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90" yWindow="750" windowWidth="10785" windowHeight="8940" tabRatio="724"/>
  </bookViews>
  <sheets>
    <sheet name="Indice" sheetId="12" r:id="rId1"/>
    <sheet name="Informe" sheetId="10" r:id="rId2"/>
    <sheet name="Graficos" sheetId="7" r:id="rId3"/>
    <sheet name="Región" sheetId="6" r:id="rId4"/>
    <sheet name="Base de Datos" sheetId="3" r:id="rId5"/>
    <sheet name="Gráficos" sheetId="13" state="hidden" r:id="rId6"/>
  </sheets>
  <definedNames>
    <definedName name="_xlnm._FilterDatabase" localSheetId="4" hidden="1">'Base de Datos'!$A$2:$L$7273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J30" i="6" l="1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29" i="6"/>
  <c r="I30" i="6" l="1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29" i="6"/>
  <c r="D57" i="7" l="1"/>
  <c r="D55" i="7"/>
  <c r="D56" i="7"/>
  <c r="Y23" i="13" l="1"/>
  <c r="Y24" i="13"/>
  <c r="Y25" i="13"/>
  <c r="Y22" i="13"/>
  <c r="Y15" i="13"/>
  <c r="Y16" i="13"/>
  <c r="Y17" i="13"/>
  <c r="Y14" i="13"/>
  <c r="Y5" i="13"/>
  <c r="Y6" i="13"/>
  <c r="Y7" i="13"/>
  <c r="Y8" i="13"/>
  <c r="Y4" i="13"/>
  <c r="AA23" i="13"/>
  <c r="AA24" i="13"/>
  <c r="AA25" i="13"/>
  <c r="AA22" i="13"/>
  <c r="AA5" i="13"/>
  <c r="AA6" i="13"/>
  <c r="AA7" i="13"/>
  <c r="AA8" i="13"/>
  <c r="AA4" i="13"/>
  <c r="AA15" i="13"/>
  <c r="AA16" i="13"/>
  <c r="AA17" i="13"/>
  <c r="AA14" i="13"/>
  <c r="G37" i="13"/>
  <c r="H33" i="13" s="1"/>
  <c r="AC17" i="13"/>
  <c r="AC16" i="13"/>
  <c r="AC15" i="13"/>
  <c r="AC14" i="13"/>
  <c r="G2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5" i="13"/>
  <c r="H37" i="13" l="1"/>
  <c r="H36" i="13"/>
  <c r="H35" i="13"/>
  <c r="H34" i="13"/>
  <c r="G24" i="13"/>
  <c r="F24" i="13"/>
  <c r="D60" i="7" l="1"/>
  <c r="M30" i="6" l="1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29" i="6"/>
  <c r="AA23" i="6" l="1"/>
  <c r="Z23" i="6"/>
  <c r="Y23" i="6"/>
  <c r="X23" i="6"/>
  <c r="W23" i="6"/>
  <c r="V23" i="6"/>
  <c r="U23" i="6"/>
  <c r="T23" i="6"/>
  <c r="P23" i="6"/>
  <c r="S23" i="6"/>
  <c r="R23" i="6"/>
  <c r="Q23" i="6"/>
  <c r="O23" i="6"/>
  <c r="N23" i="6"/>
  <c r="M23" i="6"/>
  <c r="L23" i="6"/>
  <c r="K23" i="6"/>
  <c r="J23" i="6"/>
  <c r="I23" i="6"/>
  <c r="H23" i="6"/>
  <c r="G23" i="6"/>
  <c r="C23" i="6"/>
  <c r="F23" i="6"/>
  <c r="E23" i="6"/>
  <c r="D23" i="6"/>
  <c r="B23" i="6"/>
  <c r="AA22" i="6"/>
  <c r="Z22" i="6"/>
  <c r="Y22" i="6"/>
  <c r="X22" i="6"/>
  <c r="W22" i="6"/>
  <c r="V22" i="6"/>
  <c r="U22" i="6"/>
  <c r="T22" i="6"/>
  <c r="P22" i="6"/>
  <c r="S22" i="6"/>
  <c r="R22" i="6"/>
  <c r="Q22" i="6"/>
  <c r="O22" i="6"/>
  <c r="N22" i="6"/>
  <c r="M22" i="6"/>
  <c r="L22" i="6"/>
  <c r="K22" i="6"/>
  <c r="J22" i="6"/>
  <c r="I22" i="6"/>
  <c r="H22" i="6"/>
  <c r="G22" i="6"/>
  <c r="C22" i="6"/>
  <c r="F22" i="6"/>
  <c r="E22" i="6"/>
  <c r="D22" i="6"/>
  <c r="B22" i="6"/>
  <c r="AA21" i="6"/>
  <c r="Z21" i="6"/>
  <c r="Y21" i="6"/>
  <c r="X21" i="6"/>
  <c r="W21" i="6"/>
  <c r="V21" i="6"/>
  <c r="U21" i="6"/>
  <c r="T21" i="6"/>
  <c r="P21" i="6"/>
  <c r="S21" i="6"/>
  <c r="R21" i="6"/>
  <c r="Q21" i="6"/>
  <c r="O21" i="6"/>
  <c r="N21" i="6"/>
  <c r="M21" i="6"/>
  <c r="L21" i="6"/>
  <c r="K21" i="6"/>
  <c r="J21" i="6"/>
  <c r="I21" i="6"/>
  <c r="H21" i="6"/>
  <c r="G21" i="6"/>
  <c r="C21" i="6"/>
  <c r="F21" i="6"/>
  <c r="E21" i="6"/>
  <c r="D21" i="6"/>
  <c r="B21" i="6"/>
  <c r="AA20" i="6"/>
  <c r="Z20" i="6"/>
  <c r="Y20" i="6"/>
  <c r="X20" i="6"/>
  <c r="W20" i="6"/>
  <c r="V20" i="6"/>
  <c r="U20" i="6"/>
  <c r="T20" i="6"/>
  <c r="P20" i="6"/>
  <c r="S20" i="6"/>
  <c r="R20" i="6"/>
  <c r="Q20" i="6"/>
  <c r="O20" i="6"/>
  <c r="N20" i="6"/>
  <c r="M20" i="6"/>
  <c r="L20" i="6"/>
  <c r="K20" i="6"/>
  <c r="J20" i="6"/>
  <c r="I20" i="6"/>
  <c r="H20" i="6"/>
  <c r="G20" i="6"/>
  <c r="C20" i="6"/>
  <c r="F20" i="6"/>
  <c r="E20" i="6"/>
  <c r="D20" i="6"/>
  <c r="B20" i="6"/>
  <c r="AA19" i="6"/>
  <c r="Z19" i="6"/>
  <c r="Y19" i="6"/>
  <c r="X19" i="6"/>
  <c r="W19" i="6"/>
  <c r="V19" i="6"/>
  <c r="U19" i="6"/>
  <c r="T19" i="6"/>
  <c r="P19" i="6"/>
  <c r="S19" i="6"/>
  <c r="R19" i="6"/>
  <c r="Q19" i="6"/>
  <c r="O19" i="6"/>
  <c r="N19" i="6"/>
  <c r="M19" i="6"/>
  <c r="L19" i="6"/>
  <c r="K19" i="6"/>
  <c r="J19" i="6"/>
  <c r="I19" i="6"/>
  <c r="H19" i="6"/>
  <c r="G19" i="6"/>
  <c r="C19" i="6"/>
  <c r="F19" i="6"/>
  <c r="E19" i="6"/>
  <c r="D19" i="6"/>
  <c r="B19" i="6"/>
  <c r="AA18" i="6"/>
  <c r="Z18" i="6"/>
  <c r="Y18" i="6"/>
  <c r="X18" i="6"/>
  <c r="W18" i="6"/>
  <c r="V18" i="6"/>
  <c r="U18" i="6"/>
  <c r="T18" i="6"/>
  <c r="P18" i="6"/>
  <c r="S18" i="6"/>
  <c r="R18" i="6"/>
  <c r="Q18" i="6"/>
  <c r="O18" i="6"/>
  <c r="N18" i="6"/>
  <c r="M18" i="6"/>
  <c r="L18" i="6"/>
  <c r="K18" i="6"/>
  <c r="J18" i="6"/>
  <c r="I18" i="6"/>
  <c r="H18" i="6"/>
  <c r="G18" i="6"/>
  <c r="C18" i="6"/>
  <c r="F18" i="6"/>
  <c r="E18" i="6"/>
  <c r="D18" i="6"/>
  <c r="B18" i="6"/>
  <c r="AA17" i="6"/>
  <c r="Z17" i="6"/>
  <c r="Y17" i="6"/>
  <c r="X17" i="6"/>
  <c r="W17" i="6"/>
  <c r="V17" i="6"/>
  <c r="U17" i="6"/>
  <c r="T17" i="6"/>
  <c r="P17" i="6"/>
  <c r="S17" i="6"/>
  <c r="R17" i="6"/>
  <c r="Q17" i="6"/>
  <c r="O17" i="6"/>
  <c r="N17" i="6"/>
  <c r="M17" i="6"/>
  <c r="L17" i="6"/>
  <c r="K17" i="6"/>
  <c r="J17" i="6"/>
  <c r="I17" i="6"/>
  <c r="H17" i="6"/>
  <c r="G17" i="6"/>
  <c r="C17" i="6"/>
  <c r="F17" i="6"/>
  <c r="E17" i="6"/>
  <c r="D17" i="6"/>
  <c r="B17" i="6"/>
  <c r="AA16" i="6"/>
  <c r="Z16" i="6"/>
  <c r="Y16" i="6"/>
  <c r="X16" i="6"/>
  <c r="W16" i="6"/>
  <c r="V16" i="6"/>
  <c r="U16" i="6"/>
  <c r="T16" i="6"/>
  <c r="P16" i="6"/>
  <c r="S16" i="6"/>
  <c r="R16" i="6"/>
  <c r="Q16" i="6"/>
  <c r="O16" i="6"/>
  <c r="N16" i="6"/>
  <c r="M16" i="6"/>
  <c r="L16" i="6"/>
  <c r="K16" i="6"/>
  <c r="J16" i="6"/>
  <c r="I16" i="6"/>
  <c r="H16" i="6"/>
  <c r="G16" i="6"/>
  <c r="C16" i="6"/>
  <c r="F16" i="6"/>
  <c r="E16" i="6"/>
  <c r="D16" i="6"/>
  <c r="B16" i="6"/>
  <c r="AA15" i="6"/>
  <c r="Z15" i="6"/>
  <c r="Y15" i="6"/>
  <c r="X15" i="6"/>
  <c r="W15" i="6"/>
  <c r="V15" i="6"/>
  <c r="U15" i="6"/>
  <c r="T15" i="6"/>
  <c r="P15" i="6"/>
  <c r="S15" i="6"/>
  <c r="R15" i="6"/>
  <c r="Q15" i="6"/>
  <c r="O15" i="6"/>
  <c r="N15" i="6"/>
  <c r="M15" i="6"/>
  <c r="L15" i="6"/>
  <c r="K15" i="6"/>
  <c r="J15" i="6"/>
  <c r="I15" i="6"/>
  <c r="H15" i="6"/>
  <c r="G15" i="6"/>
  <c r="C15" i="6"/>
  <c r="F15" i="6"/>
  <c r="E15" i="6"/>
  <c r="D15" i="6"/>
  <c r="B15" i="6"/>
  <c r="AA14" i="6"/>
  <c r="Z14" i="6"/>
  <c r="Y14" i="6"/>
  <c r="X14" i="6"/>
  <c r="W14" i="6"/>
  <c r="V14" i="6"/>
  <c r="U14" i="6"/>
  <c r="T14" i="6"/>
  <c r="P14" i="6"/>
  <c r="S14" i="6"/>
  <c r="R14" i="6"/>
  <c r="Q14" i="6"/>
  <c r="O14" i="6"/>
  <c r="N14" i="6"/>
  <c r="M14" i="6"/>
  <c r="L14" i="6"/>
  <c r="K14" i="6"/>
  <c r="J14" i="6"/>
  <c r="I14" i="6"/>
  <c r="H14" i="6"/>
  <c r="G14" i="6"/>
  <c r="C14" i="6"/>
  <c r="F14" i="6"/>
  <c r="E14" i="6"/>
  <c r="D14" i="6"/>
  <c r="B14" i="6"/>
  <c r="AA13" i="6"/>
  <c r="Z13" i="6"/>
  <c r="Y13" i="6"/>
  <c r="X13" i="6"/>
  <c r="W13" i="6"/>
  <c r="V13" i="6"/>
  <c r="U13" i="6"/>
  <c r="T13" i="6"/>
  <c r="P13" i="6"/>
  <c r="S13" i="6"/>
  <c r="R13" i="6"/>
  <c r="Q13" i="6"/>
  <c r="O13" i="6"/>
  <c r="N13" i="6"/>
  <c r="M13" i="6"/>
  <c r="L13" i="6"/>
  <c r="K13" i="6"/>
  <c r="J13" i="6"/>
  <c r="I13" i="6"/>
  <c r="H13" i="6"/>
  <c r="G13" i="6"/>
  <c r="C13" i="6"/>
  <c r="F13" i="6"/>
  <c r="E13" i="6"/>
  <c r="D13" i="6"/>
  <c r="B13" i="6"/>
  <c r="AA12" i="6"/>
  <c r="Z12" i="6"/>
  <c r="Y12" i="6"/>
  <c r="X12" i="6"/>
  <c r="W12" i="6"/>
  <c r="V12" i="6"/>
  <c r="U12" i="6"/>
  <c r="T12" i="6"/>
  <c r="P12" i="6"/>
  <c r="S12" i="6"/>
  <c r="R12" i="6"/>
  <c r="Q12" i="6"/>
  <c r="O12" i="6"/>
  <c r="N12" i="6"/>
  <c r="M12" i="6"/>
  <c r="L12" i="6"/>
  <c r="K12" i="6"/>
  <c r="J12" i="6"/>
  <c r="I12" i="6"/>
  <c r="H12" i="6"/>
  <c r="G12" i="6"/>
  <c r="C12" i="6"/>
  <c r="F12" i="6"/>
  <c r="E12" i="6"/>
  <c r="D12" i="6"/>
  <c r="B12" i="6"/>
  <c r="AA11" i="6"/>
  <c r="Z11" i="6"/>
  <c r="Y11" i="6"/>
  <c r="X11" i="6"/>
  <c r="W11" i="6"/>
  <c r="V11" i="6"/>
  <c r="U11" i="6"/>
  <c r="T11" i="6"/>
  <c r="P11" i="6"/>
  <c r="S11" i="6"/>
  <c r="R11" i="6"/>
  <c r="Q11" i="6"/>
  <c r="O11" i="6"/>
  <c r="N11" i="6"/>
  <c r="M11" i="6"/>
  <c r="L11" i="6"/>
  <c r="K11" i="6"/>
  <c r="J11" i="6"/>
  <c r="I11" i="6"/>
  <c r="H11" i="6"/>
  <c r="G11" i="6"/>
  <c r="C11" i="6"/>
  <c r="F11" i="6"/>
  <c r="E11" i="6"/>
  <c r="D11" i="6"/>
  <c r="B11" i="6"/>
  <c r="AA10" i="6"/>
  <c r="Z10" i="6"/>
  <c r="Y10" i="6"/>
  <c r="X10" i="6"/>
  <c r="W10" i="6"/>
  <c r="V10" i="6"/>
  <c r="U10" i="6"/>
  <c r="T10" i="6"/>
  <c r="P10" i="6"/>
  <c r="S10" i="6"/>
  <c r="R10" i="6"/>
  <c r="Q10" i="6"/>
  <c r="O10" i="6"/>
  <c r="N10" i="6"/>
  <c r="M10" i="6"/>
  <c r="L10" i="6"/>
  <c r="K10" i="6"/>
  <c r="J10" i="6"/>
  <c r="I10" i="6"/>
  <c r="H10" i="6"/>
  <c r="G10" i="6"/>
  <c r="C10" i="6"/>
  <c r="F10" i="6"/>
  <c r="E10" i="6"/>
  <c r="D10" i="6"/>
  <c r="B10" i="6"/>
  <c r="AA9" i="6"/>
  <c r="Z9" i="6"/>
  <c r="Y9" i="6"/>
  <c r="X9" i="6"/>
  <c r="W9" i="6"/>
  <c r="V9" i="6"/>
  <c r="U9" i="6"/>
  <c r="T9" i="6"/>
  <c r="P9" i="6"/>
  <c r="S9" i="6"/>
  <c r="R9" i="6"/>
  <c r="Q9" i="6"/>
  <c r="O9" i="6"/>
  <c r="N9" i="6"/>
  <c r="M9" i="6"/>
  <c r="L9" i="6"/>
  <c r="K9" i="6"/>
  <c r="J9" i="6"/>
  <c r="I9" i="6"/>
  <c r="H9" i="6"/>
  <c r="G9" i="6"/>
  <c r="C9" i="6"/>
  <c r="F9" i="6"/>
  <c r="E9" i="6"/>
  <c r="D9" i="6"/>
  <c r="B9" i="6"/>
  <c r="AA8" i="6"/>
  <c r="Z8" i="6"/>
  <c r="Y8" i="6"/>
  <c r="X8" i="6"/>
  <c r="W8" i="6"/>
  <c r="V8" i="6"/>
  <c r="U8" i="6"/>
  <c r="T8" i="6"/>
  <c r="P8" i="6"/>
  <c r="S8" i="6"/>
  <c r="R8" i="6"/>
  <c r="Q8" i="6"/>
  <c r="O8" i="6"/>
  <c r="N8" i="6"/>
  <c r="M8" i="6"/>
  <c r="L8" i="6"/>
  <c r="K8" i="6"/>
  <c r="J8" i="6"/>
  <c r="I8" i="6"/>
  <c r="H8" i="6"/>
  <c r="G8" i="6"/>
  <c r="C8" i="6"/>
  <c r="F8" i="6"/>
  <c r="E8" i="6"/>
  <c r="D8" i="6"/>
  <c r="B8" i="6"/>
  <c r="AA7" i="6"/>
  <c r="Z7" i="6"/>
  <c r="Y7" i="6"/>
  <c r="X7" i="6"/>
  <c r="W7" i="6"/>
  <c r="V7" i="6"/>
  <c r="U7" i="6"/>
  <c r="T7" i="6"/>
  <c r="P7" i="6"/>
  <c r="S7" i="6"/>
  <c r="R7" i="6"/>
  <c r="Q7" i="6"/>
  <c r="O7" i="6"/>
  <c r="N7" i="6"/>
  <c r="M7" i="6"/>
  <c r="L7" i="6"/>
  <c r="K7" i="6"/>
  <c r="J7" i="6"/>
  <c r="I7" i="6"/>
  <c r="H7" i="6"/>
  <c r="G7" i="6"/>
  <c r="C7" i="6"/>
  <c r="F7" i="6"/>
  <c r="E7" i="6"/>
  <c r="D7" i="6"/>
  <c r="B7" i="6"/>
  <c r="D58" i="7"/>
  <c r="F3839" i="7"/>
  <c r="M24" i="6" l="1"/>
  <c r="F24" i="6"/>
  <c r="N24" i="6"/>
  <c r="E24" i="6"/>
  <c r="O24" i="6"/>
  <c r="B24" i="6"/>
  <c r="S24" i="6"/>
  <c r="Z24" i="6"/>
  <c r="Q24" i="6"/>
  <c r="X24" i="6"/>
  <c r="C24" i="6"/>
  <c r="L24" i="6"/>
  <c r="D24" i="6"/>
  <c r="K24" i="6"/>
  <c r="P24" i="6"/>
  <c r="AA24" i="6"/>
  <c r="R24" i="6"/>
  <c r="Y24" i="6"/>
  <c r="T24" i="6"/>
  <c r="G24" i="6"/>
  <c r="J24" i="6"/>
  <c r="H24" i="6"/>
  <c r="I24" i="6"/>
  <c r="U24" i="6"/>
  <c r="V24" i="6"/>
  <c r="W24" i="6"/>
  <c r="K7275" i="3" l="1"/>
  <c r="L7275" i="3"/>
  <c r="J7275" i="3"/>
  <c r="C61" i="7" l="1"/>
  <c r="C59" i="7"/>
  <c r="C57" i="7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E29" i="6"/>
  <c r="L45" i="6"/>
  <c r="F45" i="6"/>
  <c r="L44" i="6"/>
  <c r="F44" i="6"/>
  <c r="L43" i="6"/>
  <c r="F43" i="6"/>
  <c r="L42" i="6"/>
  <c r="F42" i="6"/>
  <c r="L41" i="6"/>
  <c r="F41" i="6"/>
  <c r="L40" i="6"/>
  <c r="F40" i="6"/>
  <c r="L39" i="6"/>
  <c r="F39" i="6"/>
  <c r="L38" i="6"/>
  <c r="F38" i="6"/>
  <c r="L37" i="6"/>
  <c r="F37" i="6"/>
  <c r="L36" i="6"/>
  <c r="F36" i="6"/>
  <c r="L35" i="6"/>
  <c r="F35" i="6"/>
  <c r="L34" i="6"/>
  <c r="F34" i="6"/>
  <c r="L33" i="6"/>
  <c r="F33" i="6"/>
  <c r="L32" i="6"/>
  <c r="F32" i="6"/>
  <c r="L31" i="6"/>
  <c r="F31" i="6"/>
  <c r="L30" i="6"/>
  <c r="F30" i="6"/>
  <c r="L29" i="6"/>
  <c r="G46" i="6"/>
  <c r="F29" i="6"/>
  <c r="M46" i="6"/>
  <c r="I46" i="6" l="1"/>
  <c r="C46" i="6"/>
  <c r="L46" i="6"/>
  <c r="F46" i="6"/>
  <c r="D59" i="7"/>
  <c r="D61" i="7"/>
  <c r="D46" i="6"/>
  <c r="J46" i="6"/>
  <c r="E58" i="7"/>
  <c r="G58" i="7" s="1"/>
  <c r="E56" i="7"/>
  <c r="G56" i="7" s="1"/>
  <c r="F58" i="7"/>
  <c r="H58" i="7" s="1"/>
  <c r="F60" i="7"/>
  <c r="H60" i="7" s="1"/>
  <c r="K46" i="6"/>
  <c r="F56" i="7"/>
  <c r="H56" i="7" s="1"/>
  <c r="H46" i="6"/>
  <c r="E60" i="7"/>
  <c r="E46" i="6"/>
  <c r="B46" i="6"/>
  <c r="G60" i="7" l="1"/>
  <c r="E61" i="7"/>
  <c r="F55" i="7"/>
  <c r="E55" i="7"/>
  <c r="G55" i="7" s="1"/>
  <c r="E59" i="7"/>
  <c r="F59" i="7"/>
  <c r="F61" i="7"/>
  <c r="F57" i="7" l="1"/>
  <c r="H55" i="7"/>
  <c r="E57" i="7"/>
  <c r="XEY61" i="7" l="1"/>
  <c r="XEY53" i="7"/>
</calcChain>
</file>

<file path=xl/sharedStrings.xml><?xml version="1.0" encoding="utf-8"?>
<sst xmlns="http://schemas.openxmlformats.org/spreadsheetml/2006/main" count="56239" uniqueCount="15139">
  <si>
    <t>Codigo BIP</t>
  </si>
  <si>
    <t>Año de Postulacion</t>
  </si>
  <si>
    <t>Sector</t>
  </si>
  <si>
    <t>SubSector</t>
  </si>
  <si>
    <t>Rate Actual</t>
  </si>
  <si>
    <t>V REGION DE VALPARAISO</t>
  </si>
  <si>
    <t>ISLA DE PASCUA</t>
  </si>
  <si>
    <t>MULTISECTORIAL</t>
  </si>
  <si>
    <t>ADMINISTRACION MULTISECTOR</t>
  </si>
  <si>
    <t>OT</t>
  </si>
  <si>
    <t>30156123-0</t>
  </si>
  <si>
    <t>REPOSICION PARCIAL SEXTA COMPAÑIA DE BOMBEROS COMUNA DE OSORNO</t>
  </si>
  <si>
    <t>X REGION DE LOS LAGOS</t>
  </si>
  <si>
    <t>OSORNO</t>
  </si>
  <si>
    <t>ORGANIZACION Y SERVICIOS COMUNALES</t>
  </si>
  <si>
    <t>REGION METROPOLITANA</t>
  </si>
  <si>
    <t>MELIPILLA</t>
  </si>
  <si>
    <t>ALHUE</t>
  </si>
  <si>
    <t>TRANSPORTE</t>
  </si>
  <si>
    <t>TRANSPORTE URBANO,VIALIDAD PEATONAL</t>
  </si>
  <si>
    <t>RS</t>
  </si>
  <si>
    <t>30130042-0</t>
  </si>
  <si>
    <t>CONSTRUCCION COLECTOR DE ALCANTARILLADO PUBLICO AV. LAS PARCELAS</t>
  </si>
  <si>
    <t>I REGION DE TARAPACA</t>
  </si>
  <si>
    <t>IQUIQUE</t>
  </si>
  <si>
    <t>ALTO HOSPICIO</t>
  </si>
  <si>
    <t>AGUA POTABLE Y ALCANTARILLADO</t>
  </si>
  <si>
    <t>ADMINISTRACION AGUA POTABLE Y ALCANTARILLADO</t>
  </si>
  <si>
    <t>30215022-0</t>
  </si>
  <si>
    <t>CONSTRUCCION ALCANTARILLADO Y RED DE AGUA POTABLE AV ORIENTE</t>
  </si>
  <si>
    <t>EDUCACION Y CULTURA</t>
  </si>
  <si>
    <t>EDUCACION PREBASICA</t>
  </si>
  <si>
    <t>II REGION DE ANTOFAGASTA</t>
  </si>
  <si>
    <t>ANTOFAGASTA</t>
  </si>
  <si>
    <t>EDUCACION BASICA Y MEDIA</t>
  </si>
  <si>
    <t>FI</t>
  </si>
  <si>
    <t>30124028-0</t>
  </si>
  <si>
    <t>MEJORAMIENTO 1,2 KM CAMINO A LIBUY, COMUNA DE BULNES</t>
  </si>
  <si>
    <t>VIII REGION DEL BIO BIO</t>
  </si>
  <si>
    <t>ÑUBLE</t>
  </si>
  <si>
    <t>BULNES</t>
  </si>
  <si>
    <t>TRANSPORTE CAMINERO</t>
  </si>
  <si>
    <t>SANTIAGO</t>
  </si>
  <si>
    <t>CERRILLOS</t>
  </si>
  <si>
    <t>CHILLAN VIEJO</t>
  </si>
  <si>
    <t>INTERSUBSECTORIAL EDUCACION Y CULTURA</t>
  </si>
  <si>
    <t>TAMARUGAL</t>
  </si>
  <si>
    <t>COLCHANE(Prov. Tamarugal)</t>
  </si>
  <si>
    <t>DEPORTES</t>
  </si>
  <si>
    <t>ADMINISTRACION DEPORTES Y RECREACION</t>
  </si>
  <si>
    <t>30134658-0</t>
  </si>
  <si>
    <t>AMPLIACION SALA CUNA Y JARDIN INFANTIL LAS ARAUCARIAS, CURACAVI</t>
  </si>
  <si>
    <t>CURACAVI</t>
  </si>
  <si>
    <t>EL BOSQUE</t>
  </si>
  <si>
    <t>30099489-0</t>
  </si>
  <si>
    <t>REPOSICION E INSTALACION LUMINARIAS PUBLICAS COMUNA DE EL MONTE</t>
  </si>
  <si>
    <t>TALAGANTE</t>
  </si>
  <si>
    <t>EL MONTE</t>
  </si>
  <si>
    <t>ENERGIA</t>
  </si>
  <si>
    <t>ALUMBRADO PUBLICO</t>
  </si>
  <si>
    <t>IX REGION DE LA ARAUCANIA</t>
  </si>
  <si>
    <t>MALLECO</t>
  </si>
  <si>
    <t>ERCILLA</t>
  </si>
  <si>
    <t>DEPORTE RECREATIVO</t>
  </si>
  <si>
    <t>30136337-0</t>
  </si>
  <si>
    <t>NORMALIZACION ELECTRICA SECTORES LACALLE, SAN MIGUEL Y OTROS, HUALQUI</t>
  </si>
  <si>
    <t>CONCEPCION</t>
  </si>
  <si>
    <t>HUALQUI</t>
  </si>
  <si>
    <t>DISTRIBUCION Y CONEXION FINAL USUARIOS</t>
  </si>
  <si>
    <t>HUARA (Prov. Tamarugal)</t>
  </si>
  <si>
    <t>INDEPENDENCIA</t>
  </si>
  <si>
    <t>30284422-0</t>
  </si>
  <si>
    <t>MEJORAMIENTO CALLES LOS MAÑIOS, CANELOS, LOS ALERCES Y OTROS, LEBU</t>
  </si>
  <si>
    <t>ARAUCO</t>
  </si>
  <si>
    <t>LEBU</t>
  </si>
  <si>
    <t>LO ESPEJO</t>
  </si>
  <si>
    <t>30198922-0</t>
  </si>
  <si>
    <t>REPOSICION ESCUELA FUSIONADA LOS LAGOS</t>
  </si>
  <si>
    <t>XIV REGION DE LOS RIOS</t>
  </si>
  <si>
    <t>VALDIVIA - REGION XIV</t>
  </si>
  <si>
    <t>LLANQUIHUE</t>
  </si>
  <si>
    <t>MAULLIN</t>
  </si>
  <si>
    <t>30289531-0</t>
  </si>
  <si>
    <t>HABILITACION ESTADIO MUNICIPAL DE NINHUE</t>
  </si>
  <si>
    <t>NINHUE</t>
  </si>
  <si>
    <t>DEPORTE COMPETITIVO</t>
  </si>
  <si>
    <t>PENCO</t>
  </si>
  <si>
    <t>PEÑAFLOR</t>
  </si>
  <si>
    <t>30123150-0</t>
  </si>
  <si>
    <t>MEJORAMIENTO VIAL CALLE PAJARITOS.COMUNA PEÑAFLOR.</t>
  </si>
  <si>
    <t>30276672-0</t>
  </si>
  <si>
    <t>MEJORAMIENTO VIAL CALLE VEINTIUNO DE MAYO.PEÑAFLOR</t>
  </si>
  <si>
    <t>30227573-0</t>
  </si>
  <si>
    <t>AMPLIACION  DEL RELLENO SANITARIO DE PICA</t>
  </si>
  <si>
    <t>PICA (Prov. Tamarugal)</t>
  </si>
  <si>
    <t>MEDIO AMBIENTE</t>
  </si>
  <si>
    <t>30348628-0</t>
  </si>
  <si>
    <t>CAUTIN</t>
  </si>
  <si>
    <t>PITRUFQUEN</t>
  </si>
  <si>
    <t>RECOLETA</t>
  </si>
  <si>
    <t>30043931-0</t>
  </si>
  <si>
    <t>CONSTRUCCION GIMNASIO BAHIA MURTA, RIO IBAÑEZ</t>
  </si>
  <si>
    <t>XI REGION DE AISEN</t>
  </si>
  <si>
    <t>GENERAL CARRERA</t>
  </si>
  <si>
    <t>RIO IBAÑEZ</t>
  </si>
  <si>
    <t>SAN CARLOS</t>
  </si>
  <si>
    <t>30119622-0</t>
  </si>
  <si>
    <t>CONSTRUCCION SERVICIO APR VISTA BELLA, COMUNA DE SAN IGNACIO</t>
  </si>
  <si>
    <t>SAN IGNACIO</t>
  </si>
  <si>
    <t>AGUA POTABLE</t>
  </si>
  <si>
    <t>SAN PEDRO DE LA PAZ</t>
  </si>
  <si>
    <t>30136379-0</t>
  </si>
  <si>
    <t>TALCAHUANO</t>
  </si>
  <si>
    <t>TIRUA</t>
  </si>
  <si>
    <t>30115670-0</t>
  </si>
  <si>
    <t>MEJORAMIENTO ESTADIO QUIDICO, COMUNA DE TIRUA</t>
  </si>
  <si>
    <t>30115584-0</t>
  </si>
  <si>
    <t>TOME</t>
  </si>
  <si>
    <t>30113941-0</t>
  </si>
  <si>
    <t>MEJORAMIENTO CESFAM SECTOR SUR DE IQUIQUE</t>
  </si>
  <si>
    <t>SALUD</t>
  </si>
  <si>
    <t>BAJA COMPLEJIDAD</t>
  </si>
  <si>
    <t>LAUTARO</t>
  </si>
  <si>
    <t>20039270-0</t>
  </si>
  <si>
    <t>CONSTRUCCION CENTRO DE SALUD  RURAL SECTOR OCOA , HIJUELAS</t>
  </si>
  <si>
    <t>QUILLOTA</t>
  </si>
  <si>
    <t>HIJUELAS</t>
  </si>
  <si>
    <t>VII REGION DEL MAULE</t>
  </si>
  <si>
    <t>TALCA</t>
  </si>
  <si>
    <t>20123963-1</t>
  </si>
  <si>
    <t>IV REGION DE COQUIMBO</t>
  </si>
  <si>
    <t>COLLIPULLI</t>
  </si>
  <si>
    <t>20145618-0</t>
  </si>
  <si>
    <t>CONSTRUCCION VIVIENDAS PARA DOCENTES ESCUELA DE PICHASCA, R. HURTADO</t>
  </si>
  <si>
    <t>LIMARI</t>
  </si>
  <si>
    <t>RIO HURTADO</t>
  </si>
  <si>
    <t>20186966-0</t>
  </si>
  <si>
    <t>REPOSICION PAV. Y CONSTR. 3ª PISTA  RUTA 5 , S: ALTO CHIZA- CUYA</t>
  </si>
  <si>
    <t>LINARES</t>
  </si>
  <si>
    <t>SAN JAVIER</t>
  </si>
  <si>
    <t>SILVOAGROPECUARIO</t>
  </si>
  <si>
    <t>RIEGO</t>
  </si>
  <si>
    <t>20187676-0</t>
  </si>
  <si>
    <t>AMPLIACION Y ADECUACIÓN ESCUELA BÁSICA DE EL PALQUI, MONTE PATRIA</t>
  </si>
  <si>
    <t>MONTE PATRIA</t>
  </si>
  <si>
    <t>XII REGION DE MAGALLANES Y ANTART. CHILE</t>
  </si>
  <si>
    <t>ANTARTICA CHILENA</t>
  </si>
  <si>
    <t>CABO DE HORNOS</t>
  </si>
  <si>
    <t>20187825-0</t>
  </si>
  <si>
    <t>REPOSICION CONSULTORIO  RURAL DE PAIHUANO</t>
  </si>
  <si>
    <t>ELQUI</t>
  </si>
  <si>
    <t>PAIHUANO</t>
  </si>
  <si>
    <t>20079319-0</t>
  </si>
  <si>
    <t>REPOSICION RUTA  148  SECTOR:  CRUCE  RUTA 5 -  PUENTE QUEIME</t>
  </si>
  <si>
    <t>COQUIMBO</t>
  </si>
  <si>
    <t>DEFENSA Y SEGURIDAD</t>
  </si>
  <si>
    <t>20080167-0</t>
  </si>
  <si>
    <t>CONSTRUCCION CAMINO PUELO  - PASO EL BOLSON (C.M.T.)</t>
  </si>
  <si>
    <t>20080170-0</t>
  </si>
  <si>
    <t>CONSTRUCCION CAMINO  ESTANCIA VICUÑA -  YENDEGAIA  (C.M.T.)</t>
  </si>
  <si>
    <t>20084120-0</t>
  </si>
  <si>
    <t>CONSTRUCCION CENTRO DE SALUD  FAMILIAR CAJON, VILCUN</t>
  </si>
  <si>
    <t>VILCUN</t>
  </si>
  <si>
    <t>20086686-0</t>
  </si>
  <si>
    <t>REPOSICION PARCIAL LICEO POLITECNICO ,  CALBUCO</t>
  </si>
  <si>
    <t>CALBUCO</t>
  </si>
  <si>
    <t>EDUCACION MEDIA TECNICO</t>
  </si>
  <si>
    <t>VICUÑA</t>
  </si>
  <si>
    <t>EVACUACION DISPOSICION FINAL AGUAS SERVIDAS</t>
  </si>
  <si>
    <t>20088311-0</t>
  </si>
  <si>
    <t>VILLARRICA</t>
  </si>
  <si>
    <t>MEDIA COMPLEJIDAD</t>
  </si>
  <si>
    <t>20088640-0</t>
  </si>
  <si>
    <t>CONSTRUCCION SISTEMA DE REGULACION VALLE DEL ACONCAGUA, V REGION</t>
  </si>
  <si>
    <t>20090722-1</t>
  </si>
  <si>
    <t>MEJORAMIENTO RUTAS   Q-75 - MULCHEN - QUILACO</t>
  </si>
  <si>
    <t>BIO BIO</t>
  </si>
  <si>
    <t>CURICO</t>
  </si>
  <si>
    <t>HUALAÑE</t>
  </si>
  <si>
    <t>20192798-0</t>
  </si>
  <si>
    <t>REPOSICION CENTRO DE SALUD, LA HIGUERA.</t>
  </si>
  <si>
    <t>LA HIGUERA</t>
  </si>
  <si>
    <t>20195431-0</t>
  </si>
  <si>
    <t>AMPLIACION Y ADQUISICIÓN FISCALÍA LOCAL DE SAN ANTONIO</t>
  </si>
  <si>
    <t>SAN ANTONIO</t>
  </si>
  <si>
    <t>JUSTICIA</t>
  </si>
  <si>
    <t>ADMINISTRACION DE JUSTICIA</t>
  </si>
  <si>
    <t>20195437-0</t>
  </si>
  <si>
    <t>CONSTRUCCION FISCALIA LOCAL DE LOS ANGELES</t>
  </si>
  <si>
    <t>LOS ANGELES</t>
  </si>
  <si>
    <t>30029614-0</t>
  </si>
  <si>
    <t>REPOSICION ESCUELA AMERICA, COMBARBALA</t>
  </si>
  <si>
    <t>COMBARBALA</t>
  </si>
  <si>
    <t>30034268-0</t>
  </si>
  <si>
    <t>AMPLIACION REPOSICION PAV. RUTA S-30 S: TEMUCO - NUEVA IMPERIAL</t>
  </si>
  <si>
    <t>VI REGION LIB. GRAL. BERNARDO O'HIGGINS</t>
  </si>
  <si>
    <t>CACHAPOAL</t>
  </si>
  <si>
    <t>MACHALI</t>
  </si>
  <si>
    <t>30034883-0</t>
  </si>
  <si>
    <t>MEJORAMIENTO AV. GRANADEROS, CALAMA</t>
  </si>
  <si>
    <t>EL LOA</t>
  </si>
  <si>
    <t>CALAMA</t>
  </si>
  <si>
    <t>30035997-0</t>
  </si>
  <si>
    <t>CONSTRUCCION CESFAM VILLA SAN RAFAEL DE ROZAS,  ILLAPEL</t>
  </si>
  <si>
    <t>CHOAPA</t>
  </si>
  <si>
    <t>ILLAPEL</t>
  </si>
  <si>
    <t>30036055-0</t>
  </si>
  <si>
    <t>CONSTRUCCION MULTICANCHA -EL SORUCO - COMBARBALA</t>
  </si>
  <si>
    <t>20104380-0</t>
  </si>
  <si>
    <t>CONSTRUCCION PASEO PEATONAL MERINO JARPA   ,CHAÑARAL</t>
  </si>
  <si>
    <t>III REGION DE ATACAMA</t>
  </si>
  <si>
    <t>CHAÑARAL</t>
  </si>
  <si>
    <t>DESARROLLO URBANO</t>
  </si>
  <si>
    <t>20106396-0</t>
  </si>
  <si>
    <t>CONSTRUCCION GIMNASIO POLIDEPORTIVO LAS COMPAÑIAS</t>
  </si>
  <si>
    <t>LA SERENA</t>
  </si>
  <si>
    <t>TOCOPILLA</t>
  </si>
  <si>
    <t>30040024-0</t>
  </si>
  <si>
    <t>REPOSICION ESCUELA D-34 LAURA ROBLES S., COPIAPO</t>
  </si>
  <si>
    <t>COPIAPO</t>
  </si>
  <si>
    <t>30044040-0</t>
  </si>
  <si>
    <t>CONSTRUCCION CENTRO  SALUD FAMILIAR  PEDRO LEON  GALLO, COPIAPO</t>
  </si>
  <si>
    <t>20108351-0</t>
  </si>
  <si>
    <t>HABILITACION AVDA. CIRCUNVALACION  RIO  CLARO  EN  TALCA</t>
  </si>
  <si>
    <t>REQUINOA</t>
  </si>
  <si>
    <t>ARTE Y CULTURA</t>
  </si>
  <si>
    <t>20111099-0</t>
  </si>
  <si>
    <t>REPOSICION POSTA SALUD RURAL DE QUETROCO, FREIRE</t>
  </si>
  <si>
    <t>FREIRE</t>
  </si>
  <si>
    <t>30044753-0</t>
  </si>
  <si>
    <t>PUCON</t>
  </si>
  <si>
    <t>20111842-1</t>
  </si>
  <si>
    <t>MEJORAMIENTO RUTA Y -79 S: CERRO SOMBRERO - ONAISSIN (PRIMAVERA)</t>
  </si>
  <si>
    <t>TIERRA DEL FUEGO</t>
  </si>
  <si>
    <t>PRIMAVERA</t>
  </si>
  <si>
    <t>30045009-0</t>
  </si>
  <si>
    <t>REPOSICION RETEN PEDREGAL (F), COMUNA MONTEPATRIA</t>
  </si>
  <si>
    <t>20113818-2</t>
  </si>
  <si>
    <t>REPOSICION PAV. RUTA 225-CH, SECTOR:  PUERTO VARAS - ENSENADA</t>
  </si>
  <si>
    <t>PUERTO VARAS</t>
  </si>
  <si>
    <t>IN</t>
  </si>
  <si>
    <t>LOS VILOS</t>
  </si>
  <si>
    <t>PESCA</t>
  </si>
  <si>
    <t>PESCA ARTESANAL</t>
  </si>
  <si>
    <t>20113944-1</t>
  </si>
  <si>
    <t>HABILITACION RUTAS G-30-46 SECTOR: CERRILLOS - LONQUEN</t>
  </si>
  <si>
    <t>SAN CLEMENTE</t>
  </si>
  <si>
    <t>30046530-0</t>
  </si>
  <si>
    <t>CONSTRUCCION CALETA PESQUERA TOTORALILLO NORTE, LA HIGUERA</t>
  </si>
  <si>
    <t>30059193-0</t>
  </si>
  <si>
    <t>CONSTRUCCION LABORATORIO SALUD LABORAL Y AMBIENTAL REGION ATACAMA</t>
  </si>
  <si>
    <t>ADMINISTRACION SALUD</t>
  </si>
  <si>
    <t>30059955-0</t>
  </si>
  <si>
    <t>MEJORAMIENTO RUTA S-46 SECTOR: BUTACO - PUERTO DOMINGUEZ</t>
  </si>
  <si>
    <t>SALAMANCA</t>
  </si>
  <si>
    <t>20117386-0</t>
  </si>
  <si>
    <t>NORMALIZACION HOSPITAL  G.  FRICKE</t>
  </si>
  <si>
    <t>VALPARAISO</t>
  </si>
  <si>
    <t>ALTA COMPLEJIDAD</t>
  </si>
  <si>
    <t>20119349-0</t>
  </si>
  <si>
    <t>REPOSICION PARCIAL ESCUELA G-151 ORURO, OVALLE</t>
  </si>
  <si>
    <t>OVALLE</t>
  </si>
  <si>
    <t>30061153-0</t>
  </si>
  <si>
    <t>CONSTRUCCION III CESFAM LAS COMPAÑIAS, LA SERENA</t>
  </si>
  <si>
    <t>20119676-0</t>
  </si>
  <si>
    <t>CONSTRUCCION EMBALSE CHACRILLAS DE PUTAENDO</t>
  </si>
  <si>
    <t>SAN FELIPE DE ACONCAGUA</t>
  </si>
  <si>
    <t>PUTAENDO</t>
  </si>
  <si>
    <t>30061737-0</t>
  </si>
  <si>
    <t>REPARACION CENTROS DE ADMINISTRACIONES DIRECTAS</t>
  </si>
  <si>
    <t>INTERREGIONAL</t>
  </si>
  <si>
    <t>ASISTENCIA DE MENORES</t>
  </si>
  <si>
    <t>30062203-0</t>
  </si>
  <si>
    <t>CONSTRUCCION PASEO COSTERO SECTOR TONGOY</t>
  </si>
  <si>
    <t>30062771-0</t>
  </si>
  <si>
    <t>REPOSICION Y RELOCALIZACION DE LA 8ª COMISARIA DE COLINA</t>
  </si>
  <si>
    <t>INTERSUBSECTORIAL DEFENSA Y SEGURIDAD</t>
  </si>
  <si>
    <t>30065182-0</t>
  </si>
  <si>
    <t>30065234-0</t>
  </si>
  <si>
    <t>CONSTRUCCION MERCADO DEL MAR, COMUNA DE COQUIMBO</t>
  </si>
  <si>
    <t>INDUSTRIA, COMERCIO, FINANZAS Y TURISMO</t>
  </si>
  <si>
    <t>COMERCIO</t>
  </si>
  <si>
    <t>20125343-1</t>
  </si>
  <si>
    <t>REPOSICION RUTAS: N-58-O, O-66-N, SECTOR: COELEMU-RAFAEL-TOME</t>
  </si>
  <si>
    <t>20126743-0</t>
  </si>
  <si>
    <t>MEJORAMIENTO INTERCONEXION SECTORES ALTOS-CENTRO DE COQUIMBO</t>
  </si>
  <si>
    <t>AYSEN</t>
  </si>
  <si>
    <t>20132130-1</t>
  </si>
  <si>
    <t>REPOSICION RUTA 126  RUTA  LOS CONQUISTADORES I</t>
  </si>
  <si>
    <t>30065949-0</t>
  </si>
  <si>
    <t>CONSTRUCCION ELECTRIFICACION LOCALIDAD CALDERA Y DAMAS, ANDACOLLO</t>
  </si>
  <si>
    <t>ANDACOLLO</t>
  </si>
  <si>
    <t>20133773-0</t>
  </si>
  <si>
    <t>LAJA</t>
  </si>
  <si>
    <t>30066711-0</t>
  </si>
  <si>
    <t>MEJORAMIENTO CALETA GUAYACAN, COQUIMBO</t>
  </si>
  <si>
    <t>30068918-0</t>
  </si>
  <si>
    <t>CONSTRUCCION RAMPA SECTOR DE QUENUIR, COMUNA DE MAULLÍN</t>
  </si>
  <si>
    <t>TRANSPORTE MARITIMO, FLUVIAL Y LACUSTRE</t>
  </si>
  <si>
    <t>30069606-0</t>
  </si>
  <si>
    <t>REPOSICION PUENTE RAGNINTULELFU PROV. DE CAUTIN, IX REGIÓN</t>
  </si>
  <si>
    <t>NUEVA IMPERIAL</t>
  </si>
  <si>
    <t>20134702-0</t>
  </si>
  <si>
    <t>CONSTRUCCION CONTROL ALUVIONAL CERRO DIVISADERO, COYHAIQUE</t>
  </si>
  <si>
    <t>COYHAIQUE</t>
  </si>
  <si>
    <t>DEFENSAS FLUVIALES,MARITIMAS Y CAUCES ARTIFICIALES</t>
  </si>
  <si>
    <t>CAÑETE</t>
  </si>
  <si>
    <t>HUECHURABA</t>
  </si>
  <si>
    <t>20136387-0</t>
  </si>
  <si>
    <t>MEJORAMIENTO INFRAESTRUCTURA PORTUARIA EN PUERTO EDEN</t>
  </si>
  <si>
    <t>ULTIMA ESPERANZA</t>
  </si>
  <si>
    <t>NATALES</t>
  </si>
  <si>
    <t>30071005-0</t>
  </si>
  <si>
    <t>CONSTRUCCION FISCALÍA LOCAL DE QUILPUÉ</t>
  </si>
  <si>
    <t>MARGA MARGA</t>
  </si>
  <si>
    <t>QUILPUE</t>
  </si>
  <si>
    <t>30071120-0</t>
  </si>
  <si>
    <t>REPOSICION RUTA 1, SECTOR: TALTAL - TOCOPILLA</t>
  </si>
  <si>
    <t>30071801-0</t>
  </si>
  <si>
    <t>MEJORAMIENTO SISTEMA APR.,  HUANTA, VICUÑA</t>
  </si>
  <si>
    <t>DEL RANCO</t>
  </si>
  <si>
    <t>CHILOE</t>
  </si>
  <si>
    <t>DALCAHUE</t>
  </si>
  <si>
    <t>30072017-0</t>
  </si>
  <si>
    <t>CONSTRUCCION EJE IQUIQUE - EL YODO ENTRE SARGENTO ALDEA Y N. TIRADO</t>
  </si>
  <si>
    <t>30072038-0</t>
  </si>
  <si>
    <t>RESTAURACION ESTRUCTURAL IGLESIA PARROQUIAL DE ANDACOLLO</t>
  </si>
  <si>
    <t>20138922-0</t>
  </si>
  <si>
    <t>REPOSICION RUTA Q-90-O   CRUCE LONGITUDINAL - LA LAJA</t>
  </si>
  <si>
    <t>20139212-0</t>
  </si>
  <si>
    <t>REPOSICION CUARTEL POLICIA DE INVESTIGACIONES PREFECTURA MALLECO</t>
  </si>
  <si>
    <t>ANGOL</t>
  </si>
  <si>
    <t>20139376-0</t>
  </si>
  <si>
    <t>CONSTRUCCION EDIFICIO SERVICIOS PUBLICOS, BARRIO CIVICO CONCEPC</t>
  </si>
  <si>
    <t>INTERSUBSECTORIAL MULTISECTOR</t>
  </si>
  <si>
    <t>30072343-0</t>
  </si>
  <si>
    <t>CARAHUE</t>
  </si>
  <si>
    <t>PUERTO MONTT</t>
  </si>
  <si>
    <t>30072454-0</t>
  </si>
  <si>
    <t>REPOSICION CESFAM BERNARDO MELLIBOVSKY, COPIAPO</t>
  </si>
  <si>
    <t>30072781-0</t>
  </si>
  <si>
    <t>REPOSICION CENTRO SALUD FAMILIAR  FREIRINA</t>
  </si>
  <si>
    <t>HUASCO</t>
  </si>
  <si>
    <t>FREIRINA</t>
  </si>
  <si>
    <t>REHABILITACION ADULTOS</t>
  </si>
  <si>
    <t>20141752-0</t>
  </si>
  <si>
    <t>NORMALIZACION HOSPITAL REGIONAL RANCAGUA</t>
  </si>
  <si>
    <t>30073192-0</t>
  </si>
  <si>
    <t>CONSTRUCCION ELECTRIFICACION RURAL SECTOR LOS PERALES, CANELA</t>
  </si>
  <si>
    <t>CANELA</t>
  </si>
  <si>
    <t>20142765-0</t>
  </si>
  <si>
    <t>REPOSICION ESCUELA BASICA D-45 M. ORELLA E., CALDERA</t>
  </si>
  <si>
    <t>CALDERA</t>
  </si>
  <si>
    <t>EDUCACION SUPERIOR</t>
  </si>
  <si>
    <t>20144181-0</t>
  </si>
  <si>
    <t>REPOSICION TOTAL ESCUELA G-291 PADRE PABLO DIEHL</t>
  </si>
  <si>
    <t>20144580-0</t>
  </si>
  <si>
    <t>CONSTRUCCION PAR VIAL JUAN MARTINEZ - ARTURO FERNANDEZ, IQUIQUE.</t>
  </si>
  <si>
    <t>20144598-3</t>
  </si>
  <si>
    <t>REPOSICION CONST CONVENIO DE PROGR. DE PTES. PROV. DE LLANQUIHUE</t>
  </si>
  <si>
    <t>PALENA</t>
  </si>
  <si>
    <t>20144816-0</t>
  </si>
  <si>
    <t>CONSTRUCCION ALCANTARILLADO SECTOR PONIENTE DE LAMPA</t>
  </si>
  <si>
    <t>CHACABUCO</t>
  </si>
  <si>
    <t>LAMPA</t>
  </si>
  <si>
    <t>30073202-0</t>
  </si>
  <si>
    <t>CONSTRUCCION ELECTRIFICACION RURAL CARQUINDAÑO II ETAPA, CANELA</t>
  </si>
  <si>
    <t>30073211-0</t>
  </si>
  <si>
    <t>CONSTRUCCION ELECTRIFICACION RURAL SECTOR  YERBA LOCA, CANELA</t>
  </si>
  <si>
    <t>30073217-0</t>
  </si>
  <si>
    <t>CONSTRUCCION ELECTRIFICACION RURAL SECTOR EL TOME, CANELA</t>
  </si>
  <si>
    <t>20145433-0</t>
  </si>
  <si>
    <t>CONSTRUCCION CENTRO ACUATICO REGIONAL</t>
  </si>
  <si>
    <t>30073534-0</t>
  </si>
  <si>
    <t>CONSTRUCCION ELECTRIFICACION SECTOR LOS MAQUIS, COMUNA DE LOS VILOS</t>
  </si>
  <si>
    <t>30074305-0</t>
  </si>
  <si>
    <t>CONSTRUCCION DE OBRAS FLUVIALES Y MEJORAMIENTO  ESTERO COLINA</t>
  </si>
  <si>
    <t>30075236-0</t>
  </si>
  <si>
    <t>MEJORAMIENTO CANALES CAUPOLICAN Y BANNEN, LOTA, REGIÓN DEL BIO BIO</t>
  </si>
  <si>
    <t>LOTA</t>
  </si>
  <si>
    <t>AGUAS LLUVIAS</t>
  </si>
  <si>
    <t>30075651-0</t>
  </si>
  <si>
    <t>CONSTRUCCION EDIFICIO DE LA ESCUELA TECNICA AERONAUTICA</t>
  </si>
  <si>
    <t>TRANSPORTE AEREO</t>
  </si>
  <si>
    <t>20151227-0</t>
  </si>
  <si>
    <t>INSTALACION SISTEMA AGUA POTABLE RURAL  CARILEUFU, PUCON</t>
  </si>
  <si>
    <t>20151253-0</t>
  </si>
  <si>
    <t>INSTALACION APR CULLINCO,MALALCHE,ANCAPULLI Y COIPUCO, CHOLCHOL</t>
  </si>
  <si>
    <t>CHOL CHOL</t>
  </si>
  <si>
    <t>20151310-0</t>
  </si>
  <si>
    <t>INSTALACION SISTEMA AGUA POTABLE RURAL ALTO BOROA, IMPERIAL</t>
  </si>
  <si>
    <t>20151325-0</t>
  </si>
  <si>
    <t>INSTALACION AGUA POTABLE HUEDAQUINTUE, LLIHUIN E IGÜIN, CARAHUE</t>
  </si>
  <si>
    <t>TEMUCO</t>
  </si>
  <si>
    <t>CAPITAN PRAT</t>
  </si>
  <si>
    <t>30075875-0</t>
  </si>
  <si>
    <t>MEJORAMIENTO AVDAS. PEDRO PABLO MUÑOZ, EL SANTO, LAS GARZAS, LS.-COQ</t>
  </si>
  <si>
    <t>20152049-0</t>
  </si>
  <si>
    <t>NORMALIZACION HOSPITAL        SALAMANCA</t>
  </si>
  <si>
    <t>30076394-0</t>
  </si>
  <si>
    <t>REPARACION CASA DE GABRIELA MISTRAL LAS PALMERAS, LA SERENA</t>
  </si>
  <si>
    <t>20153304-2</t>
  </si>
  <si>
    <t>MEJORAMIENTO RUTAS S-46 ,S-618 SECTOR:  PTO. DOMINGUEZ -  HUALPIN</t>
  </si>
  <si>
    <t>30076607-0</t>
  </si>
  <si>
    <t>MEJORAMIENTO PASEO SECTOR SUR COSTANERA LOS VILOS</t>
  </si>
  <si>
    <t>20154656-0</t>
  </si>
  <si>
    <t>REPOSICION PAVIMENTO RUTA 5   SECTOR: PORTOFINO  -  CHA±ARAL</t>
  </si>
  <si>
    <t>TRAIGUEN</t>
  </si>
  <si>
    <t>SAN FABIAN</t>
  </si>
  <si>
    <t>20155126-1</t>
  </si>
  <si>
    <t>REPOSICION CONST.CONVENIO DE PROGR. DE PTES. PROV DE CAUTIN</t>
  </si>
  <si>
    <t>VALLENAR</t>
  </si>
  <si>
    <t>30077061-0</t>
  </si>
  <si>
    <t>REPOSICION RUTA 11 CH, S: ARICA TAMBO QUEMADO KM 170 AL 192</t>
  </si>
  <si>
    <t>XV REGION DE ARICA Y PARINACOTA</t>
  </si>
  <si>
    <t>MAGALLANES</t>
  </si>
  <si>
    <t>PUNTA ARENAS</t>
  </si>
  <si>
    <t>20155934-0</t>
  </si>
  <si>
    <t>REPOSICION ESCUELA G-452 AUGUSTO WINTER, PTO. DOMINGUEZ. SAAVEDRA</t>
  </si>
  <si>
    <t>SAAVEDRA</t>
  </si>
  <si>
    <t>INTERSUBSECTORIAL DEPORTES Y RECREACION</t>
  </si>
  <si>
    <t>20156148-0</t>
  </si>
  <si>
    <t>REPOSICION EDIFICIO CONSISTORIAL COMUNA DE TOLTEN</t>
  </si>
  <si>
    <t>TOLTEN</t>
  </si>
  <si>
    <t>30077611-0</t>
  </si>
  <si>
    <t>ACTUALIZACION PLANO REGULADOR COMUNA IQUIQUE</t>
  </si>
  <si>
    <t>20156203-0</t>
  </si>
  <si>
    <t>NORMALIZACION HOSPITAL PITRUFQUEN.</t>
  </si>
  <si>
    <t>30077629-0</t>
  </si>
  <si>
    <t>RESTAURACION MEJORAMIENT MUSEO SITIO GABRIELA MISTRAL, MONTEGRANDE</t>
  </si>
  <si>
    <t>30077774-0</t>
  </si>
  <si>
    <t>RESTAURACION ESCUELA 10 JERONIMO GODOY V., PISCO ELQUI,PAIHUANO</t>
  </si>
  <si>
    <t>20156920-0</t>
  </si>
  <si>
    <t>REPOSICION CENTRO DE SALUD FAMILIAR  LORENZO ARENAS</t>
  </si>
  <si>
    <t>30078529-0</t>
  </si>
  <si>
    <t>CONSTRUCCION CASA DE LA CULTURA COMUNAL, LOS VILOS</t>
  </si>
  <si>
    <t>20157627-0</t>
  </si>
  <si>
    <t>MEJORAMIENTO PASADA POR VALDIVIA EJE PEDRO AGUIRRE CERDA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</si>
  <si>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</si>
  <si>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</si>
  <si>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</si>
  <si>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</si>
  <si>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20158342-0</t>
  </si>
  <si>
    <t>20159135-0</t>
  </si>
  <si>
    <t>CONSTRUCCION SISTEMA DE RIEGO EMBALSE EMPEDRADO</t>
  </si>
  <si>
    <t>EMPEDRADO</t>
  </si>
  <si>
    <t>20160270-0</t>
  </si>
  <si>
    <t>INSTALACION SISTEMA AGUA POTABLE RURAL QUINTRILPE, VILCÚN</t>
  </si>
  <si>
    <t>20161700-0</t>
  </si>
  <si>
    <t>CONSTRUCCION EMBALSE EL BATO  - RIO ILLAPEL</t>
  </si>
  <si>
    <t>30080180-0</t>
  </si>
  <si>
    <t>MEJORAMIENTO AVDA INFANTE, SALAMANCA</t>
  </si>
  <si>
    <t>20166113-0</t>
  </si>
  <si>
    <t>MEJORAMIENTO RUTA Y-565,ACCESO RIO SECO,KM.0,00-KM.9,00,PTA.ARENAS</t>
  </si>
  <si>
    <t>20166263-0</t>
  </si>
  <si>
    <t>REPOSICION CESFAM COMUNA DE ALGARROBO</t>
  </si>
  <si>
    <t>ALGARROBO</t>
  </si>
  <si>
    <t>YUMBEL</t>
  </si>
  <si>
    <t>LAGUNA BLANCA</t>
  </si>
  <si>
    <t>LAS CABRAS</t>
  </si>
  <si>
    <t>20166745-0</t>
  </si>
  <si>
    <t>CONSTRUCCION DE DOS CUARTELES DE BOMBEROS  MELIPILLA</t>
  </si>
  <si>
    <t>20166923-1</t>
  </si>
  <si>
    <t>CAUQUENES</t>
  </si>
  <si>
    <t>20167424-0</t>
  </si>
  <si>
    <t>MEJORAMIENTO RUTA   S - 790 NUEVA TOLTEN - LIMITE REGIONAL (QUEULE)</t>
  </si>
  <si>
    <t>20167432-0</t>
  </si>
  <si>
    <t>CONSTRUCCION CASA DE LA CULTURA Y DEL ARTE, NACIMIENTO</t>
  </si>
  <si>
    <t>NACIMIENTO</t>
  </si>
  <si>
    <t>20167472-0</t>
  </si>
  <si>
    <t>MEJORAMIENTO PASADAS URBANAS RUTA S-30-40   S: TEMUCO-CARAHUE</t>
  </si>
  <si>
    <t>TIERRA AMARILLA</t>
  </si>
  <si>
    <t>30081585-0</t>
  </si>
  <si>
    <t>REPOSICION RETEN DE CARABINEROS CHAÑARAL ALTO, MONTE PATRIA</t>
  </si>
  <si>
    <t>20167859-0</t>
  </si>
  <si>
    <t>INSTALACION AGUA POTABLE LUMAHUE, ALLIPEN,LLAGUEPULLI, T.SCHMIDT</t>
  </si>
  <si>
    <t>TEODORO SCHMIDT</t>
  </si>
  <si>
    <t>30081605-0</t>
  </si>
  <si>
    <t>NORMALIZACION RED EXTINCION DE INCENDIOS EDIFICIO BIBLIOTECA NACIONAL</t>
  </si>
  <si>
    <t>30082004-0</t>
  </si>
  <si>
    <t>CONSTRUCCION RED PRIMARIA DE AGUAS LLUVIAS SECTOR PONIENTE PTO MONTT</t>
  </si>
  <si>
    <t>20168763-0</t>
  </si>
  <si>
    <t>CONSTRUCCION PLAZA DE ABASTO, ILLAPEL</t>
  </si>
  <si>
    <t>30083732-0</t>
  </si>
  <si>
    <t>MEJORAMIENTO PLAYAS DE LICAN RAY, LAGO CALAFQUEN - VILLARRICA</t>
  </si>
  <si>
    <t>BORDE COSTERO,PASEOS PEATONALES, PLAYAS</t>
  </si>
  <si>
    <t>INTERSUBSECTORIAL FINANZAS, COMERCIO Y TURISMO</t>
  </si>
  <si>
    <t>20169201-0</t>
  </si>
  <si>
    <t>CONSTRUCCION CENTRO CULTURAL DE TALTAL</t>
  </si>
  <si>
    <t>TALTAL</t>
  </si>
  <si>
    <t>20169586-0</t>
  </si>
  <si>
    <t>CONSTRUCCION EDIFICIO CONSISTORIAL DE COQUIMBO</t>
  </si>
  <si>
    <t>20169592-0</t>
  </si>
  <si>
    <t>MEJORAMIENTO RUTA D-595 OVALLE - HURTADO SECTOR SAMO ALTO - PICHASCA</t>
  </si>
  <si>
    <t>30083848-0</t>
  </si>
  <si>
    <t>CONSTRUCCION COMISARÍA CON CON BAJO LA IMPLEMENTACIÓN DEL PSCP</t>
  </si>
  <si>
    <t>CONCON</t>
  </si>
  <si>
    <t>COLCHAGUA</t>
  </si>
  <si>
    <t>LOLOL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</si>
  <si>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</si>
  <si>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</si>
  <si>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</si>
  <si>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</si>
  <si>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</si>
  <si>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DIEGO DE ALMAGRO</t>
  </si>
  <si>
    <t>30083975-0</t>
  </si>
  <si>
    <t>REPOSICION 3ª COM. CARABINEROS LA UNION BAJO IMPLEMENTACION PCSP</t>
  </si>
  <si>
    <t>20171745-0</t>
  </si>
  <si>
    <t>NORMALIZACION HOSPITAL PORVENIR, MAGALLANES</t>
  </si>
  <si>
    <t>VICTORIA</t>
  </si>
  <si>
    <t>30084207-0</t>
  </si>
  <si>
    <t>REPOSICION ESCUELA BASICA JORGE ARACENA RAMOS, ILLAPEL</t>
  </si>
  <si>
    <t>20174011-0</t>
  </si>
  <si>
    <t>20174576-0</t>
  </si>
  <si>
    <t>AMPLIACION RUTA 28 CRUCE RUTA 5 (LA NEGRA)- ANTOFAGASTA</t>
  </si>
  <si>
    <t>30084787-0</t>
  </si>
  <si>
    <t>CONSTRUCCION TEATRO REGIONAL DEL BIOBIO</t>
  </si>
  <si>
    <t>20176810-0</t>
  </si>
  <si>
    <t>REPOSICION PARCIAL Y EQUIPAMIENTO S.M.L., PUERTO MONTT</t>
  </si>
  <si>
    <t>20177439-0</t>
  </si>
  <si>
    <t>REPOSICION PUENTE RIO BUENO EN  RUTA T-71</t>
  </si>
  <si>
    <t>30086120-0</t>
  </si>
  <si>
    <t>MEJORAMIENTO GESTIÓN DE TRÁNSITO LOS ANDES</t>
  </si>
  <si>
    <t>LOS ANDES</t>
  </si>
  <si>
    <t>CAMIÑA (Prov. Tamarugal)</t>
  </si>
  <si>
    <t>20177869-0</t>
  </si>
  <si>
    <t>MEJORAMIENTO Y AMPLIACION EJE JUAN ANTONIO RIOS I ETAPA, ARICA</t>
  </si>
  <si>
    <t>ARICA - REGION XV</t>
  </si>
  <si>
    <t>CARDENAL CARO</t>
  </si>
  <si>
    <t>PICHILEMU</t>
  </si>
  <si>
    <t>20177880-0</t>
  </si>
  <si>
    <t>MEJORAMIENTO NUDO TUCAPEL - LUIS VALENTE Y EMPALMES,ARICA</t>
  </si>
  <si>
    <t>20177920-0</t>
  </si>
  <si>
    <t>INSTALACION SERVICIO AGUA POTABLE CATRIRREHUE, SAAVEDRA</t>
  </si>
  <si>
    <t>POZO ALMONTE (Prov. Tamarugal)</t>
  </si>
  <si>
    <t>20178122-0</t>
  </si>
  <si>
    <t>MEJORAMIENTO CONSTRUCCION SEGUNDA CALZADA AVDA. P. AGUIRRE CERDA</t>
  </si>
  <si>
    <t>30086690-0</t>
  </si>
  <si>
    <t>MEJORAMIENTO ESTADIO MUNICIPAL, VICUÑA</t>
  </si>
  <si>
    <t>30086790-0</t>
  </si>
  <si>
    <t>AMPLIACION  Y REMODELACION DE RESIDENCIA CODIT FAM IQUIQUE</t>
  </si>
  <si>
    <t>30086926-0</t>
  </si>
  <si>
    <t>CONSTRUCCION ESTADIO MUNICIPAL DE CANELA, CANELA</t>
  </si>
  <si>
    <t>30091443-0</t>
  </si>
  <si>
    <t>CONSTRUCCION VARADERO ARTESANAL EN PUERTO NATALES</t>
  </si>
  <si>
    <t>30091568-0</t>
  </si>
  <si>
    <t>REPOSICION ESCUELA F-35 FUNDICION PAIPOTE, COPIAPO</t>
  </si>
  <si>
    <t>20178648-0</t>
  </si>
  <si>
    <t>CONSTRUCCION AGUA POTABLE LA VEGA</t>
  </si>
  <si>
    <t>30092730-0</t>
  </si>
  <si>
    <t>CONSTRUCCION RED NACIONAL LABORATORIOS AMBIENTALES - COQUIMBO</t>
  </si>
  <si>
    <t>20178721-0</t>
  </si>
  <si>
    <t>MEJORAMIENTO PAR VIAL SOTOMAYOR - ESMERALDA, IQUIQUE,  I REGION</t>
  </si>
  <si>
    <t>20178734-0</t>
  </si>
  <si>
    <t>CONSTRUCCION PUENTE SOBRE EL RIO MAULE (COLBUN) Y ACCESOS</t>
  </si>
  <si>
    <t>30092736-0</t>
  </si>
  <si>
    <t>CONSTRUCCION RED NACIONAL LABORATORIOS AMBIENTALES  - OSORNO</t>
  </si>
  <si>
    <t>20178868-0</t>
  </si>
  <si>
    <t>REPOSICION HOSPITAL DE FLORIDA,FLORIDA</t>
  </si>
  <si>
    <t>FLORIDA</t>
  </si>
  <si>
    <t>TIL TIL</t>
  </si>
  <si>
    <t>30092746-0</t>
  </si>
  <si>
    <t>CONSTRUCCION RED NACIONAL LABORATORIOS AMBIENTALES - ARICA</t>
  </si>
  <si>
    <t>20180130-0</t>
  </si>
  <si>
    <t>MEJORAMIENTO CANAL EL ROMERAL COMUNA DE OVALLE</t>
  </si>
  <si>
    <t>20180151-0</t>
  </si>
  <si>
    <t>MEJORAMIENTO SISTEMA 8 SUR - 6 SUR  TALCA</t>
  </si>
  <si>
    <t>SAN FELIPE</t>
  </si>
  <si>
    <t>RENCA</t>
  </si>
  <si>
    <t>DEPORTE FORMATIVO</t>
  </si>
  <si>
    <t>30092767-0</t>
  </si>
  <si>
    <t>CONSTRUCCION RED NACIONAL LABORATORIOS AMBIENTALES - AYSEN</t>
  </si>
  <si>
    <t>30093561-0</t>
  </si>
  <si>
    <t>REPOSICION COLEGIO DARIO SALAS, LAS COMPAÑÍAS, LA SERENA</t>
  </si>
  <si>
    <t>20181355-0</t>
  </si>
  <si>
    <t>MEJORAMIENTO INTERCONEXION VIAL TEMUCO - PADRE LAS CASAS</t>
  </si>
  <si>
    <t>20181365-0</t>
  </si>
  <si>
    <t>CONSTRUCCION CONEXION VIAL RUTA 5(PUERTO MONTT) - RUTA 7(CHAMIZ</t>
  </si>
  <si>
    <t>30093603-0</t>
  </si>
  <si>
    <t>REPOSICION CUARTEL BICRIM VICUÑA</t>
  </si>
  <si>
    <t>30093615-0</t>
  </si>
  <si>
    <t>NORMALIZACION ELECTRIFICACIÓN RURAL COMUNA DE ANDACOLLO, ETAPA I.</t>
  </si>
  <si>
    <t>30095195-0</t>
  </si>
  <si>
    <t>CONSTRUCCION SERVICIO A.P.R. DE PILICURA (COBQUECURA)</t>
  </si>
  <si>
    <t>COBQUECURA</t>
  </si>
  <si>
    <t>30095392-0</t>
  </si>
  <si>
    <t>MEJORAMIENTO EJE FREIRE - AVDA. ALESSANDRI EN CURICO</t>
  </si>
  <si>
    <t>CALLE LARGA</t>
  </si>
  <si>
    <t>20182452-0</t>
  </si>
  <si>
    <t>REPOSICION JARDIN INFANTIL VILLA EL EDEN, VALLENAR</t>
  </si>
  <si>
    <t>30097343-0</t>
  </si>
  <si>
    <t>CONSTRUCCION SERVICIO DE URGENCIA SALA IRA-ERA  H.VICUÑA</t>
  </si>
  <si>
    <t>30097621-0</t>
  </si>
  <si>
    <t>HABILITACION CASA DE LA MEMORIA COMUNA DE COQUIMBO</t>
  </si>
  <si>
    <t>20183209-0</t>
  </si>
  <si>
    <t>CONSTRUCCION CONEXION VIAL RALCO-LONQUIMAY, VIII Y IX REGIONES</t>
  </si>
  <si>
    <t>LONGAVI</t>
  </si>
  <si>
    <t>20183293-0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</si>
  <si>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</si>
  <si>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</si>
  <si>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</si>
  <si>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</si>
  <si>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</si>
  <si>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</si>
  <si>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CHILLAN</t>
  </si>
  <si>
    <t>20183686-0</t>
  </si>
  <si>
    <t>PETORCA</t>
  </si>
  <si>
    <t>PAPUDO</t>
  </si>
  <si>
    <t>20183777-0</t>
  </si>
  <si>
    <t>ACTUALIZACION Y DESARROLLO PLAN REGULADOR, CONCON</t>
  </si>
  <si>
    <t>30097629-0</t>
  </si>
  <si>
    <t>CONSTRUCCION RECINTO CAPACITACION Y RECREACION SAN PABLO, COQUIMBO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</si>
  <si>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</si>
  <si>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</si>
  <si>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</si>
  <si>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</si>
  <si>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</si>
  <si>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</si>
  <si>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20184430-0</t>
  </si>
  <si>
    <t>REPOSICION POSTA SALUD RURAL TEMUCUICUI, ERCILLA</t>
  </si>
  <si>
    <t>20184451-0</t>
  </si>
  <si>
    <t>CONSTRUCCION FISCALÍA LOCAL DE CHAÑARAL</t>
  </si>
  <si>
    <t>20184516-0</t>
  </si>
  <si>
    <t>CONSTRUCCION FISCALÍA LOCAL DE CHILLAN</t>
  </si>
  <si>
    <t>30098095-0</t>
  </si>
  <si>
    <t>CONSTRUCCION INFR. PESQUERA CALETA HUENTELAUQUEN, CANELA</t>
  </si>
  <si>
    <t>20185034-0</t>
  </si>
  <si>
    <t>CONSTRUCCION EMBALSE VALLE HERMOSO EN RIO PAMA-COMUNA DE COMBARBALA</t>
  </si>
  <si>
    <t>20185744-0</t>
  </si>
  <si>
    <t>SAN PEDRO DE ATACAMA</t>
  </si>
  <si>
    <t>20186784-0</t>
  </si>
  <si>
    <t>CONSTRUCCION PUENTE WEBER, RUTA Y-156,PROVINCIA ULTIMA ESPERANZA</t>
  </si>
  <si>
    <t>TORRES DEL PAINE</t>
  </si>
  <si>
    <t>30099077-0</t>
  </si>
  <si>
    <t>REPOSICION PUENTE NICOLASA EN RUTA C-530, FREIRINA</t>
  </si>
  <si>
    <t>20187404-0</t>
  </si>
  <si>
    <t>REPOSICION CENTRO DE REINSERCION SOCIAL, OVALLE</t>
  </si>
  <si>
    <t>30100126-0</t>
  </si>
  <si>
    <t>CONSTRUCCION CESFAM SAN ISIDRO - CALINGASTA, VICUÑA</t>
  </si>
  <si>
    <t>20187816-0</t>
  </si>
  <si>
    <t>MEJORAMIENTO RUTA Y-580, CAMINO EL ANDINO,PTA.ARENAS</t>
  </si>
  <si>
    <t>30100399-0</t>
  </si>
  <si>
    <t>CONSTRUCCION  ELECTRIFICACION RURAL EL MOLLACO COQUIMBO</t>
  </si>
  <si>
    <t>20187901-0</t>
  </si>
  <si>
    <t>CONSTRUCCION NUEVO PUENTE CAUTIN  EN CAJON</t>
  </si>
  <si>
    <t>HUALAIHUE</t>
  </si>
  <si>
    <t>VIVIENDA</t>
  </si>
  <si>
    <t>VIVIENDA DEFINITIVA</t>
  </si>
  <si>
    <t>20188124-0</t>
  </si>
  <si>
    <t>MEJORAMIENTO AVENIDA COSTANERA DEL MAR , CONSTITUCION</t>
  </si>
  <si>
    <t>CONSTITUCION</t>
  </si>
  <si>
    <t>PERQUENCO</t>
  </si>
  <si>
    <t>20188338-0</t>
  </si>
  <si>
    <t>AMPLIACION REPOS PAV. RUTA 7 SECTOR: PTO. MONTT - PELLUCO</t>
  </si>
  <si>
    <t>20188580-0</t>
  </si>
  <si>
    <t>CONSTRUCCION COLECTOR INTERCEPTOR AGUAS LLUVIAS SANTA ROSA, TEMUCO</t>
  </si>
  <si>
    <t>30100931-0</t>
  </si>
  <si>
    <t>20188777-0</t>
  </si>
  <si>
    <t>CONSTRUCCION EMBALSE LA TRANCA EN RIO COGOTI</t>
  </si>
  <si>
    <t>CONSTRUCCION COMPLEJO FRONTERIZO HUEMULES</t>
  </si>
  <si>
    <t>INTERNACIONAL</t>
  </si>
  <si>
    <t>30101480-0</t>
  </si>
  <si>
    <t>CONSTRUCCION OBRAS TERRESTRES CALETA MAGUELLINES</t>
  </si>
  <si>
    <t>20189268-0</t>
  </si>
  <si>
    <t>MEJORAMIENTO CBI RUTA S-314 MONTE VERDE - ENDESA, TEMUCO</t>
  </si>
  <si>
    <t>30101961-0</t>
  </si>
  <si>
    <t>REPOSICION ESCUELA BASICA DE PISCO ELQUI, PAIHUANO</t>
  </si>
  <si>
    <t>30102248-0</t>
  </si>
  <si>
    <t>HABILITACION CENTRO DE CONTROL DE TRANSITO DEL GRAN VALPARAISO</t>
  </si>
  <si>
    <t>RANCAGUA</t>
  </si>
  <si>
    <t>30104240-0</t>
  </si>
  <si>
    <t>MEJORAMIENTO CAMINO AL PIURE, LOCALIDAD DE LLICO, ARAUCO</t>
  </si>
  <si>
    <t>30104825-0</t>
  </si>
  <si>
    <t>NORMALIZACION ELECTRIFICACION RURAL, COMUNA DE CANELA</t>
  </si>
  <si>
    <t>30104945-0</t>
  </si>
  <si>
    <t>CONSTRUCCION DEL DEPOSITO CENTRAL DE ARMAS</t>
  </si>
  <si>
    <t>30106356-0</t>
  </si>
  <si>
    <t>CONSTRUCCION PRIMERA ETAPA VIALIDAD Y URBANIZACION COMPLEJO SAN PABL</t>
  </si>
  <si>
    <t>PUDAHUEL</t>
  </si>
  <si>
    <t>MINERIA</t>
  </si>
  <si>
    <t>MINERIA METALICA</t>
  </si>
  <si>
    <t>30107160-0</t>
  </si>
  <si>
    <t>CONSTRUCCION ELECTRIFICACION RURAL QUEBRADA LA UBILLA, CANELA</t>
  </si>
  <si>
    <t>20190030-0</t>
  </si>
  <si>
    <t>MEJORAMIENTO CONST.C.VIAL T-775.S:CR.T-75(PTO NUEVO)-T-85(QUILLAICO)</t>
  </si>
  <si>
    <t>SOLUCION HABITACIONAL PARCIAL O COMPLEMENTARIA</t>
  </si>
  <si>
    <t>QUINTA NORMAL</t>
  </si>
  <si>
    <t>30107163-0</t>
  </si>
  <si>
    <t>CONSTRUCCION ELECTRIFICACION RURAL EL PANGUE, CANELA</t>
  </si>
  <si>
    <t>30107305-0</t>
  </si>
  <si>
    <t>MEJORAMIENTO COSTANERA DE VALDIVIA</t>
  </si>
  <si>
    <t>20190536-0</t>
  </si>
  <si>
    <t>MEJORAMIENTO GIMNASIO REGIONAL DE TALCA</t>
  </si>
  <si>
    <t>20190549-0</t>
  </si>
  <si>
    <t>30107745-0</t>
  </si>
  <si>
    <t>REPOSICION PARCIAL CUERPO DE BOMBEROS, SECTOR CENTRO, LA SERENA</t>
  </si>
  <si>
    <t>20191231-0</t>
  </si>
  <si>
    <t>CONSTRUCCION COLECTOR SISTEMA CUELLAR URBANIZADO LINARES</t>
  </si>
  <si>
    <t>TENO</t>
  </si>
  <si>
    <t>30108567-0</t>
  </si>
  <si>
    <t>MEJORAMIENTO  EDIFICIO ANTIGUO MUSEO  ARQUEOLOGICO DE LA SERENA</t>
  </si>
  <si>
    <t>30108597-0</t>
  </si>
  <si>
    <t>NORMALIZACION CONSULTORIO PEDRO PULGAR DE ALTO HOSPICIO A CESFAM</t>
  </si>
  <si>
    <t>30108783-0</t>
  </si>
  <si>
    <t>MEJORAMIENTO INTEGRAL PLAZA DE PISCO ELQUI, PAIHUANO</t>
  </si>
  <si>
    <t>30108789-0</t>
  </si>
  <si>
    <t>REPOSICION ESCUELA BASICA DE HORCON, PAIHUANO</t>
  </si>
  <si>
    <t>30108980-0</t>
  </si>
  <si>
    <t>REPOSICION 1ª CÍA. DE BOMBEROS SINDEMPART COQUIMBO</t>
  </si>
  <si>
    <t>20193112-0</t>
  </si>
  <si>
    <t>MEJORAMIENTO CAMINO 64D305 ALTOVALSOL - LAS ROJAS - PELICANA</t>
  </si>
  <si>
    <t>PADRE HURTADO</t>
  </si>
  <si>
    <t>20193543-0</t>
  </si>
  <si>
    <t>MEJORAMIENTO CAMINO COSTERO S: TIRUA - LIMITE REGIONAL</t>
  </si>
  <si>
    <t>20193969-0</t>
  </si>
  <si>
    <t>MEJORAMIENTO FISCALÍA LOCAL DE POZO ALMONTE</t>
  </si>
  <si>
    <t>20194077-0</t>
  </si>
  <si>
    <t>CONSTRUCCION FISCALÍA LOCAL PUERTO MONTT</t>
  </si>
  <si>
    <t>CASTRO</t>
  </si>
  <si>
    <t>30109379-0</t>
  </si>
  <si>
    <t>CONSTRUCCION CENTRO DE TRATAMIENTO Y DISPOSICIÓN FINAL RSD</t>
  </si>
  <si>
    <t>20195429-0</t>
  </si>
  <si>
    <t>MEJORAMIENTO FISCALIA LOCAL DE ILLAPEL</t>
  </si>
  <si>
    <t>30109506-0</t>
  </si>
  <si>
    <t>CONSTRUCCION PLAN DE CIERRE VERTEDERO EL GALLO COMUNA ANDACOLLO</t>
  </si>
  <si>
    <t>20195433-0</t>
  </si>
  <si>
    <t>CONSTRUCCION FISCALIA LOCAL DE LINARES</t>
  </si>
  <si>
    <t>20195436-0</t>
  </si>
  <si>
    <t>CONSTRUCCION FISCALIA LOCAL DE TALCAHUANO</t>
  </si>
  <si>
    <t>PUNITAQUI</t>
  </si>
  <si>
    <t>20195441-0</t>
  </si>
  <si>
    <t>CONSTRUCCION FISCALIA LOCAL DE IQUIQUE</t>
  </si>
  <si>
    <t>20195455-0</t>
  </si>
  <si>
    <t>MEJORAMIENTO CALLE PADRE HARTER DE PUERTO MONTT</t>
  </si>
  <si>
    <t>30109832-0</t>
  </si>
  <si>
    <t>REPOSICION COLEGIO YUNGAY DE EDUCACION ESPECIAL OVALLE</t>
  </si>
  <si>
    <t>EDUCACION DIFERENCIAL Y ESPECIAL</t>
  </si>
  <si>
    <t>30109834-0</t>
  </si>
  <si>
    <t>REPOSICION ESCUELA BASICA EL CRISOL, OVALLE</t>
  </si>
  <si>
    <t>VIÑA DEL MAR</t>
  </si>
  <si>
    <t>20197007-0</t>
  </si>
  <si>
    <t>CONSTRUCCION OBRAS DE URBANIZACION VILLORRIO CAMINO A CASA</t>
  </si>
  <si>
    <t>20197147-0</t>
  </si>
  <si>
    <t>INSTALACION DE AGUA POTABLE SECTOR SANTA ROSA, SAN PEDRO</t>
  </si>
  <si>
    <t>SAN PEDRO</t>
  </si>
  <si>
    <t>ANCUD</t>
  </si>
  <si>
    <t>SAN JUAN DE LA COSTA</t>
  </si>
  <si>
    <t>30000131-0</t>
  </si>
  <si>
    <t>REPOSICION VARIOS PUENTES REGION DEL BIO BIO</t>
  </si>
  <si>
    <t>30000650-0</t>
  </si>
  <si>
    <t>CONSTRUCCION Y EQUIPAMIENTO FISCALÍA LOCAL DE PARRAL</t>
  </si>
  <si>
    <t>30112454-0</t>
  </si>
  <si>
    <t>MEJORAMIENTO ESPACIO PÚBLICO CALLES ARTURO PRAT Y PORTALES, QUILACO</t>
  </si>
  <si>
    <t>QUILACO</t>
  </si>
  <si>
    <t>30113261-0</t>
  </si>
  <si>
    <t>CONSTRUCCION PARQUE COSTANERA RIO VERGARA, NACIMIENTO</t>
  </si>
  <si>
    <t>CURANILAHUE</t>
  </si>
  <si>
    <t>30001474-0</t>
  </si>
  <si>
    <t>RESTAURACION IGLESIA SANTA ROSA DE LIMA, FREIRINA</t>
  </si>
  <si>
    <t>30113414-0</t>
  </si>
  <si>
    <t>CONSTRUCCION SIST. DE EVACUACION DE AA.LL 8 COMUNAS REGION XIV</t>
  </si>
  <si>
    <t>CONTULMO</t>
  </si>
  <si>
    <t>CHONCHI</t>
  </si>
  <si>
    <t>30001982-0</t>
  </si>
  <si>
    <t>NORMALIZACION HOSPITAL PTO. AYSEN, XI REGIÓN</t>
  </si>
  <si>
    <t>30002142-0</t>
  </si>
  <si>
    <t>REPOSICION CENTRO DE SALUD FAMILIAR SANTA SABINA, CONCEPCION</t>
  </si>
  <si>
    <t>INTERSUBSECTORIAL ENERGIA</t>
  </si>
  <si>
    <t>30115283-0</t>
  </si>
  <si>
    <t>REPARACION TELEFÉRICO PARQUE METROPOLITANO</t>
  </si>
  <si>
    <t>30117049-0</t>
  </si>
  <si>
    <t>CONSTRUCCION CESFAM ERASMO ESCALA COMUNA DE SANTIAGO</t>
  </si>
  <si>
    <t>30002886-0</t>
  </si>
  <si>
    <t>CONSTRUCCION CENTRO COMUNITARIO EL PALOMAR</t>
  </si>
  <si>
    <t>30120894-0</t>
  </si>
  <si>
    <t>CONSTRUCCION REDES CONTRA INCENDIO CDP CALAMA</t>
  </si>
  <si>
    <t>LIMACHE</t>
  </si>
  <si>
    <t>EL QUISCO</t>
  </si>
  <si>
    <t>MAIPO</t>
  </si>
  <si>
    <t>PAINE</t>
  </si>
  <si>
    <t>30003943-0</t>
  </si>
  <si>
    <t>CONSTRUCCION AV JUAN CISTERNAS -LAS TORRES- ACCS NORTE A COQUI</t>
  </si>
  <si>
    <t>30121239-0</t>
  </si>
  <si>
    <t>CONSTRUCCION REDES CONTRA INCENDIO CDP DE OVALLE</t>
  </si>
  <si>
    <t>ADMINISTRACION EDUCACION Y CULTURA</t>
  </si>
  <si>
    <t>30004433-0</t>
  </si>
  <si>
    <t>REPOSICION COLEGIO MUNICIPAL MUNDO MAGICO - TEMUCO</t>
  </si>
  <si>
    <t>SANTA MARIA</t>
  </si>
  <si>
    <t>30121462-0</t>
  </si>
  <si>
    <t>CONSTRUCCION REDES CONTRA INCENDIO CCP RÍO BUENO</t>
  </si>
  <si>
    <t>30005719-0</t>
  </si>
  <si>
    <t>MEJORAMIENTO RUTA F-30-E S: CEMENTERIO CONCON - ROTONDA CONCON</t>
  </si>
  <si>
    <t>30005809-0</t>
  </si>
  <si>
    <t>AMPLIACION LICEO MANUEL MAGALAHES M., D. ALMAGRO</t>
  </si>
  <si>
    <t>30122082-0</t>
  </si>
  <si>
    <t>REPOSICION Y EQUIPAMIENTO SML QUILLOTA - LA CALERA</t>
  </si>
  <si>
    <t>30006873-0</t>
  </si>
  <si>
    <t>CONSTRUCCION PUENTE EL TAMBO EN RUTA H-806</t>
  </si>
  <si>
    <t>30122511-0</t>
  </si>
  <si>
    <t>CONSTRUCCION JARDÍN INFANTIL SECTOR 4 ÁLAMOS, MAIPÚ</t>
  </si>
  <si>
    <t>MAIPU</t>
  </si>
  <si>
    <t>30123205-0</t>
  </si>
  <si>
    <t>CONSTRUCCION JARDIN INFANTIL LA FLORIDA</t>
  </si>
  <si>
    <t>LA FLORIDA</t>
  </si>
  <si>
    <t>30123228-0</t>
  </si>
  <si>
    <t>REPOSICION JARDIN INFANTIL RICITOS DE ORO, COMUNA DE LA SERENA</t>
  </si>
  <si>
    <t>30007097-0</t>
  </si>
  <si>
    <t>INSTALACION SISTEMA AGUA POTABLE RURAL DE  QUILLAGUA</t>
  </si>
  <si>
    <t>MARIA ELENA</t>
  </si>
  <si>
    <t>30125024-0</t>
  </si>
  <si>
    <t>MEJORAMIENTO PAVIMENTO CALLE 11 ORIENTE DE TALCA</t>
  </si>
  <si>
    <t>SAN RAMON</t>
  </si>
  <si>
    <t>30021129-0</t>
  </si>
  <si>
    <t>NORMALIZACION HOSPITAL COPIAPO ETAPAS CONSTRUCTIVAS  4° Y 5°</t>
  </si>
  <si>
    <t>30027041-0</t>
  </si>
  <si>
    <t>CONTROL PREVENCION Y ERRADICACION FAUNA INVASORA EN XII REGIÓN.</t>
  </si>
  <si>
    <t>INTERSUBSECTORIAL SILVOAGROPECUARIO</t>
  </si>
  <si>
    <t>30125093-0</t>
  </si>
  <si>
    <t>AMPLIACION FISCALIA LOCAL ANDACOLLO</t>
  </si>
  <si>
    <t>RETIRO</t>
  </si>
  <si>
    <t>30126134-0</t>
  </si>
  <si>
    <t>CONSTRUCCION PASEO MONSEÑOR ARIZTÍA, CALDERA</t>
  </si>
  <si>
    <t>30127304-0</t>
  </si>
  <si>
    <t>REPOSICION JARDÍN  INFANTIL CENTRAL LO HERMIDA, PEÑALOLÉN</t>
  </si>
  <si>
    <t>PEÑALOLEN</t>
  </si>
  <si>
    <t>30127373-0</t>
  </si>
  <si>
    <t>REPOSICION JARDÍN INFANTIL LAS ARDILLITAS,QUILICURA</t>
  </si>
  <si>
    <t>QUILICURA</t>
  </si>
  <si>
    <t>30128427-0</t>
  </si>
  <si>
    <t>MEJORAMIENTO SIST. RADIOCOMUNICACION PARQUES NACIONALES ATACAMA</t>
  </si>
  <si>
    <t>30128934-0</t>
  </si>
  <si>
    <t>AMPLIACION CCTV CENTRO DE CONTROL DE TRANSITO REGION ANTOFAGASTA</t>
  </si>
  <si>
    <t>RECURSOS HIDRICOS</t>
  </si>
  <si>
    <t>LA CISTERNA</t>
  </si>
  <si>
    <t>30030194-0</t>
  </si>
  <si>
    <t>INSTALACION SISTEMA AGUA POTABLE RURAL MARTINEZ DE ROZAS, FREIRE</t>
  </si>
  <si>
    <t>30129463-0</t>
  </si>
  <si>
    <t>AMPLIACION JARDIN INFANTIL PETER PAN, PUNTA ARENAS</t>
  </si>
  <si>
    <t>30031153-0</t>
  </si>
  <si>
    <t>CONSTRUCCION OBRAS DE URBANIZ.  MACROLOTEO FERTILIZANTE MEJILLONES</t>
  </si>
  <si>
    <t>MEJILLONES</t>
  </si>
  <si>
    <t>30033131-0</t>
  </si>
  <si>
    <t>AMPLIACION Y EQUIPAMIENTO CENTRO TRANSITO Y DISTRIBUCION COPIAPO</t>
  </si>
  <si>
    <t>30033268-0</t>
  </si>
  <si>
    <t>MEJORAMIENTO SERVICIO APR CHACABUCO</t>
  </si>
  <si>
    <t>COLINA</t>
  </si>
  <si>
    <t>30129467-0</t>
  </si>
  <si>
    <t>CONSTRUCCION JUZGADO FAMILIA Y LABORAL SAN FELIPE</t>
  </si>
  <si>
    <t>30033690-0</t>
  </si>
  <si>
    <t>MEJORAMIENTO PAR VIAL 1 ORIENTE - 2 PONIENTE Y RED CENTRO EN TALCA</t>
  </si>
  <si>
    <t>PICHIDEGUA</t>
  </si>
  <si>
    <t>30033883-0</t>
  </si>
  <si>
    <t>MEJORAMIENTO RAMPAS DE CONEXION CHULCHUY Y HUICHA</t>
  </si>
  <si>
    <t>PUQUELDON</t>
  </si>
  <si>
    <t>30130485-0</t>
  </si>
  <si>
    <t>MEJORAMIENTO ESPACIOS PÚBLICOS, SECTOR HUAMPULLA</t>
  </si>
  <si>
    <t>30130922-0</t>
  </si>
  <si>
    <t>CONSTRUCCION CENTRO NACIONAL DE OPERACIONES DE CARABINEROS DE CHILE</t>
  </si>
  <si>
    <t>30034190-0</t>
  </si>
  <si>
    <t>REPOSICION LICEO A-50 SAN FELIPE DE ARAUCO</t>
  </si>
  <si>
    <t>30034215-0</t>
  </si>
  <si>
    <t>CONSTRUCCION CONSULTORIO AT PRIMARIA SECTOR NORTE, ANTOFAGASTA</t>
  </si>
  <si>
    <t>30034230-0</t>
  </si>
  <si>
    <t>MEJORAMIENTO RUTA S-75 SECTOR: CUNCO - LAGO COLICO KM 8.5 A KM 14</t>
  </si>
  <si>
    <t>CUNCO</t>
  </si>
  <si>
    <t>AGRICULTURA</t>
  </si>
  <si>
    <t>30131977-0</t>
  </si>
  <si>
    <t>AMPLIACION REPOSICION RUTA 90 (EX I-50) S: SAN FDO-CR RUTA I-860</t>
  </si>
  <si>
    <t>30034562-0</t>
  </si>
  <si>
    <t>CONSTRUCCION SISTEMA DE ALCANTARILLADO SECTOR PIGUCHEN, PUTAENDO.</t>
  </si>
  <si>
    <t>30034648-0</t>
  </si>
  <si>
    <t>CONSTRUCCION EMBALSE LIVILCAR VALLE DE AZAPA, COMUNA DE ARICA</t>
  </si>
  <si>
    <t>30034659-0</t>
  </si>
  <si>
    <t>CONSTRUCCION EMBALSE CHIRONTA VALLE DE LLUTA</t>
  </si>
  <si>
    <t>30034666-0</t>
  </si>
  <si>
    <t>REPOSICION POSTA DEL SECTOR RURAL DE CHAICAS</t>
  </si>
  <si>
    <t>30132690-0</t>
  </si>
  <si>
    <t>REPOSICION JARDIN INFANTIL Y SALA CUNA GOLONDRINA DE VALPARAÍSO</t>
  </si>
  <si>
    <t>30133012-0</t>
  </si>
  <si>
    <t>MEJORAMIENTO RUTA COSTERA C-10, SECTOR HUASCO - CARRRIZAL BAJO</t>
  </si>
  <si>
    <t>30034809-0</t>
  </si>
  <si>
    <t>MEJORAMIENTO RUTA 199-CH SECTOR: VILLARRICA - PUCON</t>
  </si>
  <si>
    <t>30034860-0</t>
  </si>
  <si>
    <t>MEJORAMIENTO DE SERVICIO AGUA POTABLE RURAL SAN VICENTE DE NALTAGUA</t>
  </si>
  <si>
    <t>ISLA DE MAIPO</t>
  </si>
  <si>
    <t>30034870-0</t>
  </si>
  <si>
    <t>MEJORAMIENTO SERVICIO AGUA POTABLE RURAL MONTE LAS MERCEDES</t>
  </si>
  <si>
    <t>30134036-0</t>
  </si>
  <si>
    <t>REPOSICION ESPACIO PÚBLICO PLAZA MONTE ÁGUILA, CABRERO</t>
  </si>
  <si>
    <t>CABRERO</t>
  </si>
  <si>
    <t>30034892-0</t>
  </si>
  <si>
    <t>MEJORAMIENTO PAR VIAL O`HIGGINS-BULNES, IQUIQUE</t>
  </si>
  <si>
    <t>30034997-0</t>
  </si>
  <si>
    <t>REPOSICION Y RELOCALIZACION CESFAM HUERTOS FAMILIARES TIL TIL</t>
  </si>
  <si>
    <t>30035097-0</t>
  </si>
  <si>
    <t>REPOSICION DE LA 22ª COMISARIA DE CARABINEROS QUINTA NORMAL</t>
  </si>
  <si>
    <t>30134284-0</t>
  </si>
  <si>
    <t>CONSTRUCCION 20 VIVIENDAS TUTELADAS PARA ADULTO MAYOR, EL CARMEN</t>
  </si>
  <si>
    <t>EL CARMEN</t>
  </si>
  <si>
    <t>VILLA ALEMANA</t>
  </si>
  <si>
    <t>30135220-0</t>
  </si>
  <si>
    <t>RESTAURACION PLAZA DE LA IGLESIA DE DALCAHUE</t>
  </si>
  <si>
    <t>RENAICO</t>
  </si>
  <si>
    <t>30135233-0</t>
  </si>
  <si>
    <t>30035697-0</t>
  </si>
  <si>
    <t>CONSTRUCCION CONEXION VIAL COCHRANE-RIO TRANQUILO-E.MAYER(CMT)</t>
  </si>
  <si>
    <t>30135884-0</t>
  </si>
  <si>
    <t>MEJORAMIENTO VIALIDAD URBANA DE SANTIAGO MEDIDAS DE BAJO COSTO E III</t>
  </si>
  <si>
    <t>30035821-0</t>
  </si>
  <si>
    <t>AMPLIACION SISTEMA APR., FLOR DEL VALLE</t>
  </si>
  <si>
    <t>30036007-0</t>
  </si>
  <si>
    <t>AMPLIACION LICEO B-8 FRANCISCO DE AGUIRRE,CALAMA</t>
  </si>
  <si>
    <t>30036031-0</t>
  </si>
  <si>
    <t>CONSTRUCCION INFRAESTRUCTURA MARITIMA CALETA TUBUL, ARAUCO</t>
  </si>
  <si>
    <t>CURACAUTIN</t>
  </si>
  <si>
    <t>MELIPEUCO</t>
  </si>
  <si>
    <t>30036229-0</t>
  </si>
  <si>
    <t>CONSTRUCCION AVENIDA MANANTIALES PONIENTE, PUNTA ARENAS</t>
  </si>
  <si>
    <t>30036234-0</t>
  </si>
  <si>
    <t>CONSTRUCCION NUEVO PUENTE CAUTIN EN LAUTARO</t>
  </si>
  <si>
    <t>30136010-0</t>
  </si>
  <si>
    <t>NORMALIZACION REDES DE INCENDIO CDP QUILLOTA</t>
  </si>
  <si>
    <t>30036251-0</t>
  </si>
  <si>
    <t>REPOSICION RUTA F-50 SECTOR: LO OROZCO - QUILPUE</t>
  </si>
  <si>
    <t>30036305-0</t>
  </si>
  <si>
    <t>REPOSICION CENTRO SALUD PUNITAQUI</t>
  </si>
  <si>
    <t>30136092-0</t>
  </si>
  <si>
    <t>MEJORAMIENTO GESTION DE TTO INTERSECCIONES CRITICAS GRAN SANTIAGO</t>
  </si>
  <si>
    <t>30136158-0</t>
  </si>
  <si>
    <t>AMPLIACION SCAT ANTOFAGASTA: EJES BONILLA - HUAMACHUCO</t>
  </si>
  <si>
    <t>30036412-0</t>
  </si>
  <si>
    <t>CONSTRUCCION CAMINO LAGUNA VERDE - QUINTAY  V REGION</t>
  </si>
  <si>
    <t>30036519-0</t>
  </si>
  <si>
    <t>REPOSICION 1º, 2º Y 3º JUZGADO DE LETRAS Y FAMILIA DE COQUIMBO</t>
  </si>
  <si>
    <t>30036559-0</t>
  </si>
  <si>
    <t>CONSTRUCCION REPOSICION RED VIAL ANDINA S: PARINACOTA-VISVIRI (CMT)</t>
  </si>
  <si>
    <t>30136162-0</t>
  </si>
  <si>
    <t>NORMALIZACION E INTEGRACION DE SEMAFOROS COQUIMBO - LA SERENA</t>
  </si>
  <si>
    <t>30136183-0</t>
  </si>
  <si>
    <t>NORMALIZACION DE SEMÁFOROS PRIMERA ETAPA-VILLARRICA</t>
  </si>
  <si>
    <t>30036756-0</t>
  </si>
  <si>
    <t>MEJORAMIENTO PARQUE ALAMEDA DE LAS DELICIAS DE PARRAL</t>
  </si>
  <si>
    <t>PARRAL</t>
  </si>
  <si>
    <t>30036853-0</t>
  </si>
  <si>
    <t>REPOSICION CONSULTORIO DE SALUD FAMILIAR DE CANELA</t>
  </si>
  <si>
    <t>30136733-0</t>
  </si>
  <si>
    <t>MEJORAMIENTO Y AMPLIACIÓN SERVICIO APR STA. CECILIA GABRIELA MISTRAL</t>
  </si>
  <si>
    <t>30036986-0</t>
  </si>
  <si>
    <t>CONSTRUCCION AVENIDA CIRCUNVALACION SECTOR GUACAMAYO  VALDIVIA</t>
  </si>
  <si>
    <t>30136778-0</t>
  </si>
  <si>
    <t>CONSTRUCCION CONEXIÓN EJE GUANACO NORTE. HUECHURABA</t>
  </si>
  <si>
    <t>30037151-0</t>
  </si>
  <si>
    <t>CONSTRUCCION RELLENO SANITARIO CALDERA</t>
  </si>
  <si>
    <t>30037180-0</t>
  </si>
  <si>
    <t>MEJORAMIENTO RUTA O-390, CRUCE RUTA 148 (FLORIDA)-AUTOPISTA  ITATA</t>
  </si>
  <si>
    <t>30037232-0</t>
  </si>
  <si>
    <t>30037312-0</t>
  </si>
  <si>
    <t>REPOSICION DEL TRIBUNAL DE LETRAS DE LOS LAGOS</t>
  </si>
  <si>
    <t>30137339-0</t>
  </si>
  <si>
    <t>REPOSICION JARDIN INFANTIL PILLIN, COMUNA DE COQUIMBO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</si>
  <si>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</si>
  <si>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</si>
  <si>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</si>
  <si>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</si>
  <si>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</si>
  <si>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PADRE LAS CASAS</t>
  </si>
  <si>
    <t>30139622-0</t>
  </si>
  <si>
    <t>MEJORAMIENTO CBI RUTA D-685, S:CRUCE D-55 - SAN MARCOS, PROV.LIMARÍ</t>
  </si>
  <si>
    <t>30154775-0</t>
  </si>
  <si>
    <t>MEJORAMIENTO CAMINO BÁSICO INTERMEDIO,RUTA O-250 DICHATO-MENQUE,TOME</t>
  </si>
  <si>
    <t>30155122-0</t>
  </si>
  <si>
    <t>30038630-0</t>
  </si>
  <si>
    <t>CONSTRUCCION FISCALIA LOCAL DE TALTAL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</si>
  <si>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</si>
  <si>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</si>
  <si>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</si>
  <si>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</si>
  <si>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</si>
  <si>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</si>
  <si>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</si>
  <si>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</si>
  <si>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</si>
  <si>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</si>
  <si>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PORVENIR</t>
  </si>
  <si>
    <t>30166074-0</t>
  </si>
  <si>
    <t>REPOSICION JARDÍN INFANTIL PRINCIPITO, COMUNA DE LA SERENA</t>
  </si>
  <si>
    <t>30172672-0</t>
  </si>
  <si>
    <t>CONSTRUCCION COLECTOR TRANSVERSAL N° 3 GRUPO 5 ALERCE, PUERTO MONTT</t>
  </si>
  <si>
    <t>30213422-0</t>
  </si>
  <si>
    <t>30218722-0</t>
  </si>
  <si>
    <t>CONSTRUCCION JUZGADO DE FAMILIA DE QUILLOTA</t>
  </si>
  <si>
    <t>30039915-0</t>
  </si>
  <si>
    <t>AMPLIACION Y ADECUACION LICEO PABLO NERUDA A - 28</t>
  </si>
  <si>
    <t>30220022-0</t>
  </si>
  <si>
    <t>HABILITACION CONSTRUCCIÓN ARCHIVO Y BIBLIOTECA REGIONAL PUNTA ARENAS</t>
  </si>
  <si>
    <t>30039950-0</t>
  </si>
  <si>
    <t>AMPLIACION CENTRO EDUCACIONAL SAN RAMON</t>
  </si>
  <si>
    <t>30224675-0</t>
  </si>
  <si>
    <t>MEJORAMIENTO CBI LAGO RANCO - QUILLAICO</t>
  </si>
  <si>
    <t>LA PINTANA</t>
  </si>
  <si>
    <t>30224676-0</t>
  </si>
  <si>
    <t>MEJORAMIENTO CBI LA UNION - PUENTE LAS TRANCAS</t>
  </si>
  <si>
    <t>30040049-0</t>
  </si>
  <si>
    <t>AMPLIACION ESCUELA VOLCAN SAN JOSE DE PUENTE ALTO</t>
  </si>
  <si>
    <t>CORDILLERA</t>
  </si>
  <si>
    <t>PUENTE ALTO</t>
  </si>
  <si>
    <t>30242673-0</t>
  </si>
  <si>
    <t>AMPLIACION ZOO. NACIONAL ETAPA 1, PARQUE METROPOLITANO</t>
  </si>
  <si>
    <t>RENGO</t>
  </si>
  <si>
    <t>RIO CLARO</t>
  </si>
  <si>
    <t>30040109-0</t>
  </si>
  <si>
    <t>AMPLIACION LICEO  ELIODORO  GARCÍA ZEGERS A-20</t>
  </si>
  <si>
    <t>30040110-0</t>
  </si>
  <si>
    <t>REPOSICION CON EQUIPAMIENTO  ESCUELA CLORINDO ALVEAR  F-688</t>
  </si>
  <si>
    <t>30243873-0</t>
  </si>
  <si>
    <t>MEJORAMIENTO ACCESIBILIDAD SECTOR CAMINO A ZAPALLAR, CURICO</t>
  </si>
  <si>
    <t>30248873-0</t>
  </si>
  <si>
    <t>REPOSICION E IMPLEMENT. JDO DE GARANTÍA Y ORAL EN LO PENAL LINARES</t>
  </si>
  <si>
    <t>PIRQUE</t>
  </si>
  <si>
    <t>30273180-0</t>
  </si>
  <si>
    <t>MEJORAMIENTO INTERCONEXIÓN VIAL VIÑA DEL MAR - CONCÓN</t>
  </si>
  <si>
    <t>30041290-0</t>
  </si>
  <si>
    <t>CONSTRUCCION POSTA DE LONQUEN, COMUNA DE TALAGANTE</t>
  </si>
  <si>
    <t>30273183-0</t>
  </si>
  <si>
    <t>MEJORAMIENTO SISTEMA TRANSPORTE PÚBLICO COQUIMBO</t>
  </si>
  <si>
    <t>30273222-0</t>
  </si>
  <si>
    <t>MEJORAMIENTO Y PROLONGACIÓN DE AV. INDEPENDENCIA, SAN ANTONIO</t>
  </si>
  <si>
    <t>30273522-0</t>
  </si>
  <si>
    <t>MEJORAMIENTO GESTIÓN DE TRÁNSITO ARICA</t>
  </si>
  <si>
    <t>30273576-0</t>
  </si>
  <si>
    <t>MEJORAMIENTO PAR VIAL HÉROES DE LA CONCEPCIÓN-OSCAR BONILLA, IQUIQUE</t>
  </si>
  <si>
    <t>30273622-0</t>
  </si>
  <si>
    <t>CONSTRUCCION MUELLE CALETA DE PESCADORES COLIUMO, TOME</t>
  </si>
  <si>
    <t>PESCA INDUSTRIAL</t>
  </si>
  <si>
    <t>30042765-0</t>
  </si>
  <si>
    <t>MEJORAMIENTO RUTA D-805, ILLAPEL - CAREN, SECTOR CARCAMO - HUINTIL</t>
  </si>
  <si>
    <t>30042944-0</t>
  </si>
  <si>
    <t>CONSTRUCCION ALCANTARILLADO PABELLON COMUNA DE MELIPILLA</t>
  </si>
  <si>
    <t>30277736-0</t>
  </si>
  <si>
    <t>CONSTRUCCION SAR CESFAM SUR, COMUNA DE IQUIQUE</t>
  </si>
  <si>
    <t>30043038-0</t>
  </si>
  <si>
    <t>CONSTRUCCION GIMNASIO MUNICIPAL, CHILLAN VIEJO</t>
  </si>
  <si>
    <t>30282222-0</t>
  </si>
  <si>
    <t>MEJORAMIENTO  EJE CAMILO HENRIQUEZ Y EL PAR VIAL BULNES-CRUZ, CONCEP</t>
  </si>
  <si>
    <t>30291222-0</t>
  </si>
  <si>
    <t>MEJORAMIENTO GESTIÓN DE TRÁNSITO EN LA RED CENTRO, LOS ÁNGELES</t>
  </si>
  <si>
    <t>30291334-0</t>
  </si>
  <si>
    <t>MEJORAMIENTO Y EXTENSIÓN COSTANERA, CHIGUAYANTE</t>
  </si>
  <si>
    <t>CHIGUAYANTE</t>
  </si>
  <si>
    <t>30292129-0</t>
  </si>
  <si>
    <t>MEJORAMIENTO DE LA RUTA 160, SAN PEDRO DE LA PAZ</t>
  </si>
  <si>
    <t>30293633-0</t>
  </si>
  <si>
    <t>MEJORAMIENTO SISTEMA DE DRENAJES AERODROMO MOCOPULLI</t>
  </si>
  <si>
    <t>30299672-0</t>
  </si>
  <si>
    <t>CONSTRUCCION CENTRO DE DÍA ADULTO MAYOR COPIAPÓ</t>
  </si>
  <si>
    <t>30299772-0</t>
  </si>
  <si>
    <t>CONSTRUCCION CENTRO DE DÍA ADULTO MAYOR TEMUCO</t>
  </si>
  <si>
    <t>30306428-0</t>
  </si>
  <si>
    <t>CONSTRUCCION SERVICIO AGUA POTABLE RURAL ISLA CAGUACH, QUINCHAO</t>
  </si>
  <si>
    <t>QUINCHAO</t>
  </si>
  <si>
    <t>30317272-0</t>
  </si>
  <si>
    <t>CONSTRUCCION  MUELLE ISLA SANTA MARIA</t>
  </si>
  <si>
    <t>CORONEL</t>
  </si>
  <si>
    <t>30317478-0</t>
  </si>
  <si>
    <t>CONSTRUCCION SALA CUNA Y NIVELES MEDIOS SANTA JULIA, VIÑA DEL MAR</t>
  </si>
  <si>
    <t>30043561-0</t>
  </si>
  <si>
    <t>REPOSICION PAVIMENTO RUTA G-78, S: EL MONTE-PAICO-MELIPILLA</t>
  </si>
  <si>
    <t>OHIGGINS</t>
  </si>
  <si>
    <t>30325522-0</t>
  </si>
  <si>
    <t>CONSTRUCCION SALA CUNA Y REPOSICIÓN NIVEL MEDIO TRENCITO</t>
  </si>
  <si>
    <t>NEGRETE</t>
  </si>
  <si>
    <t>30331023-0</t>
  </si>
  <si>
    <t>CONSTRUCCION JARDÍN INFANTIL Y SALA CUNA ALBERTO BLEST GANA, OVALLE</t>
  </si>
  <si>
    <t>30331972-0</t>
  </si>
  <si>
    <t>CONSTRUCCION JARDIN INFANTIL JUNJI PUERTAS DEL SUR, COMUNA MAULE</t>
  </si>
  <si>
    <t>MAULE</t>
  </si>
  <si>
    <t>30334222-0</t>
  </si>
  <si>
    <t>CONSTRUCCION CONEXIÓN SECTOR ESTACIÓN MAPOCHO, BARRIO LA CHIMBA</t>
  </si>
  <si>
    <t>30336473-0</t>
  </si>
  <si>
    <t>CONSTRUCCION SALA CUNA Y JARDIN INFANTIL EL NEVADO II, COIHUECO</t>
  </si>
  <si>
    <t>COIHUECO</t>
  </si>
  <si>
    <t>30043932-0</t>
  </si>
  <si>
    <t>REPOSICION   ESCUELA LOS ARCES OLMOPULLI, COMUNA DE MAULLIN</t>
  </si>
  <si>
    <t>30337425-0</t>
  </si>
  <si>
    <t>REPOSICION SALA CUNA Y JARDIN INFANTIL, BERLIN, ANGOL.</t>
  </si>
  <si>
    <t>TUCAPEL</t>
  </si>
  <si>
    <t>30337480-0</t>
  </si>
  <si>
    <t>CONSTRUCCION SALA CUNA Y JARDIN INFANTIL LAG. CONGUILLIO, CURACAUTIN</t>
  </si>
  <si>
    <t>30337490-0</t>
  </si>
  <si>
    <t>CONSTRUCCION SALA CUNA Y JARDIN INFANTIL, PILLANLELBÚN, LAUTARO</t>
  </si>
  <si>
    <t>30337492-0</t>
  </si>
  <si>
    <t>CONSTRUCCION SALA CUNA, PLAZA PINTO, VICTORIA</t>
  </si>
  <si>
    <t>30044279-0</t>
  </si>
  <si>
    <t>CONSTRUCCION DEFENSAS FLUVIALES RIO ANDALIEN Y OTROS, CONCEPCION</t>
  </si>
  <si>
    <t>30044289-0</t>
  </si>
  <si>
    <t>CONSTRUCCION CIRCUNVALACION NORTE A LINARES</t>
  </si>
  <si>
    <t>30341679-0</t>
  </si>
  <si>
    <t>CONSTRUCCION DE CICLOVÍAS INTERCOMUNALES EN EL GRAN STGO, ETAPA I</t>
  </si>
  <si>
    <t>30044401-0</t>
  </si>
  <si>
    <t>AMPLIACION ALARGUE  PISTA , ALFA Y MEJ. BRAVO AERODROMO C. SU</t>
  </si>
  <si>
    <t>30341722-0</t>
  </si>
  <si>
    <t>AMPLIACION  Y REMODELACION JARDIN INFANTIL PAPELUCHO DE PORVENIR</t>
  </si>
  <si>
    <t>30044433-0</t>
  </si>
  <si>
    <t>CONSTRUCCION AV. CIRCUNVALACIÓN, ANTOFAGASTA</t>
  </si>
  <si>
    <t>30044558-0</t>
  </si>
  <si>
    <t>REPOSICION RUTA R-76-S , SECTOR TRAIGUEN - GALVARINO</t>
  </si>
  <si>
    <t>30353322-0</t>
  </si>
  <si>
    <t>CONSTRUCCION ESTABLECIMIENTO DE LARGA ESTADÍA LA SERENA</t>
  </si>
  <si>
    <t>30044764-0</t>
  </si>
  <si>
    <t>CONSTRUCCION CICLO VIA ACCESO ORIENTE ARAUCO RUTA P - 20</t>
  </si>
  <si>
    <t>30044786-0</t>
  </si>
  <si>
    <t>MEJORAMIENTO PLAYA NEGRA LAGO CABURGA, COMUNA DE PUCÓN</t>
  </si>
  <si>
    <t>30354085-0</t>
  </si>
  <si>
    <t>CONSTRUCCION ESTABLECIMIENTO DE LARGA ESTADÍA, HUECHURABA</t>
  </si>
  <si>
    <t>30088016-0</t>
  </si>
  <si>
    <t>MEJORAMIENTO BORDE COSTERO HUASCO</t>
  </si>
  <si>
    <t>TURISMO</t>
  </si>
  <si>
    <t>30045017-0</t>
  </si>
  <si>
    <t>CONSTRUCCION TEATRO REGIONAL DE RANCAGUA</t>
  </si>
  <si>
    <t>ALTO DEL CARMEN</t>
  </si>
  <si>
    <t>20064586-0</t>
  </si>
  <si>
    <t>CONSTRUCCION CESFAM RURAL PAN DE AZUCAR, COQUIMBO</t>
  </si>
  <si>
    <t>30045293-0</t>
  </si>
  <si>
    <t>MEJORAMIENTO INTEGRAL SITEMA AGUA POTABLE RURAL PIDIMA, ERCILLA</t>
  </si>
  <si>
    <t>30045311-0</t>
  </si>
  <si>
    <t>CONSTRUCCION CONSULTORIO GENERAL RURAL DE SAN PEDRO</t>
  </si>
  <si>
    <t>30045429-0</t>
  </si>
  <si>
    <t>INSTALACION AGUA POTABLE RURAL MAICA BAJO Y ALTO, COLLIPULLI</t>
  </si>
  <si>
    <t>20100310-0</t>
  </si>
  <si>
    <t>REPOSICION PARCIAL LICEO DE RAHUE, OSORNO</t>
  </si>
  <si>
    <t>LO PRADO</t>
  </si>
  <si>
    <t>30045569-0</t>
  </si>
  <si>
    <t>REPOSICION CENTRO DE SALUD DR. CARLOS AVENDAÑO</t>
  </si>
  <si>
    <t>20107245-1</t>
  </si>
  <si>
    <t>CONSTRUCCION OFICINA INDAP,  GALVARINO</t>
  </si>
  <si>
    <t>GALVARINO</t>
  </si>
  <si>
    <t>ADMINISTRACION SILVOAGROPECUARIO</t>
  </si>
  <si>
    <t>SAN ESTEBAN</t>
  </si>
  <si>
    <t>30045925-0</t>
  </si>
  <si>
    <t>CONSTRUCCION PAVIMENTO CALLE RAMON MENESES, CALLE LARGA</t>
  </si>
  <si>
    <t>20109498-0</t>
  </si>
  <si>
    <t>REPOSICION CENTRO DE SALUD FAMILIAR, CHAÑARAL.</t>
  </si>
  <si>
    <t>30046097-0</t>
  </si>
  <si>
    <t>REPOSICION PARCIAL LICEO JAMES MUNDELL - CHOLCHOL</t>
  </si>
  <si>
    <t>30046181-0</t>
  </si>
  <si>
    <t>MEJORAMIENTO EDIFICIO CORTE DE APELACIONES DE VALPARAISO</t>
  </si>
  <si>
    <t>30046256-0</t>
  </si>
  <si>
    <t>INSTALACION SISTEMA AGUA  POTABLE RURAL MUQUEN, LONCOCHE</t>
  </si>
  <si>
    <t>LONCOCHE</t>
  </si>
  <si>
    <t>PUYEHUE</t>
  </si>
  <si>
    <t>20116678-0</t>
  </si>
  <si>
    <t>30046586-0</t>
  </si>
  <si>
    <t>MEJORAMIENTO EDIFICIO INTENDENCIA REGION DE LA ARAUCANIA</t>
  </si>
  <si>
    <t>30046615-0</t>
  </si>
  <si>
    <t>REPOSICION Y RELOCALIZACIÓN POSTA RURAL STA MARTA DE LIRAY, COLINA</t>
  </si>
  <si>
    <t>30046719-0</t>
  </si>
  <si>
    <t>NORMALIZACION LICEO C 21 JUAN CORTES MONROY CORTES</t>
  </si>
  <si>
    <t>30046746-0</t>
  </si>
  <si>
    <t>CONSTRUCCION RED AGUA POT Y ALCANT AMPLIACION BIO BIO, PLAYA ANCHA</t>
  </si>
  <si>
    <t>INTERSUBSECTORIAL AGUA POTABLE Y ALCANTARILLADO</t>
  </si>
  <si>
    <t>LOS ALAMOS</t>
  </si>
  <si>
    <t>30047349-0</t>
  </si>
  <si>
    <t>CONSTRUCCION CENTRO DE SALUD COCHAMO, COMUNA DE COCHAMO.</t>
  </si>
  <si>
    <t>COCHAMO</t>
  </si>
  <si>
    <t>QUELLON</t>
  </si>
  <si>
    <t>MARCHIGUE</t>
  </si>
  <si>
    <t>30051003-0</t>
  </si>
  <si>
    <t>MEJORAMIENTO BORDE COSTERO SECTOR LA POZA, TALCAHUANO</t>
  </si>
  <si>
    <t>LA ESTRELLA</t>
  </si>
  <si>
    <t>30051562-0</t>
  </si>
  <si>
    <t>REPOSICION CON ELEVACION CATEGORIA DE LA SUBCOM. CHIGUAYANTE</t>
  </si>
  <si>
    <t>30051602-0</t>
  </si>
  <si>
    <t>REPOSICION 4TA. COMISARIA LOMAS VERDES CONCEPCION</t>
  </si>
  <si>
    <t>30051650-0</t>
  </si>
  <si>
    <t>INSTALACION AGUA POTABLE CURACO,STA.CAROLINA,PITRACO,TOSCA CHOLCHOL</t>
  </si>
  <si>
    <t>LA LIGUA</t>
  </si>
  <si>
    <t>30051950-0</t>
  </si>
  <si>
    <t>MEJORAMIENTO RUTA V-815, TRAMO: BIF.ILQUE-CRUCE RUTA V-85</t>
  </si>
  <si>
    <t>30056699-0</t>
  </si>
  <si>
    <t>REPOSICION RUTA G-184. EL NOVICIADO, S: KM. 0,0 AL 7,0</t>
  </si>
  <si>
    <t>QUEMCHI</t>
  </si>
  <si>
    <t>30057688-0</t>
  </si>
  <si>
    <t>REPOSICION EX RUTA 5 ,SECTOR PASADA LOS ANGELES Y SALTO DEL LAJA</t>
  </si>
  <si>
    <t>30057718-0</t>
  </si>
  <si>
    <t>CONSTRUCCION TERMINAL DE BUSES CHILE CHICO</t>
  </si>
  <si>
    <t>CHILE CHICO</t>
  </si>
  <si>
    <t>20132784-0</t>
  </si>
  <si>
    <t>CONSTRUCCION ALCANTARILLADO Y P.T.A.S. LOCALIDAD PILMAIQUEN, PUYEHUE</t>
  </si>
  <si>
    <t>30057787-0</t>
  </si>
  <si>
    <t>CONSTRUCCION CAMINO SANTA BARBARA - RIO CAMAHUETO - CHANA</t>
  </si>
  <si>
    <t>CHAITEN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</si>
  <si>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</si>
  <si>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</si>
  <si>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</si>
  <si>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</si>
  <si>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20134332-0</t>
  </si>
  <si>
    <t>MEJORAMIENTO SERVICIO APR LOS RULOS</t>
  </si>
  <si>
    <t>MARIA PINTO</t>
  </si>
  <si>
    <t>PINTO</t>
  </si>
  <si>
    <t>30057931-0</t>
  </si>
  <si>
    <t>INSTALACION A.P.R.CHAPO,ROBLE RICON,CHACAY(BAJO Y ALTO), CARAHUE</t>
  </si>
  <si>
    <t>30058135-0</t>
  </si>
  <si>
    <t>CONSTRUCCION CENTRO DE SALUD PUERTO WILLIAMS</t>
  </si>
  <si>
    <t>30058138-0</t>
  </si>
  <si>
    <t>INSTALACION AGUA POTABLE  PICHILEUFU COLLICO LIUMALLA,VILLARRICA</t>
  </si>
  <si>
    <t>30058405-0</t>
  </si>
  <si>
    <t>CONSTRUCCION FISCALIA REGIONAL Y FL RANCAGUA</t>
  </si>
  <si>
    <t>20136702-0</t>
  </si>
  <si>
    <t>REPOSICION ESCUELA BÁSICA CORRAL</t>
  </si>
  <si>
    <t>30059466-0</t>
  </si>
  <si>
    <t>MEJORAMIENTO COMPLEJO DEPORTIVO LAS ACACIAS, COMUNA DE EL BOSQUE</t>
  </si>
  <si>
    <t>SAN GREGORIO</t>
  </si>
  <si>
    <t>30059675-0</t>
  </si>
  <si>
    <t>CONSTRUCCION REPOSICION CONEXION VIAL RUTA COSTERA IX - X REGIONES.</t>
  </si>
  <si>
    <t>20139695-0</t>
  </si>
  <si>
    <t>MEJORAMIENTO EXTENSIÓN AV. VIAL RECABARREN, ILLAPEL</t>
  </si>
  <si>
    <t>30059983-0</t>
  </si>
  <si>
    <t>CONSTRUCCION REPOSICION PUENTES MENORES SUBTERRITORIOS REGION BIOBIO</t>
  </si>
  <si>
    <t>20140221-0</t>
  </si>
  <si>
    <t>30060318-0</t>
  </si>
  <si>
    <t>CONSTRUCCION CORTE DE APELACIONES DE SAN MIGUEL</t>
  </si>
  <si>
    <t>SAN MIGUEL</t>
  </si>
  <si>
    <t>20144826-0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</si>
  <si>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</si>
  <si>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</si>
  <si>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</si>
  <si>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</si>
  <si>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SAN BERNARDO</t>
  </si>
  <si>
    <t>30060675-0</t>
  </si>
  <si>
    <t>INSTALACION SISTEMA AGUA POTABLE RURAL LA ISLA, PUREN.</t>
  </si>
  <si>
    <t>PUREN</t>
  </si>
  <si>
    <t>20144954-0</t>
  </si>
  <si>
    <t>CONSTRUCCION RED DE ENERGIA ELECTRICA LOCALIDAD EL ROMERAL</t>
  </si>
  <si>
    <t>20145520-0</t>
  </si>
  <si>
    <t>NORMALIZACION CONSULTORIO GENERAL RURAL DE POZO ALMONTE</t>
  </si>
  <si>
    <t>20145881-0</t>
  </si>
  <si>
    <t>REPOSICION POSTA DE LENCA DE PUERTO MONTT</t>
  </si>
  <si>
    <t>20152723-0</t>
  </si>
  <si>
    <t>CONSTRUCCION SOLUCIONES SANITARIAS HUILQUILEMU</t>
  </si>
  <si>
    <t>20155346-0</t>
  </si>
  <si>
    <t>CONSTRUCCION EDIFICIO MINISTERIO DE OBRAS PUBLICAS VALPARAISO</t>
  </si>
  <si>
    <t>30061396-0</t>
  </si>
  <si>
    <t>REPOSICION PAVIMENTO RUTA 5  S: PINTADOS BIF. HUARA</t>
  </si>
  <si>
    <t>30061419-0</t>
  </si>
  <si>
    <t>CONSTRUCCION SISTEMA DE REGADIO ANCOA, PROVINCIA DE LINARES</t>
  </si>
  <si>
    <t>30061506-0</t>
  </si>
  <si>
    <t>HABILITACION PLAYA PUCARÁ, VILLARRICA</t>
  </si>
  <si>
    <t>30061517-0</t>
  </si>
  <si>
    <t>REPOSICION PAVIMENTO RUTA 5 S: IBERIA - QUILLAGUA</t>
  </si>
  <si>
    <t>VILLA ALEGRE</t>
  </si>
  <si>
    <t>30061526-0</t>
  </si>
  <si>
    <t>AMPLIACION SERVICIO DE APR RABUCO COMUNA DE HIJUELAS</t>
  </si>
  <si>
    <t>30061546-0</t>
  </si>
  <si>
    <t>AMPLIACION Y MEJORAMIENTO AEROPUERTO EL LOA-CALAMA-II REGION</t>
  </si>
  <si>
    <t>30061607-0</t>
  </si>
  <si>
    <t>REPOSICION CON RELOCALIZACION CESFAM VISTA HERMOSA, PUENTE ALTO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</si>
  <si>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</si>
  <si>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</si>
  <si>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</si>
  <si>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</si>
  <si>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SANTA CRUZ</t>
  </si>
  <si>
    <t>20156521-0</t>
  </si>
  <si>
    <t>MEJORAMIENTO SIST. TELECOMUNICACIONES RED ASISTENCIAL ARICA-PARIN.</t>
  </si>
  <si>
    <t>20157231-0</t>
  </si>
  <si>
    <t>MEJORAMIENTO RETEN EL MOLLE, PLAN CUADRANTE COMUNA DE VICUÑA</t>
  </si>
  <si>
    <t>20157700-0</t>
  </si>
  <si>
    <t>REPOSICION ESCUELA RURAL DE QUITRIPULLI COMUNA DE CHONCHI</t>
  </si>
  <si>
    <t>SAN VICENTE DE TAGUA TAGUA</t>
  </si>
  <si>
    <t>20160280-0</t>
  </si>
  <si>
    <t>INSTALACION SISTEMA AGUA  POTABLE RURAL PRADO PUELLO, P. LAS CASAS</t>
  </si>
  <si>
    <t>20164313-1</t>
  </si>
  <si>
    <t>MEJORAMIENTO RUTA 7, SEC. LA ZARANDA BIF.ACCESO PTO. CISNES</t>
  </si>
  <si>
    <t>20165683-0</t>
  </si>
  <si>
    <t>CONSTRUCCION CASETAS SANITARIAS LOCALIDAD RAFAEL</t>
  </si>
  <si>
    <t>REPOSICION POSTA DE SALUD RURAL AÑILCO, VILLARRICA</t>
  </si>
  <si>
    <t>30061986-0</t>
  </si>
  <si>
    <t>CONSTRUCCION CENTRO DEL ADULTO MAYOR COMUNA PLACILLA</t>
  </si>
  <si>
    <t>PLACILLA</t>
  </si>
  <si>
    <t>COELEMU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</si>
  <si>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</si>
  <si>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</si>
  <si>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</si>
  <si>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</si>
  <si>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</si>
  <si>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</si>
  <si>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20167851-0</t>
  </si>
  <si>
    <t>INSTALACION SISTEMA AGUA POTABLE POLUL, DIVISORIA COLGA, PITRUFQUEN</t>
  </si>
  <si>
    <t>30062199-0</t>
  </si>
  <si>
    <t>REPOSICION JARDIN INFANTIL LOS AVELLANITOS</t>
  </si>
  <si>
    <t>30062211-0</t>
  </si>
  <si>
    <t>CONSTRUCCION INTERCONEXION CIRCUNVALACION SUR , ANGOL</t>
  </si>
  <si>
    <t>30062221-0</t>
  </si>
  <si>
    <t>REPOSICION CENTRO DE SALUD FAMILIAR DE CHONCHI</t>
  </si>
  <si>
    <t>30062270-0</t>
  </si>
  <si>
    <t>CONSTRUCCION PUENTE LAJA Y ACCESOS, VIII REG</t>
  </si>
  <si>
    <t>30062412-0</t>
  </si>
  <si>
    <t>MEJORAMIENTO AVENIDA GALVARINO RIVEROS DE CASTRO</t>
  </si>
  <si>
    <t>30062448-0</t>
  </si>
  <si>
    <t>MEJORAMIENTO ENLACE RUTA 5 AMUNATEGUI</t>
  </si>
  <si>
    <t>LA REINA</t>
  </si>
  <si>
    <t>ÑUÑOA</t>
  </si>
  <si>
    <t>30062803-0</t>
  </si>
  <si>
    <t>REPOSICION 2DA. COMISARIA COQUIMBO</t>
  </si>
  <si>
    <t>JUAN FERNANDEZ</t>
  </si>
  <si>
    <t>20177547-0</t>
  </si>
  <si>
    <t>REPOSICION ESCUELA RURAL LAS BARRANCAS,COQUIMBO</t>
  </si>
  <si>
    <t>20177609-0</t>
  </si>
  <si>
    <t>REPOSICION ESTADIO PUEBLO NUEVO, ARTIFICIO  LA CALERA</t>
  </si>
  <si>
    <t>LA CALERA</t>
  </si>
  <si>
    <t>PUERTO OCTAY</t>
  </si>
  <si>
    <t>30062890-0</t>
  </si>
  <si>
    <t>CONSTRUCCION PUENTE CAU CAU Y ACCESOS, VALDIVIA</t>
  </si>
  <si>
    <t>30062947-0</t>
  </si>
  <si>
    <t>MEJORAMIENTO RUTA O-10, N-66-O, SECTOR COELEMU - SAN IGNACIO - ÑIPAS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</si>
  <si>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</si>
  <si>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</si>
  <si>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</si>
  <si>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</si>
  <si>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</si>
  <si>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20178698-0</t>
  </si>
  <si>
    <t>AMPLIACION LICEO B-55 COMUNA DE LOS ÁLAMOS</t>
  </si>
  <si>
    <t>20178859-0</t>
  </si>
  <si>
    <t>CONSTRUCCION ELECTRIFICACION RURAL SECTOR CHIVICURA SANTA JUANA</t>
  </si>
  <si>
    <t>SANTA JUANA</t>
  </si>
  <si>
    <t>30063344-0</t>
  </si>
  <si>
    <t>REPOSICION PAV. RUTA J-60, SECTOR RAUCO-CRUCE RUTA COSTERA</t>
  </si>
  <si>
    <t>20180468-0</t>
  </si>
  <si>
    <t>CONSTRUCCION SOLUCIONES SANITARIAS LOCALIDAD DE EL BLANCO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</si>
  <si>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</si>
  <si>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</si>
  <si>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</si>
  <si>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</si>
  <si>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</si>
  <si>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30063546-0</t>
  </si>
  <si>
    <t>MEJORAMIENTO EJE VIAL AVDA. RIQUELME - RENGO</t>
  </si>
  <si>
    <t>30063583-0</t>
  </si>
  <si>
    <t>NORMALIZACION HOSPITAL LANCO S.S. VALDIVIA</t>
  </si>
  <si>
    <t>SAN FERNANDO</t>
  </si>
  <si>
    <t>30063630-0</t>
  </si>
  <si>
    <t>REPOSICION GIMNASIO MUNICIPAL DE SALAMANCA</t>
  </si>
  <si>
    <t>LUMACO</t>
  </si>
  <si>
    <t>30063734-0</t>
  </si>
  <si>
    <t>20181936-0</t>
  </si>
  <si>
    <t>REPOSICION CENTRO DE EDUCACION INTEGRAL DE ADULTOS, PUENTE ALTO</t>
  </si>
  <si>
    <t>EDUCACION PARA ADULTOS</t>
  </si>
  <si>
    <t>20182024-0</t>
  </si>
  <si>
    <t>30063942-0</t>
  </si>
  <si>
    <t>CONSTRUCCION COLECTOR INTERCEPTOR AGUAS LLUVIAS SAN MARTIN, TEMUCO</t>
  </si>
  <si>
    <t>20182369-0</t>
  </si>
  <si>
    <t>CONSTRUCCION INFRAESTRUCTURA  EDUC-TURISTICA  RN.RIO SIMPSON</t>
  </si>
  <si>
    <t>GUAITECAS</t>
  </si>
  <si>
    <t>INTERSUBSECTORIAL TRANSPORTE</t>
  </si>
  <si>
    <t>TREHUACO</t>
  </si>
  <si>
    <t>NOGALES</t>
  </si>
  <si>
    <t>30064230-0</t>
  </si>
  <si>
    <t>REPOSICION ESTADIO EWALDO KLEIN DE PUERTO VARAS</t>
  </si>
  <si>
    <t>30064328-0</t>
  </si>
  <si>
    <t>INSTALACION SISTEMA AGUA POTABLE PAILLAO MAPU TROMEMALLIN, TEMUCO</t>
  </si>
  <si>
    <t>30064333-0</t>
  </si>
  <si>
    <t>NORMALIZACION JARDIN INFANTIL TRENCITO DE PUTAENDO</t>
  </si>
  <si>
    <t>30064381-0</t>
  </si>
  <si>
    <t>REPOSICION LICEO E INTERNADO C - 14, LONQUIMAY</t>
  </si>
  <si>
    <t>30064502-0</t>
  </si>
  <si>
    <t>CONSTRUCCION RED BÁSICA DE DRENAJE AGUAS LLUVIAS PUERTO WILLIAMS</t>
  </si>
  <si>
    <t>30064512-0</t>
  </si>
  <si>
    <t>CONSTRUCCION FISCALIA LOCAL DE LONCOCHE</t>
  </si>
  <si>
    <t>20188493-0</t>
  </si>
  <si>
    <t>INSTALACION AGUA POTABLE TANTEHUE</t>
  </si>
  <si>
    <t>30064565-0</t>
  </si>
  <si>
    <t>CONSTRUCCION FISCALIA LOCAL DE SAN VICENTE</t>
  </si>
  <si>
    <t>QUIRIHUE</t>
  </si>
  <si>
    <t>30064704-0</t>
  </si>
  <si>
    <t>CONSTRUCCION CENTRO DE DIFUSION DEL PATRIMONIO COMUNAL, RIO HURTADO</t>
  </si>
  <si>
    <t>20189195-0</t>
  </si>
  <si>
    <t>INSTALACION SISTEMA AGUA POTABLE DALCAHUE, CUNCO</t>
  </si>
  <si>
    <t>20189588-0</t>
  </si>
  <si>
    <t>CONSTRUCCION MERCADO MUNICIPAL ARAUCO</t>
  </si>
  <si>
    <t>20189806-0</t>
  </si>
  <si>
    <t>CONSTRUCCION POSTA SALUD RURAL LOS POZOS, CANELA</t>
  </si>
  <si>
    <t>20189863-0</t>
  </si>
  <si>
    <t>CONSTRUCCION EXT. RED ALCANTARILLADO POBL. POMPEYA SUR,QUILPUE.</t>
  </si>
  <si>
    <t>20190013-0</t>
  </si>
  <si>
    <t>REPOSICION CESFAM RODELILLO, VALPARAISO</t>
  </si>
  <si>
    <t>30065189-0</t>
  </si>
  <si>
    <t>CONSTRUCCION CENTRO COMUNITARIO-CULTURAL QUITRATUE, GORBEA</t>
  </si>
  <si>
    <t>GORBEA</t>
  </si>
  <si>
    <t>20190025-0</t>
  </si>
  <si>
    <t>CONSTRUCCION ELECTRIFICACION EL MOLLAR SUR</t>
  </si>
  <si>
    <t>20191089-0</t>
  </si>
  <si>
    <t>CONSTRUCCION RED AGUA POTABLE PARA SECTOR ROTO CHILENO, TALAGANTE</t>
  </si>
  <si>
    <t>SAN JOSE DE MAIPO</t>
  </si>
  <si>
    <t>20191423-0</t>
  </si>
  <si>
    <t>CONSTRUCCION NUEVO ESTABLECIMIENTO ESCUELA SAN JOSE DE CALASANZ</t>
  </si>
  <si>
    <t>30065626-0</t>
  </si>
  <si>
    <t>NORMALIZACION MATADERO MUNICIPAL DE FUTALEUFU</t>
  </si>
  <si>
    <t>FUTALEUFU</t>
  </si>
  <si>
    <t>30065689-0</t>
  </si>
  <si>
    <t>CONSTRUCCION EMBALSE MURALLAS VIEJAS RÍO COMBARBALÁ</t>
  </si>
  <si>
    <t>LA CRUZ</t>
  </si>
  <si>
    <t>30065797-0</t>
  </si>
  <si>
    <t>CONSTRUCCION OBRAS DE RELOCALIZACIÓN CALETA PESQUERA ARICA</t>
  </si>
  <si>
    <t>20191889-0</t>
  </si>
  <si>
    <t>MEJORAMIENTO INFRAESTRUCTURA URBANA Y SANITARIA SECTOR LA PEÑA</t>
  </si>
  <si>
    <t>30065936-0</t>
  </si>
  <si>
    <t>CONSTRUCCION Y EQUIPAMIENTO FISCALIA LOCAL DE CAÑETE</t>
  </si>
  <si>
    <t>20191947-0</t>
  </si>
  <si>
    <t>CONSTRUCCION CIRCUITO C.SAN MARTIN-HNOS CARRERA ORIENTE, SAN FELIPE</t>
  </si>
  <si>
    <t>30065993-0</t>
  </si>
  <si>
    <t>REPOSICION MURO Y FUERTE DE CORRAL</t>
  </si>
  <si>
    <t>QUINTA DE TILCOCO</t>
  </si>
  <si>
    <t>20192885-0</t>
  </si>
  <si>
    <t>CONSTRUCCION SOLUCIONES SANITARIAS Y SIST. ALCANTAR, PUNTA DE CHOROS</t>
  </si>
  <si>
    <t>30066135-0</t>
  </si>
  <si>
    <t>CONSTRUCCION CICLOVIA CONTULMO -VALLE ELICURA  , CONTULMO</t>
  </si>
  <si>
    <t>30066206-0</t>
  </si>
  <si>
    <t>REPOSICION RUTA 215-CH. S: BIF. AEROPUERTO C. HOTT-CRUCE LAS LUMAS</t>
  </si>
  <si>
    <t>CHEPICA</t>
  </si>
  <si>
    <t>30066401-0</t>
  </si>
  <si>
    <t>NORMALIZACION HOSPITAL DR. VRR LOS ANGELES - III ETEPA</t>
  </si>
  <si>
    <t>30066608-0</t>
  </si>
  <si>
    <t>REPOSICION ESCUELA ERNESTO PINTO, PANGUIPULLI</t>
  </si>
  <si>
    <t>30066636-0</t>
  </si>
  <si>
    <t>REPOSICION ESCUELA EPSON ENSENADA, PUERTO VARAS</t>
  </si>
  <si>
    <t>30066653-0</t>
  </si>
  <si>
    <t>CONSTRUCCION NUEVO AERODROMO ISLA DE CHILOE</t>
  </si>
  <si>
    <t>30001032-0</t>
  </si>
  <si>
    <t>REPOSICION CONSULTORIO GENERAL URBANO DE SAN JUAN</t>
  </si>
  <si>
    <t>30066922-0</t>
  </si>
  <si>
    <t>NORMALIZACION HOSPITAL REGIONAL DE TALCA - II ETAPA</t>
  </si>
  <si>
    <t>30066974-0</t>
  </si>
  <si>
    <t>CONSTRUCCION FISCALIA LOCAL DE TALCA</t>
  </si>
  <si>
    <t>30002482-0</t>
  </si>
  <si>
    <t>30067249-0</t>
  </si>
  <si>
    <t>HABILITACION RELLENO SANITARIO, PROVINCIA DE TOCOPILLA</t>
  </si>
  <si>
    <t>30067277-0</t>
  </si>
  <si>
    <t>REPARACION PUENTE BULNES EN OSORNO</t>
  </si>
  <si>
    <t>30067364-0</t>
  </si>
  <si>
    <t>CONSTRUCCION PUENTE EN RIO BIOBIO, SECTOR: CHIGUAYANTE-LAJA VIII REG</t>
  </si>
  <si>
    <t>30067368-0</t>
  </si>
  <si>
    <t>AMPLIACION RUTA 5  S:COPIAPO - TOLEDO</t>
  </si>
  <si>
    <t>30067547-0</t>
  </si>
  <si>
    <t>NORMALIZACION HOSPITAL CLAUDIO VICUÑA, SAN ANTONIO</t>
  </si>
  <si>
    <t>30002544-0</t>
  </si>
  <si>
    <t>30067578-0</t>
  </si>
  <si>
    <t>CONSTRUCCION RED AGUA POTABLE Y ALCANTARILLADO, PADRE HURTADO</t>
  </si>
  <si>
    <t>30003322-0</t>
  </si>
  <si>
    <t>CONSTRUCCION PUENTE LAS ACACIAS Y VÍAS DE EMPALME, ARICA</t>
  </si>
  <si>
    <t>30003506-0</t>
  </si>
  <si>
    <t>MEJORAMIENTO INTERCONEXION EJES GRAU - PRAT, CALAMA</t>
  </si>
  <si>
    <t>30067976-0</t>
  </si>
  <si>
    <t>INSTALACION SISTEMA AGUA POTABLE RURAL HUALAHUE, PADRE LAS CASAS</t>
  </si>
  <si>
    <t>30067992-0</t>
  </si>
  <si>
    <t>REPOSICION HOSPITAL COCHRANE, XI REGIÓN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</si>
  <si>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</si>
  <si>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</si>
  <si>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</si>
  <si>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</si>
  <si>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ASISTENCIA Y SERVICIO SOCIAL</t>
  </si>
  <si>
    <t>30068305-0</t>
  </si>
  <si>
    <t>REPOSICION REGISTRO CIVIL E IDENTIFICACIÓN DE QUILICURA</t>
  </si>
  <si>
    <t>ADMINISTRACION SECTORIAL JUSTICIA</t>
  </si>
  <si>
    <t>NAVIDAD</t>
  </si>
  <si>
    <t>30005260-0</t>
  </si>
  <si>
    <t>CONSTRUCCION CESFAM LIMACHE VIEJO, LIMACHE</t>
  </si>
  <si>
    <t>30068457-0</t>
  </si>
  <si>
    <t>INSTALACION SISTEMA AGUA POTABLE RURAL CENTRAL ALHUECO, LAUTARO</t>
  </si>
  <si>
    <t>30068464-0</t>
  </si>
  <si>
    <t>NORMALIZACION UNIDAD DE PACIENTES CRITICOS HOSPITAL CALVO MACKENNA</t>
  </si>
  <si>
    <t>PROVIDENCIA</t>
  </si>
  <si>
    <t>30006767-0</t>
  </si>
  <si>
    <t>MEJORAMIENTO TEATRO MUNICIPAL ETAPA II , ANGOL</t>
  </si>
  <si>
    <t>30006949-0</t>
  </si>
  <si>
    <t>CONSTRUCCION CENTRO CULTURAL DE TIL TIL</t>
  </si>
  <si>
    <t>30007043-0</t>
  </si>
  <si>
    <t>REPOSICION HOGAR ESTUDIANTIL - COMBARBALÁ</t>
  </si>
  <si>
    <t>30068643-0</t>
  </si>
  <si>
    <t>MEJORAMIENTO CAMINO 64D825 SECTOR: SALAMANCA - QUELEN BAJO</t>
  </si>
  <si>
    <t>30068661-0</t>
  </si>
  <si>
    <t>CONSTRUCCION CENTRO COMUNITARIO-CULTURAL LASTARRIA, GORBEA</t>
  </si>
  <si>
    <t>30068849-0</t>
  </si>
  <si>
    <t>MEJORAMIENTO RUTA 7: LA JUNTA - LIMITE REGIONAL NORTE</t>
  </si>
  <si>
    <t>30028729-0</t>
  </si>
  <si>
    <t>AMPLIACION LICEO ANDRES BELLO (SOLUCION INTEGRAL)</t>
  </si>
  <si>
    <t>30068893-0</t>
  </si>
  <si>
    <t>AMPLIACION RUTA 9, PTA.ARENAS-AEROP, KM.8,1-KM.12.1 / KM.13.8-18,4</t>
  </si>
  <si>
    <t>30068954-0</t>
  </si>
  <si>
    <t>NORMALIZACION HOSPITAL DR. MAURICIO HEYERMANN TORRES, ANGOL</t>
  </si>
  <si>
    <t>30029287-0</t>
  </si>
  <si>
    <t>REPOSICION LICEO POLIVALENTE NAHUELBUTA, CONTULMO</t>
  </si>
  <si>
    <t>30029482-0</t>
  </si>
  <si>
    <t>AMPLIACION Y MEJORAMIENTO ILUMINACION ESPACIOS PUBLICOS 3º ETAPA</t>
  </si>
  <si>
    <t>30069169-0</t>
  </si>
  <si>
    <t>CONSTRUCCION Y MEJORAMIENTO INFRAEST. PORTUARIA L. GENERAL CARRERA</t>
  </si>
  <si>
    <t>30069173-0</t>
  </si>
  <si>
    <t>CONSTRUCCION OBRAS DE ABRIGO SECTOR  ACHAO, ISLA QUINCHAO</t>
  </si>
  <si>
    <t>30069184-0</t>
  </si>
  <si>
    <t>REPOSICION PUENTES RIO LAS MINAS ZENTENO-LAUTARO NAVARRO.</t>
  </si>
  <si>
    <t>30069223-0</t>
  </si>
  <si>
    <t>CONSTRUCCION CESFAM URBANO ILLAPEL</t>
  </si>
  <si>
    <t>30032937-0</t>
  </si>
  <si>
    <t>CONSTRUCCION ESTADIO MUNICIPAL DE HUASCO</t>
  </si>
  <si>
    <t>30033809-0</t>
  </si>
  <si>
    <t>REPOSICION MUSEO DE ACHAO, COMUNA DE QUINCHAO</t>
  </si>
  <si>
    <t>30034040-0</t>
  </si>
  <si>
    <t>MEJORAMIENTO AGUA POTABLE RURAL SECTOR PUANGUE</t>
  </si>
  <si>
    <t>30034068-0</t>
  </si>
  <si>
    <t>REPOSICION EDIFICIO PUBLICO PROVINCIAL DEL CHOAPA, ILLAPEL</t>
  </si>
  <si>
    <t>30069507-0</t>
  </si>
  <si>
    <t>REPOSICION C.G.R YERBAS BUENAS.</t>
  </si>
  <si>
    <t>YERBAS BUENAS</t>
  </si>
  <si>
    <t>30069557-0</t>
  </si>
  <si>
    <t>NORMALIZACION CONSULTORIO GENERAL ROMERAL.</t>
  </si>
  <si>
    <t>ROMERAL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</si>
  <si>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</si>
  <si>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</si>
  <si>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</si>
  <si>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</si>
  <si>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</si>
  <si>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LITUECHE</t>
  </si>
  <si>
    <t>COLTAUCO</t>
  </si>
  <si>
    <t>30034534-0</t>
  </si>
  <si>
    <t>HABILITACION  SALA  MULTIUSO CENTRO GALVARINO DEL SENAME SANTIAGO</t>
  </si>
  <si>
    <t>30069626-0</t>
  </si>
  <si>
    <t>MEJORAMIENTO BORDE COSTERO PICHILEMU</t>
  </si>
  <si>
    <t>30069721-0</t>
  </si>
  <si>
    <t>CONSTRUCCION EMBALSE EL CANELILLO</t>
  </si>
  <si>
    <t>30069739-0</t>
  </si>
  <si>
    <t>REPOSICION RUTA G-78,  SECTOR MELIPILLA-CUNCUMÉN</t>
  </si>
  <si>
    <t>30034777-0</t>
  </si>
  <si>
    <t>REPOSICION DE VEREDAS COMUNA DE SAN MIGUEL</t>
  </si>
  <si>
    <t>30035718-0</t>
  </si>
  <si>
    <t>AMPLIACION SISTEMA APR., EL  ROMERO</t>
  </si>
  <si>
    <t>30069905-0</t>
  </si>
  <si>
    <t>CONSTRUCCION ENTUBAMIENTO CANAL AZAPA EN ARICA</t>
  </si>
  <si>
    <t>30036043-0</t>
  </si>
  <si>
    <t>REPOSICION PARCIAL Y MEJORAMIENTO ESCUELA ANTUPIREN</t>
  </si>
  <si>
    <t>30069971-0</t>
  </si>
  <si>
    <t>REPOSICION PAVIMENTO RUTA 5 S: LAS BOMBAS - BIF. TALTAL</t>
  </si>
  <si>
    <t>30036325-0</t>
  </si>
  <si>
    <t>MEJORAMIENTO BORDE COSTERO DUAO-ILOCA</t>
  </si>
  <si>
    <t>LICANTEN</t>
  </si>
  <si>
    <t>30036377-0</t>
  </si>
  <si>
    <t>REPOSICION GIMNASIO MUNICIPAL, LLAY-LLAY</t>
  </si>
  <si>
    <t>LLAY LLAY</t>
  </si>
  <si>
    <t>30070004-0</t>
  </si>
  <si>
    <t>AMPLIACION SERVICIO APR TRONCAL SAN PEDRO, COMUNA QUILLOTA</t>
  </si>
  <si>
    <t>30070024-0</t>
  </si>
  <si>
    <t>AMPLIACION SERVICIO DE APR EL GRANIZO COMUNA DE OLMUÉ</t>
  </si>
  <si>
    <t>OLMUE</t>
  </si>
  <si>
    <t>30070048-0</t>
  </si>
  <si>
    <t>MEJORAMIENTO ESPACIOS PUBLICOS  CERRO ARTILLERIA</t>
  </si>
  <si>
    <t>30070061-0</t>
  </si>
  <si>
    <t>RESTAURACION 2 MONUMENTOS NACIONALES DE PISAGUA</t>
  </si>
  <si>
    <t>30036635-0</t>
  </si>
  <si>
    <t>CONSTRUCCION POSTA SALUD RURAL CHUNGUNGO, COMUNA DE LA HIGUERA</t>
  </si>
  <si>
    <t>30070080-0</t>
  </si>
  <si>
    <t>CONSTRUCCION CENTRO DE SALUD EN LA COMUNA DE JUAN FERNANDEZ</t>
  </si>
  <si>
    <t>30036657-0</t>
  </si>
  <si>
    <t>AMPLIACION SERVICIO DE AGUA POTABLE RURAL SANTA FILOMENA</t>
  </si>
  <si>
    <t>30070207-0</t>
  </si>
  <si>
    <t>AMPLIACION SERVICIO APR QUEBRADA HERRERA COMUNA DE PUTAENDO.</t>
  </si>
  <si>
    <t>30070213-0</t>
  </si>
  <si>
    <t>CONSTRUCCION CALETERAS RUTA 5 SUR S: LO ESPEJO ? SAN BERNARDO</t>
  </si>
  <si>
    <t>30070356-0</t>
  </si>
  <si>
    <t>AMPLIACION Y REMODELACIÓN SERVICIO MEDICO LEGAL DE VALPARAISO</t>
  </si>
  <si>
    <t>30070428-0</t>
  </si>
  <si>
    <t>CONSTRUCCION EDIFICIO CONSISTORIAL DE OLIVAR II ETAPA</t>
  </si>
  <si>
    <t>OLIVAR</t>
  </si>
  <si>
    <t>30070432-0</t>
  </si>
  <si>
    <t>30070463-0</t>
  </si>
  <si>
    <t>CONSTRUCCION CIRCUNVALACIÓN VALDIVIA Y PTE. STA. ELVIRA</t>
  </si>
  <si>
    <t>30070534-0</t>
  </si>
  <si>
    <t>REPOSICION Y AMPLIACIÓN JARDIN INFANTIL MI BANDERITA CHILENA, AFTA</t>
  </si>
  <si>
    <t>30070679-0</t>
  </si>
  <si>
    <t>REPOSICION PAVIMENTO  RUTA D-81. ILLAPEL - SALAMANCA, IV REGION</t>
  </si>
  <si>
    <t>30070724-0</t>
  </si>
  <si>
    <t>30070730-0</t>
  </si>
  <si>
    <t>REPOSICION RAMPAS PUERTO FUY Y PUERTO PIRIHUEICO, PANGUIPULLI</t>
  </si>
  <si>
    <t>30070756-0</t>
  </si>
  <si>
    <t>CONSTRUCCION CESFAM  P. AGUIRRE CERDA,  CALLE LARGA</t>
  </si>
  <si>
    <t>30039939-0</t>
  </si>
  <si>
    <t>AMPLIACION SISTEMA DE AGUA POTABLE  RURAL  EL TRAPICHE</t>
  </si>
  <si>
    <t>30039958-0</t>
  </si>
  <si>
    <t>AMPLIACION ESCUELA PABLO DE ROKHA</t>
  </si>
  <si>
    <t>30040073-0</t>
  </si>
  <si>
    <t>CONSTRUCCION EDIFICIO CONSISTORIAL MEJILLONES</t>
  </si>
  <si>
    <t>30040131-0</t>
  </si>
  <si>
    <t>REPOSICION ESCUELA REPUBLICA MEXICANA 478 PAC</t>
  </si>
  <si>
    <t>30040169-0</t>
  </si>
  <si>
    <t>REPOSICION ESCUELA Nº379, LEONARDO DA VINCI</t>
  </si>
  <si>
    <t>CERRO NAVIA</t>
  </si>
  <si>
    <t>30070862-0</t>
  </si>
  <si>
    <t>REPOSICION LICEO CARMELA CARVAJAL DE PRAT, OSORNO.</t>
  </si>
  <si>
    <t>30070877-0</t>
  </si>
  <si>
    <t>CONSTRUCCION Y EQUIPAMIENTO FISCALÍA LOCAL DE LAUTARO</t>
  </si>
  <si>
    <t>30040307-0</t>
  </si>
  <si>
    <t>REPOSICION CONSULTORIO OSSANDON COMUNA LA REINA.</t>
  </si>
  <si>
    <t>LOS MUERMOS</t>
  </si>
  <si>
    <t>30071020-0</t>
  </si>
  <si>
    <t>CONSTRUCCION CANCHA SINTETICA ESTADIO CHILEDEPORTES</t>
  </si>
  <si>
    <t>30041141-0</t>
  </si>
  <si>
    <t>INSTALACION AGUA POTABLE RURAL COLONIA MANUEL RODRIGUEZ, ANGOL</t>
  </si>
  <si>
    <t>30071084-0</t>
  </si>
  <si>
    <t>MEJORAMIENTO AVENIDA LAS TORRES DE OVALLE</t>
  </si>
  <si>
    <t>30071098-0</t>
  </si>
  <si>
    <t>RESTAURACION ADQUISICIÓN CASTILLO DE SAN LUIS DE ALBA, MARIQUINA</t>
  </si>
  <si>
    <t>30071100-0</t>
  </si>
  <si>
    <t>RESTAURACION FORTIN DE SAN JOSE DE ALCUDIA</t>
  </si>
  <si>
    <t>30071182-0</t>
  </si>
  <si>
    <t>MEJORAMIENTO CAMINO CABO BLANCO- LAS MARÍAS (NUEVO ACC.NORTE A VALD)</t>
  </si>
  <si>
    <t>30071202-0</t>
  </si>
  <si>
    <t>MEJORAMIENTO AV. ALESSANDRI - GUACOLDA CONEXIÓN O Y P DE COQUIMBO</t>
  </si>
  <si>
    <t>30071205-0</t>
  </si>
  <si>
    <t>MEJORAMIENTO Y PROLONGACIÓN AV. ALEMANIA, VALPARAÍSO</t>
  </si>
  <si>
    <t>30071218-0</t>
  </si>
  <si>
    <t>MEJORAMIENTO CONEXIÓN SECTOR DIEGO DE ALMAGRO CON EL PALOMAR,COPIAPÓ</t>
  </si>
  <si>
    <t>30042711-0</t>
  </si>
  <si>
    <t>REPOSICION POSTA DE SALUD RURAL  ASTILLEROS</t>
  </si>
  <si>
    <t>30071284-0</t>
  </si>
  <si>
    <t>MEJORAMIENTO TERMINALES PARA TRANSBORDADORES PRIMERA ANGOSTURA</t>
  </si>
  <si>
    <t>30071329-0</t>
  </si>
  <si>
    <t>CONSTRUCCION CENTRO SALUD FAMILIAR FUTRONO</t>
  </si>
  <si>
    <t>30071340-0</t>
  </si>
  <si>
    <t>REPOSICION PUENTE DUQUECO, PROVINCIA DE BIOBIO</t>
  </si>
  <si>
    <t>30071381-0</t>
  </si>
  <si>
    <t>AMPLIACION MUELLE CALETA HORNOS, LA HIGUERA</t>
  </si>
  <si>
    <t>30043082-0</t>
  </si>
  <si>
    <t>AMPLIACION Y MEJORAMIENTO SISTEMA DE ALCANTARILLADO, HORCÓN</t>
  </si>
  <si>
    <t>PUCHUNCAVI</t>
  </si>
  <si>
    <t>30071452-0</t>
  </si>
  <si>
    <t>MEJORAMIENTO RUTA 7. SECTOR: SANTA LUCIA - LIMITE REGIONAL</t>
  </si>
  <si>
    <t>30071486-0</t>
  </si>
  <si>
    <t>AMPLIACION Y NORMALIZACION DEL CESFAM ANGACHILLA DE VALDIVIA</t>
  </si>
  <si>
    <t>30043202-0</t>
  </si>
  <si>
    <t>MEJORAMIENTO RUTA Y-205, CASTILLO - FRONTERA, T.DEL PAINE, XIIR</t>
  </si>
  <si>
    <t>30043346-0</t>
  </si>
  <si>
    <t>CONSTRUCCION DE LA URBANIZACION FINCA SAN JUAN  CALAMA</t>
  </si>
  <si>
    <t>30071556-0</t>
  </si>
  <si>
    <t>REPOSICION ESCUELA BASICA VILLORRIO EL TALHUEN, OVALLE</t>
  </si>
  <si>
    <t>30071574-0</t>
  </si>
  <si>
    <t>MEJORAMIENTO EJE MAIPU , J. ESPINOZA Y CARMEN  DE LINARES</t>
  </si>
  <si>
    <t>30071766-0</t>
  </si>
  <si>
    <t>REPOSICION RUTA L-30-M, SECTOR PUENTE PURAPEL-CONSTITUCION</t>
  </si>
  <si>
    <t>30071786-0</t>
  </si>
  <si>
    <t>MEJORAMIENTO RUTA I-760, I-742, QUINAHUE -CHOMEDAHUE -LA LAJUELA</t>
  </si>
  <si>
    <t>30071792-0</t>
  </si>
  <si>
    <t>30043463-0</t>
  </si>
  <si>
    <t>30071800-0</t>
  </si>
  <si>
    <t>MEJORAMIENTO CBI RUTA I-120 KM 0.0 AL 14.7,LA ESTRELLA Y LITUECHE</t>
  </si>
  <si>
    <t>30043498-0</t>
  </si>
  <si>
    <t>MEJORAMIENTO RUTA H-45-G SECTOR:CUESTA CHADA A LIMITE REGIONAL</t>
  </si>
  <si>
    <t>MOSTAZAL</t>
  </si>
  <si>
    <t>30071804-0</t>
  </si>
  <si>
    <t>MEJORAMIENTO RUTA  I-320-H, ENTRE RUTAS H-82-I Y H-882</t>
  </si>
  <si>
    <t>30043540-0</t>
  </si>
  <si>
    <t>MEJORAMIENTO CAMINO CUDICO-PINO HUACHO, VILLARRICA</t>
  </si>
  <si>
    <t>COLBUN</t>
  </si>
  <si>
    <t>30043858-0</t>
  </si>
  <si>
    <t>CONSTRUCCION PISCINA  SEMIOLÍMPICA  ESTADIO CUYUNCAVÍ, CURACAVI</t>
  </si>
  <si>
    <t>30043967-0</t>
  </si>
  <si>
    <t>REPOSICION EDIFICIO CONSISTORIAL MUNICIPALIDAD DE RENGO</t>
  </si>
  <si>
    <t>30044089-0</t>
  </si>
  <si>
    <t>INSTALACION ELECTR. RURAL SECTOR PUALA ALTO-PUESCO, CURARREHUE</t>
  </si>
  <si>
    <t>30072036-0</t>
  </si>
  <si>
    <t>CONSTRUCCION REGADÍO CUNCUMÉN, COMUNA DE SAN ANTONIO</t>
  </si>
  <si>
    <t>30044384-0</t>
  </si>
  <si>
    <t>REPOSICION CES FAMILIAR, RIO HURTADO</t>
  </si>
  <si>
    <t>INTERSUBSECTORIAL SALUD</t>
  </si>
  <si>
    <t>30044810-0</t>
  </si>
  <si>
    <t>REPOSICION RELOCALIZACION POSTA SALUD RURAL CAPILLA CALEU, TIL-TIL</t>
  </si>
  <si>
    <t>30072113-0</t>
  </si>
  <si>
    <t>CONSTRUCCION PARQUE PARAPENTE, ALTO MOLLE - A.HOSPICIO REG. TARAPACÁ</t>
  </si>
  <si>
    <t>30044905-0</t>
  </si>
  <si>
    <t>CONSTRUCCION INFRAESTRUCTURA SANITARIA MELEFQUEN, PANGUIPULLI</t>
  </si>
  <si>
    <t>30072264-0</t>
  </si>
  <si>
    <t>MEJORAMIENTO AVDA. JUAN MACKENNA DE OSORNO.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</si>
  <si>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</si>
  <si>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</si>
  <si>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</si>
  <si>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</si>
  <si>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30072419-0</t>
  </si>
  <si>
    <t>REPOSICION PUENTE RIO GRANDE Y SUS ACCESOS, RUTA Y-85, XIIR.</t>
  </si>
  <si>
    <t>30072435-0</t>
  </si>
  <si>
    <t>CONSTRUCCION CONECCION LAUTARO-VILLOTA-ARGOMEDO CURICO</t>
  </si>
  <si>
    <t>30045318-0</t>
  </si>
  <si>
    <t>CONSTRUCCION III CESFAM URBANO OVALLE</t>
  </si>
  <si>
    <t>30045392-0</t>
  </si>
  <si>
    <t>30072628-0</t>
  </si>
  <si>
    <t>HABILITACION E IMPLEMENTACION UPC Y LAB HEMODINAMIA IN TORAX</t>
  </si>
  <si>
    <t>30045494-0</t>
  </si>
  <si>
    <t>MEJORAMIENTO PLANTA TRATAMIENTO AGUAS SERVIDAS , LA ESTRELLA</t>
  </si>
  <si>
    <t>30072725-0</t>
  </si>
  <si>
    <t>REPOSICION RUTAS T-47 Y T-45: CHOSHUENCO-RIÑIHUE</t>
  </si>
  <si>
    <t>30045524-0</t>
  </si>
  <si>
    <t>CONSTRUCCION INFRAESTRUCTURA SANITARIAS MALALCAHUELLO, CURACAUTIN</t>
  </si>
  <si>
    <t>30045573-0</t>
  </si>
  <si>
    <t>CONSTRUCCION CICLOVIAS COMUNALES PARA UN TRANSPORTE SUSTENTABLE</t>
  </si>
  <si>
    <t>COCHRANE</t>
  </si>
  <si>
    <t>30045644-0</t>
  </si>
  <si>
    <t>REPOSICION CENTRO DE SALUD JUAN PETRINOVIC BRIONES, RECOLETA</t>
  </si>
  <si>
    <t>30046307-0</t>
  </si>
  <si>
    <t>REPOSICION EDIFICIO CONSISTORIAL ILUSTRE MUNICIPALIDAD DE LINARES</t>
  </si>
  <si>
    <t>30072906-0</t>
  </si>
  <si>
    <t>VICHUQUEN</t>
  </si>
  <si>
    <t>30073007-0</t>
  </si>
  <si>
    <t>AMPLIACION EDIFICIO CONSISTORIAL MUNICIPALIDAD DE CURACAUTIN</t>
  </si>
  <si>
    <t>30046482-0</t>
  </si>
  <si>
    <t>30046491-0</t>
  </si>
  <si>
    <t>REPOSICION Y LOCALIZACIÓN POSTA RURAL EL COLORADO, COLINA</t>
  </si>
  <si>
    <t>30073111-0</t>
  </si>
  <si>
    <t>CONSTRUCCION PARQUE COMUNAL THIERS - NUEVA IMPERIAL</t>
  </si>
  <si>
    <t>30073116-0</t>
  </si>
  <si>
    <t>CONSTRUCCION JARDIN INFANTIL Y  SALA CUNA LOS CHANGUITOS, COQUIMBO</t>
  </si>
  <si>
    <t>30073151-0</t>
  </si>
  <si>
    <t>CONSTRUCCION CENTRO RECREACIONAL Y DEPORTIVO VILLA ESPERANZA ANTOF.</t>
  </si>
  <si>
    <t>30046819-0</t>
  </si>
  <si>
    <t>REPOSICION TENENCIA DE CARABINEROS SAN JOSE DE LA MARIQUINA</t>
  </si>
  <si>
    <t>30073178-0</t>
  </si>
  <si>
    <t>CONSTRUCCION EDIFICIO CONSISTORIAL MUNICIPALIDAD LOS VILOS</t>
  </si>
  <si>
    <t>30046830-0</t>
  </si>
  <si>
    <t>REPOSICION RETEN DE CARABINEROS COCHAMO</t>
  </si>
  <si>
    <t>30046899-0</t>
  </si>
  <si>
    <t>REPOSICION COMPLEJO EDUCACIONAL REINO DE SUECIA, SAAVEDRA</t>
  </si>
  <si>
    <t>30051749-0</t>
  </si>
  <si>
    <t>REPOSICION DEL CUARTEL DEL RETEN DE CARABINEROS QUEILEN</t>
  </si>
  <si>
    <t>QUEILEN</t>
  </si>
  <si>
    <t>30073231-0</t>
  </si>
  <si>
    <t>INSTALACION AGUA POTABLE RURAL HUALLIZADA,CHADA,MOLCO PITRUFQUEN</t>
  </si>
  <si>
    <t>30073279-0</t>
  </si>
  <si>
    <t>MEJORAMIENTO CAMINO CHADA-LOICA-CEMENTERIO, PITRUFQUEN</t>
  </si>
  <si>
    <t>30073284-0</t>
  </si>
  <si>
    <t>SANEAMIENTO TITULOS DE DERECHOS DE AGUA COMUNA ANTUCO</t>
  </si>
  <si>
    <t>ANTUCO</t>
  </si>
  <si>
    <t>30073307-0</t>
  </si>
  <si>
    <t>SANEAMIENTO TITULOS DE DERECHOS DE AGUA QUILACO</t>
  </si>
  <si>
    <t>30057795-0</t>
  </si>
  <si>
    <t>CONSTRUCCION CONSULTORIO RURAL PAHUILMO,MELIPILLA</t>
  </si>
  <si>
    <t>30073330-0</t>
  </si>
  <si>
    <t>CONSTRUCCION CUARTEL DE BOMBEROS DE CATAPILCO, COMUNA ZAPALLAR</t>
  </si>
  <si>
    <t>ZAPALLAR</t>
  </si>
  <si>
    <t>30073331-0</t>
  </si>
  <si>
    <t>MEJORAMIENTO RUTA 257-CH, SECTOR ONAISSIN - SAN SEBASTIAN, XIIR.</t>
  </si>
  <si>
    <t>30073343-0</t>
  </si>
  <si>
    <t>CONSTRUCCION PUENTE AYSEN, SECTOR PUERTO DUN</t>
  </si>
  <si>
    <t>30073438-0</t>
  </si>
  <si>
    <t>CONSTRUCCION RELLENO SANITARIO ARAUCO CURANILAHUE</t>
  </si>
  <si>
    <t>CATEMU</t>
  </si>
  <si>
    <t>30073467-0</t>
  </si>
  <si>
    <t>CONSTRUCCION PUENTE SANTA JULIA EN RUTA E-325, PROV. DE PETORCA</t>
  </si>
  <si>
    <t>30073526-0</t>
  </si>
  <si>
    <t>REPOSICION JARDIN INFANTIL PERLITA DE OSTION, TONGOY, COQUIMBO</t>
  </si>
  <si>
    <t>30060149-0</t>
  </si>
  <si>
    <t>CONSTRUCCION PUENTE LAS CANOAS, RUTA Q-650 LIUCURA -NEGRETE</t>
  </si>
  <si>
    <t>30073591-0</t>
  </si>
  <si>
    <t>RESTAURACION MUELLE SALITRERO MELBOURNE Y CLARCK</t>
  </si>
  <si>
    <t>30073632-0</t>
  </si>
  <si>
    <t>NORMALIZACION CONSULTORIO DE SALUD RURAL DE PICA, COMUNA DE PICA</t>
  </si>
  <si>
    <t>30073647-0</t>
  </si>
  <si>
    <t>REPOSICION PARCIAL DE LICEO FRAY PABLO DE ROYO, SAN PABLO</t>
  </si>
  <si>
    <t>SAN PABLO</t>
  </si>
  <si>
    <t>30060260-0</t>
  </si>
  <si>
    <t>INSTALACION AGUA POTABLE SAN JUAN DE DOLLINCO Y CATRICURA, LAUTARO</t>
  </si>
  <si>
    <t>ADMINISTRACION PESCA</t>
  </si>
  <si>
    <t>30073685-0</t>
  </si>
  <si>
    <t>CONSTRUCCION OBRAS DE CONTROL Y VÍA ALUVIONAL EN TALTAL Y TOCOPILLA</t>
  </si>
  <si>
    <t>30060780-0</t>
  </si>
  <si>
    <t>CONSTRUCCION SOLUCIONES SANITARIAS SECTOR DE LIMAHUIDA, ILLAPEL</t>
  </si>
  <si>
    <t>30073701-0</t>
  </si>
  <si>
    <t>REPOSICION PUENTE LA DRAGA EN CAMINO LAS DICHAS - MIRASOL.</t>
  </si>
  <si>
    <t>30060787-0</t>
  </si>
  <si>
    <t>CONSTRUCCION SOLUCIONES SANITARIAS SECTOR LAS CAÑAS II, ILLAPEL</t>
  </si>
  <si>
    <t>30073837-0</t>
  </si>
  <si>
    <t>NORMALIZACION HOSPITAL CHIMBARONGO</t>
  </si>
  <si>
    <t>30073855-0</t>
  </si>
  <si>
    <t>CONSTRUCCION RELLENO SANITARIO  COMUNA DE MEJILLONES</t>
  </si>
  <si>
    <t>30061523-0</t>
  </si>
  <si>
    <t>MEJORAMIENTO COSTANERA POZA AZUL, COMUNA DE EL QUISCO</t>
  </si>
  <si>
    <t>30061646-0</t>
  </si>
  <si>
    <t>MEJORAMIENTO PLAZA DE ARMAS DE VICUÑA</t>
  </si>
  <si>
    <t>30073887-0</t>
  </si>
  <si>
    <t>REPOSICION POSTA SALUD RURAL LLIUCO, FREIRE</t>
  </si>
  <si>
    <t>30073981-0</t>
  </si>
  <si>
    <t>CONSTRUCCION CIRCUITO TURISTICO MERCADO -BARRIO EL MORRO IQQ. I REG.</t>
  </si>
  <si>
    <t>30074129-0</t>
  </si>
  <si>
    <t>CONSTRUCCION OBRAS DE VIALIDAD CONEXION TOPATER-EJE BALMACEDA CALAMA</t>
  </si>
  <si>
    <t>30061723-0</t>
  </si>
  <si>
    <t>MEJORAMIENTO AVDA. RECONQUISTA, ENTRE POSTDAM Y PRICE, HUALPEN.</t>
  </si>
  <si>
    <t>HUALPEN</t>
  </si>
  <si>
    <t>30061904-0</t>
  </si>
  <si>
    <t>CONSTRUCCION CICLOVIA COMUNA DE PIRQUE. PRIMERA ETAPA</t>
  </si>
  <si>
    <t>30074475-0</t>
  </si>
  <si>
    <t>CONSTRUCCION ELECTRIFICACION CANTO DEL AGUA, CARRIZAL BAJO Y TOTORAL</t>
  </si>
  <si>
    <t>30062188-0</t>
  </si>
  <si>
    <t>REPOSICION CENTRO SALUD FAMILIAR  DALCAHUE</t>
  </si>
  <si>
    <t>30062486-0</t>
  </si>
  <si>
    <t>MEJORAMIENTO PARQUE RECREATIVO LOS PIMIENTOS ,VICUÑA</t>
  </si>
  <si>
    <t>30062592-0</t>
  </si>
  <si>
    <t>30062671-0</t>
  </si>
  <si>
    <t>REPOSICION GIMNASIO MUNICIPAL, SAN VICENTE DE TAGUA TAGUA</t>
  </si>
  <si>
    <t>30062762-0</t>
  </si>
  <si>
    <t>MEJORAMIENTO PAVIMENTO EN CALLE MANUEL RODRIGUEZ, RENCA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</si>
  <si>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</si>
  <si>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</si>
  <si>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</si>
  <si>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</si>
  <si>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30074874-0</t>
  </si>
  <si>
    <t>CONSTRUCCION Y EQUIPAMIENTO ESTADIO MUNICIPAL DE SAN JOAQUÍN</t>
  </si>
  <si>
    <t>SAN JOAQUIN</t>
  </si>
  <si>
    <t>30062818-0</t>
  </si>
  <si>
    <t>AMPLIACION CESFAM OVEJERIA, OSORNO.</t>
  </si>
  <si>
    <t>SIERRA GORDA</t>
  </si>
  <si>
    <t>30063014-0</t>
  </si>
  <si>
    <t>CONSTRUCCION  EDIFICIO CONSISTORIAL DE LA MUNICIPALIDAD DE CONCHALI</t>
  </si>
  <si>
    <t>CONCHALI</t>
  </si>
  <si>
    <t>30075290-0</t>
  </si>
  <si>
    <t>NORMALIZACION HOSPITAL  COMUNITARIO Y FAMILIAR VILCUN</t>
  </si>
  <si>
    <t>30075309-0</t>
  </si>
  <si>
    <t>REPOSICION TRIBUNALES DE FAMILIA  SAN MIGUEL</t>
  </si>
  <si>
    <t>30075371-0</t>
  </si>
  <si>
    <t>CONSTRUCCION SENDAS PEATONALES/CICLOVIAS EN RUTAS DE LA DVRM</t>
  </si>
  <si>
    <t>30075439-0</t>
  </si>
  <si>
    <t>REPOSICION ESCUELA NEFTALÍ REYES,ELTAMBO, COMUNA DE VICUÑA.</t>
  </si>
  <si>
    <t>30075518-0</t>
  </si>
  <si>
    <t>REPOSICION CENTRO SALUD FAMILIAR, CESFAM , CENTRAL CALAMA</t>
  </si>
  <si>
    <t>30063152-0</t>
  </si>
  <si>
    <t>REPOSICION PARCIAL CENTRO EDUC  ED.DE LA BARRA PEÑALOLEN</t>
  </si>
  <si>
    <t>GRANEROS</t>
  </si>
  <si>
    <t>30063286-0</t>
  </si>
  <si>
    <t>CONSTRUCCION CUBIERTA DE PATIO,TALLERES Y OTROS ESCUELA E-105,TALTAL</t>
  </si>
  <si>
    <t>30075669-0</t>
  </si>
  <si>
    <t>CONSTRUCCION BY  PASS RUTA A-65, CUESTA DUPLIJSA, PROV DEL TAMARUGAL</t>
  </si>
  <si>
    <t>30075677-0</t>
  </si>
  <si>
    <t>MEJORAMIENTO AV. EJÉRCITO ENTRE H. ÁVILA Y RUTA 28, ANTOFAGASTA</t>
  </si>
  <si>
    <t>30063346-0</t>
  </si>
  <si>
    <t>MEJORAMIENTO SISTEMA ALCANTARILLADO Y PLANTA T.A.S., BATUCO, LAMPA</t>
  </si>
  <si>
    <t>30075796-0</t>
  </si>
  <si>
    <t>NORMALIZACION HOSPITAL SANTA ISABEL DE LEBU</t>
  </si>
  <si>
    <t>30063561-0</t>
  </si>
  <si>
    <t>MEJORAMIENTO PLAZA DE ARMAS DE LAMPA</t>
  </si>
  <si>
    <t>30063779-0</t>
  </si>
  <si>
    <t>CONSTRUCCION PAVIMENTO CALLE RIO BIO BIO, LOS ANGELES</t>
  </si>
  <si>
    <t>30063869-0</t>
  </si>
  <si>
    <t>CONSTRUCCION ESTADIO BENITO JUAREZ  DE CERRILLOS</t>
  </si>
  <si>
    <t>30075995-0</t>
  </si>
  <si>
    <t>CONSTRUCCION ALCANTARILLADO SANITARIO DE VILLA OHIGGINS</t>
  </si>
  <si>
    <t>30063993-0</t>
  </si>
  <si>
    <t>MEJORAMIENTO RUTA M-450, SECTOR CHANCO-EMPEDRADO</t>
  </si>
  <si>
    <t>30076017-0</t>
  </si>
  <si>
    <t>CONSTRUCCION INFRAESTRUCTURA PORTUARIA CALETA HORNITO, MEJILLONES</t>
  </si>
  <si>
    <t>30064135-0</t>
  </si>
  <si>
    <t>CONSTRUCCION TERCERA ETAPA PARQUE ANDRÉ JARLÁN - PAC</t>
  </si>
  <si>
    <t>30076125-0</t>
  </si>
  <si>
    <t>REPOSICION CUARTEL POLICIAL CHAÑARAL</t>
  </si>
  <si>
    <t>30064232-0</t>
  </si>
  <si>
    <t>CONSTRUCCION IV ETAPA PAVIMENTACION SECTOR URBANO SAN ROSENDO</t>
  </si>
  <si>
    <t>SAN ROSENDO</t>
  </si>
  <si>
    <t>30064543-0</t>
  </si>
  <si>
    <t>REPOSICION BIBLIOTECA MUNICIPAL, COMUNA SAN ANTONIO</t>
  </si>
  <si>
    <t>30076159-0</t>
  </si>
  <si>
    <t>CONSTRUCCION EMBALSE RÍO RAPEL, COMUNA MONTE PATRIA</t>
  </si>
  <si>
    <t>30064649-0</t>
  </si>
  <si>
    <t>CONSTRUCCION CENTRO DE LAS ARTES - GORBEA</t>
  </si>
  <si>
    <t>PENCAHUE</t>
  </si>
  <si>
    <t>30064663-0</t>
  </si>
  <si>
    <t>AMPLIACION EDIFICIO CONSISTORIAL, OVALLE.</t>
  </si>
  <si>
    <t>30076293-0</t>
  </si>
  <si>
    <t>CONSTRUCCION CENTRO CERRADO VII REGION</t>
  </si>
  <si>
    <t>30064883-0</t>
  </si>
  <si>
    <t>RESTAURACION PLAZA DE ARMAS DE GORBEA</t>
  </si>
  <si>
    <t>30064908-0</t>
  </si>
  <si>
    <t>INSTALACION A.P.R.QUILLEM BAJO, ALTO Y QUEBRADA MOLINO, CARAHUE</t>
  </si>
  <si>
    <t>30076357-0</t>
  </si>
  <si>
    <t>CONSTRUCCION CAMINO DE BAJO ESTANDAR LAGO PORTALES</t>
  </si>
  <si>
    <t>30076384-0</t>
  </si>
  <si>
    <t>MEJORAMIENTO RUTA P-40, SECTOR QUIAPO - MILLONHUE, PROV. DE ARAUCO</t>
  </si>
  <si>
    <t>30064998-0</t>
  </si>
  <si>
    <t>REPOSICION MUSEO MUNICIPAL DE CIENCIAS Y ARQUEOLOGIA, SAN ANTONIO</t>
  </si>
  <si>
    <t>30065086-0</t>
  </si>
  <si>
    <t>CONSTRUCCION CASETAS SANITARIAS DE HUANA, MONTE PATRIA</t>
  </si>
  <si>
    <t>30076518-0</t>
  </si>
  <si>
    <t>MEJORAMIENTO RUTA 7 SECTOR: LENCA - LA ARENA</t>
  </si>
  <si>
    <t>30076551-0</t>
  </si>
  <si>
    <t>CONSTRUCCION CESFAM ALTIPLANO NORTE, VALLENAR</t>
  </si>
  <si>
    <t>30076567-0</t>
  </si>
  <si>
    <t>REPOSICION COMPLEJO POLICIAL REGIONAL DE LA ARAUCANÍA- PDI</t>
  </si>
  <si>
    <t>30076568-0</t>
  </si>
  <si>
    <t>REPOSICION ESTADIO MUNICIPAL DE LA COMUNA DE FRESIA</t>
  </si>
  <si>
    <t>FRESIA</t>
  </si>
  <si>
    <t>30076574-0</t>
  </si>
  <si>
    <t>REPOSICION EDIFICIO CONSISTORIAL, LLANQUIHUE</t>
  </si>
  <si>
    <t>30065433-0</t>
  </si>
  <si>
    <t>REPOSICION PAVIMENTO RUTA G-150: PANAMERICANA- LAMPA</t>
  </si>
  <si>
    <t>30076611-0</t>
  </si>
  <si>
    <t>ACTUALIZACION PLAN REGULADOR PICA-MATILLA, COMUNA PICA</t>
  </si>
  <si>
    <t>30065880-0</t>
  </si>
  <si>
    <t>CONSTRUCCION CASA COMUNAL DEL ADULTO MAYOR, COMUNA DE ARAUCO</t>
  </si>
  <si>
    <t>30076726-0</t>
  </si>
  <si>
    <t>REPOSICION RUTA 11 CH, S: ARICA TAMBO QUEMADO KM 36-60</t>
  </si>
  <si>
    <t>30066098-0</t>
  </si>
  <si>
    <t>CONSTRUCCION CESFAM II  EN SECTOR TIERRAS BLANCAS, COQUIMBO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</si>
  <si>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</si>
  <si>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</si>
  <si>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</si>
  <si>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</si>
  <si>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</si>
  <si>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</si>
  <si>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30076941-0</t>
  </si>
  <si>
    <t>REPOSICION SUBCOMISARIA ALERCE, PUERTO MONTT</t>
  </si>
  <si>
    <t>30066107-0</t>
  </si>
  <si>
    <t>30076970-0</t>
  </si>
  <si>
    <t>MEJORAMIENTO RUTA Y-65, PORVENIR-MANANTIALES, T. DEL FUEGO,  XIIR.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</si>
  <si>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</si>
  <si>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</si>
  <si>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</si>
  <si>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</si>
  <si>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30066749-0</t>
  </si>
  <si>
    <t>30066942-0</t>
  </si>
  <si>
    <t>AMPLIACION SISTEMA DE AGUA POTABLE RURAL PAMPA REDONDA, PTA ARENAS</t>
  </si>
  <si>
    <t>30077090-0</t>
  </si>
  <si>
    <t>MEJORAMIENTO ACCESO (AVDA. ALEMANIA) CIUDAD DE LOS ÁNGELES</t>
  </si>
  <si>
    <t>30067003-0</t>
  </si>
  <si>
    <t>CONSTRUCCION POLIDEPORTIVO CIUDAD DE LOS ANGELES</t>
  </si>
  <si>
    <t>DEPORTE ALTO RENDIMIENTO</t>
  </si>
  <si>
    <t>30077123-0</t>
  </si>
  <si>
    <t>RESTAURACION DEL F. STA. BARBARA Y CUEVA PATR, COMUNA JUAN FERNANDEZ</t>
  </si>
  <si>
    <t>30067012-0</t>
  </si>
  <si>
    <t>REPOSICION PARCIAL LICEO LAS AMERICAS DE ENTRE LAGOS</t>
  </si>
  <si>
    <t>30077264-0</t>
  </si>
  <si>
    <t>CONSTRUCCION CESFAM SECTOR SUR PONIENTE COMUNA DE TALCA</t>
  </si>
  <si>
    <t>30067571-0</t>
  </si>
  <si>
    <t>NORMALIZACION HOSPITAL PROVINCIAL DE CURICÓ</t>
  </si>
  <si>
    <t>30077414-0</t>
  </si>
  <si>
    <t>MEJORAMIENTO RUTA M-80-N, SECTOR TREGUALEMU-LIMITE REGIONAL</t>
  </si>
  <si>
    <t>30077433-0</t>
  </si>
  <si>
    <t>AMPLIACION SISTEMA APR EL SAUCE DE MIRAMAR, COQUIMBO</t>
  </si>
  <si>
    <t>30077492-0</t>
  </si>
  <si>
    <t>REPOSICION TERMINAL DE PASAJEROS DE NIEBLA</t>
  </si>
  <si>
    <t>30077528-0</t>
  </si>
  <si>
    <t>NORMALIZACION Y RECUPERACION AREAS EX VERTEDERO LO ERRAZURIZ 2°ETAPA</t>
  </si>
  <si>
    <t>30077537-0</t>
  </si>
  <si>
    <t>REPOSICION RUTA 5, SECTOR CALDERA - OBISPITO</t>
  </si>
  <si>
    <t>30077630-0</t>
  </si>
  <si>
    <t>MEJORAMIENTO CAMINO COSTERO NORTE, S: BOYERUCA-CR. RUTA J-60</t>
  </si>
  <si>
    <t>30077667-0</t>
  </si>
  <si>
    <t>MEJORAMIENTO HOSPITAL DR. ERNESTO TORRES G. DE IQUIQUE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</si>
  <si>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</si>
  <si>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</si>
  <si>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</si>
  <si>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</si>
  <si>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</si>
  <si>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30068466-0</t>
  </si>
  <si>
    <t>MEJORAMIENTO Y AMPLIACIÓN PROCURADURÍA FISCAL SAN MIGUEL</t>
  </si>
  <si>
    <t>30077924-0</t>
  </si>
  <si>
    <t>INSTALACION SISTEMA AGUA POTABLE RURAL EL ESCORIAL, MELIPEUCO</t>
  </si>
  <si>
    <t>30078005-0</t>
  </si>
  <si>
    <t>CONSTRUCCION EDIFICIO COMUNITARIO LA HERRADURA, COQUIMBO</t>
  </si>
  <si>
    <t>30068524-0</t>
  </si>
  <si>
    <t>MEJORAMIENTO PROVISION SERVICIOS RADIOTERAPIA REGIÓN DE LA ARAUCANÍA</t>
  </si>
  <si>
    <t>30078069-0</t>
  </si>
  <si>
    <t>MEJORAMIENTO RUTA  A-616 , REG DE TARAPACA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</si>
  <si>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</si>
  <si>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</si>
  <si>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</si>
  <si>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</si>
  <si>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</si>
  <si>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30068597-0</t>
  </si>
  <si>
    <t>REPOSICION DE MATRIZ SISTEMA  APR BATUCO SANTA SARA, LAMPA</t>
  </si>
  <si>
    <t>RANQUIL</t>
  </si>
  <si>
    <t>30078188-0</t>
  </si>
  <si>
    <t>HABILITACION EDIFICIO EXTENSION  CONVENTO DOMINICO. RECOLETA</t>
  </si>
  <si>
    <t>30078238-0</t>
  </si>
  <si>
    <t>MEJORAMIENTO PLAZA DE ARMAS - MELIPEUCO</t>
  </si>
  <si>
    <t>30078250-0</t>
  </si>
  <si>
    <t>CONSTRUCCION CENTRO REFERENCIA EN SALUD PUENTE ALTO</t>
  </si>
  <si>
    <t>30068956-0</t>
  </si>
  <si>
    <t>CONSTRUCCION REDES SANEAMIENTO SANITARIO SANTA FE, LOS ANGELES</t>
  </si>
  <si>
    <t>30069181-0</t>
  </si>
  <si>
    <t>AMPLIACION INSTITUTO DE REHABILITACIÓN TELETON DE LA RM</t>
  </si>
  <si>
    <t>QUINTERO</t>
  </si>
  <si>
    <t>30078400-0</t>
  </si>
  <si>
    <t>MEJORAMIENTO RUTA L-45, SECTOR ESCUELA LLEPO-EL PEÑASCO</t>
  </si>
  <si>
    <t>PEMUCO</t>
  </si>
  <si>
    <t>CABILDO</t>
  </si>
  <si>
    <t>30078513-0</t>
  </si>
  <si>
    <t>CONSTRUCCION CENTRO DE  ACOGIDA PERSONAS SITUACIÓN DE CALLE, COQUIMB</t>
  </si>
  <si>
    <t>30078575-0</t>
  </si>
  <si>
    <t>RESTAURACION IGLESIA Y MONASTERIO DEL BUEN PASTOR DE SAN FELIPE</t>
  </si>
  <si>
    <t>30078616-0</t>
  </si>
  <si>
    <t>RESTAURACION IGLESIA Y CONVENTO SAN FRANCISCO DE CURIMON</t>
  </si>
  <si>
    <t>30078622-0</t>
  </si>
  <si>
    <t>RESTAURACION CAPILLA LO VICUÑA, COMUNA DE PUTAENDO.</t>
  </si>
  <si>
    <t>30069793-0</t>
  </si>
  <si>
    <t>REPOSICION CESFAM MONTE AGUILA, COMUNA DE CABRERO</t>
  </si>
  <si>
    <t>30078672-0</t>
  </si>
  <si>
    <t>AMPLIACION SISTEMA APR TAMBILLOS, COQUIMBO</t>
  </si>
  <si>
    <t>30078748-0</t>
  </si>
  <si>
    <t>CONSTRUCCION EDIFICIO COMUNITARIO VILLA DEL MAR, COQUIMBO</t>
  </si>
  <si>
    <t>30069842-0</t>
  </si>
  <si>
    <t>REPOSICION EDIFICIO MUNICIPAL PERQUENCO</t>
  </si>
  <si>
    <t>30078797-0</t>
  </si>
  <si>
    <t>CONSTRUCCION CENTRO CERRADO X REGION DE LOS LAGOS</t>
  </si>
  <si>
    <t>30078828-0</t>
  </si>
  <si>
    <t>MEJORAMIENTO PASEO COSTANERA LAGO RANCO</t>
  </si>
  <si>
    <t>30069974-0</t>
  </si>
  <si>
    <t>CONSTRUCCION ALCANTARILLADO SECTOR  ESTERO / EL MIRADOR</t>
  </si>
  <si>
    <t>CASABLANCA</t>
  </si>
  <si>
    <t>30069995-0</t>
  </si>
  <si>
    <t>MEJORAMIENTO SERVICIO DE APR EL ESCORIAL COMUNA DE PANQUEHUE</t>
  </si>
  <si>
    <t>PANQUEHUE</t>
  </si>
  <si>
    <t>30070026-0</t>
  </si>
  <si>
    <t>AMPLIACION SERVICIO APR QUEBRADA ALVARADO, COMUNA DE OLMUÉ.</t>
  </si>
  <si>
    <t>30079054-0</t>
  </si>
  <si>
    <t>RESTAURACION EDIFICIO LOS PORTALES, COMUNA FREIRINA</t>
  </si>
  <si>
    <t>30079107-0</t>
  </si>
  <si>
    <t>REPOSICION PAV.  Y CONSTR. 3ª  PISTA  RUTA 5, S: CUESTA CAMARONES</t>
  </si>
  <si>
    <t>30079109-0</t>
  </si>
  <si>
    <t>REPOSICION POSTA SALUD RURAL DE HUENTELOLEN, CAÑETE</t>
  </si>
  <si>
    <t>30070162-0</t>
  </si>
  <si>
    <t>REPOSICION CON RELOCALIZACION CESFAM MAIPO,BUIN</t>
  </si>
  <si>
    <t>BUIN</t>
  </si>
  <si>
    <t>30070208-0</t>
  </si>
  <si>
    <t>CONSTRUCCION CUARTEL DE BOMBEROS 4º COMPAÑÍA BELLOTO, QUILPUE</t>
  </si>
  <si>
    <t>30070237-0</t>
  </si>
  <si>
    <t>REPOSICION CENTRO DE EVENTOS RECINTO MUNICIPAL, PALMILLA</t>
  </si>
  <si>
    <t>PALMILLA</t>
  </si>
  <si>
    <t>30079222-0</t>
  </si>
  <si>
    <t>REPOSICION PAV. Y CONSTR. 3ª PISTA RUTA 5, S: CUESTA ACHA</t>
  </si>
  <si>
    <t>30079274-0</t>
  </si>
  <si>
    <t>REPOSICION RECINTO DEPORTIVO CENDYR OVALLE</t>
  </si>
  <si>
    <t>30070314-0</t>
  </si>
  <si>
    <t>REPOSICION ESCUELA NUEVO PORVENIR DE ENTRE LAGOS</t>
  </si>
  <si>
    <t>30079482-0</t>
  </si>
  <si>
    <t>HABILITACION CORREDOR TRANSPORTE PÚBLICO AVENIDA DORSAL TRAMO 2</t>
  </si>
  <si>
    <t>30079805-0</t>
  </si>
  <si>
    <t>INSTALACION SERVICIO DE AGUA POTABLE RURAL DE SAN JAVIER</t>
  </si>
  <si>
    <t>CURACO DE VELEZ</t>
  </si>
  <si>
    <t>30080002-0</t>
  </si>
  <si>
    <t>CONSTRUCCION PLAYA ARTIFICIAL SECTOR EL SALITRE, TOCOPILLA</t>
  </si>
  <si>
    <t>30080011-0</t>
  </si>
  <si>
    <t>CONSTRUCCION CUARTEL 3ª COMPAÑIA BOMBEROS - LAUTARO</t>
  </si>
  <si>
    <t>30080013-0</t>
  </si>
  <si>
    <t>REPOSICION HOSPITAL PENCO-LIRQUEN</t>
  </si>
  <si>
    <t>30080044-0</t>
  </si>
  <si>
    <t>MEJORAMIENTO ROTONDA PAMPINO EN IQUIQUE</t>
  </si>
  <si>
    <t>30070503-0</t>
  </si>
  <si>
    <t>REPOSICION CALZADAS CALLE GENERAL FRANCISCO FRANCO, LA PINTANA</t>
  </si>
  <si>
    <t>30070743-0</t>
  </si>
  <si>
    <t>REPOSICION EDIFICIO MUNICIPAL - GALVARINO</t>
  </si>
  <si>
    <t>30070762-0</t>
  </si>
  <si>
    <t>REPOSICION PAVIMENTO RUTA 215-CH. SECTOR: LAS LUMAS - ENTRELAGOS</t>
  </si>
  <si>
    <t>30070833-0</t>
  </si>
  <si>
    <t>MEJORAMIENTO SISTEMA APR LOCALIDAD DE CAMAR</t>
  </si>
  <si>
    <t>30080312-0</t>
  </si>
  <si>
    <t>REPOSICION RUTA 60 CH, SECTOR: CRUCE SAN PEDRO-ENLACE QUILLOTA</t>
  </si>
  <si>
    <t>30080314-0</t>
  </si>
  <si>
    <t>MEJORAMIENTO RUTA W-15. SECTOR: PUMANZANO - LINAO, ANCUD</t>
  </si>
  <si>
    <t>30071052-0</t>
  </si>
  <si>
    <t>CONSTRUCCION  CASETAS SANITARIAS TROYA CENTRO, PERALILLO</t>
  </si>
  <si>
    <t>PERALILLO</t>
  </si>
  <si>
    <t>30071172-0</t>
  </si>
  <si>
    <t>30071354-0</t>
  </si>
  <si>
    <t>CONSTRUCCION ACCESO SUR PUENTE LLICO (CAMINO REAL)</t>
  </si>
  <si>
    <t>30080507-0</t>
  </si>
  <si>
    <t>REPOSICION PAVIMENTO RUTA 215-CH. SECTOR: ADUANA - LIMITE</t>
  </si>
  <si>
    <t>30071449-0</t>
  </si>
  <si>
    <t>MEJORAMIENTO RUTA 7. SECTOR: PUERTO CARDENAS - SANTA LUCIA</t>
  </si>
  <si>
    <t>30080514-0</t>
  </si>
  <si>
    <t>MEJORAMIENTO RUTA F-216 S:VALLE ALEGRE-CR.RUTA F-30-E COM.QUINTERO</t>
  </si>
  <si>
    <t>30080534-0</t>
  </si>
  <si>
    <t>CONSTRUCCION EDIFICIO INSTITUCIONAL FISCALÍA NACIONAL - M. PÚBL</t>
  </si>
  <si>
    <t>SILVICULTURA</t>
  </si>
  <si>
    <t>30071516-0</t>
  </si>
  <si>
    <t>REPOSICION EDIFICIO CONSISTORIAL DE HUALPEN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</si>
  <si>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</si>
  <si>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</si>
  <si>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</si>
  <si>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</si>
  <si>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</si>
  <si>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</si>
  <si>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30071559-0</t>
  </si>
  <si>
    <t>CONSTRUCCION CASA ACOGIDA ADULTO MAYOR, PERQUENCO</t>
  </si>
  <si>
    <t>30080831-0</t>
  </si>
  <si>
    <t>REPOSICION RUTA 181-CH CURACAUTIN MALALCAHUELLO</t>
  </si>
  <si>
    <t>30080833-0</t>
  </si>
  <si>
    <t>MEJORAMIENTO ACCESIBILIDAD Y CONECTIVIDAD EN LA CIUDAD DE IQUIQUE</t>
  </si>
  <si>
    <t>30071806-0</t>
  </si>
  <si>
    <t>MEJORAMIENTO RUTA H634,KM17.5 A 23.4,Y ACC PTE LA VINILLA,SN VICENTE</t>
  </si>
  <si>
    <t>30080848-0</t>
  </si>
  <si>
    <t>MEJORAMIENTO ACCESO CEMENTERIO MUNICIPAL DE VICTORIA</t>
  </si>
  <si>
    <t>30071843-0</t>
  </si>
  <si>
    <t>CONSTRUCCION EDIFICIO CONSISTORIAL FRUTILLAR</t>
  </si>
  <si>
    <t>FRUTILLAR</t>
  </si>
  <si>
    <t>30080913-0</t>
  </si>
  <si>
    <t>REPOSICION RUTA G-46, SECTOR CRUCE RUTA 5 - CRUCE RUTA G-40, R.M.</t>
  </si>
  <si>
    <t>30071874-0</t>
  </si>
  <si>
    <t>MEJORAMIENTO AVENIDA PADRE HURTADO, LOS ANGELES</t>
  </si>
  <si>
    <t>30071876-0</t>
  </si>
  <si>
    <t>30080981-0</t>
  </si>
  <si>
    <t>INSTALACION SISTEMA AGUA POTABLE RURAL COLLIMALLIN, LONCOCHE</t>
  </si>
  <si>
    <t>30080989-0</t>
  </si>
  <si>
    <t>AMPLIACION REPOSICION RUTA 115 CH, SECTOR TALCA - SAN CLEMENTE</t>
  </si>
  <si>
    <t>30071949-0</t>
  </si>
  <si>
    <t>NORMALIZACION HOSPITAL DE QUEILEN, PROVINCIA DE CHILOE</t>
  </si>
  <si>
    <t>30072041-0</t>
  </si>
  <si>
    <t>30072052-0</t>
  </si>
  <si>
    <t>CONSTRUCCION ELECTRIFICACION LA VERDIONA, OVALLE</t>
  </si>
  <si>
    <t>30081018-0</t>
  </si>
  <si>
    <t>MEJORAMIENTO RUTA V-86 S:CR. RUTA V-40-NUEVA BRAUNAU-EL GATO</t>
  </si>
  <si>
    <t>30072064-0</t>
  </si>
  <si>
    <t>CONSTRUCCION CIRCUITO VEHICULAR - PEATONAL PATRIMONIAL, COLLIPULLI</t>
  </si>
  <si>
    <t>30072129-0</t>
  </si>
  <si>
    <t>MEJORAMIENTO MONUMENTO HISTORICO ISLA DE LOS MUERTOS</t>
  </si>
  <si>
    <t>TORTEL</t>
  </si>
  <si>
    <t>30081051-0</t>
  </si>
  <si>
    <t>MEJORAMIENTO RUTA 203-CH SECTOR:CHOSHUENCO-PUERTO FUY</t>
  </si>
  <si>
    <t>30081072-0</t>
  </si>
  <si>
    <t>REPOSICION PAV. Y CONSTR. 3ª PISTA CUESTA CHACA NORTE</t>
  </si>
  <si>
    <t>30072287-0</t>
  </si>
  <si>
    <t>REPOSICION OFICINA DE REGISTRO CIVIL SAN JOSE DE MAIPO</t>
  </si>
  <si>
    <t>30081101-0</t>
  </si>
  <si>
    <t>MEJORAMIENTO DE LA CONECTIVIDAD DE LA  ZONA PETORCA-CABILDO V REGION</t>
  </si>
  <si>
    <t>30081108-0</t>
  </si>
  <si>
    <t>MEJORAMIENTO RUTA C-46, VALLENAR HUASCO</t>
  </si>
  <si>
    <t>30081138-0</t>
  </si>
  <si>
    <t>MEJORAMIENTO RUTAS S-464 Y S-488; ALMAGRO - BARROS ARANA</t>
  </si>
  <si>
    <t>30072326-0</t>
  </si>
  <si>
    <t>REPOSICION AMPLIADA EDIFICIO CONSISTORIAL MUNICIP. SAN NICOLAS</t>
  </si>
  <si>
    <t>SAN NICOLAS</t>
  </si>
  <si>
    <t>30081148-0</t>
  </si>
  <si>
    <t>CONSTRUCCION MUELLE RIO CHEPU COMUNA DE ANCUD</t>
  </si>
  <si>
    <t>30081149-0</t>
  </si>
  <si>
    <t>INSTALACION SISTEMA AGUA POTABLE RURAL CALOF, SAAVEDRA</t>
  </si>
  <si>
    <t>LA GRANJA</t>
  </si>
  <si>
    <t>30081184-0</t>
  </si>
  <si>
    <t>CONSTRUCCION PASARELAS EN LA SEXTA REGION II ETAPA</t>
  </si>
  <si>
    <t>30081186-0</t>
  </si>
  <si>
    <t>CONSTRUCCION CICLOVIAS EN DIVERSAS COMUNAS PROVINCIA CACHAPOAL</t>
  </si>
  <si>
    <t>30081190-0</t>
  </si>
  <si>
    <t>MEJORAMIENTO RUTA I-690 CRUCE  RUTA 90 - CRUCE RUTA I-60, PERALILLO</t>
  </si>
  <si>
    <t>30081224-0</t>
  </si>
  <si>
    <t>MEJORAMIENTO PLAYA VILLA ICALMA, LAGO ICALMA - LONQUIMAY</t>
  </si>
  <si>
    <t>30081262-0</t>
  </si>
  <si>
    <t>REPOSICION PASEO LORD COCHRANNE, CHAÑARAL</t>
  </si>
  <si>
    <t>30072828-0</t>
  </si>
  <si>
    <t>REPOSICION PARCIAL LICEO DOMINGO SANTA MARIA, RENAICO</t>
  </si>
  <si>
    <t>30072848-0</t>
  </si>
  <si>
    <t>REPOSICION ESCUELA OLEGARIO MORALES OLIVA,PAILLACO</t>
  </si>
  <si>
    <t>30072851-0</t>
  </si>
  <si>
    <t>CONSTRUCCION CIRCUITO POLIDEPORTIVO URBANO DE CERRILLOS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</si>
  <si>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</si>
  <si>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</si>
  <si>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</si>
  <si>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</si>
  <si>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30081427-0</t>
  </si>
  <si>
    <t>CONSTRUCCION PARQUE BOTANICO REGIONAL</t>
  </si>
  <si>
    <t>30081435-0</t>
  </si>
  <si>
    <t>MEJORAMIENTO PLAZA DE ARMAS DE LONGAVI</t>
  </si>
  <si>
    <t>SAGRADA FAMILIA</t>
  </si>
  <si>
    <t>30081471-0</t>
  </si>
  <si>
    <t>REPOSICION RUTA F-560 SECTOR: LIM. URB.- RUTA F-50, VILLA ALEMANA</t>
  </si>
  <si>
    <t>30073068-0</t>
  </si>
  <si>
    <t>CONSTRUCCION RED ELECTRICA EL HIGUERAL - COMBARBALA</t>
  </si>
  <si>
    <t>30073082-0</t>
  </si>
  <si>
    <t>CONSTRUCCION  CENTRO DEP. RECREACIONAL MIRADOR VIEJO, INDEPENDENCIA</t>
  </si>
  <si>
    <t>30081506-0</t>
  </si>
  <si>
    <t>HABILITACION PLAZA Y ENTORNO PATIO CASA DE LA CULTURA DE RETIRO</t>
  </si>
  <si>
    <t>30073164-0</t>
  </si>
  <si>
    <t>REPOSICION ESCUELA ESPECIAL SAN AGUSTIN, FRUTILLAR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</si>
  <si>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</si>
  <si>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</si>
  <si>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</si>
  <si>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</si>
  <si>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30073213-0</t>
  </si>
  <si>
    <t>REPOSICION CUARTEL DE BOMBEROS, 2DA CIA RDA DE ALCONES,  MARCHIGUE</t>
  </si>
  <si>
    <t>30073274-0</t>
  </si>
  <si>
    <t>CONSTRUCCION PUENTE LO ROJAS, PROV. DE QUILLOTA</t>
  </si>
  <si>
    <t>30081629-0</t>
  </si>
  <si>
    <t>INSTALACION AGUA POTABLE RURAL EL ALMA GUACOLDA, SAAVEDRA</t>
  </si>
  <si>
    <t>30073308-0</t>
  </si>
  <si>
    <t>CONSTRUCCION PLAZA BOSQUE DE CATAPILCO, COMUNA DE ZAPALLAR</t>
  </si>
  <si>
    <t>30073367-0</t>
  </si>
  <si>
    <t>CONSTRUCCION OFICINA REGISTRO CIVIL E IDENTIF.  ALERCE, PUERTO MONTT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</si>
  <si>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</si>
  <si>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</si>
  <si>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</si>
  <si>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</si>
  <si>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30073396-0</t>
  </si>
  <si>
    <t>MEJORAMIENTO AVDA. S. ALLENDE SECTOR SUR, LOS VILOS</t>
  </si>
  <si>
    <t>30081757-0</t>
  </si>
  <si>
    <t>CONSTRUCCION RUTA PATRIMONIAL SECTOR VIVACETA, CONCHALÍ</t>
  </si>
  <si>
    <t>30081758-0</t>
  </si>
  <si>
    <t>CONSTRUCCION CONEXIÓN VIAL SANTA ROSA-SIERRA BELLA</t>
  </si>
  <si>
    <t>30081777-0</t>
  </si>
  <si>
    <t>REPOSICION TENENCIA DE CARABINEROS DIEGO PORTALES, RANCAGUA</t>
  </si>
  <si>
    <t>30073506-0</t>
  </si>
  <si>
    <t>CONSTRUCCION CASETAS SANITARIAS Y SOL. INTERM. LOS CHOROS,LA HIGUERA</t>
  </si>
  <si>
    <t>30081870-0</t>
  </si>
  <si>
    <t>MEJORAMIENTO HOSPITAL PSIQUIATRICO PHILLIPE PINEL PUTAENDO</t>
  </si>
  <si>
    <t>30073551-0</t>
  </si>
  <si>
    <t>REPOSICION INTERNADOS MASCULINO Y FEMENINO LICEO INSULAR DE ACHAO</t>
  </si>
  <si>
    <t>30081961-0</t>
  </si>
  <si>
    <t>REPOSICION SISTEMA DE ALCANTARILLADO, CERRO SOMBRERO</t>
  </si>
  <si>
    <t>30082059-0</t>
  </si>
  <si>
    <t>MEJORAMIENTO RUTA K-275, SECTOR LAS TRANCAS-PARQUE INGLES</t>
  </si>
  <si>
    <t>30082093-0</t>
  </si>
  <si>
    <t>CONSTRUCCION AVENIDA SIMPSON DE VALDIVIA, TRAMO I</t>
  </si>
  <si>
    <t>30073721-0</t>
  </si>
  <si>
    <t>AMPLIACION CONSULTORIO GENERAL RURAL DE NAVIDAD</t>
  </si>
  <si>
    <t>30082136-0</t>
  </si>
  <si>
    <t>REPOSICION CENTRO COMUNITARIO FUNDINA, RIO HURTADO</t>
  </si>
  <si>
    <t>30082252-0</t>
  </si>
  <si>
    <t>CONSTRUCCION COMPLEJO PENITENCIARIO FEMENINO ARICA</t>
  </si>
  <si>
    <t>30073884-0</t>
  </si>
  <si>
    <t>REPOSICION CENTRO DE SALUD CHAÑARAL ALTO, COMUNA MONTE DE PATRIA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</si>
  <si>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</si>
  <si>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</si>
  <si>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</si>
  <si>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</si>
  <si>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</si>
  <si>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</si>
  <si>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</si>
  <si>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</si>
  <si>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30082488-0</t>
  </si>
  <si>
    <t>MEJORAMIENTO AVENIDA LAS PARCELAS, ALTO HOSPICIO</t>
  </si>
  <si>
    <t>30082497-0</t>
  </si>
  <si>
    <t>MEJORAMIENTO AVENIDA PRESIDENTE IBÁÑEZ LÍNARES</t>
  </si>
  <si>
    <t>30082555-0</t>
  </si>
  <si>
    <t>AMPLIACION RED DE AGUA POTABLE Y ALCANTARILLADO SAN JOSE DE MAIPO</t>
  </si>
  <si>
    <t>30074220-0</t>
  </si>
  <si>
    <t>CONSTRUCCION SOLUCIONES SANITARIAS DE PANGUESILLO, SALAMANCA</t>
  </si>
  <si>
    <t>30082608-0</t>
  </si>
  <si>
    <t>REPOSICION CENTRO DE SALUD  REMIGIO SAPUNAR, COMUNA ARICA</t>
  </si>
  <si>
    <t>30082828-0</t>
  </si>
  <si>
    <t>CONSTRUCCION RAMPA SECTOR BLANCHARD COMUNA DE QUELLON</t>
  </si>
  <si>
    <t>30082955-0</t>
  </si>
  <si>
    <t>REPOSICION PUENTES HUECHUN,SAN V.MACUL Y LAS PARCELAS,RM</t>
  </si>
  <si>
    <t>30082973-0</t>
  </si>
  <si>
    <t>CONSTRUCCION PASARELA VEGUILLAS, COMUNAS SAN FABIAN-COIHUECO</t>
  </si>
  <si>
    <t>30074663-0</t>
  </si>
  <si>
    <t>MEJORAMIENTO PLAZA SAN LUIS - CALLE TEMPLEMAN</t>
  </si>
  <si>
    <t>30074676-0</t>
  </si>
  <si>
    <t>AMPLIACION CASA DE LA MUJER EMPRENDEDORA  DE HUAMACHUCO RENCA</t>
  </si>
  <si>
    <t>30083002-0</t>
  </si>
  <si>
    <t>MEJORAMIENTO PASADA URBANA POR SANTA CRUZ DIVERSAS RUTAS</t>
  </si>
  <si>
    <t>30083012-0</t>
  </si>
  <si>
    <t>MEJORAMIENTO CONEXION VIAL RUTA 115 CH - RUTA 5 EN TALCA</t>
  </si>
  <si>
    <t>30083052-0</t>
  </si>
  <si>
    <t>REPOSICION Y CONSTRUCCION PUENTES VARIAS PROVINCIAS ETAPA I</t>
  </si>
  <si>
    <t>30074834-0</t>
  </si>
  <si>
    <t>CONSTRUCCION ALCANTARILLADO Y PLANTA TRATAMIENTO CRUCERO, PURRANQUE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</si>
  <si>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</si>
  <si>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</si>
  <si>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</si>
  <si>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</si>
  <si>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30083106-0</t>
  </si>
  <si>
    <t>REPOSICION CENTRO DE SALUD  DE QUEMCHI</t>
  </si>
  <si>
    <t>30075222-0</t>
  </si>
  <si>
    <t>REPOSICION POSTA SALUD RURAL SECTOR SAN IGNACIO DE PALOMARES</t>
  </si>
  <si>
    <t>30075224-0</t>
  </si>
  <si>
    <t>REPOSICION CESFAM YUMBEL ESTACIÓN</t>
  </si>
  <si>
    <t>30083246-0</t>
  </si>
  <si>
    <t>CONSTRUCCION OBRAS DE REGULACIÓN VALLE DE PETORCA, V REGIÓN</t>
  </si>
  <si>
    <t>30083248-0</t>
  </si>
  <si>
    <t>REPOSICION RUTA A - 133, SECTOR EL BUITRE - LAS MAITAS</t>
  </si>
  <si>
    <t>30083354-0</t>
  </si>
  <si>
    <t>CONSTRUCCION PUENTES EN TRANSVERSAL N º 1 Y Nº5, REGIÓN DE AYSÉN</t>
  </si>
  <si>
    <t>INTERSUBSECTORIAL JUSTICIA</t>
  </si>
  <si>
    <t>30075678-0</t>
  </si>
  <si>
    <t>MEJORAMIENTO PAR VIAL JUAN NOÉ - CHACABUCO, ARICA</t>
  </si>
  <si>
    <t>NANCAGUA</t>
  </si>
  <si>
    <t>30083454-0</t>
  </si>
  <si>
    <t>MEJORAMIENTO ACCESO TICNAMAR COMUNA DE PUTRE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</si>
  <si>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</si>
  <si>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</si>
  <si>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</si>
  <si>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</si>
  <si>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</si>
  <si>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</si>
  <si>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</si>
  <si>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</si>
  <si>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30075895-0</t>
  </si>
  <si>
    <t>CONSTRUCCION CUARTEL POLICÍA DE INVESTIGACIONES QUILICURA</t>
  </si>
  <si>
    <t>ADMINISTRACION DEFENSA Y SEGURIDAD</t>
  </si>
  <si>
    <t>30083539-0</t>
  </si>
  <si>
    <t>CONSTRUCCION JUZGADO LETRAS-COMPETENCIA GARANTIA Y FAMILIA- TOLTEN</t>
  </si>
  <si>
    <t>30075996-0</t>
  </si>
  <si>
    <t>CONSTRUCCION CASETAS SANITARIAS SECTOR PANIAHUE ORIENTE, SANTA CRUZ</t>
  </si>
  <si>
    <t>30083576-0</t>
  </si>
  <si>
    <t>REPOSICION EQUICAR, 51ª COM. Y DEPTO. ASOCIADO DE CARABINEROS</t>
  </si>
  <si>
    <t>30083629-0</t>
  </si>
  <si>
    <t>REPOSICION RUTA 11-CH, ARICA-T.QUEM. S:ACC MINA CHOQUE-COTACOTANI</t>
  </si>
  <si>
    <t>30076119-0</t>
  </si>
  <si>
    <t>MEJORAMIENTO Y AMPLIACION GIMNASIO MUNICIPAL CASTRO</t>
  </si>
  <si>
    <t>30083677-0</t>
  </si>
  <si>
    <t>CONSTRUCCION TERMINAL DE BUSES DE COCHRANE</t>
  </si>
  <si>
    <t>30076137-0</t>
  </si>
  <si>
    <t>CONSTRUCCION PARQUE CULTURAL INDÍGENA PUCARA DE CHENA</t>
  </si>
  <si>
    <t>30083769-0</t>
  </si>
  <si>
    <t>REPOSICION AERODROMO CHAITEN PROV. DE PALENA,  X REGION</t>
  </si>
  <si>
    <t>30076162-0</t>
  </si>
  <si>
    <t>RESTAURACION PARROQUIA SAN LUIS DE GONZAGA DE SAUZAL</t>
  </si>
  <si>
    <t>30083813-0</t>
  </si>
  <si>
    <t>MEJORAMIENTO RUTA O-516 S: REUNION - PASO HONDO, COM. YUMBEL,CABRERO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</si>
  <si>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</si>
  <si>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</si>
  <si>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</si>
  <si>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</si>
  <si>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</si>
  <si>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</si>
  <si>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</si>
  <si>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</si>
  <si>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30076274-0</t>
  </si>
  <si>
    <t>RESTAURACION CASA GABRIELA MISTRAL EN LAS COMPAÑIAS, LA SERENA</t>
  </si>
  <si>
    <t>30083861-0</t>
  </si>
  <si>
    <t>CONSTRUCCION CENTRO CULTURAL PAIHUANO</t>
  </si>
  <si>
    <t>30083882-0</t>
  </si>
  <si>
    <t>30076302-0</t>
  </si>
  <si>
    <t>CONSTRUCCION PARQUE VIADUCTO MALLECO, COLLIPULLI</t>
  </si>
  <si>
    <t>30083908-0</t>
  </si>
  <si>
    <t>RESTAURACION EDIFICIO MONUMENTO NACIONAL, EX ADUANA ARICA</t>
  </si>
  <si>
    <t>30083927-0</t>
  </si>
  <si>
    <t>REPOSICION DE LA 1ª COMISARÍA SAN CARLOS BAJO IMPLEMENTACIÓN PCSP</t>
  </si>
  <si>
    <t>30084134-0</t>
  </si>
  <si>
    <t>REPOSICION PUENTE CHIU-CHIU RUTA CH-21, II REGÓN</t>
  </si>
  <si>
    <t>30076463-0</t>
  </si>
  <si>
    <t>CONSTRUCCION TRANQUE RETENEDOR AGUAS LLUVIAS LOS LOROS, T. AMARILLA</t>
  </si>
  <si>
    <t>30084192-0</t>
  </si>
  <si>
    <t>INSTALACION SISTEMA AGUA POTABLE RURAL LLANGUI, SAAVEDRA</t>
  </si>
  <si>
    <t>30076633-0</t>
  </si>
  <si>
    <t>REPOSICION PUENTE QUEPE, VILCUN</t>
  </si>
  <si>
    <t>30076653-0</t>
  </si>
  <si>
    <t>MEJORAMIENTO RUTA COSTERA VILLA UKIKA-AEROPUERTO, PTO. WILLIAMS</t>
  </si>
  <si>
    <t>30076719-0</t>
  </si>
  <si>
    <t>CONSTRUCCION CENTRO DE SALUD FAMILIAR LA REINA, COLINA</t>
  </si>
  <si>
    <t>30084242-0</t>
  </si>
  <si>
    <t>CONSTRUCCION CENTRO CULTURAL BICENTENARIO, CIUDAD DE MONTE PATRIA</t>
  </si>
  <si>
    <t>30084244-0</t>
  </si>
  <si>
    <t>REPOSICION PLAZA  CERRILLOS DE TAMAYA, OVALLE</t>
  </si>
  <si>
    <t>30076742-0</t>
  </si>
  <si>
    <t>REPOSICION 9 PUENTES MENORES EMERGENCIAS AÑO 2006, VIII REGION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</si>
  <si>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</si>
  <si>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</si>
  <si>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</si>
  <si>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</si>
  <si>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30084466-0</t>
  </si>
  <si>
    <t>CONSTRUCCION CENTRO CERRADO DE LA REGION DE TARAPACA</t>
  </si>
  <si>
    <t>30084588-0</t>
  </si>
  <si>
    <t>REPOSICION SUBOFICINA C. SILVA HENRÍQUEZ - SRCEI ARICA</t>
  </si>
  <si>
    <t>30076987-0</t>
  </si>
  <si>
    <t>CONSTRUCCION HOGAR DE ANCIANOS - VICTORIA</t>
  </si>
  <si>
    <t>30076993-0</t>
  </si>
  <si>
    <t>MEJORAMIENTO SERVICIO DE AGUA POTABLE RURAL ENSENADA, PUERTO VARAS</t>
  </si>
  <si>
    <t>30084648-0</t>
  </si>
  <si>
    <t>MEJORAMIENTO INFRAESTRUCTURA VIAL COSTANERA DE IQUIQUE</t>
  </si>
  <si>
    <t>30077031-0</t>
  </si>
  <si>
    <t>CONSTRUCCION CENTRO DE SALUD FAMILIAR LA CALERA</t>
  </si>
  <si>
    <t>30084667-0</t>
  </si>
  <si>
    <t>RESTAURACION Y PUESTA EN VALOR IGLESIA SAN FRANCISCO DE SALES, PORVE</t>
  </si>
  <si>
    <t>30077145-0</t>
  </si>
  <si>
    <t>MEJORAMIENTO VIALIDAD URBANA CIUDAD DE ARAUCO</t>
  </si>
  <si>
    <t>30077182-0</t>
  </si>
  <si>
    <t>REPOSICION CUARTEL INVESTIGACIONES PUERTO VARAS</t>
  </si>
  <si>
    <t>30084748-0</t>
  </si>
  <si>
    <t>CONSTRUCCION OBRAS PLAN DE CIERRE  VERTEDERO BOYECO, TEMUCO</t>
  </si>
  <si>
    <t>30084812-0</t>
  </si>
  <si>
    <t>MEJORAMIENTO CALLE LOS PINOS, COMUNA DE FUTRONO</t>
  </si>
  <si>
    <t>30077382-0</t>
  </si>
  <si>
    <t>REPOSICION CUARTEL BICRIM SAN CARLOS PDI</t>
  </si>
  <si>
    <t>30084884-0</t>
  </si>
  <si>
    <t>REPOSICION PARCIAL SERVICIO MEDICO LEGAL TEMUCO</t>
  </si>
  <si>
    <t>30084949-0</t>
  </si>
  <si>
    <t>REPOSICION Y EQUIPAMIENTO CUARTEL  PDI LINARES</t>
  </si>
  <si>
    <t>30084978-0</t>
  </si>
  <si>
    <t>MEJORAMIENTO CALLES QUEMCHI Y E.RAMIREZ DE PUERTO MONTT</t>
  </si>
  <si>
    <t>30085115-0</t>
  </si>
  <si>
    <t>CONSTRUCCION EDIFICIO SECTOR JUSTICIA, PUERTO MONTT</t>
  </si>
  <si>
    <t>30085160-0</t>
  </si>
  <si>
    <t>CONSTRUCCION HOGAR N° 4 FUNDACIÓN LAS ROSAS EN COMUNA DE SANTIAGO</t>
  </si>
  <si>
    <t>30077750-0</t>
  </si>
  <si>
    <t>CONSTRUCCION CASA DE ACOGIDA DE COMBARBALA - COMBARBALA</t>
  </si>
  <si>
    <t>30077837-0</t>
  </si>
  <si>
    <t>REPOSICION ESCUELA F-743 DE LARAQUETE, COMUNA DE ARAUCO</t>
  </si>
  <si>
    <t>30078020-0</t>
  </si>
  <si>
    <t>CONSTRUCCION CASETAS SANITARIAS LOCALIDAD DE REQUEGUA, SAN VICENTE</t>
  </si>
  <si>
    <t>30078156-0</t>
  </si>
  <si>
    <t>REPOSICION CENTRO DE SALUD FAMILIAR PANQUEHUE</t>
  </si>
  <si>
    <t>30078232-0</t>
  </si>
  <si>
    <t>NORMALIZACION HOSPITAL SAN JOSE, CASABLANCA</t>
  </si>
  <si>
    <t>30078248-0</t>
  </si>
  <si>
    <t>CONSTRUCCION CENTRO INTERDISCIPLINARIO DE NEUROCIENCIA, VALPARAISO</t>
  </si>
  <si>
    <t>30078280-0</t>
  </si>
  <si>
    <t>30078281-0</t>
  </si>
  <si>
    <t>REPOSICION CESFAM 30 DE MARZO, SAN ANTONIO</t>
  </si>
  <si>
    <t>30085396-0</t>
  </si>
  <si>
    <t>30085412-0</t>
  </si>
  <si>
    <t>30078284-0</t>
  </si>
  <si>
    <t>REPOSICION CESFAM LLOLLEO, SAN ANTONIO</t>
  </si>
  <si>
    <t>30085451-0</t>
  </si>
  <si>
    <t>CONSTRUCCION Y EQUIPAMIENTO SALA DE ARTES ESCÉNICAS, QUINTA NORMAL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</si>
  <si>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</si>
  <si>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</si>
  <si>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</si>
  <si>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</si>
  <si>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</si>
  <si>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30085490-0</t>
  </si>
  <si>
    <t>SANEAMIENTO TITULOS DE DERECHOS DE AGUA QUILLON</t>
  </si>
  <si>
    <t>QUILLON</t>
  </si>
  <si>
    <t>30085491-0</t>
  </si>
  <si>
    <t>SANEAMIENTO TITULOS DE DERECHOS DE AGUA COMUNA DE COBQUECURA</t>
  </si>
  <si>
    <t>30078379-0</t>
  </si>
  <si>
    <t>CONSTRUCCION SOLUCIONES SANITARIAS E INTERMED. PISCO ELQUI, PAIH</t>
  </si>
  <si>
    <t>30078386-0</t>
  </si>
  <si>
    <t>CONSTRUCCION CASA DE ACOGIDA ADULTOS MAYORES DE NAVIDAD</t>
  </si>
  <si>
    <t>30085580-0</t>
  </si>
  <si>
    <t>CONSTRUCCION JARDIN INFANTIL CON SALA CUNA SECTOR EL ALTO, ARICA</t>
  </si>
  <si>
    <t>30085596-0</t>
  </si>
  <si>
    <t>MEJORAMIENTO CALLE ORDEN Y PATRIA, COMUNA DE FUTRONO</t>
  </si>
  <si>
    <t>30078506-0</t>
  </si>
  <si>
    <t>REPOSICION PARQUE DEPORTIVO Y RECREATIVO DEL PACÍFICO SAN ANTONIO</t>
  </si>
  <si>
    <t>30085715-0</t>
  </si>
  <si>
    <t>RESTAURACION TEATRO MUNICIPAL DE COLLIPULLI</t>
  </si>
  <si>
    <t>30078661-0</t>
  </si>
  <si>
    <t>AMPLIACION SISTEMA APR LAS ROJAS, LA SERENA</t>
  </si>
  <si>
    <t>30078854-0</t>
  </si>
  <si>
    <t>REPOSICION EXCONSUL. SALUD LA ANTENA PARA CENTRO COMUN. Y CULTURAL</t>
  </si>
  <si>
    <t>30085911-0</t>
  </si>
  <si>
    <t>CONSTRUCCION CENTRO NAUTICO DE ALTO RENDIMIENTO REGION DE LOS RIOS</t>
  </si>
  <si>
    <t>30085965-0</t>
  </si>
  <si>
    <t>30079057-0</t>
  </si>
  <si>
    <t>INSTALACION SISTEMA AGUA POTABLE JOSE MIGUEL CARRERA, COLLIPULLI</t>
  </si>
  <si>
    <t>30153523-0</t>
  </si>
  <si>
    <t>REPOSICION ESCUELA MAPUDUNGUN G-857, SAN RAMON TIRUA</t>
  </si>
  <si>
    <t>30086068-0</t>
  </si>
  <si>
    <t>INSTALACION AGUA POTABLE RURAL SECTOR ALTO Y BAJO LONCOYAMO</t>
  </si>
  <si>
    <t>30079324-0</t>
  </si>
  <si>
    <t>MEJORAMIENTO ESTADIO FISCAL DE CHONCHI</t>
  </si>
  <si>
    <t>30079858-0</t>
  </si>
  <si>
    <t>REPOSICION GIMNASIO MUNICIPAL DE ARAUCO</t>
  </si>
  <si>
    <t>30086180-0</t>
  </si>
  <si>
    <t>RESTAURACION Y PUESTA EN VALOR TEATRO GALIA DE LANCO</t>
  </si>
  <si>
    <t>30079953-0</t>
  </si>
  <si>
    <t>CONSTRUCCION SOLUCIONES SANITARIAS DE TAHUINCO, SALAMANCA</t>
  </si>
  <si>
    <t>30086202-0</t>
  </si>
  <si>
    <t>CONSTRUCCION CUARTEL POLICÍA INVESTIGACIONES SECTOR ALTO COYHAIQUE</t>
  </si>
  <si>
    <t>30080075-0</t>
  </si>
  <si>
    <t>MEJORAMIENTO Y AMPLIACIÓN, APR LOS AROMOS EL DURAZNO, LAS CABRAS</t>
  </si>
  <si>
    <t>30080177-0</t>
  </si>
  <si>
    <t>AMPLIACION TALLERES LABORALES CENTRO PENITENCIARIO VALPARAISO</t>
  </si>
  <si>
    <t>30080326-0</t>
  </si>
  <si>
    <t>REPOSICION SUBCOMISARÍA DIEGO DE ALMAGRO</t>
  </si>
  <si>
    <t>30086359-0</t>
  </si>
  <si>
    <t>REPOSICION GIMNASIO MUNICIPAL CURANILAHUE</t>
  </si>
  <si>
    <t>20058738-0</t>
  </si>
  <si>
    <t>REPOSICION POSTA DE SALUD RURAL ROMERAL, HIJUELAS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</si>
  <si>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</si>
  <si>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</si>
  <si>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</si>
  <si>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</si>
  <si>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30086413-0</t>
  </si>
  <si>
    <t>REPOSICION JARDÍN INFANTIL Y SALA CUNA BAMBI DE PUERTO IBÁÑEZ</t>
  </si>
  <si>
    <t>30080499-0</t>
  </si>
  <si>
    <t>30086459-0</t>
  </si>
  <si>
    <t>MEJORAMIENTO AVENIDA BALMACEDA - RÍO BUENO</t>
  </si>
  <si>
    <t>30086519-0</t>
  </si>
  <si>
    <t>REPOSICION PUENTE ISABEL RIQUELME SOBRE ESTERO LAS TOSCAS, CHILLÁN</t>
  </si>
  <si>
    <t>20075928-0</t>
  </si>
  <si>
    <t>CONSTRUCCION CAMINO PENETRACION SAN JUAN-CABO FROWARS, P.ARENAS</t>
  </si>
  <si>
    <t>30086554-0</t>
  </si>
  <si>
    <t>REPOSICION EDIFICIO CONSISTORIAL DE MÁFIL</t>
  </si>
  <si>
    <t>30080556-0</t>
  </si>
  <si>
    <t>MEJORAMIENTO AVENIDA BERNARDO O´HIGGINS CIUDAD DE LAUTARO</t>
  </si>
  <si>
    <t>30086630-0</t>
  </si>
  <si>
    <t>REPOSICION CUARTEL DE BOMBEROS 5ª COMPAÑIA ANGACHILLA, VALDIVIA</t>
  </si>
  <si>
    <t>20098250-0</t>
  </si>
  <si>
    <t>CONSTRUCCION  ALCANTARILLADO SANITARIO HUISCAPI, LONCOCHE</t>
  </si>
  <si>
    <t>30086682-0</t>
  </si>
  <si>
    <t>CONSTRUCCION SIST. DE EVACUACION DE AGUAS LLUVIAS - VALDIVIA Y LANCO</t>
  </si>
  <si>
    <t>30080632-0</t>
  </si>
  <si>
    <t>MEJORAMIENTO RUTA E-253 LONGOTOMA - ARTIFICIO, PROVINCIA DE PETORCA</t>
  </si>
  <si>
    <t>20099555-0</t>
  </si>
  <si>
    <t>CONSTRUCCION SISTEMA AGUA POTABLE  LLAGUEY QUIFO, SAAVEDRA</t>
  </si>
  <si>
    <t>30086786-0</t>
  </si>
  <si>
    <t>REPOSICION   ESTADIO  MUNICIPAL DE MARIA ELENA</t>
  </si>
  <si>
    <t>30086789-0</t>
  </si>
  <si>
    <t>REPOSICION CUARTEL 1RA COMPAÑIA DE BOMBEROS, FUTRONO</t>
  </si>
  <si>
    <t>30080893-0</t>
  </si>
  <si>
    <t>REPOSICION CUARTEL INVESTIGACIONES VALDIVIA</t>
  </si>
  <si>
    <t>30080938-0</t>
  </si>
  <si>
    <t>MEJORAMIENTO PARQUE FEDERICO ERRAZURIZ DEL HUIQUE, PALMILLA</t>
  </si>
  <si>
    <t>30080986-0</t>
  </si>
  <si>
    <t>MEJORAMIENTO BORDE COSTERO CURANIPE Y PELLUHUE</t>
  </si>
  <si>
    <t>PELLUHUE</t>
  </si>
  <si>
    <t>20114670-0</t>
  </si>
  <si>
    <t>CONSTRUCCION SOLUC. SANITARIAS SECTOR PUTAGAN, VILLA ALEGRE</t>
  </si>
  <si>
    <t>30086955-0</t>
  </si>
  <si>
    <t>MEJORAMIENTO COMPLEJO DEPORTIVO MUNICIPAL, PAILLACO</t>
  </si>
  <si>
    <t>30087004-0</t>
  </si>
  <si>
    <t>REPOSICION CENTRO REHABILITACION PUNTA ARENAS</t>
  </si>
  <si>
    <t>20116978-0</t>
  </si>
  <si>
    <t>RAUCO</t>
  </si>
  <si>
    <t>PECUARIO</t>
  </si>
  <si>
    <t>30087125-0</t>
  </si>
  <si>
    <t>CONSTRUCCION INSTITUTO DE REHABILITACION INFANTIL CALAMA</t>
  </si>
  <si>
    <t>20120871-0</t>
  </si>
  <si>
    <t>CONSTRUCCION SOLUCIONES SANITARIAS, LOS QUILLAYES</t>
  </si>
  <si>
    <t>20136707-0</t>
  </si>
  <si>
    <t>CONSTRUCCION CASETAS SANITARIAS LOCALIDAD DE  HORNOPIREN, HUALAIHUE</t>
  </si>
  <si>
    <t>20136708-0</t>
  </si>
  <si>
    <t>CONSTRUCCION INFRAESTRUCTURA SANITARIA LOC. DE CONTAO, HUALAIHUE</t>
  </si>
  <si>
    <t>30087303-0</t>
  </si>
  <si>
    <t>20138269-0</t>
  </si>
  <si>
    <t>MEJORAMIENTO ESTADIO FISCAL DE HUALQUI</t>
  </si>
  <si>
    <t>30081159-0</t>
  </si>
  <si>
    <t>REPOSICION PISCINA MUNICIPAL  COMUNA DE SAN FERNANDO</t>
  </si>
  <si>
    <t>30087409-0</t>
  </si>
  <si>
    <t>REPOSICION DE LA 3A. COMISARIA DE CARABINEROS LOTA PCSP</t>
  </si>
  <si>
    <t>30087456-0</t>
  </si>
  <si>
    <t>CONSTRUCCION CENTRO DIALIZADOS Y TRANSPLANTADOS RENALES, OSORNO</t>
  </si>
  <si>
    <t>30081192-0</t>
  </si>
  <si>
    <t>REPOSICION RUTA H-76 S: PATAGUAS CERRO- LIM. PROV. CARDENAL CARO</t>
  </si>
  <si>
    <t>30087486-0</t>
  </si>
  <si>
    <t>CONSTRUCCION RELLENO SANITARIO PROVINCIAL</t>
  </si>
  <si>
    <t>30081240-0</t>
  </si>
  <si>
    <t>CONSTRUCCION RAMPA SECTOR PUNTA HUITE, ISLA LAITEC, QUELLÓN</t>
  </si>
  <si>
    <t>30081265-0</t>
  </si>
  <si>
    <t>REPOSICION PASEO ARTURO PRAT, CHAÑARAL</t>
  </si>
  <si>
    <t>30081288-0</t>
  </si>
  <si>
    <t>REPOSICION CENTRO CÍVICO RELIGIOSO LOS LOROS, TIERRA  AMARILLA</t>
  </si>
  <si>
    <t>30081306-0</t>
  </si>
  <si>
    <t>REPOSICION PLAZA PRAT Y CALLE CRAIG, HUASCO</t>
  </si>
  <si>
    <t>30087631-0</t>
  </si>
  <si>
    <t>REPOSICION PARCIAL COLEGIO EDUARDO DE GEYTER RANCAGUA</t>
  </si>
  <si>
    <t>30081316-0</t>
  </si>
  <si>
    <t>MEJORAMIENTO RUTA L-32, SECTOR PTE. MARIMAURA-CRUCE RUTA 126</t>
  </si>
  <si>
    <t>20145338-0</t>
  </si>
  <si>
    <t>CONSTRUCCION CASETAS SANITARIAS CARAMPANGUE Y RAMADILLAS COM. ARAUCO</t>
  </si>
  <si>
    <t>30087718-0</t>
  </si>
  <si>
    <t>MEJORAMIENTO ESTADIO FISCAL DE ANDACOLLO</t>
  </si>
  <si>
    <t>30081495-0</t>
  </si>
  <si>
    <t>MEJORAMIENTO PLAZA DE ARMAS DE SAGRADA FAMILIA</t>
  </si>
  <si>
    <t>30087843-0</t>
  </si>
  <si>
    <t>REPOSICION EDIFICIO CORPORATIVO, GOBIERNO REGIONAL DE AYSEN</t>
  </si>
  <si>
    <t>30081610-0</t>
  </si>
  <si>
    <t>CONSTRUCCION MACRO URBANIZACIÓN LLANOS DE LA CANDELARIA, COPIAPO</t>
  </si>
  <si>
    <t>30088003-0</t>
  </si>
  <si>
    <t>CONSTRUCCION CALLE FILIS QUECHU - LA UNIÓN</t>
  </si>
  <si>
    <t>20156686-0</t>
  </si>
  <si>
    <t>CONSTRUCCION CASETAS SANITARIAS LOCALIDAD DE VILLA MERCEDES, QUILLEC</t>
  </si>
  <si>
    <t>QUILLECO</t>
  </si>
  <si>
    <t>30088042-0</t>
  </si>
  <si>
    <t>REPOSICION SERVICIO REGISTRO CIVIL DE LA UNION</t>
  </si>
  <si>
    <t>30088050-0</t>
  </si>
  <si>
    <t>MEJORAMIENTO AVENIDA MIRAFLORES COMUNA DE CHIMBARONGO</t>
  </si>
  <si>
    <t>30088270-0</t>
  </si>
  <si>
    <t>REPOSICION DE LA 4° COMISARIA RENGO COMO IMPLEMENTACION DEL PCSP</t>
  </si>
  <si>
    <t>30088284-0</t>
  </si>
  <si>
    <t>REPOSICION DE LA SUBCOMISARIA PEÑAFLOR COMO IMPLEMENTACION DE PCSP</t>
  </si>
  <si>
    <t>30081785-0</t>
  </si>
  <si>
    <t>REPOSICION PLAZA Y EXPLANADA CURARREHUE</t>
  </si>
  <si>
    <t>ADMINISTRACION TRANSPORTE</t>
  </si>
  <si>
    <t>30081891-0</t>
  </si>
  <si>
    <t>REPOSICION PUENTE CATAPILCO EN RUTA E-46, PROV. DE PETORCA</t>
  </si>
  <si>
    <t>30088561-0</t>
  </si>
  <si>
    <t>CONSTRUCCION PARQUE URBANO RECREACIONAL SUSTENTABLE, RANCAGUA</t>
  </si>
  <si>
    <t>30081925-0</t>
  </si>
  <si>
    <t>RESTAURACION ESPACIO PÚBLICO DEGRADADO BANDEJÓN LAS TORRES, RENCA</t>
  </si>
  <si>
    <t>30088586-0</t>
  </si>
  <si>
    <t>CONSTRUCCION MUELLE PESQUERO ARTESANAL CALETA MAGUELLINES</t>
  </si>
  <si>
    <t>20162304-0</t>
  </si>
  <si>
    <t>INSTALACION SISTEMA AGUA POTABLE RURAL CHAMPULLI, PADRE LAS CASAS</t>
  </si>
  <si>
    <t>30082121-0</t>
  </si>
  <si>
    <t>CONSTRUCCION PLAZA ANFITEATRO Y PASEO CÍVICO LOS MUERMOS</t>
  </si>
  <si>
    <t>30082130-0</t>
  </si>
  <si>
    <t>CONSTRUCCION CUARTEL DE BOMBEROS LOCALIDAD DE HURTADO-RÍO HURTADO</t>
  </si>
  <si>
    <t>20167597-0</t>
  </si>
  <si>
    <t>CONSTRUCCION POSTA DE SALUD RURAL DE PACHICA</t>
  </si>
  <si>
    <t>30082301-0</t>
  </si>
  <si>
    <t>MEJORAMIENTO PLAZA VICENTE HUIDOBRO DE CARTAGENA</t>
  </si>
  <si>
    <t>CARTAGENA</t>
  </si>
  <si>
    <t>30090148-0</t>
  </si>
  <si>
    <t>MEJORAMIENTO RUTA QUETALMAHUE-FARO CORONA ROL W-232 (PLAN CHILOE)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</si>
  <si>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</si>
  <si>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</si>
  <si>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</si>
  <si>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</si>
  <si>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30082319-0</t>
  </si>
  <si>
    <t>AMPLIACION DE OFICINA REGISTRO CIVIL  DE CERRO NAVIA</t>
  </si>
  <si>
    <t>30090991-0</t>
  </si>
  <si>
    <t>MEJORAMIENTO RUTA U-16, SECTOR BIF.QUILACAHUIN - PUENTE MOMBERG</t>
  </si>
  <si>
    <t>20168746-0</t>
  </si>
  <si>
    <t>CONSTRUCCION CAMINO COSTERO SECTOR: PUEBLO HUNDIDO - BIF. CHOVELLEN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</si>
  <si>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</si>
  <si>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</si>
  <si>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</si>
  <si>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</si>
  <si>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30082541-0</t>
  </si>
  <si>
    <t>RESTAURACION CASTELLON, EX-BODEGA VIÑA SAN CARLOS, PUENTE ALTO</t>
  </si>
  <si>
    <t>30091221-0</t>
  </si>
  <si>
    <t>MEJORAMIENTO RUTA D-605 SECTOR: SORUCO - COMBARBALA</t>
  </si>
  <si>
    <t>20170234-0</t>
  </si>
  <si>
    <t>REPOSICION PARCIAL ESCUELA ANTUHUILEN, INDEPENDENCIA</t>
  </si>
  <si>
    <t>20174014-0</t>
  </si>
  <si>
    <t>INSTALACION SISTEMA AGUA POTABLE RURAL LONCOCHE CHICO, VILCUN</t>
  </si>
  <si>
    <t>20178136-0</t>
  </si>
  <si>
    <t>INSTALACION SISTEMA  AGUA POTABLE REDUCCION CONTRERAS,TRAIGUEN</t>
  </si>
  <si>
    <t>30091463-0</t>
  </si>
  <si>
    <t>CONSTRUCCION  COLECTORES PRIMARIOS SISTEMA  BALLICA , RANCAGUA</t>
  </si>
  <si>
    <t>20178141-0</t>
  </si>
  <si>
    <t>INSTALACION SISTEMA AGUA POTABLE RURAL CHIVILCOYAN, IMPERIAL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</si>
  <si>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</si>
  <si>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</si>
  <si>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</si>
  <si>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</si>
  <si>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30083073-0</t>
  </si>
  <si>
    <t>CONSTRUCCION EMBARCADEROS MENORES RIO LINGUE, MARIQUINA</t>
  </si>
  <si>
    <t>30091565-0</t>
  </si>
  <si>
    <t>REPOSICION LICEO B-5 MERCEDES FRITIS M., COPIAPO</t>
  </si>
  <si>
    <t>30091692-0</t>
  </si>
  <si>
    <t>INSTALACION SERVICIO DE ALCANTARILLADO BAHIA INGLESA-LORETO</t>
  </si>
  <si>
    <t>30091704-0</t>
  </si>
  <si>
    <t>HABILITACION COMPROMISOS AMBIENTALES EMBALSE EL BATO, ILLAPEL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</si>
  <si>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</si>
  <si>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</si>
  <si>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</si>
  <si>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</si>
  <si>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</si>
  <si>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</si>
  <si>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20179439-0</t>
  </si>
  <si>
    <t>ADQUISICION ASCENSOR PARA LA GOBERNACION PROVINCIAL DE ÑUBLE</t>
  </si>
  <si>
    <t>30083334-0</t>
  </si>
  <si>
    <t>CONSTRUCCION PARQUE URBANO PATRIA VIEJA, HUALPEN</t>
  </si>
  <si>
    <t>REPOSICION CENTRO DE SALUD FAMILIAR DE SAN ESTEBAN</t>
  </si>
  <si>
    <t>30091822-0</t>
  </si>
  <si>
    <t>CONSTRUCCION MULTICANCHA LOS LLANOS, COMBARBALA</t>
  </si>
  <si>
    <t>30083391-0</t>
  </si>
  <si>
    <t>MEJORAMIENTO AVENIDA OROMPELLO, LOS ANGELES</t>
  </si>
  <si>
    <t>30083514-0</t>
  </si>
  <si>
    <t>MEJORAMIENTO PLAZA DE ARMAS DE RENGO</t>
  </si>
  <si>
    <t>30083543-0</t>
  </si>
  <si>
    <t>REPOSICION ESCUELA RURAL DE COINCO, QUELLON</t>
  </si>
  <si>
    <t>20188809-0</t>
  </si>
  <si>
    <t>CONSTRUCCION INFRAESTRUCTURAS SANITARIAS LA ESPERANZA, COLLIPULLI</t>
  </si>
  <si>
    <t>30083588-0</t>
  </si>
  <si>
    <t>REPOSICION CENTRO DE SALUD FAMILIAR LA BANDERA SAN RAMON</t>
  </si>
  <si>
    <t>30083665-0</t>
  </si>
  <si>
    <t>CONSTRUCCION PTE DALCAHUE EN RUTA W-59, ISLA DE QUINCHAO EN CHILOE</t>
  </si>
  <si>
    <t>30083730-0</t>
  </si>
  <si>
    <t>MEJORAMIENTO PLAYA GRANDE DE PUCON, LAGO VILLARRICA - PUCON</t>
  </si>
  <si>
    <t>30083779-0</t>
  </si>
  <si>
    <t>REPOSICION RUTA 5 SECTOR :CUESTA DE ACHA  - ACCESO ARICA</t>
  </si>
  <si>
    <t>30083784-0</t>
  </si>
  <si>
    <t>REPOSICION RUTA 5 S: LIMITE URBANO N. DE ARICA- LÍMITE CON PERÚ</t>
  </si>
  <si>
    <t>30092206-0</t>
  </si>
  <si>
    <t>CONSTRUCCION SEGUNDA ETAPA CENTRO CULTURAL, PUNTA ARENAS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</si>
  <si>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</si>
  <si>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</si>
  <si>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</si>
  <si>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</si>
  <si>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</si>
  <si>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</si>
  <si>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30092269-0</t>
  </si>
  <si>
    <t>RESTAURACION TEMPLO PARROQUIAL DEL NIÑO JESUS DE VILLA ALEGRE</t>
  </si>
  <si>
    <t>30083903-0</t>
  </si>
  <si>
    <t>REPOSICION RETEN ROZAS BUGUEÑO, VALLENAR</t>
  </si>
  <si>
    <t>30084104-0</t>
  </si>
  <si>
    <t>MEJORAMIENTO PAVIMENTACION AVENIDA 1 NORTE DE LOS VILOS</t>
  </si>
  <si>
    <t>30092356-0</t>
  </si>
  <si>
    <t>CONSTRUCCION PUENTE RÍO CLARO RUTA H-638 SECTOR SALSIPUEDES, MALLOA</t>
  </si>
  <si>
    <t>MALLOA</t>
  </si>
  <si>
    <t>30084171-0</t>
  </si>
  <si>
    <t>REPOSICION  ESCUELA BASICA LOS MORALES, COMUNA MONTE PATRIA</t>
  </si>
  <si>
    <t>30092375-0</t>
  </si>
  <si>
    <t>REPOSICION VARIOS PUENTES DE LA SEXTA REGION III ETAPA</t>
  </si>
  <si>
    <t>20189185-0</t>
  </si>
  <si>
    <t>CONSTRUCCION INFRAESTRUCTURA SANITARIA UNIDAD VECINAL TRES Y OTROS</t>
  </si>
  <si>
    <t>30092404-0</t>
  </si>
  <si>
    <t>REPARACION MUELLE VERGARA, VIÑA DEL MAR</t>
  </si>
  <si>
    <t>20189665-0</t>
  </si>
  <si>
    <t>REPOSICION 2ºCIA.Y SUPERINTENDENCIA C.BOMBEROS,SAN PEDRO DE LA PAZ</t>
  </si>
  <si>
    <t>20190469-0</t>
  </si>
  <si>
    <t>CONSTRUCCION ELECTRIFICACION SING COMUNA DE GENERAL LAGOS</t>
  </si>
  <si>
    <t>30092466-0</t>
  </si>
  <si>
    <t>CONSTRUCCION PLAYA ARTIFICIAL SECTOR PARAISO-EL CUADRO, ANTOFAGASTA</t>
  </si>
  <si>
    <t>30084227-0</t>
  </si>
  <si>
    <t>MEJORAMIENTO PAV. ACCESO SECT. ALTOS DE GUANAQUEROS, COQBO.</t>
  </si>
  <si>
    <t>20191865-0</t>
  </si>
  <si>
    <t>CONSTRUCCION SOLUCIONES SANITARIAS EL TAMBO CENTRO, SALAMANCA</t>
  </si>
  <si>
    <t>30092536-0</t>
  </si>
  <si>
    <t>REPOSICION PARCIAL CON EQUIPAMIENTO ESC EDO FREI</t>
  </si>
  <si>
    <t>20197380-0</t>
  </si>
  <si>
    <t>CONSTRUCCION INFR. SANITARIAS RURALES DISPERSAS I ETAPA, PITRUFQUEN</t>
  </si>
  <si>
    <t>30092576-0</t>
  </si>
  <si>
    <t>CONSTRUCCION EDIFICIO JUZGADO DE FAMILIA OSORNO</t>
  </si>
  <si>
    <t>30003117-0</t>
  </si>
  <si>
    <t>MEJORAMIENTO CALLE, CAMINO PARQUE LANTAÑO, CHILLAN</t>
  </si>
  <si>
    <t>30004158-0</t>
  </si>
  <si>
    <t>REPOSICION CESFAM RALCO, ALTO BIO BIO</t>
  </si>
  <si>
    <t>ALTO BIO BIO</t>
  </si>
  <si>
    <t>30092615-0</t>
  </si>
  <si>
    <t>AMPLIACION TERMINAL DE PASAJEROS AERÓDROMO BALMACEDA. XI REGION</t>
  </si>
  <si>
    <t>30092631-0</t>
  </si>
  <si>
    <t>REPOSICION ESCUELA RURAL TAMBILLOS, COQUIMBO</t>
  </si>
  <si>
    <t>30005334-0</t>
  </si>
  <si>
    <t>NORMALIZACION CONSULTORIO JUAN PABLO II, ANTOFAGASTA.</t>
  </si>
  <si>
    <t>30092698-0</t>
  </si>
  <si>
    <t>CONSTRUCCION COMPLEJO DEPORTIVO COMUNA DE PIRQUE</t>
  </si>
  <si>
    <t>30084699-0</t>
  </si>
  <si>
    <t>REPOSICION ESCUELA CONCENTRACIÓN FRONTERIZA, COMUNA DE MONTE PATRI</t>
  </si>
  <si>
    <t>30084724-0</t>
  </si>
  <si>
    <t>CONSTRUCCION NUEVO AERODROMO DE PELDEHUE, COLINA</t>
  </si>
  <si>
    <t>30092739-0</t>
  </si>
  <si>
    <t>INSTALACION A.POTABLE NEICUF POCULON,T.SCHMIDT Y SALTAPURA,IMPERIAL</t>
  </si>
  <si>
    <t>30092740-0</t>
  </si>
  <si>
    <t>REPOSICION SERVICIO MÉDICO LEGAL DE SAN ANTONIO</t>
  </si>
  <si>
    <t>30006920-0</t>
  </si>
  <si>
    <t>REPOSICION JARDIN INFANTIL (INTEGRA) CORONA DEL INCA COPIAPO</t>
  </si>
  <si>
    <t>30092747-0</t>
  </si>
  <si>
    <t>30084824-0</t>
  </si>
  <si>
    <t>RESTAURACION MONUMENTO NACIONAL CATEDRAL SAN MARCOS DE ARICA</t>
  </si>
  <si>
    <t>30092753-0</t>
  </si>
  <si>
    <t>CONSTRUCCION RED NACIONAL LABORATORIOS AMBIENTALES - CHILLAN</t>
  </si>
  <si>
    <t>30028777-0</t>
  </si>
  <si>
    <t>REPOSICION ESCUELA F-808 DE ANTIHUALA, COMUNA DE LOS ÁLAMOS</t>
  </si>
  <si>
    <t>30084860-0</t>
  </si>
  <si>
    <t>MEJORAMIENTO BALNEARIO MUNICIPAL PARQUE TEGUALDA COMUNA DE TALAGANTE</t>
  </si>
  <si>
    <t>30092782-0</t>
  </si>
  <si>
    <t>CONSTRUCCION PARQUE DE LA CHILENIDAD CERRO 18, LO BARNECHEA</t>
  </si>
  <si>
    <t>BARNECHEA</t>
  </si>
  <si>
    <t>30029547-0</t>
  </si>
  <si>
    <t>NORMALIZACION LICEO C -78 FRANCISCO BASCUÑAN GUERRERO DE QUILLECO</t>
  </si>
  <si>
    <t>30092930-0</t>
  </si>
  <si>
    <t>MEJORAMIENTO PLAZA DE ARMAS,  CENTRO DE SAN ANTONIO</t>
  </si>
  <si>
    <t>30085099-0</t>
  </si>
  <si>
    <t>MANEJO GESTION Y ADMIN. RECURSO HIDRICO CUENCA RIO LIGUA</t>
  </si>
  <si>
    <t>EL TABO</t>
  </si>
  <si>
    <t>30085177-0</t>
  </si>
  <si>
    <t>REPOSICION BRIGADA DE INVESTIGACIÓN CRIMINAL SAN BERNARDO - PDI</t>
  </si>
  <si>
    <t>30085180-0</t>
  </si>
  <si>
    <t>REPOSICION CENTRO DE LA MUJER MANANTIAL DE TOCOPILLA</t>
  </si>
  <si>
    <t>30092959-0</t>
  </si>
  <si>
    <t>REPOSICION MUSEO ARQUEOLOGICO  G. LE PAIGE  SPA</t>
  </si>
  <si>
    <t>30085249-0</t>
  </si>
  <si>
    <t>MEJORAMIENTO PAVIMENTO CALLE IVÁN ULRIKSEN, CHILLAN</t>
  </si>
  <si>
    <t>30085253-0</t>
  </si>
  <si>
    <t>REPOSICION CESFAM DE PUCHUNCAVI</t>
  </si>
  <si>
    <t>30085259-0</t>
  </si>
  <si>
    <t>REPOSICION ESCUELA ARTURO ALESSANDRI PALMA FRUTILLAR</t>
  </si>
  <si>
    <t>30085275-0</t>
  </si>
  <si>
    <t>CONSTRUCCION CENTRO TRATAMIENTO INTERMEDIO RSD, CASABLANCA</t>
  </si>
  <si>
    <t>30093134-0</t>
  </si>
  <si>
    <t>REPOSICION ESCUELA BASICA EL MELÓN, NOGALES</t>
  </si>
  <si>
    <t>30093165-0</t>
  </si>
  <si>
    <t>MEJORAMIENTO RUTA A-760 KM 14.00 AL 54.30, REGION DE TARAPACÁ</t>
  </si>
  <si>
    <t>30093219-0</t>
  </si>
  <si>
    <t>CONSTRUCCION ACCESO NORTE A VALPARAÍSO POR CABRITERIA</t>
  </si>
  <si>
    <t>30093221-0</t>
  </si>
  <si>
    <t>MEJORAMIENTO Y HABILITACIÓN R 60CH (LA PÓLVORA) S:CR 68 - ACC PUERTO</t>
  </si>
  <si>
    <t>30085330-0</t>
  </si>
  <si>
    <t>CONSTRUCCION CIRCUITO PEATONAL /VIAL PLAZA ARMAS-PLAZUELA SAN FCO.</t>
  </si>
  <si>
    <t>30093247-0</t>
  </si>
  <si>
    <t>REPOSICION CALLE TACNA ENTRE LATORRE Y SGTO. ALDEA - VICTORIA</t>
  </si>
  <si>
    <t>30093264-0</t>
  </si>
  <si>
    <t>CONSTRUCCION CENTRO CULTURAL ALCALDE JUAN ESTAY COMUNA PUENTE ALTO</t>
  </si>
  <si>
    <t>30085351-0</t>
  </si>
  <si>
    <t>MEJORAMIENTO CIRCUITO  CALLE PRAT - CALLE OCHO, EL MELÓN, NOGALES</t>
  </si>
  <si>
    <t>30093307-0</t>
  </si>
  <si>
    <t>REPOSICION HOGAR ESTUDIANTIL WE LIWEN, VALDIVIA</t>
  </si>
  <si>
    <t>30085361-0</t>
  </si>
  <si>
    <t>CONSTRUCCION ALCANTARILLADO VILLA Y POB. SN.JOSE, CABILDO.</t>
  </si>
  <si>
    <t>30085372-0</t>
  </si>
  <si>
    <t>30085373-0</t>
  </si>
  <si>
    <t>REPOSICION ESTADIO MUNICIPAL DE FRUTILLAR</t>
  </si>
  <si>
    <t>30093394-0</t>
  </si>
  <si>
    <t>CONSTRUCCION CAMINO DE PENETRACION BAHIA TALCAHUANO-CR.EST WORSLEY</t>
  </si>
  <si>
    <t>30093398-0</t>
  </si>
  <si>
    <t>MEJORAMIENTO RUTA T-559 SECTOR LLIFEN-ARQUILHUE</t>
  </si>
  <si>
    <t>30093406-0</t>
  </si>
  <si>
    <t>CONSTRUCCION CONEXIÓN VIAL LAGO VERDE - LA TAPERA, COMUNA LAGO VERDE</t>
  </si>
  <si>
    <t>LAGO VERDE</t>
  </si>
  <si>
    <t>30093407-0</t>
  </si>
  <si>
    <t>MEJORAMIENTO RUTA 21-CH SECTOR ASCOTAN - OLLAGÜE</t>
  </si>
  <si>
    <t>30093411-0</t>
  </si>
  <si>
    <t>MEJORAMIENTO ADUCCION SISTEMA APR CHUNGUNGO, LA HIGUERA</t>
  </si>
  <si>
    <t>30093450-0</t>
  </si>
  <si>
    <t>CONSTRUCCION MEJOR. RUTA 201-CH SECTOR: COÑARIPE - PELLAIFA</t>
  </si>
  <si>
    <t>30034398-0</t>
  </si>
  <si>
    <t>INSTALACION SISTEMA AGUA POTABLE RURAL PURAQUINA ALTO, PITRUFQUEN</t>
  </si>
  <si>
    <t>30034754-0</t>
  </si>
  <si>
    <t>INSTALACION SISTEMA AGUA POTABLE RURAL ÑUBLE, LONCOCHE</t>
  </si>
  <si>
    <t>30085460-0</t>
  </si>
  <si>
    <t>CONSTRUCCION TEATRO MUNICIPAL DE LA FLORIDA</t>
  </si>
  <si>
    <t>30085473-0</t>
  </si>
  <si>
    <t>SANEAMIENTO TITULOS DE DERECHOS DE AGUA COMUNA DE COELEMU</t>
  </si>
  <si>
    <t>30093573-0</t>
  </si>
  <si>
    <t>CONSTRUCCION CANCHA FUTBOL Y CAMARINES GUANAQUEROS, COQUIMBO</t>
  </si>
  <si>
    <t>30085479-0</t>
  </si>
  <si>
    <t>SANEAMIENTO TITULOS DE DERECHOS DE AGUA COMUNA DE RANQUIL</t>
  </si>
  <si>
    <t>30085502-0</t>
  </si>
  <si>
    <t>MEJORAMIENTO PLAZAS RESIDENCIALES,  COMUNA DE LA GRANJA.</t>
  </si>
  <si>
    <t>30085529-0</t>
  </si>
  <si>
    <t>MEJORAMIENTO PLAZA LO BESA, QUINTA NORMAL</t>
  </si>
  <si>
    <t>30036236-0</t>
  </si>
  <si>
    <t>INSTALACION SISTEMA AGUA POTABLE RURAL LEFUN, VILLARRICA</t>
  </si>
  <si>
    <t>30036388-0</t>
  </si>
  <si>
    <t>HABILITACION DEL TEATRO MUNICIPAL DE CHILLÁN</t>
  </si>
  <si>
    <t>30037109-0</t>
  </si>
  <si>
    <t>CONSTRUCCION CASETAS SANITARIAS  SECTOR LOS LIRIOS III ETAPA</t>
  </si>
  <si>
    <t>30085725-0</t>
  </si>
  <si>
    <t>CONSTRUCCION CENTRO DE SALUD FAMILIAR DE ALHUE</t>
  </si>
  <si>
    <t>30085750-0</t>
  </si>
  <si>
    <t>REPOSICION EDIFICIO CONSISTORIAL, COMUNA DE TREHUACO</t>
  </si>
  <si>
    <t>30085789-0</t>
  </si>
  <si>
    <t>REPOSICION ESCUELA F-40 VICTOR SANCHEZ C., TIERRA AMARILLA</t>
  </si>
  <si>
    <t>30037328-0</t>
  </si>
  <si>
    <t>CONSTRUCCION CASETAS SANITARIAS LOCALIDAD DE ZUÑIGA, SAN VICENTE</t>
  </si>
  <si>
    <t>30085906-0</t>
  </si>
  <si>
    <t>CONSTRUCCION EDIFICIO ESPECIALIDADES CARABINEROS ARICA PARINACOTA</t>
  </si>
  <si>
    <t>30093892-0</t>
  </si>
  <si>
    <t>REPOSICION CESFAM COLBUN, COMUNA DE COLBUN</t>
  </si>
  <si>
    <t>30093893-0</t>
  </si>
  <si>
    <t>REPOSICION CESFAM AMANDA BENAVENTE, COMUNA DE LONGAVI</t>
  </si>
  <si>
    <t>30085964-0</t>
  </si>
  <si>
    <t>CONSTRUCCION POSTA DE QUILLALHUE, MARIQUINA</t>
  </si>
  <si>
    <t>PELARCO</t>
  </si>
  <si>
    <t>30093951-0</t>
  </si>
  <si>
    <t>CONSTRUCCION CENTRO CULTURAL DE MELIPILLA</t>
  </si>
  <si>
    <t>30086022-0</t>
  </si>
  <si>
    <t>30086036-0</t>
  </si>
  <si>
    <t>CONSTRUCCION OBRAS ALUVIONALES EN QUEBRADAS DE IQUIQUE Y ALTO HOSPIC</t>
  </si>
  <si>
    <t>30093999-0</t>
  </si>
  <si>
    <t>REPOSICION FARMACIA COMUNAL DE VIÑA DEL MAR</t>
  </si>
  <si>
    <t>30094005-0</t>
  </si>
  <si>
    <t>MEJORAMIENTO INTEGRAL GIMNASIO FISCAL DALCAHUE</t>
  </si>
  <si>
    <t>30086050-0</t>
  </si>
  <si>
    <t>REPOSICION ESCUELA LA CAPILLA DE ISLA CAGUACH, COMUNA DE QUINCHAO</t>
  </si>
  <si>
    <t>30094040-0</t>
  </si>
  <si>
    <t>30094044-0</t>
  </si>
  <si>
    <t>REPOSICION PUENTE SAN ANTONIO EN RUTA 5 CHILOE</t>
  </si>
  <si>
    <t>30094054-0</t>
  </si>
  <si>
    <t>REPOSICION RUTA 265, SECTOR CUESTA EL MAITÉN</t>
  </si>
  <si>
    <t>30038117-0</t>
  </si>
  <si>
    <t>INSTALACION SISTEMA   AGUA POTABLE RURAL PILPILCO, PADRE LAS CASAS</t>
  </si>
  <si>
    <t>30094106-0</t>
  </si>
  <si>
    <t>CONSTRUCCION RELLENO SANITARIO PARA BAHÍA MURTA Y PUERTO SANCHEZ</t>
  </si>
  <si>
    <t>30086174-0</t>
  </si>
  <si>
    <t>REPOSICION PUENTE Y MEJORAMIENTO CALLE SAN BERNARDO,CHILLAN</t>
  </si>
  <si>
    <t>30086223-0</t>
  </si>
  <si>
    <t>CONSTRUCCION EXTENSION RED ALCANTARILLADO SECTOR ZAÑARTU EL QUISCO</t>
  </si>
  <si>
    <t>30094224-0</t>
  </si>
  <si>
    <t>CONSTRUCCION AGUA POT. Y ALCANT. AMPLIACION PRAT, VILLA ALEMANA</t>
  </si>
  <si>
    <t>30086265-0</t>
  </si>
  <si>
    <t>CONSTRUCCION PISTA DE ATLETISMO COPIAPO</t>
  </si>
  <si>
    <t>30042197-0</t>
  </si>
  <si>
    <t>REPOSICION CENTRO DE SALUD FAMILIAR COIHUECO</t>
  </si>
  <si>
    <t>30086289-0</t>
  </si>
  <si>
    <t>CONSTRUCCION OBRAS DE PROTECCION COSTERA FARO MONUMENTAL LA SERENA</t>
  </si>
  <si>
    <t>30086316-0</t>
  </si>
  <si>
    <t>RESTAURACION COLEGIO DE ENFERMERAS DE CHILE ,COMUNA DE SANTIAGO</t>
  </si>
  <si>
    <t>30086361-0</t>
  </si>
  <si>
    <t>REPOSICION GIMNASIO MUNICIPAL DE FUTALEUFÚ</t>
  </si>
  <si>
    <t>30042795-0</t>
  </si>
  <si>
    <t>INSTALACION AGUA POTABLE HUICHAHUE ALTO (FAJA 10000), CUNCO</t>
  </si>
  <si>
    <t>30043096-0</t>
  </si>
  <si>
    <t>MEJORAMIENTO ENTORNO AL MERCADO Y ESCUELA STA. MARÍA, IQUIQUE</t>
  </si>
  <si>
    <t>30044404-0</t>
  </si>
  <si>
    <t>INSTALACION AGUA POTABLE RURAL STA. JUANA LOS ACACIOS, GORBEA</t>
  </si>
  <si>
    <t>30086513-0</t>
  </si>
  <si>
    <t>MEJORAMIENTO SERVICIO DE APR RUMAY CAMPOLINDO - MELIPILLA</t>
  </si>
  <si>
    <t>30086551-0</t>
  </si>
  <si>
    <t>AMPLIACION ESCUELA E-1 REPUBLICA DE ARGENTINA, ARICA</t>
  </si>
  <si>
    <t>30086566-0</t>
  </si>
  <si>
    <t>REPOSICION CENTRO DE SALUD FAMILIAR ALFREDO GANTZ MANN, LA UNION</t>
  </si>
  <si>
    <t>30094434-0</t>
  </si>
  <si>
    <t>AMPLIACION SISTEMA DE CONTROL DE TRÁNSITO DE ANTOFAGASTA, II ETAPA</t>
  </si>
  <si>
    <t>30045221-0</t>
  </si>
  <si>
    <t>NORMALIZACION POSTA SALUD  RURAL NIHUE BAJO, COMUNA SAN PEDRO</t>
  </si>
  <si>
    <t>30086757-0</t>
  </si>
  <si>
    <t>CONSTRUCCION COMPLEJO POLIDEPORTIVO EN LA CIUDAD DE ACHAO</t>
  </si>
  <si>
    <t>30045256-0</t>
  </si>
  <si>
    <t>INSTALACION SISTEMA AGUA POTABLE MITRAUQUEN(ALTO Y BAJO), LONQUIMAY</t>
  </si>
  <si>
    <t>30094530-0</t>
  </si>
  <si>
    <t>CALERA DE TANGO</t>
  </si>
  <si>
    <t>30086815-0</t>
  </si>
  <si>
    <t>CONSTRUCCION RELLENO SANITARIO PROVINCIA DE OSORNO</t>
  </si>
  <si>
    <t>30045387-0</t>
  </si>
  <si>
    <t>INSTALACION AGUA POTABLE RURAL REDUCCIÓN HUEQUÉN ALTO,ANGOL</t>
  </si>
  <si>
    <t>30045422-0</t>
  </si>
  <si>
    <t>INSTALACION SISTEMA AGUA  POTABLE RURAL CHACAICO,ANGOL</t>
  </si>
  <si>
    <t>30094580-0</t>
  </si>
  <si>
    <t>CONSTRUCCION SEGUNDA ETAPA ESTADIO LO PRADO</t>
  </si>
  <si>
    <t>30086892-0</t>
  </si>
  <si>
    <t>MEJORAMIENTO PAVIMENTO SILVA CHAVEZ COMUNA DE MELIPILLA</t>
  </si>
  <si>
    <t>30086893-0</t>
  </si>
  <si>
    <t>MEJORAMIENTO PAVIMENTO CALLE PARDO COMUNA DE MELIPILLA</t>
  </si>
  <si>
    <t>30086944-0</t>
  </si>
  <si>
    <t>CONSTRUCCION REDES DE ALCANTARILLADO SECTOR EL PIMIENTO, CALLE LARGA</t>
  </si>
  <si>
    <t>30087317-0</t>
  </si>
  <si>
    <t>CONSTRUCCION CENTRO VISIT. MUSEO RECUERDO INST. DE LA PATAGONIA UMAG</t>
  </si>
  <si>
    <t>30087356-0</t>
  </si>
  <si>
    <t>CONSTRUCCION CUARTEL DE BOMBEROS Y AREAS VERDES ARTURO PEREZ CANTO</t>
  </si>
  <si>
    <t>30087369-0</t>
  </si>
  <si>
    <t>REPOSICION  VIVERO MUNICIPAL, ANTOFAGASTA</t>
  </si>
  <si>
    <t>30087460-0</t>
  </si>
  <si>
    <t>MEJORAMIENTO PLAZA ARTURO PRAT, TALAGANTE</t>
  </si>
  <si>
    <t>30087497-0</t>
  </si>
  <si>
    <t>REPOSICION CUARTEL  POLICIAL PREFECTURA  PROVINCIAL  OSORNO</t>
  </si>
  <si>
    <t>30087518-0</t>
  </si>
  <si>
    <t>MEJORAMIENTO PLAYA PARQUE BALMACEDA, IQUIQUE</t>
  </si>
  <si>
    <t>30094775-0</t>
  </si>
  <si>
    <t>CONSTRUCCION CENTRO DE SALUD LA JUNTA</t>
  </si>
  <si>
    <t>30094781-0</t>
  </si>
  <si>
    <t>CONSTRUCCION PAVIMENTO CALLE PUANGUE SUR, CURACAVI</t>
  </si>
  <si>
    <t>30087542-0</t>
  </si>
  <si>
    <t>MEJORAMIENTO PLAZA DE LONQUEN, COMUNA DE TALAGANTE</t>
  </si>
  <si>
    <t>30045655-0</t>
  </si>
  <si>
    <t>REPOSICION CONSULTORIO GENERAL RURAL VILLA ALEGRE</t>
  </si>
  <si>
    <t>30094856-0</t>
  </si>
  <si>
    <t>MEJORAMIENTO ACERAS AV. CONCON REÑACA, CONCÓN</t>
  </si>
  <si>
    <t>30094891-0</t>
  </si>
  <si>
    <t>REPOSICION FERIA YUMBEL DE CASTRO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</si>
  <si>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</si>
  <si>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</si>
  <si>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</si>
  <si>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</si>
  <si>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30056899-0</t>
  </si>
  <si>
    <t>CONSTRUCCION P.M.B. LOCALIDAD RURAL PORTEZUELO</t>
  </si>
  <si>
    <t>PORTEZUELO</t>
  </si>
  <si>
    <t>30094953-0</t>
  </si>
  <si>
    <t>REPOSICION CUARTEL PRIMERA COMPAÑIA DE BOMBEROS, COMUNA DE MAIPU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</si>
  <si>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</si>
  <si>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</si>
  <si>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</si>
  <si>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</si>
  <si>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</si>
  <si>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</si>
  <si>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30088011-0</t>
  </si>
  <si>
    <t>CONSTRUCCION PLANTA DE TRATAMIENTO LOCALIDAD DE PARGA, COMUNA FRESIA</t>
  </si>
  <si>
    <t>30088194-0</t>
  </si>
  <si>
    <t>REPOSICION ESCUELAS ANDREW JACKSON Y RÍO NEGRO, COMUNA RÍO NEGRO</t>
  </si>
  <si>
    <t>RIO NEGRO</t>
  </si>
  <si>
    <t>30059544-0</t>
  </si>
  <si>
    <t>MEJORAMIENTO INFRAESTRUCTURA A.LLUVIAS POB. SIMON BOLIVAR,CONCEPCION</t>
  </si>
  <si>
    <t>30095104-0</t>
  </si>
  <si>
    <t>MEJORAMIENTO GESTION VIAL AV. OHIGGINS Y DILLMAN BULLOCK, ANGOL</t>
  </si>
  <si>
    <t>30059563-0</t>
  </si>
  <si>
    <t>REPOSICION POSTA DE SALUD RURAL DE VILLA DOROTEA,COMUNA DE NATALE</t>
  </si>
  <si>
    <t>30095113-0</t>
  </si>
  <si>
    <t>30088563-0</t>
  </si>
  <si>
    <t>MEJORAMIENTO BORDE COSTERO  CHAÑARAL</t>
  </si>
  <si>
    <t>30088967-0</t>
  </si>
  <si>
    <t>MEJORAMIENTO PLAZA LOCALIDAD DE TIJERAL - RENAICO</t>
  </si>
  <si>
    <t>30095197-0</t>
  </si>
  <si>
    <t>MEJORAMIENTO AV. P. DE VALDIVIA ENTRE AV. EL ORBITAL Y PRIETO NORTE</t>
  </si>
  <si>
    <t>30089047-0</t>
  </si>
  <si>
    <t>REPOSICION CUARTEL DE BOMBEROS MALALHUE</t>
  </si>
  <si>
    <t>30089526-0</t>
  </si>
  <si>
    <t>MEJORAMIENTO   CALLE JOSE BRITO, QUINTERO</t>
  </si>
  <si>
    <t>30059989-0</t>
  </si>
  <si>
    <t>CONSTRUCCION PAVIMENTO CALLE VICENTE PEREZ BARRIA, PUNTA ARENAS</t>
  </si>
  <si>
    <t>30061719-0</t>
  </si>
  <si>
    <t>MEJORAMIENTO COSTANERA NORTE, COMUNA DE EL QUISCO</t>
  </si>
  <si>
    <t>30062148-0</t>
  </si>
  <si>
    <t>CONSTRUCCION GIMNASIO LICEO NUEVO MUNDO, MULCHEN</t>
  </si>
  <si>
    <t>MULCHEN</t>
  </si>
  <si>
    <t>30091074-0</t>
  </si>
  <si>
    <t>CONSTRUCCION BIBLIOTECA REGIONAL  LOS LAGOS, PUERTO MONTT</t>
  </si>
  <si>
    <t>30062819-0</t>
  </si>
  <si>
    <t>REPOSICION SUBCOMISARIA VILLA OHIGGINS (F) Y DEPENDENCIAS ANEXAS</t>
  </si>
  <si>
    <t>ÑIQUEN</t>
  </si>
  <si>
    <t>30095372-0</t>
  </si>
  <si>
    <t>REPOSICION BIBLIOTECA MUNICIPAL DE MAFIL</t>
  </si>
  <si>
    <t>SANTO DOMINGO</t>
  </si>
  <si>
    <t>30091237-0</t>
  </si>
  <si>
    <t>AMPLIACION CAMINO PADRE HURTADO RUTA G-45</t>
  </si>
  <si>
    <t>30095454-0</t>
  </si>
  <si>
    <t>CONSTRUCCION CESFAM ENTRE RIOS, LOS ÁNGELES</t>
  </si>
  <si>
    <t>30091314-0</t>
  </si>
  <si>
    <t>MEJORAMIENTO RUTA K-635/573, SECTOR DUAO-SAN DIEGO-CRUCE RUTA 115-CH</t>
  </si>
  <si>
    <t>30095480-0</t>
  </si>
  <si>
    <t>CONSTRUCCION APR MILLANTUE-HUELLELHUE-PUTRIHUE-RIO BLANCO, RIO NEGRO</t>
  </si>
  <si>
    <t>30095498-0</t>
  </si>
  <si>
    <t>CONSTRUCCION ENLACE JUAN ANTONIO RÍOS EN RUTA 5, COQUIMBO</t>
  </si>
  <si>
    <t>30091425-0</t>
  </si>
  <si>
    <t>MEJORAMIENTO CONEXION  VIAL CONCEPCION-CHIGUAYANTE</t>
  </si>
  <si>
    <t>30091525-0</t>
  </si>
  <si>
    <t>CONSTRUCCION OFICINA PROVINCIAL Y TALLER DE VIALIDAD DEL RANCO</t>
  </si>
  <si>
    <t>30095630-0</t>
  </si>
  <si>
    <t>NORMALIZACION CENTRO DE SALUD FAMILIAR PENCO</t>
  </si>
  <si>
    <t>30095640-0</t>
  </si>
  <si>
    <t>RESTAURACION PARROQUIA SAN AMBROSIO DE CHANCO</t>
  </si>
  <si>
    <t>CHANCO</t>
  </si>
  <si>
    <t>30091734-0</t>
  </si>
  <si>
    <t>INSTALACION SERVICIO APR ALTOS DE CARTAGENA COMUNA DE CARTAGENA</t>
  </si>
  <si>
    <t>30095769-0</t>
  </si>
  <si>
    <t>HABILITACION CEMENTERIO DE MALALHUE, COMUNA DE LANCO.</t>
  </si>
  <si>
    <t>30095772-0</t>
  </si>
  <si>
    <t>MEJORAMIENTO SEMAF. Y HABILIT. SCAT, CALLES GAMERO Y OTRAS, CHILLAN</t>
  </si>
  <si>
    <t>30091812-0</t>
  </si>
  <si>
    <t>HABILITACION BORDE COSTERO PENINSULA DE CAVANCHA, IQUIQUE</t>
  </si>
  <si>
    <t>30091815-0</t>
  </si>
  <si>
    <t>MEJORAMIENTO PARQUE URBANO AVENIDA SUR, COMBARBALA</t>
  </si>
  <si>
    <t>30095954-0</t>
  </si>
  <si>
    <t>MEJORAMIENTO ESPACIOS PÚBLICOS EJE AVIADOR ACEVEDO, VILLARRICA</t>
  </si>
  <si>
    <t>30095959-0</t>
  </si>
  <si>
    <t>30095960-0</t>
  </si>
  <si>
    <t>30095968-0</t>
  </si>
  <si>
    <t>RESTAURACION Y PUESTA EN VALOR CASA VIOLETA PARRA,SAN CA</t>
  </si>
  <si>
    <t>30091901-0</t>
  </si>
  <si>
    <t>30091926-0</t>
  </si>
  <si>
    <t>CONSTRUCCION FISCALÍA LOCAL DE QUINTERO</t>
  </si>
  <si>
    <t>30095999-0</t>
  </si>
  <si>
    <t>REPOSICION  Y MEJORAMIENTO ESTADIO MUNICIPAL DE LOS ALAMOS</t>
  </si>
  <si>
    <t>30096006-0</t>
  </si>
  <si>
    <t>CONSTRUCCION CENTRO DE SALUD FAMILIAR CONUN HUENO, PADRE LAS CASAS</t>
  </si>
  <si>
    <t>30091978-0</t>
  </si>
  <si>
    <t>NORMALIZACION LICEO NIBALDO SEPULVEDA, COMUNA DE PORTEZUELO</t>
  </si>
  <si>
    <t>30096024-0</t>
  </si>
  <si>
    <t>REPOSICION ESCUELA F-485 TRUF TRUF, PADRE LAS CASAS</t>
  </si>
  <si>
    <t>30096044-0</t>
  </si>
  <si>
    <t>CONSTRUCCION OBRAS PLAN DE CIERRE VERTEDERO MUNICIPAL DE VICTORIA</t>
  </si>
  <si>
    <t>30063759-0</t>
  </si>
  <si>
    <t>REPOSICION PARCIAL ESCUELA JUAN CARRASCO, ILLAPEL</t>
  </si>
  <si>
    <t>30096057-0</t>
  </si>
  <si>
    <t>RESTAURACION Y PUESTA EN VALOR FUERTE DE SANTA JUANA DE GUADALCAZAR</t>
  </si>
  <si>
    <t>30092149-0</t>
  </si>
  <si>
    <t>CONSTRUCCION RED AGUAS LUVIAS CENTRO TALAGANTE</t>
  </si>
  <si>
    <t>RINCONADA</t>
  </si>
  <si>
    <t>30096208-0</t>
  </si>
  <si>
    <t>REPOSICION ESCUELA BASICA MALALMAHUIDA, COMUNA DE LONQUIMAY</t>
  </si>
  <si>
    <t>30096256-0</t>
  </si>
  <si>
    <t>REPOSICION GIMNASIO TECHADO MUNICIPAL DE ANDACOLLO</t>
  </si>
  <si>
    <t>30065140-0</t>
  </si>
  <si>
    <t>CONSTRUCCION CENTRO DE SALUD RURAL PUERTO DOMINGUEZ - SAAVEDRA</t>
  </si>
  <si>
    <t>30092358-0</t>
  </si>
  <si>
    <t>INSTALACION AGUA POTABLE COLPANAO,ZANJA,MAQUEHUE, P.LAS CASAS</t>
  </si>
  <si>
    <t>30092387-0</t>
  </si>
  <si>
    <t>REPOSICION RELOCALIZACION CESFAM JM BALMACEDA PIRQUE</t>
  </si>
  <si>
    <t>AUTOGENERACION</t>
  </si>
  <si>
    <t>30096330-0</t>
  </si>
  <si>
    <t>MEJORAMIENTO RUTA S-155 LAUTARO - LOS PRADOS</t>
  </si>
  <si>
    <t>30096336-0</t>
  </si>
  <si>
    <t>CONSTRUCCION SISTEMA AGUA POTABLE RURAL PUTABLA, VILLARRICA</t>
  </si>
  <si>
    <t>CODEGUA</t>
  </si>
  <si>
    <t>30092521-0</t>
  </si>
  <si>
    <t>REPOSICION MEDIA LUNA MUNICIPAL</t>
  </si>
  <si>
    <t>30096439-0</t>
  </si>
  <si>
    <t>MEJORAMIENTO CASA DE ENCUENTRO CIUDADANO DE ANDACOLLO</t>
  </si>
  <si>
    <t>30066071-0</t>
  </si>
  <si>
    <t>REPOSICION EDIFICIO MUNICIPAL ALTO DEL CARMEN</t>
  </si>
  <si>
    <t>30096449-0</t>
  </si>
  <si>
    <t>MEJORAMIENTO AVENIDA GABRIELA MISTRAL ,2DA ETAPA, PANGUIPULLI</t>
  </si>
  <si>
    <t>30092591-0</t>
  </si>
  <si>
    <t>REPOSICION CENTRO DE SALUD FAMILIAR LARAQUETE, COMUNA DE ARAUCO</t>
  </si>
  <si>
    <t>30096492-0</t>
  </si>
  <si>
    <t>REPOSICION ESCUELA G-523 BOYECO - TEMUCO.</t>
  </si>
  <si>
    <t>30092606-0</t>
  </si>
  <si>
    <t>30066284-0</t>
  </si>
  <si>
    <t>REPOSICION INTEGRAL PARQUE BRASIL, ANTOFAGASTA</t>
  </si>
  <si>
    <t>30092765-0</t>
  </si>
  <si>
    <t>CONSTRUCCION RED NACIONAL DE LABORATORIOS AMBIENTALES - TEMUCO</t>
  </si>
  <si>
    <t>30092925-0</t>
  </si>
  <si>
    <t>REPOSICION EJE AV. PEDRO MONTT,  CENTRO DE SAN ANTONIO</t>
  </si>
  <si>
    <t>30096888-0</t>
  </si>
  <si>
    <t>CONSTRUCCION CEMENTERIO MUNICIPAL, ALTO HOSPICIO, I REGION</t>
  </si>
  <si>
    <t>30092958-0</t>
  </si>
  <si>
    <t>MEJORAMIENTO PAVIMENTACION CALLE ARELLANO, COMUNA DE EL TABO</t>
  </si>
  <si>
    <t>30067241-0</t>
  </si>
  <si>
    <t>INSTALACION ELECTRIFICACION RURAL SECTOR LOS NEVADOS , PUCON</t>
  </si>
  <si>
    <t>30093065-0</t>
  </si>
  <si>
    <t>INSTALACION ELECTRIFICACIÓN DIVERSOS SECTORES COMUNA PETORCA</t>
  </si>
  <si>
    <t>30097057-0</t>
  </si>
  <si>
    <t>CONSTRUCCION PARQUE COSTANERA, PELLUHUE</t>
  </si>
  <si>
    <t>30093309-0</t>
  </si>
  <si>
    <t>REPOSICION LICEO ALFREDO BARRIA OYARZUN,CURACO DE VELEZ</t>
  </si>
  <si>
    <t>30067729-0</t>
  </si>
  <si>
    <t>30097529-0</t>
  </si>
  <si>
    <t>NORMALIZACION TERCERA ETAPA Y FINAL HOSPITAL LAS HIGUERAS</t>
  </si>
  <si>
    <t>30093490-0</t>
  </si>
  <si>
    <t>CONSTRUCCION PARQUE CIENTÍFICO TECNOLÓGICO REGION DEL BÍO BÍO</t>
  </si>
  <si>
    <t>30097646-0</t>
  </si>
  <si>
    <t>CONSTRUCCION CUARTEL PDI PANGUIPULLI</t>
  </si>
  <si>
    <t>30068346-0</t>
  </si>
  <si>
    <t>CONSTRUCCION COMPLEJO POLIDEPORTIVO COMUNA DE LAJA</t>
  </si>
  <si>
    <t>30093537-0</t>
  </si>
  <si>
    <t>REPOSICION DIRECCION REGIONAL DEL IND REGION MAULE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</si>
  <si>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</si>
  <si>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</si>
  <si>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</si>
  <si>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</si>
  <si>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30097966-0</t>
  </si>
  <si>
    <t>MEJORAMIENTO RED VIAL SECTOR AVDA. OHIGGINS MANSO DE VELASCO</t>
  </si>
  <si>
    <t>30097969-0</t>
  </si>
  <si>
    <t>MEJORAMIENTO EJE VIAL MIGUEL RAMIREZ-CAMINO A MACHALI TRAMO PONIENTE</t>
  </si>
  <si>
    <t>30097978-0</t>
  </si>
  <si>
    <t>AMPLIACION COMPLEJO DEPORTIVO ESTERO LOBOS PUERTO MONTT</t>
  </si>
  <si>
    <t>30097985-0</t>
  </si>
  <si>
    <t>MEJORAMIENTO CONECTIVIDAD MARÍTIMA REGIÓN DE AYSÉN EN PUERTO CISNES</t>
  </si>
  <si>
    <t>30093557-0</t>
  </si>
  <si>
    <t>AMPLIACION OFICINA REGISTRO CIVIL DE PUENTE ALTO</t>
  </si>
  <si>
    <t>30093579-0</t>
  </si>
  <si>
    <t>CONSTRUCCION CICLOVIAS  COMUNA DE QUILLOTA</t>
  </si>
  <si>
    <t>30098063-0</t>
  </si>
  <si>
    <t>30093589-0</t>
  </si>
  <si>
    <t>MEJORAMIENTO EJE BALMACEDA-OHIGGINS MTE PATRIA, COMUNA MTE PATRIA</t>
  </si>
  <si>
    <t>30098093-0</t>
  </si>
  <si>
    <t>CONSTRUCCION INFR. PESQUERA CALETA PUERTO MANSO, CANELA</t>
  </si>
  <si>
    <t>30068609-0</t>
  </si>
  <si>
    <t>INSTALACION SISTEMA AGUA POTABLE RURAL HUENTE, T. SCHMIDT</t>
  </si>
  <si>
    <t>30069485-0</t>
  </si>
  <si>
    <t>CONSTRUCCION NUEVO CENTRO DE SALUD FAMILIAR CONSTITUCION</t>
  </si>
  <si>
    <t>30069510-0</t>
  </si>
  <si>
    <t>REPOSICION CONSULTORIO GENERAL MARTA ESTÉVEZ DE MARÍN DE RETIRO</t>
  </si>
  <si>
    <t>30093680-0</t>
  </si>
  <si>
    <t>RESTAURACION TEATRO LICEO ENRIQUE MOLINA, CONCEPCIÓN</t>
  </si>
  <si>
    <t>30093786-0</t>
  </si>
  <si>
    <t>CONSTRUCCION INFRAESTRUCTURA RES. NACIONAL MOCHO CHOSHUENCO ETAPA 1</t>
  </si>
  <si>
    <t>30098257-0</t>
  </si>
  <si>
    <t>CONSTRUCCION CANALES SECUNDARIOS Y TERCIARIOS SISTEMA REGADÍO COMUY</t>
  </si>
  <si>
    <t>30093809-0</t>
  </si>
  <si>
    <t>CONSTRUCCION PAVIMENTO CALLE CONDELL,REÑACA, VIÑA DEL MAR</t>
  </si>
  <si>
    <t>30098362-0</t>
  </si>
  <si>
    <t>30069760-0</t>
  </si>
  <si>
    <t>MEJORAMIENTO AVENIDA COSTANERA PLAYA LARAQUETE, COMUNA DE ARAUCO</t>
  </si>
  <si>
    <t>30069765-0</t>
  </si>
  <si>
    <t>CONSTRUCCION URBANIZACION SANITARIA SEC. ALTO LOS PADRES, ARAUCO</t>
  </si>
  <si>
    <t>30069790-0</t>
  </si>
  <si>
    <t>REPOSICION CENTRO DE SALUD FAMILIAR  LEBU NORTE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</si>
  <si>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</si>
  <si>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</si>
  <si>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</si>
  <si>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</si>
  <si>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30098732-0</t>
  </si>
  <si>
    <t>CONSTRUCCION OBRAS CANALIZACIÓN ESTERO LAS CRUCES, TRAMOS 3 Y 4, RM.</t>
  </si>
  <si>
    <t>30098802-0</t>
  </si>
  <si>
    <t>REPOSICION PAVIMENTO RUTA U-40 OSORNO - BAHIA MANSA</t>
  </si>
  <si>
    <t>30094162-0</t>
  </si>
  <si>
    <t>REPOSICION CENTRO DE SALUD NUEVA AURORA, VIÑA DEL MAR</t>
  </si>
  <si>
    <t>30094191-0</t>
  </si>
  <si>
    <t>CONSTRUCCION CENTRO RECREATIVO ADULTO MAYOR SECTOR SAN JUAN,P.ARENAS</t>
  </si>
  <si>
    <t>30069946-0</t>
  </si>
  <si>
    <t>CONSTRUCCION CENTRO DE SALUD FAMILIAR  TUCAPEL,</t>
  </si>
  <si>
    <t>30098835-0</t>
  </si>
  <si>
    <t>MEJORAMIENTO SERVICIO AGUA POTABLE RURAL EL RINCÓN DE PUCHUNCAVI</t>
  </si>
  <si>
    <t>30094239-0</t>
  </si>
  <si>
    <t>CONSTRUCCION N.E.R. VALLE DE QUILIMARI, LOS VILOS</t>
  </si>
  <si>
    <t>30098845-0</t>
  </si>
  <si>
    <t>AMPLIACION SERVICIO AGUA POTABLE RURAL EL RUNGUE DE PUCHUNCAVÍ</t>
  </si>
  <si>
    <t>30094258-0</t>
  </si>
  <si>
    <t>CONSTRUCCION ALDEA PUEBLOS ORIGINARIOS, MACUL</t>
  </si>
  <si>
    <t>30070306-0</t>
  </si>
  <si>
    <t>REPOSICION ESC. F-94  M. ZULETA ASTUDILLO, HUASCO.</t>
  </si>
  <si>
    <t>30099034-0</t>
  </si>
  <si>
    <t>REPOSICION  Y CONSTRUCCION PUENTES EN S.PEDRO-PIRQUE-LAMPA RM</t>
  </si>
  <si>
    <t>30099046-0</t>
  </si>
  <si>
    <t>REPOSICION DE PUENTES VARIOS PROVINCIAS CHACABUCO Y SANTIAGO</t>
  </si>
  <si>
    <t>30099049-0</t>
  </si>
  <si>
    <t>REPOSICION RUTA 11 CH; S: PUTRE - ACCESO  MINA CHOQUELIMPIE</t>
  </si>
  <si>
    <t>30070635-0</t>
  </si>
  <si>
    <t>MEJORAMIENTO PAVIMENTO AVENIDA FRANCIA, CHILLAN</t>
  </si>
  <si>
    <t>30099172-0</t>
  </si>
  <si>
    <t>REPOSICION INFRAEST VIAL RUTA 0-60 CHIGUAYANTE-HUALQUI PROV CONCEP</t>
  </si>
  <si>
    <t>30094328-0</t>
  </si>
  <si>
    <t>CONSTRUCCION TEATRO MUNICIPAL DE LA PINTANA</t>
  </si>
  <si>
    <t>30099207-0</t>
  </si>
  <si>
    <t>MEJORAMIENTO  RUTA S-689 SEXTA FAJA, GORBEA</t>
  </si>
  <si>
    <t>30094338-0</t>
  </si>
  <si>
    <t>REPOSICION CALLES GOENECHEA, STA. TERESA Y DR. VARGAS, LA LIGUA</t>
  </si>
  <si>
    <t>30099344-0</t>
  </si>
  <si>
    <t>30099347-0</t>
  </si>
  <si>
    <t>MEJORAMIENTO CAMINO ITROPULLI - SAN PEDRO, RUTAS T-695 Y T-699</t>
  </si>
  <si>
    <t>30099415-0</t>
  </si>
  <si>
    <t>30099427-0</t>
  </si>
  <si>
    <t>CONSTRUCCION PASEO COSTERO BAHÍA CUMBERLAND, JUAN FERNÁNDEZ</t>
  </si>
  <si>
    <t>30070804-0</t>
  </si>
  <si>
    <t>REPOSICION CON EQUIPAMIENTO ESC. LA HUERTA HUALAÑE</t>
  </si>
  <si>
    <t>30099433-0</t>
  </si>
  <si>
    <t>MEJORAMIENTO MUELLE DE CONECTIVIDAD QUITAQUI, COMUNA VALDIVIA</t>
  </si>
  <si>
    <t>30071148-0</t>
  </si>
  <si>
    <t>HABILITACION TEATRO MUNICIPAL CAUQUENES</t>
  </si>
  <si>
    <t>30071241-0</t>
  </si>
  <si>
    <t>CONSTRUCCION PAVIMENTOS CALLES MANUEL MONTT Y CRUZ BAJA, CURANILAHUE</t>
  </si>
  <si>
    <t>30094403-0</t>
  </si>
  <si>
    <t>30099507-0</t>
  </si>
  <si>
    <t>REPOSICION PUENTE TUBUL Y ACCESOS EN RUTA P-22</t>
  </si>
  <si>
    <t>30099535-0</t>
  </si>
  <si>
    <t>REPOSICION RUTA N-59-Q, SECTOR: CHILLAN - YUNGAY</t>
  </si>
  <si>
    <t>30099602-0</t>
  </si>
  <si>
    <t>CONSTRUCCION PASEO URBANO AV. PEDRO AGUIRRE CERDA, DIEGO DE ALMAGRO</t>
  </si>
  <si>
    <t>30099615-0</t>
  </si>
  <si>
    <t>SANEAMIENTO TITULOS DE DERECHOS DE AGUA COMUNA DE EL CARMEN</t>
  </si>
  <si>
    <t>30094462-0</t>
  </si>
  <si>
    <t>CONSTRUCCION DE RED DE ALCANTARILLADO, SECTOR LAS VEGAS, LLAY-LLAY</t>
  </si>
  <si>
    <t>30099652-0</t>
  </si>
  <si>
    <t>MEJORAMIENTO TORO BAYO-CURIÑANCO EN RUTA T-340, COMUNA DE VALDIVIA</t>
  </si>
  <si>
    <t>30094511-0</t>
  </si>
  <si>
    <t>CONSTRUCCION PISCINA TEMPERADA COSTANERA SUR CERRO NAVIA</t>
  </si>
  <si>
    <t>30094564-0</t>
  </si>
  <si>
    <t>REPOSICION ACERAS Y  PAISAJISMO. SECTOR CENTRO, ETAPA I, TALAGANTE</t>
  </si>
  <si>
    <t>30099704-0</t>
  </si>
  <si>
    <t>REPOSICION PLAZA LOCALIDAD DE COBIJA, COMUNA DE CAMARONES</t>
  </si>
  <si>
    <t>30099712-0</t>
  </si>
  <si>
    <t>REPOSICION PUENTE MECHAICO Y ACCESOS EN RUTA 5</t>
  </si>
  <si>
    <t>30094612-0</t>
  </si>
  <si>
    <t>CONSTRUCCION ELECTRIFICACION RUTA D-43 SEGUNDA ETAPA, OVALLE</t>
  </si>
  <si>
    <t>30099740-0</t>
  </si>
  <si>
    <t>MEJORAMIENTO RUTA 150 SECTOR ROTONDA BONILLA - PENCO</t>
  </si>
  <si>
    <t>30099758-0</t>
  </si>
  <si>
    <t>CONSTRUCCION CENTRO POLIVALENTE COMUNA DE HUASCO</t>
  </si>
  <si>
    <t>30099785-0</t>
  </si>
  <si>
    <t>CONSTRUCCION CO VIC.-YENDEGAIA,S:RÍO BETBEDER-RÍO TOLEDO Y CALETA M.</t>
  </si>
  <si>
    <t>30099803-0</t>
  </si>
  <si>
    <t>REPOSICION RUTA 5. SECTOR: TARA - COMPU</t>
  </si>
  <si>
    <t>30094637-0</t>
  </si>
  <si>
    <t>REPOSICION CUARTEL 2DA. COMPAÑIA DE BOMBEROS DE LA COMUNA DE BUIN</t>
  </si>
  <si>
    <t>30094665-0</t>
  </si>
  <si>
    <t>REPOSICION DEL EDIFICIO CONSISTORIAL DE LA COMUNA DE PEDRO AGUIRRE</t>
  </si>
  <si>
    <t>30072475-0</t>
  </si>
  <si>
    <t>CAPACITACION Y MANEJO DE LA VIOLENCIA ESCOLAR, ASOC. PUNILLA</t>
  </si>
  <si>
    <t>30094673-0</t>
  </si>
  <si>
    <t>CONSTRUCCION CENTRO INTEGRAL DE EDUACION AMBIENTAL</t>
  </si>
  <si>
    <t>30094713-0</t>
  </si>
  <si>
    <t>30094721-0</t>
  </si>
  <si>
    <t>REPOSICION CENTRO DE SALUD RECOLETA, RECOLETA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</si>
  <si>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</si>
  <si>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</si>
  <si>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</si>
  <si>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</si>
  <si>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30099869-0</t>
  </si>
  <si>
    <t>REPOSICION HOSPITAL QUILACAHUIN, 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</si>
  <si>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</si>
  <si>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</si>
  <si>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</si>
  <si>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</si>
  <si>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30094732-0</t>
  </si>
  <si>
    <t>30099967-0</t>
  </si>
  <si>
    <t>30099997-0</t>
  </si>
  <si>
    <t>REPOSICION ESCUELA BASICA LOS BELLOTOS DE LA VEGA, OLMUE</t>
  </si>
  <si>
    <t>30100036-0</t>
  </si>
  <si>
    <t>MEJORAMIENTO AREA DE MOVIMIENTO AEROPUERTO PRESIDENTE IBÁÑEZ. R 12</t>
  </si>
  <si>
    <t>30100041-0</t>
  </si>
  <si>
    <t>30072647-0</t>
  </si>
  <si>
    <t>CONSTRUCCION OBRAS SERVICIOS BASICOS SECTOR HUACHALALUME, LA SERENA</t>
  </si>
  <si>
    <t>30094848-0</t>
  </si>
  <si>
    <t>MEJORAMIENTO IGLESIA DEL SAGRADO CORAZON DE JESUS DE PTO. VARAS</t>
  </si>
  <si>
    <t>30073324-0</t>
  </si>
  <si>
    <t>CONSTRUCCION SOLUCIONES SANITARIAS LA CALERA VILLA EL ARRAYAN VICUÑA</t>
  </si>
  <si>
    <t>30100128-0</t>
  </si>
  <si>
    <t>CONSTRUCCION OBRAS DE URBANIZACION BASICA PUNTA COLORADA, LA HIGUERA</t>
  </si>
  <si>
    <t>30094954-0</t>
  </si>
  <si>
    <t>HABILITACION CIRCUITO HISTORICO PARA EL BICENTENARIO COMUNA MAIPU</t>
  </si>
  <si>
    <t>30100137-0</t>
  </si>
  <si>
    <t>CONSTRUCCION OBRAS DE URBANIZACIÓN BÁSICA LA HIGUERA</t>
  </si>
  <si>
    <t>30100196-0</t>
  </si>
  <si>
    <t>CONSTRUCCION MULTICANCHA LOCALIDAD DE CANELILLO</t>
  </si>
  <si>
    <t>30100202-0</t>
  </si>
  <si>
    <t>REPOSICION CUARTEL DE BOMBEROS DE QUINTA DE TILCOCO</t>
  </si>
  <si>
    <t>30073516-0</t>
  </si>
  <si>
    <t>REPOSICION TENENCIA LABRANZA, 8ª COMISARÍA DE TEMUCO</t>
  </si>
  <si>
    <t>30095013-0</t>
  </si>
  <si>
    <t>MEJORAMIENTO PLAZA DE ARMAS COMUNA DE SAN BERNARDO</t>
  </si>
  <si>
    <t>30095041-0</t>
  </si>
  <si>
    <t>MEJORAMIENTO RUTA 115 CH, S: ACC. CENTRAL CIPRESES-QBRADA LOS TOROS</t>
  </si>
  <si>
    <t>30100261-0</t>
  </si>
  <si>
    <t>CONSTRUCCION SUBCOMISARÍA ANTOFAGASTA LA PORTADA</t>
  </si>
  <si>
    <t>30095078-0</t>
  </si>
  <si>
    <t>CONSTRUCCION SERVICIO A.P.R. DE RELBUN DE PEMUCO</t>
  </si>
  <si>
    <t>30100264-0</t>
  </si>
  <si>
    <t>REPOSICION JARDIN INFANTIL LUCERO COMUNA RANCAGUA</t>
  </si>
  <si>
    <t>30095088-0</t>
  </si>
  <si>
    <t>CONSTRUCCION SERVICIO A.P.R.  FRUTILLARES (COIHUECO)</t>
  </si>
  <si>
    <t>30073659-0</t>
  </si>
  <si>
    <t>CONSTRUCCION SOLUCIONES SANITARIAS NUEVA AURORA, OVALLE</t>
  </si>
  <si>
    <t>30073830-0</t>
  </si>
  <si>
    <t>MEJORAMIENTO PAR VIAL LAS HERAS/COCHRANE-MAIPU/FREIRE DE PENCO</t>
  </si>
  <si>
    <t>30073886-0</t>
  </si>
  <si>
    <t>CONSTRUCCION PARQUE SUR ORIENTE SEC. STA. ROSA- A.HOSPICIO REG.TARAP</t>
  </si>
  <si>
    <t>30100385-0</t>
  </si>
  <si>
    <t>REPOSICION DE JARDIN INFANTIL JUNJI BAMBI DE VALPARAISO</t>
  </si>
  <si>
    <t>30095294-0</t>
  </si>
  <si>
    <t>CONTROL SOBREPOBLACION CANINA Y EDUCACION TENENCIA RESPONSABLE</t>
  </si>
  <si>
    <t>30095341-0</t>
  </si>
  <si>
    <t>HABILITACION ESTACION COLLILELFU, LOS LAGOS</t>
  </si>
  <si>
    <t>30100454-0</t>
  </si>
  <si>
    <t>CONSTRUCCION INFR. PESQUERA ARTESANAL CALETA CASCABELES, LOS VILOS</t>
  </si>
  <si>
    <t>30095442-0</t>
  </si>
  <si>
    <t>30074166-0</t>
  </si>
  <si>
    <t>INSTALACION SISTEMA AGUA POTABLE QUEUPUE,COIHUE Y LLANCAN,T.SCHMIDT</t>
  </si>
  <si>
    <t>30100599-0</t>
  </si>
  <si>
    <t>REPOSICION HOGAR MASCULINO, PUNITAQUI</t>
  </si>
  <si>
    <t>30074469-0</t>
  </si>
  <si>
    <t>CONSTRUCCION CASETAS SANITARIAS DE BUCALEMU,COMUNA PAREDONES</t>
  </si>
  <si>
    <t>PAREDONES</t>
  </si>
  <si>
    <t>30095532-0</t>
  </si>
  <si>
    <t>CONSTRUCCION URBANIZACION VILLA EL CONQUISTADOR, COMUNA DE COELEMU</t>
  </si>
  <si>
    <t>30095573-0</t>
  </si>
  <si>
    <t>CONSTRUCCION CASETAS SANITARIAS VARIOS SECTORES URBANOS, MACHALI</t>
  </si>
  <si>
    <t>30095592-0</t>
  </si>
  <si>
    <t>CONSTRUCCION ALCANTARILLADO SAN SEBASTIAN ALTO SUR, CARTAGENA</t>
  </si>
  <si>
    <t>30074607-0</t>
  </si>
  <si>
    <t>NORMALIZACION HOSPITAL COMUNITARIO Y FAM DR EDUARDO GONZALEZ G. CUNCO</t>
  </si>
  <si>
    <t>30074650-0</t>
  </si>
  <si>
    <t>REPOSICION PLANTA TRATAMIENTO AGUAS SERVIDAS L.PELLINES,LLANQUIHUE</t>
  </si>
  <si>
    <t>30095739-0</t>
  </si>
  <si>
    <t>REPOSICION POSTA LLIFEN COMUNA FUTRONO</t>
  </si>
  <si>
    <t>30074879-0</t>
  </si>
  <si>
    <t>MEJORAMIENTO COMPLEJO  DEPORTIVO  MUNICIPAL DE COLTAUCO</t>
  </si>
  <si>
    <t>30095773-0</t>
  </si>
  <si>
    <t>MEJORAMIENTO SEMAF. Y HABILIT. SCAT, CALLES COLLIN Y OTRAS, CHILLAN</t>
  </si>
  <si>
    <t>30100797-0</t>
  </si>
  <si>
    <t>CONSTRUCCION CIERRE VERTEDERO MUNICIPAL COMUNA DE CALBUCO</t>
  </si>
  <si>
    <t>30100809-0</t>
  </si>
  <si>
    <t>MEJORAMIENTO INTEGRAL LICEO CARLOS MONDACA CORTES, VICUÑA</t>
  </si>
  <si>
    <t>30074907-0</t>
  </si>
  <si>
    <t>NORMALIZACION ESCUELA F-510 SAN FRANCISCO, TALCAHUANO</t>
  </si>
  <si>
    <t>30100890-0</t>
  </si>
  <si>
    <t>CONSTRUCCION PROTECCION DE RIBERA COLIUMO, TOME</t>
  </si>
  <si>
    <t>30100902-0</t>
  </si>
  <si>
    <t>REPOSICION ESCUELA LUIS CRUZ MARTINEZ, QUILICURA</t>
  </si>
  <si>
    <t>30075283-0</t>
  </si>
  <si>
    <t>CONSTRUCCION CASETAS SANITARIAS EN NILAHUE CORNEJO, PUMANQUE</t>
  </si>
  <si>
    <t>PUMANQUE</t>
  </si>
  <si>
    <t>30095900-0</t>
  </si>
  <si>
    <t>REPOSICION ESCUELA  F-746 VALLE DE RAMADILLAS, COMUNA DE ARAUCO</t>
  </si>
  <si>
    <t>30101016-0</t>
  </si>
  <si>
    <t>CONSTRUCCION PARQUE DEL ENCUENTRO EN EL MORRO, ARICA</t>
  </si>
  <si>
    <t>30095903-0</t>
  </si>
  <si>
    <t>SANEAMIENTO TITULOS DERECHOS DE AGUA COMUNA DEPORTEZUELO</t>
  </si>
  <si>
    <t>30101029-0</t>
  </si>
  <si>
    <t>RESTAURACION CONJUNTO IGLESIA LA MERCED DE RANCAGUA</t>
  </si>
  <si>
    <t>30075551-0</t>
  </si>
  <si>
    <t>MEJORAMIENTO ESPACIOS PÚBLICOS UNIDAD PASEO YUGOSLAVO</t>
  </si>
  <si>
    <t>30101058-0</t>
  </si>
  <si>
    <t>CONSTRUCCION COSTANERA ORIENTE PUEL MAPU DE TIRUA</t>
  </si>
  <si>
    <t>30076157-0</t>
  </si>
  <si>
    <t>RESTAURACION SANTUARIO INMACULADA CONCEPCION DE CORINTO</t>
  </si>
  <si>
    <t>30101102-0</t>
  </si>
  <si>
    <t>REPOSICION ESCUELA GRACIELA DÍAZ ALLENDE DE PERALILLO, ILLAPEL</t>
  </si>
  <si>
    <t>30076163-0</t>
  </si>
  <si>
    <t>RESTAURACION PARROQUIA SAN IGNACIO EMPEDRADO</t>
  </si>
  <si>
    <t>30076166-0</t>
  </si>
  <si>
    <t>RESTAURACION PARROQUIA SAGRADO CORAZON DE JESUS DE GUALLECO</t>
  </si>
  <si>
    <t>CUREPTO</t>
  </si>
  <si>
    <t>30096047-0</t>
  </si>
  <si>
    <t>CONSTRUCCION RED CICLOVIAS CALLES G.MISTRAL, P.NERUDA Y HOCHSTETTER</t>
  </si>
  <si>
    <t>30076270-0</t>
  </si>
  <si>
    <t>CONSTRUCCION PASARELA  PEATONAL LOS CLAVELES, SAN PEDRO DE LA PAZ</t>
  </si>
  <si>
    <t>30076311-0</t>
  </si>
  <si>
    <t>AMPLIACION Y REMODELACION CENTRO PENITENCIARIO FEMENINO, SANTIAGO</t>
  </si>
  <si>
    <t>30101203-0</t>
  </si>
  <si>
    <t>CONSTRUCCION COMPLEJO EDUCACIONAL DARIO SALAS - CARAHUE</t>
  </si>
  <si>
    <t>30096128-0</t>
  </si>
  <si>
    <t>REPOSICION EDIFICIO CONSISTORIAL, TIERRA AMARILLA</t>
  </si>
  <si>
    <t>30101211-0</t>
  </si>
  <si>
    <t>CONSTRUCCION RELLENO SANITARIO Y CIERRE DE VERTEDERO VILLA OHIGGINS</t>
  </si>
  <si>
    <t>30101214-0</t>
  </si>
  <si>
    <t>NORMALIZACION Y AMPLIACION RELLENO SANITARIO SAN PEDRO DE ATACAMA</t>
  </si>
  <si>
    <t>30101226-0</t>
  </si>
  <si>
    <t>MEJORAMIENTO CENTRO CIVICO COMUNA DE SANTA CRUZ</t>
  </si>
  <si>
    <t>30076328-0</t>
  </si>
  <si>
    <t>REPOSICION INTERNADO MEJORAMIENTO ESCUELA G-1181 RALCO LEPOY</t>
  </si>
  <si>
    <t>30096262-0</t>
  </si>
  <si>
    <t>CONSTRUCCION RODOVIARIO COMUNA DE LAUTARO</t>
  </si>
  <si>
    <t>30101284-0</t>
  </si>
  <si>
    <t>REPOSICION OFICINA DE MEJILLONES DEL REGISTRO CIVIL</t>
  </si>
  <si>
    <t>30096276-0</t>
  </si>
  <si>
    <t>CONSTRUCCION CIERRE  DEL VERTEDERO MUNICIPAL COMUNA DE SANTA JUANA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</si>
  <si>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</si>
  <si>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</si>
  <si>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</si>
  <si>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</si>
  <si>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30101402-0</t>
  </si>
  <si>
    <t>REPOSICION PUENTE NIAGARA Y ACCESOS EN RUTA S-269 PROV CAUTIN</t>
  </si>
  <si>
    <t>30101446-0</t>
  </si>
  <si>
    <t>REPOSICION PUENTE PURULON EN RUTA T-175, COMUNA DE LANCO</t>
  </si>
  <si>
    <t>30101476-0</t>
  </si>
  <si>
    <t>PREVENCION CONTROL DE HIDATIDOSIS EN PROVINCIA DE LIMARI</t>
  </si>
  <si>
    <t>30096407-0</t>
  </si>
  <si>
    <t>30101509-0</t>
  </si>
  <si>
    <t>REPOSICION RUTA 5. SECTOR: COLONIA YUNGAY - QUELLON</t>
  </si>
  <si>
    <t>30101515-0</t>
  </si>
  <si>
    <t>CONSTRUCCION ESPACIO PUBLICO SECTOR FIESTA CRUZ DE MAYO, VALLENAR</t>
  </si>
  <si>
    <t>30096430-0</t>
  </si>
  <si>
    <t>REPOSICION CESFAM REQUINOA, DR. JOAQUIN CONTRERAS</t>
  </si>
  <si>
    <t>30101564-0</t>
  </si>
  <si>
    <t>REPOSICION PUENTE POBLACION SAN ANTONIO - LONCOCHE</t>
  </si>
  <si>
    <t>30096463-0</t>
  </si>
  <si>
    <t>MEJORAMIENTO CAMINO RUTA S-81 CUARTA FAJA, GORBEA</t>
  </si>
  <si>
    <t>30101689-0</t>
  </si>
  <si>
    <t>REPOSICION RUTA 126 RUTA LOS CONQUISTADORES,  COMUNA CAUQUENES</t>
  </si>
  <si>
    <t>30076393-0</t>
  </si>
  <si>
    <t>REPOSICION CENTRO DE SALUD FAMILIAR SAN VICENTE, TALCAHUANO</t>
  </si>
  <si>
    <t>30096566-0</t>
  </si>
  <si>
    <t>MEJORAMIENTO BORDE COSTERO SOCOS - TONGOY, COQUIMBO</t>
  </si>
  <si>
    <t>30101754-0</t>
  </si>
  <si>
    <t>CONSTRUCCION LABORATORIO DE CRIMINALISTICA CENTRAL PDI</t>
  </si>
  <si>
    <t>30096572-0</t>
  </si>
  <si>
    <t>REPOSICION RUTA E-71, SAN FELIPE - PUTAENDO, PROV. DE SAN FELIPE</t>
  </si>
  <si>
    <t>30101782-0</t>
  </si>
  <si>
    <t>REPOSICION PUENTE QUILLAY,RUTA N-637,SAN IGNACIO-EL QUILLAY,BULNES</t>
  </si>
  <si>
    <t>30076583-0</t>
  </si>
  <si>
    <t>CONSTRUCCION PUENTE CALLE Y.BUENAS SOBRE ESTERO LAS TOSCAS, CHILLAN</t>
  </si>
  <si>
    <t>30101810-0</t>
  </si>
  <si>
    <t>REPOSICION EDIFICIO GOBERNACION PROVINCIAL MALLECO - ANGOL</t>
  </si>
  <si>
    <t>30101820-0</t>
  </si>
  <si>
    <t>REPARACION FISCALÍA LOCAL DE PUDAHUEL</t>
  </si>
  <si>
    <t>30076584-0</t>
  </si>
  <si>
    <t>CONSTRUCCION PUENTE AV LIBERTAD ORIENTE ESTERO LAS TOSCAS, CHILLAN</t>
  </si>
  <si>
    <t>30101862-0</t>
  </si>
  <si>
    <t>MEJORAMIENTO ESCUELA G-330 DE QUILLEM, PERQUENCO</t>
  </si>
  <si>
    <t>30076868-0</t>
  </si>
  <si>
    <t>CONSTRUCCION CENTRO COMUNITARIO COMUNA IQUIQUE</t>
  </si>
  <si>
    <t>30096789-0</t>
  </si>
  <si>
    <t>30096834-0</t>
  </si>
  <si>
    <t>REPOSICION CUARTEL DE BOMBEROS SEGUNDA CIA. PAILAHUEQUE</t>
  </si>
  <si>
    <t>30101962-0</t>
  </si>
  <si>
    <t>REPOSICION POSTA RURAL DE HORCON, PAIHUANO</t>
  </si>
  <si>
    <t>30102008-0</t>
  </si>
  <si>
    <t>CONSTRUCCION ALCANTARILLADO SECTOR EL COBRE-LA COLONIA, CATEMU</t>
  </si>
  <si>
    <t>30102049-0</t>
  </si>
  <si>
    <t>CONSTRUCCION HOSPITAL DE ALTO HOSPICIO</t>
  </si>
  <si>
    <t>30077000-0</t>
  </si>
  <si>
    <t>INSTALACION SISTEMA AGUA POTABLE RURAL CUSACO, IMPERIAL</t>
  </si>
  <si>
    <t>30102057-0</t>
  </si>
  <si>
    <t>CONSTRUCCION ENLACE PEÑUELAS EN RUTA 5, COM. DE COQUIMBO Y LA SERENA</t>
  </si>
  <si>
    <t>30077682-0</t>
  </si>
  <si>
    <t>INSTALACION SISTEMA AGUA POTABLE RURAL LLIU LLIU 7MA.FAJA, LONCOCHE</t>
  </si>
  <si>
    <t>SANTA BARBARA</t>
  </si>
  <si>
    <t>30077732-0</t>
  </si>
  <si>
    <t>CONSTRUCCION OFICINA REGISTRO CIVIL  E IDENTIFICACION ALTO HOSPICIO.</t>
  </si>
  <si>
    <t>30102139-0</t>
  </si>
  <si>
    <t>CONSTRUCCION CENTRO DE JUSTICIA DE MELIPILLA</t>
  </si>
  <si>
    <t>30102142-0</t>
  </si>
  <si>
    <t>AMPLIACION OFICINA MARGA MARGA DEL REGISTRO CIVIL, QUILPUE</t>
  </si>
  <si>
    <t>30102154-0</t>
  </si>
  <si>
    <t>RESTAURACION IGLESIA DE HUENCHULLAMÍ</t>
  </si>
  <si>
    <t>30078283-0</t>
  </si>
  <si>
    <t>MEJORAMIENTO ESTADIO MUNICIPAL EL BOLDO</t>
  </si>
  <si>
    <t>30078314-0</t>
  </si>
  <si>
    <t>CONSTRUCCION CENTRO DE REHABILITACIÓN INFANTIL, REGION DE LOS RIOS</t>
  </si>
  <si>
    <t>30078420-0</t>
  </si>
  <si>
    <t>CONSTRUCCION PASARELA PEATONAL, RUTA 9 SECTOR RIO SECO, XII REGION</t>
  </si>
  <si>
    <t>30102291-0</t>
  </si>
  <si>
    <t>CONSTRUCCION SISTEMA DE AGUAS LLUVIAS TRINIDAD 2, LA FLORIDA</t>
  </si>
  <si>
    <t>30097809-0</t>
  </si>
  <si>
    <t>REPOSICION CENTRO SALUD FAMILIAR CODEGUA</t>
  </si>
  <si>
    <t>30078803-0</t>
  </si>
  <si>
    <t>CONSTRUCCION CIERRE VERTEDERO DE CURANILAHUE</t>
  </si>
  <si>
    <t>30079146-0</t>
  </si>
  <si>
    <t>CONSTRUCCION CENTRO DE SALUD FAMILIAR SECTOR SUR, COMUNA ARICA</t>
  </si>
  <si>
    <t>30080264-0</t>
  </si>
  <si>
    <t>MEJORAMIENTO GIMNASIO Nº 1 BERNARDO MUÑOZ VARGAS - VICTORIA</t>
  </si>
  <si>
    <t>30080581-0</t>
  </si>
  <si>
    <t>INSTALACION SISTEMA AGUA POTABLE DOLLINCO ALHUECO, LAUTARO</t>
  </si>
  <si>
    <t>30102483-0</t>
  </si>
  <si>
    <t>REPOSICION ESTADIO MUNICIPAL DE ARAUCO</t>
  </si>
  <si>
    <t>30080821-0</t>
  </si>
  <si>
    <t>SANEAMIENTO TITULOS DE DERECHOS DE AGUA COMUNA DE SANTA JUANA</t>
  </si>
  <si>
    <t>30080992-0</t>
  </si>
  <si>
    <t>INSTALACION SISTEMA AGUA  POTABLE ÑIRRIPIL Y STA.AMELIA, PITRUFQUEN</t>
  </si>
  <si>
    <t>30080997-0</t>
  </si>
  <si>
    <t>CONSTRUCCION ESCUELA ESPECIAL TULIO MORA - PUREN</t>
  </si>
  <si>
    <t>30098253-0</t>
  </si>
  <si>
    <t>MEJORAMIENTO PAVIMENTACION CALLE LA CANTERA DE PLACILLA, VALPARAISO</t>
  </si>
  <si>
    <t>30102530-0</t>
  </si>
  <si>
    <t>30080998-0</t>
  </si>
  <si>
    <t>INSTALACION SISTEMA DE APR P.CARRERA, R. BULNES,B. MANSA. P. ARENAS</t>
  </si>
  <si>
    <t>30098368-0</t>
  </si>
  <si>
    <t>MEJORAMIENTO PARQUE ITALIA DE VALPARAISO</t>
  </si>
  <si>
    <t>PEUMO</t>
  </si>
  <si>
    <t>30102566-0</t>
  </si>
  <si>
    <t>30098451-0</t>
  </si>
  <si>
    <t>CONSTRUCCION SOLUCIONES SANITARIAS DE SAN AGUSTÍN, SALAMANCA</t>
  </si>
  <si>
    <t>30081029-0</t>
  </si>
  <si>
    <t>INSTALACION SISTEMA AGUA POTABLE RURAL CHAMPULLI, CARAHUE</t>
  </si>
  <si>
    <t>30098554-0</t>
  </si>
  <si>
    <t>CONSTRUCCION GIMNASIO MUNICIPAL PEDRO DE VALDIVIA, TEMUCO</t>
  </si>
  <si>
    <t>30102599-0</t>
  </si>
  <si>
    <t>REPOSICION  CENTRO DE SALUD LOMA COLORADA, SAN PEDRO DE LA PAZ</t>
  </si>
  <si>
    <t>30081030-0</t>
  </si>
  <si>
    <t>REPOSICION LICEO CIENCIAS Y HUMANIDADES, PITRUFQUEN</t>
  </si>
  <si>
    <t>30102625-0</t>
  </si>
  <si>
    <t>CONSTRUCCION ALCANTARILLADO Y P.T.A.S. DE MEHUIN-MARIQUINA</t>
  </si>
  <si>
    <t>30098775-0</t>
  </si>
  <si>
    <t>MEJORAMIENTO RUTA F-74-G,CUESTA IBACACHE-CASABLANCA, COM. CASABLANCA</t>
  </si>
  <si>
    <t>30081093-0</t>
  </si>
  <si>
    <t>RESTAURACION MONUMENTO NACIONAL CONSTRUCCIONES SOC. INDUSTRIAL AYSEN</t>
  </si>
  <si>
    <t>30102660-0</t>
  </si>
  <si>
    <t>REPOSICION SEDE SOCIAL CLUB RODEO PUERTO AYSEN</t>
  </si>
  <si>
    <t>ANTARTICA</t>
  </si>
  <si>
    <t>30102727-0</t>
  </si>
  <si>
    <t>MEJORAMIENTO EJE LO MARCOLETA, REGIÓN METROPOLITANA</t>
  </si>
  <si>
    <t>30081142-0</t>
  </si>
  <si>
    <t>INSTALACION SISTEMA AGUA POTABLE LLOLLELHUE ALTO Y BAJO, T. SCHMIDT</t>
  </si>
  <si>
    <t>30102779-0</t>
  </si>
  <si>
    <t>CONSTRUCCION TERMINAL DE BUSES COMUNA DE FUTALEUFÚ</t>
  </si>
  <si>
    <t>30099329-0</t>
  </si>
  <si>
    <t>REPOSICION PUENTE LAS TOSCAS EN RUTA I-710 COMUNA DE SANTA CRUZ</t>
  </si>
  <si>
    <t>30102859-0</t>
  </si>
  <si>
    <t>REPOSICION EDIFICIO SERVIC. MUNICIPAL AGUA POT. Y ALCANT, MAIPU</t>
  </si>
  <si>
    <t>30081438-0</t>
  </si>
  <si>
    <t>CONSTRUCCION CASETAS SANITARIAS LOCALIDAD DE COYA- MACHALI</t>
  </si>
  <si>
    <t>30102893-0</t>
  </si>
  <si>
    <t>REPOSICION PALACIO DEL DEPORTE, TALCAHUANO</t>
  </si>
  <si>
    <t>30099480-0</t>
  </si>
  <si>
    <t>REPOSICION PUENTE COELEMU Y ACCESOS EN RUTA 126 PROVINCIA DE ÑUBLE</t>
  </si>
  <si>
    <t>30099647-0</t>
  </si>
  <si>
    <t>CONSTRUCCION ALCANTARILLADO SAN SEBASTIAN ALTO NORTE, CARTAGENA</t>
  </si>
  <si>
    <t>30099665-0</t>
  </si>
  <si>
    <t>MEJORAMIENTO RUTA C-13,SECTOR EL SALADO-DIEGO DE ALMAGRO</t>
  </si>
  <si>
    <t>30099670-0</t>
  </si>
  <si>
    <t>CONSTRUCCION ALC.QDAS.LLOLLEO,LAS MERCEDES,SEC. 21 DE MAYO CARTAGENA</t>
  </si>
  <si>
    <t>30103038-0</t>
  </si>
  <si>
    <t>MEJORAMIENTO AVENIDA COLIUMO, COMUNA DE TOMÉ</t>
  </si>
  <si>
    <t>30099697-0</t>
  </si>
  <si>
    <t>CONSTRUCCION ALC. POBLACION SAN MIQUEL Y QDA. EL TRANQUE, CARTAGENA</t>
  </si>
  <si>
    <t>30099710-0</t>
  </si>
  <si>
    <t>30099722-0</t>
  </si>
  <si>
    <t>MEJORAMIENTO  AVENIDA COSTA AZUL CARTAGENA</t>
  </si>
  <si>
    <t>30103158-0</t>
  </si>
  <si>
    <t>AMPLIACION LICEO DE EXCELENCIA DE NIÑAS DE MAIPU</t>
  </si>
  <si>
    <t>30103186-0</t>
  </si>
  <si>
    <t>CONSTRUCCION JUZGADO DE LETRAS, FAMILIA Y RPP EN PUNTA ARENAS</t>
  </si>
  <si>
    <t>30099851-0</t>
  </si>
  <si>
    <t>CONSTRUCCION CENTRO COMUNITARIO N°100, VALPARAISO</t>
  </si>
  <si>
    <t>30082185-0</t>
  </si>
  <si>
    <t>MEJORAMIENTO PLAZA DE ARMAS DE VILLA SANTA LUCÍA, CHAITÉN</t>
  </si>
  <si>
    <t>30103252-0</t>
  </si>
  <si>
    <t>REPOSICION TEATRO MUNICIPAL DE CHONCHI</t>
  </si>
  <si>
    <t>30100026-0</t>
  </si>
  <si>
    <t>30082799-0</t>
  </si>
  <si>
    <t>INSTALACION SISTEMA AGUA POTABLE RURAL BOTACURA, GORBEA</t>
  </si>
  <si>
    <t>30100083-0</t>
  </si>
  <si>
    <t>30100085-0</t>
  </si>
  <si>
    <t>30103297-0</t>
  </si>
  <si>
    <t>30103306-0</t>
  </si>
  <si>
    <t>RESTAURACION Y PUESTA EN VALOR PARROQUIA SAN JOSE DE PELARCO</t>
  </si>
  <si>
    <t>30100129-0</t>
  </si>
  <si>
    <t>REPOSICION POSTA SALUD RURAL NUEVA TALCUNA, COMUNA DE VICUÑA</t>
  </si>
  <si>
    <t>30100170-0</t>
  </si>
  <si>
    <t>REPOSICION UNIDAD DE ATENCION POST PENITENCIARIA REGION COQUIMBO</t>
  </si>
  <si>
    <t>30100225-0</t>
  </si>
  <si>
    <t>CONSTRUCCION 2º CIA DE BOMBEROS, VICTORIA</t>
  </si>
  <si>
    <t>30083147-0</t>
  </si>
  <si>
    <t>MEJORAMIENTO ACERAS 7 CALLES DE LA COMUNA DE HUALPEN</t>
  </si>
  <si>
    <t>30100234-0</t>
  </si>
  <si>
    <t>30103434-0</t>
  </si>
  <si>
    <t>REPOSICION EDIFICIO PUBLICO DE CHACAO, COMUNA ANCUD</t>
  </si>
  <si>
    <t>30103446-0</t>
  </si>
  <si>
    <t>CONSTRUCCION ESTABLECIMIENTO EDUCACIONAL SEC. ALERCE I ETAPA P MONTT</t>
  </si>
  <si>
    <t>30103475-0</t>
  </si>
  <si>
    <t>CONSTRUCCION SEMAFORIZ. INTERSEC AV.A. ERCILLA-MONT. Y OTROS,CHILLAN</t>
  </si>
  <si>
    <t>30103507-0</t>
  </si>
  <si>
    <t>CONSTRUCCION JARDIN INFANTIL CLASICO INES DE BAZAN, CASTRO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</si>
  <si>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</si>
  <si>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</si>
  <si>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</si>
  <si>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</si>
  <si>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30100300-0</t>
  </si>
  <si>
    <t>CONSTRUCCION NORMALIZACIÓN ELÉCTRICA RURAL EN CAIMANES Y EL RINCÓN</t>
  </si>
  <si>
    <t>30100305-0</t>
  </si>
  <si>
    <t>CONSTRUCCION PARQUE URBANO DESERTICO, SECTOR PAMPA NUEVA, ARICA</t>
  </si>
  <si>
    <t>30083412-0</t>
  </si>
  <si>
    <t>CONSTRUCCION CASETAS SANITARIAS EL HUIQUE, PALMILLA</t>
  </si>
  <si>
    <t>30103620-0</t>
  </si>
  <si>
    <t>30084193-0</t>
  </si>
  <si>
    <t>INSTALACION SISTEMA AGUA POTABLE DOLLINCO LLARQUENCO, SAAVEDRA</t>
  </si>
  <si>
    <t>30100481-0</t>
  </si>
  <si>
    <t>MEJORAMIENTO SISTEMA DE DRENAJES AEROPUERTO AMB</t>
  </si>
  <si>
    <t>30103675-0</t>
  </si>
  <si>
    <t>30103680-0</t>
  </si>
  <si>
    <t>REPOSICION CUARTEL DE BOMBEROS, COMUNA DE BULNES</t>
  </si>
  <si>
    <t>30100621-0</t>
  </si>
  <si>
    <t>CONSTRUCCION MUROS DE CONTENCIÓN DIVERSAS CALLES, LAJA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</si>
  <si>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</si>
  <si>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</si>
  <si>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</si>
  <si>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</si>
  <si>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</si>
  <si>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</si>
  <si>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30103823-0</t>
  </si>
  <si>
    <t>CONSTRUCCION CESFAM NUEVO AMANECER, COMUNA DE LINARES</t>
  </si>
  <si>
    <t>30103829-0</t>
  </si>
  <si>
    <t>CONSTRUCCION RED DE ALCANTARILLADO SECTOR LOS LOROS, LLAY-LLAY</t>
  </si>
  <si>
    <t>30103834-0</t>
  </si>
  <si>
    <t>RESTAURACION IGLESIA NUESTRA SEÑORA DEL ROSARIO DE CUREPTO</t>
  </si>
  <si>
    <t>30084194-0</t>
  </si>
  <si>
    <t>INSTALACION SISTEMA AGUA POTABLE RURAL ALMA CUDILEUFU, SAAVEDRA</t>
  </si>
  <si>
    <t>30100782-0</t>
  </si>
  <si>
    <t>CONSTRUCCION INFRAESTRUCTURA COLECTOR LANALHUE, CERRO NAVIA</t>
  </si>
  <si>
    <t>30100820-0</t>
  </si>
  <si>
    <t>MEJORAMIENTO RUTA L-31, SECTOR LA FLORESTA-QUERI</t>
  </si>
  <si>
    <t>30084212-0</t>
  </si>
  <si>
    <t>INSTALACION SISTEMA AGUA POTABLE MILLAHUECO ROLONCHE, SAAVEDRA</t>
  </si>
  <si>
    <t>30100853-0</t>
  </si>
  <si>
    <t>CONSTRUCCION SISTEMA AGUA POTABLE LOLCURA SANTA LUISA, COLLIPULLI</t>
  </si>
  <si>
    <t>30103940-0</t>
  </si>
  <si>
    <t>30084230-0</t>
  </si>
  <si>
    <t>CONSTRUCCION CASETAS SANITARIAS SECTOR ALTO BELLAVISTA, SAN ANTONIO</t>
  </si>
  <si>
    <t>30084247-0</t>
  </si>
  <si>
    <t>REPOSICION EDIFICIO CONSISTORIAL I. MUNICIPALIDAD DE COELEMU</t>
  </si>
  <si>
    <t>30103974-0</t>
  </si>
  <si>
    <t>RESTAURACION IGLESIA DEL APÓSTOL PEDRO DE TALCA</t>
  </si>
  <si>
    <t>30101055-0</t>
  </si>
  <si>
    <t>30103983-0</t>
  </si>
  <si>
    <t>MEJORAMIENTO CAMINO CHESQUE - CHAURA. VILLARRICA</t>
  </si>
  <si>
    <t>30103987-0</t>
  </si>
  <si>
    <t>CONSTRUCCION SISTEMA DE ALARMA DE TSUNAMI REGION DE COQUIMBO</t>
  </si>
  <si>
    <t>30104000-0</t>
  </si>
  <si>
    <t>REPOSICION HOSPITAL PUERTO NATALES</t>
  </si>
  <si>
    <t>30084471-0</t>
  </si>
  <si>
    <t>NORMALIZACION ESCUELA PANGUE ARRIBA</t>
  </si>
  <si>
    <t>30084593-0</t>
  </si>
  <si>
    <t>AMPLIACION RED DE AGUA POTABLE CALLE NUEVA, COMUNA DE HIJUELAS.</t>
  </si>
  <si>
    <t>30101198-0</t>
  </si>
  <si>
    <t>NORMALIZACION COMPLEJO EDUCATIVO LOCALIDAD DE TOCONAO</t>
  </si>
  <si>
    <t>30104061-0</t>
  </si>
  <si>
    <t>RESTAURACION Y PUESTA EN VALOR VILLA CULTURAL HUILQUILEMU. TALCA</t>
  </si>
  <si>
    <t>30104076-0</t>
  </si>
  <si>
    <t>CONSTRUCCION SISTEMA AGUA POTABLE RURAL MARIAÑIR, P. LAS CASAS</t>
  </si>
  <si>
    <t>30104084-0</t>
  </si>
  <si>
    <t>30101206-0</t>
  </si>
  <si>
    <t>CONSTRUCCION PLANETARIO COMUNAL SAN PEDRO DE ATACAMA</t>
  </si>
  <si>
    <t>30101273-0</t>
  </si>
  <si>
    <t>MEJORAMIENTO RUTA Y-71, PORVENIR-ONAISSIN, XIIR</t>
  </si>
  <si>
    <t>30101274-0</t>
  </si>
  <si>
    <t>DIAGNOSTICO PARA PREFACTIBILIDAD TERMINAL DE BUSES,  SAN ANTO</t>
  </si>
  <si>
    <t>30104120-0</t>
  </si>
  <si>
    <t>CONSTRUCCION RED ALCANTARILLADO Y SIST.TRAT.AGUAS SERVIDAS OLLAGUE</t>
  </si>
  <si>
    <t>OLLAGUE</t>
  </si>
  <si>
    <t>30104149-0</t>
  </si>
  <si>
    <t>MEJORAMIENTO RUTA F-190 S: VALLE ALEGRE-PUCHUNCAVI, PROV. VALPO.</t>
  </si>
  <si>
    <t>30104156-0</t>
  </si>
  <si>
    <t>30084600-0</t>
  </si>
  <si>
    <t>SANEAMIENTO TITULOS DE DERECHOS DE AGUA COMUNA DE LOS ALAMOS</t>
  </si>
  <si>
    <t>30084607-0</t>
  </si>
  <si>
    <t>SANEAMIENTO TITULO DE DERECHO DE AGUAS DE COMUNA DE HUALQUI</t>
  </si>
  <si>
    <t>30101643-0</t>
  </si>
  <si>
    <t>SANEAMIENTO TITULOS DERECHOS DE AGUA COMUNA DE CURANILAHUE</t>
  </si>
  <si>
    <t>30104223-0</t>
  </si>
  <si>
    <t>REPOSICION TERMINAL DE BUSES DE PEUMO</t>
  </si>
  <si>
    <t>30104237-0</t>
  </si>
  <si>
    <t>CONSTRUCCION SISTEMA AGUA POTABLE RURAL PEÑEHUE T. SCHMIDT</t>
  </si>
  <si>
    <t>30101690-0</t>
  </si>
  <si>
    <t>MEJORAMIENTO RAMPA DE CONEXIÓN RIO NEGRO HORNOPIRÉN, HUALAIHUE</t>
  </si>
  <si>
    <t>30104248-0</t>
  </si>
  <si>
    <t>CONSTRUCCION PARADOR TURISTICO MELIPEUCO</t>
  </si>
  <si>
    <t>30104251-0</t>
  </si>
  <si>
    <t>CONSTRUCCION PARQUE COSTANERA DE QUIDICO, COMUNA TIRUA</t>
  </si>
  <si>
    <t>30104257-0</t>
  </si>
  <si>
    <t>MEJORAMIENTO COSTANERA COMUNA DE TIRUA</t>
  </si>
  <si>
    <t>30101869-0</t>
  </si>
  <si>
    <t>MEJORAMIENTO  Y CONSTRUCCION ESTADIO MUNICIPAL PAC-BICEN</t>
  </si>
  <si>
    <t>30101874-0</t>
  </si>
  <si>
    <t>REPOSICION DE LAS PLAZAS Y ENCUENTRO CON LA MEMORIA PAC</t>
  </si>
  <si>
    <t>30101912-0</t>
  </si>
  <si>
    <t>CONSTRUCCION ALCANTARILLADO EL PIMIENTO DE MALLARAUCO</t>
  </si>
  <si>
    <t>30101955-0</t>
  </si>
  <si>
    <t>MEJORAMIENTO CUARTEL CENTRAL DE BOMBEROS - ANGOL</t>
  </si>
  <si>
    <t>30102051-0</t>
  </si>
  <si>
    <t>30084956-0</t>
  </si>
  <si>
    <t>INSTALACION AGUA POTABLE CALLE DEL MEDIO SECTOR LOS TEMOS, LAUTARO</t>
  </si>
  <si>
    <t>30104360-0</t>
  </si>
  <si>
    <t>CONSTRUCCION PLAZA MIRADOR DE HUALAÑE</t>
  </si>
  <si>
    <t>30102156-0</t>
  </si>
  <si>
    <t>MEJORAMIENTO CALLE PEMEREHUE, ARAUCO</t>
  </si>
  <si>
    <t>30084988-0</t>
  </si>
  <si>
    <t>AMPLIACION ALUMBRADO PUBLICO VARIOS SECTORES, MAULE</t>
  </si>
  <si>
    <t>30104421-0</t>
  </si>
  <si>
    <t>DIAGNOSTICO ESTUDIO HIDROGEOLOGICO, REGION DE LA ARAUCANIA</t>
  </si>
  <si>
    <t>30104435-0</t>
  </si>
  <si>
    <t>MEJORAMIENTO INTEGRAL  DE ASCENSOR EL PERAL VALPARAISO, ARQUI</t>
  </si>
  <si>
    <t>30102263-0</t>
  </si>
  <si>
    <t>RESTAURACION CASONA EX CHACRA OCHAGAVÍA PARA BIBLIOTECA PAC</t>
  </si>
  <si>
    <t>DOÑIHUE</t>
  </si>
  <si>
    <t>30085415-0</t>
  </si>
  <si>
    <t>NORMALIZACION CENTRO DE SALUD FAMILIAR SAN IGNACIO</t>
  </si>
  <si>
    <t>30104533-0</t>
  </si>
  <si>
    <t>MEJORAMIENTO RED VIAL SECTOR CENTRO PICHILEMU</t>
  </si>
  <si>
    <t>30085429-0</t>
  </si>
  <si>
    <t>CONSTRUCCION SERVICIO MEDICO LEGAL LA UNIÓN</t>
  </si>
  <si>
    <t>30085441-0</t>
  </si>
  <si>
    <t>REPOSICION PAVIMENTO CALLE ARTURO PRAT, LAMPA.</t>
  </si>
  <si>
    <t>30104574-0</t>
  </si>
  <si>
    <t>30104575-0</t>
  </si>
  <si>
    <t>CONSTRUCCION INFR. PESQUERA ARTESANAL CALETA VENTANAS, PUCHUNCAVI</t>
  </si>
  <si>
    <t>30104594-0</t>
  </si>
  <si>
    <t>REPOSICION 4ª COMISARÍA NUEVA IMPERIAL, BAJO IMPLEMENTACION PCSP</t>
  </si>
  <si>
    <t>30104615-0</t>
  </si>
  <si>
    <t>CONSTRUCCION Cº DE PENETRACION CAMERON - PUERTO ARTURO, XII REGION</t>
  </si>
  <si>
    <t>30104618-0</t>
  </si>
  <si>
    <t>REPOSICION 4ª COMISARÍA VICTORIA, BAJO IMPLEMENTACIÓN PCSP</t>
  </si>
  <si>
    <t>30104621-0</t>
  </si>
  <si>
    <t>AMPLIACION 6° COMISARIA SAN VICENTE TAGUA TAGUA, BAJO PCSP</t>
  </si>
  <si>
    <t>30085500-0</t>
  </si>
  <si>
    <t>SANEAMIENTO TITULOS DE DERECHOS DE AGUA COMUNA DE NINHUE</t>
  </si>
  <si>
    <t>30102400-0</t>
  </si>
  <si>
    <t>CONSTRUCCION CASETAS SANITARIAS VARIOS SECTORES PEUMO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</si>
  <si>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</si>
  <si>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</si>
  <si>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</si>
  <si>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</si>
  <si>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</si>
  <si>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</si>
  <si>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30104708-0</t>
  </si>
  <si>
    <t>MEJORAMIENTO EJE CALLE 26 SUR DE TALCA</t>
  </si>
  <si>
    <t>30104720-0</t>
  </si>
  <si>
    <t>REPOSICION DE LA 3ª COMISARIA PARRAL BAJO PCSP 2009</t>
  </si>
  <si>
    <t>30104742-0</t>
  </si>
  <si>
    <t>REPOSICION DE LA 3RA. COMISARÍA BULNES</t>
  </si>
  <si>
    <t>30104752-0</t>
  </si>
  <si>
    <t>REPOSICION DE LA 1RA COMISARIA SAN CLEMENTE, PCSP 2011</t>
  </si>
  <si>
    <t>30104753-0</t>
  </si>
  <si>
    <t>REPOSICION DE LA 3ª COM. DE TENO, PLAN DE RECONSTRUCCIÒN</t>
  </si>
  <si>
    <t>30104754-0</t>
  </si>
  <si>
    <t>REPOSICION DEL AREA DE HABITABILIDAD DE LA 3RA COMISARIA DE TALCA</t>
  </si>
  <si>
    <t>30102418-0</t>
  </si>
  <si>
    <t>CONSTRUCCION COMPLEJO EDUCACIONAL NUEVA ALBORADA-TEODORO SCHMIDT</t>
  </si>
  <si>
    <t>30102451-0</t>
  </si>
  <si>
    <t>CONSTRUCCION SOLUCIÓN DE AGUAS LLUVIAS POBL. RETIRO. QUILPUE</t>
  </si>
  <si>
    <t>30085689-0</t>
  </si>
  <si>
    <t>SANEAMIENTO TITULOS DE DERECHOS DE AGUA COMUNAS TERRITORIO PUNILLA</t>
  </si>
  <si>
    <t>30104885-0</t>
  </si>
  <si>
    <t>REPOSICION DE LA 6ª COMISARÍA VILLA ALEMANA</t>
  </si>
  <si>
    <t>30102470-0</t>
  </si>
  <si>
    <t>NORMALIZACION HOSPITAL DE LA CIUDAD DE ARAUCO</t>
  </si>
  <si>
    <t>30105038-0</t>
  </si>
  <si>
    <t>MEJORAMIENTO Y AMPLIACIÓN CESFAM DR. HECTOR REYNO GUITIERREZ</t>
  </si>
  <si>
    <t>30105073-0</t>
  </si>
  <si>
    <t>REPARACION MAYOR COMPLEJO HOSPITALARIO SAN BORJA ARRIARÁN</t>
  </si>
  <si>
    <t>30105197-0</t>
  </si>
  <si>
    <t>HABILITACION RECINTOS PARA PABELLON DE CIRUGIA CARDIACA EN H.R.A.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</si>
  <si>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</si>
  <si>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</si>
  <si>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</si>
  <si>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</si>
  <si>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</si>
  <si>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</si>
  <si>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</si>
  <si>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</si>
  <si>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30085963-0</t>
  </si>
  <si>
    <t>CONSTRUCCION CENTRO CEREMONIAL PUEBLOS ORIGINARIOS EN PEÑALOLEN</t>
  </si>
  <si>
    <t>30105544-0</t>
  </si>
  <si>
    <t>REPARACION MAYOR HOSPITAL CURANILAHUE</t>
  </si>
  <si>
    <t>30086112-0</t>
  </si>
  <si>
    <t>REPOSICION JARDIN INFANTIL PALOMITA BLANCA CALDERA</t>
  </si>
  <si>
    <t>30086190-0</t>
  </si>
  <si>
    <t>CONSTRUCCION P.M.B. POBLACION FRESIA, LOTA</t>
  </si>
  <si>
    <t>30102620-0</t>
  </si>
  <si>
    <t>MEJORAMIENTO AV. VICUÑA MACKENNA, TERCERA ETAPA, COMUNA DE PEÑAFLOR</t>
  </si>
  <si>
    <t>30086335-0</t>
  </si>
  <si>
    <t>REPOSICION CALETA DE PESCADORES ANTOFAGASTA</t>
  </si>
  <si>
    <t>30086372-0</t>
  </si>
  <si>
    <t>CONSTRUCCION 6 MULTICANCHAS TECHADAS 3 COMUNAS T. LAJA DIGUILLÍN</t>
  </si>
  <si>
    <t>30105724-0</t>
  </si>
  <si>
    <t>CONSTRUCCION OBRAS CONTROL ALUVIONAL Y CRECIDAS LIQUIDAS QUEB. RAMÓN</t>
  </si>
  <si>
    <t>30102677-0</t>
  </si>
  <si>
    <t>RESTAURACION MONUMENTO HISTÓRICO IGLESIA LA VIÑITA, RECOLETA</t>
  </si>
  <si>
    <t>30105985-0</t>
  </si>
  <si>
    <t>CONSTRUCCION Y EQUIPAMIENTO HANGAR DE CARABINEROS EN LA VII REGIÓN</t>
  </si>
  <si>
    <t>30105987-0</t>
  </si>
  <si>
    <t>CONSTRUCCION SISTEMA AGUA POTABLE QUECHOCAHUIN BAJO, SAAVEDRA</t>
  </si>
  <si>
    <t>30106087-0</t>
  </si>
  <si>
    <t>CONSTRUCCION CONSTRUCCION PARQUE COMUNAL ALHUE</t>
  </si>
  <si>
    <t>30106129-0</t>
  </si>
  <si>
    <t>MEJORAMIENTO SISTEMA DE RIEGO EMBALSE ESTERO DERECHO, PAIHUANO</t>
  </si>
  <si>
    <t>30106134-0</t>
  </si>
  <si>
    <t>MEJORAMIENTO PASADA URBANA POR LA UNION</t>
  </si>
  <si>
    <t>30106138-0</t>
  </si>
  <si>
    <t>MEJORAMIENTO T-346, ACCESO SUR MÁFIL</t>
  </si>
  <si>
    <t>30086439-0</t>
  </si>
  <si>
    <t>CONSTRUCCION 15 VIVIENDAS TUTELADAS ADULTO MAYOR COYHAIQUE</t>
  </si>
  <si>
    <t>30106198-0</t>
  </si>
  <si>
    <t>CONSTRUCCION VIAS DE EVACUACION ZONA COSTERA LA SERENA COQUIMBO</t>
  </si>
  <si>
    <t>30102715-0</t>
  </si>
  <si>
    <t>CONSTRUCCION PARQUE URBANO EL TRAPICHE, SEGUNDA ETAPA.PEÑAFLOR</t>
  </si>
  <si>
    <t>30106245-0</t>
  </si>
  <si>
    <t>REPARACION CASA DE LA CULTURA DE SAN BERNARDO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</si>
  <si>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</si>
  <si>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</si>
  <si>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</si>
  <si>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</si>
  <si>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</si>
  <si>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</si>
  <si>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</si>
  <si>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</si>
  <si>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</si>
  <si>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</si>
  <si>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</si>
  <si>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</si>
  <si>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</si>
  <si>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</si>
  <si>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30106353-0</t>
  </si>
  <si>
    <t>HABILITACION CORREDOR DE TRANSPORTE PÚBLICO SANTA ROSA SUR EXTENSIÓN</t>
  </si>
  <si>
    <t>30102736-0</t>
  </si>
  <si>
    <t>CONSTRUCCION CONSULTORIO GENERAL RURAL DE TUBUL, COMUNA DE ARAUCO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</si>
  <si>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</si>
  <si>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</si>
  <si>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</si>
  <si>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</si>
  <si>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</si>
  <si>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</si>
  <si>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30086663-0</t>
  </si>
  <si>
    <t>NORMALIZACION Y MEJOR. INTEGRAL JARDINES INFANTILES INTEGRA REG. MAG.</t>
  </si>
  <si>
    <t>30102811-0</t>
  </si>
  <si>
    <t>CONSTRUCCION CENTRO DE PRODUCTOS TIPICOS, HIJUELAS.</t>
  </si>
  <si>
    <t>ADMINISTRACION FINANZAS , COMERCIO Y TURISMO</t>
  </si>
  <si>
    <t>30086695-0</t>
  </si>
  <si>
    <t>CONSTRUCCION CASETAS SANITARIAS CALAMA</t>
  </si>
  <si>
    <t>ADMINISTRACION VIVIENDA</t>
  </si>
  <si>
    <t>30106430-0</t>
  </si>
  <si>
    <t>CONSTRUCCION COLECTOR AGUAS LLUVIAS SANTIAGO BUERAS, COMUNA VALDIVIA</t>
  </si>
  <si>
    <t>30106441-0</t>
  </si>
  <si>
    <t>MEJORAMIENTO RUTA S-785-T CAMINO LONCOCHE - PUENTE PAYA</t>
  </si>
  <si>
    <t>30106451-0</t>
  </si>
  <si>
    <t>CONSTRUCCION OBRAS DE URBANIZACIÓN CAMPAMENTO VISTA AL VALLE</t>
  </si>
  <si>
    <t>30102860-0</t>
  </si>
  <si>
    <t>MEJORAMIENTO DE ACERAS PEATONALES Y ESPACIOS PUBLICOS EN LA CISTERNA</t>
  </si>
  <si>
    <t>30102886-0</t>
  </si>
  <si>
    <t>CONSTRUCCION RED DE ALCANTARILLADO Y CASETAS SANITARIAS, TALCAMAVIDA</t>
  </si>
  <si>
    <t>30106515-0</t>
  </si>
  <si>
    <t>30102902-0</t>
  </si>
  <si>
    <t>CONSTRUCCION POLIDEPORTIVO MUNICIPAL, LA FLORIDA</t>
  </si>
  <si>
    <t>30086714-0</t>
  </si>
  <si>
    <t>RESTAURACION Y AMPLIACIÓN DEL MUSEO DE ARTE CONTEMPORÁNEO VALDIVIA</t>
  </si>
  <si>
    <t>30106619-0</t>
  </si>
  <si>
    <t>REPOSICION RUTA 15-CH, S: APACHETA C.-Q. CASOXALLA POR SECT, HUARA</t>
  </si>
  <si>
    <t>30106624-0</t>
  </si>
  <si>
    <t>REPOSICION RUTA 5 SECTOR: QUILLAGUA - HILARICOS</t>
  </si>
  <si>
    <t>30106643-0</t>
  </si>
  <si>
    <t>30106685-0</t>
  </si>
  <si>
    <t>CONSTRUCCION CONEXION VIAL RUTA 128 Y RUTA 126, SECTOR CAUQUENES</t>
  </si>
  <si>
    <t>30102915-0</t>
  </si>
  <si>
    <t>MEJORAMIENTO  E INSTALACION SIST DE LUMINARIAS PUBLICAS LA CISTERNA</t>
  </si>
  <si>
    <t>30102928-0</t>
  </si>
  <si>
    <t>CONSTRUCCION CENTRO SALUD FAMILIAR EL MANZANO. LAS CABRAS</t>
  </si>
  <si>
    <t>30106756-0</t>
  </si>
  <si>
    <t>REPOSICION RUTA 1 SECTOR: CALETA BUENA  TOCOPILLA</t>
  </si>
  <si>
    <t>30106773-0</t>
  </si>
  <si>
    <t>CONSTRUCCION SERVICIO MÉDICO LEGAL DE  STA. CRUZ</t>
  </si>
  <si>
    <t>30102964-0</t>
  </si>
  <si>
    <t>CONSTRUCCION DE CICLOVIA SECTOR CERRILLOS, COMUNA DE CURACAVI</t>
  </si>
  <si>
    <t>30103057-0</t>
  </si>
  <si>
    <t>30106843-0</t>
  </si>
  <si>
    <t>MEJORAMIENTO RUTA T-835; T-905 :CAYURRUCA-TRAPI-CRUCERO</t>
  </si>
  <si>
    <t>30103080-0</t>
  </si>
  <si>
    <t>CONSTRUCCION CALZADAS CALLE AMADOR NEGHME, LA PINTANA</t>
  </si>
  <si>
    <t>30103145-0</t>
  </si>
  <si>
    <t>CONSTRUCCION EDIFICIO DE LA MUNICIPALIDAD DE PADRE HURTADO</t>
  </si>
  <si>
    <t>30103154-0</t>
  </si>
  <si>
    <t>CONSTRUCCION PARQUE EL ROBLE COMUNA DE LA PINTANA</t>
  </si>
  <si>
    <t>30103155-0</t>
  </si>
  <si>
    <t>REPOSICION Y REPARACIÓN MAYOR DEPENDENCIAS MUNICIPALES LOS ANGELES</t>
  </si>
  <si>
    <t>30107026-0</t>
  </si>
  <si>
    <t>AMPLIACION RUTA F-30-E S:CRUCE  RUTA F-20 - CONCON,PROV.VALPARAISO</t>
  </si>
  <si>
    <t>30086885-0</t>
  </si>
  <si>
    <t>REPOSICION DIAMANTE DE BEISBOL, TOCOPILLA</t>
  </si>
  <si>
    <t>30107084-0</t>
  </si>
  <si>
    <t>CONSTRUCCION MEJORAMIENTO INTERCONEXION VIAL P-20 P-40, ARAUCO</t>
  </si>
  <si>
    <t>30107104-0</t>
  </si>
  <si>
    <t>CONSTRUCCION POLIDEPORTIVO PLAYA ANCHA, VALPARAISO</t>
  </si>
  <si>
    <t>30107115-0</t>
  </si>
  <si>
    <t>CONSTRUCCION POLIDEPORTIVO TEMUCO</t>
  </si>
  <si>
    <t>30107122-0</t>
  </si>
  <si>
    <t>CONSTRUCCION INTERCONEXION RUTA 160 SECTOR INDUSTRIAL - CORONEL</t>
  </si>
  <si>
    <t>30087540-0</t>
  </si>
  <si>
    <t>INSTALACION AGUA POTABLE RURAL CAMAR, CARAHUE</t>
  </si>
  <si>
    <t>30103225-0</t>
  </si>
  <si>
    <t>CONSTRUCCION CASETAS SANITARIAS SECTOR EL SANTO, TOME</t>
  </si>
  <si>
    <t>30103256-0</t>
  </si>
  <si>
    <t>MEJORAMIENTO INTEGRAL DE ACERAS SECTOR 5, TALCA</t>
  </si>
  <si>
    <t>30107162-0</t>
  </si>
  <si>
    <t>MEJORAMIENTO RUTA S-75 S:COLICO-CABURGUA NORTE</t>
  </si>
  <si>
    <t>30087757-0</t>
  </si>
  <si>
    <t>REPOSICION POSTA DE SALUD DE CHANAVAYITA</t>
  </si>
  <si>
    <t>30088318-0</t>
  </si>
  <si>
    <t>REPOSICION SERVICIO GERIATRIA HOSPITAL CLINICO DE MAGALLANES</t>
  </si>
  <si>
    <t>30103279-0</t>
  </si>
  <si>
    <t>CONSTRUCCION SERVICIO DE APR DE ALCALDEO DE RAUCO,CHONCHI</t>
  </si>
  <si>
    <t>30107182-0</t>
  </si>
  <si>
    <t>CONSTRUCCION CONEXIÓN VIAL RUTA COSTERA,SECTOR PUAUCHO-CHELLE,IXR</t>
  </si>
  <si>
    <t>30103289-0</t>
  </si>
  <si>
    <t>MEJORAMIENTO INTEGRAL DE ACERAS  SECTOR 8, TALCA</t>
  </si>
  <si>
    <t>30107190-0</t>
  </si>
  <si>
    <t>CONSTRUCCION PARQUE DE MITIGACION DE DICHATO, TOME</t>
  </si>
  <si>
    <t>30088337-0</t>
  </si>
  <si>
    <t>CONSTRUCCION COMPLEJO SALUD MENTAL. PUNTA ARENAS</t>
  </si>
  <si>
    <t>30103309-0</t>
  </si>
  <si>
    <t>REPOSICION TOTAL PLANTA DE TRATAMIENTO AGUAS SERVIDAS, LARAQUETE</t>
  </si>
  <si>
    <t>30103323-0</t>
  </si>
  <si>
    <t>CONSTRUCCION CIERRE EX VERTEDERO MUNICIPAL DE LOS MUERMOS</t>
  </si>
  <si>
    <t>30107211-0</t>
  </si>
  <si>
    <t>MEJORAMIENTO NUDO VIAL ALAMEDA RUTA 5 SECTOR TERMINAL DE BUSES</t>
  </si>
  <si>
    <t>30103367-0</t>
  </si>
  <si>
    <t>REPARACION , REPOS. AMPLIA. PRIMERA COMPAÑIA BOMBEROS CONCEPCION</t>
  </si>
  <si>
    <t>30107298-0</t>
  </si>
  <si>
    <t>CONSTRUCCION CALETA DE PESCADORES MEHUIN, COMUNA DE MARIQUINA</t>
  </si>
  <si>
    <t>30107302-0</t>
  </si>
  <si>
    <t>MEJORAMIENTO CALETA DE PESCADORES AMARGOS, COMUNA DE CORRAL</t>
  </si>
  <si>
    <t>30091120-0</t>
  </si>
  <si>
    <t>CONSTRUCCION SANEAMIENTO SANITARIO ESTACIÓN ÑIQUÉN, COMUNA DE ÑIQUÉN</t>
  </si>
  <si>
    <t>30107307-0</t>
  </si>
  <si>
    <t>CONSTRUCCION EMBARCADEROS Y RAMPAS, LAGO RANCO REGION DE LOS RIOS</t>
  </si>
  <si>
    <t>30091981-0</t>
  </si>
  <si>
    <t>30107370-0</t>
  </si>
  <si>
    <t>CONSTRUCCION CENTRO JUDICIAL DE TOMÉ</t>
  </si>
  <si>
    <t>30092037-0</t>
  </si>
  <si>
    <t>CONSTRUCCION REDES SANEAMIENTO SANITARIO VILLA GENESIS, LOS ANGELES</t>
  </si>
  <si>
    <t>30103541-0</t>
  </si>
  <si>
    <t>REPOSICION EDIFICIO MUNICIPAL DE CHAITEN</t>
  </si>
  <si>
    <t>30092176-0</t>
  </si>
  <si>
    <t>CONSTRUCCION CENTRO DE SALUD FAMILIAR - PUCON</t>
  </si>
  <si>
    <t>30103569-0</t>
  </si>
  <si>
    <t>REPOSICION ESCUELA F-502, CERRO ZAROR,TALCAHUANO</t>
  </si>
  <si>
    <t>30107499-0</t>
  </si>
  <si>
    <t>30092198-0</t>
  </si>
  <si>
    <t>NORMALIZACION LICEO MANUEL MONTT, SAN JAVIER</t>
  </si>
  <si>
    <t>30092332-0</t>
  </si>
  <si>
    <t>NORMALIZACION CON EQUIPAMIENTO ESCUELA VIÑA PURISIMA, TALCA</t>
  </si>
  <si>
    <t>30107670-0</t>
  </si>
  <si>
    <t>30103618-0</t>
  </si>
  <si>
    <t>CONSTRUCCION CENTRO DE ESTUDIO Y TRABAJO LOS CESARES DE RENGO</t>
  </si>
  <si>
    <t>30107716-0</t>
  </si>
  <si>
    <t>CONSTRUCCION ESCUELA MULTIDEFICIT RUDECINDO PEÑA COPIAPO</t>
  </si>
  <si>
    <t>30107721-0</t>
  </si>
  <si>
    <t>CONSTRUCCION CENTRO COMUNITARIO ESTACION PAIPOTE, COPIAPO</t>
  </si>
  <si>
    <t>30092457-0</t>
  </si>
  <si>
    <t>REPOSICION EDIFICIO CONSISTORIAL SAN JAVIER</t>
  </si>
  <si>
    <t>30092559-0</t>
  </si>
  <si>
    <t>RESTAURACION IGLESIA SAN  FRANCISCO DE CURICO</t>
  </si>
  <si>
    <t>30103652-0</t>
  </si>
  <si>
    <t>MEJORAMIENTO PISCINA FISCAL DE LOTA ALTO</t>
  </si>
  <si>
    <t>30103697-0</t>
  </si>
  <si>
    <t>CONSTRUCCION NUEVO CEMENTERIO MUNICIPAL COMUNA DE SANTA JUANA</t>
  </si>
  <si>
    <t>30103730-0</t>
  </si>
  <si>
    <t>30093054-0</t>
  </si>
  <si>
    <t>CONSTRUCCION CICLOVIA LICAHUE - COMUNIDAD  MELIMAN,CONTULMO</t>
  </si>
  <si>
    <t>30107979-0</t>
  </si>
  <si>
    <t>CONSTRUCCION PARADEROS Y MIRADORES RUTA P-60 R CONTULMO</t>
  </si>
  <si>
    <t>30107990-0</t>
  </si>
  <si>
    <t>SANEAMIENTO , REGULAR. Y PERFECC. DE DERECHOS DE AGUAS EN CHALINGA</t>
  </si>
  <si>
    <t>30103833-0</t>
  </si>
  <si>
    <t>30103839-0</t>
  </si>
  <si>
    <t>REPOSICION COLECTOR DE AA.LL. SECTOR  HUALLIPEN,COMUNA SAN ANTONIO</t>
  </si>
  <si>
    <t>30103841-0</t>
  </si>
  <si>
    <t>CONSTRUCCION MEDIALUNA MUNICIPAL, SANTA MARIA</t>
  </si>
  <si>
    <t>30103842-0</t>
  </si>
  <si>
    <t>REPOSICION ESTADIO AMATEUR SANTA FILOMENA, SANTA MARIA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</si>
  <si>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</si>
  <si>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</si>
  <si>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</si>
  <si>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</si>
  <si>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30093229-0</t>
  </si>
  <si>
    <t>INSTALACION AGUA POTABLE RENICURA,RANQUILCO Y LA PIEDRA, GALVARINO</t>
  </si>
  <si>
    <t>30093372-0</t>
  </si>
  <si>
    <t>MEJORAMIENTO INTEGRAL PASEO PEATONAL Y PLAZA 23 DE MARZO, CALAMA</t>
  </si>
  <si>
    <t>30093512-0</t>
  </si>
  <si>
    <t>MEJORAMIENTO SEMAF. Y HABILIT. SCAT, CALLES MAIPON Y OTRAS, CHILLAN</t>
  </si>
  <si>
    <t>30108138-0</t>
  </si>
  <si>
    <t>CONSTRUCCION EDIFICIO SERVIU - SEREMI VI REGIÓN</t>
  </si>
  <si>
    <t>30093612-0</t>
  </si>
  <si>
    <t>CONSTRUCCION RED DE ALCANTARILLADO VARIOS SECTORES PEUMO</t>
  </si>
  <si>
    <t>30104004-0</t>
  </si>
  <si>
    <t>CONSTRUCCION PISCINA MUNICIPAL, COMUNA DE MARCHIGÜE</t>
  </si>
  <si>
    <t>30108185-0</t>
  </si>
  <si>
    <t>SANEAMIENTO Y REG. DE DERECHOS DE AGUAS EN EMB.PUNILLA, PROV. ÑUBLE</t>
  </si>
  <si>
    <t>30104012-0</t>
  </si>
  <si>
    <t>REPOSICION  CESFAM   EL     TABO</t>
  </si>
  <si>
    <t>30108223-0</t>
  </si>
  <si>
    <t>MEJORAMIENTO PARQUE DEL ESTERO Y C. CARO, PDTE. MONTERO - PAREDONES</t>
  </si>
  <si>
    <t>30104058-0</t>
  </si>
  <si>
    <t>CONSTRUCCION ALCANTARILLADO VILLORRIO SAN FCO. DE LA VEGA, CABILDO</t>
  </si>
  <si>
    <t>30104105-0</t>
  </si>
  <si>
    <t>RESTAURACION Y PUESTA EN VALOR INTENDENCIA REGIONAL DEL MAULE-TALCA</t>
  </si>
  <si>
    <t>30108268-0</t>
  </si>
  <si>
    <t>CONSTRUCCION SOLUCIONES SANITARIAS LOCALIDAD INCA DE ORO</t>
  </si>
  <si>
    <t>30108283-0</t>
  </si>
  <si>
    <t>MEJORAMIENTO ESTADIO MUNICIPAL DE VILCUN.</t>
  </si>
  <si>
    <t>30108301-0</t>
  </si>
  <si>
    <t>MEJORAMIENTO PASEO RIBEREÑO, VALLENAR</t>
  </si>
  <si>
    <t>30093652-0</t>
  </si>
  <si>
    <t>CONSTRUCCION URBANIZACIÓN Y LOTEO COMITE NUEVA ESPERANZA C. DE TANGO</t>
  </si>
  <si>
    <t>30108333-0</t>
  </si>
  <si>
    <t>CONSTRUCCION PLAZA PUBLICA DE PISIGA CENTRO, COMUNA DE COLCHANE</t>
  </si>
  <si>
    <t>30093656-0</t>
  </si>
  <si>
    <t>CONSTRUCCION CASETAS SANITARIAS SECTOR EL TRAPICHE, RANCAGUA</t>
  </si>
  <si>
    <t>30104173-0</t>
  </si>
  <si>
    <t>REPOSICION ESCUELA DE SUBOFICIALES S.O.M FABRICIANO GONZÁLEZ URZÚA</t>
  </si>
  <si>
    <t>30108370-0</t>
  </si>
  <si>
    <t>CONSTRUCCION DIRECCION PROVINCIAL DE VIALIDAD COLCHAGUA,SAN FERNANDO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</si>
  <si>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</si>
  <si>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</si>
  <si>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</si>
  <si>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</si>
  <si>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</si>
  <si>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</si>
  <si>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30104256-0</t>
  </si>
  <si>
    <t>30104269-0</t>
  </si>
  <si>
    <t>CONSTRUCCION DE APR DE MOSTAZAL, COMUNA SANTO DOMINGO</t>
  </si>
  <si>
    <t>30104290-0</t>
  </si>
  <si>
    <t>AMPLIACION Y MEJORAMIENTO EDIFICIO INTENDENCIA Y GORE OHIGGINS</t>
  </si>
  <si>
    <t>30108474-0</t>
  </si>
  <si>
    <t>REPOSICION 1-2 COMPAÑIAS Y SUPERINTENDENCIA DE BOMBEROS, PURRANQUE</t>
  </si>
  <si>
    <t>30104321-0</t>
  </si>
  <si>
    <t>CONSTRUCCION PARQUE SECTOR LOS OLIVOS, CUREPTO</t>
  </si>
  <si>
    <t>30104322-0</t>
  </si>
  <si>
    <t>REPOSICION POSTA SALUD RURAL TEMULEMU - TRAIGUEN</t>
  </si>
  <si>
    <t>30104336-0</t>
  </si>
  <si>
    <t>NORMALIZACION POSTA SALUD RURAL LA HERRADURA - LUMACO</t>
  </si>
  <si>
    <t>30104391-0</t>
  </si>
  <si>
    <t>MEJORAMIENTO PARQUE GERONIMO LAGOS LISBOA</t>
  </si>
  <si>
    <t>30108556-0</t>
  </si>
  <si>
    <t>CONSTRUCCION DEFENSAS FLUVIALES RÍO IBÁÑEZ</t>
  </si>
  <si>
    <t>30104419-0</t>
  </si>
  <si>
    <t>REPARACION GALPON Y OTROS INSPECTORÍA PROVINCIAL VIALIDAD CHILLÁN</t>
  </si>
  <si>
    <t>30104455-0</t>
  </si>
  <si>
    <t>30104506-0</t>
  </si>
  <si>
    <t>REPOSICION GALPONES Y OTROS OFICINA PROVINCIAL VIALIDAD,CONCEPCION</t>
  </si>
  <si>
    <t>30108606-0</t>
  </si>
  <si>
    <t>MEJORAMIENTO SERVICIO APR DE PAMPA NEGRON, LA UNION</t>
  </si>
  <si>
    <t>30104572-0</t>
  </si>
  <si>
    <t>REPOSICION PUENTE CHAN CHAN N°1 EN RUTA U-605</t>
  </si>
  <si>
    <t>30093926-0</t>
  </si>
  <si>
    <t>RESTAURACION Y HAB. MUSEOGRAFICO INMUEBLES FUNDACIONALES P. WILLIAMS</t>
  </si>
  <si>
    <t>30104807-0</t>
  </si>
  <si>
    <t>REPOSICION SALA DE MAQUINAS Y SALA DE GUARDIA, BOMBEROS SANTO DOMI</t>
  </si>
  <si>
    <t>30093985-0</t>
  </si>
  <si>
    <t>CONSTRUCCION PAVIMENTO AVENIDA TUCAPEL, II ETAPA LOS ANGELES</t>
  </si>
  <si>
    <t>30108778-0</t>
  </si>
  <si>
    <t>MEJORAMIENTO RUTA 41CH S:JUNTAS DEL TORO - PTE EL CAMARON, VICUÑA</t>
  </si>
  <si>
    <t>30094200-0</t>
  </si>
  <si>
    <t>CONSTRUCCION PARQUE URBANO POTSDAM, HUALPEN</t>
  </si>
  <si>
    <t>30105536-0</t>
  </si>
  <si>
    <t>30094302-0</t>
  </si>
  <si>
    <t>CONSTRUCCION CASA DE ACOGIDA HOSPITAL REGIONAL MAGALLANES</t>
  </si>
  <si>
    <t>30094344-0</t>
  </si>
  <si>
    <t>RESTAURACION IGLESIA DE SOTOCA, HUARA, PROVINCIA DEL TAMARUGAL</t>
  </si>
  <si>
    <t>30108830-0</t>
  </si>
  <si>
    <t>REPOSICION PAVIMENTO RUTA 202, SECTOR: PICHOY - VALDIVIA</t>
  </si>
  <si>
    <t>30108840-0</t>
  </si>
  <si>
    <t>REPOSICION PUENTE DICHATO, COMUNA TOME</t>
  </si>
  <si>
    <t>30094361-0</t>
  </si>
  <si>
    <t>NORMALIZACION Y AMPLIACION EDIFICIO MUNICIPAL DE SAN CARLOS</t>
  </si>
  <si>
    <t>30108890-0</t>
  </si>
  <si>
    <t>MEJORAMIENTO CALLE PEREZ ROSALES , VALDIVIA</t>
  </si>
  <si>
    <t>30108942-0</t>
  </si>
  <si>
    <t>CONSTRUCCION CANCHA DE FUTBOL LA PAMPILLA</t>
  </si>
  <si>
    <t>30094385-0</t>
  </si>
  <si>
    <t>CONSTRUCCION ALCANTARILLADO SECTOR PACHACAMITA, LA CALERA.</t>
  </si>
  <si>
    <t>30094567-0</t>
  </si>
  <si>
    <t>30109008-0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</si>
  <si>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</si>
  <si>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</si>
  <si>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</si>
  <si>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</si>
  <si>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</si>
  <si>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</si>
  <si>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30109071-0</t>
  </si>
  <si>
    <t>MEJORAMIENTO Y AMPLIACION SERVICIO APR DE LAS GAVIOTAS, VALDIVIA</t>
  </si>
  <si>
    <t>30105955-0</t>
  </si>
  <si>
    <t>30109089-0</t>
  </si>
  <si>
    <t>MEJORAMIENTO RUTAS S-941 Y S/ROL, CR 199 CH (PALGUIN) - LIM REG. SUR</t>
  </si>
  <si>
    <t>30094666-0</t>
  </si>
  <si>
    <t>REPOSICION CON RELOCALIZACION BIBLIOTECA COMUNAL DE RECOLETA</t>
  </si>
  <si>
    <t>30109107-0</t>
  </si>
  <si>
    <t>CONSTRUCCION SERVICIO APR DE PELLINADA G.-LAS QUINIENTAS, LOS LAGOS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</si>
  <si>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</si>
  <si>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</si>
  <si>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</si>
  <si>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</si>
  <si>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</si>
  <si>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30109124-0</t>
  </si>
  <si>
    <t>CONSTRUCCION SERVICIO APR DE ANCACOMOE, PANGUIPULLI</t>
  </si>
  <si>
    <t>30109140-0</t>
  </si>
  <si>
    <t>AMPLIACION SERVICIO MEDICO LEGAL DE LA SERENA</t>
  </si>
  <si>
    <t>30109148-0</t>
  </si>
  <si>
    <t>MEJORAMIENTO RUTA 257-CH, CERRO SOMBRERO-ONAISSIN</t>
  </si>
  <si>
    <t>30106239-0</t>
  </si>
  <si>
    <t>REPOSICION Y RELOCALIZACION 1º COMPAÑIA DE BOMBEROS SAN BERNARDO</t>
  </si>
  <si>
    <t>30109187-0</t>
  </si>
  <si>
    <t>30109256-0</t>
  </si>
  <si>
    <t>MEJORAMIENTO DE ENTORNO Y PLAZA DE HUERTA DE MAULE</t>
  </si>
  <si>
    <t>30109261-0</t>
  </si>
  <si>
    <t>REPOSICION ACCESO Y PUENTES LEUFUCADE 1-2, COMUNA DE LANCO</t>
  </si>
  <si>
    <t>30109271-0</t>
  </si>
  <si>
    <t>MEJORAMIENTO PLAZA PUBLICA DE QUILITAPIA, COMBARBALA</t>
  </si>
  <si>
    <t>30094915-0</t>
  </si>
  <si>
    <t>MEJORAMIENTO CALLE PLACER, BARRIO FRANKLIN COMUNA DE SANTIAGO</t>
  </si>
  <si>
    <t>30094926-0</t>
  </si>
  <si>
    <t>CONSTRUCCION EXTEN. RED AGUA POTABLE Y ALC. PARCELA 15, VIÑA DEL MAR</t>
  </si>
  <si>
    <t>30094962-0</t>
  </si>
  <si>
    <t>MEJORAMIENTO COMPLEJO DEPORTIVO ESTADIO MUNICIPAL SAN JOSE DE MAIPO</t>
  </si>
  <si>
    <t>30106557-0</t>
  </si>
  <si>
    <t>30109354-0</t>
  </si>
  <si>
    <t>MEJORAMIENTO PLAZAS Y PASAJES CONJUNTO CORVI QUILLOTA</t>
  </si>
  <si>
    <t>30109390-0</t>
  </si>
  <si>
    <t>MEJORAMIENTO CALLE 21 DE MAYO NONTUELA - FUTRONO</t>
  </si>
  <si>
    <t>30106702-0</t>
  </si>
  <si>
    <t>REPOSICION PUENTE EL MOLINO,RUTA E-405,PROV.SAN FELIPE</t>
  </si>
  <si>
    <t>30109423-0</t>
  </si>
  <si>
    <t>30109448-0</t>
  </si>
  <si>
    <t>MEJORAMIENTO DE PASAJES CENTRICOS, ILLAPEL</t>
  </si>
  <si>
    <t>30106774-0</t>
  </si>
  <si>
    <t>MEJORAMIENTO ESTRUCTURAL EDIFICIO MOP ATACAMA</t>
  </si>
  <si>
    <t>30095177-0</t>
  </si>
  <si>
    <t>REPOSICION POSTA RURAL DE SANTA ROSA, PAILLACO</t>
  </si>
  <si>
    <t>30109509-0</t>
  </si>
  <si>
    <t>MEJORAMIENTO R.INTERLAGOS SAN PEDRO-PITRUNCO-LOS RAULIES-PEDREGOSO</t>
  </si>
  <si>
    <t>30106847-0</t>
  </si>
  <si>
    <t>30106871-0</t>
  </si>
  <si>
    <t>30106902-0</t>
  </si>
  <si>
    <t>CONSTRUCCION CICLOVIAS COMUNA DE SAN ANTONIO</t>
  </si>
  <si>
    <t>30109555-0</t>
  </si>
  <si>
    <t>CONSTRUCCION INFRAESTRUCTURA SANITARIA LOCALIDAD CIRUELOS,MARIQUINA</t>
  </si>
  <si>
    <t>30106942-0</t>
  </si>
  <si>
    <t>CONSTRUCCION CAMINO ACCESO A PUERTECILLO, NAVIDAD</t>
  </si>
  <si>
    <t>30095185-0</t>
  </si>
  <si>
    <t>30106972-0</t>
  </si>
  <si>
    <t>CONSTRUCCION CICLOVIA AVDA. ECUADOR, LOS PUELCHES Y OTROS, CHILLÁN</t>
  </si>
  <si>
    <t>30109624-0</t>
  </si>
  <si>
    <t>AMPLIACION  CALLE PRIMERA TRANSVERSAL  COMUNA DE PADRE HURTADO</t>
  </si>
  <si>
    <t>30107053-0</t>
  </si>
  <si>
    <t>30109718-0</t>
  </si>
  <si>
    <t>CONSTRUCCION INFRAESTRUCTURA DEPORTIVA EN LA LOCALIDAD DE LA HIGUERA</t>
  </si>
  <si>
    <t>30107137-0</t>
  </si>
  <si>
    <t>30109767-0</t>
  </si>
  <si>
    <t>MEJORAMIENTO RUTA D-37-E LIMÁHUIDA - LÍMITE REGIONAL V REGIÓN</t>
  </si>
  <si>
    <t>30107157-0</t>
  </si>
  <si>
    <t>30107167-0</t>
  </si>
  <si>
    <t>MEJORAMIENTO PLAZA DE ARMAS Y SU ENTORNO, YERBAS BUENAS</t>
  </si>
  <si>
    <t>30107184-0</t>
  </si>
  <si>
    <t>CONSTRUCCION CICLOVIA AVDA. BRASIL Y PRAT DE CHILLAN.</t>
  </si>
  <si>
    <t>30107197-0</t>
  </si>
  <si>
    <t>CONSTRUCCION CICLOVIAS BARROS ARANA Y ALONSO DE ERCILLA, CHILLAN</t>
  </si>
  <si>
    <t>30107210-0</t>
  </si>
  <si>
    <t>CONSTRUCCION NUDO VIAL RUTA 5 EN SECTOR MIGUEL RAMIREZ; RANCAGUA</t>
  </si>
  <si>
    <t>30109926-0</t>
  </si>
  <si>
    <t>MEJORAMIENTO CALLES ANTONIO DUCE,DEL CASTILLO Y DEL MOLINO,VALDIVIA</t>
  </si>
  <si>
    <t>30109963-0</t>
  </si>
  <si>
    <t>CONSTRUCCION DEL SISTEMA PARA EL APR DE TRES VENTANAS, LA UNION</t>
  </si>
  <si>
    <t>30095363-0</t>
  </si>
  <si>
    <t>CONSTRUCCION MULTICANCHA BARRIO CAUPOLICAN CARTAGENA</t>
  </si>
  <si>
    <t>30107222-0</t>
  </si>
  <si>
    <t>CONSTRUCCION CICLOVIA AVDA. LA CASTILLA-COLLIN DE CHILLÁN</t>
  </si>
  <si>
    <t>30107270-0</t>
  </si>
  <si>
    <t>MEJORAMIENTO PAVIMENTACION CALLE POSTDAM ENTRE SANTIVAN Y BREMEN,HUA</t>
  </si>
  <si>
    <t>30110026-0</t>
  </si>
  <si>
    <t>CONSTRUCCION PLAN DE CIERRE VERTEDERO MUNICIPAL DE LA UNIÓN</t>
  </si>
  <si>
    <t>30110027-0</t>
  </si>
  <si>
    <t>CONSTRUCCION DIRECCION PROVINCIAL DE VIALIDAD, CARDENAL CARO</t>
  </si>
  <si>
    <t>30107311-0</t>
  </si>
  <si>
    <t>CONSTRUCCION EMBARCADERO PISHUINCO, COMUNA DE VALDIVIA</t>
  </si>
  <si>
    <t>30107369-0</t>
  </si>
  <si>
    <t>REPOSICION PASARELA PEATONAL LOS COMUNES</t>
  </si>
  <si>
    <t>30107398-0</t>
  </si>
  <si>
    <t>CONSTRUCCION NUEVO COMPLEJO HOSPITALARIO PROVINCIA DE ÑUBLE</t>
  </si>
  <si>
    <t>30107547-0</t>
  </si>
  <si>
    <t>MEJORAMIENTO RUTA J-80, S: CR. J-60(HUALAÑE)-CR. RUTA COSTERA</t>
  </si>
  <si>
    <t>30107672-0</t>
  </si>
  <si>
    <t>RESTAURACION MERCADO PUERTO, VALPARAISO</t>
  </si>
  <si>
    <t>30110274-0</t>
  </si>
  <si>
    <t>CONSTRUCCION RIPIO RUTA 7. S: FIORDO LARGO (PILLAN) - CALETA GONZALO</t>
  </si>
  <si>
    <t>30110278-0</t>
  </si>
  <si>
    <t>CONSTRUCCION PUENTE PASCUA EN RUTA 7. SECTOR: VARIANTE PUYUHUAPI</t>
  </si>
  <si>
    <t>30110282-0</t>
  </si>
  <si>
    <t>CONSTRUCCION HOGAR DE ANCIANOS COMUNA DE PICHILEMU</t>
  </si>
  <si>
    <t>30107747-0</t>
  </si>
  <si>
    <t>MEJORAMIENTO PASEO PEATONAL AV. FCO DE AGUIRRE RUTA 5 EL FARO</t>
  </si>
  <si>
    <t>30110324-0</t>
  </si>
  <si>
    <t>MEJORAMIENTO INTERCONEXION VIAL EJE M.E.BALAGUER- REPUBLICA- MACHALI</t>
  </si>
  <si>
    <t>30095514-0</t>
  </si>
  <si>
    <t>CONSTRUCCION MUROS DE CONTENCION POBLACION VILLA MADERA, COELEMU</t>
  </si>
  <si>
    <t>30110447-0</t>
  </si>
  <si>
    <t>CONSTRUCCION SERVICIO DE APR DE TRALCAO, MARIQUINA</t>
  </si>
  <si>
    <t>30110475-0</t>
  </si>
  <si>
    <t>CONSTRUCCION CENTRO COMUNITARIO SALUD MAPUCHE GALVARINO</t>
  </si>
  <si>
    <t>30110482-0</t>
  </si>
  <si>
    <t>CONSTRUCCION SISTEMA DE APR DE PIREN MAPU, PANGUIPULLI</t>
  </si>
  <si>
    <t>30110486-0</t>
  </si>
  <si>
    <t>CONSTRUCCION CAMINO PENETRACION SAN JUAN-C. FROWARD, PTA. ARBOL-C.F.</t>
  </si>
  <si>
    <t>30110492-0</t>
  </si>
  <si>
    <t>REPOSICION CON RELOCALIZACIÓN DE HOSPITAL EXEQUIEL GONZÁLEZ CORTÉS</t>
  </si>
  <si>
    <t>30107914-0</t>
  </si>
  <si>
    <t>HABILITACION EDIFICIO MOP - VIIª REGIÓN DEL MAULE.</t>
  </si>
  <si>
    <t>30107933-0</t>
  </si>
  <si>
    <t>HABILITACION PARQUE GRAN AVENIDA, ANTOFAGASTA</t>
  </si>
  <si>
    <t>30107946-0</t>
  </si>
  <si>
    <t>CONSTRUCCION PASEO PEATONAL M.A.MATTA, ANTOFAGASTA</t>
  </si>
  <si>
    <t>30110531-0</t>
  </si>
  <si>
    <t>SANEAMIENTO TITULOS DE DERECHOS DE AGUA COMUNA DE NACIMIENTO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</si>
  <si>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</si>
  <si>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</si>
  <si>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</si>
  <si>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</si>
  <si>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</si>
  <si>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30108039-0</t>
  </si>
  <si>
    <t>MEJORAMIENTO SISTEMA DE AGUA POTABLE LOCALIDAD DE TALABRE</t>
  </si>
  <si>
    <t>30108045-0</t>
  </si>
  <si>
    <t>REPOSICION JARDIN INFANTIL DE TOCONAO COMUNA DE S.P.A</t>
  </si>
  <si>
    <t>30108048-0</t>
  </si>
  <si>
    <t>REPOSICION POSTA RURAL PEINE COMUNA DE SAN PEDRO DE ATACAMA</t>
  </si>
  <si>
    <t>30108053-0</t>
  </si>
  <si>
    <t>MEJORAMIENTO SERVICIO DE APR SANTA AMELIA, PICHIDEGUA</t>
  </si>
  <si>
    <t>30095620-0</t>
  </si>
  <si>
    <t>SANEAMIENTO DERECHOS DE AGUA COMUNA DE CHILLAN VIEJO</t>
  </si>
  <si>
    <t>30108083-0</t>
  </si>
  <si>
    <t>REPOSICION ESTADIO MUNICIPAL ,  COMUNA  SAN ANTONIO</t>
  </si>
  <si>
    <t>30111027-0</t>
  </si>
  <si>
    <t>30111037-0</t>
  </si>
  <si>
    <t>CONSTRUCCION ESPACIO PUBLICO EJE CUCCI BOASSO C. PASTENE, LUMACO</t>
  </si>
  <si>
    <t>30111115-0</t>
  </si>
  <si>
    <t>HABILITACION CORREDOR DE TRANSPORTE PÚBLICO INDEPENDENCIA</t>
  </si>
  <si>
    <t>30108143-0</t>
  </si>
  <si>
    <t>MEJORAMIENTO ACERAS 5 CALLES DIVERSOS SECTORES, HUALPEN</t>
  </si>
  <si>
    <t>30108149-0</t>
  </si>
  <si>
    <t>MEJORAMIENTO ESPACIOS PUBLICOS SECTOR CENTRO PALMILLA</t>
  </si>
  <si>
    <t>30108150-0</t>
  </si>
  <si>
    <t>MEJORAMIENTO ACERAS 4 CALLES DIVERSOS SECTORES, HUALPEN</t>
  </si>
  <si>
    <t>30108152-0</t>
  </si>
  <si>
    <t>MEJORAMIENTO ACERAS 3 CALLES DIVERSOS SECTORES, HUALPEN</t>
  </si>
  <si>
    <t>30108153-0</t>
  </si>
  <si>
    <t>30111374-0</t>
  </si>
  <si>
    <t>CONSTRUCCION PAVIMENTACION TRAMO AV. OLEGARIO HENRIQUEZ, SAN ANTONIO</t>
  </si>
  <si>
    <t>30111389-0</t>
  </si>
  <si>
    <t>MEJORAMIENTO SERVICIOS HOSPITAL TALTAL</t>
  </si>
  <si>
    <t>30111761-0</t>
  </si>
  <si>
    <t>CONSTRUCCION MUROS CONTENCION Y SIST.AALL VISTA HERMOSA, CARAHUE</t>
  </si>
  <si>
    <t>30112092-0</t>
  </si>
  <si>
    <t>HABILITACION PASEO LAGUNA RAYENANTU, SANTA JUANA</t>
  </si>
  <si>
    <t>30112093-0</t>
  </si>
  <si>
    <t>CONSTRUCCION CESFAM CARACOLES, ANCUD</t>
  </si>
  <si>
    <t>30108225-0</t>
  </si>
  <si>
    <t>MEJORAMIENTO SECTORES PATRIMONIALES DE SANTA CRUZ</t>
  </si>
  <si>
    <t>30112180-0</t>
  </si>
  <si>
    <t>HABILITACION CASA DE ADMINIST. OF. SALITRERA SANTA LAURA, P. ALMONTE</t>
  </si>
  <si>
    <t>30095785-0</t>
  </si>
  <si>
    <t>CONSTRUCCION REDES SANEAMIENTO SANITARIO MARÍA AUXILIADORA, LOS ANGE</t>
  </si>
  <si>
    <t>30095889-0</t>
  </si>
  <si>
    <t>30112254-0</t>
  </si>
  <si>
    <t>CONSTRUCCION RECINTO MODELO DE EDUCACIÓN Y TRABAJO LA LAGUNA</t>
  </si>
  <si>
    <t>30095986-0</t>
  </si>
  <si>
    <t>CONSTRUCCION RAMBLA DIAG. P.A.CERDA,SAN MARTIN/PLAZA PERÚ,CONCEPCIÓN</t>
  </si>
  <si>
    <t>30112272-0</t>
  </si>
  <si>
    <t>MEJORAMIENTO RUTA 1, SECTOR CUESTA GUANILLOS-CUESTA PABELLON DE PICA</t>
  </si>
  <si>
    <t>30112317-0</t>
  </si>
  <si>
    <t>30112318-0</t>
  </si>
  <si>
    <t>RESTAURACION EX POLICLINICO OF. SALT. SANTA LAURA,COM. DE POZO ALMON</t>
  </si>
  <si>
    <t>30095992-0</t>
  </si>
  <si>
    <t>REPOSICION  BOULEVARD BARROS ARANA Y  ANIBAL PINTO,CONCEPCIÓN</t>
  </si>
  <si>
    <t>30108363-0</t>
  </si>
  <si>
    <t>REPOSICION VEREDAS, ILUMINACIÓN Y MOBILIARIO URBANO EN AV. MACUL</t>
  </si>
  <si>
    <t>30108399-0</t>
  </si>
  <si>
    <t>MEJORAMIENTO CANCHA DE FUTBOL ALTO PANGUE, COMUNA SAN RAFAEL</t>
  </si>
  <si>
    <t>30108408-0</t>
  </si>
  <si>
    <t>MEJORAMIENTO DE ENTORNO Y PLAZA DE ROMERAL</t>
  </si>
  <si>
    <t>30112398-0</t>
  </si>
  <si>
    <t>CONSTRUCCION COMPLEJO POLIDEPORTIVO ORIENTE II ETAPA. RENGO</t>
  </si>
  <si>
    <t>30108434-0</t>
  </si>
  <si>
    <t>MEJORAMIENTO PASEO AV. 7 ABRIL, LONTUE</t>
  </si>
  <si>
    <t>30112459-0</t>
  </si>
  <si>
    <t>MEJORAMIENTO PLAZA DE ARMAS, COMUNA DE SAN FABIÁN</t>
  </si>
  <si>
    <t>30112463-0</t>
  </si>
  <si>
    <t>MEJORAMIENTO RED CENTRO DE LOTA Y VIALIDAD ASOCIADA</t>
  </si>
  <si>
    <t>30112465-0</t>
  </si>
  <si>
    <t>MEJORAMIENTO PAR VIAL COLLAO / GENERAL NOVOA, CONCEPCION</t>
  </si>
  <si>
    <t>30096015-0</t>
  </si>
  <si>
    <t>CONSTRUCCION SISTEMA AGUA POTABLE CUDICO ALTO Y BAJO, VILLARRICA</t>
  </si>
  <si>
    <t>30112555-0</t>
  </si>
  <si>
    <t>CONSTRUCCION NUEVO CAMINO DE ACCESO POR LADO SUR A PUENTE EL TAMBO</t>
  </si>
  <si>
    <t>30096102-0</t>
  </si>
  <si>
    <t>CONSTRUCCION OBRAS DE CIERRE VERTEDERO MUNICIPAL - PUREN</t>
  </si>
  <si>
    <t>30108463-0</t>
  </si>
  <si>
    <t>30096109-0</t>
  </si>
  <si>
    <t>MEJORAMIENTO RUTA S-222 HUALACURA LOS BOLDOS</t>
  </si>
  <si>
    <t>30096196-0</t>
  </si>
  <si>
    <t>CONSTRUCCION PLAN DE CIERRE VERTEDERO COMUNAL - CURACAUTIN</t>
  </si>
  <si>
    <t>30097488-0</t>
  </si>
  <si>
    <t>AMPLIACION EXPLANADA CALETA PESQUERA ARTESANAL DUAO</t>
  </si>
  <si>
    <t>30097841-0</t>
  </si>
  <si>
    <t>MEJORAMIENTO ACCESIBILIDAD AL MAR PARA PESCA ARTESANAL - SAAVEDRA</t>
  </si>
  <si>
    <t>30097990-0</t>
  </si>
  <si>
    <t>30108575-0</t>
  </si>
  <si>
    <t>MEJORAMIENTO ESPACIO PÚBLICO AVENIDA JULIO HEMMELMANN, NACIMIENTO</t>
  </si>
  <si>
    <t>30098025-0</t>
  </si>
  <si>
    <t>CONSTRUCCION OBRAS PLAN DE CIERRE VERTEDERO MUNICIPAL - PITRUFQUEN</t>
  </si>
  <si>
    <t>30108651-0</t>
  </si>
  <si>
    <t>MEJORAMIENTO Y AMPLIACION SERV. APR DE CIRUELOS-DOLLINCO, MARIQUINA</t>
  </si>
  <si>
    <t>30112980-0</t>
  </si>
  <si>
    <t>30108704-0</t>
  </si>
  <si>
    <t>REPOSICION CENTRO REHABILITACIÓN CLUB LEONES, COYHAIQUE</t>
  </si>
  <si>
    <t>30098066-0</t>
  </si>
  <si>
    <t>REPOSICION CENTRO DE MINEROS NATALES</t>
  </si>
  <si>
    <t>30108782-0</t>
  </si>
  <si>
    <t>CONSTRUCCION DE CORRALÓN MUNICIPAL, COMUNA DE COELEMU</t>
  </si>
  <si>
    <t>30113057-0</t>
  </si>
  <si>
    <t>CONSTRUCCION 25 VIVIENDAS TUTELADAS ADULTO MAYOR RANCAGUA</t>
  </si>
  <si>
    <t>30113065-0</t>
  </si>
  <si>
    <t>HABILITACION TRIBUNAL DE FAMILIA, CIVILES 1°,2,3 Y LABORAL DE TEMUCO</t>
  </si>
  <si>
    <t>30098194-0</t>
  </si>
  <si>
    <t>CONSTRUCCION CENTRO COMUNITARIO U.V. Nº 111, VALPARAISO</t>
  </si>
  <si>
    <t>30113074-0</t>
  </si>
  <si>
    <t>30113094-0</t>
  </si>
  <si>
    <t>MEJORAMIENTO CALLE EL REGADIO ENTRE 1 NORTE Y LOS CONQUISTADORES-TCO</t>
  </si>
  <si>
    <t>30113148-0</t>
  </si>
  <si>
    <t>CONSTRUCCION DE CICLOVIAS V ETAPA, VI REGIÓN</t>
  </si>
  <si>
    <t>30108960-0</t>
  </si>
  <si>
    <t>AMPLIACION  RUTA H-27 CARRETERA EL COBRE, RANCAGUA-MACHALI</t>
  </si>
  <si>
    <t>30113250-0</t>
  </si>
  <si>
    <t>CONSTRUCCION CICLOVIA RUTA 060 CABRERO-MONTEAGUILA</t>
  </si>
  <si>
    <t>30113255-0</t>
  </si>
  <si>
    <t>CONSTRUCCION PARQUE LO GALINDO ETAPA 1, COMUNA DE CONCEPCION</t>
  </si>
  <si>
    <t>30113257-0</t>
  </si>
  <si>
    <t>CONSTRUCCION PARQUE RECREATIVO SECTOR ULTRAESTACIÓN CHILLÁN</t>
  </si>
  <si>
    <t>30098325-0</t>
  </si>
  <si>
    <t>CAPACITACION PEQUEÑOS PRODUCTORES APICOLAS EN CURACAUTIN</t>
  </si>
  <si>
    <t>YUNGAY</t>
  </si>
  <si>
    <t>30109167-0</t>
  </si>
  <si>
    <t>CONSTRUCCION EDIFICIO CONSISTORIAL, PITRUFQUEN</t>
  </si>
  <si>
    <t>30109257-0</t>
  </si>
  <si>
    <t>HABILITACION PASEO AV. URCISINIO OPAZO SUR</t>
  </si>
  <si>
    <t>30113340-0</t>
  </si>
  <si>
    <t>MEJORAMIENTO VIA PIV ETAPA 2 , REÑACA, VIÑA DEL MAR</t>
  </si>
  <si>
    <t>30113397-0</t>
  </si>
  <si>
    <t>CONSTRUCCION POLIDEPORTIVO RÍO NEGRO</t>
  </si>
  <si>
    <t>30098487-0</t>
  </si>
  <si>
    <t>CONSTRUCCION GIMNASIO LAS GOLONDRINAS, HUALPEN</t>
  </si>
  <si>
    <t>30109318-0</t>
  </si>
  <si>
    <t>REPOSICION  ESCUELAS DE PSICOLOGIA Y ENFERMERIA U LA SERENA</t>
  </si>
  <si>
    <t>30098568-0</t>
  </si>
  <si>
    <t>MEJORAMIENTO RUTA 243 CH, SECTOR: CALLE VICTORIA-ESC.AGRICOLA</t>
  </si>
  <si>
    <t>30113473-0</t>
  </si>
  <si>
    <t>CONSTRUCCION SISTEMA ALCANTARILLADO SECTOR LAS VIZCACHAS  LOS ANDES</t>
  </si>
  <si>
    <t>30113498-0</t>
  </si>
  <si>
    <t>CONSTRUCCION POLIDEPORTIVO SECTOR CANCHA N°1 E. SORO  INDEPENDENCIA</t>
  </si>
  <si>
    <t>30113525-0</t>
  </si>
  <si>
    <t>REPOSICION CENTRO DE SALUD FAMILIAR CUMPEO. COMUNA DE RIO CLARO</t>
  </si>
  <si>
    <t>30113737-0</t>
  </si>
  <si>
    <t>30109452-0</t>
  </si>
  <si>
    <t>30113782-0</t>
  </si>
  <si>
    <t>MEJORAMIENTO Y AMPLIACION VARADERO CALETA BCO AMARILLO, PTA ARENAS</t>
  </si>
  <si>
    <t>30109508-0</t>
  </si>
  <si>
    <t>CONSTRUCCION  Y HABILITACIÓN DE EDIFICIO CONSISTORIAL, LEBU</t>
  </si>
  <si>
    <t>30113838-0</t>
  </si>
  <si>
    <t>MEJORAMIENTO CESFAM CIRUJANO GUZMAN DE IQUIQUE</t>
  </si>
  <si>
    <t>30109516-0</t>
  </si>
  <si>
    <t>MEJORAMIENTO PAVIMENTACION CALLE GALVARINO, LOS VILOS</t>
  </si>
  <si>
    <t>30109564-0</t>
  </si>
  <si>
    <t>CONSTRUCCION INFRAESTRUCTURA SANITARIA ESTACION MARIQUINA, MARIQUINA</t>
  </si>
  <si>
    <t>30100127-0</t>
  </si>
  <si>
    <t>REPOSICION Y RELOCALIZACION LICEO POLITECNICO C-30 S P. DE ATACAMA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</si>
  <si>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</si>
  <si>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</si>
  <si>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</si>
  <si>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</si>
  <si>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30109632-0</t>
  </si>
  <si>
    <t>MEJORAMIENTO  ESPACIO PÚBLICO COSTANERA ARTURO PRAT, VALDIVIA</t>
  </si>
  <si>
    <t>30100226-0</t>
  </si>
  <si>
    <t>CONSTRUCCION ESPACIO PUBLICO AVDA. MUÑOZ VARGAS - VICTORIA</t>
  </si>
  <si>
    <t>30114523-0</t>
  </si>
  <si>
    <t>CONSTRUCCION ESCALERA ABUELITO HUENTEYAO, SAN JUAN DE LA COSTA</t>
  </si>
  <si>
    <t>30109725-0</t>
  </si>
  <si>
    <t>MEJORAMIENTO RUTA 41CH, SECTOR LA LAGUNA  - LLANO LAS LIEBRES.</t>
  </si>
  <si>
    <t>30109823-0</t>
  </si>
  <si>
    <t>CONSTRUCCION EJE CIVICO CALLE FREIRE Y E. PUBLICO AV BALMACEDA, LAJA</t>
  </si>
  <si>
    <t>30100360-0</t>
  </si>
  <si>
    <t>CONSTRUCCION SISTEMA AGUA POTABLE RURAL HUAPI BUDI, SAAVEDRA</t>
  </si>
  <si>
    <t>30100368-0</t>
  </si>
  <si>
    <t>CONSTRUCCION SISTEMA AGUA POTABLE RURAL NAUPE, SAAVEDRA</t>
  </si>
  <si>
    <t>30109997-0</t>
  </si>
  <si>
    <t>30110006-0</t>
  </si>
  <si>
    <t>CONSTRUCCION MACROURBANIZACION, SECTOR EL ALTO, ARICA</t>
  </si>
  <si>
    <t>30100371-0</t>
  </si>
  <si>
    <t>MEJORAMIENTO Y AMPLIACIÓN CUARTEL DE BOMBEROS, COLTAUCO</t>
  </si>
  <si>
    <t>30110052-0</t>
  </si>
  <si>
    <t>AMPLIACION COMPLEJO DEPORTIVO DE GULTRO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</si>
  <si>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</si>
  <si>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</si>
  <si>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</si>
  <si>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</si>
  <si>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</si>
  <si>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</si>
  <si>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30110140-0</t>
  </si>
  <si>
    <t>30114761-0</t>
  </si>
  <si>
    <t>REPARACION IGLESIA DE LOICA, COMUNA DE SAN PEDRO</t>
  </si>
  <si>
    <t>30100443-0</t>
  </si>
  <si>
    <t>30100453-0</t>
  </si>
  <si>
    <t>MEJORAMIENTO INFRAESTRUCTURA DEPORTIVA ESTADIO CHANCO</t>
  </si>
  <si>
    <t>30114792-0</t>
  </si>
  <si>
    <t>REPOSICION COLEGIO DE CULTURA Y DIFUSIÓN ARTISTICA, LA UNIÓN</t>
  </si>
  <si>
    <t>30114832-0</t>
  </si>
  <si>
    <t>REPOSICION Y RELOCALIZACION CESFAM N° 5, RANCAGUA</t>
  </si>
  <si>
    <t>30114838-0</t>
  </si>
  <si>
    <t>CONSTRUCCION CENTRO MULTIACTIVO, SAN FELIPE</t>
  </si>
  <si>
    <t>30114848-0</t>
  </si>
  <si>
    <t>30100779-0</t>
  </si>
  <si>
    <t>CONSTRUCCION SISTEMA APR SECTOR CHULCHUY ALTO - LUCO, PUQUELDON</t>
  </si>
  <si>
    <t>30100880-0</t>
  </si>
  <si>
    <t>REPOSICION LICEO PABLO NERUDA DE NAVIDAD</t>
  </si>
  <si>
    <t>30114962-0</t>
  </si>
  <si>
    <t>30110287-0</t>
  </si>
  <si>
    <t>30110361-0</t>
  </si>
  <si>
    <t>MEJORAMIENTO PAVIMENTOS VARIAS CALLES COMUNA DE PEUMO</t>
  </si>
  <si>
    <t>30110490-0</t>
  </si>
  <si>
    <t>CONSTRUCCION SERVICIO DE APR DE LAS HUELLAS, LOS LAGOS</t>
  </si>
  <si>
    <t>30115111-0</t>
  </si>
  <si>
    <t>MEJORAMIENTO NUDO VIAL RUTA 1 (AVDA. REPUBLICA DE CROACIA)/ RUTA  28</t>
  </si>
  <si>
    <t>30101297-0</t>
  </si>
  <si>
    <t>CAPACITACION  GESTIÓN DE RECURSOS HÍDRICOS COMUNA SAN ANTONIO</t>
  </si>
  <si>
    <t>30115249-0</t>
  </si>
  <si>
    <t>CONSTRUCCION CENTRO JUDICIAL DE PUENTE ALTO</t>
  </si>
  <si>
    <t>30101519-0</t>
  </si>
  <si>
    <t>30115261-0</t>
  </si>
  <si>
    <t>REPOSICION 24ª COMISARIA MELIPILLA, COMUNA MELIPILLA</t>
  </si>
  <si>
    <t>30110669-0</t>
  </si>
  <si>
    <t>REPOSICION CANCHAS BERNARDO O'HIGGINS Y ESPARTA, QUINTA NORMAL</t>
  </si>
  <si>
    <t>30110679-0</t>
  </si>
  <si>
    <t>CONSTRUCCION DEL SISTEMA PARA EL APR DE COLO COLO, COMUNA LOS LAGOS</t>
  </si>
  <si>
    <t>30115292-0</t>
  </si>
  <si>
    <t>NORMALIZACION INFRAESTRUCTURA Y EQUIPAMIENTO PABELLONES H. SALVADOR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</si>
  <si>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</si>
  <si>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</si>
  <si>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</si>
  <si>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</si>
  <si>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30115395-0</t>
  </si>
  <si>
    <t>CONSTRUCCION CUARTEL OCTAVA COMPAÑIA DE BOMBEROS, PUERTO MONTT</t>
  </si>
  <si>
    <t>30110784-0</t>
  </si>
  <si>
    <t>REPARACION PARROQUIA SAN SATURNINO, COMUNA SANTIAGO</t>
  </si>
  <si>
    <t>30110855-0</t>
  </si>
  <si>
    <t>MEJORAMIENTO PARQUE BOSQUE URBANO MUNICIPAL DE PICHILEMU</t>
  </si>
  <si>
    <t>30110879-0</t>
  </si>
  <si>
    <t>MEJORAMIENTO PLAZA DE ARMAS Y CALLE IRARRAZABAL DE MACHALI</t>
  </si>
  <si>
    <t>30115485-0</t>
  </si>
  <si>
    <t>REPOSICION ELÉCTRICA Y DE CLIMATIZACIÓN HCSBA</t>
  </si>
  <si>
    <t>30115509-0</t>
  </si>
  <si>
    <t>REPOSICION PUENTE SANTA EUGENIA, RUTA H-802, COMUNA DE LAS CABRAS</t>
  </si>
  <si>
    <t>30115543-0</t>
  </si>
  <si>
    <t>MEJORAMIENTO RUTA7, SECTOR: LA JUNTA - PUYUHUAPI - LAS PULGAS, XIR</t>
  </si>
  <si>
    <t>30102064-0</t>
  </si>
  <si>
    <t>30115548-0</t>
  </si>
  <si>
    <t>MEJORAMIENTO RUTA 7. SECTOR: CALETA GONZALO - SANTA BARBARA</t>
  </si>
  <si>
    <t>30115580-0</t>
  </si>
  <si>
    <t>MEJORAMIENTO CANCHA DE FUTBOL COMPLEJO FREDDY CARVAJAL, COQUIMBO</t>
  </si>
  <si>
    <t>30115587-0</t>
  </si>
  <si>
    <t>CONSTRUCCION SISTEMAS DE GENERACION FOTOVOLTAICA PROV. CAPITAN PRAT</t>
  </si>
  <si>
    <t>30111219-0</t>
  </si>
  <si>
    <t>CONSTRUCCION PLANTA REGIONAL DE RECICLAJE, LOS RIOS</t>
  </si>
  <si>
    <t>30115770-0</t>
  </si>
  <si>
    <t>MEJORAMIENTO SERVICIO DE ALCANT. Y TRATAM. DE A.S. CURACO DE VELEZ</t>
  </si>
  <si>
    <t>30115806-0</t>
  </si>
  <si>
    <t>CONSTRUCCION CENTRO JUDICIAL, FAMILIA, LABORAL Y CIVILES ANTOFAGASTA</t>
  </si>
  <si>
    <t>30102353-0</t>
  </si>
  <si>
    <t>CONSTRUCCION RELLENO SANITARIO CHILE CHICO</t>
  </si>
  <si>
    <t>30102389-0</t>
  </si>
  <si>
    <t>REPOSICION EDIFICIO CONSISTORIAL DE LA MUNICIPALIDAD DE TIRÚA</t>
  </si>
  <si>
    <t>30102435-0</t>
  </si>
  <si>
    <t>REPOSICION CENTRO SALUD FAMILIAR (CESFAM) HUALQUI</t>
  </si>
  <si>
    <t>30102633-0</t>
  </si>
  <si>
    <t>REPOSICION Y NORMALIZACIÓN DEPENDENCIAS MUNICIPALES, TALCAHUANO</t>
  </si>
  <si>
    <t>30112156-0</t>
  </si>
  <si>
    <t>CONSTRUCCION GIMNASIO MUNICIPAL COSTANERA DEL CAUTÍN</t>
  </si>
  <si>
    <t>30115878-0</t>
  </si>
  <si>
    <t>CONSTRUCCION CENTRO CULTURAL DE ACHAO, COMUNA DE QUINCHAO.</t>
  </si>
  <si>
    <t>30112219-0</t>
  </si>
  <si>
    <t>REPOSICION PUENTES MAYORES REGIÓN DE LOS LAGOS GRUPO 1</t>
  </si>
  <si>
    <t>30115904-0</t>
  </si>
  <si>
    <t>CONSTRUCCION SISTEMA REGADIO VALLE LA LIGUA, V REGIÓN</t>
  </si>
  <si>
    <t>30115943-0</t>
  </si>
  <si>
    <t>CONSTRUCCION C JUDICIAL JUZGADO FAMILIA 1° 2° 3° CIVIL VIÑA DEL MAR</t>
  </si>
  <si>
    <t>30102710-0</t>
  </si>
  <si>
    <t>RESTAURACION ARQUITECTONICA TEATRO MUNICIPAL, IQUIQUE</t>
  </si>
  <si>
    <t>30112341-0</t>
  </si>
  <si>
    <t>MEJORAMIENTO ESPACIOS PÚBLICOS DE AVENIDA RARI, PANIMÁVIDA</t>
  </si>
  <si>
    <t>30112392-0</t>
  </si>
  <si>
    <t>MEJORAMIENTO PLAZA DE ARMAS Y ACERAS, COMUNA DE QUILLECO</t>
  </si>
  <si>
    <t>30116068-0</t>
  </si>
  <si>
    <t>CONSTRUCCION CONSULTORIO GENERAL RURAL DE TEGUALDA, COMUNA FRESIA</t>
  </si>
  <si>
    <t>30112441-0</t>
  </si>
  <si>
    <t>CONSTRUCCION PARQUE URBANO, COMUNA DE SANTA BÁRBARA</t>
  </si>
  <si>
    <t>30116113-0</t>
  </si>
  <si>
    <t>CONSTRUCCION CENTRO JUSTICIA JUZGADO FAMILIA Y LETRAS DE ANCUD</t>
  </si>
  <si>
    <t>30116133-0</t>
  </si>
  <si>
    <t>CONSTRUCCION COLECTORES ALCATARILLADO LAGUNA, COMUNA ZAPALLAR</t>
  </si>
  <si>
    <t>30116178-0</t>
  </si>
  <si>
    <t>REPOSICION LICEO DOMINGO LATRILLE, TOCOPILLA</t>
  </si>
  <si>
    <t>30116300-0</t>
  </si>
  <si>
    <t>MEJORAMIENTO ESPACIO PÚBLICO VEREDAS CALLE LOS AROMOS Y ADOLFO NOVOA</t>
  </si>
  <si>
    <t>30116309-0</t>
  </si>
  <si>
    <t>CONSTRUCCION PARQUE INTERCOMUNAL RIO VIEJO-LA HONDONADA, CERRO NAVIA</t>
  </si>
  <si>
    <t>30116310-0</t>
  </si>
  <si>
    <t>AMPLIACION AVDA. PEDRO FONTOVA COMUNA DE HUECHURABA</t>
  </si>
  <si>
    <t>30103179-0</t>
  </si>
  <si>
    <t>CONSTRUCCION OBRAS DE URBANIZACION Y CASETAS SANITARIAS, ANTUCO</t>
  </si>
  <si>
    <t>30116365-0</t>
  </si>
  <si>
    <t>CONSTRUCCION SISTEMA AGUA POTABLE PELECO TRES ESQUINAS, SAAVEDRA</t>
  </si>
  <si>
    <t>TRANSPORTE FERROVIARIO</t>
  </si>
  <si>
    <t>30116443-0</t>
  </si>
  <si>
    <t>REPOSICION EDIFICIO PARA LA CORTE DE APELACIONES DE PUERTO MONTT</t>
  </si>
  <si>
    <t>30116523-0</t>
  </si>
  <si>
    <t>MEJORAMIENTO RUTA 7. SECTOR: PICHICOLO - HORNOPIREN</t>
  </si>
  <si>
    <t>30103210-0</t>
  </si>
  <si>
    <t>CONSTRUCCION CASETAS SANITARIAS SECTOR PUNTA DE PARRA, TOME</t>
  </si>
  <si>
    <t>30116561-0</t>
  </si>
  <si>
    <t>NORMALIZACION SISTEMA TRATAMIENTO AGUAS SERVIDAS DE MALALHUE, LANCO</t>
  </si>
  <si>
    <t>30112875-0</t>
  </si>
  <si>
    <t>NORMALIZACION HOSPITAL BASE DE LINARES</t>
  </si>
  <si>
    <t>30116610-0</t>
  </si>
  <si>
    <t>AMPLIACION INTERCONEXIÓN VIAL CIRCUNVALACIÓN NORTE Y SUR EN TALCA</t>
  </si>
  <si>
    <t>30112903-0</t>
  </si>
  <si>
    <t>MEJORAMIENTO COMPLEJO FRONTERIZO LOS LIBERTADORES</t>
  </si>
  <si>
    <t>30116752-0</t>
  </si>
  <si>
    <t>CONSTRUCCION EJE SARGENTO MENADIER, COMUNA DE PUENTE ALTO</t>
  </si>
  <si>
    <t>30116879-0</t>
  </si>
  <si>
    <t>NORMALIZACION DE INFRAESTRUCTURA LICEO ARTÍSTICO D-13; ARICA.</t>
  </si>
  <si>
    <t>30116880-0</t>
  </si>
  <si>
    <t>CONSTRUCCION CASETAS SANITARIAS ISLA DEL REY, COMUNA DE CORRAL</t>
  </si>
  <si>
    <t>30116902-0</t>
  </si>
  <si>
    <t>CONSTRUCCION SEDE SOCIAL ORGANIZACION BAILE CHINO DE LA TIRANA</t>
  </si>
  <si>
    <t>30112922-0</t>
  </si>
  <si>
    <t>MEJORAMIENTO CENTRO ATLÉTICO JUVENIL CAJU, Cº LECHEROS, VALPARAISO</t>
  </si>
  <si>
    <t>30116958-0</t>
  </si>
  <si>
    <t>MEJORAMIENTO ESPACIOS PÚBLICOS EN POB. LOS NOGALES, EST. CENTRAL</t>
  </si>
  <si>
    <t>ESTACION CENTRAL</t>
  </si>
  <si>
    <t>30116961-0</t>
  </si>
  <si>
    <t>MEJORAMIENTO CALLE LAS BANDURRIAS, CIUDAD DE PANGUIPULLI</t>
  </si>
  <si>
    <t>30112997-0</t>
  </si>
  <si>
    <t>MEJORAMIENTO PAVIMENTACION CALLE LAUTARO DE TUCAPEL</t>
  </si>
  <si>
    <t>30116996-0</t>
  </si>
  <si>
    <t>CONSTRUCCION RTA 7.S:PICHANCO-STA BARBARA(EXPROPIACION VARIOS TRAMOS</t>
  </si>
  <si>
    <t>30117014-0</t>
  </si>
  <si>
    <t>CONSTRUCCION OBRAS COMPLEMENTARIAS E INST CONMEMORACIÓN BICENTENARIO</t>
  </si>
  <si>
    <t>30103215-0</t>
  </si>
  <si>
    <t>CONSTRUCCION PARQUE RIBERA RIO BIO BIO CHIGUAYANTE</t>
  </si>
  <si>
    <t>30113070-0</t>
  </si>
  <si>
    <t>MEJORAMIENTO PAVIMENTO CALLE O´HIGGINS LA ISLA, VALPARAISO</t>
  </si>
  <si>
    <t>30103268-0</t>
  </si>
  <si>
    <t>MEJORAMIENTO DEL SISTEMA DE RIEGO DEL RIO CLARO DE RENGO</t>
  </si>
  <si>
    <t>30113092-0</t>
  </si>
  <si>
    <t>CONSTRUCCION CAMINO CONEXION RUTA H-406-RUTA H-40, CACHAPOAL</t>
  </si>
  <si>
    <t>30117172-0</t>
  </si>
  <si>
    <t>MEJORAMIENTO AVENIDA ECUADOR Y BALMACEDA - VALDIVIA</t>
  </si>
  <si>
    <t>30117232-0</t>
  </si>
  <si>
    <t>MEJORAMIENTO AVDA. SAN LUIS / VALDIVIA</t>
  </si>
  <si>
    <t>30113149-0</t>
  </si>
  <si>
    <t>CONSTRUCCION CONDOMINIO DE VIVIENDAS TUTELADAS REGION ANTOFAGASTA</t>
  </si>
  <si>
    <t>30113161-0</t>
  </si>
  <si>
    <t>CONSTRUCCION PISCINA TEMPERADA DE TALCA</t>
  </si>
  <si>
    <t>30113181-0</t>
  </si>
  <si>
    <t>REPOSICION Y MEJORAMIENTO DE VEREDAS EN SAN MIGUEL</t>
  </si>
  <si>
    <t>30113258-0</t>
  </si>
  <si>
    <t>HABILITACION CIRCUITO PATRIMONIAL CENTRO URBANO PEMUCO</t>
  </si>
  <si>
    <t>30113268-0</t>
  </si>
  <si>
    <t>MEJORAMIENTO PLAZA DE ARMAS, EL CARMEN</t>
  </si>
  <si>
    <t>30117609-0</t>
  </si>
  <si>
    <t>REPOSICION DE LA OFICINA SAG IMPERIAL, REGION DE LA ARAUCANIA</t>
  </si>
  <si>
    <t>30113296-0</t>
  </si>
  <si>
    <t>REPOSICION PARCIAL Y REPARACION LICEO INDUSTRIAL DE SAN FERNANDO</t>
  </si>
  <si>
    <t>30113305-0</t>
  </si>
  <si>
    <t>CONSTRUCCION PLAZA ACCESO PONIENTE AV. PORTALES, COMUNA DE LA LIGUA</t>
  </si>
  <si>
    <t>30103384-0</t>
  </si>
  <si>
    <t>REPOSICION SEXTA COMPAÑIA DE BOMBEROS CONCEPCION</t>
  </si>
  <si>
    <t>30117766-0</t>
  </si>
  <si>
    <t>REPOSICION EDIFICIO SERVICIOS PUBLICOS DE CURICO</t>
  </si>
  <si>
    <t>30103394-0</t>
  </si>
  <si>
    <t>REPOSICION EDIFICIO CUERPO DE BOMBEROS DE CAÑETE</t>
  </si>
  <si>
    <t>30103425-0</t>
  </si>
  <si>
    <t>REPOSICION CEMENTERIO MUNICIPAL DE CAÑETE</t>
  </si>
  <si>
    <t>30113459-0</t>
  </si>
  <si>
    <t>MEJORAMIENTO VEREDAS SECTOR SOL DE SEPTIEMBRE LAMPA</t>
  </si>
  <si>
    <t>30117989-0</t>
  </si>
  <si>
    <t>CONSTRUCCION ESPACIO PUBLICO ROSA VICENCIO, CANELA ALTA, CANELA</t>
  </si>
  <si>
    <t>30103533-0</t>
  </si>
  <si>
    <t>REPOSICION PARCIAL GIMNASIO MUNICIPAL ANTUCO</t>
  </si>
  <si>
    <t>30118124-0</t>
  </si>
  <si>
    <t>MEJORAMIENTO CNOS BASICOS INTERMEDIOS, PR MELIP, CHACA Y CORDILL, RM</t>
  </si>
  <si>
    <t>30118143-0</t>
  </si>
  <si>
    <t>CONSTRUCCION SISTEMA CENTRAL SCAT CURICÓ - TALCA</t>
  </si>
  <si>
    <t>30113912-0</t>
  </si>
  <si>
    <t>REPOSICION COLEGIO BERNARDO OHIGGINS,EDUCACION BASICA, TOCOPILLA</t>
  </si>
  <si>
    <t>30113942-0</t>
  </si>
  <si>
    <t>REPOSICION  INTERNADO LICEO INDUSTRIAL CHILENO ALEMÁN FRUTILLAR</t>
  </si>
  <si>
    <t>30114266-0</t>
  </si>
  <si>
    <t>RESTAURACION PALACIO COUSIÑO, SANTIAGO</t>
  </si>
  <si>
    <t>30118249-0</t>
  </si>
  <si>
    <t>REPOSICION RUTA 12 SECTOR CRUCE RUTA 5 - AEROPUERTO CHACALLUTA</t>
  </si>
  <si>
    <t>30118267-0</t>
  </si>
  <si>
    <t>MEJORAMIENTO CAMINOS BASICOS INTERMEDIOS REGION DE LOS RIOS</t>
  </si>
  <si>
    <t>30114484-0</t>
  </si>
  <si>
    <t>MEJORAMIENTO SISTEMA CANAL GAETE TALCAHUANO REGIÓN DEL BIOBÍO</t>
  </si>
  <si>
    <t>30103765-0</t>
  </si>
  <si>
    <t>CONSTRUCCION SALON MULTIUSO COMUNA DE PEMUCO</t>
  </si>
  <si>
    <t>30114624-0</t>
  </si>
  <si>
    <t>CONSTRUCCION CENTRO CULTURAL DE BUIN SEGUNDA ETAPA</t>
  </si>
  <si>
    <t>30114635-0</t>
  </si>
  <si>
    <t>REPOSICION ESTADIO MUNICIPAL EL TABO</t>
  </si>
  <si>
    <t>30114637-0</t>
  </si>
  <si>
    <t>MEJORAMIENTO PARQUE CERRO CARLOS CONDELL, CURICÓ</t>
  </si>
  <si>
    <t>30118559-0</t>
  </si>
  <si>
    <t>REPOSICION Y RELOCALIZACION CENTRO DE SALUD Nº 2, RANCAGUA</t>
  </si>
  <si>
    <t>30114689-0</t>
  </si>
  <si>
    <t>MEJORAMIENTO EJE SIMÓN BOLIVAR (AV), VIÑA DEL MAR</t>
  </si>
  <si>
    <t>30118605-0</t>
  </si>
  <si>
    <t>MEJORAMIENTO CALLE KAMPEE HEEREN, CAICUMEO COMUNA ANCUD</t>
  </si>
  <si>
    <t>30118714-0</t>
  </si>
  <si>
    <t>MEJORAMIENTO ESPACIO PUBLICO CALLE 7º DE LINEA, CAÑETE</t>
  </si>
  <si>
    <t>30118735-0</t>
  </si>
  <si>
    <t>30118748-0</t>
  </si>
  <si>
    <t>AMPLIACION AVENIDA BAQUEDANO, RANCAGUA</t>
  </si>
  <si>
    <t>30118762-0</t>
  </si>
  <si>
    <t>CONSTRUCCION PLAN DE CIERRE VERTEDERO MUNICIPAL  DE VILCÚN</t>
  </si>
  <si>
    <t>30118764-0</t>
  </si>
  <si>
    <t>AMPLIACION LICEO BICENTENARIO, VALLENAR</t>
  </si>
  <si>
    <t>30118778-0</t>
  </si>
  <si>
    <t>REPOSICION LICEO EXPERIMENTAL ARTISTICO, QUINTA NORMAL</t>
  </si>
  <si>
    <t>30118818-0</t>
  </si>
  <si>
    <t>CONSTRUCCION RECINTO MODELO DE EDUCACIÓN Y TRABAJO EL ARENAL</t>
  </si>
  <si>
    <t>30114839-0</t>
  </si>
  <si>
    <t>MEJORAMIENTO SEÑALETICA VERTICAL INFORMATIVA, COMUNA DE EL BOSQUE</t>
  </si>
  <si>
    <t>30103903-0</t>
  </si>
  <si>
    <t>REPOSICION ESTADIO MUNICIPAL NICOLAS CHAHUAN NAZAR, LA CALERA</t>
  </si>
  <si>
    <t>30103935-0</t>
  </si>
  <si>
    <t>CONSTRUCCION SISTEMA AGUA POTABLE MONOPAINE CHAPOD, PADRE LAS CASAS</t>
  </si>
  <si>
    <t>30119018-0</t>
  </si>
  <si>
    <t>CONSTRUCCION CONTROL DE ACCESO SECTOR LAGUNA AMARGA P.N.T.P.</t>
  </si>
  <si>
    <t>30115252-0</t>
  </si>
  <si>
    <t>30103957-0</t>
  </si>
  <si>
    <t>MEJORAMIENTO ESTADIO FISCAL DE LINARES</t>
  </si>
  <si>
    <t>30103962-0</t>
  </si>
  <si>
    <t>CONSTRUCCION PISCINA MUNICIPAL ITALO COMPOSTO. VILLA ALEMANA</t>
  </si>
  <si>
    <t>30119106-0</t>
  </si>
  <si>
    <t>REPARACION MAYOR SANTUARIO EL CARMEN CURICO</t>
  </si>
  <si>
    <t>30115349-0</t>
  </si>
  <si>
    <t>30103989-0</t>
  </si>
  <si>
    <t>AMPLIACION CENTRO DEPORTIVO SECTOR LA PAMPA, ALTO HOSPICIO</t>
  </si>
  <si>
    <t>30115427-0</t>
  </si>
  <si>
    <t>30119213-0</t>
  </si>
  <si>
    <t>AMPLIACION Y REMODELACION SEDE CLUB ESMERALDA, NATALES</t>
  </si>
  <si>
    <t>30104110-0</t>
  </si>
  <si>
    <t>CONSTRUCCION SEDE SOCIAL JV 24 Y CLUB DEPTVO. FITZ ROY, P. ARENAS</t>
  </si>
  <si>
    <t>30115472-0</t>
  </si>
  <si>
    <t>CONSTRUCCION COMPLEJO POLIDEPORTIVO COMUNA DE TALAGANTE</t>
  </si>
  <si>
    <t>30115547-0</t>
  </si>
  <si>
    <t>MEJORAMIENTO RUTA 7 SECTOR: HORNOPIREN-PICHANCO. COMUNA DE HUALAIHUE</t>
  </si>
  <si>
    <t>30119333-0</t>
  </si>
  <si>
    <t>MEJORAMIENTO RUTAS I-525 E I-527, COMUNA DE CHIMBARONGO.</t>
  </si>
  <si>
    <t>30119366-0</t>
  </si>
  <si>
    <t>CONSTRUCCION  PROLONGACIÓN RUTA A-210 SECTOR LAS MACHAS - AEROPUERTO</t>
  </si>
  <si>
    <t>30105459-0</t>
  </si>
  <si>
    <t>MEJORAMIENTO INTERSECCION VICENTE MENDEZ-PAUL HARRIS, CHILLAN</t>
  </si>
  <si>
    <t>30119835-0</t>
  </si>
  <si>
    <t>EQUIPAMIENTO HOSPITAL LA  FLORIDA</t>
  </si>
  <si>
    <t>30119966-0</t>
  </si>
  <si>
    <t>MEJORAMIENTO URBANO AV. IGNACIO CARRERA PINTO COMUNA LOS ALAMOS</t>
  </si>
  <si>
    <t>30120014-0</t>
  </si>
  <si>
    <t>NORMALIZACION CANCHA CLUB TORREBLANCA COMUNA DE ESTACIÓN CENTRAL</t>
  </si>
  <si>
    <t>30115862-0</t>
  </si>
  <si>
    <t>30120044-0</t>
  </si>
  <si>
    <t>CONSTRUCCION OBRAS DE AGUAS LLUVIAS SECTOR SUR ORIENTE SANTIAGO</t>
  </si>
  <si>
    <t>30115871-0</t>
  </si>
  <si>
    <t>CONSTRUCCION ALCANTARILLADO Y DISPOSICION AGUAS SERVIDAS CHAPIQUIÑA</t>
  </si>
  <si>
    <t>30120120-0</t>
  </si>
  <si>
    <t>MEJORAMIENTO SERVICIO DE APR SANTA INES SANTA CLARISA, LAS CABRAS</t>
  </si>
  <si>
    <t>30120147-0</t>
  </si>
  <si>
    <t>CONSTRUCCION CENTRO EDUCACION AMBIENTAL Y CIRCUITO RESERVA JEINIMENI</t>
  </si>
  <si>
    <t>30120261-0</t>
  </si>
  <si>
    <t>30120264-0</t>
  </si>
  <si>
    <t>MEJORAMIENTO CALETA DE PESCADORES DE CORRAL BAJO</t>
  </si>
  <si>
    <t>30116014-0</t>
  </si>
  <si>
    <t>REPOSICION VEREDAS  Y OBRAS COMPLEMENTARIAS SECTOR CENTRO COPIAPO</t>
  </si>
  <si>
    <t>30116086-0</t>
  </si>
  <si>
    <t>30116102-0</t>
  </si>
  <si>
    <t>CONSTRUCCION PLAZA MARGA MARGA,VILLA ALEMANA</t>
  </si>
  <si>
    <t>30105664-0</t>
  </si>
  <si>
    <t>REPOSICION TEATRO MUNICIPAL,CONSTITUCION</t>
  </si>
  <si>
    <t>30120418-0</t>
  </si>
  <si>
    <t>CONSTRUCCION MEDIA LUNA CLUB DE RODEO CHILENO, NATALES</t>
  </si>
  <si>
    <t>30120451-0</t>
  </si>
  <si>
    <t>CONSTRUCCION CIERRE PERIMETRAL CERRO UNITA, COMUNA DE HUARA</t>
  </si>
  <si>
    <t>30120557-0</t>
  </si>
  <si>
    <t>MEJORAMIENTO CAMINO BASICO INTERMEDIO T-685, REGION DE LOS RIOS</t>
  </si>
  <si>
    <t>30120610-0</t>
  </si>
  <si>
    <t>MEJORAMIENTO CALETA DE PESCADORES LOS MOLINOS COMUNA DE VALDIVIA</t>
  </si>
  <si>
    <t>30106548-0</t>
  </si>
  <si>
    <t>CONSTRUCCION SISTEMA AGUA POTABLE RURAL RANCO, SAAVEDRA</t>
  </si>
  <si>
    <t>30120763-0</t>
  </si>
  <si>
    <t>30106712-0</t>
  </si>
  <si>
    <t>REPOSICION EDIFICIO CONSISTORIAL MUNICIPALIDAD DE  MELIPILLA</t>
  </si>
  <si>
    <t>30116251-0</t>
  </si>
  <si>
    <t>REPOSICION CUARTA COMPAÑÍA BOMBEROS, COYHAIQUE</t>
  </si>
  <si>
    <t>30106969-0</t>
  </si>
  <si>
    <t>CONSTRUCCION CICLOVIA AVDA. LIBERTAD DE CHILLÁN</t>
  </si>
  <si>
    <t>30116546-0</t>
  </si>
  <si>
    <t>REPARACION TEATRO MUNICIPAL DE PALMILLA</t>
  </si>
  <si>
    <t>30107129-0</t>
  </si>
  <si>
    <t>REPOSICION ESCALERAS CERRO CORNOU, TALCAHUANO</t>
  </si>
  <si>
    <t>30120929-0</t>
  </si>
  <si>
    <t>MEJORAMIENTO PLAYA GRANDE LICAN RAY</t>
  </si>
  <si>
    <t>30116607-0</t>
  </si>
  <si>
    <t>REPARACION PLAZA LOS CONQUISTADORES Y SU ENTORNO, COMUNA DE PENCO</t>
  </si>
  <si>
    <t>30116956-0</t>
  </si>
  <si>
    <t>CONSTRUCCION SISTEMA APR SECTOR ISLOTE EL CABRITO, PUERTO OCTAY</t>
  </si>
  <si>
    <t>30121108-0</t>
  </si>
  <si>
    <t>CONSTRUCCION POLIDEPORTIVO ESTADIO NACIONAL COMUNA ÑUÑOA</t>
  </si>
  <si>
    <t>30121129-0</t>
  </si>
  <si>
    <t>CONSTRUCCION OBRAS PORTUARIAS PARA LA CALETA CHUNGUNGO</t>
  </si>
  <si>
    <t>30117002-0</t>
  </si>
  <si>
    <t>CONSTRUCCION ESTABILIZACIÓN TALUD V. HERMOSA, SECTOR BOCO, QUILLOTA</t>
  </si>
  <si>
    <t>30117041-0</t>
  </si>
  <si>
    <t>REPOSICION PLAZA BERNARDO O'HIGGINS COMUNA DE LAGO RANCO</t>
  </si>
  <si>
    <t>30121190-0</t>
  </si>
  <si>
    <t>MEJORAMIENTO INTEGRAL CAMINOS INTERIORES PARQUE N. TORRES DEL PAINE</t>
  </si>
  <si>
    <t>30121195-0</t>
  </si>
  <si>
    <t>REPOSICION PUENTES DE LA VI REGIÓN, IV ETAPA.</t>
  </si>
  <si>
    <t>30117055-0</t>
  </si>
  <si>
    <t>MEJORAMIENTO CALLE EL MOLINO, COMUNA DE LAGO RANCO</t>
  </si>
  <si>
    <t>30117081-0</t>
  </si>
  <si>
    <t>REPOSICION CUARTEL GRAL. Y 1º COMPAÑÍA BOMBEROS COMUNA LAGO RANCO</t>
  </si>
  <si>
    <t>30121363-0</t>
  </si>
  <si>
    <t>MEJORAMIENTO AV. LUIS DURAND ENTRE AV. ANDES - EL CARMEN, TEMUCO</t>
  </si>
  <si>
    <t>30108034-0</t>
  </si>
  <si>
    <t>CONSTRUCCION SEXTA ETAPA PASEOS PEATONALES, COMUNA DE LA GRANJA</t>
  </si>
  <si>
    <t>30121387-0</t>
  </si>
  <si>
    <t>MEJORAMIENTO RUTA H-830, KM 7.3 AL KM 9.0, SAN VICENTE TT</t>
  </si>
  <si>
    <t>30108040-0</t>
  </si>
  <si>
    <t>REPOSICION PARQUE COMBARBALÁ, COMUNA DE LA GRANJA</t>
  </si>
  <si>
    <t>30117378-0</t>
  </si>
  <si>
    <t>MEJORAMIENTO CALLE LAS ZINNIAS - VALDIVIA</t>
  </si>
  <si>
    <t>30108061-0</t>
  </si>
  <si>
    <t>CONSTRUCCION GIMNASIO RURAL SECTOR LAGUNILLAS</t>
  </si>
  <si>
    <t>30117533-0</t>
  </si>
  <si>
    <t>CONSTRUCCION CESFAM ORIENTE, COMUNA DE TALAGANTE</t>
  </si>
  <si>
    <t>30108331-0</t>
  </si>
  <si>
    <t>CONSTRUCCION PLAZA PUBLICA DE PISIGA CARPA, COMUNA DE COLCHANE</t>
  </si>
  <si>
    <t>30108360-0</t>
  </si>
  <si>
    <t>MEJORAMIENTO ESTADIO GOLONDRINAS,HUALPEN</t>
  </si>
  <si>
    <t>30108419-0</t>
  </si>
  <si>
    <t>CONSTRUCCION ELECTRIFICACION RURAL SECTOR CHACRAS CHILE CHICO</t>
  </si>
  <si>
    <t>30117865-0</t>
  </si>
  <si>
    <t>REPOSICION ALUMBRADO PÚBLICO CON EFICIENCIA ENERGETICA, EL TABO</t>
  </si>
  <si>
    <t>30117895-0</t>
  </si>
  <si>
    <t>MEJORAMIENTO SIETE CALLES LOCALIDAD DE QUENUIR, COMUNA DE MAULLIN</t>
  </si>
  <si>
    <t>30117992-0</t>
  </si>
  <si>
    <t>30121600-0</t>
  </si>
  <si>
    <t>REPOSICION GRADERIAS Y LUMINARIAS ESTADIO EL MORRO, TALCAHUANO</t>
  </si>
  <si>
    <t>30108426-0</t>
  </si>
  <si>
    <t>CONSTRUCCION SISTEMA ALUMBRADO PUBLICO CAMINO LAS LOMAS</t>
  </si>
  <si>
    <t>30121632-0</t>
  </si>
  <si>
    <t>AMPLIACION  ÁREA DE MOVIMIENTO, AERÓDROMO BALMACEDA. XI REGION</t>
  </si>
  <si>
    <t>30108442-0</t>
  </si>
  <si>
    <t>REPOSICION MEDIALUNA DE PELARCO</t>
  </si>
  <si>
    <t>30121695-0</t>
  </si>
  <si>
    <t>REPOSICION RUTA E-46 CRUCE LONG(CATAPILCO) LA LAGUNA II ETAPA</t>
  </si>
  <si>
    <t>30121740-0</t>
  </si>
  <si>
    <t>CONSTRUCCION CENTRO INTEGRAL PARA EL ADULTO MAYOR, PUCON</t>
  </si>
  <si>
    <t>30118161-0</t>
  </si>
  <si>
    <t>30121763-0</t>
  </si>
  <si>
    <t>REPOSICION 1ª COMISARÍA LAUTARO, BAJO IMPLEMENTACIÓN PCSP AÑO 2012</t>
  </si>
  <si>
    <t>30118226-0</t>
  </si>
  <si>
    <t>MEJORAMIENTO PLAZA DE ARMAS, PINTO</t>
  </si>
  <si>
    <t>30118345-0</t>
  </si>
  <si>
    <t>CONSTRUCCION CENTRO DE RECICLAJE COMUNAL - CRC LA REINA</t>
  </si>
  <si>
    <t>30121869-0</t>
  </si>
  <si>
    <t>REPOSICION  TRIBUNAL DE FAMILIA DE YUMBEL</t>
  </si>
  <si>
    <t>30118456-0</t>
  </si>
  <si>
    <t>MEJORAMIENTO ESPACIO PÚBLICO AV. AMBROSIO OHIGGINS, CURACAVI</t>
  </si>
  <si>
    <t>30118479-0</t>
  </si>
  <si>
    <t>CONSTRUCCION  ALCANTAR Y AA.PP LOS PERALES LAURO BARROS  SAN ANTONIO</t>
  </si>
  <si>
    <t>30121997-0</t>
  </si>
  <si>
    <t>REPOSICION PUENTE QUILO EN RUTA W-20,COMUNA DE ANCUD</t>
  </si>
  <si>
    <t>30121998-0</t>
  </si>
  <si>
    <t>REPOSICION Y REST. PARROQUIA NATIVIDAD DE MARIA, COMUNA DE LOLOL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</si>
  <si>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</si>
  <si>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</si>
  <si>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</si>
  <si>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</si>
  <si>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30122017-0</t>
  </si>
  <si>
    <t>CONSTRUCCION CAPILLA DE DIARIO IG. SN LORENZO TARAPACA, COMUNA HUARA</t>
  </si>
  <si>
    <t>30122032-0</t>
  </si>
  <si>
    <t>30122033-0</t>
  </si>
  <si>
    <t>HABILITACION TEMPLO PARROQUIAL SAN JUAN EVANGELISTA,SAN VICENTE</t>
  </si>
  <si>
    <t>30122037-0</t>
  </si>
  <si>
    <t>REPOSICION Y MEJORAMIENTO PUENTE AGUA BUENA EN RUTA L-30-M.</t>
  </si>
  <si>
    <t>30122044-0</t>
  </si>
  <si>
    <t>REPOSICION MEDIA LUNA POBLACIÓN HIDALGO</t>
  </si>
  <si>
    <t>30122063-0</t>
  </si>
  <si>
    <t>MEJORAMIENTO  PLANTA DE TRATAMIENTO CATAPILCO</t>
  </si>
  <si>
    <t>30122074-0</t>
  </si>
  <si>
    <t>RESTAURACION Y PUESTA EN VALOR FUERTE LA PLANCHADA DE PENCO</t>
  </si>
  <si>
    <t>30122085-0</t>
  </si>
  <si>
    <t>AMPLIACION Y REMODELACION QUINTA COMPAÑIA DE BOMBEROS, PTA. ARENAS</t>
  </si>
  <si>
    <t>30118577-0</t>
  </si>
  <si>
    <t>30118582-0</t>
  </si>
  <si>
    <t>30122134-0</t>
  </si>
  <si>
    <t>HABILITACION CIRCUITO DE ESPACIOS PÚBLICOS, HUERTA DE MATAQUITO</t>
  </si>
  <si>
    <t>30118733-0</t>
  </si>
  <si>
    <t>NORMALIZACION DE INFRAESTRUCTURA LICEO OCTAVIO PALMA PEREZ; ARICA</t>
  </si>
  <si>
    <t>30122150-0</t>
  </si>
  <si>
    <t>REPOSICION IGLESIA NTA. SRA. DEL ROSARIO PUMANQUE</t>
  </si>
  <si>
    <t>30122160-0</t>
  </si>
  <si>
    <t>30122169-0</t>
  </si>
  <si>
    <t>RESTAURACION  Y REPOSICIÓN PARCIAL PARROQUIA SAN JOSÉ, CHIMBARONGO</t>
  </si>
  <si>
    <t>30108640-0</t>
  </si>
  <si>
    <t>30122180-0</t>
  </si>
  <si>
    <t>REPOSICION PARROQUIA INMACULADA CONCEPCION -PICHILEMU</t>
  </si>
  <si>
    <t>30122183-0</t>
  </si>
  <si>
    <t>REPOSICION PARROQUIA DEL SAGRADO CORAZON COMUNA LAS CABRAS</t>
  </si>
  <si>
    <t>30122189-0</t>
  </si>
  <si>
    <t>30118896-0</t>
  </si>
  <si>
    <t>REPOSICION EDIFICIO CONSISTORIAL, CORONEL</t>
  </si>
  <si>
    <t>30122283-0</t>
  </si>
  <si>
    <t>MEJORAMIENTO CAMINO MAQUEHUE - ZANJA, PADRE LAS CASAS</t>
  </si>
  <si>
    <t>30122289-0</t>
  </si>
  <si>
    <t>MEJORAMIENTO MULTICANCHA CLUB DEPORTIVO PUTAENDO.</t>
  </si>
  <si>
    <t>30122294-0</t>
  </si>
  <si>
    <t>CONSTRUCCION CASETAS SANITARIAS LOCALIDAD DE MANTILHUE RIO BUENO</t>
  </si>
  <si>
    <t>30122374-0</t>
  </si>
  <si>
    <t>MEJORAMIENTO PASEO BORDE COSTERO SECTOR PLAYA BRAVA, ARICA</t>
  </si>
  <si>
    <t>30119003-0</t>
  </si>
  <si>
    <t>REPOSICION ESCUELA MUNICIPAL SAN JUAN DE AILLINCO, GALVARINO</t>
  </si>
  <si>
    <t>30122631-0</t>
  </si>
  <si>
    <t>CONSTRUCCION 25 VIVIENDAS TUTELADAS ADULTO MAYOR MARCHIGUE</t>
  </si>
  <si>
    <t>30119060-0</t>
  </si>
  <si>
    <t>AMPLIACION ESCUELA EUSEBIO IBAR, LA JUNTA</t>
  </si>
  <si>
    <t>30122769-0</t>
  </si>
  <si>
    <t>MEJORAMIENTO AVDA. PDTE IBAÑEZ, 1ERA.ETAPA,TRAMO: EJERCITO - AUSTRAL</t>
  </si>
  <si>
    <t>30122835-0</t>
  </si>
  <si>
    <t>MEJORAMIENTO PASADA URBANA POR PAIPOTE, RUTA 31 CH</t>
  </si>
  <si>
    <t>30122916-0</t>
  </si>
  <si>
    <t>CONSTRUCCION EJE ORBITAL SUR, SECTOR RUTA 5 SUR ¿ RUTA G-45 PADRE HU</t>
  </si>
  <si>
    <t>30108745-0</t>
  </si>
  <si>
    <t>REPOSICION POSTA DE SALUD RURAL DE PISAGUA, COMUNA DE HUARA</t>
  </si>
  <si>
    <t>30123078-0</t>
  </si>
  <si>
    <t>CONSTRUCCION ESPACIO PÚBLICO PARA POBLACIÓN LA MANANA - PEÑAFLOR</t>
  </si>
  <si>
    <t>30123135-0</t>
  </si>
  <si>
    <t>MEJORAMIENTO RUTA I-810 CAMINO CHIMBARONGO ¿ SAN JOSE DE TORO</t>
  </si>
  <si>
    <t>30119286-0</t>
  </si>
  <si>
    <t>REPOSICION CESFAM FEDERICO PUGA BORNE, CHILLAN VIEJO</t>
  </si>
  <si>
    <t>30108787-0</t>
  </si>
  <si>
    <t>REPOSICION P.T.A.S. Y REDES AP Y ALCANT, CAÑITAS, LOS MUERMOS</t>
  </si>
  <si>
    <t>30123182-0</t>
  </si>
  <si>
    <t>CONSTRUCCION PARQUE HOTT DE OSORNO</t>
  </si>
  <si>
    <t>30108857-0</t>
  </si>
  <si>
    <t>NORMALIZACION POSTA SALUD RURAL HUARA</t>
  </si>
  <si>
    <t>30123225-0</t>
  </si>
  <si>
    <t>CONSTRUCCION SISTEMA DE DISTRIBUCIÓN LAJA-DIGUILLIN (3 ETAPA)</t>
  </si>
  <si>
    <t>30119357-0</t>
  </si>
  <si>
    <t>AMPLIACION COLEGIO SIMON BOLIVAR II ETAPA</t>
  </si>
  <si>
    <t>30119367-0</t>
  </si>
  <si>
    <t>MEJORAMIENTO ACCESO CALINGASTA VICUÑA</t>
  </si>
  <si>
    <t>30123237-0</t>
  </si>
  <si>
    <t>REPOSICION JARDIN INFANTIL GRILLITOS, ARICA</t>
  </si>
  <si>
    <t>30123274-0</t>
  </si>
  <si>
    <t>REPOSICION PUENTES CUENCA 1 Y CUENCA 2, RUTA H-711, COMUNA MALLOA</t>
  </si>
  <si>
    <t>30119618-0</t>
  </si>
  <si>
    <t>CONSTRUCCION SERVICIO APR SECTOR LAS ROSAS, COMUNA DE SAN IGNACIO</t>
  </si>
  <si>
    <t>30123298-0</t>
  </si>
  <si>
    <t>NORMALIZACION POSTA SALUD RURAL SANTA FILOMENA, SANTA MARIA</t>
  </si>
  <si>
    <t>30123307-0</t>
  </si>
  <si>
    <t>REPOSICION PUENTE PENITENTE EN RUTA 9, COMUNA DE PUNTA ARENAS</t>
  </si>
  <si>
    <t>30120017-0</t>
  </si>
  <si>
    <t>REPOSICION ESCUELA LOCALIDAD DE CAMAR, COMUNA SAN PEDRO DE ATACAMA</t>
  </si>
  <si>
    <t>30123327-0</t>
  </si>
  <si>
    <t>MEJORAMIENTO  PLAZA DE ARMAS, MELIPILLA</t>
  </si>
  <si>
    <t>30123355-0</t>
  </si>
  <si>
    <t>REPOSICION PLAZA EL PINAR, BARRIO EL PINAR, COMUNA DE SAN JOAQUÍN</t>
  </si>
  <si>
    <t>30123360-0</t>
  </si>
  <si>
    <t>REPOSICION PLAZA VILLA LAS FLORES, COMUNA DE SAN JOAQUÍN</t>
  </si>
  <si>
    <t>30123365-0</t>
  </si>
  <si>
    <t>MEJORAMIENTO ESPACIOS PUBLICOS CALLE SALVADOR GUTIERREZ CERRO NAVIA</t>
  </si>
  <si>
    <t>30123376-0</t>
  </si>
  <si>
    <t>NORMALIZACION ESTADIO MUNICIPAL, CALAMA</t>
  </si>
  <si>
    <t>30123462-0</t>
  </si>
  <si>
    <t>INTERSUBSECTORIAL VIVIENDA</t>
  </si>
  <si>
    <t>30109265-0</t>
  </si>
  <si>
    <t>MEJORAMIENTO BANDEJONES AVENIDA PRAT - VICTORIA</t>
  </si>
  <si>
    <t>30123492-0</t>
  </si>
  <si>
    <t>MEJORAMIENTO RUTA G-30 CERRILLOS - LONQUÉN. SEGUNDA ETAPA</t>
  </si>
  <si>
    <t>30123508-0</t>
  </si>
  <si>
    <t>REPOSICION RETEN ISLA HUAR COMO IMPLEMENTACION PCSP CALBUCO</t>
  </si>
  <si>
    <t>30123514-0</t>
  </si>
  <si>
    <t>MEJORAMIENTO PLAZA DE ARMAS COMUNA DE PUCÓN</t>
  </si>
  <si>
    <t>30120145-0</t>
  </si>
  <si>
    <t>MEJORAMIENTO CNOS BASICOS INTERMEDIOS PROVINCIA DE MELIPILLA</t>
  </si>
  <si>
    <t>30109500-0</t>
  </si>
  <si>
    <t>MEJORAMIENTO ESTADIO MUNICIPAL NORTE, TALCA</t>
  </si>
  <si>
    <t>30109553-0</t>
  </si>
  <si>
    <t>DIFUSION Y FORTALECIMIENTO DEL TURISMO EN LA COMUNA DE LOS LAGOS</t>
  </si>
  <si>
    <t>30109577-0</t>
  </si>
  <si>
    <t>CONSTRUCCION SERVICIO MEDICO LEGAL DE CAÑETE</t>
  </si>
  <si>
    <t>30109664-0</t>
  </si>
  <si>
    <t>REPOSICION PLANTA DE TRATAMIENTO DE AGUAS SERVIDAS, SECTOR COLBÚN</t>
  </si>
  <si>
    <t>30123584-0</t>
  </si>
  <si>
    <t>CONSTRUCCION PROG.PAV. PARTICIPATIVOS 22° LLAMADO REGIÓN DE LOS RÍOS</t>
  </si>
  <si>
    <t>30123602-0</t>
  </si>
  <si>
    <t>REPOSICION DE VARIOS PUENTES REGION DE MAGALLANES</t>
  </si>
  <si>
    <t>30120323-0</t>
  </si>
  <si>
    <t>CONSTRUCCION CRUCE FERROVIARIO CALLE ERASMO OVANDO, LAUTARO</t>
  </si>
  <si>
    <t>30109892-0</t>
  </si>
  <si>
    <t>REPOSICION SEGUNDA CIA. DE BOMBEROS DE TRAPI, COMUNA DE RIO BUENO</t>
  </si>
  <si>
    <t>30120337-0</t>
  </si>
  <si>
    <t>CONSTRUCCION BIOPLANTA DE COMPOSTAJE Y LOMBRICULTURA LOS ANDES</t>
  </si>
  <si>
    <t>30120437-0</t>
  </si>
  <si>
    <t>REPOSICION RECINTO ESTADIO MORANDE, COMUNA DE LLAY-LLAY</t>
  </si>
  <si>
    <t>30120760-0</t>
  </si>
  <si>
    <t>CONSTRUCCION EMBARCADERO Y RAMPA MENOR DE COÑARIPE, PANGUIPULLI</t>
  </si>
  <si>
    <t>30120893-0</t>
  </si>
  <si>
    <t>CONSTRUCCION REDES CONTRA INCENDIO CDP TALTAL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</si>
  <si>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</si>
  <si>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</si>
  <si>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</si>
  <si>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</si>
  <si>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30110145-0</t>
  </si>
  <si>
    <t>REPOSICION MERCADO MUNICIPAL DE MAIPU</t>
  </si>
  <si>
    <t>30110277-0</t>
  </si>
  <si>
    <t>CONSTRUCCION POSTA DE SALUD RURAL DE CARIQUIMA,COMUNA DE COLCHANE</t>
  </si>
  <si>
    <t>30123647-0</t>
  </si>
  <si>
    <t>CONSTRUCCION CORREDOR TRANSP. PUBLICO 21 DE MAYO: ALESSANDRI-VICUÑA</t>
  </si>
  <si>
    <t>30120941-0</t>
  </si>
  <si>
    <t>CONSTRUCCION HOSPITAL PROVINCIAL MARGA MARGA</t>
  </si>
  <si>
    <t>30123672-0</t>
  </si>
  <si>
    <t>CONSTRUCCION CORREDOR TRANSP. PUBLICO CORONEL: P. AGUIRRE - E. MANCO</t>
  </si>
  <si>
    <t>30120947-0</t>
  </si>
  <si>
    <t>CONSTRUCCION HOSPITAL BI-PROVINCIAL QUILLOTA PETORCA</t>
  </si>
  <si>
    <t>30110524-0</t>
  </si>
  <si>
    <t>REPARACION  PARROQUIA SANTA ANA, COMUNA DE SANTIAGO</t>
  </si>
  <si>
    <t>30121097-0</t>
  </si>
  <si>
    <t>CONSTRUCCION REDES CONTRA INCENDIO DEL CDP QUIRIHUE</t>
  </si>
  <si>
    <t>30121109-0</t>
  </si>
  <si>
    <t>CONSTRUCCION REDES CONTRA INCENDIO DEL CDP SAN CARLOS</t>
  </si>
  <si>
    <t>30121115-0</t>
  </si>
  <si>
    <t>CONSTRUCCION REDES CONTRA INCENDIO DEL CCP CORONEL</t>
  </si>
  <si>
    <t>30123718-0</t>
  </si>
  <si>
    <t>REPOSICION RUTA 60 CH (LA POLVORA) S:CR.RUTA 68-PUERTO(TUNEL1)</t>
  </si>
  <si>
    <t>30121163-0</t>
  </si>
  <si>
    <t>CONSTRUCCION GIMNASIO METAHUE COMUNA DE QUEMCHI</t>
  </si>
  <si>
    <t>30121203-0</t>
  </si>
  <si>
    <t>CONSTRUCCION REDES CONTRA INCENDIO CDP ARAUCO</t>
  </si>
  <si>
    <t>30123743-0</t>
  </si>
  <si>
    <t>MEJORAMIENTO CAMINOS BASICOS INTERMEDIOS, RUTA G-888 Y G890 NAVIDAD</t>
  </si>
  <si>
    <t>30123746-0</t>
  </si>
  <si>
    <t>REPOSICION PARCIAL HOGAR DE ANCIANOS SAN JOSE, RANCAGUA</t>
  </si>
  <si>
    <t>30121254-0</t>
  </si>
  <si>
    <t>CONSTRUCCION REDES CONTRA INCENDIO CDP ILLAPEL</t>
  </si>
  <si>
    <t>30121393-0</t>
  </si>
  <si>
    <t>MEJORAMIENTO CAMINO EL BAJO (EGAÑA/CAM.RAPEL) MELIPILLA</t>
  </si>
  <si>
    <t>MEJORAMIENTO DE INTERCONEXION RIO LOCO, RANCAGUA</t>
  </si>
  <si>
    <t>30121454-0</t>
  </si>
  <si>
    <t>MEJORAMIENTO CAMINOS BASICOS INTERMEDIOS PROVINCIA DE ÑUBLE</t>
  </si>
  <si>
    <t>30123830-0</t>
  </si>
  <si>
    <t>MEJORAMIENTO RUTA F-50 LO OROZCO-QUILPUÉ ETAPA III, COM. CASABLANCA</t>
  </si>
  <si>
    <t>30121518-0</t>
  </si>
  <si>
    <t>MEJORAMIENTO ESPACIOS PÚBLICOS 09 NODOS, COMUNA DE LA FLORIDA</t>
  </si>
  <si>
    <t>30123853-0</t>
  </si>
  <si>
    <t>MEJORAMIENTO DEL ESPACIO PUBLICO AV. CENTRAL COMUNA PAC</t>
  </si>
  <si>
    <t>30123855-0</t>
  </si>
  <si>
    <t>REPOSICION RUTA P-70 PELECO - TIRUA, ARAUCO</t>
  </si>
  <si>
    <t>30111329-0</t>
  </si>
  <si>
    <t>REPOSICION POSTA RAFAEL, COMUNA DE TOME</t>
  </si>
  <si>
    <t>30111597-0</t>
  </si>
  <si>
    <t>MEJORAMIENTO BANDEJON CENTRAL AVDA. PRAT (BRASIL Y MATTA) LAUTARO</t>
  </si>
  <si>
    <t>30121630-0</t>
  </si>
  <si>
    <t>CONSTRUCCION INFRAESTRUCTURA SANITARIA DE PTO. NUEVO, LA UNION</t>
  </si>
  <si>
    <t>30123950-0</t>
  </si>
  <si>
    <t>CONSTRUCCION PUENTE MULPUN, COMUNAS MÁFIL Y LOS LAGOS</t>
  </si>
  <si>
    <t>30121723-0</t>
  </si>
  <si>
    <t>CONSTRUCCION PARQUE LOS ARTESANOS - PTO. CHACABUCO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</si>
  <si>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</si>
  <si>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</si>
  <si>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</si>
  <si>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</si>
  <si>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</si>
  <si>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</si>
  <si>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30121726-0</t>
  </si>
  <si>
    <t>CONSTRUCCION PASARELA PEATONAL SECTOR QUICHAMALI, LO BARNECHEA</t>
  </si>
  <si>
    <t>30124001-0</t>
  </si>
  <si>
    <t>CONSTRUCCION PUENTE TUNQUEN EN RUTA F-818, COMUNA DE ALGARROBO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</si>
  <si>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</si>
  <si>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</si>
  <si>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</si>
  <si>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</si>
  <si>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30112385-0</t>
  </si>
  <si>
    <t>MEJORAMIENTO ESTADIO FISCAL, COMUNA DE TRAIGUEN.</t>
  </si>
  <si>
    <t>30124052-0</t>
  </si>
  <si>
    <t>MEJORAMIENTO ENTORNO PEATONAL ANFITEATRO MUNICIPAL MAIPU</t>
  </si>
  <si>
    <t>30124101-0</t>
  </si>
  <si>
    <t>MEJORAMIENTO COSTANERA ENTRE LAGOS, PUYEHUE</t>
  </si>
  <si>
    <t>30124120-0</t>
  </si>
  <si>
    <t>CONSTRUCCION PROG. PAV. PART. REGIÓN VIII VIGÉSIMO SEGUNDO LLAMADO</t>
  </si>
  <si>
    <t>30112504-0</t>
  </si>
  <si>
    <t>CONSTRUCCION SIST.AGUA POTABLE ILLAF,ESPERANZA MONOPAINE,P.LAS CASAS</t>
  </si>
  <si>
    <t>30121967-0</t>
  </si>
  <si>
    <t>30124134-0</t>
  </si>
  <si>
    <t>CONSTRUCCION PAVIMENTOS PARTICIPATIVOS 22° LLAMADO REGIÓN DE AYSÉN</t>
  </si>
  <si>
    <t>30124158-0</t>
  </si>
  <si>
    <t>CONSTRUCCION PARQUE URBANO ISLA CAUTIN, TEMUCO</t>
  </si>
  <si>
    <t>30122013-0</t>
  </si>
  <si>
    <t>RESTAURACION IGLESIA SAN FERNANDO REY, COMUNA DE SAN FERNANDO</t>
  </si>
  <si>
    <t>30124224-0</t>
  </si>
  <si>
    <t>CONSTRUCCION ELECTRIFICACION RURAL SECTOR LA CORDONADA, COYHAIQUE</t>
  </si>
  <si>
    <t>30122050-0</t>
  </si>
  <si>
    <t>REPOSICION PUENTE CHIFIN EN RUTA U-500, COMUNA DE RÍO NEGRO</t>
  </si>
  <si>
    <t>30124249-0</t>
  </si>
  <si>
    <t>CONSTRUCCION FISCALÍA LOCAL DE ALTO HOSPICIO</t>
  </si>
  <si>
    <t>30124255-0</t>
  </si>
  <si>
    <t>REPOSICION 6ª COMISARÍA CHILLÁN VIEJO BAJO PCSP</t>
  </si>
  <si>
    <t>30122072-0</t>
  </si>
  <si>
    <t>REPOSICION PUENTE GÓMEZ N°3 EN RUTA V-86 COMUNA DE PUERTO MONTT</t>
  </si>
  <si>
    <t>30122114-0</t>
  </si>
  <si>
    <t>REPOSICION PUENTE NEGRO N°2 EN RUTA W-315 COMUNA DE ANCUD</t>
  </si>
  <si>
    <t>30124309-0</t>
  </si>
  <si>
    <t>MEJORAMIENTO  TEATRO CERVANTES, COMUNA DE VALDIVIA</t>
  </si>
  <si>
    <t>30113022-0</t>
  </si>
  <si>
    <t>REPOSICION ESTADIO MUNICIPAL DE SAN GREGORIO, COMUNA DE ÑIQUEN</t>
  </si>
  <si>
    <t>30113077-0</t>
  </si>
  <si>
    <t>REPOSICION HOSPEDERIA HOGAR DE CRISTO, COYHAIQUE</t>
  </si>
  <si>
    <t>30122171-0</t>
  </si>
  <si>
    <t>RESTAURACION Y REPOSICIÓN PARCIAL PARROQUIA TINGUIRIRICA,CHIMBARONGO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</si>
  <si>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</si>
  <si>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</si>
  <si>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</si>
  <si>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</si>
  <si>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30122242-0</t>
  </si>
  <si>
    <t>MEJORAMIENTO PAVIMENTO AV. LATORRE NORTE Y CALLE BERLIN V. ALEMANA</t>
  </si>
  <si>
    <t>30122261-0</t>
  </si>
  <si>
    <t>MEJORAMIENTO OBRAS EXTERIOR GIMNASIO JOSE ROJAS ZAMORA, SAN ANTONIO</t>
  </si>
  <si>
    <t>30124457-0</t>
  </si>
  <si>
    <t>REPOSICION PLAZA BERNARDO O´HIGGINS - PANGUIPULLI</t>
  </si>
  <si>
    <t>30124463-0</t>
  </si>
  <si>
    <t>CONSTRUCCION ÁREAS VERDES INÉS DE SUAREZ LOS JAZMINES - VALDIVIA</t>
  </si>
  <si>
    <t>30113110-0</t>
  </si>
  <si>
    <t>CONSTRUCCION POLIDEPORTIVO MUNICIPAL DE CALLE LARGA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</si>
  <si>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</si>
  <si>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</si>
  <si>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</si>
  <si>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</si>
  <si>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30113410-0</t>
  </si>
  <si>
    <t>CONSTRUCCION POLIDEPORTIVO PARA LA COMUNA DE TENO</t>
  </si>
  <si>
    <t>30124498-0</t>
  </si>
  <si>
    <t>MEJORAMIENTO ESPACIOS PÚBLICOS AV. LA PAZ Y VALDIVIA, SANTA JUANA</t>
  </si>
  <si>
    <t>30124504-0</t>
  </si>
  <si>
    <t>MEJORAMIENTO VEREDAS SECTOR CENTRO, VALLENAR</t>
  </si>
  <si>
    <t>30113412-0</t>
  </si>
  <si>
    <t>CONSTRUCCION POLIDEPORTIVO SAN CLEMENTE</t>
  </si>
  <si>
    <t>30113710-0</t>
  </si>
  <si>
    <t>MEJORAMIENTO CALLE CARLOS IBAÑEZ (FRODDEN - VERGARA). QUILPUE</t>
  </si>
  <si>
    <t>30113857-0</t>
  </si>
  <si>
    <t>MEJORAMIENTO CESFAM CIRUJANO AGUIRRE DE IQUIQUE</t>
  </si>
  <si>
    <t>30123179-0</t>
  </si>
  <si>
    <t>REPOSICION PARROQUIA NUESTRA SEÑORA DE LA MERCED DE DOÑIHUE</t>
  </si>
  <si>
    <t>30124580-0</t>
  </si>
  <si>
    <t>CONSTRUCCION Y MEJORAMIENTO ESPACIOS PÚBLICOS PASEO LOS PINOS, PENCO</t>
  </si>
  <si>
    <t>30113955-0</t>
  </si>
  <si>
    <t>REPOSICION CENTRO SALUD MENTAL DR. SALVADOR ALLENDE DE IQUIQUE</t>
  </si>
  <si>
    <t>30124583-0</t>
  </si>
  <si>
    <t>CONSTRUCCION ESPACIO PUBLICO ACCESO PTE.VIEJO, H.BRAÑAS-TREHUACO</t>
  </si>
  <si>
    <t>30124621-0</t>
  </si>
  <si>
    <t>REPOSICION A.VERDES Y CIRCULACIONES PEATONALES CALLE A.MOOCK G.VÍA</t>
  </si>
  <si>
    <t>30124648-0</t>
  </si>
  <si>
    <t>MEJORAMIENTO RUTA A-687, SECTOR POZO ALMONTE - SALAR DEL HUASCO</t>
  </si>
  <si>
    <t>30114776-0</t>
  </si>
  <si>
    <t>30124663-0</t>
  </si>
  <si>
    <t>CONSTRUCCION POLIDEPORTIVO COPIAPO</t>
  </si>
  <si>
    <t>30123286-0</t>
  </si>
  <si>
    <t>REPOSICION IGLESIA MADRE DE LA DIVINA PROVIDENCIA, RANCAGUA</t>
  </si>
  <si>
    <t>30123289-0</t>
  </si>
  <si>
    <t>RESTAURACION PARROQUIA SAN FRANCISCO DE ASIS, COMUNA RANCAGUA</t>
  </si>
  <si>
    <t>30124717-0</t>
  </si>
  <si>
    <t>MEJORAMIENTO PUENTE ITATA, RUTA 126, COELEMU</t>
  </si>
  <si>
    <t>30123328-0</t>
  </si>
  <si>
    <t>REPOSICION CUARTEL 3ª CIA CUERPO DE BOMBEROS DE NAVIDAD, PUPUYA</t>
  </si>
  <si>
    <t>30124736-0</t>
  </si>
  <si>
    <t>MEJORAMIENTO RUTA C-495 EL TRANSITO, ALTO DEL CARMEN.</t>
  </si>
  <si>
    <t>30124737-0</t>
  </si>
  <si>
    <t>MEJORAMIENTO RUTA ANDINA, SECTOR LIMITE REGIONAL-RUTA 11 CH. XV REG.</t>
  </si>
  <si>
    <t>30115439-0</t>
  </si>
  <si>
    <t>MEJORAMIENTO ESTADIO VILLA ESPERANZA, MULCHEN</t>
  </si>
  <si>
    <t>30123523-0</t>
  </si>
  <si>
    <t>CONSTRUCCION COLECTOR AGUAS LLUVIAS CENTRO SUR DE RENGO, RENGO</t>
  </si>
  <si>
    <t>30123577-0</t>
  </si>
  <si>
    <t>CONSTRUCCION VIADUCTO TANA RUTA 5 REGIÓN DE TARAPACÁ</t>
  </si>
  <si>
    <t>30124884-0</t>
  </si>
  <si>
    <t>AMPLIACION ACCESO SUR A TEMUCO, REGIÓN DE LA ARAUCANÍA</t>
  </si>
  <si>
    <t>30123578-0</t>
  </si>
  <si>
    <t>MEJORAMIENTO CALLE HERMANOS CARRERA, COMUNA DE LITUECHE</t>
  </si>
  <si>
    <t>30124935-0</t>
  </si>
  <si>
    <t>AMPLIACION RUTA H-10 Y RUTA H-210, CONEXIÓN RANCAGUA - GRANEROS.</t>
  </si>
  <si>
    <t>30123582-0</t>
  </si>
  <si>
    <t>CONSTRUCCION COMPLEJO DEPORTIVO PELDEHUE, COLINA.</t>
  </si>
  <si>
    <t>30123604-0</t>
  </si>
  <si>
    <t>CONSTRUCCION CONEXIÓN VIAL PUELO HORNOPIREN REG. DE LOS LAGOS</t>
  </si>
  <si>
    <t>30124992-0</t>
  </si>
  <si>
    <t>CONSTRUCCION MACROURBANIZACION SECTOR EL SALAR ANTOFAGASTA</t>
  </si>
  <si>
    <t>30123615-0</t>
  </si>
  <si>
    <t>CONSTRUCCION CONEXIÓN VIAL RUTA S-60 S-70 BARROS ARANA-FAJA MAISAN</t>
  </si>
  <si>
    <t>30125002-0</t>
  </si>
  <si>
    <t>RESTAURACION Y PUESTA EN VALOR CAPILLA SAN SEBASTIÁN DE LOS ÁNGELES</t>
  </si>
  <si>
    <t>30123628-0</t>
  </si>
  <si>
    <t>MEJORAMIENTO CALLE EL ESFUERZO DE PICHIDANGUI, COMUNA DE LOS VILOS</t>
  </si>
  <si>
    <t>30125005-0</t>
  </si>
  <si>
    <t>CONSTRUCCION CUBIERTAS VILLA OLÍMPICA, COMUNA DE ÑUÑOA</t>
  </si>
  <si>
    <t>30125016-0</t>
  </si>
  <si>
    <t>REPARACION HABITABILIDAD INTERIOR VILLA PORTALES ESTACIÓN CENTRAL</t>
  </si>
  <si>
    <t>30125021-0</t>
  </si>
  <si>
    <t>CONSTRUCCION PUENTE SOBRE EL CANAL CHACAO Y ACCESOS</t>
  </si>
  <si>
    <t>30123640-0</t>
  </si>
  <si>
    <t>MEJORAMIENTO CIRCUNVALACIÓN CALAMA S: YALQUINCHA - POBL TUCNAR HUASI</t>
  </si>
  <si>
    <t>30123644-0</t>
  </si>
  <si>
    <t>CONSTRUCCION POLIDEPORTIVO COMUNA YERBAS BUENAS</t>
  </si>
  <si>
    <t>30125049-0</t>
  </si>
  <si>
    <t>SANEAMIENTO Y REGULARIZACIÓN DE DERECHOS DE AGUA EN RÍO CHOAPA</t>
  </si>
  <si>
    <t>30125104-0</t>
  </si>
  <si>
    <t>30123693-0</t>
  </si>
  <si>
    <t>REPOSICION JARDIN INFANTIL Y SALA CUNA SANDALITO DE JUAN FERNANDEZ</t>
  </si>
  <si>
    <t>30116433-0</t>
  </si>
  <si>
    <t>CAPACITACION MEJORAMIENTO SERVICIOS TURISTICOS COMUNA CARTAGENA</t>
  </si>
  <si>
    <t>30116594-0</t>
  </si>
  <si>
    <t>CONSTRUCCION CENTRO SUBANTÁRTICO CABO DE HORNOS</t>
  </si>
  <si>
    <t>30123736-0</t>
  </si>
  <si>
    <t>REPOSICION RUTA L-11, SECTOR CRUCE RUTA 5-COMPUERTAS MAULE SUR</t>
  </si>
  <si>
    <t>30125308-0</t>
  </si>
  <si>
    <t>MEJORAMIENTO ESTANDAR URBANO CALLE 21 DE MAYO (MAGALLANES), P. A.</t>
  </si>
  <si>
    <t>30123750-0</t>
  </si>
  <si>
    <t>30125385-0</t>
  </si>
  <si>
    <t>30123771-0</t>
  </si>
  <si>
    <t>MEJORAMIENTO RUTA T-345,LO AGUILA-MALIHUE,COMUNAS DE MAFIL-LOS LAGOS</t>
  </si>
  <si>
    <t>30123783-0</t>
  </si>
  <si>
    <t>CONSTRUCCION GIMNASIO MUNICIPAL DE YUNGAY</t>
  </si>
  <si>
    <t>30125546-0</t>
  </si>
  <si>
    <t>CONSTRUCCION PASEO MARSELLA, HUALPEN</t>
  </si>
  <si>
    <t>30125568-0</t>
  </si>
  <si>
    <t>CONSTRUCCION SISTEMAS DE GENERACION FOTOVOLTAICA COMUNA DE AYSEN</t>
  </si>
  <si>
    <t>30125572-0</t>
  </si>
  <si>
    <t>CONSTRUCCION PLAN DE CIERRE VERTEDERO MUNICIPAL DE CUNCO</t>
  </si>
  <si>
    <t>30123789-0</t>
  </si>
  <si>
    <t>CONSTRUCCION DEFENSAS RIO CACHAPOAL, EN LO ARGENTINA Y AGUAS CLARAS</t>
  </si>
  <si>
    <t>30125591-0</t>
  </si>
  <si>
    <t>CONSTRUCCION PARQUE PUNTA NORTE, ARICA</t>
  </si>
  <si>
    <t>30123790-0</t>
  </si>
  <si>
    <t>CONSTRUCCION DEFENSAS RIO TINGUIRIRICA VARIO SECTORES, PLACILLA</t>
  </si>
  <si>
    <t>30125637-0</t>
  </si>
  <si>
    <t>CONSTRUCCION CAMINO VICUÑA-YENDEGAIA, S. AFL. RIO TOLEDO-RIO CONDOR</t>
  </si>
  <si>
    <t>30116692-0</t>
  </si>
  <si>
    <t>CONSTRUCCION PASEO COSTANERA LAGO LANALHUE CONTULMO</t>
  </si>
  <si>
    <t>30123818-0</t>
  </si>
  <si>
    <t>MEJORAMIENTO CALLE DON VÍCTOR, LOS ANGELES</t>
  </si>
  <si>
    <t>30123822-0</t>
  </si>
  <si>
    <t>REPOSICION PLAZA LOCALIDAD DE TULAHUEN, COMUNA MONTE PATRIA</t>
  </si>
  <si>
    <t>30125825-0</t>
  </si>
  <si>
    <t>MEJORAMIENTO INFRAESTRUCTURA  HOSPITAL DE FRESIA</t>
  </si>
  <si>
    <t>30123864-0</t>
  </si>
  <si>
    <t>REPOSICION DE LA BIBLIOTECA MUNICIPAL, LEBU</t>
  </si>
  <si>
    <t>30125838-0</t>
  </si>
  <si>
    <t>MEJORAMIENTO INFRAESTRUCTURA HOSPITAL DE CALBUCO</t>
  </si>
  <si>
    <t>30123878-0</t>
  </si>
  <si>
    <t>MEJORAMIENTO ESCALERAS Cº MERQUIN, OBLIGADO,LIBERTAD, CORONEL</t>
  </si>
  <si>
    <t>30125907-0</t>
  </si>
  <si>
    <t>REPOSICION Y RELOCALIZACIÓN UNIDAD DE TALCAHUANO DEL SII</t>
  </si>
  <si>
    <t>30125953-0</t>
  </si>
  <si>
    <t>NORMALIZACION SIST. ALCANT., CSS Y OBRAS URBANIZ. HUENTELAUQUEN NORTE</t>
  </si>
  <si>
    <t>30124000-0</t>
  </si>
  <si>
    <t>RESTAURACION  Y PUESTA EN VALOR GIMNASIO SCHWAGER,CORONEL</t>
  </si>
  <si>
    <t>30124002-0</t>
  </si>
  <si>
    <t>CONSTRUCCION CICLOVIA RUTA U-99-V S:NOCHACO-CASCADAS, PTO.OCTAY</t>
  </si>
  <si>
    <t>30126096-0</t>
  </si>
  <si>
    <t>CONSTRUCCION PLAZA DE PUERTO AGUIRRE</t>
  </si>
  <si>
    <t>30126124-0</t>
  </si>
  <si>
    <t>CONSTRUCCION PASEO DE BORDE QUEBRADA AGUA SALADA, FREIRINA</t>
  </si>
  <si>
    <t>30126159-0</t>
  </si>
  <si>
    <t>CONSTRUCCION COMPLEJO ASISTENCIAL PADRE LAS CASAS</t>
  </si>
  <si>
    <t>30126178-0</t>
  </si>
  <si>
    <t>CONSTRUCCION CICLOVÍA EN EL RÍO MAPOCHO: MAPOCHO PEDALEABLE</t>
  </si>
  <si>
    <t>30126248-0</t>
  </si>
  <si>
    <t>CONSTRUCCION CICLOVIAS SECTOR COPAYAPU Y RUTA 5, COPIAPO</t>
  </si>
  <si>
    <t>30117132-0</t>
  </si>
  <si>
    <t>CONSTRUCCION AGUA POTABLE RURAL SECTOR BUREO, MULCHEN</t>
  </si>
  <si>
    <t>30126350-0</t>
  </si>
  <si>
    <t>MEJORAMIENTO INTEGRAL DE BAÑOS PARA PACIENTES 3º AL 7º PISO DEL HRA</t>
  </si>
  <si>
    <t>30126535-0</t>
  </si>
  <si>
    <t>RESTAURACION NUEVE ASCENSORES DE VALPARAISO</t>
  </si>
  <si>
    <t>30124221-0</t>
  </si>
  <si>
    <t>MEJORAMIENTO CALLE EL OCASO, BELLOTO SUR. QUILPUE</t>
  </si>
  <si>
    <t>30124242-0</t>
  </si>
  <si>
    <t>30126588-0</t>
  </si>
  <si>
    <t>30124298-0</t>
  </si>
  <si>
    <t>MEJORAMIENTO ACERAS SECTOR BALNEARIO COMUNA DE CONCON</t>
  </si>
  <si>
    <t>30124300-0</t>
  </si>
  <si>
    <t>MEJORAMIENTO  CALLES O"HIGGINS Y L.C. MARTNEZ ,SAN CARLOS</t>
  </si>
  <si>
    <t>30124316-0</t>
  </si>
  <si>
    <t>30126600-0</t>
  </si>
  <si>
    <t>CONSTRUCCION HIDROPARQUE LA AGUADA ETAPA II, REGION METROPOLITANA</t>
  </si>
  <si>
    <t>30124320-0</t>
  </si>
  <si>
    <t>30124377-0</t>
  </si>
  <si>
    <t>HABILITACION SUMINISTRO E.  E.  QUILLOIMO SAN JUAN DE LA COSTA</t>
  </si>
  <si>
    <t>30126681-0</t>
  </si>
  <si>
    <t>RESTAURACION CASONA EYHERAMENDY DE LOS ÁLAMOS</t>
  </si>
  <si>
    <t>30126718-0</t>
  </si>
  <si>
    <t>CONSTRUCCION PARQUE URBANO KAUKARI, 2° ETAPA, COPIAPÓ</t>
  </si>
  <si>
    <t>30126732-0</t>
  </si>
  <si>
    <t>REPOSICION PARROQUIA SAN JOSE DE CUNACO, COMUNA DE NANCAGUA</t>
  </si>
  <si>
    <t>30126868-0</t>
  </si>
  <si>
    <t>30126876-0</t>
  </si>
  <si>
    <t>30126880-0</t>
  </si>
  <si>
    <t>MEJORAMIENTO INTERCONEXION VIAL SAN PEDRO DE LA PAZ</t>
  </si>
  <si>
    <t>30126882-0</t>
  </si>
  <si>
    <t>CONSTRUCCION VIA EVACUACION CALLE VICTORIA Y 1 SUR, S.PEDRO DE LA</t>
  </si>
  <si>
    <t>30124440-0</t>
  </si>
  <si>
    <t>AMPLIACION PASEO SEMIPEATONAL CALLE J.T. URMENETA, ANDACOLLO</t>
  </si>
  <si>
    <t>30126886-0</t>
  </si>
  <si>
    <t>MEJORAMIENTO PASO SOBRE NIVEL ESMERALDA Y VIALIDAD ASOCIADA, CONCEPC</t>
  </si>
  <si>
    <t>30126888-0</t>
  </si>
  <si>
    <t>CONSTRUCCION PARQUE HUMEDAL BOCA MAULE, CORONEL</t>
  </si>
  <si>
    <t>30126892-0</t>
  </si>
  <si>
    <t>MEJORAMIENTO EXPLANADA CIVICA TEODORO SCHMIDT</t>
  </si>
  <si>
    <t>30126899-0</t>
  </si>
  <si>
    <t>MEJORAMIENTO Y EQUIPAMIENTO SERVICIO DE MATERNIDAD HRA</t>
  </si>
  <si>
    <t>30124464-0</t>
  </si>
  <si>
    <t>REPOSICION BANDEJON CENTRAL AVENIDA ANDRES BELLO, CHAÑARAL</t>
  </si>
  <si>
    <t>30126902-0</t>
  </si>
  <si>
    <t>MEJORAMIENTO Y EQUIPAMIENTO SERVICIO NEONATOLOGIA DEL HRA</t>
  </si>
  <si>
    <t>30124471-0</t>
  </si>
  <si>
    <t>REPOSICION BANDEJON CENTRAL AVENIDA COLO COLO, CHAÑARAL</t>
  </si>
  <si>
    <t>30126910-0</t>
  </si>
  <si>
    <t>MEJORAMIENTO PARQUE URBANO DE RAPEL, COMUNA DE NAVIDAD</t>
  </si>
  <si>
    <t>30126911-0</t>
  </si>
  <si>
    <t>CONSTRUCCION PARQUE URBANO DE PUPUYA, COMUNA DE NAVIDAD</t>
  </si>
  <si>
    <t>30126912-0</t>
  </si>
  <si>
    <t>MEJORAMIENTO PLAZA DE ARMAS DE CUNCO</t>
  </si>
  <si>
    <t>30126914-0</t>
  </si>
  <si>
    <t>MEJORAMIENTO UNIDAD DE EMERGENCIA  EN HOSPITAL REGIONAL ANTOFAGASTA</t>
  </si>
  <si>
    <t>30126918-0</t>
  </si>
  <si>
    <t>MEJORAMIENTO CANAL AGUAS LLUVIAS NAHUELCO, PUREN</t>
  </si>
  <si>
    <t>30126942-0</t>
  </si>
  <si>
    <t>MEJORAMIENTO ESPACIO PUBLICO DE CENTRO FUNDACIONAL, EMPEDRADO</t>
  </si>
  <si>
    <t>30124486-0</t>
  </si>
  <si>
    <t>CONSTRUCCION PASARELAS EX RUTA 5 SUR, SECTOR GRANEROS - REQUINOA</t>
  </si>
  <si>
    <t>30124512-0</t>
  </si>
  <si>
    <t>CONSTRUCCION SOLUCIONES SANITARIAS RECOLETA OVALLE</t>
  </si>
  <si>
    <t>30124513-0</t>
  </si>
  <si>
    <t>AMPLIACION  EDIFICIO CONSISTORIAL, ANDACOLLO</t>
  </si>
  <si>
    <t>30124522-0</t>
  </si>
  <si>
    <t>REPOSICION VEREDAS SECTOR CENTRO, ETAPA 1, COMUNA DE EL MONTE</t>
  </si>
  <si>
    <t>30127010-0</t>
  </si>
  <si>
    <t>MEJORAMIENTO CALLE EL TENIENTE, BARRIO INDUSTRIAL DE PUERTO MONTT</t>
  </si>
  <si>
    <t>30127019-0</t>
  </si>
  <si>
    <t>CONSTRUCCION PARQUE CICLOPASEO INTEGRADO MAPOCHO 42K ETAPA 1</t>
  </si>
  <si>
    <t>30124531-0</t>
  </si>
  <si>
    <t>MEJORAMIENTO PLAZA CACIQUE COLIPI, COPIAPO</t>
  </si>
  <si>
    <t>30127046-0</t>
  </si>
  <si>
    <t>CONSTRUCCION SISTEMA ALERTA Y ALARMA DE TSUNAMI, REGION DE LOS RIOS</t>
  </si>
  <si>
    <t>30124552-0</t>
  </si>
  <si>
    <t>CONSTRUCCION SOLUCIONES SANITARIAS EL TRAPICHE</t>
  </si>
  <si>
    <t>30124582-0</t>
  </si>
  <si>
    <t>CONSTRUCCION ESPACIO PÚBLICO SENDERO DE LA PROCESIÓN ALTO DEL CARMEN</t>
  </si>
  <si>
    <t>30127062-0</t>
  </si>
  <si>
    <t>30127064-0</t>
  </si>
  <si>
    <t>AMPLIACION SISTEMA A.P.R. EL NICHE AL NICHE ABAJO, SAN VICENTE</t>
  </si>
  <si>
    <t>30127095-0</t>
  </si>
  <si>
    <t>MEJORAMIENTO RUTA I-338 8.4 KM, PROVINCIA DE COLCHAGUA</t>
  </si>
  <si>
    <t>30124615-0</t>
  </si>
  <si>
    <t>CONSTRUCCION PASEO MIRADOR TENIENTE MERINO ANTOFAGASTA</t>
  </si>
  <si>
    <t>30124634-0</t>
  </si>
  <si>
    <t>30124660-0</t>
  </si>
  <si>
    <t>CONSTRUCCION COLECTOR DE AGUAS LLUVIAS LOS ALAMOS, CONCON</t>
  </si>
  <si>
    <t>30124674-0</t>
  </si>
  <si>
    <t>CONSTRUCCION COLECTOR CENTRAL BAJO SECTOR LOS ROMEROS CONCON</t>
  </si>
  <si>
    <t>30118501-0</t>
  </si>
  <si>
    <t>MEJORAMIENTO APR DADINCO Y CONSTR. APR BAJO EL MEMBRILLO,SAN NICOLAS</t>
  </si>
  <si>
    <t>30127230-0</t>
  </si>
  <si>
    <t>CONSTRUCCION INFRAESTRUCTURA PARQUE ALERCE COSTERO,LA UNIÓN-2° ETAPA</t>
  </si>
  <si>
    <t>30124722-0</t>
  </si>
  <si>
    <t>CONSTRUCCION ALCANTARILLADO Y CASETAS SANITARIAS PUERTO BERTRAND</t>
  </si>
  <si>
    <t>30127254-0</t>
  </si>
  <si>
    <t>MEJORAMIENTO CBI RUTA D-37 E, SECTOR LIMAHUIDA - SOCAVÓN</t>
  </si>
  <si>
    <t>30124763-0</t>
  </si>
  <si>
    <t>CAPACITACION EN EMPRENDIMIENTO INDÍGENA MAPUCHE, COMUNA EL BOSQUE</t>
  </si>
  <si>
    <t>30127342-0</t>
  </si>
  <si>
    <t>NORMALIZACION SERVICIO DENTAL HOSPITAL ARICA</t>
  </si>
  <si>
    <t>30124912-0</t>
  </si>
  <si>
    <t>REPOSICION RUTA S-31 CAJÓN - VILCÚN - REFUGIO LLAIMA</t>
  </si>
  <si>
    <t>30124938-0</t>
  </si>
  <si>
    <t>CONSTRUCCION Y MEJORAMIENTO ALUMBRADO PUBLICO TENO RURAL PONIENTE</t>
  </si>
  <si>
    <t>30119290-0</t>
  </si>
  <si>
    <t>CONTROL CANINO, FOMENTO TENENCIA RESPONSABLE DE MASCOTA PORVENI</t>
  </si>
  <si>
    <t>30120056-0</t>
  </si>
  <si>
    <t>30124993-0</t>
  </si>
  <si>
    <t>CONSTRUCCION  COLECTOR DE AGUAS LLUVIAS CALLE CUATRO</t>
  </si>
  <si>
    <t>30125000-0</t>
  </si>
  <si>
    <t>CONSTRUCCION CENTRO COMUNITARIO LOS  RESERVISTAS, PUNTA ARENAS</t>
  </si>
  <si>
    <t>30127452-0</t>
  </si>
  <si>
    <t>CONSTRUCCION CORREDOR DE TRANSPORTE PÚBLICO VICUÑA MACKENNA NORTE</t>
  </si>
  <si>
    <t>30120194-0</t>
  </si>
  <si>
    <t>REPOSICION JARDÍN INFANTIL LAS AVELLANITAS, LAUTARO</t>
  </si>
  <si>
    <t>30125028-0</t>
  </si>
  <si>
    <t>MEJORAMIENTO PAVIMENTO LA ARAUCARIA,EL CANELO Y OTRAS,SAN CARLOS.</t>
  </si>
  <si>
    <t>30127591-0</t>
  </si>
  <si>
    <t>CONSTRUCCION TERMINACION EDIFICIO SERVICIOS PUBLICOS, PENCO</t>
  </si>
  <si>
    <t>30127610-0</t>
  </si>
  <si>
    <t>CONSTRUCCION PAVIMENTACION CALLE EL ALAMO DE COYA, MACHALI</t>
  </si>
  <si>
    <t>30127622-0</t>
  </si>
  <si>
    <t>MEJORAMIENTO BORDE COSTERO Y PARQUE URBANO CERRO LA VIRGEN, TALTAL</t>
  </si>
  <si>
    <t>30127679-0</t>
  </si>
  <si>
    <t>MEJORAMIENTO RUTA 7. SECTOR: PUENTE PUÑON - PUENTE CISNE</t>
  </si>
  <si>
    <t>30127803-0</t>
  </si>
  <si>
    <t>NORMALIZACION DE SEMAFOROS RELEVANTES EN COMUNAS PERIFERICAS RM</t>
  </si>
  <si>
    <t>30120266-0</t>
  </si>
  <si>
    <t>MEJORAMIENTO CALETA DE PESCADORES DE NIEBLA COMUNA DE VALDIVIA</t>
  </si>
  <si>
    <t>30121218-0</t>
  </si>
  <si>
    <t>CONSTRUCCION REDES CONTRA INCENDIO DEL CDP YUMBEL</t>
  </si>
  <si>
    <t>30125301-0</t>
  </si>
  <si>
    <t>CONSTRUCCION PLAZA DE ARMAS CERRO SOMBRERO , PRIMAVERA</t>
  </si>
  <si>
    <t>30127973-0</t>
  </si>
  <si>
    <t>MEJORAMIENTO ACCESOS Y CIRCULACIONES E. NACIONAL, ÑUÑOA</t>
  </si>
  <si>
    <t>30128024-0</t>
  </si>
  <si>
    <t>REPOSICION Y EQUIPAMIENTO SERVICIO MÉDICO LEGAL DE CHILLÁN</t>
  </si>
  <si>
    <t>30128028-0</t>
  </si>
  <si>
    <t>MEJORAMIENTO CONEXIÓN VIAL RUTA 5 - RUTA U-500, OSORNO</t>
  </si>
  <si>
    <t>30121871-0</t>
  </si>
  <si>
    <t>CONSTRUCCION CUARTEL GENERAL CUERPO BOMBEROS COMUNA LA UNIÓN</t>
  </si>
  <si>
    <t>30128083-0</t>
  </si>
  <si>
    <t>REPOSICION TRIBUNAL DE FAMILIA DE PUDAHUEL</t>
  </si>
  <si>
    <t>30128100-0</t>
  </si>
  <si>
    <t>CONSTRUCCION PARQUE PASEO VILLA FRIBURGO, PUNTA ARENAS</t>
  </si>
  <si>
    <t>30125580-0</t>
  </si>
  <si>
    <t>CONSTRUCCION COMPLEJO ATLETICO DE LINARES</t>
  </si>
  <si>
    <t>30128140-0</t>
  </si>
  <si>
    <t>NORMALIZACION CENTRO SALUD FAMILIAR ALERCE, COMUNA DE PUERTO MONTT</t>
  </si>
  <si>
    <t>30122029-0</t>
  </si>
  <si>
    <t>REPOSICION PAVIMENTACION CALLE O´HIGGINS HUASCO BAJO</t>
  </si>
  <si>
    <t>30122092-0</t>
  </si>
  <si>
    <t>RESTAURACION TEMPLO SAN JUDAS TADEO DE MALLOA</t>
  </si>
  <si>
    <t>30128159-0</t>
  </si>
  <si>
    <t>HABILITACION CON RELOCALIZACION ESC. CAPACITACION DEL SII, SANTIAGO</t>
  </si>
  <si>
    <t>30128193-0</t>
  </si>
  <si>
    <t>REPOSICION CENTRO JUDICIAL DE LA SERENA</t>
  </si>
  <si>
    <t>30125702-0</t>
  </si>
  <si>
    <t>MEJORAMIENTO EE.PP. PLAZA VECINAL TUPUNGATO, ARICA</t>
  </si>
  <si>
    <t>30125718-0</t>
  </si>
  <si>
    <t>CONSTRUCCION PARQUE DEPORTIVO EL ÁLAMO VILLA ALEMANA</t>
  </si>
  <si>
    <t>30125798-0</t>
  </si>
  <si>
    <t>MEJORAMIENTO INFRAESTRUCTURA HOSPITAL DE LLANQUIHUE</t>
  </si>
  <si>
    <t>30125834-0</t>
  </si>
  <si>
    <t>MEJORAMIENTO INFRAESTRUCTURA HOSPITAL DE FRUTILLAR</t>
  </si>
  <si>
    <t>30125849-0</t>
  </si>
  <si>
    <t>MEJORAMIENTO CALLE AVENIDA LA PAZ, ANCUD</t>
  </si>
  <si>
    <t>30128283-0</t>
  </si>
  <si>
    <t>MEJORAMIENTO RUTA 7, SECTOR LIMITE REGIONAL NORTE - BIF CISNES, XIR</t>
  </si>
  <si>
    <t>30128290-0</t>
  </si>
  <si>
    <t>MEJORAMIENTO RUTA 7, SECTOR LAS PULGAS - QUEULAT - BIF. CISNES</t>
  </si>
  <si>
    <t>30122158-0</t>
  </si>
  <si>
    <t>HABILITACION CAPILLA NUESTRA SRA.DEL ROSARIO,LA TORINA,PICHIDEGUA</t>
  </si>
  <si>
    <t>30125926-0</t>
  </si>
  <si>
    <t>CONSTRUCCION PAVIMENTO TRAMOS CALLES NUEVE Y CORTES, CONCON</t>
  </si>
  <si>
    <t>30128380-0</t>
  </si>
  <si>
    <t>MEJORAMIENTO SISTEMA DE AGUAS LLUVIAS VILLA LAS GARZAS, CONCEPCION</t>
  </si>
  <si>
    <t>30122630-0</t>
  </si>
  <si>
    <t>30126075-0</t>
  </si>
  <si>
    <t>MEJORAMIENTO INFRAESTRUCTURA PASO CARDENAL SAMORE</t>
  </si>
  <si>
    <t>30126088-0</t>
  </si>
  <si>
    <t>CONSTRUCCION PLAZA CIVICA PUERTO BERTRAND</t>
  </si>
  <si>
    <t>30123231-0</t>
  </si>
  <si>
    <t>CONSTRUCCION CAMPAMENTOS INVERNALES DE VIALIDAD PASO PEHUENCHE</t>
  </si>
  <si>
    <t>30126095-0</t>
  </si>
  <si>
    <t>CONSTRUCCION PLAZA CIVICA PTO. GALA, COMUNA DE CISNES</t>
  </si>
  <si>
    <t>30126146-0</t>
  </si>
  <si>
    <t>CONSTRUCCION MACROURBANIZACIÓN SECTOR TORREBLANCA, DIEGO DE ALMAGRO</t>
  </si>
  <si>
    <t>30126151-0</t>
  </si>
  <si>
    <t>CONSTRUCCION MACROURBANIZACIÓN SECTOR 26 DE OCTUBRE, CHAÑARAL</t>
  </si>
  <si>
    <t>30126198-0</t>
  </si>
  <si>
    <t>HABILITACION COMPUERTAS EMBALSE AROMOS LIMACHE PROVINCIA MARGA-MARGA</t>
  </si>
  <si>
    <t>30123262-0</t>
  </si>
  <si>
    <t>CONSTRUCCION OBRAS DE MEJORAMIENTO PASEO BAQUEDANO, COYHAIQUE</t>
  </si>
  <si>
    <t>30126279-0</t>
  </si>
  <si>
    <t>REPOSICION CENTRO  COMUNITARIO SALUD MENTAL OSORNO</t>
  </si>
  <si>
    <t>30123468-0</t>
  </si>
  <si>
    <t>REPOSICION  TEATRO MUNICIPAL COMUNA DE SANTA JUANA</t>
  </si>
  <si>
    <t>30126554-0</t>
  </si>
  <si>
    <t>MEJORAMIENTO CIRCUITO EL FARO - CAMILO HENRIQUEZ, QUINTERO</t>
  </si>
  <si>
    <t>30128683-0</t>
  </si>
  <si>
    <t>REPOSICION CON RELOCALIZACIÓN TCIA. CHILLÁN ORIENTE BAJO PCSP 2007</t>
  </si>
  <si>
    <t>30128713-0</t>
  </si>
  <si>
    <t>HABILITACION TERRENOS POBL. VOLCÁN SAN JOSÉ II COMUNA DE PUENTE ALTO</t>
  </si>
  <si>
    <t>30123678-0</t>
  </si>
  <si>
    <t>CONSTRUCCION FERIA HORTICOLA, COMUNA DE CAÑETE</t>
  </si>
  <si>
    <t>30123757-0</t>
  </si>
  <si>
    <t>CONSTRUCCION APR INDIV. LA CALLE, ATEUCO, SAN ONOFRE Y OTROS,HUALQUI</t>
  </si>
  <si>
    <t>30128748-0</t>
  </si>
  <si>
    <t>REPOSICION RUTA 41-CH SECTOR: LA SERENA - VICUÑA</t>
  </si>
  <si>
    <t>30126599-0</t>
  </si>
  <si>
    <t>30128832-0</t>
  </si>
  <si>
    <t>CONSTRUCCION 20 VIVIENDAS ADULTO MAYOR COMUNA DE CASTRO</t>
  </si>
  <si>
    <t>30128870-0</t>
  </si>
  <si>
    <t>REPOSICION CESFAM LAS ANIMAS, VALDIVIA</t>
  </si>
  <si>
    <t>30124436-0</t>
  </si>
  <si>
    <t>AMPLIACION SISTEMA APR HUALLEPENCO A QUINTRILEO Y OTROS, PERQUENCO</t>
  </si>
  <si>
    <t>30126809-0</t>
  </si>
  <si>
    <t>MEJORAMIENTO CALLE L. GONZALEZ ENTRE LAUTARO Y M. MONTT, SAN ANTONIO</t>
  </si>
  <si>
    <t>30126883-0</t>
  </si>
  <si>
    <t>MEJORAMIENTO AVENIDA HUAMBALI, CHILLAN</t>
  </si>
  <si>
    <t>30128894-0</t>
  </si>
  <si>
    <t>CONSTRUCCION SISTEMA AUTOGENERACIÓN ELÉCTRICO, QUITAQUI, VALDIVIA</t>
  </si>
  <si>
    <t>30124472-0</t>
  </si>
  <si>
    <t>CONSTRUCCION LICEO POLITECNICO PRIMERA ETAPA COMUNA DE COLCHANE</t>
  </si>
  <si>
    <t>30128931-0</t>
  </si>
  <si>
    <t>NORMALIZACION E INTEGRACION DE SEMAFOROS DE LA CIUDAD DE OVALLE</t>
  </si>
  <si>
    <t>30128933-0</t>
  </si>
  <si>
    <t>AMPLIACION CCTV CENTRO DE CONTROL DE TRANSITO REGION DE COQUIMBO</t>
  </si>
  <si>
    <t>30128938-0</t>
  </si>
  <si>
    <t>AMPLIACION DEL SISTEMA CCTV DEL GRAN CONCEPCION, I ETAPA</t>
  </si>
  <si>
    <t>30126916-0</t>
  </si>
  <si>
    <t>CONSTRUCCION Y ADQUISICION EQUIPAMIENTO RELLENO SANITARIO CAMARONES</t>
  </si>
  <si>
    <t>30128989-0</t>
  </si>
  <si>
    <t>CONSTRUCCION 20 VIVIENDAS ADULTO MAYOR DE QUELLON</t>
  </si>
  <si>
    <t>30124696-0</t>
  </si>
  <si>
    <t>RESTAURACION Y PUESTA EN VALOR IGLESIA SAN FRANCISCO DEL MONTE</t>
  </si>
  <si>
    <t>30129031-0</t>
  </si>
  <si>
    <t>MEJORAMIENTO SISTEMA APR DE VILLA O´HIGGINS</t>
  </si>
  <si>
    <t>30126989-0</t>
  </si>
  <si>
    <t>CONSTRUCCION PAVIMENTO CALLE LOS VELEROS CONCON SUR</t>
  </si>
  <si>
    <t>30127021-0</t>
  </si>
  <si>
    <t>CONSTRUCCION CRUCE BAJO NIVEL AV. REPUBLICA DE CHILE-LINEA FERREA</t>
  </si>
  <si>
    <t>30127041-0</t>
  </si>
  <si>
    <t>CONSTRUCCION SISTEMA DE ALERTA Y ALARMA SONORO, REGION DE ATACAMA</t>
  </si>
  <si>
    <t>30127100-0</t>
  </si>
  <si>
    <t>CONSTRUCCION BORDE LACUSTRE LAGO RIÑIHUE, COMUNA DE LOS LAGOS</t>
  </si>
  <si>
    <t>30127110-0</t>
  </si>
  <si>
    <t>AMPLIACION ESTADIO FISCAL DE TALCA</t>
  </si>
  <si>
    <t>30129117-0</t>
  </si>
  <si>
    <t>CONSTRUCCION CONDOMINIO DE VIVIENDAS TUTELADAS, ARICA</t>
  </si>
  <si>
    <t>30124856-0</t>
  </si>
  <si>
    <t>CONSTRUCCION ELECTRIFI. RURAL COLONIA ISABEL RIQUELME ALTO, NATALES</t>
  </si>
  <si>
    <t>30127208-0</t>
  </si>
  <si>
    <t>CONSTRUCCION  MEMORIAL TOPATER CALAMA</t>
  </si>
  <si>
    <t>30127210-0</t>
  </si>
  <si>
    <t>CONSTRUCCION PARQUE DEPORTIVO Y RECREATIVO LAS VEGAS</t>
  </si>
  <si>
    <t>30129185-0</t>
  </si>
  <si>
    <t>CONSTRUCCION ESTACIONAMIENTO CAMIONES, PUNTA ARENAS</t>
  </si>
  <si>
    <t>30129206-0</t>
  </si>
  <si>
    <t>MEJORAMIENTO ESPACIO PUBLICO SANTA ELENA, CONTULMO</t>
  </si>
  <si>
    <t>30129214-0</t>
  </si>
  <si>
    <t>CONSTRUCCION CAMINO ACCESO A PASO RIO MAYER (CMT)</t>
  </si>
  <si>
    <t>30129273-0</t>
  </si>
  <si>
    <t>30129298-0</t>
  </si>
  <si>
    <t>30127543-0</t>
  </si>
  <si>
    <t>REPOSICION ACERAS SECTOR CENTRO Y AREA DE INFLUENCIA, CALAMA</t>
  </si>
  <si>
    <t>30125009-0</t>
  </si>
  <si>
    <t>HABILITACION CENTRO DE EXTENSION INSTITUTO NACIONAL,DE SANTIAGO</t>
  </si>
  <si>
    <t>30125162-0</t>
  </si>
  <si>
    <t>CONSTRUCCION PISCINA TEMPERADA SEMIOLIMPICA EN SAN JAVIER</t>
  </si>
  <si>
    <t>30129362-0</t>
  </si>
  <si>
    <t>CONSTRUCCION ELECTRIFICACION RURAL VARIOS SECTORES COMUNA DE AYSEN</t>
  </si>
  <si>
    <t>30128010-0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</si>
  <si>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</si>
  <si>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</si>
  <si>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</si>
  <si>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</si>
  <si>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30125335-0</t>
  </si>
  <si>
    <t>REPOSICION  ESCUELA  AMBROSIA TAPIA, G-475, PASO CUÑAO,</t>
  </si>
  <si>
    <t>30125426-0</t>
  </si>
  <si>
    <t>CONSTRUCCION INFRAESTRUCTURAS SANITARIAS BELLAVISTA, VILLARRICA</t>
  </si>
  <si>
    <t>30128148-0</t>
  </si>
  <si>
    <t>MEJORAMIENTO CALZADA Y VEREDAS AV. ESMERALDA, COMUNA DE COLINA</t>
  </si>
  <si>
    <t>30128152-0</t>
  </si>
  <si>
    <t>30128197-0</t>
  </si>
  <si>
    <t>30125603-0</t>
  </si>
  <si>
    <t>CONSTRUCCION  ALUMBRADO PUBLICO DIVERSOS SECTORES RURALES, CURICO</t>
  </si>
  <si>
    <t>30128258-0</t>
  </si>
  <si>
    <t>MEJORAMIENTO Y AMPLIACION  APR ANGOSTURA DE MOSTAZAL,MOSTAZAL</t>
  </si>
  <si>
    <t>30128269-0</t>
  </si>
  <si>
    <t>MEJORAMIENTO CALLE TIERRA FERTIL, COMUNA DE MAIPU</t>
  </si>
  <si>
    <t>30125908-0</t>
  </si>
  <si>
    <t>HABILITACION Y NORMALIZACIÓN PRIMERA COMPAÑÍA DE BOMBEROS, PUNTA ARE</t>
  </si>
  <si>
    <t>30126093-0</t>
  </si>
  <si>
    <t>REPOSICION  Y AMPLIACION RED ELECTRICO HRA.</t>
  </si>
  <si>
    <t>30126285-0</t>
  </si>
  <si>
    <t>PREVENCION Y CONTROL DE LA HIDATIDOSIS HUMANA REGION DE AYSEN</t>
  </si>
  <si>
    <t>30129767-0</t>
  </si>
  <si>
    <t>MEJORAMIENTO ACERAS PASEO COMERCIAL ARTURO PRAT, HUALAÑÉ</t>
  </si>
  <si>
    <t>30128366-0</t>
  </si>
  <si>
    <t>REPOSICION PARROQUIA DE SAGRADA FAMILIA</t>
  </si>
  <si>
    <t>30126286-0</t>
  </si>
  <si>
    <t>CONSTRUCCION CASETAS SANITARIAS VILLA EL ESFUERZO DE PEUMO</t>
  </si>
  <si>
    <t>30128458-0</t>
  </si>
  <si>
    <t>CONSTRUCCION NUEVO HOSPITAL DE PUENTE ALTO</t>
  </si>
  <si>
    <t>30128466-0</t>
  </si>
  <si>
    <t>30128469-0</t>
  </si>
  <si>
    <t>30128503-0</t>
  </si>
  <si>
    <t>REPOSICION CUARTEL BOMBEROS 5TA CIA, COMUNA DE CASTRO</t>
  </si>
  <si>
    <t>30129858-0</t>
  </si>
  <si>
    <t>REPOSICION SEGUNDA COMPAÑÍA DE BOMBEROS, PUNTA ARENAS</t>
  </si>
  <si>
    <t>30128505-0</t>
  </si>
  <si>
    <t>CONSTRUCCION PISCINA MUNICIPAL DE PICHIDEGUA</t>
  </si>
  <si>
    <t>30128506-0</t>
  </si>
  <si>
    <t>CONSTRUCCION RED DE AGUA POTABLE SECTOR LOS BAJOS, FRUTILLAR</t>
  </si>
  <si>
    <t>30128511-0</t>
  </si>
  <si>
    <t>CONSTRUCCION CAPILLA Y CENTRO CULTURAL GAUDÍ,  EN RANCAGUA</t>
  </si>
  <si>
    <t>30126622-0</t>
  </si>
  <si>
    <t>REPOSICION CENTRO SALUD FAMILIAR, VICTORIA</t>
  </si>
  <si>
    <t>30129916-0</t>
  </si>
  <si>
    <t>REPOSICION 7ª COMISARÍA VILLARRICA PCSP 2008</t>
  </si>
  <si>
    <t>30128553-0</t>
  </si>
  <si>
    <t>REPOSICION HOSPEDERIA HOGAR DE CRISTO CURICO</t>
  </si>
  <si>
    <t>30128554-0</t>
  </si>
  <si>
    <t>REPOSICION COMPLEJO DEPORTIVO DE CARABINEROS ANTOFAGA</t>
  </si>
  <si>
    <t>30129930-0</t>
  </si>
  <si>
    <t>MEJORAMIENTO Y HABILITACION ESPACIOS PÚBLICOS PLAZA DE TREHUACO</t>
  </si>
  <si>
    <t>30128620-0</t>
  </si>
  <si>
    <t>CONSTRUCCION SEDE SOCIAL U. V Nº 160, RODELILLO VALPARAISO</t>
  </si>
  <si>
    <t>30129952-0</t>
  </si>
  <si>
    <t>MEJORAMIENTO  PLAZA DE ARMAS, COMUNA DE PETORCA</t>
  </si>
  <si>
    <t>30129998-0</t>
  </si>
  <si>
    <t>MEJORAMIENTO INTEGRAL ZONA DE USO PUBLICO PARQUE NAC. VILLARRICA</t>
  </si>
  <si>
    <t>30130022-0</t>
  </si>
  <si>
    <t>CONSTRUCCION PARQUE CENTRAL 11 DE SEPTIEMBRE, SAN CARLOS</t>
  </si>
  <si>
    <t>30128673-0</t>
  </si>
  <si>
    <t>MEJORAMIENTO ESTADIO MUNICIPAL DE PICHIDEGUA</t>
  </si>
  <si>
    <t>30130060-0</t>
  </si>
  <si>
    <t>MEJORAMIENTO CALLE REGIMIENTO PUERTO MONTT</t>
  </si>
  <si>
    <t>30128732-0</t>
  </si>
  <si>
    <t>MEJORAMIENTO Y AMPLIACION  APR PAÑUL,CIRUELOS,BARRANCAS,PICHILEMU</t>
  </si>
  <si>
    <t>30126739-0</t>
  </si>
  <si>
    <t>CONSTRUCCION CANCHA SINTETICA ESTADIO PIDIMA, ERCILLA</t>
  </si>
  <si>
    <t>30126956-0</t>
  </si>
  <si>
    <t>MEJORAMIENTO AVDA. CAUPOLICAN - LA UNION</t>
  </si>
  <si>
    <t>30130128-0</t>
  </si>
  <si>
    <t>REPOSICION PUENTE ESTERO DE TONGOY, RUTA D-430, COQUIMBO</t>
  </si>
  <si>
    <t>30128773-0</t>
  </si>
  <si>
    <t>CONSTRUCCION CANCHA JORGE HIDALGO LA CALERA</t>
  </si>
  <si>
    <t>30127680-0</t>
  </si>
  <si>
    <t>REPOSICION PARCIAL HOSPITAL PARROQUIAL DE SAN BERNARDO</t>
  </si>
  <si>
    <t>30128866-0</t>
  </si>
  <si>
    <t>CONSTRUCCION INFRAESTRUCTURA SANITARIA DE CRUCERO, RIO BUENO.</t>
  </si>
  <si>
    <t>30128872-0</t>
  </si>
  <si>
    <t>CONSTRUCCION INFRAESTRUCTURA SANITARIA FOLILCO, LOS LAGOS</t>
  </si>
  <si>
    <t>30130158-0</t>
  </si>
  <si>
    <t>REPOSICION 4ª COMISARÍA CALBUCO COMO IMPLEMENTACIÓN PCSP CALBUCO</t>
  </si>
  <si>
    <t>30128875-0</t>
  </si>
  <si>
    <t>CONSTRUCCION MEDIALUNA MUNICIPAL, COMUNA DE CALLE LARGA</t>
  </si>
  <si>
    <t>30128880-0</t>
  </si>
  <si>
    <t>REPOSICION CESFAM FELIX DE AMESTI, COMUNA DE MACUL</t>
  </si>
  <si>
    <t>30129013-0</t>
  </si>
  <si>
    <t>NORMALIZACION LICEO POLIVALENTE SAN NICOLAS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</si>
  <si>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</si>
  <si>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</si>
  <si>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</si>
  <si>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</si>
  <si>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30128325-0</t>
  </si>
  <si>
    <t>CONSTRUCCION COLECTORES AGUAS LLUVIAS, CALLE ARTURO PRAT, LOS ANDES</t>
  </si>
  <si>
    <t>30130311-0</t>
  </si>
  <si>
    <t>REPOSICION CONSULTORIO ADOSADO HOSPITAL DE TENO</t>
  </si>
  <si>
    <t>30128864-0</t>
  </si>
  <si>
    <t>CONSTRUCCION INFRAESTRUCTURA SANITARIA LOCALIDAD DE TRAPI, RÍO BUENO</t>
  </si>
  <si>
    <t>30129132-0</t>
  </si>
  <si>
    <t>30130379-0</t>
  </si>
  <si>
    <t>MEJORAMIENTO CAMINOS BASICOS INTERMEDIOS, III ETAPA, VI REGIÓN</t>
  </si>
  <si>
    <t>30129164-0</t>
  </si>
  <si>
    <t>30129166-0</t>
  </si>
  <si>
    <t>MEJORAMIENTO Y AMPLIACION  APR SAN ANTONIO EL CUADRO,CHEPICA</t>
  </si>
  <si>
    <t>30129204-0</t>
  </si>
  <si>
    <t>MEJORAMIENTO ESPACIOS PUBLICOS  NODOS 2A ETAPA, LA FLORIDA</t>
  </si>
  <si>
    <t>30130451-0</t>
  </si>
  <si>
    <t>MEJORAMIENTO 03 CALLES LOCALIDAD DE PARGA, FRESIA</t>
  </si>
  <si>
    <t>30130453-0</t>
  </si>
  <si>
    <t>MEJORAMIENTO 03 CALLES LOCALIDAD DE TEGUALDA, FRESIA</t>
  </si>
  <si>
    <t>30129209-0</t>
  </si>
  <si>
    <t>REPOSICION ALUMBRADO PUBLICO COMUNA DE TIERRA AMARILLA</t>
  </si>
  <si>
    <t>30129537-0</t>
  </si>
  <si>
    <t>CONSTRUCCION PARQUEADERO DE CAMIONES CIUDAD DE COYHAIQUE</t>
  </si>
  <si>
    <t>30129766-0</t>
  </si>
  <si>
    <t>RESTAURACION Y PUESTA EN VALOR LICEO VIEJO DE TENO</t>
  </si>
  <si>
    <t>30129300-0</t>
  </si>
  <si>
    <t>REPOSICION POSTA DE SALUD RURAL RAMADILLAS, COMUNA DE ARAUCO</t>
  </si>
  <si>
    <t>30130132-0</t>
  </si>
  <si>
    <t>CONSTRUCCION SISTEMA AGUA POTABLE RURAL ÑERECO, LAUTARO</t>
  </si>
  <si>
    <t>30129342-0</t>
  </si>
  <si>
    <t>HABILITACION ESPACIO CIUDADANO MINVU, COMUNA DE SANTIAGO</t>
  </si>
  <si>
    <t>30130613-0</t>
  </si>
  <si>
    <t>CAPACITACION MANEJO Y USO SEGURO PLAGUICIDAS REG O'HIGGINS</t>
  </si>
  <si>
    <t>30130240-0</t>
  </si>
  <si>
    <t>CONSTRUCCION EXTENSIÓN  ALCANTARILLADO POBL. COLINA DE ORO,QUILPUÉ.</t>
  </si>
  <si>
    <t>30129366-0</t>
  </si>
  <si>
    <t>AMPLIACION AVENIDA LA COMPAÑÍA, RANCAGUA</t>
  </si>
  <si>
    <t>30130625-0</t>
  </si>
  <si>
    <t>CONTROL Y PREVENCION  POBLACION CANINA EN REGION METROPOLITANA</t>
  </si>
  <si>
    <t>30129382-0</t>
  </si>
  <si>
    <t>REPARACION Y NORMALIZACION EDIFICIO SECREDUC REGION DEL MAULE</t>
  </si>
  <si>
    <t>30129397-0</t>
  </si>
  <si>
    <t>MEJORAMIENTO PAVIMENTO CALLE 9 ORIENTE DE TALCA</t>
  </si>
  <si>
    <t>30130292-0</t>
  </si>
  <si>
    <t>CONSTRUCCION SISTEMA AGUA POTABLE RURAL MALALHUE, T. SCHMIDT</t>
  </si>
  <si>
    <t>30129567-0</t>
  </si>
  <si>
    <t>CONSTRUCCION SERVICIO APR  PICHIARAUCO-VILLA LOS RIOS (CURANILAHUE</t>
  </si>
  <si>
    <t>30130690-0</t>
  </si>
  <si>
    <t>REPOSICION PARCIAL COMPLEJO FRONTERIZO CARDENAL SAMORÉ</t>
  </si>
  <si>
    <t>30129615-0</t>
  </si>
  <si>
    <t>MEJORAMIENTO CANCHA FATIMA, COMUNA DE ANCUD</t>
  </si>
  <si>
    <t>30129636-0</t>
  </si>
  <si>
    <t>REPOSICION CUARTEL DE BOMBEROS DE CUNCO</t>
  </si>
  <si>
    <t>30129640-0</t>
  </si>
  <si>
    <t>HABILITACION PLAZA Y AREAS RECREATIVAS U.V R.SCHNEIDER, ANTOFAGASTA</t>
  </si>
  <si>
    <t>30129657-0</t>
  </si>
  <si>
    <t>CONSTRUCCION CIERRE VERTEDERO MUNICIPAL DE FRESIA</t>
  </si>
  <si>
    <t>30130715-0</t>
  </si>
  <si>
    <t>RESTAURACION IGLESIA DE GUAYACAN. COMUNA DE COQUIMBO</t>
  </si>
  <si>
    <t>30129699-0</t>
  </si>
  <si>
    <t>REPOSICION SEDE COMUNITARIA JJ.VV POBLACION JUAN CORTES, LLAY LLAY</t>
  </si>
  <si>
    <t>30130312-0</t>
  </si>
  <si>
    <t>REPOSICION CONSULTORIO ADOSADO HOSPITAL DE CHANCO</t>
  </si>
  <si>
    <t>30130314-0</t>
  </si>
  <si>
    <t>REPOSICION CONSULTORIO ADOSADO HOSPITAL CUREPTO</t>
  </si>
  <si>
    <t>30130781-0</t>
  </si>
  <si>
    <t>CONSTRUCCION RELLENO SANITARIO, NATALES</t>
  </si>
  <si>
    <t>30129778-0</t>
  </si>
  <si>
    <t>MEJORAMIENTO ESTADIO MUNICIPAL, ISLA DE MAIPO</t>
  </si>
  <si>
    <t>30129785-0</t>
  </si>
  <si>
    <t>CONSTRUCCION ACCESO SECTOR LA PEÑA , CORONEL</t>
  </si>
  <si>
    <t>30129786-0</t>
  </si>
  <si>
    <t>RESTAURACION Y PUESTA EN VALOR MUSEO EX ADUANA LOS QUEÑES</t>
  </si>
  <si>
    <t>30130810-0</t>
  </si>
  <si>
    <t>CONSTRUCCION PLAZA CIVICA SECTOR BARRIO ALTO, PUERTO CISNES</t>
  </si>
  <si>
    <t>30129813-0</t>
  </si>
  <si>
    <t>CONSTRUCCION EJE TRANSVERSAL  AV. CAHUIL Y AV. COMERCIO, PICHILEMU</t>
  </si>
  <si>
    <t>30130855-0</t>
  </si>
  <si>
    <t>REPOSICION JARDÍN INFANTIL PEQUEÑAS ILUSIONES DE CERRO NAVIA</t>
  </si>
  <si>
    <t>30130862-0</t>
  </si>
  <si>
    <t>CONSTRUCCION SEDE COMUNITARIA RAÚL MARÍN BALMACEDA, CISNES</t>
  </si>
  <si>
    <t>30129834-0</t>
  </si>
  <si>
    <t>MEJORAMIENTO PAVIMENTO NOVENA AVENIDA PLACILLA VALPO</t>
  </si>
  <si>
    <t>30130348-0</t>
  </si>
  <si>
    <t>CONSTRUCCION PISCINA TEMPERADA COMPLEJO POLIDEPORTIVO, NATALES</t>
  </si>
  <si>
    <t>30129912-0</t>
  </si>
  <si>
    <t>CONSTRUCCION CENTRO CIVICO DALCAHUE</t>
  </si>
  <si>
    <t>30130914-0</t>
  </si>
  <si>
    <t>CONSTRUCCION SENDAS PEATONALES/CICLOVIAS RUTAS DVRM II ETAPA</t>
  </si>
  <si>
    <t>30130916-0</t>
  </si>
  <si>
    <t>CONSTRUCCION BORDE COSTERO CALETA LOS VERDES, IQUIQUE</t>
  </si>
  <si>
    <t>30129938-0</t>
  </si>
  <si>
    <t>MEJORAMIENTO DE CALLE TEGUALDA, CONCEPCION</t>
  </si>
  <si>
    <t>30130037-0</t>
  </si>
  <si>
    <t>CONSTRUCCION COLECTORES PRIMARIOS SISTEMA MILLAN, RANCAGUA</t>
  </si>
  <si>
    <t>30130062-0</t>
  </si>
  <si>
    <t>REPOSICION SUBCOMISARÍA QUINTERO, PCSP 2012 COMUNA QUINTERO</t>
  </si>
  <si>
    <t>30130587-0</t>
  </si>
  <si>
    <t>CONSTRUCCION PISCINA TERAPEUT. CENT. DE REHAB. CRUZ DEL SUR, NATALES</t>
  </si>
  <si>
    <t>30130117-0</t>
  </si>
  <si>
    <t>MEJORAMIENTO SISTEMA APR CHANQUEAHUE, RENGO</t>
  </si>
  <si>
    <t>30130149-0</t>
  </si>
  <si>
    <t>REPOSICION ESCUELA LLAIMA DE TEMUCO</t>
  </si>
  <si>
    <t>30130990-0</t>
  </si>
  <si>
    <t>CONSTRUCCION BOULEVARD NEGRA ESTER CENTRO DE SAN ANTONIO</t>
  </si>
  <si>
    <t>30130153-0</t>
  </si>
  <si>
    <t>CONSTRUCCION SISTEMA DE AGUA POTABLE RURAL DE CARAMUCHO</t>
  </si>
  <si>
    <t>30131100-0</t>
  </si>
  <si>
    <t>MEJORAMIENTO PASADA URBANA RUTAS 5 Y A-27 EN ARICA</t>
  </si>
  <si>
    <t>30130198-0</t>
  </si>
  <si>
    <t>MEJORAMIENTO MULTICANCHA ESTADIO  RURAL MANTILHUE RIO BUENO</t>
  </si>
  <si>
    <t>30130220-0</t>
  </si>
  <si>
    <t>CONSTRUCCION EXTENSIÓN RED ALCANTARILLADO CALLE PEYRONET, QUILPUÉ.</t>
  </si>
  <si>
    <t>30131167-0</t>
  </si>
  <si>
    <t>MEJORAMIENTO PLAZA LUIS CRUZ DE CURICÓ</t>
  </si>
  <si>
    <t>30130223-0</t>
  </si>
  <si>
    <t>MEJORAMIENTO ESTADIO RURAL DE VICTORIA RIO BUENO</t>
  </si>
  <si>
    <t>30131181-0</t>
  </si>
  <si>
    <t>AMPLIACION RUTA E-85 S:CR. TOCORNAL-MONASTERIO, COM. SAN FELIPE</t>
  </si>
  <si>
    <t>30130239-0</t>
  </si>
  <si>
    <t>CONSTRUCCION EXTENSIÓN RED AGUA POTABLE SECTOR LOS MOLLES</t>
  </si>
  <si>
    <t>30131237-0</t>
  </si>
  <si>
    <t>REPOSICION PUENTE 25 DE MAYO EN RUTA E-805</t>
  </si>
  <si>
    <t>30131241-0</t>
  </si>
  <si>
    <t>CONSTRUCCION PROYECTO INTEGRAL DE CICLOVIAS REGION DE VALPARAISO</t>
  </si>
  <si>
    <t>30131113-0</t>
  </si>
  <si>
    <t>CONSTRUCCION DE CUATRO SEDES SOCIALES EN LA COMUNA DE ARICA</t>
  </si>
  <si>
    <t>30130268-0</t>
  </si>
  <si>
    <t>MEJORAMIENTO PISCINA MUNICIPAL DE ISLA DE MAIPO</t>
  </si>
  <si>
    <t>30131556-0</t>
  </si>
  <si>
    <t>MEJORAMIENTO CAMINO BASICO INTERMEDIO LAUTARO LA COLONIA</t>
  </si>
  <si>
    <t>30131636-0</t>
  </si>
  <si>
    <t>CONSTRUCCION PARQUE URBANO ESCOCIA ENTRE BUCAREST Y GENOVA, HUALPEN</t>
  </si>
  <si>
    <t>30131644-0</t>
  </si>
  <si>
    <t>REPOSICION NOVENA COMPAÑIA DE BOMBEROS BARRIO NORTE DE CONCEPCIO</t>
  </si>
  <si>
    <t>30130302-0</t>
  </si>
  <si>
    <t>MEJORAMIENTO IGLESIA SAGRADO CORAZÓN DE MARÍA, TEMUCO</t>
  </si>
  <si>
    <t>30131833-0</t>
  </si>
  <si>
    <t>MEJORAMIENTO PAVIMENTACION AV. TRALCAMAHUIDA, COMUNA DE EL QUISCO</t>
  </si>
  <si>
    <t>30131376-0</t>
  </si>
  <si>
    <t>MEJORAMIENTO SIST. ALL VALLE LAS ROSAS Y CALLE LAS ILUSIONES</t>
  </si>
  <si>
    <t>30132194-0</t>
  </si>
  <si>
    <t>CONSTRUCCION RED DE A.P  Y ALCANTARILLADO SECTOR BUEN RETIRO,CORONEL</t>
  </si>
  <si>
    <t>30130350-0</t>
  </si>
  <si>
    <t>MEJORAMIENTO CLUB DE RAYUELA, COMUNA DE HIJUELAS</t>
  </si>
  <si>
    <t>30130384-0</t>
  </si>
  <si>
    <t>MEJORAMIENTO EE.PP. AVDA. A.AZOLAS (ENTRE LA PAZ Y CAP.AVALOS),ARICA</t>
  </si>
  <si>
    <t>30130385-0</t>
  </si>
  <si>
    <t>CONSTRUCCION Y MEJORAMIENTO RUTA N-114, O-14 COBQUECURA-DICHATO</t>
  </si>
  <si>
    <t>30130403-0</t>
  </si>
  <si>
    <t>REPOSICION LUMINARIAS EN 5 SECTORES, HUALPEN</t>
  </si>
  <si>
    <t>30131410-0</t>
  </si>
  <si>
    <t>CONSTRUCCION EDIFICIO INSTITUCIONAL MINVU REGION DEL MAULE</t>
  </si>
  <si>
    <t>30130426-0</t>
  </si>
  <si>
    <t>AMPLIACION RED AGUA POTABLE SECTOR LA PALMA, COMUNA LOLOL</t>
  </si>
  <si>
    <t>30130462-0</t>
  </si>
  <si>
    <t>CONSTRUCCION CENTRO COMUNITARIO LAS SALINAS, TALCAHUANO</t>
  </si>
  <si>
    <t>30132197-0</t>
  </si>
  <si>
    <t>CONSTRUCCION CUARTEL DE BOMBEROS, TIERRA VIVA COPIAPO</t>
  </si>
  <si>
    <t>30131494-0</t>
  </si>
  <si>
    <t>REPOSICION Y AMPLIACION SISTEMA AGUA POTABLE PUMALAL, LAUTARO</t>
  </si>
  <si>
    <t>30132208-0</t>
  </si>
  <si>
    <t>SANEAMIENTO DE TITULOS DE DOMINIO URBANO RURAL REGION DE COQUIMBO</t>
  </si>
  <si>
    <t>30132250-0</t>
  </si>
  <si>
    <t>MEJORAMIENTO ESTADIO FISCAL OSVALDO MUÑOZ C., PUCÓN</t>
  </si>
  <si>
    <t>30130586-0</t>
  </si>
  <si>
    <t>CONSTRUCCION SISTEMA AGUA POTABLE RURAL PICHIQUEPE, P. LAS CASAS</t>
  </si>
  <si>
    <t>30131617-0</t>
  </si>
  <si>
    <t>CONSTRUCCION 3 CANCHAS DE FÚTBOL COPA AMÉRICA ANTOFAGASTA</t>
  </si>
  <si>
    <t>30131637-0</t>
  </si>
  <si>
    <t>CONSTRUCCION POLIDEPORTIVO, COMUNA DE HUECHURABA</t>
  </si>
  <si>
    <t>30132303-0</t>
  </si>
  <si>
    <t>CONSTRUCCION SISTEMA DE ALCANTARILLADO, ALTO DEL CARMEN</t>
  </si>
  <si>
    <t>30132335-0</t>
  </si>
  <si>
    <t>REPOSICION LICEO JOSÉ DE LA CRUZ MIRANDA, CAÑETE</t>
  </si>
  <si>
    <t>30130714-0</t>
  </si>
  <si>
    <t>CONSTRUCCION SISTEMA APR LOCALIDAD DE RAHUIL, COMUNA DE FLORIDA</t>
  </si>
  <si>
    <t>30130736-0</t>
  </si>
  <si>
    <t>NORMALIZACION AERODROMO ROBINSON CRUSOE. ARCH J. FDEZ</t>
  </si>
  <si>
    <t>30131756-0</t>
  </si>
  <si>
    <t>MEJORAMIENTO CALLE ARICA, VALDIVIA</t>
  </si>
  <si>
    <t>30131807-0</t>
  </si>
  <si>
    <t>CONSTRUCCION EDIFICIO CONSISTORIAL COMUNA DE LA SERENA</t>
  </si>
  <si>
    <t>30130801-0</t>
  </si>
  <si>
    <t>30132368-0</t>
  </si>
  <si>
    <t>MEJORAMIENTO AVDA. VICENTE MENDEZ, PAUL HARRIS Y LAS ROSAS, CHILLAN.</t>
  </si>
  <si>
    <t>30130866-0</t>
  </si>
  <si>
    <t>CONSTRUCCION PAVIMENTO TRAMOS CALLES CUATRO Y CORTÉS, CONCÓN.</t>
  </si>
  <si>
    <t>30131842-0</t>
  </si>
  <si>
    <t>MEJORAMIENTO EJES CALLES YUNGAY-GENERAL LAGOS-BILBAO, VALDIVIA</t>
  </si>
  <si>
    <t>30132418-0</t>
  </si>
  <si>
    <t>NORMALIZACION Y CONEXIÓN SEMÁFOROS AL SCAT GRAN CONCEPCIÓN 1 ETAPA</t>
  </si>
  <si>
    <t>30132524-0</t>
  </si>
  <si>
    <t>MEJORAMIENTO DE PAVIMENTO CALLES BÍO BÍO Y ÑIPAS, TOMÉ</t>
  </si>
  <si>
    <t>30130917-0</t>
  </si>
  <si>
    <t>CONSTRUCCION BORDE COSTERO CALETA CHANAVAYITA, IQUIQUE</t>
  </si>
  <si>
    <t>30130918-0</t>
  </si>
  <si>
    <t>CONSTRUCCION BORDE COSTERO CALETA CHANAVAYA, IQUIQUE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</si>
  <si>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</si>
  <si>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</si>
  <si>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</si>
  <si>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</si>
  <si>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30132705-0</t>
  </si>
  <si>
    <t>REPOSICION Y MEJORAMIENTO AVENIDA PRINCIPAL DE PENCAHUE</t>
  </si>
  <si>
    <t>30132009-0</t>
  </si>
  <si>
    <t>MEJORAMIENTO SIST. A. LL. CALLES LAS VERTIENTES Y TEHUALDA, CHILLAN</t>
  </si>
  <si>
    <t>30132034-0</t>
  </si>
  <si>
    <t>CONSTRUCCION PASEO Y PROTECCION BORDE COSTERO SECTOR CORAZONES-ARICA</t>
  </si>
  <si>
    <t>30132044-0</t>
  </si>
  <si>
    <t>MEJORAMIENTO CBI RUTAS I-776 E I-346, COMUNAS DE CHEPICA Y PALMILLA</t>
  </si>
  <si>
    <t>30132053-0</t>
  </si>
  <si>
    <t>HABILITACION VILLA LOS CÓNDORES, TEMUCO</t>
  </si>
  <si>
    <t>30131095-0</t>
  </si>
  <si>
    <t>NORMALIZACION Y AMPLIACION SEMAFOROS SECTOR CENTRO DE PUERTO NATALES</t>
  </si>
  <si>
    <t>30132075-0</t>
  </si>
  <si>
    <t>REPOSICION RUTA 11-CH; ARICA TAMBO QUEMAD, S: C. CARDONE ZAPAHUIRA</t>
  </si>
  <si>
    <t>30132830-0</t>
  </si>
  <si>
    <t>CONSTRUCCION ALCANTARILLADO Y AGUA POTABLE VARIOS SECTORES, PETORCA</t>
  </si>
  <si>
    <t>30132079-0</t>
  </si>
  <si>
    <t>REPOSICION PAVIMENTO CALLE RANCAGUA COMUNA DE LOS ANDES</t>
  </si>
  <si>
    <t>30131127-0</t>
  </si>
  <si>
    <t>MEJORAMIENTO Y AMPLIACIÓN SERVICIO APR LAS TOSCAS, LINARES</t>
  </si>
  <si>
    <t>30133111-0</t>
  </si>
  <si>
    <t>30131282-0</t>
  </si>
  <si>
    <t>MEJORAMIENTO RUTA 1 SECTOR: MICHILLA - CALETA BUENA</t>
  </si>
  <si>
    <t>30131315-0</t>
  </si>
  <si>
    <t>CONSTRUCCION RED CICLOVIAS DE LA ASOCIACIÓN DE MUNICIPIOS CIUDAD SUR</t>
  </si>
  <si>
    <t>30131318-0</t>
  </si>
  <si>
    <t>CONSTRUCCION RED DE CICLOVIAS EN LA SERENA, PRIMERA ETAPA</t>
  </si>
  <si>
    <t>30131323-0</t>
  </si>
  <si>
    <t>MEJORAMIENTO CALLE JOSÉ MARÍA CARO, PUERTO CISNES</t>
  </si>
  <si>
    <t>30133577-0</t>
  </si>
  <si>
    <t>CONSTRUCCION ENERGIZACIÓN RURAL SECTOR RUTA 9 SUR PUNTA ARENAS</t>
  </si>
  <si>
    <t>30131369-0</t>
  </si>
  <si>
    <t>CONSTRUCCION SERVICIO DE A.P.R. LA ISLA PICAZO BAJO, SAN CLEMENTE</t>
  </si>
  <si>
    <t>30131386-0</t>
  </si>
  <si>
    <t>CONSTRUCCION COLECTORES PRIMARIOS SISTEMA CACHAPOAL, RANCAGUA</t>
  </si>
  <si>
    <t>30132177-0</t>
  </si>
  <si>
    <t>MEJORAMIENTO CONEXIÓN CENTRAL PONIENTE ORIENTE ESQ BLANCA Y V MACK</t>
  </si>
  <si>
    <t>30131389-0</t>
  </si>
  <si>
    <t>REPOSICION RUTA 23-CH SECTOR: SAN PEDRO ATACAMA - TOCONAO</t>
  </si>
  <si>
    <t>30131391-0</t>
  </si>
  <si>
    <t>MEJORAMIENTO RUTA 1 SECTOR: ACCESO NORTE MEJILLONES - MICHILLA</t>
  </si>
  <si>
    <t>30132190-0</t>
  </si>
  <si>
    <t>REPOSICION Y AMPLIACION SISTEMA AGUA POTABLE QUETROLEUFU, PUCON</t>
  </si>
  <si>
    <t>30133591-0</t>
  </si>
  <si>
    <t>REPOSICION EDIFICIO CONSISTORIAL COMUNA DE TUCAPEL</t>
  </si>
  <si>
    <t>30131463-0</t>
  </si>
  <si>
    <t>REPOSICION RUTA 1 SECTOR: TOCOPILLA - CALETA URCO</t>
  </si>
  <si>
    <t>30131467-0</t>
  </si>
  <si>
    <t>CONSTRUCCION BORDE LACUSTRE MANTILHUE COMUNA DE RIO BUENO</t>
  </si>
  <si>
    <t>30131496-0</t>
  </si>
  <si>
    <t>MEJORAMIENTO RUTA 240, SECTOR COYHAIQUE-PUENTE EL MORO</t>
  </si>
  <si>
    <t>30132231-0</t>
  </si>
  <si>
    <t>30131508-0</t>
  </si>
  <si>
    <t>30132238-0</t>
  </si>
  <si>
    <t>MEJORAMIENTO ACCESIBILIDAD SECTOR RAHUE ALTO, OSORNO</t>
  </si>
  <si>
    <t>30131517-0</t>
  </si>
  <si>
    <t>CONSTRUCCION SISTEMA DE AGUA POTABLE RURAL EL QUECHE, COCHAMO</t>
  </si>
  <si>
    <t>30131518-0</t>
  </si>
  <si>
    <t>REPOSICION BRIGADA DE INVESTIGACIÓN CRIMINAL SAN RAMON</t>
  </si>
  <si>
    <t>30131549-0</t>
  </si>
  <si>
    <t>MEJORAMIENTO DE SEÑALÉTICA VERTICAL, COMUNA DE CONCHALÍ</t>
  </si>
  <si>
    <t>30133612-0</t>
  </si>
  <si>
    <t>CONSTRUCCION CENTRO CULTURAL CURANILAHUE</t>
  </si>
  <si>
    <t>30133613-0</t>
  </si>
  <si>
    <t>MEJORAMIENTO ESTADIO MUNICIPAL CURANILAHUE</t>
  </si>
  <si>
    <t>30131624-0</t>
  </si>
  <si>
    <t>CONSTRUCCION PARQUE URBANO FINLANDIA, ENTRE AVDA COSTANERA Y GENOVA</t>
  </si>
  <si>
    <t>30133616-0</t>
  </si>
  <si>
    <t>REPOSICION BASE BRIGADA INCENDIOS FORESTALES TRANCALCO - LEBU</t>
  </si>
  <si>
    <t>30133655-0</t>
  </si>
  <si>
    <t>REPOSICION CENTRO POLIDEPORTIVO COMUNAL QUILLÓN</t>
  </si>
  <si>
    <t>30132343-0</t>
  </si>
  <si>
    <t>MEJORAMIENTO CALLE LOS ALERCES Y LOS PINOS POB. LA MANANA, PEÑAFLOR</t>
  </si>
  <si>
    <t>30132380-0</t>
  </si>
  <si>
    <t>MEJORAMIENTO CAMINO BÁSICO INTERMEDIO T-45,REGIÓN DE LOS RÍOS</t>
  </si>
  <si>
    <t>30132389-0</t>
  </si>
  <si>
    <t>CONSTRUCCION SISTEMA DE ALCANTARILLADO EL TRANSITO, ALTO DEL CARMEN</t>
  </si>
  <si>
    <t>30132393-0</t>
  </si>
  <si>
    <t>30132402-0</t>
  </si>
  <si>
    <t>CONSTRUCCION PROGRAMA PAVIM. PARTICIPATIVA 23° LLAMADO REGION VI</t>
  </si>
  <si>
    <t>30131692-0</t>
  </si>
  <si>
    <t>CONSTRUCCION PARQUE TOBALABA,COMUNA DE  LA FLORIDA</t>
  </si>
  <si>
    <t>30131720-0</t>
  </si>
  <si>
    <t>AMPLIACION APR LOS MONTES HACIA COREL, MACAL Y PTE. ALTO</t>
  </si>
  <si>
    <t>30131737-0</t>
  </si>
  <si>
    <t>REPOSICION ALUMBRADO PUBLICO, COMUNA DE LOLOL</t>
  </si>
  <si>
    <t>30132525-0</t>
  </si>
  <si>
    <t>ADMINISTRACION ENERGIA</t>
  </si>
  <si>
    <t>30131816-0</t>
  </si>
  <si>
    <t>30133684-0</t>
  </si>
  <si>
    <t>REPOSICION BASE BRIGADA INCENDIOS FORESTALES DUQUECO - LOS ANGELES</t>
  </si>
  <si>
    <t>30131837-0</t>
  </si>
  <si>
    <t>30131861-0</t>
  </si>
  <si>
    <t>MEJORAMIENTO RUTAS W-160; W-120. S. HUICHA-CAULIN, CHILOE.</t>
  </si>
  <si>
    <t>30131878-0</t>
  </si>
  <si>
    <t>MEJORAMIENTO RUTA 5. SECTOR CUESTA TRAINEL EN CHILOE</t>
  </si>
  <si>
    <t>30131956-0</t>
  </si>
  <si>
    <t>MEJORAMIENTO CALLE COPIAPO ENTRE REPUBLICA Y BROEKMAN, SAN ANTONIO</t>
  </si>
  <si>
    <t>30132604-0</t>
  </si>
  <si>
    <t>MEJORAMIENTO CAMINO ESPERANZA-HUAPITRIO (9,98 - 15,2823) COLLIPULLI</t>
  </si>
  <si>
    <t>30132606-0</t>
  </si>
  <si>
    <t>MEJORAMIENTO RUTA B-241,EJE LICANCABUR,PASADA URBANA SPA</t>
  </si>
  <si>
    <t>30131993-0</t>
  </si>
  <si>
    <t>MEJORAMIENTO PAVIMENTACION AV. ESPAÑA, COMUNA DE EL QUISCO</t>
  </si>
  <si>
    <t>30132000-0</t>
  </si>
  <si>
    <t>CONSTRUCCION PISCINA TEMPERADA COPIAPO</t>
  </si>
  <si>
    <t>30132008-0</t>
  </si>
  <si>
    <t>MEJORAMIENTO AREA TERMINAL AERODROMO PICHOY - VALDIVIA - LOS RIOS</t>
  </si>
  <si>
    <t>30132648-0</t>
  </si>
  <si>
    <t>CONSTRUCCION SERVICIO DE AGUA POTABLE RURAL DE HUITAG, PANGUIPULLI</t>
  </si>
  <si>
    <t>30132072-0</t>
  </si>
  <si>
    <t>MEJORAMIENTO FERIA LIBRE DE QUINTERO</t>
  </si>
  <si>
    <t>30132674-0</t>
  </si>
  <si>
    <t>CONSTRUCCION CONEXIÓN VIAL RIBERA N LAGO VILLARRICA PEDREGOSO-PUCON</t>
  </si>
  <si>
    <t>30132699-0</t>
  </si>
  <si>
    <t>REPOSICION CLUB DE BOXEO HERIBERTO ROJAS, COMUNA DE IQUIQUE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</si>
  <si>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</si>
  <si>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</si>
  <si>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</si>
  <si>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</si>
  <si>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30132728-0</t>
  </si>
  <si>
    <t>REPOSICION PARCIAL LICEO A-37, ETAPA FINAL, COMUNA DE LIMACHE</t>
  </si>
  <si>
    <t>30132179-0</t>
  </si>
  <si>
    <t>REPOSICION PLAZA INDEPENDENCIA, CHAÑARAL</t>
  </si>
  <si>
    <t>30132180-0</t>
  </si>
  <si>
    <t>REPOSICION PLAZA DE ARMAS MANUEL ANTONIO MATTA, CHAÑARAL</t>
  </si>
  <si>
    <t>30132193-0</t>
  </si>
  <si>
    <t>30133923-0</t>
  </si>
  <si>
    <t>REPOSICION SEDE CENTRO DE MADRES PEDEGUA, PETORCA</t>
  </si>
  <si>
    <t>30134299-0</t>
  </si>
  <si>
    <t>MEJORAMIENTO CALLE COLO-COLO ETAPA I, ENTRE PUREN Y ONGOLMO</t>
  </si>
  <si>
    <t>30134399-0</t>
  </si>
  <si>
    <t>MEJORAMIENTO Y CONSTRUCCION EJE CIVICO CURANILAHUE</t>
  </si>
  <si>
    <t>30132215-0</t>
  </si>
  <si>
    <t>CONSTRUCCION CASETAS SANIT Y SIST. ALCANT LA ARENA, COMUNA DE HUASCO</t>
  </si>
  <si>
    <t>30132232-0</t>
  </si>
  <si>
    <t>MEJORAMIENTO PAVIMENTACION AV. HUALLILEMU, COMUNA DE EL QUISCO</t>
  </si>
  <si>
    <t>30134698-0</t>
  </si>
  <si>
    <t>REPOSICION COMEDOR LOCALIDAD DE SIBAYA</t>
  </si>
  <si>
    <t>30132977-0</t>
  </si>
  <si>
    <t>MEJORAMIENTO RUTA C-48 VALLENAR - ALTO DEL CARMEN</t>
  </si>
  <si>
    <t>30132296-0</t>
  </si>
  <si>
    <t>CONSTRUCCION SISTEMA ALCANTARILLADO SAN FELIX, A DEL CARMEN</t>
  </si>
  <si>
    <t>30135236-0</t>
  </si>
  <si>
    <t>AMPLIACION Y MEJORAMIENTO CUARTEL CUERPO DE BOMBEROS, PORVENIR.</t>
  </si>
  <si>
    <t>30135352-0</t>
  </si>
  <si>
    <t>MEJORAMIENTO CAMINO BASICO INTERMEDIO RUTA N-240 LONG-ÑIQUEN-POCILLA</t>
  </si>
  <si>
    <t>30133020-0</t>
  </si>
  <si>
    <t>MEJORAMIENTO BORDE COSTERO CONSTITUCION, SECTOR FLUVIAL</t>
  </si>
  <si>
    <t>30135379-0</t>
  </si>
  <si>
    <t>AMPLIACION Y MEJORAMIENTO GIMNASIO NATALES (DISEÑO)</t>
  </si>
  <si>
    <t>30135597-0</t>
  </si>
  <si>
    <t>REPOSICION CONSULTORIO RURAL DE PENCAHUE</t>
  </si>
  <si>
    <t>30132431-0</t>
  </si>
  <si>
    <t>CONSTRUCCION MUROS DE CONTENCION POB. JOSE GUTIERREZ CONCEPCION</t>
  </si>
  <si>
    <t>30132437-0</t>
  </si>
  <si>
    <t>MEJORAMIENTO PAVIMENTACION AVENIDA ANDES, COMUNA DE EL QUISCO</t>
  </si>
  <si>
    <t>30132448-0</t>
  </si>
  <si>
    <t>MEJORAMIENTO RUTA 208 LA UNION -RAPACO</t>
  </si>
  <si>
    <t>30132529-0</t>
  </si>
  <si>
    <t>REPOSICION CESFAM DE CARAMPANGUE, COMUNA DE ARAUCO</t>
  </si>
  <si>
    <t>30133112-0</t>
  </si>
  <si>
    <t>MEJORAMIENTO CAMINO X- 730, CRUCE RUTA 7¿ B MURTA</t>
  </si>
  <si>
    <t>30132565-0</t>
  </si>
  <si>
    <t>NORMALIZACION ESCUELA BASICA MARE NOSTRUM, CIUDAD DE ARAUCO</t>
  </si>
  <si>
    <t>30132623-0</t>
  </si>
  <si>
    <t>AMPLIACION Y MEJORAMIENTO SERVICIO DE  APR DE CAYURRUCA, RIO BUENO</t>
  </si>
  <si>
    <t>30132633-0</t>
  </si>
  <si>
    <t>REPOSICION PUENTE COLORADO EN RUTA J-615 KM 0,80</t>
  </si>
  <si>
    <t>30133238-0</t>
  </si>
  <si>
    <t>MEJORAMIENTO SIST. ALL LOS AROMOS Y ALREDEDORES, THNO</t>
  </si>
  <si>
    <t>30135697-0</t>
  </si>
  <si>
    <t>RESTAURACION PLAZA FUERTE DE NACIMIENTO</t>
  </si>
  <si>
    <t>30132649-0</t>
  </si>
  <si>
    <t>CONSTRUCCION SERVICIO DE AGUA POTABLE RURAL DE MARRIAMO, RIO BUENO</t>
  </si>
  <si>
    <t>30135748-0</t>
  </si>
  <si>
    <t>MEJORAMIENTO ALUMBRADO PUBLICO COMUNA  SAN FELIPE</t>
  </si>
  <si>
    <t>30132659-0</t>
  </si>
  <si>
    <t>30132683-0</t>
  </si>
  <si>
    <t>REPOSICION JARDIN INFANTIL Y SALA CUNA ARCO IRIS DE VALPARAÍSO</t>
  </si>
  <si>
    <t>30135949-0</t>
  </si>
  <si>
    <t>CONSTRUCCION POSTA DE SALUD RURAL QUINAMAVIDA, COMUNA DE COLBÚN</t>
  </si>
  <si>
    <t>30132689-0</t>
  </si>
  <si>
    <t>CONSTRUCCION INTERCONEXIÓN VIAL DICHATO, FLORIDA Y HUALQUI</t>
  </si>
  <si>
    <t>30135961-0</t>
  </si>
  <si>
    <t>MEJORAMIENTO CALLE LIBERTAD (DOS-AV. FREI), V.DULCE, VIÑA DEL MAR</t>
  </si>
  <si>
    <t>30132719-0</t>
  </si>
  <si>
    <t>30132810-0</t>
  </si>
  <si>
    <t>30132824-0</t>
  </si>
  <si>
    <t>CONSTRUCCION BY PASS A LAS CIUDADES DE LA LIGUA Y CABILDO</t>
  </si>
  <si>
    <t>30136493-0</t>
  </si>
  <si>
    <t>REPOSICION INFRAESTRUCTURA DE APOYO ACT. COSTUMBRISTAS, PORVENIR</t>
  </si>
  <si>
    <t>30132834-0</t>
  </si>
  <si>
    <t>CONSTRUCCION JARDIN INFANTIL Y S.CUNA PEDRO DEL RIO ZAÑARTU, HUALPEN</t>
  </si>
  <si>
    <t>30132846-0</t>
  </si>
  <si>
    <t>CONSTRUCCION A. POTABLE Y ALCANT. CALLE MAGDALENA FERNÁNDEZ, QUILPUÉ</t>
  </si>
  <si>
    <t>30133515-0</t>
  </si>
  <si>
    <t>NORMALIZACION HOSPITAL LONCOCHE- SERVICIO SALUD ARAUCANIA SUR</t>
  </si>
  <si>
    <t>30132873-0</t>
  </si>
  <si>
    <t>30132982-0</t>
  </si>
  <si>
    <t>MEJORAMIENTO TALUDES C-527, SECTOR ACCESO NORTE A VALLENAR</t>
  </si>
  <si>
    <t>30133606-0</t>
  </si>
  <si>
    <t>MEJORAMIENTO PAVIMENTOS CALLES POBLACION LOS AMARILLOS, CURANILAHUE</t>
  </si>
  <si>
    <t>30132999-0</t>
  </si>
  <si>
    <t>MEJORAMIENTO CAMINOS TERRITORIO PUNILLA, PROV. DE ÑUBLE</t>
  </si>
  <si>
    <t>30133006-0</t>
  </si>
  <si>
    <t>30133689-0</t>
  </si>
  <si>
    <t>CONSTRUCCION CENTRO DE INSPECCION FRUTA FRESCA CABRERO</t>
  </si>
  <si>
    <t>30133075-0</t>
  </si>
  <si>
    <t>REPOSICION ESTADIO MUNICIPAL DE COIHUECO</t>
  </si>
  <si>
    <t>30133084-0</t>
  </si>
  <si>
    <t>REPOSICION OFICINA DEL REGISTRO CIVIL DE ARAUCO</t>
  </si>
  <si>
    <t>30133727-0</t>
  </si>
  <si>
    <t>MEJORAMIENTO CANCHA DE FÚTBOL LOURDES</t>
  </si>
  <si>
    <t>30133749-0</t>
  </si>
  <si>
    <t>REPOSICION ESPACIO PÚBLICO PLAZA HALLEY, MACUL</t>
  </si>
  <si>
    <t>30133751-0</t>
  </si>
  <si>
    <t>30133757-0</t>
  </si>
  <si>
    <t>30136666-0</t>
  </si>
  <si>
    <t>MEJORAMIENTO RUTA N-45, 3 ESQ.CATO-NAHUELTORO,REGION DEL BIOBIO</t>
  </si>
  <si>
    <t>30133119-0</t>
  </si>
  <si>
    <t>30133125-0</t>
  </si>
  <si>
    <t>CONSTRUCCION ESTADIO MUNICIPAL DE QUEMCHI.</t>
  </si>
  <si>
    <t>30133126-0</t>
  </si>
  <si>
    <t>MEJORAMIENTO ESTADIO FISCAL, LOTA</t>
  </si>
  <si>
    <t>30133832-0</t>
  </si>
  <si>
    <t>REPOSICION BANDEJÓN AV. ALMTE. LATORRE, PLAZA RECREATIVA SAN RAMÓN</t>
  </si>
  <si>
    <t>30133158-0</t>
  </si>
  <si>
    <t>CONSTRUCCION ELECTRIFICACION RURAL, SECTOR CURANILAHUE, LAUTARO</t>
  </si>
  <si>
    <t>30136947-0</t>
  </si>
  <si>
    <t>MEJORAMIENTO RUTA CURANILAHUE - TRONGOL BAJO, CURANILAHUE</t>
  </si>
  <si>
    <t>30133205-0</t>
  </si>
  <si>
    <t>CONSTRUCCION DEFENSAS RIO CACHAPOAL,SECTORES MONTE LORENZO E IDAHUE</t>
  </si>
  <si>
    <t>30133278-0</t>
  </si>
  <si>
    <t>REPOSICION RETEN ANTIHUALA POR PCSP 2013, LOS ALAMOS</t>
  </si>
  <si>
    <t>30133927-0</t>
  </si>
  <si>
    <t>REPOSICION PUENTE CUTEMU, RUTA I-908, PAREDONES</t>
  </si>
  <si>
    <t>30133332-0</t>
  </si>
  <si>
    <t>30133985-0</t>
  </si>
  <si>
    <t>MEJORAMIENTO AVENIDA CEMENTERIO DE LINARES</t>
  </si>
  <si>
    <t>30134002-0</t>
  </si>
  <si>
    <t>MEJORAMIENTO COSTANERA PEDRO MONTT NORTE, PUERTO NATALES</t>
  </si>
  <si>
    <t>30133352-0</t>
  </si>
  <si>
    <t>REPOSICION MERCADO DE TALCAHUANO</t>
  </si>
  <si>
    <t>30133366-0</t>
  </si>
  <si>
    <t>REPOSICION CON RELOCALIZACION GIMNASIO MUNICIPAL DE YUMBEL, YUMBEL</t>
  </si>
  <si>
    <t>30134022-0</t>
  </si>
  <si>
    <t>REPOSICION PUENTE PAILIMO, RUTA I-170, MARCHIGUE</t>
  </si>
  <si>
    <t>30133374-0</t>
  </si>
  <si>
    <t>REPOSICION GIMNASIO MUNICIPAL ROBERTO MARCELO DIAZ RABANAL,COELEMU</t>
  </si>
  <si>
    <t>30133389-0</t>
  </si>
  <si>
    <t>30133390-0</t>
  </si>
  <si>
    <t>MEJORAMIENTO ESTADIO DE FUTBOL NONGUEN CONCEPCION</t>
  </si>
  <si>
    <t>30134089-0</t>
  </si>
  <si>
    <t>CONSTRUCCION SIST. ALL PJE. 8 COMUNIDAD SAN JOSE, CHILLAN</t>
  </si>
  <si>
    <t>30134096-0</t>
  </si>
  <si>
    <t>MEJORAMIENTO SIST. AGUAS LLUVIAS LA PAMPA CON LA CANDELARIA, CHILLAN</t>
  </si>
  <si>
    <t>30134099-0</t>
  </si>
  <si>
    <t>CONSTRUCCION SIST. ALL LOS ALERCES Y OTRAS, HUALPEN</t>
  </si>
  <si>
    <t>30134102-0</t>
  </si>
  <si>
    <t>MEJORAMIENTO SIST. ALL I.MORALES Y 12 DE FEBRERO SAN PEDRO DE LA PAZ</t>
  </si>
  <si>
    <t>30134105-0</t>
  </si>
  <si>
    <t>CONSTRUCCION PROG. PART. PAV. REGÍÓN VIII VIGÉSIMO TERCER LLAMADO</t>
  </si>
  <si>
    <t>30134120-0</t>
  </si>
  <si>
    <t>REPOSICION PARQUE SESQUICENTENARIO, OVALLE</t>
  </si>
  <si>
    <t>30133425-0</t>
  </si>
  <si>
    <t>MEJORAMIENTO ACERAS, CIUDAD DE CHILLAN</t>
  </si>
  <si>
    <t>30134260-0</t>
  </si>
  <si>
    <t>CONSTRUCCION ESPACIO PUBLICO AV S. MUÑOZ Y P. LEÓN GALLO, COELEMU</t>
  </si>
  <si>
    <t>30134261-0</t>
  </si>
  <si>
    <t>CONSTRUCCION PROGRAMA PAVIMENTACION PARTICIPATIVA X REG 23° LLAMADO</t>
  </si>
  <si>
    <t>30134264-0</t>
  </si>
  <si>
    <t>CONSTRUCCION CORDÓN VERDE, POBLACIÓN MENZEL - VALDIVIA</t>
  </si>
  <si>
    <t>30134269-0</t>
  </si>
  <si>
    <t>MEJORAMIENTO PLAZA DE DIAGUITAS, COMUNA DE VICUÑA</t>
  </si>
  <si>
    <t>30134272-0</t>
  </si>
  <si>
    <t>CONSTRUCCION 15 VIVIENDAS TUTELADAS PARA ADULTO MAYOR, NACIMIENTO</t>
  </si>
  <si>
    <t>30133473-0</t>
  </si>
  <si>
    <t>REPOSICION PAVIMENTOS CALLE MAIPÚ ENTRE PRAT Y A. PINTO CONCEPCIÓN</t>
  </si>
  <si>
    <t>30134277-0</t>
  </si>
  <si>
    <t>MEJORAMIENTO ESPACIO PÚBLICO CALLE  PENCO ENTRE OHIGGINS Y COCHRANE</t>
  </si>
  <si>
    <t>30133474-0</t>
  </si>
  <si>
    <t>MEJORAMIENTO ESPACIO PÚBLICO CALLE CAUPOLICAN,CONCEPCION</t>
  </si>
  <si>
    <t>30134287-0</t>
  </si>
  <si>
    <t>CONSTRUCCION 20 VIVIENDAS TUTELADAS PARA ADULTO MAYOR, QUILLÓN</t>
  </si>
  <si>
    <t>30133517-0</t>
  </si>
  <si>
    <t>30133556-0</t>
  </si>
  <si>
    <t>MEJORAMIENTO CANCHAS DIVERSOS SECTORES, TALCAHUANO</t>
  </si>
  <si>
    <t>30133559-0</t>
  </si>
  <si>
    <t>MEJORAMIENTO  PAVIM. AV. LOS PALACIOS Y CALLE MAIPÚ, SAN FERNANDO</t>
  </si>
  <si>
    <t>30137544-0</t>
  </si>
  <si>
    <t>CONSTRUCCION EDIFICIO COALIVI, CONCEPCIÓN</t>
  </si>
  <si>
    <t>30134344-0</t>
  </si>
  <si>
    <t>CONSTRUCCION DEL ÁREA PÚBLICA ACCESO FUERTE SN. CARLOS - CORRAL</t>
  </si>
  <si>
    <t>30134348-0</t>
  </si>
  <si>
    <t>CONSTRUCCION ÁREA PÚBLICA ACCESO FUERTE SAN LUIS DE ALBA - CORRAL</t>
  </si>
  <si>
    <t>30134352-0</t>
  </si>
  <si>
    <t>MEJORAMIENTO ÁREA VERDE COSTANERA ALDERETE - LOS LAGOS</t>
  </si>
  <si>
    <t>30134353-0</t>
  </si>
  <si>
    <t>CONSTRUCCION PLAZA LONGITUDINAL SANTA ROSA, SALAMANCA</t>
  </si>
  <si>
    <t>30137596-0</t>
  </si>
  <si>
    <t>CONSTRUCCION ALCANTARILLADO SANITARIO ÑANCUL, VILLARRICA</t>
  </si>
  <si>
    <t>30133593-0</t>
  </si>
  <si>
    <t>MEJORAMIENTO CENTRO CIVICO PLAZA DE ARMAS, CHILLAN</t>
  </si>
  <si>
    <t>30133602-0</t>
  </si>
  <si>
    <t>REPOSICION PARCIAL Y AMPLIACIÓN COMPLEJO EDUCACIONAL CHIMBARONGO</t>
  </si>
  <si>
    <t>30133607-0</t>
  </si>
  <si>
    <t>CONSTRUCCION SISTEMA A.P.R. DE CAÑAL-COIHUERIA Y PANTANAL, FRESIA</t>
  </si>
  <si>
    <t>30134393-0</t>
  </si>
  <si>
    <t>CONSTRUCCION PROG. PAV.PARTICIPATIVOS 23° LLAMADO REGIÓN DE LOS RÍOS</t>
  </si>
  <si>
    <t>30137815-0</t>
  </si>
  <si>
    <t>REPOSICION PUENTE FIERRO RUTA O-728, HUALQUI</t>
  </si>
  <si>
    <t>30134413-0</t>
  </si>
  <si>
    <t>MEJORAMIENTO BANDEJONES CENTRALES AVDA INDEPENDENCIA, PUNTA ARENAS</t>
  </si>
  <si>
    <t>30139178-0</t>
  </si>
  <si>
    <t>MEJORAMIENTO UNIDAD DE URGENCIA HOSPITAL DE MULCHÉN</t>
  </si>
  <si>
    <t>30133668-0</t>
  </si>
  <si>
    <t>REPOSICION ESPACIOS PUBLICOS EN CENTRO URBANO DE PICHIDEGUA</t>
  </si>
  <si>
    <t>30142373-0</t>
  </si>
  <si>
    <t>MEJORAMIENTO DE PLAZA DE ARMAS POZO ALMONTE</t>
  </si>
  <si>
    <t>30134462-0</t>
  </si>
  <si>
    <t>MEJORAMIENTO PLAZA AV. TRANSVERSAL 3/AV. 2 ORIENTE ALERCE PTO. MONTT</t>
  </si>
  <si>
    <t>30145872-0</t>
  </si>
  <si>
    <t>MEJORAMIENTO RUTA Q-30, LA MONA-ALAMO HUACHO, LOS ANGELES</t>
  </si>
  <si>
    <t>30134580-0</t>
  </si>
  <si>
    <t>CONSTRUCCION PLAZA PUBLICA DE CAQUENA, PUTRE</t>
  </si>
  <si>
    <t>30134581-0</t>
  </si>
  <si>
    <t>30133760-0</t>
  </si>
  <si>
    <t>CONSTRUCCION PARQUE ESMERALDA, COPIAPÓ</t>
  </si>
  <si>
    <t>30133777-0</t>
  </si>
  <si>
    <t>CONSTRUCCION OFICINA CONJUNTA SERVICIOS DEL TRABAJO EN PICHILEMU</t>
  </si>
  <si>
    <t>30134648-0</t>
  </si>
  <si>
    <t>AMPLIACION SCAT-GV: CONEXION REÑACA Y CONCON</t>
  </si>
  <si>
    <t>30133823-0</t>
  </si>
  <si>
    <t>CONSTRUCCION CENTRO SALUD FAMILIAR RENGO URBANO ORIENTE</t>
  </si>
  <si>
    <t>30133851-0</t>
  </si>
  <si>
    <t>NORMALIZACION ELECTRIFICACION RURAL SECTOR EL TESORO, TRAIGUEN</t>
  </si>
  <si>
    <t>30151372-0</t>
  </si>
  <si>
    <t>MEJORAMIENTO APR SECTOR PACHACAMA COMUNA LA CALERA</t>
  </si>
  <si>
    <t>30134693-0</t>
  </si>
  <si>
    <t>CONSTRUCCION 20 VIVIENDAS ADULTO MAYOR ETAPA II, SAN ANTONIO</t>
  </si>
  <si>
    <t>30134694-0</t>
  </si>
  <si>
    <t>CONSTRUCCION 20 VIVIENDAS ADULTO MAYOR SECTOR EL BAJIO, QUILLOTA</t>
  </si>
  <si>
    <t>30134695-0</t>
  </si>
  <si>
    <t>CONSTRUCCION 20 VIVIENDAS ADULTO MAYOR SECTOR LAS CRUCES, EL TABO</t>
  </si>
  <si>
    <t>30133866-0</t>
  </si>
  <si>
    <t>CONSTRUCCION EXTENSIÓN RED AGUA POTABLE COOP GÓMEZ CARREÑO, QUILPUÉ.</t>
  </si>
  <si>
    <t>30134705-0</t>
  </si>
  <si>
    <t>CONSTRUCCION EVACUACION AGUAS LLUVIAS POB RICARDO CANALES, QUILLOTA</t>
  </si>
  <si>
    <t>30134706-0</t>
  </si>
  <si>
    <t>CONSTRUCCION EVACUACION AGUAS LLUVIAS CALLE P DE VALDIVIA, LA CALERA</t>
  </si>
  <si>
    <t>30155873-0</t>
  </si>
  <si>
    <t>CONSTRUCCION SISTEMA AGUA POTABLE VOIPIR,RAYENCO CALFUTUE,VILLARRICA</t>
  </si>
  <si>
    <t>30133894-0</t>
  </si>
  <si>
    <t>REPOSICION TENENCIA EL TABO, COMUNA EL TABO</t>
  </si>
  <si>
    <t>30157273-0</t>
  </si>
  <si>
    <t>CONSTRUCCION CENTRO DE ATENCIÓN TERAPEUTICO PARA MUJERES, QUILICURA</t>
  </si>
  <si>
    <t>30133906-0</t>
  </si>
  <si>
    <t>MEJORAMIENTO BORDE COSTERO PUERTO SAAVEDRA, SAAVEDRA</t>
  </si>
  <si>
    <t>30133913-0</t>
  </si>
  <si>
    <t>REPOSICION TENENCIA LAS CRUCES, COMUNA DE EL TABO</t>
  </si>
  <si>
    <t>30134763-0</t>
  </si>
  <si>
    <t>CONSTRUCCION PAVIMENTOS PARTICIPATIVOS 23° LLAMADO REGIÓN DE AYSÉN</t>
  </si>
  <si>
    <t>30167372-0</t>
  </si>
  <si>
    <t>REPOSICION DE INFRAESTRUCTURA NÁUTICA DE USO PÚBLICO</t>
  </si>
  <si>
    <t>30133930-0</t>
  </si>
  <si>
    <t>MEJORAMIENTO GESTION VIAL Y PEATONAL COMUNA MELIPILLA</t>
  </si>
  <si>
    <t>30133956-0</t>
  </si>
  <si>
    <t>CONSTRUCCION COMPLEJO DEPORTIVO MUNICIPAL DOÑIHUE</t>
  </si>
  <si>
    <t>30133958-0</t>
  </si>
  <si>
    <t>30134004-0</t>
  </si>
  <si>
    <t>REPOSICION CANCHAS DE FUTBOL AMATEUR AV. COSTANERA, COMUNA LIMACHE</t>
  </si>
  <si>
    <t>30134014-0</t>
  </si>
  <si>
    <t>CONSTRUCCION GIMNASIO TENAUN COMUNA DE DALCAHUE</t>
  </si>
  <si>
    <t>30134854-0</t>
  </si>
  <si>
    <t>MEJORAMIENTO ESPACIO PUBLICO AVDA. ABATE MOLINA , VILLA ALEGRE</t>
  </si>
  <si>
    <t>30134034-0</t>
  </si>
  <si>
    <t>CONSTRUCCION PASEO URBANO BOCA MAULE TRAMO CAMILO OLAVARRIA</t>
  </si>
  <si>
    <t>30134868-0</t>
  </si>
  <si>
    <t>REPOSICION PLAZA VILLA DOÑA IGNACIA, MAULE</t>
  </si>
  <si>
    <t>30134037-0</t>
  </si>
  <si>
    <t>REPOSICION PUENTE QUELENTARO NORTE EN RUTA G-868, LITUECHE</t>
  </si>
  <si>
    <t>30134129-0</t>
  </si>
  <si>
    <t>30135051-0</t>
  </si>
  <si>
    <t>CONSTRUCCION PLAZA DE ARMAS, COMUNA DE LOS ÁLAMOS.</t>
  </si>
  <si>
    <t>30134178-0</t>
  </si>
  <si>
    <t>REPOSICION RUTA 5, SECTOR : VALLE DE CHACA, COMUNA DE ARICA</t>
  </si>
  <si>
    <t>30135077-0</t>
  </si>
  <si>
    <t>MEJORAMIENTO GESTIÓN DE TRÁNSITO COPIAPÓ</t>
  </si>
  <si>
    <t>30135078-0</t>
  </si>
  <si>
    <t>REPOSICION PLAZA DE ARMAS DE CHAITÉN</t>
  </si>
  <si>
    <t>30134238-0</t>
  </si>
  <si>
    <t>MEJORAMIENTO SISTEMA APR MOLINO EL ALAMO, COLTAUCO</t>
  </si>
  <si>
    <t>30168472-0</t>
  </si>
  <si>
    <t>REPOSICION CENTRO CÍVICO DE CONSTITUCIÓN</t>
  </si>
  <si>
    <t>30135171-0</t>
  </si>
  <si>
    <t>MEJORAMIENTO RUTA R-71 INSP FERNANDEZ - TERMAS TOLHUACA KM 0 AL 13,4</t>
  </si>
  <si>
    <t>30134288-0</t>
  </si>
  <si>
    <t>CONSTRUCCION ESPACIOS PUBLICOS SECTOR LAS CANOAS, MULCHEN</t>
  </si>
  <si>
    <t>30134296-0</t>
  </si>
  <si>
    <t>MEJORAMIENTO CENTRO CIVICO PLAZA DE HUEPIL, COMUNA DE TUCAPEL</t>
  </si>
  <si>
    <t>30135232-0</t>
  </si>
  <si>
    <t>REPOSICION 5ª COMISARÍA CASABLANCA, COMUNA CASABLANCA</t>
  </si>
  <si>
    <t>30168775-0</t>
  </si>
  <si>
    <t>CONSTRUCCION SKATE Y BIKER PARK EN SAN JAVIER</t>
  </si>
  <si>
    <t>30135237-0</t>
  </si>
  <si>
    <t>MEJORAMIENTO RECINTO CLUB DE JINETEADA, PORVENIR</t>
  </si>
  <si>
    <t>30135247-0</t>
  </si>
  <si>
    <t>CONSTRUCCION MURO CONTENCIÓN AVENIDA LOS ESPINILLOS PUERTO MONTT</t>
  </si>
  <si>
    <t>30135258-0</t>
  </si>
  <si>
    <t>MEJORAMIENTO DE ACERAS Y ESPACIO PÚBLICO SECTOR CENTRO, PURÉN</t>
  </si>
  <si>
    <t>30134380-0</t>
  </si>
  <si>
    <t>REPOSICION POSTA DE SALUD RURAL LA PASADA, COMUNA DE MAULLIN</t>
  </si>
  <si>
    <t>30134384-0</t>
  </si>
  <si>
    <t>CONSTRUCCION JARDIN INFANTIL Y SALA CUNA PATRICIO AYLWIN, HUALPEN</t>
  </si>
  <si>
    <t>30134390-0</t>
  </si>
  <si>
    <t>MEJORAMIENTO AV. JAV.CARRERA ENTRE  LAS ENCINAS Y RECABARREN, TEMUCO</t>
  </si>
  <si>
    <t>30169123-0</t>
  </si>
  <si>
    <t>DIFUSION  TÉCNICA USUARIOS DE AGUA, PROVINCIA DE PETORCA</t>
  </si>
  <si>
    <t>30172722-0</t>
  </si>
  <si>
    <t>MEJORAMIENTO RUTA O-510, CABRERO-PASO HONDO, PROVINCIA DE BIOBIO</t>
  </si>
  <si>
    <t>30177122-0</t>
  </si>
  <si>
    <t>CONSTRUCCION LOMAS DE BAQUEDANO 2º ETAPA, PORVENIR</t>
  </si>
  <si>
    <t>30178222-0</t>
  </si>
  <si>
    <t>RESTAURACION Y HABILITACIÓN EX DEPORTIVO Y CINE BELLAVISTA DE TOMÉ</t>
  </si>
  <si>
    <t>30197473-0</t>
  </si>
  <si>
    <t>CONSTRUCCION RED ALCANTARILLADO PUBL. VILLA ITALO SCIARAFFIA A. HOSP</t>
  </si>
  <si>
    <t>30200823-0</t>
  </si>
  <si>
    <t>RESTAURACION Y PUESTA EN VALOR PUENTE VIEJO RIO ITATA, COELEMU</t>
  </si>
  <si>
    <t>30205122-0</t>
  </si>
  <si>
    <t>CONSTRUCCION PAVIMENTACIÓN DIVERSAS CALLES LOCALIDAD DE CAMPANARIO</t>
  </si>
  <si>
    <t>30214323-0</t>
  </si>
  <si>
    <t>MEJORAMIENTO CBI LOS YUGOS-MARTÍNEZ DE ROZAS, FREIRE</t>
  </si>
  <si>
    <t>30134478-0</t>
  </si>
  <si>
    <t>CONSTRUCCION DEFENSAS RIO TINGUIRIRICA VARIOS SECTORES, SAN FERNANDO</t>
  </si>
  <si>
    <t>30134492-0</t>
  </si>
  <si>
    <t>CONSTRUCCION DEFENSAS RIO TINGUIRIRICA EN NANCAGUA-CUNACO, NANCAGUA</t>
  </si>
  <si>
    <t>30217973-0</t>
  </si>
  <si>
    <t>CONSTRUCCION URBANIZACION VIVIENDAS FSEV, PUERTO WILLIAMS.</t>
  </si>
  <si>
    <t>30134570-0</t>
  </si>
  <si>
    <t>HABILITACION SUMINISTRO E.E. PURRAHUE SAN JUAN DE LA COSTA</t>
  </si>
  <si>
    <t>30135433-0</t>
  </si>
  <si>
    <t>REPOSICION ESPACIOS PUBLICOS BARRIO PULMAHUE, PADRE LAS CASAS</t>
  </si>
  <si>
    <t>30135437-0</t>
  </si>
  <si>
    <t>REPOSICION EJE OCALINDO ENTRE RANCAGUA Y AV. I. RIQUELME, ANGOL</t>
  </si>
  <si>
    <t>30135440-0</t>
  </si>
  <si>
    <t>CONSTRUCCION PASEO SAN FRANCISCO, FREIRINA</t>
  </si>
  <si>
    <t>30134600-0</t>
  </si>
  <si>
    <t>CONSTRUCCION SERVICIO APR CIRUELITO-EL CARDAL (PINTO)</t>
  </si>
  <si>
    <t>30237973-0</t>
  </si>
  <si>
    <t>REPOSICION CENTRO DE SALUD FAMILIAR QUILLON</t>
  </si>
  <si>
    <t>30134652-0</t>
  </si>
  <si>
    <t>MEJORAMIENTO PLAZA ESMERALDA, COMUNA DE COLINA</t>
  </si>
  <si>
    <t>30134665-0</t>
  </si>
  <si>
    <t>30134669-0</t>
  </si>
  <si>
    <t>RESTAURACION IGLESIA DE LA VIRGEN DEL CARMEN DE CHILLÁN</t>
  </si>
  <si>
    <t>30277227-0</t>
  </si>
  <si>
    <t>MEJORAMIENTO GESTION RUTA 160:D.BIOBIO-CR.MICHAIHUE S.PEDRO DELA PAZ</t>
  </si>
  <si>
    <t>30134714-0</t>
  </si>
  <si>
    <t>CONSTRUCCION ESTADIO MUNICIPAL ANFUR, COMUNA DE FRESIA</t>
  </si>
  <si>
    <t>30134716-0</t>
  </si>
  <si>
    <t>30135468-0</t>
  </si>
  <si>
    <t>NORMALIZACION  DE SEMÁFOROS AV. CAUPOLICÁN-TEMUCO</t>
  </si>
  <si>
    <t>30134718-0</t>
  </si>
  <si>
    <t>MEJORAMIENTO PARQUE ESTERO LOS LOROS, COMUNA DE LLAY-LLAY</t>
  </si>
  <si>
    <t>30134720-0</t>
  </si>
  <si>
    <t>CONSTRUCCION COMPLEJO INTERCULTURAL DE FRESIA</t>
  </si>
  <si>
    <t>30134722-0</t>
  </si>
  <si>
    <t>MEJORAMIENTO PARQUE CANELO CANELILLO, COMUNA DE ALGARROBO</t>
  </si>
  <si>
    <t>30134800-0</t>
  </si>
  <si>
    <t>CONSTRUCCION PLAZA WENU MAPU, ICALMA, LONQUIMAY</t>
  </si>
  <si>
    <t>30135592-0</t>
  </si>
  <si>
    <t>CONSTRUCCION PASEO PEATONAL CAL Y CANTO, LA LIGUA</t>
  </si>
  <si>
    <t>30135593-0</t>
  </si>
  <si>
    <t>CONSTRUCCION BOULEVARD AVENIDA LATORRE, LA CALERA</t>
  </si>
  <si>
    <t>30135059-0</t>
  </si>
  <si>
    <t>CONSTRUCCION SEDE UNIVERSITARIA PARA LA PROVINCIA DE CHILOE</t>
  </si>
  <si>
    <t>30135099-0</t>
  </si>
  <si>
    <t>HABILITACION SUMINISTRO E.E SECTOR LAGO CISNE COMUNA DE QUEILEN</t>
  </si>
  <si>
    <t>30135148-0</t>
  </si>
  <si>
    <t>30135194-0</t>
  </si>
  <si>
    <t>MEJORAMIENTO ESTADIO MUNICIPAL LO MIRANDA, DOÑIHUE</t>
  </si>
  <si>
    <t>30135250-0</t>
  </si>
  <si>
    <t>CONSTRUCCION MUROS DE CONTENCION POB. PABLO NERUDA, PADRE LAS CASAS</t>
  </si>
  <si>
    <t>30135253-0</t>
  </si>
  <si>
    <t>CONSTRUCCION MUROS DE CONTENCION SECTOR CONSTITUCION, TEMUCO</t>
  </si>
  <si>
    <t>30135272-0</t>
  </si>
  <si>
    <t>CONSTRUCCION SERVICIO AGUA POTABLE RURAL SANTA ROSA CHICA, PAILLACO</t>
  </si>
  <si>
    <t>20111745-0</t>
  </si>
  <si>
    <t>REPOSICION EDIFICIO CONSISTORIAL I.MUNICIPALIDAD DE CURANILAHUE</t>
  </si>
  <si>
    <t>30135321-0</t>
  </si>
  <si>
    <t>CONSTRUCCION SISTEMA APR COM. JUAN PAINEN Y FCO.QUEUPUMIL, P.L.CASAS</t>
  </si>
  <si>
    <t>20139518-0</t>
  </si>
  <si>
    <t>NORMALIZACION HOSPITAL CARLOS CISTERNAS, CALAMA II REGION</t>
  </si>
  <si>
    <t>30135375-0</t>
  </si>
  <si>
    <t>MEJORAMIENTO SERVICIO DE APR PUNTA DE CORTES, RANCAGUA</t>
  </si>
  <si>
    <t>20169881-0</t>
  </si>
  <si>
    <t>HABILITACION CIRCUNVALACION SUR DE TALCA</t>
  </si>
  <si>
    <t>30135395-0</t>
  </si>
  <si>
    <t>CONSTRUCCION CENTRO DEPORTIVO EL LLANO, COMUNA DE PETORCA</t>
  </si>
  <si>
    <t>30135397-0</t>
  </si>
  <si>
    <t>AMPLIACION SERVICIO A.P.R. LO DE LOBOS A EL SAUCE, RENGO</t>
  </si>
  <si>
    <t>30135401-0</t>
  </si>
  <si>
    <t>CONSTRUCCION PLAZAS C.H. "HIJOS DE LA TIERRA", ALTO HOSPICIO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</si>
  <si>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</si>
  <si>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</si>
  <si>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</si>
  <si>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</si>
  <si>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</si>
  <si>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</si>
  <si>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</si>
  <si>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</si>
  <si>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30136060-0</t>
  </si>
  <si>
    <t>CONSTRUCCION DEFENSAS FLUVIALES RÍO BLANCO EN CHAITÉN SUR, PALENA</t>
  </si>
  <si>
    <t>30136105-0</t>
  </si>
  <si>
    <t>NORMALIZACION E INTEGRACION DE SEMAFOROS AL SCAT RANCAGUA II ETAPA</t>
  </si>
  <si>
    <t>30135481-0</t>
  </si>
  <si>
    <t>30136173-0</t>
  </si>
  <si>
    <t>NORMALIZACION E INTEGRACION SEMAFOROS AL SCAT III ETAPA: SAN FERNANDO</t>
  </si>
  <si>
    <t>30135590-0</t>
  </si>
  <si>
    <t>MEJORAMIENTO PLAZA DE ARMAS DE PANQUEHUE</t>
  </si>
  <si>
    <t>30135591-0</t>
  </si>
  <si>
    <t>MEJORAMIENTO ESPACIOS PUBLICOS AVENIDA SANTA TERESA, LOS ANDES</t>
  </si>
  <si>
    <t>30136332-0</t>
  </si>
  <si>
    <t>CONSTRUCCION SERVICIO AGUA POTABLE RURAL CALLE, COMUNA DE ANCUD</t>
  </si>
  <si>
    <t>30036610-0</t>
  </si>
  <si>
    <t>MEJORAMIENTO INTEGRAL CASA DE MAQUINAS , MUSEO NACIONAL FERROVIARIO</t>
  </si>
  <si>
    <t>30135651-0</t>
  </si>
  <si>
    <t>CONSTRUCCION SERVICIO APR PALO BLANCO</t>
  </si>
  <si>
    <t>30135680-0</t>
  </si>
  <si>
    <t>CONSTRUCCION SERVICIO APR DE EL ARENAL KM.2, VALDIVIA</t>
  </si>
  <si>
    <t>30135685-0</t>
  </si>
  <si>
    <t>30135708-0</t>
  </si>
  <si>
    <t>30135719-0</t>
  </si>
  <si>
    <t>CONSTRUCCION SEDE SOCIAL U.V. Nº 204, PLACILLA VALPARAISO</t>
  </si>
  <si>
    <t>30135746-0</t>
  </si>
  <si>
    <t>REPOSICION CENTRO CERRADO DE ANTOFAGASTA</t>
  </si>
  <si>
    <t>30051158-0</t>
  </si>
  <si>
    <t>CONSTRUCCION Y HABILITACION OBRAS COMPLEMENTARIAS PLAYA TROCADERO</t>
  </si>
  <si>
    <t>30135760-0</t>
  </si>
  <si>
    <t>MEJORAMIENTO Y AMPLIACIÓN SERVICIO APR QUINQUEHUA (CHILLAN)</t>
  </si>
  <si>
    <t>30062919-0</t>
  </si>
  <si>
    <t>CONSTRUCCION OBRAS DE URBANIZACION CHIMBA ALTO ANTOFAGASTA, I ETAPA</t>
  </si>
  <si>
    <t>30135821-0</t>
  </si>
  <si>
    <t>MEJORAMIENTO PERFIL MAIPÚ-18 DE SEPTIEMB.Y CONEXIONES ETAPA II,ARICA</t>
  </si>
  <si>
    <t>30065200-0</t>
  </si>
  <si>
    <t>MEJORAMIENTO CAMINO CRUCE R7-VALLE SIMPSON - VILLA FREI</t>
  </si>
  <si>
    <t>30136712-0</t>
  </si>
  <si>
    <t>CONSTRUCCION CENTRO DE COMERCIALIZACION HORTOFRUTICOLA, PUNTA ARENAS</t>
  </si>
  <si>
    <t>30135939-0</t>
  </si>
  <si>
    <t>30069292-0</t>
  </si>
  <si>
    <t>MEJORAMIENTO EN RUTA R-42 CAMINO PUREN - LUMACO, IX REGION</t>
  </si>
  <si>
    <t>30135954-0</t>
  </si>
  <si>
    <t>REPOSICION PAVIM. . GREGORIO MARAÑÓN - VILLA MONTES, VIÑA DEL MAR</t>
  </si>
  <si>
    <t>30070422-0</t>
  </si>
  <si>
    <t>MEJORAMIENTO RUTA N-55, SECTOR LAS TRANCAS - LAS TERMAS, PROV. ÑUBLE</t>
  </si>
  <si>
    <t>30136775-0</t>
  </si>
  <si>
    <t>CONSTRUCCION CANCHA FUTBOL SINTETICA E  ILUMINACION PTO. CHACABUCO</t>
  </si>
  <si>
    <t>30135967-0</t>
  </si>
  <si>
    <t>CONSTRUCCION ESTACION DE TRANSFERENCIA LA CAMPANA CALBUCO</t>
  </si>
  <si>
    <t>30135984-0</t>
  </si>
  <si>
    <t>CONSTRUCCION SERVICIO APR RENAICO-MONTEFLOR, PARRAL</t>
  </si>
  <si>
    <t>30135993-0</t>
  </si>
  <si>
    <t>MEJORAMIENTO Y AMPLIACIÓN SERVICIO APR PERALILLO HACIA PARRONAL</t>
  </si>
  <si>
    <t>30136075-0</t>
  </si>
  <si>
    <t>MEJORAMIENTO MANUEL RODRÍGUEZ Y CALLE EL BOSQUE, LINARES</t>
  </si>
  <si>
    <t>30136874-0</t>
  </si>
  <si>
    <t>MEJORAMIENTO Y AMPLIACION SISTEMA AGUA POTABLE PIRCUNCHE, VILCUN</t>
  </si>
  <si>
    <t>30136885-0</t>
  </si>
  <si>
    <t>CONSTRUCCION PARQUE URBANO SECCIÓN LONGITUDINAL SUR - VALDIVIA</t>
  </si>
  <si>
    <t>30136095-0</t>
  </si>
  <si>
    <t>MEJORAMIENTO PARQUE URBANO ALAMEDA DE NANCAGUA</t>
  </si>
  <si>
    <t>30136104-0</t>
  </si>
  <si>
    <t>MEJORAMIENTO CONEXIÓN CAMINO A HUAPI, LINARES</t>
  </si>
  <si>
    <t>30136126-0</t>
  </si>
  <si>
    <t>HABILITACION ESPACIOS DE RECREACIÓN EN MONUMENTO NATURAL LA PORTADA</t>
  </si>
  <si>
    <t>30136315-0</t>
  </si>
  <si>
    <t>REPOSICION IGLESIA SAN JUAN EVANGELISTA, PITRUFQUEN.</t>
  </si>
  <si>
    <t>30136329-0</t>
  </si>
  <si>
    <t>CONSTRUCCION SISTEMA AGUA POTABLE RURAL ÑANCUL NORTE, VILLARRICA</t>
  </si>
  <si>
    <t>30136351-0</t>
  </si>
  <si>
    <t>CONSTRUCCION PAVIMENTACION CALLE SAN PEDRO</t>
  </si>
  <si>
    <t>30136383-0</t>
  </si>
  <si>
    <t>30071385-0</t>
  </si>
  <si>
    <t>AMPLIACION ÁREA DE MOVIMIENTO ADMO. TTE. GALLARDO DE PTO. NATALES</t>
  </si>
  <si>
    <t>30078367-0</t>
  </si>
  <si>
    <t>MEJORAMIENTO PLAYA BELLAVISTA Y SECTOR INTENDENCIA-GODOY, IQUIQUE</t>
  </si>
  <si>
    <t>30080515-0</t>
  </si>
  <si>
    <t>MEJORAMIENTO RUTAS 203-201-CH SECTOR: PANGUIPULLI-COÑARIPE II</t>
  </si>
  <si>
    <t>30137121-0</t>
  </si>
  <si>
    <t>MEJORAMIENTO AVDA CENTRAL, ENTRE PORTALES Y G. VELASQUEZ,SAN VICENTE</t>
  </si>
  <si>
    <t>30136501-0</t>
  </si>
  <si>
    <t>REPOSICION CALZADAS Y ACERAS CALLE BALDOMERO LILLO, LA PINTANA</t>
  </si>
  <si>
    <t>30082431-0</t>
  </si>
  <si>
    <t>MEJORAMIENTO BORDE COSTERO PLAYA LAS MACHAS BAHIA INGLESA, CALDERA</t>
  </si>
  <si>
    <t>CONSTRUCCION CENTRO DE ENTRENAMIENTO EN OPERACIONES POLICIALES</t>
  </si>
  <si>
    <t>30137224-0</t>
  </si>
  <si>
    <t>CONSTRUCCION INFRAEST. PORTUARIA MULTIPROPOSITO PUERTO WILLIAMS</t>
  </si>
  <si>
    <t>30137246-0</t>
  </si>
  <si>
    <t>CONSTRUCCION CONEXIÓN VIAL ACCESO NORTE A SAN ANTONIO</t>
  </si>
  <si>
    <t>30136588-0</t>
  </si>
  <si>
    <t>30136611-0</t>
  </si>
  <si>
    <t>30136617-0</t>
  </si>
  <si>
    <t>CONSTRUCCION RUTA COSTERA SECTOR CHAÑARAL  TALTAL II Y III REGIONES</t>
  </si>
  <si>
    <t>30137344-0</t>
  </si>
  <si>
    <t>REPOSICION TERMINAL DE BUSES DE COYHAIQUE</t>
  </si>
  <si>
    <t>30136623-0</t>
  </si>
  <si>
    <t>CONSTRUCCION PROVISORIA DE EMERGENCIA ESC. G-122 SAN RAMON - ERCILLA</t>
  </si>
  <si>
    <t>30137363-0</t>
  </si>
  <si>
    <t>CONSTRUCCION SISTEMA AGUA POTABLE RURAL CALFUCO, FREIRE</t>
  </si>
  <si>
    <t>30083300-0</t>
  </si>
  <si>
    <t>NORMALIZACION HOSPITAL DE ANCUD, PROVINCIA DE CHILOE</t>
  </si>
  <si>
    <t>30083335-0</t>
  </si>
  <si>
    <t>NORMALIZACION HOSPITAL DE QUELLON, PROVINCIA DE CHILOE</t>
  </si>
  <si>
    <t>30136667-0</t>
  </si>
  <si>
    <t>AMPLIACION  APR QUEBRADA LA PITRA A LO MARCHANT,MARCHIGUE-PUMANQUE</t>
  </si>
  <si>
    <t>30136700-0</t>
  </si>
  <si>
    <t>NORMALIZACION ESCUELA REPÚBLICA DE FRANCIA</t>
  </si>
  <si>
    <t>30136702-0</t>
  </si>
  <si>
    <t>MEJORAMIENTO COLEGIO LENKA FRANULIC</t>
  </si>
  <si>
    <t>30137390-0</t>
  </si>
  <si>
    <t>CONSTRUCCION EJE LO MARCOLETA ENTRE LOS AMERICANOS (FFCC) Y RUTA 5</t>
  </si>
  <si>
    <t>30136705-0</t>
  </si>
  <si>
    <t>MEJORAMIENTO SISTEMA ELÉCTRICO DE CALETA TORTEL</t>
  </si>
  <si>
    <t>30099437-0</t>
  </si>
  <si>
    <t>MEJORAMIENTO CONECTIVIDAD DE ISLA HUAPI Y OBRA VARIANTE PUERTO SUR</t>
  </si>
  <si>
    <t>30137487-0</t>
  </si>
  <si>
    <t>NORMALIZACION AREA DE MOVIMIENTO AP. ARTURO MERINO BENÍTEZ, RM</t>
  </si>
  <si>
    <t>30136728-0</t>
  </si>
  <si>
    <t>MEJORAMIENTO Y AMPLIACIÓN SERVICIO APR CHEQUENLEMU, CURICÓ</t>
  </si>
  <si>
    <t>30136734-0</t>
  </si>
  <si>
    <t>30136812-0</t>
  </si>
  <si>
    <t>CONSTRUCCION EMBALSE CATEMU EN VALLE DEL ACONCAGUA</t>
  </si>
  <si>
    <t>30137553-0</t>
  </si>
  <si>
    <t>REPOSICION DE LA OFICINA SAG VILLARRICA, REGION DE LA ARAUCANIA</t>
  </si>
  <si>
    <t>30136867-0</t>
  </si>
  <si>
    <t>30136883-0</t>
  </si>
  <si>
    <t>CONSTRUCCION MUROS DE CONTENCIÓN POBLACIÓN LANIN, TEMUCO</t>
  </si>
  <si>
    <t>30137590-0</t>
  </si>
  <si>
    <t>CONSTRUCCION RUTA 7. SECTOR: VODUDAHUE - LEPTEPU (CMT)</t>
  </si>
  <si>
    <t>30101038-0</t>
  </si>
  <si>
    <t>MEJORAMIENTO PAISAJISTICO  AVENIDA BULNES, PRIMERA ETAPA. P. ARENAS</t>
  </si>
  <si>
    <t>30136959-0</t>
  </si>
  <si>
    <t>MEJORAMIENTO MULTICANCHAS DE 4 ESCUELAS MUNICIPALES, PETORCA</t>
  </si>
  <si>
    <t>30136996-0</t>
  </si>
  <si>
    <t>MEJORAMIENTO AGUA SANTA, DE ALVARES A AV.LAS PALMAS, VIÑA DEL MAR</t>
  </si>
  <si>
    <t>30137003-0</t>
  </si>
  <si>
    <t>MEJORAMIENTO CALLE RIO NEFF, COCHRANE</t>
  </si>
  <si>
    <t>30137010-0</t>
  </si>
  <si>
    <t>CONSTRUCCION SISTEMA ALCANTARILLADO QUEBRADA HERRERA, PUTAENDO</t>
  </si>
  <si>
    <t>30137015-0</t>
  </si>
  <si>
    <t>REPOSICION PAV. CIRCUITO BARRIO PUERTO DE VALPARAÍSO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</si>
  <si>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</si>
  <si>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</si>
  <si>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</si>
  <si>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</si>
  <si>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</si>
  <si>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</si>
  <si>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30137165-0</t>
  </si>
  <si>
    <t>MEJORAMIENTO CIRCUITO CALLES LINCOYAN, LEUCOTON Y OTRAS. QUILPUÉ</t>
  </si>
  <si>
    <t>30102267-0</t>
  </si>
  <si>
    <t>REPARACION TORRE HOSPITALIZACION PACIENTE CRITICO Y URGENCIA HGGB</t>
  </si>
  <si>
    <t>30102297-0</t>
  </si>
  <si>
    <t>CONSTRUCCION VARIANTE SAN CLEMENTE EN RUTA 115 CH, COM. SN CLEMENTE</t>
  </si>
  <si>
    <t>30137279-0</t>
  </si>
  <si>
    <t>CONSTRUCCION SEDE SOCIAL SITONERS PUNTA ARENAS</t>
  </si>
  <si>
    <t>30137306-0</t>
  </si>
  <si>
    <t>CONSTRUCCION SERVICIO APR COLEAL CENTRAL DE COIHUECO</t>
  </si>
  <si>
    <t>30137316-0</t>
  </si>
  <si>
    <t>CONSTRUCCION SEDE JUNTA DE VECINOS VILLA FERTIL, COMUNA LA LIGUA</t>
  </si>
  <si>
    <t>30106454-0</t>
  </si>
  <si>
    <t>CONSTRUCCION OBRAS DE URBANIZACIÓN CAMPAMENTO VILLA EL CERRO</t>
  </si>
  <si>
    <t>30137388-0</t>
  </si>
  <si>
    <t>MEJORAMIENTO CALLE PADRE HURTADO, LA UNION</t>
  </si>
  <si>
    <t>30137389-0</t>
  </si>
  <si>
    <t>CONSTRUCCION RED A.POTABLE Y A.S.SAN IGNACIO PADRE HURTADO ETAPA 2</t>
  </si>
  <si>
    <t>30137457-0</t>
  </si>
  <si>
    <t>CONSTRUCCION CASETAS SANITARIAS SECTOR SAN PEDRO, COMUNA DE MAFIL</t>
  </si>
  <si>
    <t>30137492-0</t>
  </si>
  <si>
    <t>CONSTRUCCION SEDE UV N°196-A LA EXPLANADA, COMUNA DE VALPARAISO</t>
  </si>
  <si>
    <t>30137518-0</t>
  </si>
  <si>
    <t>AMPLIACION Y NORMALIZACIÓN TERMINAL AD. TTE. GALLARDO PTO. NATALES</t>
  </si>
  <si>
    <t>30137533-0</t>
  </si>
  <si>
    <t>REPOSICION JARDIN INFANTIL COMUNA MARIA ELENA</t>
  </si>
  <si>
    <t>30109994-0</t>
  </si>
  <si>
    <t>REPOSICION PUENTE LA ORILLA EN RUTA M-24-K, KM. 1.13</t>
  </si>
  <si>
    <t>30137578-0</t>
  </si>
  <si>
    <t>REPOSICION PAVIMENTO RUTA W-35 SECTOR CR. LONG. (DEGAÑ)-QUEMCHI</t>
  </si>
  <si>
    <t>30113754-0</t>
  </si>
  <si>
    <t>MEJORAMIENTO BORDE COSTERO MEJILLONES, SECTOR PLAZA DE LA CULTURA</t>
  </si>
  <si>
    <t>30137645-0</t>
  </si>
  <si>
    <t>NORMALIZACION  HOGAR DE ANCIANOS NUEVO ATARDECER, NATALES</t>
  </si>
  <si>
    <t>30137669-0</t>
  </si>
  <si>
    <t>REPOSICION REPOSICION ESTADIO MUNICIPAL LOS AROMOS, MAFIL</t>
  </si>
  <si>
    <t>30137775-0</t>
  </si>
  <si>
    <t>MEJORAMIENTO ESTADIO MUNICIPAL CRUCERO RIO BUENO</t>
  </si>
  <si>
    <t>30118526-0</t>
  </si>
  <si>
    <t>MEJORAMIENTO ACCESOS GABRIELA MISTRAL Y LOS CARRERA, LOS ANGELES</t>
  </si>
  <si>
    <t>30121464-0</t>
  </si>
  <si>
    <t>MEJORAMIENTO CAM. BASICO INTERMEDIO Q-754 YUMBEL-RIO CLARO, YUMBEL</t>
  </si>
  <si>
    <t>30137937-0</t>
  </si>
  <si>
    <t>CONSTRUCCION SISTEMA APR LA FRAGUA, ALTO DEL CARMEN</t>
  </si>
  <si>
    <t>30137944-0</t>
  </si>
  <si>
    <t>MEJORAMIENTO RUTA 9, CERRO CASTILLO - BIFURCACION RUTA Y-150</t>
  </si>
  <si>
    <t>30124524-0</t>
  </si>
  <si>
    <t>TRANSFERENCIA PARA GESTION EFICIENTE DEL REC. HÍDRICO EN RIO HURTADO</t>
  </si>
  <si>
    <t>30139623-0</t>
  </si>
  <si>
    <t>CONSTRUCCION CENTRO TRATAMIENTO INTEGRAL DE RESIDUOS ISLA DE PASCUA</t>
  </si>
  <si>
    <t>30126251-0</t>
  </si>
  <si>
    <t>MEJORAMIENTO CAMINO BASICO INTERMEDIO VILLA BOLDOS - TOLTEN</t>
  </si>
  <si>
    <t>30126884-0</t>
  </si>
  <si>
    <t>MEJORAMIENTO AVENIDA DIAGONAL LAS TERMAS, CHILLAN</t>
  </si>
  <si>
    <t>30127114-0</t>
  </si>
  <si>
    <t>NORMALIZACION ESTADIO LA GRANJA CURICO</t>
  </si>
  <si>
    <t>30131341-0</t>
  </si>
  <si>
    <t>HABILITACION CENTRO CULTURAL LOS ÁNGELES</t>
  </si>
  <si>
    <t>30131415-0</t>
  </si>
  <si>
    <t>MEJORAMIENTO SISTEMA A. LLUVIA CANAL PAPEN TRAMO II-A, CHIGUAYANTE</t>
  </si>
  <si>
    <t>30142422-0</t>
  </si>
  <si>
    <t>MEJORAMIENTO COMPLEJO DEPORTIVO MUNICIPAL, COMUNA DE COLBUN</t>
  </si>
  <si>
    <t>30143374-0</t>
  </si>
  <si>
    <t>CONSTRUCCION PAVIMENTACION RUTA N-48 NINHUE-TORRECILLA</t>
  </si>
  <si>
    <t>30145122-0</t>
  </si>
  <si>
    <t>REPOSICION Y AMPLIACIÓN CENTRO COMUNITARIO DEL HOGAR DE CRISTO</t>
  </si>
  <si>
    <t>30145622-0</t>
  </si>
  <si>
    <t>CONSTRUCCION MUROS DE CONTENCIÓN CESFAM QUILLAHUE, CASTRO</t>
  </si>
  <si>
    <t>30132239-0</t>
  </si>
  <si>
    <t>MEJORAMIENTO AV. ERCILLA, LOS ÁNGELES</t>
  </si>
  <si>
    <t>30146422-0</t>
  </si>
  <si>
    <t>30146872-0</t>
  </si>
  <si>
    <t>REPOSICION CONSULTORIO GENERAL RURAL PUEBLO SECO, SAN IGNACIO</t>
  </si>
  <si>
    <t>30149174-0</t>
  </si>
  <si>
    <t>REPOSICION ACERAS Y MEJORAMIENTO DEL ESPACIO PÚBLICO - LA REINA</t>
  </si>
  <si>
    <t>30150774-0</t>
  </si>
  <si>
    <t>CONSTRUCCION ELECTRIFICACIÓN LOCALIDAD RURAL LA CORTADERA, ANDACOLLO</t>
  </si>
  <si>
    <t>30133178-0</t>
  </si>
  <si>
    <t>MEJORAMIENTO ACCESO NORTE, COMUNA DE MULCHEN</t>
  </si>
  <si>
    <t>30161474-0</t>
  </si>
  <si>
    <t>CONSTRUCCION COMISARÍA CERRILLOS Y JEFATURA ZONAL OESTE, CERRILLOS</t>
  </si>
  <si>
    <t>30153222-0</t>
  </si>
  <si>
    <t>REPOSICION CON RELOCALIZACIÓN TENENCIA OLLAGUE (F)</t>
  </si>
  <si>
    <t>30153772-0</t>
  </si>
  <si>
    <t>REPOSICION RELOC. CENTRO COMUN. REHABILITACION FISICA, LA PINTANA</t>
  </si>
  <si>
    <t>30154323-0</t>
  </si>
  <si>
    <t>CONSTRUCCION COMUNID. TERAPEUTICA DROGODEPENDIENTES, PROV LLANQUIHUE</t>
  </si>
  <si>
    <t>TIMAUKEL</t>
  </si>
  <si>
    <t>30134244-0</t>
  </si>
  <si>
    <t>CONSTRUCCION COSTANERA QUILQUE ORIENTE, LOS ANGELES</t>
  </si>
  <si>
    <t>30167423-0</t>
  </si>
  <si>
    <t>CONSTRUCCION ZÓCALOS TURÍSTICOS CONSTITUCIÓN</t>
  </si>
  <si>
    <t>30156175-0</t>
  </si>
  <si>
    <t>MEJORAMIENTO CALLE EL NARANJO, BELLOTO NORTE. QUILPUÉ</t>
  </si>
  <si>
    <t>30168422-0</t>
  </si>
  <si>
    <t>CONSTRUCCION SERVICIO AGUA POTABLE RURAL ÑIUCHO, COMUNA DE DALCAHUE</t>
  </si>
  <si>
    <t>30168875-0</t>
  </si>
  <si>
    <t>30172922-0</t>
  </si>
  <si>
    <t>REPOSICION LICEO POLITECNICO CURACAUTIN</t>
  </si>
  <si>
    <t>30169125-0</t>
  </si>
  <si>
    <t>CONSTRUCCION TENENCIA LOS TRAPENSES, COMUNA DE LO BARNECHEA</t>
  </si>
  <si>
    <t>30171523-0</t>
  </si>
  <si>
    <t>CONSTRUCCION SISTEMA AGUA POTABLE RURAL PUQUEREO, FREIRE</t>
  </si>
  <si>
    <t>30172125-0</t>
  </si>
  <si>
    <t>MEJORAMIENTO CONEXIÓN VIAL CONCEPCION-CHIGUAYANTE, ETAPA 1</t>
  </si>
  <si>
    <t>30158923-0</t>
  </si>
  <si>
    <t>MEJORAMIENTO DE LA SEGURIDAD VIAL, COMUNA DE LA CISTERNA</t>
  </si>
  <si>
    <t>30172624-0</t>
  </si>
  <si>
    <t>CONSTRUCCION SISTEMA AGUA POTABLE RURAL HUAPITRIO, COLLIPULLI</t>
  </si>
  <si>
    <t>30158972-0</t>
  </si>
  <si>
    <t>CONSTRUCCION ESTANQUE RETENCIÓN AGUAS LLUVIAS P.DE VALDIVIA,TEMUCO</t>
  </si>
  <si>
    <t>30159472-0</t>
  </si>
  <si>
    <t>CONSTRUCCION CONJUNTO VIVIENDAS TUTELADAS ADULTO MAYOR PUNTA ARENAS</t>
  </si>
  <si>
    <t>30159823-0</t>
  </si>
  <si>
    <t>CONSTRUCCION ALCANTARILLADO Y CASETAS SANITARIAS PUYUHUAPI</t>
  </si>
  <si>
    <t>30161822-0</t>
  </si>
  <si>
    <t>AMPLIACION RED ALCANTARILLADO MACHALI A SECTOR NOGALES, MACHALI</t>
  </si>
  <si>
    <t>20155824-0</t>
  </si>
  <si>
    <t>REPOSICION EDIFICIO CONSISTORIAL CUNCO</t>
  </si>
  <si>
    <t>30163322-0</t>
  </si>
  <si>
    <t>CONSTRUCCION SISTEMA AGUA POTABLE RURAL PUEBLO HUNDIDO,SAN FERNANDO</t>
  </si>
  <si>
    <t>30163923-0</t>
  </si>
  <si>
    <t>CONSTRUCCION CICLOVÍA AMÉRICA - OCHAGAVÍA</t>
  </si>
  <si>
    <t>30165675-0</t>
  </si>
  <si>
    <t>MEJORAMIENTO GESTIÓN VIAL Y PEATONAL SAN FERNANDO</t>
  </si>
  <si>
    <t>30167472-0</t>
  </si>
  <si>
    <t>CONSTRUCCION RELLENO SANITARIO, COMUNA DE SIERRA GORDA</t>
  </si>
  <si>
    <t>30057722-0</t>
  </si>
  <si>
    <t>CONSTRUCCION MITIGACION RIESGOS VOLCANICO Y GEOLOGICOS ASOCIADOS</t>
  </si>
  <si>
    <t>30177672-0</t>
  </si>
  <si>
    <t>CONSTRUCCION EMBALSE PUNILLA, REGIÓN DEL BIOBÍO.</t>
  </si>
  <si>
    <t>20102690-0</t>
  </si>
  <si>
    <t>CONSTRUCCION CAMINO RIO  HOLLEMBERG - RIO PEREZ</t>
  </si>
  <si>
    <t>20119662-0</t>
  </si>
  <si>
    <t>CONSTRUCCION TRANQUE ESTACIONAL TABUNCO</t>
  </si>
  <si>
    <t>20119663-0</t>
  </si>
  <si>
    <t>CONSTRUCCION TRANQUE ESTACIONAL GUALLECO</t>
  </si>
  <si>
    <t>20184520-0</t>
  </si>
  <si>
    <t>CONSTRUCCION FISCALÍA LOCAL DE MELIPILLA</t>
  </si>
  <si>
    <t>20196156-0</t>
  </si>
  <si>
    <t>CONSTRUCCION INFRAESTRUCTURA PORTUARIA EN PTO. NAVARINO</t>
  </si>
  <si>
    <t>30037338-0</t>
  </si>
  <si>
    <t>CONSTRUCCION OFICINA DE SERVICIO DE REGISTRO CIVIL DE LINARES</t>
  </si>
  <si>
    <t>30171727-0</t>
  </si>
  <si>
    <t>MEJORAMIENTO SECTOR HANGA PIKO, ISLA DE PASCUA</t>
  </si>
  <si>
    <t>30172128-0</t>
  </si>
  <si>
    <t>REPOSICION HOSPEDERÍA MIXTA HOGAR DE CRISTO PUERTO AYSEN</t>
  </si>
  <si>
    <t>30043454-0</t>
  </si>
  <si>
    <t>MEJORAMIENTO RUTA G-25, SECTOR PUENTE EL YESO- EL VOLCAN</t>
  </si>
  <si>
    <t>30185722-0</t>
  </si>
  <si>
    <t>CONSTRUCCION FERIA HORTOFRUTICOLA MAYORISTA, PLC</t>
  </si>
  <si>
    <t>30058458-0</t>
  </si>
  <si>
    <t>REPOSICION PUENTE ALTOVALSOL EN RUTA D-315, IV REGION</t>
  </si>
  <si>
    <t>30173772-0</t>
  </si>
  <si>
    <t>REPOSICION EDIFICIO CONSISTORIAL MUNICIPALIDAD SAN RAMÓN</t>
  </si>
  <si>
    <t>30173824-0</t>
  </si>
  <si>
    <t>CONSTRUCCION PASEO PEATONAL AV. LA BANDERA SAN RAMÓN</t>
  </si>
  <si>
    <t>30174873-0</t>
  </si>
  <si>
    <t>CONSTRUCCION SISTEMA AGUA POTABLE RURAL HUAQUI, LONCOCHE</t>
  </si>
  <si>
    <t>30175124-0</t>
  </si>
  <si>
    <t>CONSTRUCCION INFRAESTRUCTURA DE USO PUBLICO P. N. LAGUNA SAN RAFAEL</t>
  </si>
  <si>
    <t>30176122-0</t>
  </si>
  <si>
    <t>MEJORAMIENTO PLANTA DE TRATAMIENTO DE AGUAS SERVIDAS DE OLMUE</t>
  </si>
  <si>
    <t>30176722-0</t>
  </si>
  <si>
    <t>CONSTRUCCION ESTADIO MUNICIPAL, OLMUE</t>
  </si>
  <si>
    <t>30061863-0</t>
  </si>
  <si>
    <t>REPOSICION RUTA G-25 STGO-EL VOLCÁN KM 11,6 AL KM 32,5</t>
  </si>
  <si>
    <t>30177272-0</t>
  </si>
  <si>
    <t>CONSTRUCCION CICLOVIA LONQUIMAY - LAS RAICES</t>
  </si>
  <si>
    <t>30177622-0</t>
  </si>
  <si>
    <t>30067734-0</t>
  </si>
  <si>
    <t>MEJORAMIENTO RUTA C-495 , EL TRANSITO -JUNTA DE VALERIANO, ETAPA II</t>
  </si>
  <si>
    <t>30178972-0</t>
  </si>
  <si>
    <t>MEJORAMIENTO PLAZA DE ARMAS DE CAÑETE</t>
  </si>
  <si>
    <t>30180373-0</t>
  </si>
  <si>
    <t>30181074-0</t>
  </si>
  <si>
    <t>30181374-0</t>
  </si>
  <si>
    <t>30182622-0</t>
  </si>
  <si>
    <t>CONSTRUCCION PASEO PEATONAL AV. ALMIRANTE LATORRE,  SAN RAMON</t>
  </si>
  <si>
    <t>30183073-0</t>
  </si>
  <si>
    <t>CONSTRUCCION INFRAESTRUCTURA SANITARIA RIÑINAHUE - LAGO RANCO</t>
  </si>
  <si>
    <t>30183222-0</t>
  </si>
  <si>
    <t>30184772-0</t>
  </si>
  <si>
    <t>CONSTRUCCION PISCINA TEMPERADA SEMIOLIMPICA, HUECHURABA</t>
  </si>
  <si>
    <t>30185372-0</t>
  </si>
  <si>
    <t>NORMALIZACION ELECTRIFICACION RURAL SECTOR PALIHUE COMUNA SANTA JUANA</t>
  </si>
  <si>
    <t>30185422-0</t>
  </si>
  <si>
    <t>30186923-0</t>
  </si>
  <si>
    <t>CONSTRUCCION SISTEMA DE AGUA POTABLE RURAL EL CLARO PANGUILEMU</t>
  </si>
  <si>
    <t>30187272-0</t>
  </si>
  <si>
    <t>REPOSICION REFUGIO DE PASAJEROS AERODROMO VILLA O'HIGGINS</t>
  </si>
  <si>
    <t>30188522-0</t>
  </si>
  <si>
    <t>MEJORAMIENTO BANDEJONES AVDA. TOCORNAL, SAN RAMON</t>
  </si>
  <si>
    <t>30200473-0</t>
  </si>
  <si>
    <t>CONSTRUCCION OBRAS FLUVIALES RIO COPIAPÓ, TIERRA AMARILLA ETAPA I</t>
  </si>
  <si>
    <t>30069463-0</t>
  </si>
  <si>
    <t>CONSTRUCCION VARIANTE POLPAICO EN RUTA G-132, COMUNA DE TILTIL</t>
  </si>
  <si>
    <t>30191172-0</t>
  </si>
  <si>
    <t>CONSTRUCCION ALCANT. Y TRAT DE AGUAS SERVIDAS LA TROYA, SAN FELIPE</t>
  </si>
  <si>
    <t>30191622-0</t>
  </si>
  <si>
    <t>MEJORAMIENTO 3 ÁREAS VERDES SECTOR NORTE, PUNTA  ARENAS</t>
  </si>
  <si>
    <t>30191623-0</t>
  </si>
  <si>
    <t>MEJORAMIENTO ACCESO SECTOR MAGUILLINES,CONSTITUCIÓN</t>
  </si>
  <si>
    <t>30191772-0</t>
  </si>
  <si>
    <t>REPOSICION SUBCOMISARÍA LOS VILOS, COMUNA LOS VILOS</t>
  </si>
  <si>
    <t>30193522-0</t>
  </si>
  <si>
    <t>MEJORAMIENTO CALLE VICTORIA ( MENA - BULNES ). QUILPUÉ</t>
  </si>
  <si>
    <t>30071390-0</t>
  </si>
  <si>
    <t>MEJORAMIENTO RUTAS S/ROL, T-981-U S: CRUCERO-ENTRELAGOS</t>
  </si>
  <si>
    <t>30075545-0</t>
  </si>
  <si>
    <t>REPOSICION RUTA Y-905, WILLIAMS - NAVARINO, VARIOS SECTORES,</t>
  </si>
  <si>
    <t>30076901-0</t>
  </si>
  <si>
    <t>NORMALIZACION HOSPITAL DE NACIMIENTO</t>
  </si>
  <si>
    <t>30081345-0</t>
  </si>
  <si>
    <t>30082055-0</t>
  </si>
  <si>
    <t>CONSTRUCCION VARIANTE EN PUERTO AYSÉN</t>
  </si>
  <si>
    <t>30082794-0</t>
  </si>
  <si>
    <t>CONSTRUCCION RAMPA SECTOR PUNTA PAULA ISLA COLDITA COMUNA DE QUELLON</t>
  </si>
  <si>
    <t>30198372-0</t>
  </si>
  <si>
    <t>CONSTRUCCION EXTENSIÓN RED AGUA P Y ALCANTARILLADO CALLE 4,QUILPUÉ</t>
  </si>
  <si>
    <t>30082830-0</t>
  </si>
  <si>
    <t>CONSTRUCCION RAMPA DE CONEXIÓN SECTOR PIEDRA LILE ISLA LAITEC</t>
  </si>
  <si>
    <t>30198972-0</t>
  </si>
  <si>
    <t>CONSTRUCCION ALCANTARILLADO SECTOR RINCONADA DE SILVA, PUTAENDO</t>
  </si>
  <si>
    <t>30199022-0</t>
  </si>
  <si>
    <t>CONSTRUCCION ALCANTARILLADO SECTOR LAS COIMAS, PUTAENDO</t>
  </si>
  <si>
    <t>30199072-0</t>
  </si>
  <si>
    <t>30199074-0</t>
  </si>
  <si>
    <t>REPOSICION ESTADIO VIEJOS CRACKS CHINQUIHUE, PUERTO MONTT</t>
  </si>
  <si>
    <t>30199272-0</t>
  </si>
  <si>
    <t>REPOSICION ESTADIO ANTONIO VARAS COMUNA PUERTO MONTT</t>
  </si>
  <si>
    <t>30199424-0</t>
  </si>
  <si>
    <t>MEJORAMIENTO INTEGRAL PLAZA LAS AMÉRICAS</t>
  </si>
  <si>
    <t>30200022-0</t>
  </si>
  <si>
    <t>MEJORAMIENTO ESTADIO MUNICIPAL ARTURO ALLANAO DE PUERTO CISNES</t>
  </si>
  <si>
    <t>30200172-0</t>
  </si>
  <si>
    <t>CONSTRUCCION SISTEMA ALCANTARILLADO SECTOR EL SAUCE LOS ANDES</t>
  </si>
  <si>
    <t>30083432-0</t>
  </si>
  <si>
    <t>MEJORAMIENTO RUTA K-705, SECTOR CR. RUTA K-715-VILCHES ALTO</t>
  </si>
  <si>
    <t>30215722-0</t>
  </si>
  <si>
    <t>CONSTRUCCION PREFECTURA PROVINCIAL IQUIQUE, PDI.</t>
  </si>
  <si>
    <t>30084825-0</t>
  </si>
  <si>
    <t>HABILITACION Y RESTAURACION EDIFICIO COMPAÑIA 1213</t>
  </si>
  <si>
    <t>30202472-0</t>
  </si>
  <si>
    <t>CONSTRUCCION ALCANTARILLADO PUNTA DE TRALCA, ETAPA 1, EL QUISCO</t>
  </si>
  <si>
    <t>30203122-0</t>
  </si>
  <si>
    <t>CONSTRUCCION CENTRO CULTURAL EX TEATRO DANTE, TALCAHUANO</t>
  </si>
  <si>
    <t>30203322-0</t>
  </si>
  <si>
    <t>CONSTRUCCION SISTEMA TRATAMIENTO AGUAS SERVIDAS STA. ROSA POCONCHILE</t>
  </si>
  <si>
    <t>30203772-0</t>
  </si>
  <si>
    <t>REPOSICION PARQUE COSTUMBRISTA DE COCHRANE</t>
  </si>
  <si>
    <t>30204522-0</t>
  </si>
  <si>
    <t>30218974-0</t>
  </si>
  <si>
    <t>CONSTRUCCION 20 VIVIENDAS TUTELADAS ADULTO MAYOR, PUERTO AYSÉN</t>
  </si>
  <si>
    <t>30204674-0</t>
  </si>
  <si>
    <t>CONSTRUCCION ALCANTARILLADO Y CASETAS SANITARIAS VILLA LA TAPERA</t>
  </si>
  <si>
    <t>30089888-0</t>
  </si>
  <si>
    <t>CONSTRUCCION INFRAESTRUCTURA PORTUARIA RIO AYSEN, SECTOR PTO AYSEN</t>
  </si>
  <si>
    <t>30205222-0</t>
  </si>
  <si>
    <t>MEJORAMIENTO CALLE JUAN PAULINO FLORES QUILLÓN</t>
  </si>
  <si>
    <t>30219474-0</t>
  </si>
  <si>
    <t>CONSTRUCCION PLAZAS DIVERSOS SECTORES MEJILLONES</t>
  </si>
  <si>
    <t>30205422-0</t>
  </si>
  <si>
    <t>NORMALIZACION  ESTADIO COMUNA DE FLORIDA</t>
  </si>
  <si>
    <t>30220074-0</t>
  </si>
  <si>
    <t>HABILITACION DIRECCION SERV. SALUD METROP. ORIENTE</t>
  </si>
  <si>
    <t>30206572-0</t>
  </si>
  <si>
    <t>30221322-0</t>
  </si>
  <si>
    <t>AMPLIACION Y REMODELACION JUZGADO DE GARANTIA DE CORONEL</t>
  </si>
  <si>
    <t>30207272-0</t>
  </si>
  <si>
    <t>30208223-0</t>
  </si>
  <si>
    <t>RESTAURACION EDIFICIOS PATRIMONIALES EN PELIGRO, OF. HUMBERSTONE</t>
  </si>
  <si>
    <t>30221922-0</t>
  </si>
  <si>
    <t>CONSTRUCCION SERVICIO APR DE LUMACO, PAILLACO</t>
  </si>
  <si>
    <t>30208572-0</t>
  </si>
  <si>
    <t>CONSTRUCCION PARQUE CULTURAL MAPUCHE CERRO COLO COLO</t>
  </si>
  <si>
    <t>30210123-0</t>
  </si>
  <si>
    <t>REPOSICION  CUARTEL 1CIA Y CUERPO DE BOMBEROS COINCO</t>
  </si>
  <si>
    <t>30210422-0</t>
  </si>
  <si>
    <t>CONSTRUCCION SEDE UNIDAD VECINAL Nº 6, LA QUINTRALA, COMUNA CABILDO</t>
  </si>
  <si>
    <t>30210672-0</t>
  </si>
  <si>
    <t>RESTAURACION TEMPLO VOTIVO DE MAIPU</t>
  </si>
  <si>
    <t>30089927-0</t>
  </si>
  <si>
    <t>REPOSICION RUTA 5 NORTE S: LOS MARIOS - AGUA VERDE</t>
  </si>
  <si>
    <t>30212322-0</t>
  </si>
  <si>
    <t>CONSTRUCCION SERVICIO APR SECTOR RURAL DE LINEA SIN NOMBRE, FRESIA</t>
  </si>
  <si>
    <t>30212372-0</t>
  </si>
  <si>
    <t>CONSTRUCCION SERVICIO APR SECTOR RURAL LA VEGA, FRESIA</t>
  </si>
  <si>
    <t>30226123-0</t>
  </si>
  <si>
    <t>AMPLIACION RUTA H-30 SECTOR RUTA 5 SUR - CRUCE R H-270, RANCAGUA</t>
  </si>
  <si>
    <t>30212472-0</t>
  </si>
  <si>
    <t>CONSTRUCCION SERVICIO APR SECTOR RURAL EL MAÑIO, FRESIA</t>
  </si>
  <si>
    <t>30213172-0</t>
  </si>
  <si>
    <t>AMPLIACION LICEO MANUEL MONTT, PUERTO MONTT</t>
  </si>
  <si>
    <t>30213572-0</t>
  </si>
  <si>
    <t>MEJORAMIENTO CALLES GASTON OSSA, EL PARQUE Y DEL LITORAL. QUILPUE</t>
  </si>
  <si>
    <t>30227878-0</t>
  </si>
  <si>
    <t>30091524-0</t>
  </si>
  <si>
    <t>REPOSICION OFICINA PROVINCIAL Y TALLER DE VIALIDAD P.VALDIVIA</t>
  </si>
  <si>
    <t>30092729-0</t>
  </si>
  <si>
    <t>CONSTRUCCION RED NACIONAL LABORATORIOS AMBIENTALES - IQUIQUE</t>
  </si>
  <si>
    <t>30214472-0</t>
  </si>
  <si>
    <t>30215723-0</t>
  </si>
  <si>
    <t>CONSTRUCCION RELLENO SANITARIO COMUNA DE ARICA</t>
  </si>
  <si>
    <t>30216872-0</t>
  </si>
  <si>
    <t>MEJORAMIENTO URBANO PARQUE EUSEBIO LILLO, NATALES</t>
  </si>
  <si>
    <t>30217223-0</t>
  </si>
  <si>
    <t>30092751-0</t>
  </si>
  <si>
    <t>CONSTRUCCION RED NACIONAL LABORATORIOS AMBIENTALES - QUINTA REGION</t>
  </si>
  <si>
    <t>30219224-0</t>
  </si>
  <si>
    <t>CONSTRUCCION CENTRO EMPRENDEDOR, COMUNA DE COLINA</t>
  </si>
  <si>
    <t>30220972-0</t>
  </si>
  <si>
    <t>HABILITACION TERRENO PARA URBANIZACION CAMPAMENTO JP II LO BARNECHEA</t>
  </si>
  <si>
    <t>30221472-0</t>
  </si>
  <si>
    <t>30221975-0</t>
  </si>
  <si>
    <t>NORMALIZACION MERCADO MUNICIPAL DE LAUTARO</t>
  </si>
  <si>
    <t>30223272-0</t>
  </si>
  <si>
    <t>MEJORAMIENTO INTEGRAL DIVERSOS COLEGIOS, COMUNA DE ISLA DE MAIPO</t>
  </si>
  <si>
    <t>30093389-0</t>
  </si>
  <si>
    <t>REPOSICION LABORATORIO DE VIALIDAD REGION DE COQUIMBO</t>
  </si>
  <si>
    <t>30223923-0</t>
  </si>
  <si>
    <t>HABILITACION EDIFICIO ACADEMIA JUDICIAL DE CHILE</t>
  </si>
  <si>
    <t>30224673-0</t>
  </si>
  <si>
    <t>REPOSICION EDIFICIO CONSISTORIAL, COMUNA DE GORBEA</t>
  </si>
  <si>
    <t>30226573-0</t>
  </si>
  <si>
    <t>HABILITACION ESPACIO PUBLICO CANAL SANTA CRUZ COMUNA PADRE HURTADO</t>
  </si>
  <si>
    <t>30227424-0</t>
  </si>
  <si>
    <t>CONSTRUCCION SISTEMA AGUA POTABLE ZANJÓN SECO Y CANDELARIA, PUCÓN</t>
  </si>
  <si>
    <t>30229826-0</t>
  </si>
  <si>
    <t>CONSTRUCCION RELLENO SANITARIO PARA LA COMUNA DE POZO A</t>
  </si>
  <si>
    <t>30231523-0</t>
  </si>
  <si>
    <t>CONSTRUCCION TERMINAL DE BUSES SAN ANTONIO</t>
  </si>
  <si>
    <t>30231672-0</t>
  </si>
  <si>
    <t>AMPLIACION RUTA S-839 (SEGUNDA FAJA AL VOLCAN) VILLARRICA</t>
  </si>
  <si>
    <t>30232372-0</t>
  </si>
  <si>
    <t>MEJORAMIENTO PAVIMENTACION CALLE JULIO MONTERO, SAN FELIPE</t>
  </si>
  <si>
    <t>30232429-0</t>
  </si>
  <si>
    <t>ADQUISICION E INSTALACIÓN SEMAFOROS, BALIZAS Y OTRAS OBRAS EN LAJA</t>
  </si>
  <si>
    <t>30098819-0</t>
  </si>
  <si>
    <t>REPOSICION DE ESPIGONES RIO TIRUA</t>
  </si>
  <si>
    <t>30232822-0</t>
  </si>
  <si>
    <t>CONSTRUCCION SERVICIO AGUA POTABLE RURAL ISLA QUEULLIN, CALBUCO</t>
  </si>
  <si>
    <t>30242723-0</t>
  </si>
  <si>
    <t>MEJORAMIENTO Y AMPLIACIÓN RED DE RIEGO PARQUE BOSQUE SANTIAGO</t>
  </si>
  <si>
    <t>30233022-0</t>
  </si>
  <si>
    <t>REPOSICION RETÉN LOS LIRIOS, COMUNA REQUINOA</t>
  </si>
  <si>
    <t>30234323-0</t>
  </si>
  <si>
    <t>CONSTRUCCION SERVICIO AGUA POTABLE RURAL RULO, COMUNA DE CALBUCO</t>
  </si>
  <si>
    <t>30236022-0</t>
  </si>
  <si>
    <t>REPOSICION PLAZA ARTURO PRAT, PERQUENCO</t>
  </si>
  <si>
    <t>30236572-0</t>
  </si>
  <si>
    <t>CONSTRUCCION SERVICIO APR CANTIAMO ALTO Y BAJO, COMUNA SAN PABLO</t>
  </si>
  <si>
    <t>30236722-0</t>
  </si>
  <si>
    <t>CONSTRUCCION DE MULTICANCHAS 2 COLEGIOS, COMUNA DE ISLA DE MAIPO</t>
  </si>
  <si>
    <t>30237072-0</t>
  </si>
  <si>
    <t>CONSTRUCCION JARDIN INFANTIL LICKANANTAY SAN PEDRO DE ATACAM</t>
  </si>
  <si>
    <t>30237172-0</t>
  </si>
  <si>
    <t>30099969-0</t>
  </si>
  <si>
    <t>30238372-0</t>
  </si>
  <si>
    <t>30238580-0</t>
  </si>
  <si>
    <t>CONSTRUCCION EDIFICIO CORPORATIVO CEQUA MAGALLANES</t>
  </si>
  <si>
    <t>30238722-0</t>
  </si>
  <si>
    <t>MEJORAMIENTO Y AMPLIACIÓN SISTEMA APR LA LEONERA SAN JOAQUIN,CODEGUA</t>
  </si>
  <si>
    <t>30239022-0</t>
  </si>
  <si>
    <t>CONSTRUCCION ETAPA 1 PARQUE URBANO CERRO LA VIRGEN, YUMBEL</t>
  </si>
  <si>
    <t>30239672-0</t>
  </si>
  <si>
    <t>30240572-0</t>
  </si>
  <si>
    <t>REPOSICION RECINTO C. COMUNITARIO POB LA SANTITA, COM SAN FELIPE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</si>
  <si>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</si>
  <si>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</si>
  <si>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</si>
  <si>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</si>
  <si>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</si>
  <si>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</si>
  <si>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</si>
  <si>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</si>
  <si>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</si>
  <si>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</si>
  <si>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30252723-0</t>
  </si>
  <si>
    <t>MEJORAMIENTO CALETA GUARDIAMARINA RIQUELME</t>
  </si>
  <si>
    <t>30254072-0</t>
  </si>
  <si>
    <t>MEJORAMIENTO AVDA. ROBERTO SIMPSON SECTOR CASMA, FRUTILLAR</t>
  </si>
  <si>
    <t>30254673-0</t>
  </si>
  <si>
    <t>NORMALIZACION CERCOS PERIMETRALES AERÓDROMO DE LAS MARÍAS, VALDIVIA</t>
  </si>
  <si>
    <t>30243174-0</t>
  </si>
  <si>
    <t>CONSTRUCCION PLAZA J.V. N° 12 INDEPENDIENTE, PUNTA ARENAS</t>
  </si>
  <si>
    <t>30100069-0</t>
  </si>
  <si>
    <t>REPOSICION OFICINA CURICO DEL SRCEI</t>
  </si>
  <si>
    <t>30244122-0</t>
  </si>
  <si>
    <t>CONSTRUCCION SERVICIO APR DE PUMOL, FUTRONO</t>
  </si>
  <si>
    <t>30245474-0</t>
  </si>
  <si>
    <t>CONSTRUCCION CUARTEL DE BOMBEROS COMUNA DE SAN NICOLÁS</t>
  </si>
  <si>
    <t>30100086-0</t>
  </si>
  <si>
    <t>REPOSICION DIRECCIÓN REGIONAL DEL MAULE Y OFICINA TALCA DEL SRCEI</t>
  </si>
  <si>
    <t>30100829-0</t>
  </si>
  <si>
    <t>CONSTRUCCION PASARELA BAHÍA EXPLORADORES, COMUNA DE AYSEN</t>
  </si>
  <si>
    <t>30246023-0</t>
  </si>
  <si>
    <t>CONSTRUCCION SERVICIO APR DE COZ COZ, PANGUIPULLI</t>
  </si>
  <si>
    <t>30103549-0</t>
  </si>
  <si>
    <t>CONSTRUCCION SERVICIO APR EL PINO-SAN MIGUEL (LOS ÁNGELES)</t>
  </si>
  <si>
    <t>30106140-0</t>
  </si>
  <si>
    <t>REPOSICION LABORATORIO REGIONAL DE VIALIDAD XIV REGIÓN</t>
  </si>
  <si>
    <t>30246973-0</t>
  </si>
  <si>
    <t>MEJORAMIENTO CANCHA LOS JARDINES COMUNA DE PADRE HURTADO</t>
  </si>
  <si>
    <t>30247072-0</t>
  </si>
  <si>
    <t>MEJORAMIENTO ACCESO NORTE A SAN PABLO</t>
  </si>
  <si>
    <t>30248522-0</t>
  </si>
  <si>
    <t>CONSTRUCCION ESTADIO MUNICIPAL COMUNA DE COCHAMO</t>
  </si>
  <si>
    <t>30248573-0</t>
  </si>
  <si>
    <t>CONSTRUCCION POLIDEPORTIVO, CAÑETE</t>
  </si>
  <si>
    <t>30249072-0</t>
  </si>
  <si>
    <t>HABILITACION ANEXO UCI  UNIDAD DE  NEONATOLOGIA HGGB</t>
  </si>
  <si>
    <t>30249422-0</t>
  </si>
  <si>
    <t>CONSTRUCCION PMB SECTOR TRES ESQUINAS COMUNA DE BULNES</t>
  </si>
  <si>
    <t>30249672-0</t>
  </si>
  <si>
    <t>30249972-0</t>
  </si>
  <si>
    <t>CONSTRUCCION CESFAM FLORENCIA COMUNA MELIPILLLA</t>
  </si>
  <si>
    <t>30108180-0</t>
  </si>
  <si>
    <t>CONSTRUCCION FACILIDADES PORT TURISTICAS NAVES MENORES PTO NATALES</t>
  </si>
  <si>
    <t>30255973-0</t>
  </si>
  <si>
    <t>REPOSICION Y AMPLIACION ESTABL FRESIA MULLER POR APLICACION LGE</t>
  </si>
  <si>
    <t>30256872-0</t>
  </si>
  <si>
    <t>30271072-0</t>
  </si>
  <si>
    <t>MEJORAMIENTO RUTA 7 SUR. SECTOR: CERRO CASTILLO-ALCANTARILLA CASCADA</t>
  </si>
  <si>
    <t>30257272-0</t>
  </si>
  <si>
    <t>MEJORAMIENTO Y AMPLIACIÓN SISTEMA APR EL BARCO, PERALILLO</t>
  </si>
  <si>
    <t>30260172-0</t>
  </si>
  <si>
    <t>CONSTRUCCION SOLUCIONES SANITARIAS Y OBRAS COMPLEMENTARIAS CHUNGUNGO</t>
  </si>
  <si>
    <t>30260422-0</t>
  </si>
  <si>
    <t>30260472-0</t>
  </si>
  <si>
    <t>CONSTRUCCION CESFAM, SECTOR PONIENTE, HUECHURABA</t>
  </si>
  <si>
    <t>30261473-0</t>
  </si>
  <si>
    <t>REPOSICION PASEO PEATONAL LO MARTÍNEZ I ETAPA, COMUNA EL BOSQUE</t>
  </si>
  <si>
    <t>30261772-0</t>
  </si>
  <si>
    <t>SANEAMIENTO TITULOS DERECHOS DE AGUA, COMUNAS ASOCIACION PUNILLA</t>
  </si>
  <si>
    <t>30262174-0</t>
  </si>
  <si>
    <t>MEJORAMIENTO ACERAS DIVERSAS CALLES SECTOR CENTRO, HUALQUI</t>
  </si>
  <si>
    <t>30263472-0</t>
  </si>
  <si>
    <t>HABILITACION EXTENSIÓN METRO VALPARAÍSO QUILLOTA LA CALERA</t>
  </si>
  <si>
    <t>30264723-0</t>
  </si>
  <si>
    <t>NORMALIZACION HOSPITAL BARROS LUCO TRUDEAU</t>
  </si>
  <si>
    <t>30108458-0</t>
  </si>
  <si>
    <t>MEJORAMIENTO INTERCONEXION VIAL SECTOR ALERCE, PUERTO MONTT</t>
  </si>
  <si>
    <t>30266781-0</t>
  </si>
  <si>
    <t>REPOSICION DE VEREDAS ETAPA III COMUNA DE SAN JOAQUIN</t>
  </si>
  <si>
    <t>30267380-0</t>
  </si>
  <si>
    <t>30268372-0</t>
  </si>
  <si>
    <t>NORMALIZACION LICEO DIEGO PORTALES P., SAN CARLOS</t>
  </si>
  <si>
    <t>30268423-0</t>
  </si>
  <si>
    <t>MEJORAMIENTO AVDA. DEL PARQUE, SANTO DOMINGO</t>
  </si>
  <si>
    <t>30269672-0</t>
  </si>
  <si>
    <t>MEJORAMIENTO PLAZA DE ARMAS DE PORVENIR</t>
  </si>
  <si>
    <t>30273726-0</t>
  </si>
  <si>
    <t>CONSTRUCCION SAR CESFAM ENF.SOFIA PINCHEIRA, COMUNA DE CERRILLOS</t>
  </si>
  <si>
    <t>30273822-0</t>
  </si>
  <si>
    <t>CONSTRUCCION SAR AMADOR NEGHME P.A.C.</t>
  </si>
  <si>
    <t>30273872-0</t>
  </si>
  <si>
    <t>HABILITACION SERVICIO URGENCIA APS ALTA RESOLUTIVIDAD; VALPARAISO</t>
  </si>
  <si>
    <t>30269724-0</t>
  </si>
  <si>
    <t>CONSTRUCCION   ESTADIO MUNICIPAL DE PUAUCHO, SAN JUAN DE LA COSTA</t>
  </si>
  <si>
    <t>30270322-0</t>
  </si>
  <si>
    <t>CONSTRUCCION PISCINA MUNICIPAL, OLMUE</t>
  </si>
  <si>
    <t>30270922-0</t>
  </si>
  <si>
    <t>HABILITACION CIRCUITO DE ACCESO A CERRO COLO COLO, ARAUCO</t>
  </si>
  <si>
    <t>30271472-0</t>
  </si>
  <si>
    <t>CONSTRUCCION PMB ASENTAMIENTO RICARDO LAGOS, CURANILAHUE</t>
  </si>
  <si>
    <t>30271473-0</t>
  </si>
  <si>
    <t>30275972-0</t>
  </si>
  <si>
    <t>CONSTRUCCION OBRAS COMPLEMENTARIAS REPOSICION HDS-ING</t>
  </si>
  <si>
    <t>30271623-0</t>
  </si>
  <si>
    <t>CONSTRUCCION PASEO COSTANERA DE LLICO, COMUNA DE ARAUCO</t>
  </si>
  <si>
    <t>30271873-0</t>
  </si>
  <si>
    <t>30272472-0</t>
  </si>
  <si>
    <t>REPOSICION CALLE REHUE Y OTRAS, COBQUECURA</t>
  </si>
  <si>
    <t>30272773-0</t>
  </si>
  <si>
    <t>CONSTRUCCION SEDE CLUB DEPORTIVO HUMBERTO NELSON, VALPARAISO</t>
  </si>
  <si>
    <t>30277378-0</t>
  </si>
  <si>
    <t>CONSTRUCCION SERVICIO DE ALTA RESOLUCIÓN DE LA PINCOYA</t>
  </si>
  <si>
    <t>30110267-0</t>
  </si>
  <si>
    <t>CONSTRUCCION RIPIO RUTA 7. SECTOR: PICHANCO-HUINAY, XR</t>
  </si>
  <si>
    <t>30272872-0</t>
  </si>
  <si>
    <t>MEJORAMIENTO SENDA MULTIPROPOSITO BATUCO, COMUNA DE LAMPA</t>
  </si>
  <si>
    <t>30273122-0</t>
  </si>
  <si>
    <t>REPOSICION OFICINA PROVINCIAL CONAF ISLA DE PASCUA</t>
  </si>
  <si>
    <t>30273178-0</t>
  </si>
  <si>
    <t>MEJORAMIENTO INTEGRAL PLAZA GABRIELA MISTRAL, MOLINA</t>
  </si>
  <si>
    <t>30278522-0</t>
  </si>
  <si>
    <t>CONSTRUCCION SAR CESFAM ISABEL JIMENEZ RIQUELME</t>
  </si>
  <si>
    <t>30115264-0</t>
  </si>
  <si>
    <t>CONSTRUCCION SISTEMA DE AGUAS LLUVIAS BARON DE JURAS, CONCHALÍ</t>
  </si>
  <si>
    <t>30278774-0</t>
  </si>
  <si>
    <t>AMPLIACION  Y HABILITACIÓN SAR PUDAHUEL ESTRELLA</t>
  </si>
  <si>
    <t>30279872-0</t>
  </si>
  <si>
    <t>HABILITACION  Y REMODELACION S.A.R. MANUEL VILLASECA PUENTE ALTO</t>
  </si>
  <si>
    <t>30280023-0</t>
  </si>
  <si>
    <t>CONSTRUCCION SAPU ALTA RESOLUTIVIDAD SAR N°5 RENE SCHNEIDER RANCAGUA</t>
  </si>
  <si>
    <t>30274325-0</t>
  </si>
  <si>
    <t>30274923-0</t>
  </si>
  <si>
    <t>CONSTRUCCION CALLE NUEVA 1 ACCESO A POBLACION TAPIACURA, LAJA</t>
  </si>
  <si>
    <t>30274926-0</t>
  </si>
  <si>
    <t>30120897-0</t>
  </si>
  <si>
    <t>CONSTRUCCION REDES CONTRA INCENDIO CPF ANTOFAGASTA</t>
  </si>
  <si>
    <t>30276972-0</t>
  </si>
  <si>
    <t>MEJORAMIENTO DIVERSAS CALLES, LOCALIDAD DE PEHUÉN, LEBU</t>
  </si>
  <si>
    <t>30277727-0</t>
  </si>
  <si>
    <t>REPOSICION PAVIM.CIRCUITO G.CARREÑO-A.NAVARRETE-PTA.ARENAS, VIÑA</t>
  </si>
  <si>
    <t>30277773-0</t>
  </si>
  <si>
    <t>CONSTRUCCION CASETAS SANITARIAS EN LOCALIDAD DE LA AGUADA, YUMBEL</t>
  </si>
  <si>
    <t>30278623-0</t>
  </si>
  <si>
    <t>MEJORAMIENTO DIEGO PORTALES - FRANCISCO RAMIREZ, CHILLAN</t>
  </si>
  <si>
    <t>30278625-0</t>
  </si>
  <si>
    <t>MEJORAMIENTO AVENIDA  ESPAÑA - AVENIDA CENTRAL, CHILLAN.</t>
  </si>
  <si>
    <t>30280674-0</t>
  </si>
  <si>
    <t>30281722-0</t>
  </si>
  <si>
    <t>CONSTRUCCION EDIFICIO SERV PUB. DELEGACION MUNICIPAL PILLANLELBUN</t>
  </si>
  <si>
    <t>30282328-0</t>
  </si>
  <si>
    <t>CONSTRUCCION COSTANERA MAR, SAN PEDRO DE LA PAZ</t>
  </si>
  <si>
    <t>30282422-0</t>
  </si>
  <si>
    <t>30282722-0</t>
  </si>
  <si>
    <t>CONSTRUCCION CUARTEL DE BOMBEROS ALTO BIOBIO</t>
  </si>
  <si>
    <t>30282776-0</t>
  </si>
  <si>
    <t>CONSTRUCCION TENENCIA LICANCABUR (F) COMUNA SAN PEDRO</t>
  </si>
  <si>
    <t>30282926-0</t>
  </si>
  <si>
    <t>CONSTRUCCION E INSTAL SEÑALETICA SECTORES POBLADOS, ASOC. PUNILLA</t>
  </si>
  <si>
    <t>30283173-0</t>
  </si>
  <si>
    <t>CONSTRUCCION VEREDAS RURALES, COMUNAS ASOCIACION PUNILLA</t>
  </si>
  <si>
    <t>30121069-0</t>
  </si>
  <si>
    <t>AMPLIACION AREA DE MOVIMIENTO AD. CAÑAL BAJO. OSORNO, X REGIÓN.</t>
  </si>
  <si>
    <t>30283972-0</t>
  </si>
  <si>
    <t>REPOSICION ESCUELA ESPECIAL JACARANDÁ, COMUNA DE PICA</t>
  </si>
  <si>
    <t>30284023-0</t>
  </si>
  <si>
    <t>AMPLIACION LICEO PADRE HURTADO, COMUNA DE PICA</t>
  </si>
  <si>
    <t>30284024-0</t>
  </si>
  <si>
    <t>MEJORAMIENTO  EJE BALMACEDA, SECTOR LA ISLITA . ISLA DE MAIPO</t>
  </si>
  <si>
    <t>30284025-0</t>
  </si>
  <si>
    <t>MEJORAMIENTO ESCUELA BÁSICA F-100, VERTIENTE DEL SABER.</t>
  </si>
  <si>
    <t>30284027-0</t>
  </si>
  <si>
    <t>MEJORAMIENTO  ESCUELA  NUEVA EXTREMADURA DE MATILLA</t>
  </si>
  <si>
    <t>30284072-0</t>
  </si>
  <si>
    <t>MEJORAMIENTO  ESCUELA SAN ANDRÉS DE PICA</t>
  </si>
  <si>
    <t>30284322-0</t>
  </si>
  <si>
    <t>MEJORAMIENTO DIVERSAS CALLES SECTOR URBANO CHARRUA, CABRERO</t>
  </si>
  <si>
    <t>30284725-0</t>
  </si>
  <si>
    <t>MEJORAMIENTO PAVIMENTOS POBLACION LIBERTAD, II ETAPA, TALCAHUANO</t>
  </si>
  <si>
    <t>30285222-0</t>
  </si>
  <si>
    <t>30285272-0</t>
  </si>
  <si>
    <t>MEJORAMIENTO BORDE  COSTERO PASEO DEL MAR, SANTO DOMINGO</t>
  </si>
  <si>
    <t>30285274-0</t>
  </si>
  <si>
    <t>REPOSICION ACERAS Y PASEOS PEATONALES - 2° ETAPA - LA REINA</t>
  </si>
  <si>
    <t>30285724-0</t>
  </si>
  <si>
    <t>MEJORAMIENTO ACERAS CALLE EJERCITO TRAMO PAICAVI-LIENTUR CONCEPCION</t>
  </si>
  <si>
    <t>30285728-0</t>
  </si>
  <si>
    <t>30285773-0</t>
  </si>
  <si>
    <t>MEJORAMIENTO Y AMPLIACIÓN  ESTADIO MUNICIPAL DE COYHAIQUE</t>
  </si>
  <si>
    <t>30286222-0</t>
  </si>
  <si>
    <t>CONSTRUCCION POLIDEPORTIVO MUNICIPAL DE SAN CARLOS</t>
  </si>
  <si>
    <t>30286323-0</t>
  </si>
  <si>
    <t>CONSTRUCCION CANCHAS DE FUTBOLITO SECTOR LA ESPERANZA, PADRE HURTADO</t>
  </si>
  <si>
    <t>30286372-0</t>
  </si>
  <si>
    <t>REPOSICION SISTEMA DE AGUAS LLUVIAS POB. ALTOS DEL LAJA, LAJA</t>
  </si>
  <si>
    <t>30286522-0</t>
  </si>
  <si>
    <t>REPOSICION HOSPEDERIA HOGAR DE CRISTO ÑUBLE, CHILLAN</t>
  </si>
  <si>
    <t>30286823-0</t>
  </si>
  <si>
    <t>NORMALIZACION RED ELECTRICA DOMICILIARIA DIVERSOS SECTORES COIHUECO</t>
  </si>
  <si>
    <t>30287073-0</t>
  </si>
  <si>
    <t>MEJORAMIENTO PAVIMENTACION CALLE RONALD RAMM TUCAPEL</t>
  </si>
  <si>
    <t>30287075-0</t>
  </si>
  <si>
    <t>MEJORAMIENTO PAVIMENTACION CALLE CONDELL TUCAPEL</t>
  </si>
  <si>
    <t>30287172-0</t>
  </si>
  <si>
    <t>NORMALIZACION ESTADIO DE FUTBOL NUEVA ESPERANZA, CONCEPCION</t>
  </si>
  <si>
    <t>30287422-0</t>
  </si>
  <si>
    <t>30287424-0</t>
  </si>
  <si>
    <t>30287522-0</t>
  </si>
  <si>
    <t>REPOSICION ACERAS  E ILUMINACION CALLE CHACABUCO, CONCEPCION</t>
  </si>
  <si>
    <t>30287623-0</t>
  </si>
  <si>
    <t>REPOSICION GIMNASIO MUNICIPAL DE TREHUACO</t>
  </si>
  <si>
    <t>30287675-0</t>
  </si>
  <si>
    <t>30287722-0</t>
  </si>
  <si>
    <t>REPOSICION ACERAS AV.RUCAMANQUI ENTRE INDEP Y S.FCO HUEPIL TUCAPEL</t>
  </si>
  <si>
    <t>30287774-0</t>
  </si>
  <si>
    <t>30287824-0</t>
  </si>
  <si>
    <t>REPOSICION BIBLIOTECA PUBLICA, CURANILAHUE</t>
  </si>
  <si>
    <t>30287974-0</t>
  </si>
  <si>
    <t>MEJORAMIENTO AVENIDA COSTANERA, PUERTO MONTT</t>
  </si>
  <si>
    <t>30288022-0</t>
  </si>
  <si>
    <t>MEJORAMIENTO ALUMBRADO PUBLICO, PRINCIPALES VÍAS DE CURANILAHUE</t>
  </si>
  <si>
    <t>30288532-0</t>
  </si>
  <si>
    <t>REPOSICION DE ACERAS CALLE SAN DIEGO Y OTRAS HUEPIL, TUCAPEL</t>
  </si>
  <si>
    <t>30288776-0</t>
  </si>
  <si>
    <t>MEJORAMIENTO PAVIMENTACION CALLE BLANQUILLO VALPO</t>
  </si>
  <si>
    <t>30289027-0</t>
  </si>
  <si>
    <t>MEJORAMIENTO ACERAS IGNACIO CARRERA PINTO Y OTRAS, COMUNA DE NEGRETE</t>
  </si>
  <si>
    <t>30289424-0</t>
  </si>
  <si>
    <t>CONSTRUCCION EDIFICIO CONSITORIAL SAN FABIÁN</t>
  </si>
  <si>
    <t>30292772-0</t>
  </si>
  <si>
    <t>CONSTRUCCION CORREDOR TRANSPORTE PUBLICO EJE VIAL RINCONADA MAIPU</t>
  </si>
  <si>
    <t>30290122-0</t>
  </si>
  <si>
    <t>CONSTRUCCION PLAN MAESTRO HUMEDAL LOS BATROS, SAN PEDRO DE LA PAZ</t>
  </si>
  <si>
    <t>30290174-0</t>
  </si>
  <si>
    <t>CONSTRUCCION PARQUE ESTERO QUILQUE, LOS ANGELES</t>
  </si>
  <si>
    <t>30296573-0</t>
  </si>
  <si>
    <t>CONSTRUCCION PROYECTO URBANO ALAMEDA PROVIDENCIA</t>
  </si>
  <si>
    <t>30121813-0</t>
  </si>
  <si>
    <t>CONSTRUCCION PUENTE QUILAMUTA Y PUENTE LOS LAGARTOS, PROV. MELIPILLA</t>
  </si>
  <si>
    <t>30290975-0</t>
  </si>
  <si>
    <t>CONSTRUCCION URBANIZACION COMPLEJO DE SALUD, PUNTA ARENAS</t>
  </si>
  <si>
    <t>30291122-0</t>
  </si>
  <si>
    <t>CONSTRUCCION CENTRO COMUNITARIO ADULTO MAYOR, COMUNA DE CABILDO</t>
  </si>
  <si>
    <t>30291130-0</t>
  </si>
  <si>
    <t>CONSTRUCCION PARQUE URBANO COSTANERA ESTERO LIMACHE, COMUNA LIMACHE</t>
  </si>
  <si>
    <t>30291341-0</t>
  </si>
  <si>
    <t>30291372-0</t>
  </si>
  <si>
    <t>30291578-0</t>
  </si>
  <si>
    <t>CONSTRUCCION PARADERO RURAL MINA LORETO, PUNTA ARENAS</t>
  </si>
  <si>
    <t>30291729-0</t>
  </si>
  <si>
    <t>HABILITACION BANCO DE CORNEAS HCSBA</t>
  </si>
  <si>
    <t>30291923-0</t>
  </si>
  <si>
    <t>DIFUSION DEL DEPORTE Y ACTIVIDAD FÍSICA A MUJERES DE CALLE LARGA</t>
  </si>
  <si>
    <t>30292973-0</t>
  </si>
  <si>
    <t>CONSTRUCCION CUARTEL BRIGADA FUNDO EL CARMEN, TEMUCO.</t>
  </si>
  <si>
    <t>30123729-0</t>
  </si>
  <si>
    <t>30293576-0</t>
  </si>
  <si>
    <t>MEJORAMIENTO SISTEMA APR SALTO LOS YUYOS, PICHIDEGUA</t>
  </si>
  <si>
    <t>30128120-0</t>
  </si>
  <si>
    <t>MEJORAMIENTO DESNIVEL 2 SUR Y GESTION DE TRANSITO VIALIDAD ALEDAÑA</t>
  </si>
  <si>
    <t>30293723-0</t>
  </si>
  <si>
    <t>MEJORAMIENTO SISTEMA AGUA POTABLE RURAL BOTROLHUE, TEMUCO</t>
  </si>
  <si>
    <t>30294773-0</t>
  </si>
  <si>
    <t>MEJORAMIENTO Y AMPLIACIÓN SISTEMA APR LO MOSCOSO, PLACILLA</t>
  </si>
  <si>
    <t>30131160-0</t>
  </si>
  <si>
    <t>MEJORAMIENTO Y AMPLIACIÓN SERVICIO APR PUENTE ALTO, LINARES</t>
  </si>
  <si>
    <t>30131601-0</t>
  </si>
  <si>
    <t>REPOSICION RUTA 1 SECTOR: PABELLÓN DE PICA - AEROPUERTO</t>
  </si>
  <si>
    <t>30296772-0</t>
  </si>
  <si>
    <t>REPOSICION SALA MULTIUSO PARQUE NACIONAL RAPA NUI</t>
  </si>
  <si>
    <t>30132639-0</t>
  </si>
  <si>
    <t>CONSTRUCCION SERVICIO DE APR DE PUERTO LAS ROSAS, FUTRONO</t>
  </si>
  <si>
    <t>30297872-0</t>
  </si>
  <si>
    <t>REPOSICION ESCUELA COLLIN ALTO, VILCUN</t>
  </si>
  <si>
    <t>30298523-0</t>
  </si>
  <si>
    <t>MEJORAMIENTO PLAZA DE ARMAS DE PUNTA DELGADA, COMUNA DE SAN GREGORIO</t>
  </si>
  <si>
    <t>30298580-0</t>
  </si>
  <si>
    <t>DIFUSION PARA MEJORAR LA CALIDAD DEL AIRE EN COYHAIQUE</t>
  </si>
  <si>
    <t>30304873-0</t>
  </si>
  <si>
    <t>MEJORAMIENTO EJE VIAL MATTA (QUILICURA)</t>
  </si>
  <si>
    <t>30299573-0</t>
  </si>
  <si>
    <t>MEJORAMIENTO PARQUE TEMÁTICO LOCALIDAD DE BAQUEDANO</t>
  </si>
  <si>
    <t>30299727-0</t>
  </si>
  <si>
    <t>30299822-0</t>
  </si>
  <si>
    <t>30299823-0</t>
  </si>
  <si>
    <t>30299824-0</t>
  </si>
  <si>
    <t>30299825-0</t>
  </si>
  <si>
    <t>30299826-0</t>
  </si>
  <si>
    <t>30308732-0</t>
  </si>
  <si>
    <t>REPOSICION TRIBUNAL GARANTÍA Y TOP DE OSORNO</t>
  </si>
  <si>
    <t>30299827-0</t>
  </si>
  <si>
    <t>30132684-0</t>
  </si>
  <si>
    <t>REPOSICION PUENTE  LO GALLARDO EN RUTA 66, PROV DE SAN ANTONIO</t>
  </si>
  <si>
    <t>30301822-0</t>
  </si>
  <si>
    <t>CONSTRUCCION CENTRO DE CREACIÓN ARTÍSTICO INFANTOJUVENIL, AYSEN</t>
  </si>
  <si>
    <t>30301973-0</t>
  </si>
  <si>
    <t>CONSTRUCCION COMPLEJO DEPORTIVO SAN GREGORIO, COMUNA DE LA GRANJA</t>
  </si>
  <si>
    <t>30302872-0</t>
  </si>
  <si>
    <t>CONSTRUCCION CENTRO DE JUSTICIA  DE SAN CARLOS</t>
  </si>
  <si>
    <t>30133852-0</t>
  </si>
  <si>
    <t>CONSTRUCCION SISTEMA DE DRENAJE URBANO ZONA SUR PONIENTE DE SANTIAGO</t>
  </si>
  <si>
    <t>30306673-0</t>
  </si>
  <si>
    <t>REPOSICION TRIBUNAL DE FAMILIA CONCEPCIÓN</t>
  </si>
  <si>
    <t>30307222-0</t>
  </si>
  <si>
    <t>CONSTRUCCION ALC LOS PERALES, COLIGUES, QUILLAYES, PIEDRAS, QUILPUÉ.</t>
  </si>
  <si>
    <t>30310674-0</t>
  </si>
  <si>
    <t>CONSTRUCCION SERVICIO DE A.P.R. DE PINDACO-QUITRIPULLI, CHONCHI</t>
  </si>
  <si>
    <t>30312472-0</t>
  </si>
  <si>
    <t>30313672-0</t>
  </si>
  <si>
    <t>NORMALIZACION AERÓDROMO GUARDIAMARINA ZAÑARTU DE PUERTO WILLIAMS</t>
  </si>
  <si>
    <t>30314422-0</t>
  </si>
  <si>
    <t>CONSTRUCCION CASA MUSEO DE PABLO NERUDA EN TEMUCO.</t>
  </si>
  <si>
    <t>30314472-0</t>
  </si>
  <si>
    <t>30314776-0</t>
  </si>
  <si>
    <t>30315273-0</t>
  </si>
  <si>
    <t>CONSTRUCCION ENERGIZACION RURAL SECTOR PUERTO PRAT RUTA Y-300, NATAL</t>
  </si>
  <si>
    <t>30315572-0</t>
  </si>
  <si>
    <t>30134543-0</t>
  </si>
  <si>
    <t>HABILITACION TERRAZAS EN BIBLIOTECA DE SANTIAGO , STGO.</t>
  </si>
  <si>
    <t>30316322-0</t>
  </si>
  <si>
    <t>CONSTRUCCION CENTRO JUDICIAL DE CHILLÁN</t>
  </si>
  <si>
    <t>30316374-0</t>
  </si>
  <si>
    <t>CONSTRUCCION SOL.  DE A.P.  PARA LOC. DE SAGUARA Y MARQUIRAVE</t>
  </si>
  <si>
    <t>30317622-0</t>
  </si>
  <si>
    <t>CONSTRUCCION SOLUCIONES ELÉCTRICAS CUENCA GRAL. CARRERA</t>
  </si>
  <si>
    <t>30322072-0</t>
  </si>
  <si>
    <t>MEJORAMIENTO CANCHAS DE FÚTBOL COMPLEJO DEPORTIVO, LA CISTERNA</t>
  </si>
  <si>
    <t>30324023-0</t>
  </si>
  <si>
    <t>30324822-0</t>
  </si>
  <si>
    <t>REPOSICION PLAZA VILLA MAULE, PUERTO SAAVEDRA</t>
  </si>
  <si>
    <t>30325324-0</t>
  </si>
  <si>
    <t>CONSTRUCCION JARDIN Y SALA CUNA VILLA PUESTA DEL SOL, SAN CARLOS</t>
  </si>
  <si>
    <t>30326124-0</t>
  </si>
  <si>
    <t>CONSTRUCCION SISTEMA APR, SECTOR PAMPA ALGODONAL</t>
  </si>
  <si>
    <t>30327482-0</t>
  </si>
  <si>
    <t>CONSTRUCCION SALACUNA Y JARDIN INFANTIL,SECTOR PELLINES, LLANQUIHUE.</t>
  </si>
  <si>
    <t>30327691-0</t>
  </si>
  <si>
    <t>AMPLIACION SISTEMA APR LAS GARZAS PAILIMO, MARCHIGUE</t>
  </si>
  <si>
    <t>30327774-0</t>
  </si>
  <si>
    <t>CONSTRUCCION SALA CUNA LIBERTAD DICHATO, TOME</t>
  </si>
  <si>
    <t>30327775-0</t>
  </si>
  <si>
    <t>CONSTRUCCION SALA CUNA Y JARDIN INFANTIL SCHLEYER, CHILLAN.</t>
  </si>
  <si>
    <t>30327972-0</t>
  </si>
  <si>
    <t>CONSTRUCCION  SALA CUNA Y JARDIN INF. JUAN RUIZ MANCILLA P. ARENAS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</si>
  <si>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</si>
  <si>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</si>
  <si>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</si>
  <si>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</si>
  <si>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</si>
  <si>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</si>
  <si>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30328974-0</t>
  </si>
  <si>
    <t>MEJORAMIENTO SISTEMA APR NERQUIHUE EL BUCHE, LOLOL</t>
  </si>
  <si>
    <t>30329324-0</t>
  </si>
  <si>
    <t>CONSTRUCCION SALA CUNA CALLE ARICA, COMUNA DE VALDIVIA</t>
  </si>
  <si>
    <t>30330174-0</t>
  </si>
  <si>
    <t>CONSTRUCCION JARDÍN INFANTIL CON SALA CUNA EL PEDREGAL, ARICA</t>
  </si>
  <si>
    <t>30330674-0</t>
  </si>
  <si>
    <t>CONSTRUCCION SALA CUNA JUNJI VILLA LOS ACACIOS, COMUNA DE CAUQUENES</t>
  </si>
  <si>
    <t>30330972-0</t>
  </si>
  <si>
    <t>CONSTRUCCION SALA CUNA Y NIVEL MEDIO LOS PINOS, QUILPUÉ</t>
  </si>
  <si>
    <t>30331122-0</t>
  </si>
  <si>
    <t>CONSTRUCCION SALA CUNA Y JARDIN INFANTIL LAS GALAXIAS, HUALQUI</t>
  </si>
  <si>
    <t>30331322-0</t>
  </si>
  <si>
    <t>MEJORAMIENTO APR MILLAHUE SAN JOSE DE APALTA, SANTA CRUZ</t>
  </si>
  <si>
    <t>30331773-0</t>
  </si>
  <si>
    <t>CONSTRUCCION SALA CUNA Y JARDIN INFANTIL ALTO OHIGGINS DE MULCHEN</t>
  </si>
  <si>
    <t>30331823-0</t>
  </si>
  <si>
    <t>CONSTRUCCION JARDIN INFANTIL EDUARDO FOSTER</t>
  </si>
  <si>
    <t>30331872-0</t>
  </si>
  <si>
    <t>CONSTRUCCION SALA CUNA Y JARDÍN INFANTIL VILLA LAS NIEVES, P. ARENAS</t>
  </si>
  <si>
    <t>30331922-0</t>
  </si>
  <si>
    <t>CONSTRUCCION JARDIN INFANTIL JUNJI DOÑA ANTONIA I, COMUNA MAULE</t>
  </si>
  <si>
    <t>30333822-0</t>
  </si>
  <si>
    <t>CONSTRUCCION CESFAM COMUNA DE PADRE HURTADO</t>
  </si>
  <si>
    <t>30334073-0</t>
  </si>
  <si>
    <t>REPOSICION ALUMBRADO PUBLICO ZONA URBANA, COMUNA DE CABILDO</t>
  </si>
  <si>
    <t>30335074-0</t>
  </si>
  <si>
    <t>CONSTRUCCION MEDIALUNA MUNICIPAL, OLMUE</t>
  </si>
  <si>
    <t>30335173-0</t>
  </si>
  <si>
    <t>CONSTRUCCION JARDIN INFANTIL VALLE SIMPSON, COYHAIQUE</t>
  </si>
  <si>
    <t>30336477-0</t>
  </si>
  <si>
    <t>CONSTRUCCION SALA CUNA Y JARDÍN INFANTIL MEJOREROS  PENCO</t>
  </si>
  <si>
    <t>30336478-0</t>
  </si>
  <si>
    <t>CONSTRUCCION SALA CUNA Y JARDIN INFANTIL LOMAS CONQUISTADOR PENCO</t>
  </si>
  <si>
    <t>30336875-0</t>
  </si>
  <si>
    <t>CONSTRUCCION JARDIN INFANTIL JUNJI PIEDRA AZUL, COMUNA MOLINA</t>
  </si>
  <si>
    <t>30336878-0</t>
  </si>
  <si>
    <t>CONSTRUCCION JARDIN INFANTIL JUNJI SANTA FE, COMUNA CURICO</t>
  </si>
  <si>
    <t>30135231-0</t>
  </si>
  <si>
    <t>CONSTRUCCION SERVICIO AGUA POTABLE RURAL DE LOS COLIGÜES, LOS LAGOS</t>
  </si>
  <si>
    <t>30337514-0</t>
  </si>
  <si>
    <t>CONSTRUCCION SALA CUNA Y JARDÍN INFANTIL LO CRUZAT, QUILICURA</t>
  </si>
  <si>
    <t>30135614-0</t>
  </si>
  <si>
    <t>CONSTRUCCION VARIOS PTES MENORES RUTA 7 S:RIO BRAVO-PTE QUETRO(CMT)</t>
  </si>
  <si>
    <t>30337973-0</t>
  </si>
  <si>
    <t>CONSTRUCCION SALAS CUNAS Y NIVELES MEDIOS EN BELLAVISTA, SAN ANTONIO</t>
  </si>
  <si>
    <t>30338872-0</t>
  </si>
  <si>
    <t>MEJORAMIENTO Y AMPLIACIÓN SERVICIO APR TIRUA, COMUNA TIRUA</t>
  </si>
  <si>
    <t>30338972-0</t>
  </si>
  <si>
    <t>CONSTRUCCION SALAS CUNAS Y NIV. MEDIOS CRISTO DEL MAIPO SAN ANTONIO</t>
  </si>
  <si>
    <t>30339322-0</t>
  </si>
  <si>
    <t>HABILITACION EDIFICIO EGAÑA 60 PUERTO MONTT REG. LOS LAGOS</t>
  </si>
  <si>
    <t>30339324-0</t>
  </si>
  <si>
    <t>CONSTRUCCION SALAS CUNAS Y NIVEL MEDIO LAS CRUCES, EL TABO</t>
  </si>
  <si>
    <t>30339374-0</t>
  </si>
  <si>
    <t>CONSTRUCCION SALA CUNA Y JARDÍN INFANTIL UNZUETA MULCHEN</t>
  </si>
  <si>
    <t>30339424-0</t>
  </si>
  <si>
    <t>CONSTRUCCION JARDÍN INFANTIL Y SALA CUNA 18 DE SEPTIEMBRE, LA SERENA</t>
  </si>
  <si>
    <t>30339426-0</t>
  </si>
  <si>
    <t>30339473-0</t>
  </si>
  <si>
    <t>30339485-0</t>
  </si>
  <si>
    <t>30339522-0</t>
  </si>
  <si>
    <t>CONSTRUCCION SALA CUNA Y JARDIN INFANTIL, SECTOR TEN TEN, MAULLIN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</si>
  <si>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</si>
  <si>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</si>
  <si>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</si>
  <si>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</si>
  <si>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30339724-0</t>
  </si>
  <si>
    <t>CONSTRUCCION JARDIN INFANTIL PASAJE MANTOS BLANCOS, ANTOFAGASTA</t>
  </si>
  <si>
    <t>30339725-0</t>
  </si>
  <si>
    <t>CONSTRUCCION SALA CUNA Y JARDIN INFANTIL NICOLAS TIRADO</t>
  </si>
  <si>
    <t>30339726-0</t>
  </si>
  <si>
    <t>CONSTRUCCION SALA CUNA Y JARDÍN INFANTIL ESCUADRÓN CORONEL</t>
  </si>
  <si>
    <t>30339729-0</t>
  </si>
  <si>
    <t>CONSTRUCCION SALA CUNA Y JARDIN INFANTIL LOS CHUNGUNGOS, ANTOFAGASTA</t>
  </si>
  <si>
    <t>30339974-0</t>
  </si>
  <si>
    <t>CONSTRUCCION SALA CUNA Y JARDIN INFANTIL ALTOS DEL LAJA, LAJA.</t>
  </si>
  <si>
    <t>30340681-0</t>
  </si>
  <si>
    <t>CONSTRUCCION SERVICIO AGUA POTABLE RURAL LLAICHA, COMUNA DE CALBUCO</t>
  </si>
  <si>
    <t>30340772-0</t>
  </si>
  <si>
    <t>30341126-0</t>
  </si>
  <si>
    <t>REPOSICION PARCIAL COMPLEJO EDUCACIONAL MONS. FCO. VALDES SUBERCAS</t>
  </si>
  <si>
    <t>30341429-0</t>
  </si>
  <si>
    <t>MEJORAMIENTO CBI RUTA D-569, ACCESO A TABALÍ, COMUNA DE OVALLE.</t>
  </si>
  <si>
    <t>30341574-0</t>
  </si>
  <si>
    <t>DIAGNOSTICO ESTADO CONSERVACION PAVIMENTOS, ARICA</t>
  </si>
  <si>
    <t>30136510-0</t>
  </si>
  <si>
    <t>MEJORAMIENTO RUTA D-633,CRUCE RUTA 45-LA CHIMBA-CRUCE D-529</t>
  </si>
  <si>
    <t>30342826-0</t>
  </si>
  <si>
    <t>MEJORAMIENTO CBI RUTA D-75, S:MINCHA NORTE-TUNGA NORTE, PROV.CHOAPA.</t>
  </si>
  <si>
    <t>30342975-0</t>
  </si>
  <si>
    <t>MEJORAMIENTO CBI RUTA D-110, SECTOR CRUCE RUTA 5 - LOS CHOROS</t>
  </si>
  <si>
    <t>30343831-0</t>
  </si>
  <si>
    <t>CONSTRUCCION INFRAESTRUCTURA AUXILIAR ESTADIO MUNICIPAL, CARTAGENA</t>
  </si>
  <si>
    <t>30343835-0</t>
  </si>
  <si>
    <t>DIFUSION DE VIDA SALUDABLE ACTIVIDAD FÍSICA A MUJERES, CARTAGENA</t>
  </si>
  <si>
    <t>30343925-0</t>
  </si>
  <si>
    <t>AMPLIACION DIR. REGIONAL METROPOLITANA SII SANTIAGO SUR</t>
  </si>
  <si>
    <t>30343927-0</t>
  </si>
  <si>
    <t>CONSTRUCCION  PAVIMENTACION CALLE CHORRILLOS, PAPUDO</t>
  </si>
  <si>
    <t>30343935-0</t>
  </si>
  <si>
    <t>MEJORAMIENTO CBI RUTA D-110,S:LOS CHOROS-PUNTA DE CHOROS,LA HIGUERA</t>
  </si>
  <si>
    <t>30343937-0</t>
  </si>
  <si>
    <t>CONSTRUCCION  PAVIMENTACION CALLE SERRANO, PAPUDO</t>
  </si>
  <si>
    <t>30344075-0</t>
  </si>
  <si>
    <t>CONSTRUCCION CASINO EDIFICIO CORP. ADM. PODER JUDICIAL, SANTIAGO</t>
  </si>
  <si>
    <t>30344244-0</t>
  </si>
  <si>
    <t>REPOSICION PAV. GRANADINO,CELEDON, POTRERILLO, COMUNA DE LOS ANDES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</si>
  <si>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</si>
  <si>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</si>
  <si>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</si>
  <si>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</si>
  <si>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30346922-0</t>
  </si>
  <si>
    <t>MEJORAMIENTO SISTEMA TRANQUES DESARENADORES RED PRIMARIA VALPARAISO</t>
  </si>
  <si>
    <t>30347822-0</t>
  </si>
  <si>
    <t>CONSTRUCCION CENTRO  ARTÍSTICO CULTURAL Y PATRIMONIAL PUTAENDO</t>
  </si>
  <si>
    <t>30349484-0</t>
  </si>
  <si>
    <t>MEJORAMIENTO PASEO PEATONAL AVDA, SAN FRANCISCO, COMUNA DE SAN RAMON</t>
  </si>
  <si>
    <t>30351325-0</t>
  </si>
  <si>
    <t>REPOSICION JUZGADO DE LETRAS Y GARANTÍA DE PUERTO AYSÉN</t>
  </si>
  <si>
    <t>30351475-0</t>
  </si>
  <si>
    <t>HABILITACION PASEO BORDE PARQUE METROPOLITANO, CO. SAN CRISTOBAL</t>
  </si>
  <si>
    <t>30351772-0</t>
  </si>
  <si>
    <t>CONSTRUCCION MULTICANCHA LA YEVIDE COMUNA DE SAN FELIPE</t>
  </si>
  <si>
    <t>30351972-0</t>
  </si>
  <si>
    <t>CONSTRUCCION ACCESO RUTA 7 ESCUELA CHAMIZA, COMUNA DE PUERTO MONTT</t>
  </si>
  <si>
    <t>30352029-0</t>
  </si>
  <si>
    <t>MEJORAMIENTO URBANO PARQUE DE LOS CUATRO PUEBLOS, NATALES</t>
  </si>
  <si>
    <t>30352973-0</t>
  </si>
  <si>
    <t>CONSTRUCCION SALA CUNA/J. INFANTIL MIXTO, L. EYZAGUIRRE, PUENTE ALTO</t>
  </si>
  <si>
    <t>30353524-0</t>
  </si>
  <si>
    <t>CONSTRUCCION JARDIN INFANTIL JUNJI DON RAFAEL, COMUNA CAUQUENES</t>
  </si>
  <si>
    <t>30353922-0</t>
  </si>
  <si>
    <t>AMPLIACION INSTITUTO TELETON REGION DEL BIO BIO</t>
  </si>
  <si>
    <t>30353923-0</t>
  </si>
  <si>
    <t>MEJORAMIENTO CALLE BUENOS AIRES. QUILPUÉ</t>
  </si>
  <si>
    <t>30354726-0</t>
  </si>
  <si>
    <t>MEJORAMIENTO INTEGRAL ESCUELA PATAGONIA PUNTA ARENAS</t>
  </si>
  <si>
    <t>30166572-0</t>
  </si>
  <si>
    <t>CONSTRUCCION SISTEMA AGUA POTABLE RURAL CURILEO, VILCUN</t>
  </si>
  <si>
    <t>30354831-0</t>
  </si>
  <si>
    <t>CAPACITACION FORTALECIMIENTO ORGANIZACIONES SOCIALES RURALES</t>
  </si>
  <si>
    <t>30354837-0</t>
  </si>
  <si>
    <t>AMPLIACION SISTEMA AGUA POTABLE RURAL LOTEO VARILLAS, PTA ARENAS</t>
  </si>
  <si>
    <t>30355022-0</t>
  </si>
  <si>
    <t>REPOSICION ALUMBRADO PUBLICO, COMUNA VICHUQUEN</t>
  </si>
  <si>
    <t>30355227-0</t>
  </si>
  <si>
    <t>CONSTRUCCION SALA CUNA Y NIVEL MEDIO, JOSE BERNALES, CERRILLOS</t>
  </si>
  <si>
    <t>30355423-0</t>
  </si>
  <si>
    <t>CONSTRUCCION SALA CUNA JOHN KENNEDY COMUNA DE MAFIL</t>
  </si>
  <si>
    <t>30167523-0</t>
  </si>
  <si>
    <t>CONSTRUCCION SERVICIO DE APR CAMINO A CHAUQUEN, PANGUIPULLI</t>
  </si>
  <si>
    <t>30293673-0</t>
  </si>
  <si>
    <t>RESTAURACION INTEGRAL CLUB DE SEPTIEMBRE (ACADE), SANTIAGO</t>
  </si>
  <si>
    <t>30356037-0</t>
  </si>
  <si>
    <t>CONSTRUCCION DE SALA CUNA Y JARDÍN INFANTIL BAMBY, CHILLÁN.</t>
  </si>
  <si>
    <t>30356039-0</t>
  </si>
  <si>
    <t>CONSTRUCCION JARDÍN INFANTIL Y SALA CUNA PAILLIHUE, LOS ANGELES</t>
  </si>
  <si>
    <t>30356528-0</t>
  </si>
  <si>
    <t>CONSTRUCCION SALA CUNA Y NIVEL MEDIO PIGUCHEN PUTAENDO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</si>
  <si>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</si>
  <si>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</si>
  <si>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</si>
  <si>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</si>
  <si>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30357626-0</t>
  </si>
  <si>
    <t>CONSTRUCCION SALA CUNA Y JARDIN INFANTIL MARIA ANGELICA, PUDAHUEL</t>
  </si>
  <si>
    <t>30359922-0</t>
  </si>
  <si>
    <t>30359925-0</t>
  </si>
  <si>
    <t>30360430-0</t>
  </si>
  <si>
    <t>CONSTRUCCION SALA CUNA CALLE OSORNO DE LAGO RANCO</t>
  </si>
  <si>
    <t>30360472-0</t>
  </si>
  <si>
    <t>REPOSICION CAMPAMENTO HUARA, DIRECCION DE VIALIDAD</t>
  </si>
  <si>
    <t>30360972-0</t>
  </si>
  <si>
    <t>CONSTRUCCION SALA CUNA Y JARDÍN INFANTIL PARQUE LAUQUEN, LOS ANGELES</t>
  </si>
  <si>
    <t>30361275-0</t>
  </si>
  <si>
    <t>CONSTRUCCION SALA CUNA Y JARDÍN INFANTIL CAL Y CANTO MACHALI</t>
  </si>
  <si>
    <t>30362274-0</t>
  </si>
  <si>
    <t>CONSTRUCCION SALA CUNA Y JARDIN INFANTIL LA EXPLORADORA, TALTAL</t>
  </si>
  <si>
    <t>30101138-0</t>
  </si>
  <si>
    <t>Monto Decretado en M$</t>
  </si>
  <si>
    <t>(Varios elementos)</t>
  </si>
  <si>
    <t xml:space="preserve"> </t>
  </si>
  <si>
    <t>Monto Devengado en M$</t>
  </si>
  <si>
    <t>Total general</t>
  </si>
  <si>
    <t>Nombre Iniciativa</t>
  </si>
  <si>
    <t>Región Iniciativa</t>
  </si>
  <si>
    <t>Provincia Iniciativa</t>
  </si>
  <si>
    <t>Comuna Iniciativa</t>
  </si>
  <si>
    <t>RATE (1)</t>
  </si>
  <si>
    <t>(1) Fuente BIP, Ministerio de Desarrollo Social.</t>
  </si>
  <si>
    <t>Cuenta de CODIGO</t>
  </si>
  <si>
    <t>IDI Con ejecución</t>
  </si>
  <si>
    <t>IDI Sin ejecución</t>
  </si>
  <si>
    <t>(2) DIPRES, Ministerio de Hacienda.</t>
  </si>
  <si>
    <t>INFORME COMISIÓN MIXTA DE PRESUPUESTOS</t>
  </si>
  <si>
    <t>INICIATIVAS DE INVERSIÓN ANALIZADAS POR MDS CON DECRETO, EJECUCIÓN Y 
RENTABILIDAD SOCIAL POSITIVA</t>
  </si>
  <si>
    <t>Informe</t>
  </si>
  <si>
    <t>Gráficos</t>
  </si>
  <si>
    <t xml:space="preserve">Base Completa </t>
  </si>
  <si>
    <t>RATE</t>
  </si>
  <si>
    <t>REGIÓN</t>
  </si>
  <si>
    <t>MM$ EJECUTADA</t>
  </si>
  <si>
    <t>Metropolitana</t>
  </si>
  <si>
    <t>Bío-Bío</t>
  </si>
  <si>
    <t>Los Lagos</t>
  </si>
  <si>
    <t>Araucanía</t>
  </si>
  <si>
    <t>Maule</t>
  </si>
  <si>
    <t>Coquimbo</t>
  </si>
  <si>
    <t>O'Higgins</t>
  </si>
  <si>
    <t>Los Ríos</t>
  </si>
  <si>
    <t>Interregional</t>
  </si>
  <si>
    <t>Antofagasta</t>
  </si>
  <si>
    <t>Magallanes</t>
  </si>
  <si>
    <t>Atacama</t>
  </si>
  <si>
    <t>Arica y Parinacota</t>
  </si>
  <si>
    <t>Tarapacá</t>
  </si>
  <si>
    <t>Internacional</t>
  </si>
  <si>
    <t>IDI</t>
  </si>
  <si>
    <t>Total Monto Decretado MM$</t>
  </si>
  <si>
    <t>Total Monto Devengado MM$</t>
  </si>
  <si>
    <t>Monto Decretado MM$</t>
  </si>
  <si>
    <t>Monto Devengado MM$</t>
  </si>
  <si>
    <t>(Todas)</t>
  </si>
  <si>
    <t>Región</t>
  </si>
  <si>
    <t>Total Analizadas</t>
  </si>
  <si>
    <t>Monto</t>
  </si>
  <si>
    <t>Total</t>
  </si>
  <si>
    <t>Iniciativas de Inversión (IDI)</t>
  </si>
  <si>
    <t>Monto Devengado</t>
  </si>
  <si>
    <t>N° IDI con decreto</t>
  </si>
  <si>
    <t>Total N° IDI con Decreto</t>
  </si>
  <si>
    <t>TABLAS DINAMICAS FUENTES DE DATOS</t>
  </si>
  <si>
    <t>Analizadas</t>
  </si>
  <si>
    <t>Número</t>
  </si>
  <si>
    <t>% del total con decreto</t>
  </si>
  <si>
    <t>20102803-0</t>
  </si>
  <si>
    <t>NORMALIZACION HOSPITAL CARLOS VAN BUREN, VALPARAISO</t>
  </si>
  <si>
    <t>REPOSICION POSTA DE SALUD RURAL DE LA ISLA CHELIN, CASTRO</t>
  </si>
  <si>
    <t>20154068-0</t>
  </si>
  <si>
    <t>20167615-0</t>
  </si>
  <si>
    <t>CONSTRUCCION PARQUE URBANO RIBERA LAGO VILLARRICA, VILLARRICA</t>
  </si>
  <si>
    <t>20170805-0</t>
  </si>
  <si>
    <t>HABILITACION SUMINISTRO E.E. SECTOR PUELPUN MAULLIN</t>
  </si>
  <si>
    <t>20175425-0</t>
  </si>
  <si>
    <t>MEJORAMIENTO APR PELEQUEN VIEJO PORTEZUELO, COMUNA DE MALLOA</t>
  </si>
  <si>
    <t>20178171-0</t>
  </si>
  <si>
    <t>CONSTRUCCION SISTEMA AGUA POTABLE HUENTELAR,REPOCURA,HUEICO CHOLCHOL</t>
  </si>
  <si>
    <t>20183300-0</t>
  </si>
  <si>
    <t>CONSTRUCCION OBRAS DE CONTROL ALUVIONAL EN QUEBRADA FARELLONES ANTOF</t>
  </si>
  <si>
    <t>20183313-0</t>
  </si>
  <si>
    <t>CONSTRUCCION OBRAS DE CONTROL ALUVIONAL EN QUEBRADA LA CHIMBA ANTOFA</t>
  </si>
  <si>
    <t>20189241-0</t>
  </si>
  <si>
    <t>CONSTRUCCION SISTEMA AGUA POTABLE LA BARDA DE PAILLACO, PUCON</t>
  </si>
  <si>
    <t>AMPLIACION Y REMODELACION CONSULTORIO ANTONIO VARAS, PUERTO MONTT</t>
  </si>
  <si>
    <t>MEJORAMIENTO ESTADIO PROVINCIAL DE ATLETISMO, COMUNA DE LEBU</t>
  </si>
  <si>
    <t>30004235-0</t>
  </si>
  <si>
    <t>MEJORAMIENTO PLAZA DE ARMAS, CALLE LARGA</t>
  </si>
  <si>
    <t>30035008-0</t>
  </si>
  <si>
    <t>HABILITACION SUMINISTRO EE. EE. SECTOR PUCHILCO, PUQUELDON</t>
  </si>
  <si>
    <t>30038628-0</t>
  </si>
  <si>
    <t>CONSTRUCCION FISCALIA REGIONAL Y FISCALÍA LOCAL DE ARICA-PARINACOTA</t>
  </si>
  <si>
    <t>PEDRO A. CERDA</t>
  </si>
  <si>
    <t>30042613-0</t>
  </si>
  <si>
    <t>NORMALIZACION CONSULTORIO RURAL PUQUELDON</t>
  </si>
  <si>
    <t>30042754-0</t>
  </si>
  <si>
    <t>INSTALACION AGUA POTABLE RURAL CHANCO CORTE ALTO, PITRUFQUEN</t>
  </si>
  <si>
    <t>30042798-0</t>
  </si>
  <si>
    <t>CONSTRUCCION COMPLEJO DEPORTIVO LO ESPEJO</t>
  </si>
  <si>
    <t>30042937-0</t>
  </si>
  <si>
    <t>CONSTRUCCION PISCINA PÚBLICA  CHILE CHICO</t>
  </si>
  <si>
    <t>30043383-0</t>
  </si>
  <si>
    <t>CONSTRUCCION RED DE ENERGIA ELECTRICA LA ESTRELLA, LA SERENA</t>
  </si>
  <si>
    <t>MEJORAMIENTO PARQUE IV CENTENARIO, OSORNO</t>
  </si>
  <si>
    <t>30045288-0</t>
  </si>
  <si>
    <t>INSTALACION SISTEMA DE AGUA POTABLE RURAL CHANCO, LUMACO</t>
  </si>
  <si>
    <t>CONSTRUCCION CENTRO DE SALUD FAMILIAR QUILACO</t>
  </si>
  <si>
    <t>30045926-0</t>
  </si>
  <si>
    <t>CONSTRUCCION CENTRO CULTURAL, LICANTÉN</t>
  </si>
  <si>
    <t>CONSTRUCCION ELECTRIFICACION MANTOS DE HORNILLOS Y TRANQUILLA,OVALLE</t>
  </si>
  <si>
    <t>30051572-0</t>
  </si>
  <si>
    <t>AMPLIACION SISTEMA APR SAN VICENTE PUCALÁN A RANQUILCO, UCUQUER</t>
  </si>
  <si>
    <t>30059359-0</t>
  </si>
  <si>
    <t>INSTALACION SIST TRATAMIENTO AA.SS. Y MEJ. SIST. ALC. PTO. WIL</t>
  </si>
  <si>
    <t>30060305-0</t>
  </si>
  <si>
    <t>CONSTRUCCION URBANIZACIÓN VILLORRIO ALBERTO ECHEGARAY</t>
  </si>
  <si>
    <t>30061828-0</t>
  </si>
  <si>
    <t>MEJORAMIENTO RUTA 225-CH. SECTOR: PETROHUE - LAGO TODOS LOS SANTOS</t>
  </si>
  <si>
    <t>REPOSICION ESCUELA RURAL JUAN A.VERA DIAZ, APECHE-QUEILEN</t>
  </si>
  <si>
    <t>30062793-0</t>
  </si>
  <si>
    <t>CONSTRUCCION PLAZA SECTOR BUREO, MULCHEN</t>
  </si>
  <si>
    <t>30063283-0</t>
  </si>
  <si>
    <t>REPOSICION LICEO POLITÉCNICO C-20, COMUNA DE TALTAL</t>
  </si>
  <si>
    <t>NORMALIZACION CENTRO DE SALUD, PUERTO VARAS</t>
  </si>
  <si>
    <t>30064914-0</t>
  </si>
  <si>
    <t>MEJORAMIENTO BORDE COSTERO EN LAGO ELIZALDE, COYHAIQUE</t>
  </si>
  <si>
    <t>30065565-0</t>
  </si>
  <si>
    <t>CONSTRUCCION ELECTRIFICACION RURAL SECTOR SAN JOSE DE PENCO</t>
  </si>
  <si>
    <t>30065747-0</t>
  </si>
  <si>
    <t>CONSTRUCCION SERVICIO DE AGUA POTABLE RURAL LO ARCAYA-LA NOGALADA</t>
  </si>
  <si>
    <t>REPOSICION EDIFICIO CONSISTORIAL DE COMUNA DE EL BOSQUE, ETAPA II</t>
  </si>
  <si>
    <t>30066448-0</t>
  </si>
  <si>
    <t>CONSTRUCCION COMPLEJO CARABINEROS PUNTA ARENAS</t>
  </si>
  <si>
    <t>CONSTRUCCION ELECT. RURAL SECTOR COLLICO -CHAILLACO, VILLARRICA</t>
  </si>
  <si>
    <t>30066771-0</t>
  </si>
  <si>
    <t>CONSTRUCCION DE CASETAS SANITARIAS LOCALIDAD SAN FRANCISCO, PALMILLA</t>
  </si>
  <si>
    <t>30067444-0</t>
  </si>
  <si>
    <t>DIAGNOSTICO ESTABILIZACIÓN DE BANDEJONES Y BERMAS R.M</t>
  </si>
  <si>
    <t>30067644-0</t>
  </si>
  <si>
    <t>MEJORAMIENTO Y REPOSICION AV BALMACEDA ENTRE BRASIL/BULNES-LONCOCHE</t>
  </si>
  <si>
    <t>30068551-0</t>
  </si>
  <si>
    <t>CONSTRUCCION PUENTE VILUCO- EL VINCULO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</si>
  <si>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</si>
  <si>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</si>
  <si>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</si>
  <si>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</si>
  <si>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30069143-0</t>
  </si>
  <si>
    <t>INSTALACION SERVICIO DE APR CHORRILLOS - LIPANGUE, LAMPA</t>
  </si>
  <si>
    <t>30069639-0</t>
  </si>
  <si>
    <t>REPOSICION CONSULTORIO JULIO ACUÑA PINZON, LO ESPEJO</t>
  </si>
  <si>
    <t>30069841-0</t>
  </si>
  <si>
    <t>NORMALIZACION CONSULTORIO GENERAL  PERQUENCO</t>
  </si>
  <si>
    <t>30069919-0</t>
  </si>
  <si>
    <t>CONSTRUCCION GIMNASIO ESCUELA ORIENTE DE QUELLÓN</t>
  </si>
  <si>
    <t>30070188-0</t>
  </si>
  <si>
    <t>AMPLIACION SERVICIO APR VENTANA ALTO , COMUNA DE PUCHUNCAVÍ</t>
  </si>
  <si>
    <t>30070199-0</t>
  </si>
  <si>
    <t>REPOSICION HOSPITAL COMUNITARIO DE HUASCO</t>
  </si>
  <si>
    <t>30070267-0</t>
  </si>
  <si>
    <t>CONSTRUCCION PARQUE CULTURAL EN ZONA PATRIMONIAL DE QUINTA NORMAL</t>
  </si>
  <si>
    <t>30070450-0</t>
  </si>
  <si>
    <t>MEJORAMIENTO ACCESO PUERTO DE COQUIMBO DESDE RUTA 5 NORTE</t>
  </si>
  <si>
    <t>30070755-0</t>
  </si>
  <si>
    <t>AMPLIACION SERVICIO APR SANTA TERESA-LOS LOROS DE LLAY-LLAY.</t>
  </si>
  <si>
    <t>30070887-0</t>
  </si>
  <si>
    <t>REPOSICION RUTA R-90-P, SECTOR: LUMACO - CAPITAN PASTENE</t>
  </si>
  <si>
    <t>30070896-0</t>
  </si>
  <si>
    <t>NORMALIZACION HOSPITAL SAN AGUSTIN, COLLIPULLI</t>
  </si>
  <si>
    <t>30070917-0</t>
  </si>
  <si>
    <t>NORMALIZACION HOSPITAL COMUNA LONQUIMAY</t>
  </si>
  <si>
    <t>30071068-0</t>
  </si>
  <si>
    <t>30071469-0</t>
  </si>
  <si>
    <t>MEJORAMIENTO Y AMPLIACION APR SAN PEDRO DE ALCANTARA, PAREDONES</t>
  </si>
  <si>
    <t>30071472-0</t>
  </si>
  <si>
    <t>MEJORAMIENTO CALLE RIQUELME. QUILPUE</t>
  </si>
  <si>
    <t>30071842-0</t>
  </si>
  <si>
    <t>REPOSICION EJE AVENIDA BALMACEDA, CENTRO DE SAN ANTONIO</t>
  </si>
  <si>
    <t>30072235-0</t>
  </si>
  <si>
    <t>INSTALACION SERVICIO DE AGUA POTABLE RURAL DE ROLLIZO, PUERTO VARAS</t>
  </si>
  <si>
    <t>30072398-0</t>
  </si>
  <si>
    <t>REPOSICION Y EQUIPAMIENTO CONSULTORIO RECREO,COMUNA SAN MIGUEL</t>
  </si>
  <si>
    <t>30072676-0</t>
  </si>
  <si>
    <t>MEJORAMIENTO EJE VIAL CALLES PINTO Y SCHMIDT DE VALDIVIA</t>
  </si>
  <si>
    <t>30072812-0</t>
  </si>
  <si>
    <t>CONSTRUCCION TERMINAL DE BUSES CHAITEN</t>
  </si>
  <si>
    <t>30072929-0</t>
  </si>
  <si>
    <t>CONSTRUCCION AGUA POTABLE CARRERRIÑE, HUIÑOCO Y  PICUTA, CHOLCHOL</t>
  </si>
  <si>
    <t>30072941-0</t>
  </si>
  <si>
    <t>MEJORAMIENTO ESPACIO PÚBLICO AVDA. PERU, COMUNA DE RECOLETA</t>
  </si>
  <si>
    <t>30073621-0</t>
  </si>
  <si>
    <t>CONSTRUCCION P.E.R. INFIERNILLO II ETAPA, COMUNA DE LOS VILOS</t>
  </si>
  <si>
    <t>30074252-0</t>
  </si>
  <si>
    <t>CONSTRUCCION CASETAS SANITARIAS PUENTE NEGRO, SAN FERNANDO</t>
  </si>
  <si>
    <t>30076325-0</t>
  </si>
  <si>
    <t>AMPLIACION SERVICIO APR CUNCUMÉN COMUNA DE SAN ANTONIO</t>
  </si>
  <si>
    <t>RIO VERDE</t>
  </si>
  <si>
    <t>30077313-0</t>
  </si>
  <si>
    <t>CONSTRUCCION ELECTRIFICACION LOS RULOS II, COMUNA DE CANELA</t>
  </si>
  <si>
    <t>30077481-0</t>
  </si>
  <si>
    <t>RESTAURACION IGLESIA N. S. DE LA CANDELARIA DE CARELMAPU, MAULLIN</t>
  </si>
  <si>
    <t>30077710-0</t>
  </si>
  <si>
    <t>CONSTRUCCION PUENTE CANCHA DE PIEDRA EN COMUNA DE MARIA PINTO</t>
  </si>
  <si>
    <t>30077934-0</t>
  </si>
  <si>
    <t>CONSTRUCCION CALLE NUEVA NUEVE DE FRUTILLAR</t>
  </si>
  <si>
    <t>30078167-0</t>
  </si>
  <si>
    <t>CONSTRUCCION HOGAR DE LARGA ESTADIA ADULTOS MAYORES, COMUNA DE LOLOL</t>
  </si>
  <si>
    <t>30078695-0</t>
  </si>
  <si>
    <t>RESTAURACION Y PUESTA EN VALOR IGLESIA DE PETORCA Y SU ENTORNO</t>
  </si>
  <si>
    <t>30079282-0</t>
  </si>
  <si>
    <t>REPOSICION CESFAM CARDENAL CARO, SECTOR SUR, LA SERENA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</si>
  <si>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</si>
  <si>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</si>
  <si>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</si>
  <si>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</si>
  <si>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30080455-0</t>
  </si>
  <si>
    <t>MEJORAMIENTO SIST. EV.A.LLUVIAS GRAN VALPO., COLECTOR MELGAREJO</t>
  </si>
  <si>
    <t>30080729-0</t>
  </si>
  <si>
    <t>REPOSICION CENTRO DE SALUD FAMILIAR  ANGELMO, PUERTO MONTT</t>
  </si>
  <si>
    <t>30081182-0</t>
  </si>
  <si>
    <t>MEJORAMIENTO RUTA I-310 I-318 E I-330 PERALILLO-LOS CARDOS,PERALILL</t>
  </si>
  <si>
    <t>CONSTRUCCION INFRAESTRUCTURA PORTUARIA CALETA ESTAQUILLA,LOS MUERMOS</t>
  </si>
  <si>
    <t>30081385-0</t>
  </si>
  <si>
    <t>MEJORAMIENTO PAVIMENTO RUTA S-20 TEMUCO-CHOLCHOL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</si>
  <si>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</si>
  <si>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</si>
  <si>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</si>
  <si>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</si>
  <si>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30082226-0</t>
  </si>
  <si>
    <t>30082796-0</t>
  </si>
  <si>
    <t>MEJORAMIENTO AREA DE MOVIMIENTO PISTA 17R 35L, AMB.</t>
  </si>
  <si>
    <t>30083093-0</t>
  </si>
  <si>
    <t>MEJORAMIENTO RUTA R-925-S CURACAUTIN-CONGUILLIO S:HUEÑIVALES-CAPTREN</t>
  </si>
  <si>
    <t>30083365-0</t>
  </si>
  <si>
    <t>REPOSICION CONSULTORIO EDUARDO FREI MONTALVA COMUNA DE LA CISTERNA</t>
  </si>
  <si>
    <t>30084452-0</t>
  </si>
  <si>
    <t>SANEAMIENTO TITULOS DE DERECHOS DE AGUA COMUNA DE ARAUCO</t>
  </si>
  <si>
    <t>30084551-0</t>
  </si>
  <si>
    <t>NORMALIZACION CESFAM CONSULTORIO GENERAL DE TROVOLHUE</t>
  </si>
  <si>
    <t>30085321-0</t>
  </si>
  <si>
    <t>REPOSICION PUENTE ILLALOLEN LA LIGUA VALLE HERMOSO</t>
  </si>
  <si>
    <t>REPOSICION ESCUELA ROBERTO WHITE Y AMPL. ENSEÑANZA MEDIA, PALENA</t>
  </si>
  <si>
    <t>HABILITACION MOLINO MACHMAR PARA CENTRO CULTURAL, PUERTO VARAS</t>
  </si>
  <si>
    <t>30086711-0</t>
  </si>
  <si>
    <t>MEJORAMIENTO AVENIDA ESPAÑA, VALDIVIA</t>
  </si>
  <si>
    <t>30087299-0</t>
  </si>
  <si>
    <t>30090902-0</t>
  </si>
  <si>
    <t>MEJORAMIENTO CBI RUTA S-965 CURARREHUE - REIGOLIL - FLOR DEL VALLE</t>
  </si>
  <si>
    <t>30091009-0</t>
  </si>
  <si>
    <t>REPOSICION Y MEJORAMIENTO PATIOS DE ESTIBA PLAZAS FIJAS DE PESAJE</t>
  </si>
  <si>
    <t>30091092-0</t>
  </si>
  <si>
    <t>MEJORAMIENTO BORDE COSTERO LLICO, BOYERUCA Y LAGO VICHUQUEN</t>
  </si>
  <si>
    <t>30091310-0</t>
  </si>
  <si>
    <t>MEJORAMIENTO SISTEMA DE GESTION VIAL R-60 CH LOS ANDES - TUNEL C. R.</t>
  </si>
  <si>
    <t>MEJORAMIENTO Y AMPLIACION SERVICIO APR HUILLINCO, CHONCHI</t>
  </si>
  <si>
    <t>30091920-0</t>
  </si>
  <si>
    <t>REPOSICION RETÉN DE CARABINEROS EL LACO (F)</t>
  </si>
  <si>
    <t>30091964-0</t>
  </si>
  <si>
    <t>REPOSICION CESFAM CON SAR BELLOTO SUR,QUILPUÉ</t>
  </si>
  <si>
    <t>30092386-0</t>
  </si>
  <si>
    <t>HABILITACION SUMINISTRO E.  E.  BELLAVISTA SAN JUAN DE LA  COSTA</t>
  </si>
  <si>
    <t>CONSTRUCCION SALA CUNA Y  REP. JARDIN INFANTIL LAS TOBAS, PALENA</t>
  </si>
  <si>
    <t>30093745-0</t>
  </si>
  <si>
    <t>DIAGNOSTICO PLAN MAESTRO AGUAS LLUVIAS DE LONCOCHE</t>
  </si>
  <si>
    <t>30094052-0</t>
  </si>
  <si>
    <t>MEJORAMIENTO PAVIMENTACION CALLE STA. MARIA Y MIRAFLORES, PICHIDEGUA</t>
  </si>
  <si>
    <t>RESTAURACION Y HABILITACION EX TEATRO ENACAR LOTA ALTO</t>
  </si>
  <si>
    <t>30094757-0</t>
  </si>
  <si>
    <t>HABILITACION PARQUE URBANO RIBERA SUR- PUERTO AYSEN</t>
  </si>
  <si>
    <t>30094780-0</t>
  </si>
  <si>
    <t>30094936-0</t>
  </si>
  <si>
    <t>REPOSICION CUARTEL DE 1ª COMPAÑIA DE BOMBEROS DE SAN JOSÉ DE MAIPO</t>
  </si>
  <si>
    <t>30094950-0</t>
  </si>
  <si>
    <t>30095025-0</t>
  </si>
  <si>
    <t>30095513-0</t>
  </si>
  <si>
    <t>REPOSICION CGR CURARREHUE Y ADECUACION A CESFAM, CURARREHUE</t>
  </si>
  <si>
    <t>30095698-0</t>
  </si>
  <si>
    <t>30095718-0</t>
  </si>
  <si>
    <t>CONSTRUCCION EDIFICIO CONSISTORIAL, COMUNA DE QUIRIHUE</t>
  </si>
  <si>
    <t>30095966-0</t>
  </si>
  <si>
    <t>MEJORAMIENTO AVENIDA CUATRO ESQUINAS, LA SERENA</t>
  </si>
  <si>
    <t>30096105-0</t>
  </si>
  <si>
    <t>30096155-0</t>
  </si>
  <si>
    <t>CONSTRUCCION SISTEMA AGUA POTABLE LLIULLIUCURA, LAUTARO</t>
  </si>
  <si>
    <t>30096275-0</t>
  </si>
  <si>
    <t>RESTAURACION TEATRO MUNICIPAL DE RENAICO</t>
  </si>
  <si>
    <t>30096770-0</t>
  </si>
  <si>
    <t>CONSTRUCCION ELECTRIFICACION RURAL SECTOR CATRIO ÑANCUL,COLLIPULLI</t>
  </si>
  <si>
    <t>MEJORAMIENTO INTEGRAL PARQUE EL LOA SECTOR ORIENTE CALAMA</t>
  </si>
  <si>
    <t>30098082-0</t>
  </si>
  <si>
    <t>MEJORAMIENTO CALETA PESQUERA DE BONIFACIO COMUNA VALDIVIA</t>
  </si>
  <si>
    <t>30098740-0</t>
  </si>
  <si>
    <t>REPOSICION PUENTE COLLILELFU 1, RUTA T-631</t>
  </si>
  <si>
    <t>REPOSICION PUENTE QUINCHILCA EN RUTA T-39, LOS LAGOS</t>
  </si>
  <si>
    <t>30100068-0</t>
  </si>
  <si>
    <t>REPOSICION OFICINA PELLUHUE (EX CURANIPE) DEL SRCEI</t>
  </si>
  <si>
    <t>30100207-0</t>
  </si>
  <si>
    <t>REPOSICION POSTA SALUD RURAL  LA  PAZ, LONCOCHE</t>
  </si>
  <si>
    <t>MEJORAMIENTO PAVIMENTO ARTURO GORDON LA VARA Y UNAMUNO SAN BERNARDO</t>
  </si>
  <si>
    <t>30100364-0</t>
  </si>
  <si>
    <t>CONSTRUCCION SISTEMA AGUA POTABLE RURAL PUAUCHO,SAAVEDRA</t>
  </si>
  <si>
    <t>30100763-0</t>
  </si>
  <si>
    <t>REPOSICION CUARTEL DE BOMBEROS DE PLACILLA</t>
  </si>
  <si>
    <t>CONSTRUCCION INFRAESTRUCTURA AGUA POTABLE Y ALCANTARILLADO, QUEMCHI</t>
  </si>
  <si>
    <t>30101803-0</t>
  </si>
  <si>
    <t>REPOSICION RED HIDROMETRICA CUENCA RIO COPIAPO</t>
  </si>
  <si>
    <t>30101997-0</t>
  </si>
  <si>
    <t>CONSTRUCCION OBRAS FLUVIALES RIO CRUCES Y ESTERO LONCOCHE URBANO</t>
  </si>
  <si>
    <t>30102024-0</t>
  </si>
  <si>
    <t>AMPLIACION Y MEJORAMIENTO SISTEMA DE APR CASAS DE PUDAHUEL</t>
  </si>
  <si>
    <t>30102358-0</t>
  </si>
  <si>
    <t>CONSTRUCCION CICLOVÍA CALLE COLO COLO ENTRE PRAT Y TEMUCO, L ANGELES</t>
  </si>
  <si>
    <t>30102654-0</t>
  </si>
  <si>
    <t>CONSTRUCCION PISCINA TEMPERADA SEMIOLIMPICA COMUNA DE SAN JOAQUIN</t>
  </si>
  <si>
    <t>30102656-0</t>
  </si>
  <si>
    <t>HABILITACION SUMINISTRO E.E. NUEVA ESPERANZA , RIO  BUENO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</si>
  <si>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</si>
  <si>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</si>
  <si>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</si>
  <si>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</si>
  <si>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30102818-0</t>
  </si>
  <si>
    <t>CONSTRUCCION CENTRO INTEGRAL DE SALUD SUR COMUNA DE SANTIAGO</t>
  </si>
  <si>
    <t>30102910-0</t>
  </si>
  <si>
    <t>NORMALIZACION ELECTRICA RURAL SECTOR MENQUE, COMUNA DE TOME</t>
  </si>
  <si>
    <t>30102919-0</t>
  </si>
  <si>
    <t>NORMALIZACION ELECTRICA DIVERSOS SECTORES, COMUNA DE TOME</t>
  </si>
  <si>
    <t>30102927-0</t>
  </si>
  <si>
    <t>CONSTRUCCION COLECTOR AGUAS LLUVIAS AV.SANTA RAQUEL, LA FLORIDA</t>
  </si>
  <si>
    <t>CONSTRUCCION COLECTOR EL DESCANSO Y LONGITUDINAL-HUGO BRAVO, MAIPU</t>
  </si>
  <si>
    <t>30103399-0</t>
  </si>
  <si>
    <t>HABILITACION CENTRO DE DIALISIS HOSPITAL CURANILAHUE</t>
  </si>
  <si>
    <t>30103440-0</t>
  </si>
  <si>
    <t>CONSTRUCCION CUBIERTA MULTICANCHA SEDE SOCIAL JOSE I. CIENFUEGOS</t>
  </si>
  <si>
    <t>30103642-0</t>
  </si>
  <si>
    <t>REPOSICION ESCUELA BARROS ARANA, GRUPO ESCOLAR, CHILLAN</t>
  </si>
  <si>
    <t>REPOSICION CESFAM ELEUTERIO RAMIREZ CURANILAHUE</t>
  </si>
  <si>
    <t>30103913-0</t>
  </si>
  <si>
    <t>REPOSICION Y AMPLIACION EDIFICIO CENTRO CIVICO DE MALLOA</t>
  </si>
  <si>
    <t>30104260-0</t>
  </si>
  <si>
    <t>NORMALIZACION POSTA SALUD RURAL COYANCAHUIN - PUREN</t>
  </si>
  <si>
    <t>30104345-0</t>
  </si>
  <si>
    <t>AMPLIACION RED DE AGUAS SERVIDAS LABRANZA CENTRO, TEMUCO.</t>
  </si>
  <si>
    <t>30104465-0</t>
  </si>
  <si>
    <t>REPOSICION OFICINA INSPECTORIA ZONAL VIALIDAD Y OTROS,QUIRIHUE</t>
  </si>
  <si>
    <t>30104677-0</t>
  </si>
  <si>
    <t>MEJORAMIENTO CANCHA DE FUTBOL MUNICIPAL EL ABRA,COMUNA DE REQUINOA</t>
  </si>
  <si>
    <t>HABILITACION MUSEO UNIVERSITARIO DEL GRABADO, VALPARAÍSO</t>
  </si>
  <si>
    <t>30105632-0</t>
  </si>
  <si>
    <t>CONSTRUCCION BIBLIOTECA MUNICIPAL NUEVA IMPERIAL</t>
  </si>
  <si>
    <t>30105840-0</t>
  </si>
  <si>
    <t>CONSTRUCCION FERIA INTERCULTURAL WE MONGEN NUEVA IMPERIAL</t>
  </si>
  <si>
    <t>30106468-0</t>
  </si>
  <si>
    <t>REPOSICION ESCUELA RURAL LAGUNITAS COMUNA DE PUERTO MONTT</t>
  </si>
  <si>
    <t>30106527-0</t>
  </si>
  <si>
    <t>CONSTRUCCION SERVICIO APR  JUNQUILLO, SAN CARLOS</t>
  </si>
  <si>
    <t>CONSTRUCCION COMPLEJO POLICIA DE INVESTIGACIONES OCCIDENTE, PUDAHUEL</t>
  </si>
  <si>
    <t>30106763-0</t>
  </si>
  <si>
    <t>NORMALIZACION DEPENDENCIAS MOP VIALIDAD  AZOLAS, COMUNA DE ARICA</t>
  </si>
  <si>
    <t>30106857-0</t>
  </si>
  <si>
    <t>MEJORAMIENTO CALLE SANTOS MARDONES, PORVENIR</t>
  </si>
  <si>
    <t>MEJORAMIENTO CALLE H. DE MAGALLANES, PORVENIR</t>
  </si>
  <si>
    <t>MEJORAMIENTO  RUTA R-86 SECTOR: LOS SAUCES-TRAIGUEN</t>
  </si>
  <si>
    <t>30107310-0</t>
  </si>
  <si>
    <t>CONSTRUCCION BORDE COSTERO EL PIOJO COMUNA DE VALDIVIA</t>
  </si>
  <si>
    <t>CONSTRUCCION AUDITORIO CENTRO CULTURAL DE HUALPEN</t>
  </si>
  <si>
    <t>30109520-0</t>
  </si>
  <si>
    <t>30109584-0</t>
  </si>
  <si>
    <t>30109942-0</t>
  </si>
  <si>
    <t>REPOSICION EDIFICIO CONSISTORIAL DE LANCO</t>
  </si>
  <si>
    <t>30109971-0</t>
  </si>
  <si>
    <t>CONSTRUCCION DEL SISTEMA PARA EL APR DE CHAVELITA, COMUNA VALDIVIA</t>
  </si>
  <si>
    <t>30110114-0</t>
  </si>
  <si>
    <t>REPOSICION CUARTEL 5ª CIA BOMBEROS DE CUNACO, NANCAGUA</t>
  </si>
  <si>
    <t>REPOSICION LICEO E INTERNADO ANTULAFKEN DE PUAUCHO, SAN JUAN COSTA</t>
  </si>
  <si>
    <t>30110644-0</t>
  </si>
  <si>
    <t>MEJORAMIENTO ACCESO SUR PUENTE RAÚL SILVA HENRIQUEZ EN CONSTITUCIÓN</t>
  </si>
  <si>
    <t>30111136-0</t>
  </si>
  <si>
    <t>REPOSICION LABORATORIO HOSPITAL DE BULNES</t>
  </si>
  <si>
    <t>30111340-0</t>
  </si>
  <si>
    <t>CONSTRUCCION POLIDEPORTIVO ESTADIO MODELO DE PUDAHUEL</t>
  </si>
  <si>
    <t>30112044-0</t>
  </si>
  <si>
    <t>CONSTRUCCION CENTRO DE SALUD FAMILIAR CON SAR SUR PONIENTE DE CALAMA</t>
  </si>
  <si>
    <t>30112498-0</t>
  </si>
  <si>
    <t>CONSTRUCCION SISTEMA APR RAYEN LAFQUEN;COMUNA DE CUNCO</t>
  </si>
  <si>
    <t>30112736-0</t>
  </si>
  <si>
    <t>MEJORAMIENTO RUTA 7,ALCANTARILLA CASCADA-PTE LAS OVEJAS,RIO IBAÑEZ</t>
  </si>
  <si>
    <t>30113031-0</t>
  </si>
  <si>
    <t>REPOSICION EDIFICIO CONSISTORIAL COMUNA DE YUMBEL</t>
  </si>
  <si>
    <t>30113233-0</t>
  </si>
  <si>
    <t>CONSTRUCCION  POLIDEPORTIVO RECINTO ESTADIO MUNICIPAL RENÉ CORREA</t>
  </si>
  <si>
    <t>30113320-0</t>
  </si>
  <si>
    <t>30113923-0</t>
  </si>
  <si>
    <t>CONSTRUCCION TERMINAL DE BUSES DE LAGO RANCO</t>
  </si>
  <si>
    <t>30114019-0</t>
  </si>
  <si>
    <t>CONSTRUCCION SISTEMA AGUA POTABLE RURAL GUAPILACUY COMUNA DE ANCUD</t>
  </si>
  <si>
    <t>30115295-0</t>
  </si>
  <si>
    <t>CONSTRUCCION PAVIMENTOS AVENIDA PRESIDENTE IBAÑEZ, CALBUCO</t>
  </si>
  <si>
    <t>REPOSICION ESCUELA EDUARDO FREI MONTALVA DE PALQUI,CURACO DE VELEZ</t>
  </si>
  <si>
    <t>REPOSICION ESTADIO DE DICHATO, COMUNA DE TOME</t>
  </si>
  <si>
    <t>30115638-0</t>
  </si>
  <si>
    <t>MEJORAMIENTO CANCHA  DE FUTBOL  COMPLEJO BICENTENARIO, RIO BUENO</t>
  </si>
  <si>
    <t>30115711-0</t>
  </si>
  <si>
    <t>MEJORAMIENTO INTEGRAL ESTADIO MUNICIPAL DE BUCALEMU. PAREDONES</t>
  </si>
  <si>
    <t>30116040-0</t>
  </si>
  <si>
    <t>REPOSICION BODEGA Y GALPON MUNICIPAL, PALENA</t>
  </si>
  <si>
    <t>30116148-0</t>
  </si>
  <si>
    <t>CONSTRUCCION SISTEMA DE AGUA POTABLE RURAL PAGO DE GOMEZ, ARICA</t>
  </si>
  <si>
    <t>30116548-0</t>
  </si>
  <si>
    <t>REPOSICION Y RELOCALIZACION CESFAM EL MONTE</t>
  </si>
  <si>
    <t>30117013-0</t>
  </si>
  <si>
    <t>MEJORAMIENTO ESCUELA DE REMO DEPORTIVO PHOENIX VALDIVIA</t>
  </si>
  <si>
    <t>30117057-0</t>
  </si>
  <si>
    <t>CONSTRUCCION FERIA COSTUMBRISTA, COMUNA DE LAGO RANCO</t>
  </si>
  <si>
    <t>30117062-0</t>
  </si>
  <si>
    <t>REPOSICION CENTRO DE SALUD FAMILIAR MALALHUE, COMUNA DE LANCO</t>
  </si>
  <si>
    <t>30117781-0</t>
  </si>
  <si>
    <t>NORMALIZACION LICEO C-1 TECNICO PROFESIONAL, CARLOS MONTANE CASTRO</t>
  </si>
  <si>
    <t>30118027-0</t>
  </si>
  <si>
    <t>MEJORAMIENTO ACCESO PORTAL SAN FRANCISCO - TEMUCO</t>
  </si>
  <si>
    <t>30118247-0</t>
  </si>
  <si>
    <t>CONSTRUCCION FERIA POBLACION MOYANO, OSORNO</t>
  </si>
  <si>
    <t>30119015-0</t>
  </si>
  <si>
    <t>30119269-0</t>
  </si>
  <si>
    <t>30119692-0</t>
  </si>
  <si>
    <t>30119798-0</t>
  </si>
  <si>
    <t>CONSTRUCCION CESFAM DICHATO, COMUNA DE TOME</t>
  </si>
  <si>
    <t>30120122-0</t>
  </si>
  <si>
    <t>REPOSICION LICEO ATENEA, COMUNA DE CUNCO</t>
  </si>
  <si>
    <t>30120910-0</t>
  </si>
  <si>
    <t>NORMALIZACION REDES CONTRA INCENDIO CDP CASABLANCA</t>
  </si>
  <si>
    <t>30120916-0</t>
  </si>
  <si>
    <t>NORMALIZACION REDES CONTRA INCENDIO CDP PETORCA</t>
  </si>
  <si>
    <t>30121173-0</t>
  </si>
  <si>
    <t>CONSTRUCCION REDES CONTRA INCENDIO DEL CCP BULNES</t>
  </si>
  <si>
    <t>30121204-0</t>
  </si>
  <si>
    <t>CONSTRUCCION REDES CONTRA INCENDIO CDPMULCHEN</t>
  </si>
  <si>
    <t>30121240-0</t>
  </si>
  <si>
    <t>CONSTRUCCION REDES CONTRA INCENDIO DEL CDP LEBU</t>
  </si>
  <si>
    <t>30121249-0</t>
  </si>
  <si>
    <t>CONSTRUCCION REDES CONTRA INCENDIO DEL CDP YUNGAY</t>
  </si>
  <si>
    <t>30121817-0</t>
  </si>
  <si>
    <t>CONSTRUCCION URBANIZACION SECTOR SUR PUNTA ARENAS</t>
  </si>
  <si>
    <t>30122987-0</t>
  </si>
  <si>
    <t>NORMALIZACION ELECTRIF. RURAL VARIOS SECTORES, LOS ALAMOS</t>
  </si>
  <si>
    <t>30123171-0</t>
  </si>
  <si>
    <t>CONSTRUCCION JARDÍN INFANTIL SECTOR SANTA LAURA, QUILICURA</t>
  </si>
  <si>
    <t>MEJORAMIENTO CBI CAMINO CR. LONG. (LLICALDAD)- RAUCO COSTA,CHONCHI</t>
  </si>
  <si>
    <t>30123475-0</t>
  </si>
  <si>
    <t>AMPLIACION JARDÍN INFANTIL LOS PEUMOS, LA FLORIDA</t>
  </si>
  <si>
    <t>30123955-0</t>
  </si>
  <si>
    <t>MEJORAMIENTO PLAZA LOS LEONES, ANCUD</t>
  </si>
  <si>
    <t>30124066-0</t>
  </si>
  <si>
    <t>REPARACION CASA COLORADA 2DA ETAPA - DAÑOS POST TERREMOTO</t>
  </si>
  <si>
    <t>CONSTRUCCION PARQUE RECREATIVO HUASCO BAJO, HUASCO</t>
  </si>
  <si>
    <t>30124596-0</t>
  </si>
  <si>
    <t>CONSTRUCCION PARQUE COMUNITARIO RENE  SCHNEIDER</t>
  </si>
  <si>
    <t>CONSTRUCCION AGUA POTABLE, ALCANTARILLADO LONCURA 1º SECTOR QUINTERO</t>
  </si>
  <si>
    <t>30125310-0</t>
  </si>
  <si>
    <t>MEJORAMIENTO ESTANDAR URBANO C. LAUTARO NAVARRO, BALMACEDA-AV COLÓN</t>
  </si>
  <si>
    <t>30125387-0</t>
  </si>
  <si>
    <t>CONSTRUCCION MICROCENTRAL HIDROELECTRICA PUERTO GAVIOTA</t>
  </si>
  <si>
    <t>30125606-0</t>
  </si>
  <si>
    <t>ACTUALIZACION PLAN REGULADOR COMUNAL DE SAN FERNANDO</t>
  </si>
  <si>
    <t>CONSTRUCCION PARQUE RIBERA BIO BIO LOS HÉROES-LAS CONDES CHIGUAYANTE</t>
  </si>
  <si>
    <t>30126901-0</t>
  </si>
  <si>
    <t>REPOSICION POSTA SALUD RURAL LA TEPA, COMUNA DE CURACAUTIN</t>
  </si>
  <si>
    <t>30126946-0</t>
  </si>
  <si>
    <t>30127273-0</t>
  </si>
  <si>
    <t>AMPLIACION JARDÍN INFANTIL BAMBI DE RECOLETA</t>
  </si>
  <si>
    <t>30127347-0</t>
  </si>
  <si>
    <t>MEJORAMIENTO Y AMPLIACION SISTEMA APR LA ESTRELLA, LA ESTRELLA</t>
  </si>
  <si>
    <t>30127944-0</t>
  </si>
  <si>
    <t>30128183-0</t>
  </si>
  <si>
    <t>AMPLIACION Y MEJORAMIENTO SERVICIO APR EL TRIUNFO STA. CECILIA</t>
  </si>
  <si>
    <t>30128430-0</t>
  </si>
  <si>
    <t>ANALISIS PARA DETERMINACIÓN DE CAUDALES DE CRECIDAS II REGION</t>
  </si>
  <si>
    <t>REPOSICION CANCHA SELVA OSCURA, VICTORIA</t>
  </si>
  <si>
    <t>30129020-0</t>
  </si>
  <si>
    <t>REPOSICION CON RELOCALIZACION EDIFICIO CONSISTORIAL,  CALAMA</t>
  </si>
  <si>
    <t>MEJORAMIENTO CALLES ALEDAÑAS A LA PLAZA DE ARMAS DE HUALQUI</t>
  </si>
  <si>
    <t>30129138-0</t>
  </si>
  <si>
    <t>CONSTRUCCION ESPACIOS PÚBLICOS POBLACIÓN NUEVA ESPAÑA, P. ARENAS</t>
  </si>
  <si>
    <t>AMPLIACION SERVICIO A.P.R. TOTIHUE A VALLE DE TOTIHUE, REQUINOA</t>
  </si>
  <si>
    <t>30129168-0</t>
  </si>
  <si>
    <t>CONSTRUCCION SISTEMA APR PENÍNSULA LEVICÁN</t>
  </si>
  <si>
    <t>30129336-0</t>
  </si>
  <si>
    <t>CONSTRUCCION SIS.AGUA POTABLE HUINCACARA SUR VOIPIR SECO, VILLARRICA</t>
  </si>
  <si>
    <t>30129384-0</t>
  </si>
  <si>
    <t>CONSTRUCCION CENTRO REFERENCIA Y DIAGNOSTICO MÉDICO, OSORNO</t>
  </si>
  <si>
    <t>30129385-0</t>
  </si>
  <si>
    <t>CONSTRUCCION GIMNASIO SECTOR RANQUILHUE PUMANQUE</t>
  </si>
  <si>
    <t>30129538-0</t>
  </si>
  <si>
    <t>MEJORAMIENTO Y AMPLIACION  APR POPETA A SECTOR LAS NIEVES,RENGO</t>
  </si>
  <si>
    <t>30129739-0</t>
  </si>
  <si>
    <t>HABILITACION SS EE SECTOR LA GOLETA SALTO CHICO - PUERTO MONTT</t>
  </si>
  <si>
    <t>30130356-0</t>
  </si>
  <si>
    <t>30130383-0</t>
  </si>
  <si>
    <t>HABILITACION SS EE SECTOR SAN ANTONIO EL TEPUAL - PUERTO MONTT</t>
  </si>
  <si>
    <t>30130391-0</t>
  </si>
  <si>
    <t>RESTAURACION IGLESIA DE SAN ANDRÉS APÓSTOL DE PACHAMA, PUTRE</t>
  </si>
  <si>
    <t>30130674-0</t>
  </si>
  <si>
    <t>REPOSICION ESCUELA ARMANDO ARANCIBIA OLIVOS, ISLA MOCHA - LEBU</t>
  </si>
  <si>
    <t>30130683-0</t>
  </si>
  <si>
    <t>CONSTRUCCION BORDE COSTERO PLAYA HANGA ROA, EL QUISCO</t>
  </si>
  <si>
    <t>30130684-0</t>
  </si>
  <si>
    <t>MEJORAMIENTO BORDE COSTERO PLAYA EL TABO</t>
  </si>
  <si>
    <t>30130829-0</t>
  </si>
  <si>
    <t>CONSTRUCCION SERVICIO DE DIÁLISIS HOSPITAL DE VICTORIA</t>
  </si>
  <si>
    <t>30130885-0</t>
  </si>
  <si>
    <t>REPOSICION DE VEREDAS ETAPA I COMUNA INDEPENDENCIA</t>
  </si>
  <si>
    <t>30130906-0</t>
  </si>
  <si>
    <t>CONSTRUCCION BORDE COSTERO PUYUHUAPI</t>
  </si>
  <si>
    <t>30130935-0</t>
  </si>
  <si>
    <t>CONSTRUCCION PLAZA MEMORIAL ISLA ORREGO</t>
  </si>
  <si>
    <t>30131037-0</t>
  </si>
  <si>
    <t>CONSTRUCCION SERVICIO APR LA VALDESINA, MOLINA</t>
  </si>
  <si>
    <t>30131130-0</t>
  </si>
  <si>
    <t>HABILITACION SUMINISTRO DE ENERGÍA ELÉCTRICA SECTOR DICHAM, CHONCHI</t>
  </si>
  <si>
    <t>30131132-0</t>
  </si>
  <si>
    <t>HABILITACION SUMINISTRO ENERGIA ELECTRICA SECTOR RAUCO ALTO, CHONCHI</t>
  </si>
  <si>
    <t>30131178-0</t>
  </si>
  <si>
    <t>CONSTRUCCION SIST. DE ALCANT. Y AGUAS SERVIDAS LOS OLIVOS ,OVALLE</t>
  </si>
  <si>
    <t>30131326-0</t>
  </si>
  <si>
    <t>ACTUALIZACION PLAN REGULADOR COMUNAL DE QUINTERO</t>
  </si>
  <si>
    <t>30131439-0</t>
  </si>
  <si>
    <t>30131527-0</t>
  </si>
  <si>
    <t>CONSTRUCCION ELECTRIFICACION RURAL SECTOR SANTA ELENA-ITRAQUE ANGOL</t>
  </si>
  <si>
    <t>30131751-0</t>
  </si>
  <si>
    <t>CONSTRUCCION RED DE COLECTORES DE AGUAS LLUVIA DE FREIRE</t>
  </si>
  <si>
    <t>MEJORAMIENTO CALLE MAFIL ENTRE COYHAIQUE Y CORRAL, HUALPEN.</t>
  </si>
  <si>
    <t>30131913-0</t>
  </si>
  <si>
    <t>30132005-0</t>
  </si>
  <si>
    <t>DIAGNOSTICO DESEMBOCADURA LAGUNA CAHUIL, PICHILEMU</t>
  </si>
  <si>
    <t>30132151-0</t>
  </si>
  <si>
    <t>REPOSICION PAVIMENTACIÓN CALLE ARTURO PRAT, CIUDAD DE YUNGAY</t>
  </si>
  <si>
    <t>30132184-0</t>
  </si>
  <si>
    <t>REPOSICION PAVIMENTOS AV. JUAN MARTINEZ, DIEGO DE ALMAGRO</t>
  </si>
  <si>
    <t>CONSTRUCCION ELECT RURAL SECTOR PURAQUINA BAJO -5ª FAJA, PITRUFQUEN</t>
  </si>
  <si>
    <t>30132281-0</t>
  </si>
  <si>
    <t>NORMALIZACION RED ELÉCTRICA SECTOR YANI, QUIDICO Y OTROS, ARAUCO.</t>
  </si>
  <si>
    <t>MEJORAMIENTO CAMINO EL AGUILA ENTRE CALLE CEMENTERIO-ESTERO,HUALQUI</t>
  </si>
  <si>
    <t>30132855-0</t>
  </si>
  <si>
    <t>ACTUALIZACION PLAN DE REGULADOR COMUNAL DE PAPUDO</t>
  </si>
  <si>
    <t>30132953-0</t>
  </si>
  <si>
    <t>ANALISIS DEL ESTADO ESPIGONES SUMERGIDOS EN EL RIO VALDIVIA</t>
  </si>
  <si>
    <t>30133005-0</t>
  </si>
  <si>
    <t>NORMALIZACION URBANIZACION NUEVOS LOTEOS TOCONAO</t>
  </si>
  <si>
    <t>CONSTRUCCION ADUCCION SOLAR LOCALIDAD DE SOCAIRE</t>
  </si>
  <si>
    <t>30133022-0</t>
  </si>
  <si>
    <t>CONSTRUCCION RUTA NAVIDAD-MATANZAS-LAGUNILLAS-VEGA DE PUPUY, NAVIDAD</t>
  </si>
  <si>
    <t>MEJORAMIENTO CALLE L. COCHRANE, S. BOL.Y OTRAS, CHILLAN</t>
  </si>
  <si>
    <t>30133148-0</t>
  </si>
  <si>
    <t>MEJORAMIENTO RUTA N-60 SECTOR URBANO - PORTEZUELO</t>
  </si>
  <si>
    <t>30133400-0</t>
  </si>
  <si>
    <t>30133703-0</t>
  </si>
  <si>
    <t>REPOSICION ACERAS HUERTOS FAMILIARES SAN PEDRO DE LA PAZ</t>
  </si>
  <si>
    <t>30133855-0</t>
  </si>
  <si>
    <t>CONSTRUCCION PLAZA QUINTA BELLA ORIENTE, COMUNA DE RECOLETA</t>
  </si>
  <si>
    <t>CONSTRUCCION INFRAESTRUCTURA SANITARIA ISLA HUAPI, COMUNA DE FUTRONO</t>
  </si>
  <si>
    <t>30133964-0</t>
  </si>
  <si>
    <t>AMPLIACION Y MEJORAMIENTO SISTEMA APR PITRIUCO, LAGO RANCO</t>
  </si>
  <si>
    <t>30134020-0</t>
  </si>
  <si>
    <t>REPOSICION POSTA TEHUACO - QUETALCO COMUNA DALCAHUE</t>
  </si>
  <si>
    <t>30134054-0</t>
  </si>
  <si>
    <t>REPOSICION FERIA COSTUMBRISTA MUNICIPAL TEGUEL, DALCAHUE</t>
  </si>
  <si>
    <t>30134077-0</t>
  </si>
  <si>
    <t>REPOSICION JUZGADO LETRAS Y GTÍA CURANILAHUE</t>
  </si>
  <si>
    <t>30134093-0</t>
  </si>
  <si>
    <t>MEJORAMIENTO SERVICIO DE MEDICINA FISICA Y REHABILITACIÓN DEL HCVB</t>
  </si>
  <si>
    <t>30134190-0</t>
  </si>
  <si>
    <t>MEJORAMIENTO INTEGRAL INTERCONEXION VIAL AV. EASTMAN (OLMUE-LIMACHE)</t>
  </si>
  <si>
    <t>30134234-0</t>
  </si>
  <si>
    <t>CONSTRUCCION GIMNASIO TEN - TEN, COMUNA DE MAULLIN</t>
  </si>
  <si>
    <t>30134247-0</t>
  </si>
  <si>
    <t>MEJORAMIENTO CALLE VALDIVIA, TALCAHUANO</t>
  </si>
  <si>
    <t>30134331-0</t>
  </si>
  <si>
    <t>CONSTRUCCION AV. CIRCUNVALACIÓN RAMÓN CAÑAS M. , PUNTA ARENAS</t>
  </si>
  <si>
    <t>30134358-0</t>
  </si>
  <si>
    <t>CONSTRUCCION PROLONGACION AV. MANUEL RODRIGUEZ SUR</t>
  </si>
  <si>
    <t>30134512-0</t>
  </si>
  <si>
    <t>MEJORAMIENTO RECORRIDO PATRIMONIAL PEDRO FONTOVA, CONCHALI</t>
  </si>
  <si>
    <t>30134595-0</t>
  </si>
  <si>
    <t>REPOSICION MUROS DE CONTENCION CIUDAD DE LEBU</t>
  </si>
  <si>
    <t>30134684-0</t>
  </si>
  <si>
    <t>MEJORAMIENTO CAMINO COSTERO REÑACA CONCON</t>
  </si>
  <si>
    <t>30134836-0</t>
  </si>
  <si>
    <t>REPOSICION ESCUELA RURAL WALTERIO MEYER RUSCA,  AGUA BUENA, OSORNO</t>
  </si>
  <si>
    <t>30134885-0</t>
  </si>
  <si>
    <t>MEJORAMIENTO PLAZA VILLA MAÑIHUALES</t>
  </si>
  <si>
    <t>30134906-0</t>
  </si>
  <si>
    <t>REPOSICION PLAZA DE ARMAS, CIUDAD DE PURRANQUE</t>
  </si>
  <si>
    <t>30134925-0</t>
  </si>
  <si>
    <t>HABILITACION SUM. ENERGIA ELECTRICA SECTOR COLONIA ZAGAL, PURRANQUE</t>
  </si>
  <si>
    <t>30135053-0</t>
  </si>
  <si>
    <t>CONSTRUCCION ESTADIO MUNICIPAL DE QUEILEN, COMUNA DE QUEILEN</t>
  </si>
  <si>
    <t>NORMALIZACION CENTRO CERRADO SENAME DE COPIAPO</t>
  </si>
  <si>
    <t>30135586-0</t>
  </si>
  <si>
    <t>MEJORAMIENTO CENTRO DEPORTIVO  BALNEARIO MUN., COMUNA DE CONCHALI</t>
  </si>
  <si>
    <t>30136044-0</t>
  </si>
  <si>
    <t>DIAGNOSTICO Y PLAN DE ACCIÓN RUTA PATRIMONIAL IGLESIAS PROV. LIMARI</t>
  </si>
  <si>
    <t>30136110-0</t>
  </si>
  <si>
    <t>30136164-0</t>
  </si>
  <si>
    <t>30136185-0</t>
  </si>
  <si>
    <t>CONSTRUCCION NUEVOS SEMÁFOROS CIUDADES DE COYHAIQUE Y AYSEN</t>
  </si>
  <si>
    <t>CONSTRUCCION INFRAESTRUCTURA SANITARIA CAUPOLICAN ALTO, LA UNION</t>
  </si>
  <si>
    <t>30136525-0</t>
  </si>
  <si>
    <t>REPOSICION ACERAS, BARRIO TRADICIONAL, ANTOFAGASTA</t>
  </si>
  <si>
    <t>CONSTRUCCION ELECTRIFICACION RURAL SECTOR RENGALIL, IMPERIAL</t>
  </si>
  <si>
    <t>30136601-0</t>
  </si>
  <si>
    <t>MEJORAMIENTO BORDE LACUSTRE PUERTO BERTRAND</t>
  </si>
  <si>
    <t>30136720-0</t>
  </si>
  <si>
    <t>RESTAURACION FACHADAS ZONA TÍPICA PUERTO VARAS</t>
  </si>
  <si>
    <t>MEJORAMIENTO Y AMPLIACIÓN SERVICIO APR LA CHIRIPA, COLBUN</t>
  </si>
  <si>
    <t>30136865-0</t>
  </si>
  <si>
    <t>REPOSICION SEDE J.V. NRO. 51 "POETA GRIMALDI", PUNTA ARENAS</t>
  </si>
  <si>
    <t>30137135-0</t>
  </si>
  <si>
    <t>REPOSICION TENENCIA JUNTAS DEL TORO (F) , PLAN CUADRANTE, VICUÑA</t>
  </si>
  <si>
    <t>30137244-0</t>
  </si>
  <si>
    <t>30137280-0</t>
  </si>
  <si>
    <t>NORMALIZACION Y AMPLIACIÓN CUARTEL BOMBEROS 1A COMPAÑÍA, VILLA ALEGRE</t>
  </si>
  <si>
    <t>30137702-0</t>
  </si>
  <si>
    <t>CONSTRUCCION CESFAM BARRIOS BAJOS, COMUNA DE VALDIVIA</t>
  </si>
  <si>
    <t>30137707-0</t>
  </si>
  <si>
    <t>30137820-0</t>
  </si>
  <si>
    <t>MEJORAMIENTO CANCHA DE FUTBOL, ROBERT KENNEDY, ESTACION CENTRAL</t>
  </si>
  <si>
    <t>30137941-0</t>
  </si>
  <si>
    <t>30138272-0</t>
  </si>
  <si>
    <t>REPOSICION ESTADIO HUALPIN, COMUNA TEODORO SCHMIDT</t>
  </si>
  <si>
    <t>30143423-0</t>
  </si>
  <si>
    <t>MEJORAMIENTO DEL ESTADIO VILLA RALCO, ALTO BIO BIO</t>
  </si>
  <si>
    <t>30155927-0</t>
  </si>
  <si>
    <t>MEJORAMIENTO Y AMPLIACIÓN SISTEMA DE APR CAÑAS UNO Y SUR, ILLAPEL</t>
  </si>
  <si>
    <t>30164922-0</t>
  </si>
  <si>
    <t>AMPLIACION CEMENTERIO GENERAL DE ANTOFAGASTA</t>
  </si>
  <si>
    <t>30168774-0</t>
  </si>
  <si>
    <t>REPOSICION CUARTEL 1° COMPAÑÍA DE BOMBEROS - MEJILLONES</t>
  </si>
  <si>
    <t>30171673-0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</si>
  <si>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</si>
  <si>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</si>
  <si>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</si>
  <si>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</si>
  <si>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</si>
  <si>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</si>
  <si>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REPOSICION ESCUELA RURAL AGUANTAO, CALBUCO</t>
  </si>
  <si>
    <t>CONSTRUCCION APR HUELLANTO Y 6° FAJA DE GORBEA Y MANHUE DE LONCOCHE</t>
  </si>
  <si>
    <t>30181672-0</t>
  </si>
  <si>
    <t>MEJORAMIENTO RUTA S-138  S: TRANAPUENTE-LIMITE REG. NORTE</t>
  </si>
  <si>
    <t>30183122-0</t>
  </si>
  <si>
    <t>CONSTRUCCION GIMNASIO LICEO POLIVALENTE DE QUEILEN</t>
  </si>
  <si>
    <t>HABILITACION ENSEÑANZA MEDIA ESCUELA EL PORVENIR DE CATO, COIHUECO</t>
  </si>
  <si>
    <t>30190522-0</t>
  </si>
  <si>
    <t>CONSTRUCCION SISTEMA REGADIO EMBALSE ZAPALLAR, RIO DIGUILLIN, ÑUBLE</t>
  </si>
  <si>
    <t>30195573-0</t>
  </si>
  <si>
    <t>CONSTRUCCION SEDE COMUNAL ADULTOS MAYORES,COMUNA DE GORBEA</t>
  </si>
  <si>
    <t>30203222-0</t>
  </si>
  <si>
    <t>AMPLIACION  JARDÍN INFANTIL CENTENARIO, SAN MIGUEL</t>
  </si>
  <si>
    <t>REPOSICION CUARTEL SEXTA COMPAÑIA DE BOMBEROS, PUERTO VARAS</t>
  </si>
  <si>
    <t>REPOSICION Y RELOCALIZACION SUBCOM. RENE SEPULVEDA, LOS ANGELES</t>
  </si>
  <si>
    <t>30210823-0</t>
  </si>
  <si>
    <t>MEJORAMIENTO CALETA CHIGUALOCO, LOS VILOS</t>
  </si>
  <si>
    <t>30210972-0</t>
  </si>
  <si>
    <t>MEJORAMIENTO BORDE COSTERO SECTOR BALNEARIO MUNICIPAL, TALTAL</t>
  </si>
  <si>
    <t>30211072-0</t>
  </si>
  <si>
    <t>MEJORAMIENTO PLAYA DE HUAYQUIQUE, IQUIQUE</t>
  </si>
  <si>
    <t>30212522-0</t>
  </si>
  <si>
    <t>MEJORAMIENTO RUTA 1, SECTOR: CALETA URCO-ADUANA</t>
  </si>
  <si>
    <t>30214222-0</t>
  </si>
  <si>
    <t>MEJORAMIENTO CANCHA CLUB DEPORTIVO PENCAHUE</t>
  </si>
  <si>
    <t>30216473-0</t>
  </si>
  <si>
    <t>NORMALIZACION CENTRO DE SALUD FAMILIAR RENGO, COMUNA DE RENGO</t>
  </si>
  <si>
    <t>30217922-0</t>
  </si>
  <si>
    <t>30218272-0</t>
  </si>
  <si>
    <t>AMPLIACION RUTA 62 SECTOR QUILLOTA - CR. RUTA F-390, COM. QUILLOTA</t>
  </si>
  <si>
    <t>30218873-0</t>
  </si>
  <si>
    <t>DIAGNOSTICO PLAN MARCO DESARROLLO TERRITORIAL LAGO VERDE</t>
  </si>
  <si>
    <t>30218975-0</t>
  </si>
  <si>
    <t>DIAGNOSTICO PLAN MARCO DESARROLLO TERRITORIAL CUENCA RIO IBAÑEZ</t>
  </si>
  <si>
    <t>30219228-0</t>
  </si>
  <si>
    <t>REPOSICION CENTRO DE SALUD DE ATENCION PRIMARIA FRUTILLAR</t>
  </si>
  <si>
    <t>30222272-0</t>
  </si>
  <si>
    <t>CONSTRUCCION CICLOVIA RUTA I-86 COMUNAS DE STA. CRUZ Y CHÉPICA</t>
  </si>
  <si>
    <t>30224674-0</t>
  </si>
  <si>
    <t>MEJORAMIENTO CBI STA ELVIRA - EL ARENAL - SAN JAVIER</t>
  </si>
  <si>
    <t>30227073-0</t>
  </si>
  <si>
    <t>DIAGNOSTICO PMDT ST 15 SANTA ROSA DEL HUASCO - HUASCO Y FREIRINA</t>
  </si>
  <si>
    <t>30227572-0</t>
  </si>
  <si>
    <t>CONSTRUCCION SISTEMA ALCANTARILLADO  AGUAS SERVIDAS COIHUE, NEGRETE</t>
  </si>
  <si>
    <t>30231375-0</t>
  </si>
  <si>
    <t>ANALISIS DE LA VARIACIÓN DE CAUDALES RÍO LAS CHINAS-RÍO SERRANO</t>
  </si>
  <si>
    <t>30231573-0</t>
  </si>
  <si>
    <t>30231772-0</t>
  </si>
  <si>
    <t>CONSTRUCCION INFRAESTRUCTURA PARA NAVEGACION TURISTICA RIO BUENO</t>
  </si>
  <si>
    <t>30231922-0</t>
  </si>
  <si>
    <t>MEJORAMIENTO CALLE EL ALAMO Y AVENIDA CIRCUNVALACIÓN, SAN FERNANDO</t>
  </si>
  <si>
    <t>30235572-0</t>
  </si>
  <si>
    <t>DIAGNOSTICO Y FORMULACIÓN PLAN MAESTRO DE REC. HID. REGION DE MAULE</t>
  </si>
  <si>
    <t>30235872-0</t>
  </si>
  <si>
    <t>CONSTRUCCION CICLOVÍA, COMUNA DE PERQUENCO</t>
  </si>
  <si>
    <t>CONSTRUCCION ESCUELA BASICA LICANCABUR, SAN PEDRO DE ATACAMA</t>
  </si>
  <si>
    <t>30237972-0</t>
  </si>
  <si>
    <t>AMPLIACION AREA TERMINAL AD. DE MOCOPULLI, CHILOE.</t>
  </si>
  <si>
    <t>30238522-0</t>
  </si>
  <si>
    <t>CONSTRUCCION SISTEMA AGUA POTABLE RURAL SAN RAMÓN, LONCOCHE</t>
  </si>
  <si>
    <t>MEJORAMIENTO SISTEMA A.P.R. SANTA IRENE - SANTA MATILDE, PALMILLA</t>
  </si>
  <si>
    <t>30243772-0</t>
  </si>
  <si>
    <t>REPOSICION PAVIMENTO RUTA 24 SECTOR: CRUCERO - CHUQUICAMATA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</si>
  <si>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</si>
  <si>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</si>
  <si>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</si>
  <si>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</si>
  <si>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30244323-0</t>
  </si>
  <si>
    <t>CONSTRUCCION SEDE COMUNITARIA VILLA SAN RAFAEL COMUNA SAN FELIPE</t>
  </si>
  <si>
    <t>30245372-0</t>
  </si>
  <si>
    <t>CONSTRUCCION POLIDEPORTIVO DE LA COMUNA DE QUILICURA</t>
  </si>
  <si>
    <t>30246072-0</t>
  </si>
  <si>
    <t>MEJORAMIENTO  ESTADIO MUNICIPAL DE LA COMUNA DE ALHUE</t>
  </si>
  <si>
    <t>30247572-0</t>
  </si>
  <si>
    <t>AMPLIACION APR UNION CORDILLERA A QUECHEREHUE,HUERERE,OTROS, CUNCO</t>
  </si>
  <si>
    <t>30247872-0</t>
  </si>
  <si>
    <t>ANALISIS CONEXIONES VIALES COMUNA DE COLINA</t>
  </si>
  <si>
    <t>30248473-0</t>
  </si>
  <si>
    <t>CONSTRUCCION ALMACÉN NACIONAL DE DESECHOS RADIACTIVOS CCHEN</t>
  </si>
  <si>
    <t>30249122-0</t>
  </si>
  <si>
    <t>AMPLIACION Y MEJORAMIENTO LABORATORIO CENTRAL DE VIALIDAD, STGO</t>
  </si>
  <si>
    <t>30249372-0</t>
  </si>
  <si>
    <t>CONSTRUCCION ESTADIO TIJERAL, COMUNA DE RENAICO</t>
  </si>
  <si>
    <t>30249622-0</t>
  </si>
  <si>
    <t>MEJORAMIENTO RUTA D-81 SECTOR: ILLAPEL - SALAMANCA, ETAPA II</t>
  </si>
  <si>
    <t>30250572-0</t>
  </si>
  <si>
    <t>CONSTRUCCION BY PASS A LA CIUDAD DE TALAGANTE</t>
  </si>
  <si>
    <t>30251022-0</t>
  </si>
  <si>
    <t>DIAGNOSTICO MUJERES MIGRANTES REGIÓN DE ANTOFAGASTA</t>
  </si>
  <si>
    <t>30251023-0</t>
  </si>
  <si>
    <t>REPOSICION CENTRO DE LA MUJER DE ANTOFAGASTA</t>
  </si>
  <si>
    <t>30251873-0</t>
  </si>
  <si>
    <t>CONSTRUCCION SISTEMA DE AGUA POTABLE LOTEO 2-A, MAITENCILLO FREIRINA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</si>
  <si>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</si>
  <si>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</si>
  <si>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</si>
  <si>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</si>
  <si>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</si>
  <si>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</si>
  <si>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30256122-0</t>
  </si>
  <si>
    <t>CONSTRUCCION CUARTEL DE BOMBEROS BRIGADA DE METRENCO, PLC</t>
  </si>
  <si>
    <t>MEJORAMIENTO SERVICIO AGUA POTABLE RURAL SAN GREGORIO, NANCAGUA</t>
  </si>
  <si>
    <t>30257223-0</t>
  </si>
  <si>
    <t>REPOSICION ESTADIO TECHADO COMUNA DE FREIRINA</t>
  </si>
  <si>
    <t>30257572-0</t>
  </si>
  <si>
    <t>REPOSICION PUENTE PALENA Y PUENTE ROSSELOT, RUTA 7, XIR</t>
  </si>
  <si>
    <t>30259523-0</t>
  </si>
  <si>
    <t>MEJORAMIENTO RUTA Q-806 CRUCE RUTA 5 MULCHÉN-NEGRETE,PROV. BIOBIO</t>
  </si>
  <si>
    <t>30259772-0</t>
  </si>
  <si>
    <t>MEJORAMIENTO  PAVIMENTACION CALLE CUARTEL, COMUNA DE HIJUELAS</t>
  </si>
  <si>
    <t>30260424-0</t>
  </si>
  <si>
    <t>HABILITACION EDIFICIO HUNEEUS (BCN CATEDRAL)</t>
  </si>
  <si>
    <t>30261122-0</t>
  </si>
  <si>
    <t>30261422-0</t>
  </si>
  <si>
    <t>CONSTRUCCION PUENTE PASCUA EN RUTA 7, S.BALSA RIO PASCUA, XIR (CMT)</t>
  </si>
  <si>
    <t>30262523-0</t>
  </si>
  <si>
    <t>RESTAURACION VILLA VIÑA DE CRISTO, COPIAPO</t>
  </si>
  <si>
    <t>30264023-0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</si>
  <si>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</si>
  <si>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</si>
  <si>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</si>
  <si>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</si>
  <si>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30264273-0</t>
  </si>
  <si>
    <t>MEJORAMIENTO INTEGRAL PLAZA POMAIRE COMUNA MELIPILLA</t>
  </si>
  <si>
    <t>30264278-0</t>
  </si>
  <si>
    <t>CONSTRUCCION    PLAZA    LIBERTAD COMUNA DE MELIPILLA</t>
  </si>
  <si>
    <t>30264623-0</t>
  </si>
  <si>
    <t>MEJORAMIENTO DE ESPACIO PÚBLICO PASEO PEATONAL EDIFICIO CONSISTORIAL</t>
  </si>
  <si>
    <t>30264679-0</t>
  </si>
  <si>
    <t>MEJORAMIENTO PLAZA MANUTARA, SECTOR AEROPUERTO, CHAÑARAL</t>
  </si>
  <si>
    <t>30265176-0</t>
  </si>
  <si>
    <t>MEJORAMIENTO ESPACIO PUBLICO PLAZA ROOSEVELT CERRO NAVIA</t>
  </si>
  <si>
    <t>REPOSICION INTEGRAL ESTADIO MUNICIPAL, COMUNA DE COLLIPULLI</t>
  </si>
  <si>
    <t>30267924-0</t>
  </si>
  <si>
    <t>CONSTRUCCION CENTRO COMUNITARIO DE SALUD  FAMILIAR MULCHEN</t>
  </si>
  <si>
    <t>30268172-0</t>
  </si>
  <si>
    <t>CONSTRUCCION CECOSF EL PERAL, LOS ANGELES</t>
  </si>
  <si>
    <t>30268323-0</t>
  </si>
  <si>
    <t>CONSTRUCCION PROGRAMA PAVIM. PARTICIPATIVA 24° LLAMADO REGION VI</t>
  </si>
  <si>
    <t>30269122-0</t>
  </si>
  <si>
    <t>CONSTRUCCION CENTRO INTEGRAL ADULTO MAYOR CIAM COMUNA CURACAUTÍN</t>
  </si>
  <si>
    <t>30269173-0</t>
  </si>
  <si>
    <t>CONSTRUCCION ESPACIOS PUBLICOS J. CARRERA LAS ENCINAS - RECABARREN</t>
  </si>
  <si>
    <t>30269373-0</t>
  </si>
  <si>
    <t>REPOSICION SERVICIO MÉDICO LEGAL DE MELIPILLA</t>
  </si>
  <si>
    <t>30273124-0</t>
  </si>
  <si>
    <t>REPOSICION VEREDAS CASCO ANTIGUO ETAPA VI SECTOR CENTRO CALDERA</t>
  </si>
  <si>
    <t>30273179-0</t>
  </si>
  <si>
    <t>AMPLIACION Y ADECUACIONES BIBLIOTECA MUNICIPAL CALDERA</t>
  </si>
  <si>
    <t>30273572-0</t>
  </si>
  <si>
    <t>MEJORAMIENTO EJE CONSTITUCIÓN Y PLAZAS DE CHERQUENCO, VILCÚN</t>
  </si>
  <si>
    <t>30274072-0</t>
  </si>
  <si>
    <t>CONSTRUCCION EDIFICIO CONSISTORIAL MARCHIGÜE</t>
  </si>
  <si>
    <t>30274075-0</t>
  </si>
  <si>
    <t>REPOSICION CESFAM QUINTA DE TILCOCO</t>
  </si>
  <si>
    <t>30274524-0</t>
  </si>
  <si>
    <t>CONSTRUCCION PASEO COSTANERA SUR LAGUNA SEÑORAZA, LAJA</t>
  </si>
  <si>
    <t>30275184-0</t>
  </si>
  <si>
    <t>CONSTRUCCION SANEAMIENTO SANITARIO LOS AROMOS Y LA VICTORIA, CHILLÁN</t>
  </si>
  <si>
    <t>30275474-0</t>
  </si>
  <si>
    <t>MEJORAMIENTO ACERAS CALLE MATILDE SALAMANCA III ETAPA</t>
  </si>
  <si>
    <t>30275622-0</t>
  </si>
  <si>
    <t>CONSTRUCCION CENTRO BIOTECNOLOGÍA DE ALIMENTOS U.DEL BÍO-BÍO CHILLÁN</t>
  </si>
  <si>
    <t>30276122-0</t>
  </si>
  <si>
    <t>MEJORAMIENTO RUTA S-70 S:POCOYAN-PUENTE PEULE</t>
  </si>
  <si>
    <t>30277573-0</t>
  </si>
  <si>
    <t>REPOSICION ESCUELA BÁSICA DE PORTEZUELO</t>
  </si>
  <si>
    <t>30279773-0</t>
  </si>
  <si>
    <t>REPOSICION PLAZA DE ARMAS, COMUNA DE  TIL TIL</t>
  </si>
  <si>
    <t>MEJORAMIENTO PLAZA COMUNITARIA, LOCALIDAD CAROLINA DE MICHILLA</t>
  </si>
  <si>
    <t>30281072-0</t>
  </si>
  <si>
    <t>MEJORAMIENTO RUTA O-54 YUMBEL-YUMBEL ESTACION, PROV. BIOBIO</t>
  </si>
  <si>
    <t>30281323-0</t>
  </si>
  <si>
    <t>REPOSICION PUENTE LA ARCADIA Y ACCESOS, ANGOL</t>
  </si>
  <si>
    <t>30281324-0</t>
  </si>
  <si>
    <t>MEJORAMIENTO  PARQUE MUNICIPAL DE LA HIGUERA</t>
  </si>
  <si>
    <t>30282124-0</t>
  </si>
  <si>
    <t>MEJORAMIENTO BALNEARIO MUNICIPAL PARQUE TEGUALDA II ETAPA TALAGANTE</t>
  </si>
  <si>
    <t>30282331-0</t>
  </si>
  <si>
    <t>CONSTRUCCION 25 VIVIENDAS TUTELADAS PARA ADULTO MAYOR, LAJA</t>
  </si>
  <si>
    <t>CONSTRUCCION PASEO INFANTIL PLAZA ARTURO HUGHES DE CORONEL</t>
  </si>
  <si>
    <t>30282472-0</t>
  </si>
  <si>
    <t>CONSTRUCCION 25 VIVIENDAS TUTELADAS PARA ADULTO MAYOR, LEBU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</si>
  <si>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</si>
  <si>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</si>
  <si>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</si>
  <si>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</si>
  <si>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</si>
  <si>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</si>
  <si>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30283072-0</t>
  </si>
  <si>
    <t>REPOSICION ACCESO ORIENTE A MAULE CENTRO</t>
  </si>
  <si>
    <t>30283175-0</t>
  </si>
  <si>
    <t>CONSTRUCCION RED CICLOVIAS OSORNO</t>
  </si>
  <si>
    <t>30283225-0</t>
  </si>
  <si>
    <t>CONSTRUCCION PARQUE COSTANERA RIO SIMPSON, COYHAIQUE</t>
  </si>
  <si>
    <t>30283227-0</t>
  </si>
  <si>
    <t>MEJORAMIENTO Y AMPLIACIÓN SERVICIO APR EL BOLSICO</t>
  </si>
  <si>
    <t>30283230-0</t>
  </si>
  <si>
    <t>MEJORAMIENTO AVDA. EJERCITO, TRAMO YURASZECK-SEMINARIO, PUERTO MONTT</t>
  </si>
  <si>
    <t>30284074-0</t>
  </si>
  <si>
    <t>INVESTIGACION TOPONÍMICA Y ETNOGEOGRÁFICA PARQUE NACIONAL RAPA NUI 1</t>
  </si>
  <si>
    <t>30284822-0</t>
  </si>
  <si>
    <t>CONSTRUCCION CONECTIVIDAD VIAL MAIHUE-PUERTO FUY- PUERTO PIRIHUEICO</t>
  </si>
  <si>
    <t>30285024-0</t>
  </si>
  <si>
    <t>30285173-0</t>
  </si>
  <si>
    <t>MEJORAMIENTO RUTA 265: CRUCE EL MAITÉN-GUADAL</t>
  </si>
  <si>
    <t>30285474-0</t>
  </si>
  <si>
    <t>HABILITACION Y SUMINISTRO E.ELECTRICA DIV. SECTOR RUPANCO, PTO OCTAY</t>
  </si>
  <si>
    <t>MEJORAMIENTO PASEO CALLE MARINA DE CHILE, CONCEPCION</t>
  </si>
  <si>
    <t>30285923-0</t>
  </si>
  <si>
    <t>REPOSICION  CINCO PARADEROS SECTOR RURAL NORTE, PUNTA ARENAS</t>
  </si>
  <si>
    <t>REPOSICION PARCIAL LICEO A-66 AREA TECNICO PROFESIONAL, LAJA</t>
  </si>
  <si>
    <t>30286673-0</t>
  </si>
  <si>
    <t>CONSTRUCCION CENTRO ASISTENCIAL DOCENTE E INVESTIGACIÓN UMAG, XII R</t>
  </si>
  <si>
    <t>CONSTRUCCION CENTRO COMUNITARIO ADULTO MAYOR, CHILLAN VIEJO</t>
  </si>
  <si>
    <t>MEJORAMIENTO PAVIMENTACIÓN CALLE DIAGONAL DE HUEPIL, COMUNA TUCAPEL</t>
  </si>
  <si>
    <t>30287523-0</t>
  </si>
  <si>
    <t>MEJORAMIENTO PARQUE LAGUNA REDONDA COMUNA DE CONCEPCION</t>
  </si>
  <si>
    <t>30288073-0</t>
  </si>
  <si>
    <t>CONSTRUCCION REDES SENEAMIENTO SANITARIO VILLA GENESIS, II ETAPA, LA</t>
  </si>
  <si>
    <t>30288722-0</t>
  </si>
  <si>
    <t>REPOSICION CESFAM OHIGGINS DE CONCEPCION</t>
  </si>
  <si>
    <t>30288773-0</t>
  </si>
  <si>
    <t>CONSTRUCCION CENTRO TRATAMIENTO INTEGRAL RESIDUOS SÓLIDOS FUTALEUFÚ</t>
  </si>
  <si>
    <t>30288973-0</t>
  </si>
  <si>
    <t>CONSTRUCCION CEMENTERIO MUNICIPAL, CHILLAN VIEJO</t>
  </si>
  <si>
    <t>30289527-0</t>
  </si>
  <si>
    <t>MEJORAMIENTO PLAZA DE ARMAS - RÍO BUENO</t>
  </si>
  <si>
    <t>30289528-0</t>
  </si>
  <si>
    <t>HABILITACION SUMINISTRO ENERGIA ELECTRICA SECTOR COLIGUAL, PURRANQUE</t>
  </si>
  <si>
    <t>30289678-0</t>
  </si>
  <si>
    <t>MEJORAMIENTO ÁREAS VERDES CALLE SANTIAGO - LANCO</t>
  </si>
  <si>
    <t>30289730-0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</si>
  <si>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</si>
  <si>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</si>
  <si>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</si>
  <si>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</si>
  <si>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30290372-0</t>
  </si>
  <si>
    <t>MEJORAMIENTO DIVERSAS CALLES DEL SECTOR CASMA FRUTILLAR</t>
  </si>
  <si>
    <t>30290426-0</t>
  </si>
  <si>
    <t>ACTUALIZACION PARAMETROS MODELOS HDM4</t>
  </si>
  <si>
    <t>30290876-0</t>
  </si>
  <si>
    <t>DIAGNOSTICO SEGURIDAD VIAL RUTAS RED VIAL NACIONAL, REG VI-VII-VIII</t>
  </si>
  <si>
    <t>30291022-0</t>
  </si>
  <si>
    <t>NORMALIZACION Y CENTRALIZACIÓN DE SEMÁFOROS EN SAN PEDRO DE LA PAZ</t>
  </si>
  <si>
    <t>30291125-0</t>
  </si>
  <si>
    <t>30291134-0</t>
  </si>
  <si>
    <t>REPOSICION ESCUELA ALMIRANTE JUAN JOSÉ LATORRE, CHAITÉN</t>
  </si>
  <si>
    <t>30291172-0</t>
  </si>
  <si>
    <t>30291280-0</t>
  </si>
  <si>
    <t>DIAGNOSTICO PLAN MARCO DESARROLLO TERRITORIAL PALENA QUEULAT</t>
  </si>
  <si>
    <t>30291326-0</t>
  </si>
  <si>
    <t>MEJORAMIENTO AVENIDA PEREZ CANTO, CURACAUTIN</t>
  </si>
  <si>
    <t>30291327-0</t>
  </si>
  <si>
    <t>MEJORAMIENTO PLAZA LABRANZA, TEMUCO</t>
  </si>
  <si>
    <t>30291340-0</t>
  </si>
  <si>
    <t>MEJORAMIENTO BORDE COSTERO PLAYA LAS AGATAS, EL QUISCO</t>
  </si>
  <si>
    <t>30291346-0</t>
  </si>
  <si>
    <t>PREVENCION Y ATENCIÓN A MUJERES VICTIMAS DE VIOLENCIA, LOS LAGOS</t>
  </si>
  <si>
    <t>30291735-0</t>
  </si>
  <si>
    <t>30291776-0</t>
  </si>
  <si>
    <t>MEJORAMIENTO PLAYA PARQUE BALMACEDA (OBRAS MARITIMAS), IQUIQUE</t>
  </si>
  <si>
    <t>30291922-0</t>
  </si>
  <si>
    <t>CONSTRUCCION CANCHA SINTETICA ESTADIO MUNICIPAL DE LANCO</t>
  </si>
  <si>
    <t>30293122-0</t>
  </si>
  <si>
    <t>DIAGNOSTICO Y FORMULACIÓN PLAN HÍDRICO PARA LA REGÍON DE LOS RIOS</t>
  </si>
  <si>
    <t>30293822-0</t>
  </si>
  <si>
    <t>REPOSICION ESTADIO MUNICIPAL DE COMBARBALA</t>
  </si>
  <si>
    <t>30293972-0</t>
  </si>
  <si>
    <t>REPOSICION MERCADO MUNICIPAL DE LA CIUDAD DE CONCEPCION</t>
  </si>
  <si>
    <t>30294923-0</t>
  </si>
  <si>
    <t>CONSTRUCCION ELECTRIFICACIÓN RURAL SECTOR CERRO HUEMULES, COYHAIQUE.</t>
  </si>
  <si>
    <t>30294972-0</t>
  </si>
  <si>
    <t>CONSTRUCCION EE.PP BARRIOS LOS CACIQUES, LOS ARAUCANOS Y MANKEMALEN</t>
  </si>
  <si>
    <t>30295575-0</t>
  </si>
  <si>
    <t>MEJORAMIENTO RED VIAL RUTA A-31,SECTOR CR. RUTA A-35 - ZAPAHUIRA</t>
  </si>
  <si>
    <t>30295774-0</t>
  </si>
  <si>
    <t>REPOSICION CALLE SARGENTO ALDEA, COMUNA DE BULNES.</t>
  </si>
  <si>
    <t>30297024-0</t>
  </si>
  <si>
    <t>30297026-0</t>
  </si>
  <si>
    <t>ANALISIS EFECTO EN EL REGIMEN HÍDRICO POR CAMBIO PATRONES METEO.</t>
  </si>
  <si>
    <t>30297772-0</t>
  </si>
  <si>
    <t>CONSTRUCCION ESPACIO PUBLICO CANAL BUENA ESPERANZA, VALLENAR</t>
  </si>
  <si>
    <t>30297974-0</t>
  </si>
  <si>
    <t>CONSTRUCCION ENERGIZACION RURAL CERRO CASTILLO.</t>
  </si>
  <si>
    <t>30298074-0</t>
  </si>
  <si>
    <t>MEJORAMIENTO PARQUE CAMPESINO DE LOLOL</t>
  </si>
  <si>
    <t>30298424-0</t>
  </si>
  <si>
    <t>REPOSICION PLAZA MIRADOR SUR, IQUIQUE</t>
  </si>
  <si>
    <t>30298774-0</t>
  </si>
  <si>
    <t>CONSTRUCCION PLAZA COSTANERA CANAL FITZ ROY, COMUNA DE RIO VERDE</t>
  </si>
  <si>
    <t>30299423-0</t>
  </si>
  <si>
    <t>AMPLIACION SERVICIO DE APR EL VINCULO, PLAYA CARTAGENA, PAINE</t>
  </si>
  <si>
    <t>30301222-0</t>
  </si>
  <si>
    <t>CONSTRUCCION INSTALACION SISTEMA APR HUINCULLICAN TEODORO SCHMIDT</t>
  </si>
  <si>
    <t>30301322-0</t>
  </si>
  <si>
    <t>MEJORAMIENTO RED VIAL RUTA A-15, XV REGIÓN</t>
  </si>
  <si>
    <t>30301423-0</t>
  </si>
  <si>
    <t>ANALISIS REQUER. DE CONECTIVIDAD INTERNAC. ZONAS SUR Y AUSTRAL</t>
  </si>
  <si>
    <t>30301572-0</t>
  </si>
  <si>
    <t>CONSTRUCCION SISTEMA DE AGUA POTABLE RURAL ARAUCO CHUMPULLI, FREIRE</t>
  </si>
  <si>
    <t>30302323-0</t>
  </si>
  <si>
    <t>CONSTRUCCION MUSEO MEISSNER - PRIM, PARQUE ECUADOR, CONCEPCION</t>
  </si>
  <si>
    <t>30303025-0</t>
  </si>
  <si>
    <t>REPOSICION JARDIN INFANTIL CONTINENTE BLANCO DE PUNTA ARENAS.</t>
  </si>
  <si>
    <t>30303222-0</t>
  </si>
  <si>
    <t>REPOSICION JARDIN INFANTIL LOS CISNES DE NATALES</t>
  </si>
  <si>
    <t>30304323-0</t>
  </si>
  <si>
    <t>CONSTRUCCION PLANTA INTEGRADA DE MANEJO DE RESIDUOS, SANTA JUANA</t>
  </si>
  <si>
    <t>30304923-0</t>
  </si>
  <si>
    <t>REPOSICION COMPLEJO DEPORTIVO ENRIQUE DOLL ROJAS, COMUNA  LA LIGUA</t>
  </si>
  <si>
    <t>30305229-0</t>
  </si>
  <si>
    <t>DIAGNOSTICO PARA DESARROLLAR PLAN DE RIEGO EN R. ARICA Y PARINACOTA</t>
  </si>
  <si>
    <t>30305272-0</t>
  </si>
  <si>
    <t>CONSTRUCCION ALCANTARILLADO Y URBANIZACIÓN DE QUIDICO, TIRUA</t>
  </si>
  <si>
    <t>30305474-0</t>
  </si>
  <si>
    <t>DIAGNOSTICO PARA DESARROLLAR PLAN DE RIEGO EN CUENCA DE ACONCAGUA</t>
  </si>
  <si>
    <t>30305524-0</t>
  </si>
  <si>
    <t>DIAGNOSTICO PARA DESARROLLAR PLAN DE RIEGO EN R. ANTOFAGASTA</t>
  </si>
  <si>
    <t>30305823-0</t>
  </si>
  <si>
    <t>DIAGNOSTICO PARA DESARROLLAR PLAN DE RIEGO EN CUENCA DE COPIAPÓ</t>
  </si>
  <si>
    <t>30305824-0</t>
  </si>
  <si>
    <t>DIAGNOSTICO PARA DESARROLLAR PLAN DE RIEGO EN CUENCA DE HUASCO</t>
  </si>
  <si>
    <t>30306672-0</t>
  </si>
  <si>
    <t>DIAGNOSTICO PARA DESARROLLAR PLAN DE RIEGO EN C. CHOAPA Y QUILIMARI</t>
  </si>
  <si>
    <t>30306722-0</t>
  </si>
  <si>
    <t>DIAGNOSTICO PARA DESARROLLAR PLAN DE RIEGO EN CUENCA DE ELQUI</t>
  </si>
  <si>
    <t>30306723-0</t>
  </si>
  <si>
    <t>DIAGNOSTICO PARA DESARROLLAR UN PLAN DE RIEGO EN CUENCA DE LIMARÍ</t>
  </si>
  <si>
    <t>30306772-0</t>
  </si>
  <si>
    <t>DIAGNOSTICO PARA DESARROLLAR PLAN DE RIEGO EN C. LIGUA Y PETORCA</t>
  </si>
  <si>
    <t>30306773-0</t>
  </si>
  <si>
    <t>DIAGNOSTICO PARA DESARROLLAR PLAN DE RIEGO EN C. DEL CACHAPOAL</t>
  </si>
  <si>
    <t>30306822-0</t>
  </si>
  <si>
    <t>DIAGNOSTICO PARA DESARROLLAR PLAN DE RIEGO EN CUENCA TINGUIRIRICA</t>
  </si>
  <si>
    <t>30306872-0</t>
  </si>
  <si>
    <t>DIAGNOSTICO PARA DESARROLLAR PLAN DE RIEGO EN CUENCA LONCOMILLA</t>
  </si>
  <si>
    <t>30306874-0</t>
  </si>
  <si>
    <t>DIAGNOSTICO PARA DESARROLLAR PLAN DE RIEGO EN CUENCA MATAQUITO</t>
  </si>
  <si>
    <t>30306972-0</t>
  </si>
  <si>
    <t>CONSTRUCCION RED CONTRAINCENDIO CDP DE PUERTO NATALES</t>
  </si>
  <si>
    <t>30306973-0</t>
  </si>
  <si>
    <t>DIAGNOSTICO PARA DESARROLLAR PLAN DE RIEGO EN CUENCA DEL MAULE</t>
  </si>
  <si>
    <t>30307172-0</t>
  </si>
  <si>
    <t>CONSTRUCCION REDES CONTRA INCENDIO CCP VICTORIA</t>
  </si>
  <si>
    <t>30307272-0</t>
  </si>
  <si>
    <t>CONSTRUCCION REDES CONTRA INCENDIO CDP PITRUFQUEN</t>
  </si>
  <si>
    <t>30307322-0</t>
  </si>
  <si>
    <t>NORMALIZACION AREA LIBRE DE OBSTACULOS AD. DE MOCOPULLI - X REGIÓN</t>
  </si>
  <si>
    <t>30307522-0</t>
  </si>
  <si>
    <t>CONSTRUCCION REDES CONTRA INCENDIO CCP LAUTARO</t>
  </si>
  <si>
    <t>30307673-0</t>
  </si>
  <si>
    <t>DIAGNOSTICO PARA DESARROLLAR PLAN DE RIEGO EN CUENCA DEL MAIPO</t>
  </si>
  <si>
    <t>30307774-0</t>
  </si>
  <si>
    <t>MEJORAMIENTO DE LA CALIDAD DEL AGUA RIO COLPITA</t>
  </si>
  <si>
    <t>30307927-0</t>
  </si>
  <si>
    <t>DIAGNOSTICO PARA DESARROLLAR PLAN DE RIEGO EN CUENCA BIO-BIO</t>
  </si>
  <si>
    <t>30308022-0</t>
  </si>
  <si>
    <t>DIAGNOSTICO PARA DESARROLLAR PLAN DE RIEGO EN CUENCA DEL ITATA</t>
  </si>
  <si>
    <t>30308023-0</t>
  </si>
  <si>
    <t>DIAGNOSTICO PARA DESARROLLAR PLAN DE RIEGO EN R. DE LA ARAUCANIA</t>
  </si>
  <si>
    <t>30308122-0</t>
  </si>
  <si>
    <t>DIAGNOSTICO PARA DESARROLLAR PLAN DE RIEGO EN R. DE LOS LAGOS</t>
  </si>
  <si>
    <t>30308172-0</t>
  </si>
  <si>
    <t>DIAGNOSTICO PARA DESARROLLAR UN PLAN DE RIEGO EN R. LOS RIOS</t>
  </si>
  <si>
    <t>30308173-0</t>
  </si>
  <si>
    <t>DIAGNOSTICO PARA DESARROLLAR PLAN DE RIEGO EN R. TARAPACA</t>
  </si>
  <si>
    <t>30308175-0</t>
  </si>
  <si>
    <t>DIAGNOSTICO PARA DESARROLLAR PLAN DE RIEGO EN R. DE AYSEN</t>
  </si>
  <si>
    <t>30308176-0</t>
  </si>
  <si>
    <t>ACTUALIZACION GUIA DE DISEÑO DE OBRAS MARITIMAS Y COSTERAS</t>
  </si>
  <si>
    <t>30308222-0</t>
  </si>
  <si>
    <t>DIAGNOSTICO PARA DESARROLLAR PLAN DE RIEGO EN R. DE MAGALLANES</t>
  </si>
  <si>
    <t>30308872-0</t>
  </si>
  <si>
    <t>DIAGNOSTICO DE AGUAS SUBTERRÁNEAS EN ACUIFEROS DE LA II Y IV REGIÓN</t>
  </si>
  <si>
    <t>30310126-0</t>
  </si>
  <si>
    <t>REPOSICION  DEPENDENCIAS DIRECCIÓN REGIONAL ARICA-SII</t>
  </si>
  <si>
    <t>30310524-0</t>
  </si>
  <si>
    <t>MEJORAMIENTO HABITABILIDAD COMPLEJO FRONTERIZO LOS LIBERTADORES</t>
  </si>
  <si>
    <t>30310525-0</t>
  </si>
  <si>
    <t>NORMALIZACION ELÉCTRICA  11 ISLAS DEL ARCHIPIÉLAGO DE CHILOE.</t>
  </si>
  <si>
    <t>30310923-0</t>
  </si>
  <si>
    <t>ANALISIS INTEGRAL DE SOLUCIONES A LA ESCASEZ HÍDRICA</t>
  </si>
  <si>
    <t>30311322-0</t>
  </si>
  <si>
    <t>CONSTRUCCION DE ESTACIONES FLUVIOMÉTRICAS Y METEOROLOGICA XV REGION</t>
  </si>
  <si>
    <t>30311575-0</t>
  </si>
  <si>
    <t>CONSTRUCCION POSTA PUQUIÑE, COMUNA DE LANCO</t>
  </si>
  <si>
    <t>30312223-0</t>
  </si>
  <si>
    <t>REPOSICION Y MEJORAMIENTO COMPLEJO EDUCACIONAL COLLIPULLI</t>
  </si>
  <si>
    <t>30313322-0</t>
  </si>
  <si>
    <t>CONSTRUCCION CENTRO DE FAENAMIENTO EN CHAITÉN</t>
  </si>
  <si>
    <t>30313722-0</t>
  </si>
  <si>
    <t>REPOSICION CUARTEL DE BOMBEROS QUINTA COMPAÑÍA DE NEHUENTUE</t>
  </si>
  <si>
    <t>30313772-0</t>
  </si>
  <si>
    <t>CONSTRUCCION PMB QUINCHAMALI-CONFLUENCIA</t>
  </si>
  <si>
    <t>30314223-0</t>
  </si>
  <si>
    <t>DIAGNOSTICO IMPACTO VERTEDEROS PLANTAS TRATAMIENTO ARAUCANIA</t>
  </si>
  <si>
    <t>30315122-0</t>
  </si>
  <si>
    <t>ANALISIS EVALUACIÓN DE RIESGOS MATRICES COPAQUILLA</t>
  </si>
  <si>
    <t>30317322-0</t>
  </si>
  <si>
    <t>ACTUALIZACION PLAN REGULADOR COMUNAL, COMUNA LA LIGUA</t>
  </si>
  <si>
    <t>30317475-0</t>
  </si>
  <si>
    <t>CONSTRUCCION SISTEMA DE AGUA POTABLE HUAHUANCO</t>
  </si>
  <si>
    <t>30317872-0</t>
  </si>
  <si>
    <t>DIAGNOSTICO PMDT TERRITORIO IGNACIO DOMEYKO - FREIRINA Y VALLENAR</t>
  </si>
  <si>
    <t>30318622-0</t>
  </si>
  <si>
    <t>30318923-0</t>
  </si>
  <si>
    <t>CONSTRUCCION PASARELA PEATONAL PORTAL DE LA LUNA, SAN NICOLAS</t>
  </si>
  <si>
    <t>30318924-0</t>
  </si>
  <si>
    <t>MEJORAMIENTO  ACERAS AV. OHIGGINS COMUNA SAN NICOLAS</t>
  </si>
  <si>
    <t>30319122-0</t>
  </si>
  <si>
    <t>MEJORAMIENTO CBI RUTAW-883,C:CR.LONG.DIAZ LIRA,S:PUREO-APECHE,CHILOE</t>
  </si>
  <si>
    <t>30319772-0</t>
  </si>
  <si>
    <t>ACTUALIZACION PLAN REGULADOR COMUNAL, CABILDO</t>
  </si>
  <si>
    <t>30321174-0</t>
  </si>
  <si>
    <t>CONSTRUCCION SAR ALBERTO REYES COMUNA DE TOMÉ</t>
  </si>
  <si>
    <t>30321175-0</t>
  </si>
  <si>
    <t>CONSTRUCCION CENTRO COMUNITARIO SALUD FAMILIA CERRO VERDE BAJO,PENCO</t>
  </si>
  <si>
    <t>30321525-0</t>
  </si>
  <si>
    <t>CONSTRUCCION DE ACERAS LOTEO EL OVEJERO, PUNTA ARENAS</t>
  </si>
  <si>
    <t>30323623-0</t>
  </si>
  <si>
    <t>REPOSICION  ESTADIO MUNICIPAL  CAPITAN PASTENE</t>
  </si>
  <si>
    <t>30323673-0</t>
  </si>
  <si>
    <t>DIAGNOSTICO PARA EMPLAZAMIENTO DE OBRAS CIVILES DE RIEGO EN AYSEN</t>
  </si>
  <si>
    <t>30325333-0</t>
  </si>
  <si>
    <t>CONSTRUCCION SERVICIO APR EL LUCERO, RETIRO</t>
  </si>
  <si>
    <t>30326322-0</t>
  </si>
  <si>
    <t>REPOSICION ESCUELA BERNARDO O'HIGGINS, CALBUCO</t>
  </si>
  <si>
    <t>30326923-0</t>
  </si>
  <si>
    <t>REPOSICION Y AMPLIACIÓN MERCADO MUNICIPAL DE CHAITÉN</t>
  </si>
  <si>
    <t>30327572-0</t>
  </si>
  <si>
    <t>MEJORAMIENTO ESTADIO MUNICIPAL COMUNA DE SANTA JUANA</t>
  </si>
  <si>
    <t>30327574-0</t>
  </si>
  <si>
    <t>30328530-0</t>
  </si>
  <si>
    <t>AMPLIACION Y NORMALIZACIÓN LICEO GABRIELA MISTRAL. INDEPENDENCIA</t>
  </si>
  <si>
    <t>30328672-0</t>
  </si>
  <si>
    <t>REPOSICION PASARELAS PEATONALES,PUERTO EDEN</t>
  </si>
  <si>
    <t>30328773-0</t>
  </si>
  <si>
    <t>30328925-0</t>
  </si>
  <si>
    <t>30330323-0</t>
  </si>
  <si>
    <t>30331772-0</t>
  </si>
  <si>
    <t>MEJORAMIENTO SERVICIO A.P.R. LAS GARZAS-MAJADAS-TRICAHUERA, PALMILLA</t>
  </si>
  <si>
    <t>30334772-0</t>
  </si>
  <si>
    <t>CONSTRUCCION SALA CUNA Y NIVEL MEDIO SECTOR EL PINO, SANTA MARÍA</t>
  </si>
  <si>
    <t>30334823-0</t>
  </si>
  <si>
    <t>ACTUALIZACION PLAN DE DESARROLLO COMUNAL PUCHUNCAVI</t>
  </si>
  <si>
    <t>30334825-0</t>
  </si>
  <si>
    <t>CONSTRUCCION SALA CUNA Y JARDIN INFANTIL RETOÑITOS, IQUIQUE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</si>
  <si>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</si>
  <si>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</si>
  <si>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</si>
  <si>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</si>
  <si>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</si>
  <si>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</si>
  <si>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30336923-0</t>
  </si>
  <si>
    <t>NORMALIZACION INTERSECCIONES EN CONDICIONES INSEGURAS DE TRÁNSITO ANT</t>
  </si>
  <si>
    <t>30337137-0</t>
  </si>
  <si>
    <t>CONSTRUCCION SERVICIO A.P.R. EL ALMENDRAL-LOS AMARILLOS, CHEPICA</t>
  </si>
  <si>
    <t>30337824-0</t>
  </si>
  <si>
    <t>CONSTRUCCION SISTEMA DE CONTROL DE TRANSITO SCAT VALDIVIA</t>
  </si>
  <si>
    <t>30339122-0</t>
  </si>
  <si>
    <t>MEJORAMIENTO SISTEMA AGUA POTABLE RURAL SAN FELIX</t>
  </si>
  <si>
    <t>30339273-0</t>
  </si>
  <si>
    <t>CONSTRUCCION BORDES COSTEROS DE CHONCHI</t>
  </si>
  <si>
    <t>30339323-0</t>
  </si>
  <si>
    <t>MEJORAMIENTO BORDE COSTERO DE QUEMCHI</t>
  </si>
  <si>
    <t>30339423-0</t>
  </si>
  <si>
    <t>CONSTRUCCION BORDE COSTERO LOCALIDAD DE TEN TEN, COMUNA DE CASTRO.</t>
  </si>
  <si>
    <t>CONSTRUCCION SALAS CUNA Y JARDIN INFANTIL CALLE N.YORK, QUILICURA</t>
  </si>
  <si>
    <t>CONSTRUCCION SALA CUNA Y JARDIN INFANTIL FRANCIA RINCONADA MELIPILLA</t>
  </si>
  <si>
    <t>30339632-0</t>
  </si>
  <si>
    <t>CONSTRUCCION SALA CUNA Y JARDIN INFANTIL, CARLOS AVILES, MELIPILLA</t>
  </si>
  <si>
    <t>30339633-0</t>
  </si>
  <si>
    <t>CONSTRUCCION SISTEMA APR PANGUESILLO, COMUNA DE MONTE PATRIA</t>
  </si>
  <si>
    <t>30339723-0</t>
  </si>
  <si>
    <t>AMPLIACION SISTEMA DE CONTROL DE TRANSITO REGION DE VALPARAISO III</t>
  </si>
  <si>
    <t>30340273-0</t>
  </si>
  <si>
    <t>AMPLIACION SISTEMA DE CONTROL REGION DE VALPARAISO ETAPA IV</t>
  </si>
  <si>
    <t>30341232-0</t>
  </si>
  <si>
    <t>30341673-0</t>
  </si>
  <si>
    <t>30342076-0</t>
  </si>
  <si>
    <t>NORMALIZACION EDIFICIO INSTITUCIONAL IND - ANTOFAGASTA</t>
  </si>
  <si>
    <t>30342384-0</t>
  </si>
  <si>
    <t>AMPLIACION SISTEMA DE AGUA POTABLE RURAL EL SALTO - COYHAIQUE</t>
  </si>
  <si>
    <t>30342673-0</t>
  </si>
  <si>
    <t>CONSTRUCCION CAMINO RUTA W-807,SECTOR:PTE.NEGRO-PTE.AQUELLAS,CHAITEN</t>
  </si>
  <si>
    <t>30342773-0</t>
  </si>
  <si>
    <t>MEJORAMIENTO RUTA V-69, SECTOR RALUN - COCHAMO, COMUNA COCHAMO</t>
  </si>
  <si>
    <t>30342823-0</t>
  </si>
  <si>
    <t>DIAGNOSTICO  MERCADO AGROALIMENTARIO COMUNA DE VALPO.</t>
  </si>
  <si>
    <t>30343529-0</t>
  </si>
  <si>
    <t>NORMALIZACION DE SEMAFOROS CIUDAD DE PUERTO MONTT</t>
  </si>
  <si>
    <t>30343538-0</t>
  </si>
  <si>
    <t>CONSTRUCCION SEDE DEL ADULTO MAYOR DE TOCOPILLA</t>
  </si>
  <si>
    <t>30343539-0</t>
  </si>
  <si>
    <t>REPOSICION CESFAM HUEQUEN, ANGOL</t>
  </si>
  <si>
    <t>30343540-0</t>
  </si>
  <si>
    <t>REPOSICION INTERNADO MIXTO LICEO POLIVALENTE, COMUNA DE QUEILEN</t>
  </si>
  <si>
    <t>30343942-0</t>
  </si>
  <si>
    <t>NORMALIZACION DOS CANCHAS DE FÚTBOL COMPLEJO DEP. TALINAY - LA REINA</t>
  </si>
  <si>
    <t>30344082-0</t>
  </si>
  <si>
    <t>MEJORAMIENTO CALLE JOSÉ MIGUEL CARRERA, COMUNA DE PANGUIPULLI</t>
  </si>
  <si>
    <t>30344090-0</t>
  </si>
  <si>
    <t>REPOSICION VEREDAS POBL. ANTUHUE,LA COLINA Y ALERCE, PUERTO MONTT</t>
  </si>
  <si>
    <t>30344426-0</t>
  </si>
  <si>
    <t>RESTAURACION MUSEO MUNICIPAL DE MEJILLONES</t>
  </si>
  <si>
    <t>30344574-0</t>
  </si>
  <si>
    <t>DIAGNOSTICO PUENTES E IMPLEMENTACIÓN SISTEMA GESTIÓN  PARA CONSERV.</t>
  </si>
  <si>
    <t>30345076-0</t>
  </si>
  <si>
    <t>REPOSICION CENTRO CULTURAL DE GALVARINO</t>
  </si>
  <si>
    <t>30345122-0</t>
  </si>
  <si>
    <t>CONSTRUCCION ESTADIO MUNICIPAL INTERCULTURAL COMUNA DE GALVARINO</t>
  </si>
  <si>
    <t>30345673-0</t>
  </si>
  <si>
    <t>AMPLIACION APR LA HUERTA HACIA ORILLA DE VALDES Y REMOLINO</t>
  </si>
  <si>
    <t>30345674-0</t>
  </si>
  <si>
    <t>REPOSICION CON RELOCALIZACIÓN DEL RETÉN ALEMANIA (MC)</t>
  </si>
  <si>
    <t>30346373-0</t>
  </si>
  <si>
    <t>CONSTRUCCION SERVICIO APR SANTA ROSA GRANDE, PAILLACO</t>
  </si>
  <si>
    <t>30346475-0</t>
  </si>
  <si>
    <t>MEJORAMIENTO ESTADIO DE LOCALIDAD DE GUANAQUEROS</t>
  </si>
  <si>
    <t>30347022-0</t>
  </si>
  <si>
    <t>CONSTRUCCION TALLER MONTAJE INDUSTRIAL LICEO SAN ESTEBAN</t>
  </si>
  <si>
    <t>30347126-0</t>
  </si>
  <si>
    <t>CONSTRUCCION CUARTEL DE BOMBEROS PRIMERA COMPAÑIA CARAHUE</t>
  </si>
  <si>
    <t>30347272-0</t>
  </si>
  <si>
    <t>CONSTRUCCION ELECTRIFICACION RURAL SECTOR PUELLO, VILCUN</t>
  </si>
  <si>
    <t>30347281-0</t>
  </si>
  <si>
    <t>CONSTRUCCION MUSEO CULTURA CHINCHORRO REGION ARICA Y PARINACOTA</t>
  </si>
  <si>
    <t>30348076-0</t>
  </si>
  <si>
    <t>REPOSICION Y RELOCALIZACIÓN CENTRO DE SALUD PONIENTE,PUDAHUEL</t>
  </si>
  <si>
    <t>30348575-0</t>
  </si>
  <si>
    <t>REPOSICION  CECOSF EL RETIRO, ANGOL</t>
  </si>
  <si>
    <t>30348580-0</t>
  </si>
  <si>
    <t>CONSTRUCCION POLIDEPORTIVO PUEBLO SECO, COMUNA DE SAN IGNACIO</t>
  </si>
  <si>
    <t>30349028-0</t>
  </si>
  <si>
    <t>REPOSICION POSTA DE SALUD RURAL EL ROSARIO, VICTORIA</t>
  </si>
  <si>
    <t>30349123-0</t>
  </si>
  <si>
    <t>REPOSICION FERIA TECHADA, COMUNA DE LEBU</t>
  </si>
  <si>
    <t>30349173-0</t>
  </si>
  <si>
    <t>HABILITACION S.E.E. CURRIÑE - LLIFEN, FUTRONO</t>
  </si>
  <si>
    <t>30349329-0</t>
  </si>
  <si>
    <t>CONSTRUCCION CICLOVIA RUTA INFANCIA DESDE LA GRANJA A RECOLETA</t>
  </si>
  <si>
    <t>30349480-0</t>
  </si>
  <si>
    <t>CONSTRUCCION CESFAM LAUTARO CARO RIOS, PAILLACO.</t>
  </si>
  <si>
    <t>30349926-0</t>
  </si>
  <si>
    <t>MEJORAMIENTO INFRAESTRUCTURA PORTUARIA MULTIPROPOSITO DE CHONCHI</t>
  </si>
  <si>
    <t>30349980-0</t>
  </si>
  <si>
    <t>30350423-0</t>
  </si>
  <si>
    <t>CONSTRUCCION ELECTRIFICACION RURAL PAILAHUEQUE CASA BLANCA, VICTORIA</t>
  </si>
  <si>
    <t>30350623-0</t>
  </si>
  <si>
    <t>CONSTRUCCION SIST SANEAMIENTO SANITARIO ANTIHUALA Y OTROS,LOS ALAMOS</t>
  </si>
  <si>
    <t>30350774-0</t>
  </si>
  <si>
    <t>MEJORAMIENTO DIVERSAS CALLES DE LA PROVINCIA PALENA</t>
  </si>
  <si>
    <t>30350832-0</t>
  </si>
  <si>
    <t>CONSTRUCCION INFRAESTRUCTURA MARÍTIMA CALETA HORCON, PUCHUNCAVÍ</t>
  </si>
  <si>
    <t>30351008-0</t>
  </si>
  <si>
    <t>CONSTRUCCION SEDE SOCIAL UVNº112 MANUEL RIO FRIO, VALPARAISO</t>
  </si>
  <si>
    <t>30351185-0</t>
  </si>
  <si>
    <t>CONSTRUCCION BORDE COSTERO CALETA PISAGUA, COMUNA HUARA</t>
  </si>
  <si>
    <t>30351291-0</t>
  </si>
  <si>
    <t>REPOSICION BALSA NEHUENTUE, RÍO IMPERIAL</t>
  </si>
  <si>
    <t>30351723-0</t>
  </si>
  <si>
    <t>CONSTRUCCION PARADERO INTERURBANO DE BUSES RURALES, PAILLACO.</t>
  </si>
  <si>
    <t>30351926-0</t>
  </si>
  <si>
    <t>CONSTRUCCION SERVICIO APR LAS VERTIENTES, CHILLAN</t>
  </si>
  <si>
    <t>30351932-0</t>
  </si>
  <si>
    <t>30351975-0</t>
  </si>
  <si>
    <t>REPOSICION ALUMBRADO PÚBLICO DIVERSOS SECTORES SAN CARLOS</t>
  </si>
  <si>
    <t>30352022-0</t>
  </si>
  <si>
    <t>30352123-0</t>
  </si>
  <si>
    <t>MEJORAMIENTO Y AMPLIACIÓN SISTEMA APR NILAHUE ALTO, LOLOL</t>
  </si>
  <si>
    <t>30352174-0</t>
  </si>
  <si>
    <t>MEJORAMIENTO CIRCUITO CALLES PARIS Y BERLIN, EL RETIRO. QUILPUE</t>
  </si>
  <si>
    <t>30352328-0</t>
  </si>
  <si>
    <t>MEJORAMIENTO BORDE COSTERO DE QUELLÓN</t>
  </si>
  <si>
    <t>30352475-0</t>
  </si>
  <si>
    <t>NORMALIZACION ELECTRICA VARIOS SECTORES RURALES COMUNA DE MULCHEN</t>
  </si>
  <si>
    <t>30353176-0</t>
  </si>
  <si>
    <t>MEJORAMIENTO ESPACIOS PÚBLICOS ACERAS CALLE CAPITÁN REBOLLEDO Y ADYA</t>
  </si>
  <si>
    <t>30353279-0</t>
  </si>
  <si>
    <t>MEJORAMIENTO PASEO IGNACIO CARRERA PINTO DE MARIA ELENA</t>
  </si>
  <si>
    <t>30353280-0</t>
  </si>
  <si>
    <t>CONSTRUCCION JARDIN INFANTIL JUNJI DOÑA IGNACIA, COMUNA MAULE</t>
  </si>
  <si>
    <t>30353422-0</t>
  </si>
  <si>
    <t>NORMALIZACION PISCINA SEMIOLIMPICA TEMPERADA  COMUNA DE SANTA JUANA</t>
  </si>
  <si>
    <t>30353629-0</t>
  </si>
  <si>
    <t>MEJORAMIENTO CBI CAMINO ROMERAL-EMBALSE EL YESO G-455, PR CORDILLERA</t>
  </si>
  <si>
    <t>30353678-0</t>
  </si>
  <si>
    <t>MEJORAMIENTO CANCHA ESTADIO MUNICIPAL DE CARAMPANGUE, ARAUCO</t>
  </si>
  <si>
    <t>30353822-0</t>
  </si>
  <si>
    <t>ACTUALIZACION PLAN MAESTRO AGUAS LLUVIAS, CONCON</t>
  </si>
  <si>
    <t>30354073-0</t>
  </si>
  <si>
    <t>CONSTRUCCION HUMEDAL TRES PUENTES, PUNTA ARENAS</t>
  </si>
  <si>
    <t>30354089-0</t>
  </si>
  <si>
    <t>CONSTRUCCION SISTEMA APR HIGUERITAS UNIDAS, COMUNA OVALLE</t>
  </si>
  <si>
    <t>30354092-0</t>
  </si>
  <si>
    <t>CONSTRUCCION SEDE SOCIAL INDIGENA COMUNA DE LA UNIÓN</t>
  </si>
  <si>
    <t>30354096-0</t>
  </si>
  <si>
    <t>MEJORAMIENTO PLAZA DR. JUAN NOÉ, POBLACIÓN JUAN NOÉ, ARICA</t>
  </si>
  <si>
    <t>30354103-0</t>
  </si>
  <si>
    <t>MEJORAMIENTO PLAZA JUAN RIVEROS, POBLACION CHILE, ARICA</t>
  </si>
  <si>
    <t>30354106-0</t>
  </si>
  <si>
    <t>CONSTRUCCION EE.PP. MIRAMAR SUR II, ARICA</t>
  </si>
  <si>
    <t>30354173-0</t>
  </si>
  <si>
    <t>CONSTRUCCION CAMINO RIO HOLLEMBERG - RIO PEREZ, ETAPA I,  XII REGIÓN</t>
  </si>
  <si>
    <t>30354272-0</t>
  </si>
  <si>
    <t>MEJORAMIENTO SISTEMA DE AGUAS LLUVIA SECTOR LO ROJAS, CORONEL</t>
  </si>
  <si>
    <t>30354335-0</t>
  </si>
  <si>
    <t>RESTAURACION CENTRO CULTURAL CASONA DUAO</t>
  </si>
  <si>
    <t>30354524-0</t>
  </si>
  <si>
    <t>CONSTRUCCION JARDIN INFANTIL JUNJI DON VICENTE, COMUNA DE MOLINA</t>
  </si>
  <si>
    <t>30354677-0</t>
  </si>
  <si>
    <t>30354725-0</t>
  </si>
  <si>
    <t>30354782-0</t>
  </si>
  <si>
    <t>CONSTRUCCION PLAZA FUERTE BULNES, POBL. RAUL SILVA HENRIQUEZ, ARICA.</t>
  </si>
  <si>
    <t>30354827-0</t>
  </si>
  <si>
    <t>CONSTRUCCION PLAZA TAMBO QUEMADO, PANAMERICANA SUR, ARICA</t>
  </si>
  <si>
    <t>30354830-0</t>
  </si>
  <si>
    <t>CONSTRUCCION ESTABILIZACION DE TALUDES ALTO COVADONGA TOCOPILLA</t>
  </si>
  <si>
    <t>30354879-0</t>
  </si>
  <si>
    <t>CONSTRUCCION SENDAS MULTIPROPÓSITO EN RED VIAL REGIÓN METROPOLITANA</t>
  </si>
  <si>
    <t>30355073-0</t>
  </si>
  <si>
    <t>30355582-0</t>
  </si>
  <si>
    <t>CONSTRUCCION CENTRO RECREATIVO PARA EL ADULTO MAYOR, VALDIVIA</t>
  </si>
  <si>
    <t>30355586-0</t>
  </si>
  <si>
    <t>CONSTRUCCION RED DE CICLOVIAS, COMUNA DE VALDIVIA</t>
  </si>
  <si>
    <t>30356131-0</t>
  </si>
  <si>
    <t>CONSTRUCCION SISTEMA AGUA POTABLE LAFKENCHE DE HUEÑALIHUEN, CARAHUE</t>
  </si>
  <si>
    <t>30356425-0</t>
  </si>
  <si>
    <t>CONSTRUCCION SISTEMA APR LOS MAQUIS, COMUNA DE LOS VILOS</t>
  </si>
  <si>
    <t>30356431-0</t>
  </si>
  <si>
    <t>CONSTRUCCION SISTEMA APR BELLAVISTA CAREN, COMUNA DE MONTE PATRIA</t>
  </si>
  <si>
    <t>30356529-0</t>
  </si>
  <si>
    <t>CONSTRUCCION EDIFICIO INSTITUCIONAL SERNAPESCA</t>
  </si>
  <si>
    <t>INTERSUBSECTORIAL PESCA</t>
  </si>
  <si>
    <t>30356575-0</t>
  </si>
  <si>
    <t>AMPLIACION SISTEMA APR  BELLAVISTA CERES, COMUNA DE LA SERENA</t>
  </si>
  <si>
    <t>30356773-0</t>
  </si>
  <si>
    <t>CONSTRUCCION SOLUCIONES SANITARIAS QUECHEREGUAS NORTE, MOLINA</t>
  </si>
  <si>
    <t>30356879-0</t>
  </si>
  <si>
    <t>HABILITACION RED EE.EE SECTOR PALOMAR ALTO- LOS MOLINOS, VALDIVIA</t>
  </si>
  <si>
    <t>30356933-0</t>
  </si>
  <si>
    <t>MEJORAMIENTO CALLE BARROS ARANA, PUERTO MONTT</t>
  </si>
  <si>
    <t>30357133-0</t>
  </si>
  <si>
    <t>CONSTRUCCION REDES CONTRA INCENDIO CARCEL DE TOCOPILLA</t>
  </si>
  <si>
    <t>30357172-0</t>
  </si>
  <si>
    <t>CONSTRUCCION SALA CUNA Y JARDIN INFANTIL MANUEL FORD, SAN VICENTE</t>
  </si>
  <si>
    <t>30357274-0</t>
  </si>
  <si>
    <t>CONSTRUCCION DE SENDAS Y MUROS DE CONTENCIÓN EN CERROS DE TALCAHUANO</t>
  </si>
  <si>
    <t>30357624-0</t>
  </si>
  <si>
    <t>CONSTRUCCION SALA CUNA Y JARDIN INFANTIL GAMERO, INDEPENDENCIA.</t>
  </si>
  <si>
    <t>30357686-0</t>
  </si>
  <si>
    <t>CONSTRUCCION CIERRE VERTEDERO MUNICIPAL COMUNA DE RIO CLARO</t>
  </si>
  <si>
    <t>30357691-0</t>
  </si>
  <si>
    <t>CONSTRUCCION  DE SERVICIO DE APR LA RED, COMUNA DE EL MONTE</t>
  </si>
  <si>
    <t>30358075-0</t>
  </si>
  <si>
    <t>MEJORAMIENTO COMPLEJO DEPORTIVO EL PINAR COMUNA DE SAN JOAQUIN</t>
  </si>
  <si>
    <t>30358176-0</t>
  </si>
  <si>
    <t>CONSTRUCCION PISCINA LUDICA CAMPO DEPORTIVO SANTA ANITA DE LO PRADO</t>
  </si>
  <si>
    <t>30358222-0</t>
  </si>
  <si>
    <t>30358223-0</t>
  </si>
  <si>
    <t>DIAGNOSTICO PLATAFORMA COMERCIAL PESCA ARTESANAL XI REGION</t>
  </si>
  <si>
    <t>30358272-0</t>
  </si>
  <si>
    <t>CONSTRUCCION SALA CUNA Y JARDIN INFANTIL ONGOLMO, PEÑALOLEN</t>
  </si>
  <si>
    <t>30358325-0</t>
  </si>
  <si>
    <t>HABILITACION PASARELA PEATONAL-CICLOVIA LAJA-SAN ROSENDO</t>
  </si>
  <si>
    <t>30358372-0</t>
  </si>
  <si>
    <t>REPOSICION ESCUELA G 666 ESCUADRON, CORONEL</t>
  </si>
  <si>
    <t>30358572-0</t>
  </si>
  <si>
    <t>CONSTRUCCION SALA CUNA Y JARDIN INFANTIL LOS TORUNOS, GRANEROS</t>
  </si>
  <si>
    <t>30358574-0</t>
  </si>
  <si>
    <t>CONSTRUCCION SALA CUNA Y JARDIN INFANTIL LOS MAITENES, MARCHIGÜE</t>
  </si>
  <si>
    <t>30359072-0</t>
  </si>
  <si>
    <t>CONSTRUCCION SALA CUNA Y JARDIN INFANTIL LA PUNTILLA, FREIRE</t>
  </si>
  <si>
    <t>30359375-0</t>
  </si>
  <si>
    <t>30359722-0</t>
  </si>
  <si>
    <t>REPOSICION EDIFICIO DEPARTAMENTO  DE EDUCACIÓN NACIMIENTO</t>
  </si>
  <si>
    <t>30359773-0</t>
  </si>
  <si>
    <t>30359794-0</t>
  </si>
  <si>
    <t>CONSTRUCCION 1 SALA CUNA Y 1  NIVEL MEDIO, LAS TORRES- QUILICURA</t>
  </si>
  <si>
    <t>30359873-0</t>
  </si>
  <si>
    <t>REPOSICION EDIFICIO GOBERNACIÓN CARDENAL CARO</t>
  </si>
  <si>
    <t>MEJORAMIENTO PAV. CIRC.C 12 DE FEB,DUCO,LA CONCEP-DARDIGN,SAN FELIPE</t>
  </si>
  <si>
    <t>30360023-0</t>
  </si>
  <si>
    <t>CONSTRUCCION EJE DE MOVILIDAD TOBALABA-SANCHEZ FONTECILLA, RM</t>
  </si>
  <si>
    <t>30360075-0</t>
  </si>
  <si>
    <t>MEJORAMIENTO  CALLE SEBASTOPOL DE SAN MIGUEL</t>
  </si>
  <si>
    <t>30360227-0</t>
  </si>
  <si>
    <t>MEJORAMIENTO DE LAS DEPENDENCIAS DE LA ASOCIACIÓN DE MUNICIPALIDADES</t>
  </si>
  <si>
    <t>30360326-0</t>
  </si>
  <si>
    <t>REPOSICION POSTA DE SALUD RURAL CHACAICO, ERCILLA</t>
  </si>
  <si>
    <t>30360329-0</t>
  </si>
  <si>
    <t>AMPLIACION DE UNIDAD DE DIALISIS DE HOSPITAL DE TOCOPILLA</t>
  </si>
  <si>
    <t>30360375-0</t>
  </si>
  <si>
    <t>CONSTRUCCION POSTA DE SALUD RURAL GUINDO CHICO, LOS SAUCES</t>
  </si>
  <si>
    <t>LOS SAUCES</t>
  </si>
  <si>
    <t>30360377-0</t>
  </si>
  <si>
    <t>MEJORAMIENTO ESTADIO GUSTAVO OCARANZA, COMUNA DE LIMACHE</t>
  </si>
  <si>
    <t>30360378-0</t>
  </si>
  <si>
    <t>REPOSICION POSTA DE SALUD RURAL TRINTRE, LOS SAUCES</t>
  </si>
  <si>
    <t>30360431-0</t>
  </si>
  <si>
    <t>CONSTRUCCION SISTEMA ALERTA TSUNAMI REGIÓN DEL BIOBÍO</t>
  </si>
  <si>
    <t>30360475-0</t>
  </si>
  <si>
    <t>MEJORAMIENTO DE DIVERSOS EJES DE LA CIUDAD DE LOS ÁNGELES</t>
  </si>
  <si>
    <t>30360522-0</t>
  </si>
  <si>
    <t>CONTROL HIDATIDOSIS OVINA MEDIANTE VACUNACION, ALTO BIO BIO</t>
  </si>
  <si>
    <t>30360628-0</t>
  </si>
  <si>
    <t>CONSTRUCCION JARDIN INFANTIL PUERTO CISNES</t>
  </si>
  <si>
    <t>30360631-0</t>
  </si>
  <si>
    <t>MEJORAMIENTO  SISTEMA APR PUPUYA CENTRO SUR, NAVIDAD</t>
  </si>
  <si>
    <t>30360672-0</t>
  </si>
  <si>
    <t>MEJORAMIENTO DEL EJE BARROS ARANA, TEMUCO</t>
  </si>
  <si>
    <t>30361081-0</t>
  </si>
  <si>
    <t>CONSTRUCCION ELECTRIFICACION SECTOR LA GRANJA COMUNA DE ARICA</t>
  </si>
  <si>
    <t>30361122-0</t>
  </si>
  <si>
    <t>REPOSICION PAVIMENTOS AV. DIEGO DE ALMAGRO, DIEGO DE ALMAGRO.</t>
  </si>
  <si>
    <t>30361123-0</t>
  </si>
  <si>
    <t>HABILITACION SUMINISTRO ENERGÍA ELÉCTRICA IGNAO 2, LAGO RANCO</t>
  </si>
  <si>
    <t>30361124-0</t>
  </si>
  <si>
    <t>HABILITACION SUMINISTRO ENERGÍA ELÉCTRICA RUPUMEICA BAJO, LAGO RANCO</t>
  </si>
  <si>
    <t>30361129-0</t>
  </si>
  <si>
    <t>30361172-0</t>
  </si>
  <si>
    <t>HABILITACION SUMINISTRO ENERGÍA ELÉCTRICA QUILLAICO, LAGO RANCO</t>
  </si>
  <si>
    <t>30361173-0</t>
  </si>
  <si>
    <t>HABILITACION SUMINISTRO ENERGÍA ELÉCTRICA CALCURRUPE 2, LAGO RANCO</t>
  </si>
  <si>
    <t>30361281-0</t>
  </si>
  <si>
    <t>CONSTRUCCION ELECTRIFICACIÓN ACHA ETAPA 5, COMUNA DE ARICA</t>
  </si>
  <si>
    <t>30361472-0</t>
  </si>
  <si>
    <t>CONSTRUCCION PASEO PEATONAL AVENIDA BAJOS DE MATTE, COMUNA DE BUIN</t>
  </si>
  <si>
    <t>30361575-0</t>
  </si>
  <si>
    <t>ANALISIS DEMANDA BORDE COSTERO LA HERRADURA Y TOTORALILLO CENTRO</t>
  </si>
  <si>
    <t>30361677-0</t>
  </si>
  <si>
    <t>CAPACITACION EN LICEOS TÉCNICO PROFESIONAL, REGIÓN METROPOLITANA</t>
  </si>
  <si>
    <t>30361726-0</t>
  </si>
  <si>
    <t>CONSTRUCCION CAMINO DEL AGUA Y TRANSVERSALES, VALPARAISO</t>
  </si>
  <si>
    <t>30361728-0</t>
  </si>
  <si>
    <t>CONSTRUCCION SISTEMA ALERTA TSUNAMI REGIÓN DE OHIGGINS</t>
  </si>
  <si>
    <t>30361776-0</t>
  </si>
  <si>
    <t>CONSTRUCCION SALA CUNA Y JARDIN INFANTIL  SAN JOSÉ- TIL TIL</t>
  </si>
  <si>
    <t>30361834-0</t>
  </si>
  <si>
    <t>ANALISIS DEMANDA BORDE COSTERO PLAYA LOS VILOS, LOS VILOS</t>
  </si>
  <si>
    <t>30361972-0</t>
  </si>
  <si>
    <t>CONSTRUCCION CICLOVIAS DIVERSOS SECTORES, I ETAPA COMUNA DE SANTIAGO</t>
  </si>
  <si>
    <t>30362024-0</t>
  </si>
  <si>
    <t>CONSTRUCCION SALA CUNA Y JARDÍN INFANTIL. GARCIA GUERRERO. Q. NORMAL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</si>
  <si>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</si>
  <si>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</si>
  <si>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</si>
  <si>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</si>
  <si>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</si>
  <si>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</si>
  <si>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</si>
  <si>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</si>
  <si>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</si>
  <si>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</si>
  <si>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</si>
  <si>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</si>
  <si>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30362524-0</t>
  </si>
  <si>
    <t>CONSTRUCCION SALACUNA Y NIVELMEDIO, QUEBRADA VERDE COMUNA VALPARAISO</t>
  </si>
  <si>
    <t>30362573-0</t>
  </si>
  <si>
    <t>30362623-0</t>
  </si>
  <si>
    <t>CONSTRUCCION SALA CUNA Y JARDIN INFANTIL,LOS AMERICANOS QUILICURA</t>
  </si>
  <si>
    <t>30362673-0</t>
  </si>
  <si>
    <t>CONSTRUCCION CENTRO INTERCULTURAL LARGA ESTADIA ADULTO MAYOR, GALVAR</t>
  </si>
  <si>
    <t>30362772-0</t>
  </si>
  <si>
    <t>CONSTRUCCION ESTADIO MASHUE COMUNA DE LA UNION</t>
  </si>
  <si>
    <t>30362773-0</t>
  </si>
  <si>
    <t>HABILITACION NUEVAS DEPENDENCIAS DIRECCION REGIONAL SII CONCEPCION</t>
  </si>
  <si>
    <t>30363123-0</t>
  </si>
  <si>
    <t>REPOSICION PAVIMENTO CALLE CHORRILLOS, SAN FELIPE</t>
  </si>
  <si>
    <t>30363124-0</t>
  </si>
  <si>
    <t>30363130-0</t>
  </si>
  <si>
    <t>CONSTRUCCION SALA CUNA Y JARDÍN INFANTIL VILLA SANTA MARIA MACHALI</t>
  </si>
  <si>
    <t>30363275-0</t>
  </si>
  <si>
    <t>CONSTRUCCION 2° COMPAÑIA DE BOMBEROS DE PUERTO SAAVEDRA</t>
  </si>
  <si>
    <t>30363280-0</t>
  </si>
  <si>
    <t>CONSTRUCCION 3° COMPAÑIA DE BOMBEROS DE PUERTO DOMINGUEZ-SAAVEDRA</t>
  </si>
  <si>
    <t>30363423-0</t>
  </si>
  <si>
    <t>CONSTRUCCION INFRAESTRUCTURA PORTUARIA MULTIPROPOSITO, NATALES</t>
  </si>
  <si>
    <t>30363442-0</t>
  </si>
  <si>
    <t>CONSTRUCCION SALA CUNA Y JARDIN INFANTIL POBL SCHILLING OSORNO</t>
  </si>
  <si>
    <t>30363876-0</t>
  </si>
  <si>
    <t>CONSTRUCCION JARDÍN INFANTIL JUNJI LOS ALMENDROS COMUNA CURICÓ</t>
  </si>
  <si>
    <t>30363881-0</t>
  </si>
  <si>
    <t>CONSTRUCCION JARDIN INFANTIL JUNJI LIRCAY, COMUNA DE TALCA</t>
  </si>
  <si>
    <t>30363884-0</t>
  </si>
  <si>
    <t>CONSTRUCCION EDIFICIO SERVICIOS PÚBLICOS, RIBERA SUR AYSEN</t>
  </si>
  <si>
    <t>30363922-0</t>
  </si>
  <si>
    <t>CONSTRUCCION CICLOVIAS RURALES , COMUNAS ASOCIACION PUNILLA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</si>
  <si>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</si>
  <si>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</si>
  <si>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</si>
  <si>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</si>
  <si>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30364024-0</t>
  </si>
  <si>
    <t>CONSTRUCCION JARDIN INFANTIL JUNJI BICENTENARIO , COMUNA DE RETIRO</t>
  </si>
  <si>
    <t>30364025-0</t>
  </si>
  <si>
    <t>CONSTRUCCION JARDIN INFANTIL JUNJI DON IGNACIO, COMUNA DE RAUCO</t>
  </si>
  <si>
    <t>30364425-0</t>
  </si>
  <si>
    <t>CONSTRUCCION JARDIN INFANTIL, OHIGGINS C/AV. N SUR 2, ALERCE-PMONTT</t>
  </si>
  <si>
    <t>30364824-0</t>
  </si>
  <si>
    <t>REPOSICION LUMINARIAS VARIOS SECTORES COMUNA DE LLAY- LLAY</t>
  </si>
  <si>
    <t>30364922-0</t>
  </si>
  <si>
    <t>CONSTRUCCION RED NACIONAL LABORATORIOS AMBIENTALES - VALDIVIA</t>
  </si>
  <si>
    <t>30365072-0</t>
  </si>
  <si>
    <t>CONSTRUCCION SALA CUNA Y JARDIN INFANTIL, LAS TORPEDERAS- CONCHALÍ</t>
  </si>
  <si>
    <t>30365073-0</t>
  </si>
  <si>
    <t>REPOSICION CON RELOCALIZACIÓN EDIF. CORP. MUNICIPAL DE PEÑALOLÉN</t>
  </si>
  <si>
    <t>30365074-0</t>
  </si>
  <si>
    <t>DIAGNOSTICO   NIVEL DE VULNERABILIDAD COMUNA VALPARAÍSO</t>
  </si>
  <si>
    <t>30365527-0</t>
  </si>
  <si>
    <t>CONSTRUCCION SERVICIO APR COPIHUE HUALONCO, LONGAVI</t>
  </si>
  <si>
    <t>30365622-0</t>
  </si>
  <si>
    <t>CONSTRUCCION SERVICIO APR LA PUNTILLA, LONGAVI</t>
  </si>
  <si>
    <t>30366074-0</t>
  </si>
  <si>
    <t>MEJORAMIENTO ESTADIO DE CERRO ALTO, COMUNA DE LOS ALAMOS.</t>
  </si>
  <si>
    <t>30366278-0</t>
  </si>
  <si>
    <t>30366281-0</t>
  </si>
  <si>
    <t>CONSTRUCCION CENTRO CULTURAL MAPUCHE PADRE LAS CASAS</t>
  </si>
  <si>
    <t>30366284-0</t>
  </si>
  <si>
    <t>CONSTRUCCION CENTRO DEPORTIVO INTEGRAL DE SAN JOSÉ DE LA MARIQUINA</t>
  </si>
  <si>
    <t>30366286-0</t>
  </si>
  <si>
    <t>CONSTRUCCION SALA CUNA Y NIVEL MEDIO MIXTOS, LAS FLORES, MAIPU</t>
  </si>
  <si>
    <t>30366525-0</t>
  </si>
  <si>
    <t>CONSTRUCCION CENTRO DE EVENTOS DE PUNTA ARENAS</t>
  </si>
  <si>
    <t>30366535-0</t>
  </si>
  <si>
    <t>MEJORAMIENTO VIA PIV ETAPA 5, AVDA ACONCAGUA, CONCON</t>
  </si>
  <si>
    <t>30366823-0</t>
  </si>
  <si>
    <t>MEJORAMIENTO PARQUE LAS AMERICAS, COMUNA DE CONCHALI</t>
  </si>
  <si>
    <t>30366825-0</t>
  </si>
  <si>
    <t>CONSTRUCCION JARDIN INFANTIL SECTOR EL LLOLLY DE PAILLACO</t>
  </si>
  <si>
    <t>30366830-0</t>
  </si>
  <si>
    <t>30366835-0</t>
  </si>
  <si>
    <t>CONSTRUCCION JARDIN INFANTIL SECTOR FOLLECO DE LA UNION</t>
  </si>
  <si>
    <t>30366873-0</t>
  </si>
  <si>
    <t>CONSTRUCCION JARDIN INFANTIL SECTOR SANTA ROSA DE PAILLACO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</si>
  <si>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</si>
  <si>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</si>
  <si>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</si>
  <si>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</si>
  <si>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30366926-0</t>
  </si>
  <si>
    <t>DIAGNOSTICO Y DESARROLLO PLAN ORDENAMIENTO PATRIMONIAL XV REGIÖN</t>
  </si>
  <si>
    <t>30366996-0</t>
  </si>
  <si>
    <t>MEJORAMIENTO SISTEMA DE GENERACION ELECTRICA SAN PEDRO DE ATACAMA</t>
  </si>
  <si>
    <t>30367044-0</t>
  </si>
  <si>
    <t>CONSTRUCCION JARDIN INFANTIL Y SALA CUNA LOTE 1004, COYHAIQUE</t>
  </si>
  <si>
    <t>30367047-0</t>
  </si>
  <si>
    <t>30367048-0</t>
  </si>
  <si>
    <t>CONSTRUCCION ANFITEATRO SECTOR COSTANERA SUR LAGUNA SEÑORAZA, LAJA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</si>
  <si>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</si>
  <si>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</si>
  <si>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</si>
  <si>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</si>
  <si>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</si>
  <si>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</si>
  <si>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30367273-0</t>
  </si>
  <si>
    <t>CONSTRUCCION PARQUE MUNICIPAL LUISA SEBIRE DE COUSIÑO, QUINTERO</t>
  </si>
  <si>
    <t>30367322-0</t>
  </si>
  <si>
    <t>MEJORAMIENTO DE LA CONECTIVIDAD URBANA DE CONCEPCIÓN Y EL RÍO BIOBÍO</t>
  </si>
  <si>
    <t>30367331-0</t>
  </si>
  <si>
    <t>CONSTRUCCION SALA CUNA Y JARDÍN INFANTIL EL RULO COINCO</t>
  </si>
  <si>
    <t>30367332-0</t>
  </si>
  <si>
    <t>CONSTRUCCION PTE ORIENTE ESTERO REÑACA VIA PIV ETAPA 3, V DEL MAR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</si>
  <si>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</si>
  <si>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</si>
  <si>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</si>
  <si>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</si>
  <si>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30367573-0</t>
  </si>
  <si>
    <t>MEJORAMIENTO EJE LO GUERRA, ISLA CENTRO, ISLA DE MAIPO</t>
  </si>
  <si>
    <t>30367627-0</t>
  </si>
  <si>
    <t>REPOSICION CECOSF RENE GARCÍA, COMUNA ARICA</t>
  </si>
  <si>
    <t>30367923-0</t>
  </si>
  <si>
    <t>CONSTRUCCION EJE LO MARCOLETA ENTRE LO ECHEVERS Y LOS AMERICANOS</t>
  </si>
  <si>
    <t>30368072-0</t>
  </si>
  <si>
    <t>REPOSICION PISCINA MUNICIPAL DE LA CALERA</t>
  </si>
  <si>
    <t>30368474-0</t>
  </si>
  <si>
    <t>MEJORAMIENTO PAVIMENTO CALLE GÁLVEZ, COMUNA RINCONADA</t>
  </si>
  <si>
    <t>30368622-0</t>
  </si>
  <si>
    <t>30368627-0</t>
  </si>
  <si>
    <t>REPOSICION DE LUMINARIAS PUBLICAS. COMUNA DE OLMUÉ.</t>
  </si>
  <si>
    <t>30368672-0</t>
  </si>
  <si>
    <t>MEJORAMIENTO PAVIMENTO CALLE ALBORADA, COMUNA RINCONADA</t>
  </si>
  <si>
    <t>30368824-0</t>
  </si>
  <si>
    <t>CONSTRUCCION SALAS CUNAS CARACOLITOS, ANTOFAGASTA</t>
  </si>
  <si>
    <t>30368972-0</t>
  </si>
  <si>
    <t>30369025-0</t>
  </si>
  <si>
    <t>MEJORAMIENTO PLAZA LAS MARAVILLAS, VIÑA DEL MAR</t>
  </si>
  <si>
    <t>30369324-0</t>
  </si>
  <si>
    <t>30369423-0</t>
  </si>
  <si>
    <t>DIAGNOSTICO CADENA TRÓFICA PRADERA-GUANACO-PUMA, SAN JOSÉ DE MAIPO</t>
  </si>
  <si>
    <t>30369426-0</t>
  </si>
  <si>
    <t>REPOSICION DECIMA COMPAÑÍA DE BOMBEROS, CONCEPCION</t>
  </si>
  <si>
    <t>30369473-0</t>
  </si>
  <si>
    <t>MEJORAMIENTO SISTEMA AGUA POTABLE RURAL VISVIRI</t>
  </si>
  <si>
    <t>30369474-0</t>
  </si>
  <si>
    <t>CONSTRUCCION SISTEMA AGUA POTABLE RURAL CHUJLLUTA</t>
  </si>
  <si>
    <t>30369533-0</t>
  </si>
  <si>
    <t>MEJORAMIENTO MULTICANCHAS DIVERSOS SECTORES COMUNA DE MACUL</t>
  </si>
  <si>
    <t>30369572-0</t>
  </si>
  <si>
    <t>CONSTRUCCION PASEO PEATONAL LINDEROS, COMUNA DE BUIN</t>
  </si>
  <si>
    <t>30369627-0</t>
  </si>
  <si>
    <t>CONSTRUCCION CICLOVIA AV. EL PALOMAR, TRAMO 2, COPIAPÓ</t>
  </si>
  <si>
    <t>30369628-0</t>
  </si>
  <si>
    <t>CONSTRUCCION SISTEMA DE AGUA POTABLE RURAL CHESQUE BAJO, VILLARRICA</t>
  </si>
  <si>
    <t>30369726-0</t>
  </si>
  <si>
    <t>DIAGNOSTICO PLAN REGULADOR COMUNAL DE LA CRUZ</t>
  </si>
  <si>
    <t>30369746-0</t>
  </si>
  <si>
    <t>CAPACITACION EN PRODUCCION, COMERC. E INNOVACION APÍCOLA, GALVARINO</t>
  </si>
  <si>
    <t>30369826-0</t>
  </si>
  <si>
    <t>CONSTRUCCION SALA CUNA Y JARDIN INFANTIL B. FLORES, SAN BERNARDO.</t>
  </si>
  <si>
    <t>30369827-0</t>
  </si>
  <si>
    <t>CONSTRUCCION 1 SALA CUNA Y 1 NIVEL MEDIO MIXTO, LA OBRA-BUIN</t>
  </si>
  <si>
    <t>30369830-0</t>
  </si>
  <si>
    <t>CONSTRUCCION SALAS CUNA Y JARDIN INFANTIL, COSTANERA SUR - TALAGANTE</t>
  </si>
  <si>
    <t>30369875-0</t>
  </si>
  <si>
    <t>CONSTRUCCION SALA CUNA Y JARDIN INFANTIL ADOLFO LOPEZ -LO ESPEJO</t>
  </si>
  <si>
    <t>30369972-0</t>
  </si>
  <si>
    <t>CONSTRUCCION PARQUE AV. CURICÓ COMUNA DE SAN ANTONIO</t>
  </si>
  <si>
    <t>30369980-0</t>
  </si>
  <si>
    <t>CONSTRUCCION 1 SALA CUNA 1 NIVEL MEDIO, CALLE RIVERA SUR, BUIN</t>
  </si>
  <si>
    <t>30370027-0</t>
  </si>
  <si>
    <t>CONTROL DE GARRAPATAS EN SECTORES VULNERABLES DE ARICA</t>
  </si>
  <si>
    <t>30370231-0</t>
  </si>
  <si>
    <t>CONSTRUCCION SALA CUNA Y JARDIN INFANTIL CALLE M. VICUÑA, CERRILLOS</t>
  </si>
  <si>
    <t>30370241-0</t>
  </si>
  <si>
    <t>CONSTRUCCION 15 VIVIENDAS TUTELADAS PARA ADULTO MAYOR, BULNES</t>
  </si>
  <si>
    <t>30370329-0</t>
  </si>
  <si>
    <t>REPARACION SEDE SOCIAL UNION COMUNAL, ALTO HOSPICIO</t>
  </si>
  <si>
    <t>30370354-0</t>
  </si>
  <si>
    <t>REPOSICION SEDE SOCIAL LOS INDUSTRIALES III, ARICA</t>
  </si>
  <si>
    <t>30370368-0</t>
  </si>
  <si>
    <t>MEJORAMIENTO PAVIMENTO DIVERSAS CALLES DE VILLA LOS HÉROES, LEBU</t>
  </si>
  <si>
    <t>30370385-0</t>
  </si>
  <si>
    <t>CONSTRUCCION MATRIZ DE GAS NATURAL SECTOR LLAU LLAU, PUNTA ARENAS</t>
  </si>
  <si>
    <t>30370391-0</t>
  </si>
  <si>
    <t>30370403-0</t>
  </si>
  <si>
    <t>CONSTRUCCION JARDIN INFANTIL SECTOR LOS ESTEROS COMUNA DE LA UNION</t>
  </si>
  <si>
    <t>30370407-0</t>
  </si>
  <si>
    <t>CONSTRUCCION JARDIN INFANTIL SECTOR BONIFACIO DE VALDIVIA</t>
  </si>
  <si>
    <t>30370478-0</t>
  </si>
  <si>
    <t>CONSTRUCCION JARDIN INFANTIL SECTOR MASHUE COMUNA DE LA UNION</t>
  </si>
  <si>
    <t>30370488-0</t>
  </si>
  <si>
    <t>CONSTRUCCION JARDIN INFANTIL SECTOR PUNUCAPA COMUNA DE VALDIVIA</t>
  </si>
  <si>
    <t>30370574-0</t>
  </si>
  <si>
    <t>MEJORAMIENTO CALLE ALCALDE ARMANDO HERNÁNDEZ, PUERTO AYSÉN</t>
  </si>
  <si>
    <t>30370580-0</t>
  </si>
  <si>
    <t>CONSTRUCCION SALA CUNA Y JARDIN INFANTIL- CANDIDO GRACIA- BUIN.</t>
  </si>
  <si>
    <t>30370627-0</t>
  </si>
  <si>
    <t>MEJORAMIENTO CONECTIVIDAD ORIENTE PONIENTE, COQUIMBO</t>
  </si>
  <si>
    <t>30370628-0</t>
  </si>
  <si>
    <t>MEJORAMIENTO CALLES H.GARCÍA, G.SANTELICES Y M.JIMÉNEZ, PTO. AYSÉN</t>
  </si>
  <si>
    <t>30370629-0</t>
  </si>
  <si>
    <t>MEJORAMIENTO PLAZA LOS EUCALIPTUS, OSORNO</t>
  </si>
  <si>
    <t>30370633-0</t>
  </si>
  <si>
    <t>ACTUALIZACION PLAN DESAROLLO COMUNAL, COMUNA DE VILLA ALEMANA</t>
  </si>
  <si>
    <t>30370674-0</t>
  </si>
  <si>
    <t>CONSTRUCCION SALA CUNA Y JARDIN INFANTIL LAS ARAUCARIAS, BUIN.</t>
  </si>
  <si>
    <t>30370779-0</t>
  </si>
  <si>
    <t>30370825-0</t>
  </si>
  <si>
    <t>MEJORAMIENTO Y PROLONGACIÓN AVENIDA ANDRÉS SABELLA, ANTOFAGASTA</t>
  </si>
  <si>
    <t>30370830-0</t>
  </si>
  <si>
    <t>CONSTRUCCION SALA CUNA Y JARDIN INFANTIL, PASTOR JOSÉ MOLINA-BUIN</t>
  </si>
  <si>
    <t>30370832-0</t>
  </si>
  <si>
    <t>30370924-0</t>
  </si>
  <si>
    <t>CONSTRUCCION EXPLANADA CERRO SANTA LUCIA, COMUNA DE SANTIAGO</t>
  </si>
  <si>
    <t>30370931-0</t>
  </si>
  <si>
    <t>MEJORAMIENTO CONECTIVIDAD ORIENTE - PONIENTE, LA SERENA</t>
  </si>
  <si>
    <t>30370936-0</t>
  </si>
  <si>
    <t>CONSTRUCCION ELECTRIFICACIÓN RURAL SECTOR CUNCO CHICO, P. LAS CASAS</t>
  </si>
  <si>
    <t>30370976-0</t>
  </si>
  <si>
    <t>AMPLIACION Y MEJORAMIENTO PUEBLO ARTESANAL, NATALES</t>
  </si>
  <si>
    <t>30371045-0</t>
  </si>
  <si>
    <t>CONSTRUCCION SALA CUNA Y JARDÍN INFANTIL EL TENIENTE, TOCOPILLA</t>
  </si>
  <si>
    <t>30371072-0</t>
  </si>
  <si>
    <t>REPOSICION CUARTEL DE BOMBEROS, PUERTO CISNES</t>
  </si>
  <si>
    <t>30371328-0</t>
  </si>
  <si>
    <t>AMPLIACION Y MEJORAMIENTO SERVICIO APR DE MALALHUE, LANCO</t>
  </si>
  <si>
    <t>30371424-0</t>
  </si>
  <si>
    <t>30371524-0</t>
  </si>
  <si>
    <t>HABILITACION VIAS EVACUACIÓN PICHIBUDIS, DAINER Y CEMENTERIO</t>
  </si>
  <si>
    <t>30371572-0</t>
  </si>
  <si>
    <t>NORMALIZACION E INTEGRACION DE SEMAFOROS AL SCAT CAUQUENES</t>
  </si>
  <si>
    <t>30371573-0</t>
  </si>
  <si>
    <t>CONSTRUCCION SALAS CUNAS Y NIVEL MEDIO PRESIDENTE RIOS PUCHUNCAVI</t>
  </si>
  <si>
    <t>30371622-0</t>
  </si>
  <si>
    <t>CONSTRUCCION CENTRO DE SALUD FAMILIAR MOLINA</t>
  </si>
  <si>
    <t>30371693-0</t>
  </si>
  <si>
    <t>MEJORAMIENTO BORDE COSTERO SECTOR MUELLE,  LLANQUIHUE</t>
  </si>
  <si>
    <t>30371706-0</t>
  </si>
  <si>
    <t>CONSTRUCCION SALA CUNA Y JARDIN INFANTIL- GENERAL GUALDA PALMA- BUIN</t>
  </si>
  <si>
    <t>30371711-0</t>
  </si>
  <si>
    <t>CONSTRUCCION SISTEMA DE RIEGO TRALCAPULLI EN PANGUIPULLI</t>
  </si>
  <si>
    <t>30371723-0</t>
  </si>
  <si>
    <t>30371923-0</t>
  </si>
  <si>
    <t>CONSTRUCCION SALA CUNA Y JARDIN INFANTIL SANTA ROSA, SAN RAMON</t>
  </si>
  <si>
    <t>30371977-0</t>
  </si>
  <si>
    <t>REPOSICION ESCUELA DE FORMACIÓN DE CARABINEROS, GRUPO CONCEPCIÓN</t>
  </si>
  <si>
    <t>30372123-0</t>
  </si>
  <si>
    <t>REPARACION OBRAS DE EMERGENCIA TEMPLO VOTIVO DE MAIPÚ</t>
  </si>
  <si>
    <t>30372129-0</t>
  </si>
  <si>
    <t>MEJORAMIENTO PARQUE REPÚBLICA DE BRASIL, COMUNA DE LA GRANJA</t>
  </si>
  <si>
    <t>30372172-0</t>
  </si>
  <si>
    <t>CONSTRUCCION JARDIN INFANTIL Y SALA CUNA LOS RUILES COMUNA COQUIMBO</t>
  </si>
  <si>
    <t>30372225-0</t>
  </si>
  <si>
    <t>MEJORAMIENTO PAISAJISTICO CALLE LA MARINA Y A.CONCEPCION, TALCAHUANO</t>
  </si>
  <si>
    <t>30372424-0</t>
  </si>
  <si>
    <t>CONSTRUCCION PISCINA OLÍMPICA POLIDEPORTIVO ANTOFAGASTA</t>
  </si>
  <si>
    <t>30372775-0</t>
  </si>
  <si>
    <t>NORMALIZACION HOSPITAL DE GALVARINO-SERVICIO SALUD ARAUCANIA SUR</t>
  </si>
  <si>
    <t>30372776-0</t>
  </si>
  <si>
    <t>NORMALIZACION INSTITUTO NACIONAL DEL CÁNCER</t>
  </si>
  <si>
    <t>30372777-0</t>
  </si>
  <si>
    <t>NORMALIZACION HOSPITAL DE GORBEA-SERVICIO DE SALUD ARAUCANIA SUR</t>
  </si>
  <si>
    <t>30372874-0</t>
  </si>
  <si>
    <t>30372976-0</t>
  </si>
  <si>
    <t>NORMALIZACION DE VIAS PRIORITARIAS DE TRANSPORTE PUBLICO SANTIAGO,RM</t>
  </si>
  <si>
    <t>30373173-0</t>
  </si>
  <si>
    <t>REPOSICION VEREDAS Y ELEMENTOS URBANOS AGUSTÍN BESOAIN DE ILOCA</t>
  </si>
  <si>
    <t>30373372-0</t>
  </si>
  <si>
    <t>NORMALIZACION SANEAMIENTO SANITARIO SECTOR LA PAZ-FLORIDA</t>
  </si>
  <si>
    <t>30373425-0</t>
  </si>
  <si>
    <t>30373477-0</t>
  </si>
  <si>
    <t>CONSTRUCCION SEDE SOCIAL  RETIRO , QUILPUE</t>
  </si>
  <si>
    <t>30373723-0</t>
  </si>
  <si>
    <t>CONSTRUCCION SOLUCIONES SANITARIAS PUERTO RAÚL MARÍN BALMACEDA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</si>
  <si>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</si>
  <si>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</si>
  <si>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</si>
  <si>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</si>
  <si>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</si>
  <si>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</si>
  <si>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30374225-0</t>
  </si>
  <si>
    <t>AMPLIACION Y MEJORAMIENTO SERVICIO APR DE CHOROICO, LA UNIÓN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</si>
  <si>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</si>
  <si>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</si>
  <si>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</si>
  <si>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</si>
  <si>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</si>
  <si>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</si>
  <si>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</si>
  <si>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</si>
  <si>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30374923-0</t>
  </si>
  <si>
    <t>REPOSICION CIERRE PERIMETRAL Y SS.HH. CEMENTERIO TOCOPILLA</t>
  </si>
  <si>
    <t>30374927-0</t>
  </si>
  <si>
    <t>REPOSICION VEREDAS SECTOR CENTRO, NUEVA IMPERIAL</t>
  </si>
  <si>
    <t>30375224-0</t>
  </si>
  <si>
    <t>HABILITACION E IMPLEMENTACION POLIDEPORTIVO CIJUM DE PUNTA ARENAS</t>
  </si>
  <si>
    <t>30375226-0</t>
  </si>
  <si>
    <t>CONSTRUCCION URBANIZACION LOTEO SUR ETAPA 3 SERVIU, PUNTA ARENAS</t>
  </si>
  <si>
    <t>30375625-0</t>
  </si>
  <si>
    <t>CONSTRUCCION S CUNA Y J. INFANTIL A. PEREZ CANTO, COMUNA LAS CABRAS</t>
  </si>
  <si>
    <t>30375828-0</t>
  </si>
  <si>
    <t>CONSTRUCCION ELECTRIFICACION FOTOVOLT VIVIENDAS RURALES ALTOBIOBIO</t>
  </si>
  <si>
    <t>30375838-0</t>
  </si>
  <si>
    <t>CONSTRUCCION EJE MOVILIDAD CAMINO RINCONADA(EXTENSION), COMUNA MAIPU</t>
  </si>
  <si>
    <t>30375840-0</t>
  </si>
  <si>
    <t>CONSTRUCCION MULTICANCHA INTEGRADA MIRADOR DEL PACIFICO, ARICA</t>
  </si>
  <si>
    <t>30375872-0</t>
  </si>
  <si>
    <t>CONSTRUCCION MERCADO MUNICIPAL FRUTILLAR</t>
  </si>
  <si>
    <t>30375923-0</t>
  </si>
  <si>
    <t>CONSTRUCCION EJE MOVILIDAD DEPARTAMENTAL, SAN JOAQUIN Y SAN MIGUEL</t>
  </si>
  <si>
    <t>30375924-0</t>
  </si>
  <si>
    <t>CONSTRUCCION EJE MOVILIDAD PAJARITO INTERMEDIO, COMUNA MAIPU</t>
  </si>
  <si>
    <t>30375925-0</t>
  </si>
  <si>
    <t>CONSTRUCCION EJE MOVILIDAD AV MATTA, COMUNA DE SANTIAGO</t>
  </si>
  <si>
    <t>30375939-0</t>
  </si>
  <si>
    <t>CONSTRUCCION PARQUE NÁUTICO DEPORTIVO COMUNA DE VALDIVIA</t>
  </si>
  <si>
    <t>30375975-0</t>
  </si>
  <si>
    <t>CONSTRUCCION RED DE AGUA POTABLE PASAJE EL DESPERTAR ALTO HOSPICIO</t>
  </si>
  <si>
    <t>30376179-0</t>
  </si>
  <si>
    <t>CONSTRUCCION SALA CUNA Y JARDIN INFANTIL CABO AROCA COMUNA COQUIMBO</t>
  </si>
  <si>
    <t>30376222-0</t>
  </si>
  <si>
    <t>CONSTRUCCION SERVICIO APR PEÑAFLOR, LOS ANGELES</t>
  </si>
  <si>
    <t>30376223-0</t>
  </si>
  <si>
    <t>CONSTRUCCION SERVICIO APR CANTARRANA, LOS ANGELES</t>
  </si>
  <si>
    <t>30376224-0</t>
  </si>
  <si>
    <t>CONSTRUCCION SERVICIO DE AGUA POTABLE RURAL SELVA NEGRA, SAN IGNACIO</t>
  </si>
  <si>
    <t>30376281-0</t>
  </si>
  <si>
    <t>CONSTRUCCION SERVICIO APR SAN JOSE BIO BIO, LOS ANGELES</t>
  </si>
  <si>
    <t>30376290-0</t>
  </si>
  <si>
    <t>MEJORAMIENTO GIMNASIO MUNICIPAL DE PAREDONES</t>
  </si>
  <si>
    <t>30376292-0</t>
  </si>
  <si>
    <t>CONSTRUCCION SERVICIO APR  LA CAPILLA, LOS ANGELES</t>
  </si>
  <si>
    <t>30376422-0</t>
  </si>
  <si>
    <t>CONSTRUCCION JARDIN INFANTIL JUNJI DON RODRIGO, CURICO</t>
  </si>
  <si>
    <t>30376423-0</t>
  </si>
  <si>
    <t>CONSTRUCCION JARDIN INFANTIL JUNJI DON  ARTURO , LONGAVI</t>
  </si>
  <si>
    <t>30376424-0</t>
  </si>
  <si>
    <t>CONSTRUCCION JARDIN INFANTIL JUNJI DON MATIAS, SAN JAVIER</t>
  </si>
  <si>
    <t>30376472-0</t>
  </si>
  <si>
    <t>CONSTRUCCION JARDIN INFANTIL JUNJI QUILVO, ROMERAL</t>
  </si>
  <si>
    <t>30376474-0</t>
  </si>
  <si>
    <t>CONSTRUCCION JARDIN INFANTIL JUNJI DON SEBASTIAN, CURICO</t>
  </si>
  <si>
    <t>30376477-0</t>
  </si>
  <si>
    <t>CONSTRUCCION JARDIN INFANTIL JUNJI ALQUIHUE, SAN JAVIER</t>
  </si>
  <si>
    <t>30376478-0</t>
  </si>
  <si>
    <t>CONSTRUCCION JARDIN INFANTIL JUNJI PAINE, 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</si>
  <si>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</si>
  <si>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</si>
  <si>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</si>
  <si>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</si>
  <si>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</si>
  <si>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</si>
  <si>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30376826-0</t>
  </si>
  <si>
    <t>CONSTRUCCION IMPL. DE SIST. BIODIGESTIÓN A. R.S.U.,COMUNA LA LIGUA</t>
  </si>
  <si>
    <t>30376972-0</t>
  </si>
  <si>
    <t>CONSTRUCCION CONEXIÓN QUEBRADA LAS CASAS, ALGARROBO</t>
  </si>
  <si>
    <t>30377073-0</t>
  </si>
  <si>
    <t>MEJORAMIENTO BORDE COSTERO  SECTOR IANSA, LLANQUIHUE</t>
  </si>
  <si>
    <t>30377077-0</t>
  </si>
  <si>
    <t>CONSTRUCCION PARQUE RECREATIVO CARLOS ESPAÑA J. VECINAL N°3, NATALES</t>
  </si>
  <si>
    <t>30377124-0</t>
  </si>
  <si>
    <t>CONSTRUCCION SALA CUNA Y JARDÍN INFANTIL CARDENAL SILVA HENRIQUEZ</t>
  </si>
  <si>
    <t>30377126-0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</si>
  <si>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</si>
  <si>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</si>
  <si>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</si>
  <si>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</si>
  <si>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30377276-0</t>
  </si>
  <si>
    <t>CONSTRUCCION SALAS CUNA Y JARDIN INFANTIL COYHAIQUE. EST. CENTRAL</t>
  </si>
  <si>
    <t>30377277-0</t>
  </si>
  <si>
    <t>CONSTRUCCION SALAS CUNA Y JARDIN INFANTIL FRANCIA, MELIPILLA</t>
  </si>
  <si>
    <t>30377372-0</t>
  </si>
  <si>
    <t>CONSTRUCCION CASETAS MIRADORES P. EDÉN OBRAS DE CONFIANZA</t>
  </si>
  <si>
    <t>30377476-0</t>
  </si>
  <si>
    <t>CONSTRUCCION JARDIN INFANTIL JUNJI GALILEA II, CURICO</t>
  </si>
  <si>
    <t>30377522-0</t>
  </si>
  <si>
    <t>CONSTRUCCION JARDIN INFANTIL JUNJI DOÑA ESTELA, SAN CLEMENTE</t>
  </si>
  <si>
    <t>30377523-0</t>
  </si>
  <si>
    <t>CONSTRUCCION JARDIN INFANTIL JUNJI PORVENIR, HUALAÑE</t>
  </si>
  <si>
    <t>30377575-0</t>
  </si>
  <si>
    <t>CONSTRUCCION SALA CUNA Y JARDÍN INFANTIL VILLA SOL NACIENTE, TUBUL</t>
  </si>
  <si>
    <t>30377625-0</t>
  </si>
  <si>
    <t>CONSTRUCCION SALA CUNA Y JARDIN INFANTIL, BARROS ARANA, TIL-TIL</t>
  </si>
  <si>
    <t>30377672-0</t>
  </si>
  <si>
    <t>CONSTRUCCION SALA CUNA Y JARDIN INFANTIL LAS ARAUCARIAS, VILCUN</t>
  </si>
  <si>
    <t>30377722-0</t>
  </si>
  <si>
    <t>CONSTRUCCION SALA CUNA Y JARDÍN INFANTIL HUERTOS FAMILIARES</t>
  </si>
  <si>
    <t>30377928-0</t>
  </si>
  <si>
    <t>CONSTRUCCION  Y REPOS. SALA CUNA Y JARDIN INFANTIL, CONUMO, ARAUCO</t>
  </si>
  <si>
    <t>30378323-0</t>
  </si>
  <si>
    <t>CONSTRUCCION JARDIN INFANTIL URBANO, COMUNA DE FUTRONO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</si>
  <si>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</si>
  <si>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</si>
  <si>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</si>
  <si>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</si>
  <si>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</si>
  <si>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</si>
  <si>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</si>
  <si>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>30378679-0</t>
  </si>
  <si>
    <t>REPOSICION TEATRO ANDRES PEREZ TOCOPILLA</t>
  </si>
  <si>
    <t>30378680-0</t>
  </si>
  <si>
    <t>CONSTRUCCION SALA CUNA Y J. INFANTIL CANTO GENERAL, LA GRANJA</t>
  </si>
  <si>
    <t>30378772-0</t>
  </si>
  <si>
    <t>CONSTRUCCION 2 SALA CUNA 2 JARDIN INFANTIL ADOLFO LARRAIN MELIPILLA</t>
  </si>
  <si>
    <t>30378823-0</t>
  </si>
  <si>
    <t>CONSTRUCCION ESTABLECIMIENTO LARGA ESTADIA, POZO ALMONTE</t>
  </si>
  <si>
    <t>30378922-0</t>
  </si>
  <si>
    <t>REPOSICION CENTRO DE SALUD INTERCULTURAL BOROA FILULAWEN</t>
  </si>
  <si>
    <t>30379124-0</t>
  </si>
  <si>
    <t>CONSTRUCCION SALA CUNA Y NIVEL MEDIO, CATAPILCO, ZAPALLAR</t>
  </si>
  <si>
    <t>30379126-0</t>
  </si>
  <si>
    <t>CONSTRUCCION JARDÍN INFANTIL TRENCITO, CALDERA</t>
  </si>
  <si>
    <t>30379222-0</t>
  </si>
  <si>
    <t>CONSTRUCCION ELECTRICA RURAL CORONEY Y OTROS, COMUNA DE TOMÉ</t>
  </si>
  <si>
    <t>30379277-0</t>
  </si>
  <si>
    <t>REPOSICION CESFAM LA GRANJA, COMUNA DE LA GRANJA</t>
  </si>
  <si>
    <t>30379278-0</t>
  </si>
  <si>
    <t>CONSTRUCCION JARDIN INFANTIL Y SALA CUNA ERARDO WERNER, LLANQUIHUE</t>
  </si>
  <si>
    <t>30379280-0</t>
  </si>
  <si>
    <t>CONSTRUCCION SALA CUNA Y JARDÍN INFANTIL L.E. RECABARREN, MELIPILLA</t>
  </si>
  <si>
    <t>30379323-0</t>
  </si>
  <si>
    <t>CONSTRUCCION APR CHUCAUCO, SANTA PAULA Y NUEVE DE JULIO FREIRE</t>
  </si>
  <si>
    <t>30379327-0</t>
  </si>
  <si>
    <t>CONSTRUCCION SALA CUNA Y JARDÍN INFANTIL ESCUELA EL ROBLE, BULNES</t>
  </si>
  <si>
    <t>30379328-0</t>
  </si>
  <si>
    <t>CONSTRUCCION COMPLEJO DE PISCINAS MUNICIPALES VILLA OLIMPICA.QUILPUÉ</t>
  </si>
  <si>
    <t>30379432-0</t>
  </si>
  <si>
    <t>MEJORAMIENTO CONECTIVIDAD SECTOR PANIAHUE, SANTA CRUZ</t>
  </si>
  <si>
    <t>30379474-0</t>
  </si>
  <si>
    <t>CONSTRUCCION TUNEL INTERNACIONAL PASO DE AGUA NEGRA</t>
  </si>
  <si>
    <t>30379476-0</t>
  </si>
  <si>
    <t>REPOSICION CESFAM PADRE ESTEBAN GUMUCIO COMUNA DE LA GRANJA</t>
  </si>
  <si>
    <t>30379823-0</t>
  </si>
  <si>
    <t>30379824-0</t>
  </si>
  <si>
    <t>MEJORAMIENTO PARCELA Nº 52 EN LA COMUNA DE CERRILLOS</t>
  </si>
  <si>
    <t>30379833-0</t>
  </si>
  <si>
    <t>CONSTRUCCION CECOSF MAÑIHUALES COMUNA DE AYSEN</t>
  </si>
  <si>
    <t>30379834-0</t>
  </si>
  <si>
    <t>CONSTRUCCION S CUNA Y J INFANTIL JARDÍN CAPRICORNIO GRANEROS</t>
  </si>
  <si>
    <t>30379844-0</t>
  </si>
  <si>
    <t>30380082-0</t>
  </si>
  <si>
    <t>CONSTRUCCION SERVICIO AGUA POTABLE RURAL ISLA CHIDHUAPI, CALBUCO</t>
  </si>
  <si>
    <t>30380177-0</t>
  </si>
  <si>
    <t>REPOSICION Y AMPLIACIÓN JARDÍN INFANTIL VILLA CAP, CONCEPCIÓN</t>
  </si>
  <si>
    <t>30380188-0</t>
  </si>
  <si>
    <t>REPOSICION Y AMPLIACIÓN J.INFANTIL LUCECITAS,ESC. BÉLGICA</t>
  </si>
  <si>
    <t>30380331-0</t>
  </si>
  <si>
    <t>CONSTRUCCION  Y HABILITACION CENTRO DE DIALISIS HOSPITAL CALBUCO</t>
  </si>
  <si>
    <t>30380333-0</t>
  </si>
  <si>
    <t>CONSTRUCCION SALA CUNA Y JARDIN INFANTIL COSTA DEL SOL</t>
  </si>
  <si>
    <t>30380334-0</t>
  </si>
  <si>
    <t>CONSTRUCCION SALA CUNA Y JARDIN INFANTIL ANTONIO ZUÑIGA PEUMO</t>
  </si>
  <si>
    <t>30380373-0</t>
  </si>
  <si>
    <t>CONSTRUCCION S. CUNA Y J. INFANTIL PEDRO AGUIRRE CERDA RANCAGUA</t>
  </si>
  <si>
    <t>30380472-0</t>
  </si>
  <si>
    <t>CONSTRUCCION SALA CUNA Y JARDÍN INFANTIL ESC. ISRAEL, CONCEPCIÓN</t>
  </si>
  <si>
    <t>30380479-0</t>
  </si>
  <si>
    <t>CONSTRUCCION ESTABLECIMIENTO DE LARGA ESTADIA ADULTO MAYOR, COPIAPO</t>
  </si>
  <si>
    <t>30380487-0</t>
  </si>
  <si>
    <t>CONSTRUCCION RED DE CICLOVÍAS DE CONCHALÍ</t>
  </si>
  <si>
    <t>30380624-0</t>
  </si>
  <si>
    <t>CONSTRUCCION ESPACIO PUBLICO CALLE MANUEL MONTT- PICHILEMU</t>
  </si>
  <si>
    <t>30380787-0</t>
  </si>
  <si>
    <t>CONSTRUCCION SALAS CUNAS Y NIVEL MEDIO, DEL COPADO QUILPUE</t>
  </si>
  <si>
    <t>30380788-0</t>
  </si>
  <si>
    <t>CONSTRUCCION SALAS CUNAS Y NIVEL MEDIO, LAS BARRANCAS QUILPUE</t>
  </si>
  <si>
    <t>30380789-0</t>
  </si>
  <si>
    <t>CONSTRUCCION INSTALACION AGUA POTABLE POZAS DE PARRASÍA, SAN FELIPE</t>
  </si>
  <si>
    <t>30380839-0</t>
  </si>
  <si>
    <t>CONSTRUCCION SALA CUNA Y JARDIN INFANTIL U.L.A. OSORNO</t>
  </si>
  <si>
    <t>30380922-0</t>
  </si>
  <si>
    <t>CONSTRUCCION SISTEMA AGUA POTABLE PUENTE BASAS CHICO, CURARREHUE</t>
  </si>
  <si>
    <t>30380923-0</t>
  </si>
  <si>
    <t>30380924-0</t>
  </si>
  <si>
    <t>CONSTRUCCION SALAS CUNA Y JARDIN INFANTIL,HAMMARSKOJOLD-VITACURA</t>
  </si>
  <si>
    <t>VITACURA</t>
  </si>
  <si>
    <t>30381072-0</t>
  </si>
  <si>
    <t>MEJORAMIENTO CALLE MONTEVIDEO (BARROS ARANA-ISMAEL HUERTA). QUILPUE</t>
  </si>
  <si>
    <t>30381122-0</t>
  </si>
  <si>
    <t>CONSTRUCCION PLAZA ALTOS DEL BOSQUE, COMUNA VIÑA DEL MAR</t>
  </si>
  <si>
    <t>30381175-0</t>
  </si>
  <si>
    <t>CONSTRUCCION CANCHA Y PISTA ATLETICA CANCHA RAYADA DE CASTRO</t>
  </si>
  <si>
    <t>30381189-0</t>
  </si>
  <si>
    <t>30381285-0</t>
  </si>
  <si>
    <t>CONSTRUCCION SALA CUNA Y JARDÍN INFANTIL AV. B. OHIGGINS, TALAGANTE</t>
  </si>
  <si>
    <t>30381286-0</t>
  </si>
  <si>
    <t>CONSTRUCCION SALAS CUNA Y JARDÍN INFANTIL PEDRO MERINO, LO ESPEJO</t>
  </si>
  <si>
    <t>30381291-0</t>
  </si>
  <si>
    <t>ANALISIS DE PUNTOS CONGESTIONADOS EN CHANCO Y MAULE</t>
  </si>
  <si>
    <t>30381300-0</t>
  </si>
  <si>
    <t>ANALISIS E IMPLEMENTACIÓN DE UN SCAT EN LA CIUDAD DE LINARES</t>
  </si>
  <si>
    <t>30381422-0</t>
  </si>
  <si>
    <t>MEJORAMIENTO RED CENTRO CIUDAD DE VALDIVIA</t>
  </si>
  <si>
    <t>30381475-0</t>
  </si>
  <si>
    <t>ANALISIS Y DESARRO DEL PLAN MAEST DE GESTIÓN DE TTO. SAN JAVIER</t>
  </si>
  <si>
    <t>30381527-0</t>
  </si>
  <si>
    <t>MEJORAMIENTO EJE BUERAS Y CONEXION CON AVDA. FRANCIA, VALDIVIA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</si>
  <si>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</si>
  <si>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</si>
  <si>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</si>
  <si>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</si>
  <si>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30381676-0</t>
  </si>
  <si>
    <t>ANALISIS Y DES PLAN MAESTRO GESTION DE TRANSITO NACIMIENTO</t>
  </si>
  <si>
    <t>30381678-0</t>
  </si>
  <si>
    <t>AMPLIACION SEXTO PISO EDIFICIO MOP REGIÓN DE ANTOFAGASTA</t>
  </si>
  <si>
    <t>30381681-0</t>
  </si>
  <si>
    <t>NORMALIZACION POSTAS DE SALUD RURAL, ALTO DEL CARMEN</t>
  </si>
  <si>
    <t>30381723-0</t>
  </si>
  <si>
    <t>ANALISIS Y DES PLAN MAESTRO GESTION DE TTO LAJA Y SAN ROSENDO</t>
  </si>
  <si>
    <t>30381777-0</t>
  </si>
  <si>
    <t>MEJORAMIENTO ARTEAGA ALEMPARTE, INTERCONEXIÓN HUALPÉN-TALCAHUANO</t>
  </si>
  <si>
    <t>30381778-0</t>
  </si>
  <si>
    <t>30381780-0</t>
  </si>
  <si>
    <t>CONSTRUCCION Y REPOSICIÓN JARDIN EL BOTECITO DE LENGA, HUALPÉN.</t>
  </si>
  <si>
    <t>30381972-0</t>
  </si>
  <si>
    <t>30382322-0</t>
  </si>
  <si>
    <t>30382622-0</t>
  </si>
  <si>
    <t>CONSTRUCCION CUARTEL DE BOMBEROS LA VEGA, COMUNA DE CABILDO</t>
  </si>
  <si>
    <t>30382778-0</t>
  </si>
  <si>
    <t>CONSTRUCCION SALA CUNA Y REPOSICIÓN N. MEDIO JARDÍN GIRASOL,ARAUCO</t>
  </si>
  <si>
    <t>30382822-0</t>
  </si>
  <si>
    <t>ANALISIS DE MEDIDAS PARA EL MEJOR DE LA MOV EN EL CENTRO DE CCP</t>
  </si>
  <si>
    <t>30383076-0</t>
  </si>
  <si>
    <t>30383077-0</t>
  </si>
  <si>
    <t>CONSTRUCCION CENTRO DEPORTIVO INTEGRAL DE CALDERA</t>
  </si>
  <si>
    <t>30383122-0</t>
  </si>
  <si>
    <t>CONSTRUCCION EMBALSE POCURO ALTO, COMUNA CALLE LARGA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</si>
  <si>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</si>
  <si>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</si>
  <si>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</si>
  <si>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</si>
  <si>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30383428-0</t>
  </si>
  <si>
    <t>CONSTRUCCION CONEXIÓN VIAL ACCESO NORTE A IQUIQUE, REGI</t>
  </si>
  <si>
    <t>30383472-0</t>
  </si>
  <si>
    <t>MEJORAMIENTO PARQUE LA PAMPILLA DE SAN ISIDRO DE VICUÑA</t>
  </si>
  <si>
    <t>30383572-0</t>
  </si>
  <si>
    <t>CONSTRUCCION SALA CUNA Y JARDIN INFANTIL VILLA LAS ISLAS LOS ANGELES</t>
  </si>
  <si>
    <t>30383675-0</t>
  </si>
  <si>
    <t>CONSTRUCCION SALAS CUNA Y JARDIN INFANTIL-HIDRA-PUENTE ALTO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</si>
  <si>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</si>
  <si>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</si>
  <si>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</si>
  <si>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</si>
  <si>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</si>
  <si>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</si>
  <si>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</si>
  <si>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</si>
  <si>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30384722-0</t>
  </si>
  <si>
    <t>REPOSICION ESCUELA BASICA LICANCURA, CURARREHUE</t>
  </si>
  <si>
    <t>30384922-0</t>
  </si>
  <si>
    <t>CONSTRUCCION SALA CUNA Y JARDIN INFANTIL NAHUELBUTA, NACIMIENTO</t>
  </si>
  <si>
    <t>30384938-0</t>
  </si>
  <si>
    <t>CONSTRUCCION LABORATORIO DE CALIBRACION 3CV, COMUNA MAIPU</t>
  </si>
  <si>
    <t>30384974-0</t>
  </si>
  <si>
    <t>30385426-0</t>
  </si>
  <si>
    <t>CONSTRUCCION SALA CUNA Y JARDIN INFANTIL VILLA LOS POETAS,SAN CARLOS</t>
  </si>
  <si>
    <t>30385427-0</t>
  </si>
  <si>
    <t>30385524-0</t>
  </si>
  <si>
    <t>NORMALIZACION RED ELÉCTRICA SECTOR HORCONES, LOS PATOS, CONUMO, OTROS</t>
  </si>
  <si>
    <t>30385525-0</t>
  </si>
  <si>
    <t>CONSTRUCCION SALA CUNA Y J. INFANTIL VIRGEN DEL CAMINO, SAN CARLOS</t>
  </si>
  <si>
    <t>30385633-0</t>
  </si>
  <si>
    <t>CONSTRUCCION SERVICIO APR DE BOQUIAL, RIO BUENO</t>
  </si>
  <si>
    <t>30385723-0</t>
  </si>
  <si>
    <t>MEJORAMIENTO CALLE RAMON ANGEL JARA, BELLOTO SUR. QUILPUE</t>
  </si>
  <si>
    <t>30385823-0</t>
  </si>
  <si>
    <t>DIAGNOSTICO PLAN MARCO DE DESARROLLO TERRITORIAL VALLE DE PETORCA</t>
  </si>
  <si>
    <t>30385981-0</t>
  </si>
  <si>
    <t>REPOSICION TENENCIA FLORIDA, COMUNA DE FLORIDA</t>
  </si>
  <si>
    <t>30385987-0</t>
  </si>
  <si>
    <t>DIAGNOSTICO PLAN MARCO DE DESARROLLO TERRITORIAL VALLE DE CABILDO</t>
  </si>
  <si>
    <t>30386074-0</t>
  </si>
  <si>
    <t>DIAGNOSTICO PLAN MARCO DE DESARROLLO TERRITORIAL SECANO SAN ANTONIO</t>
  </si>
  <si>
    <t>30386122-0</t>
  </si>
  <si>
    <t>30386289-0</t>
  </si>
  <si>
    <t>CONSTRUCCION SALA CUNA Y JARDÍN INFANTIL HOMERO VIGUERAS, CAÑETE</t>
  </si>
  <si>
    <t>30386293-0</t>
  </si>
  <si>
    <t>CONSTRUCCION SISTEMA SCAT, COYHAIQUE</t>
  </si>
  <si>
    <t>30386308-0</t>
  </si>
  <si>
    <t>REPOSICION Y AMPLIACION JARDIN INFANTIL CARIÑOSITOS, LOS ANGELES</t>
  </si>
  <si>
    <t>30386376-0</t>
  </si>
  <si>
    <t>CONSTRUCCION SALA CUNA Y JARDIN INFANTIL EDUARDO FREI NUEVA IMPERIAL</t>
  </si>
  <si>
    <t>30386385-0</t>
  </si>
  <si>
    <t>CONSTRUCCION RED DE CICLORUTAS, COYHAIQUE</t>
  </si>
  <si>
    <t>30386414-0</t>
  </si>
  <si>
    <t>ANALISIS DEL PLAN DE ESTACIONES INTERMODALES PARA LA R.M.</t>
  </si>
  <si>
    <t>30386722-0</t>
  </si>
  <si>
    <t>CONSTRUCCION PLAZA DE ARMAS PAMPA GUANACO, TIMAUKEL</t>
  </si>
  <si>
    <t>30386877-0</t>
  </si>
  <si>
    <t>CONSTRUCCION CECOSF MELINKA, GUAITECAS</t>
  </si>
  <si>
    <t>30386885-0</t>
  </si>
  <si>
    <t>CONSTRUCCION SALA CUNA Y NIVEL MEDIO TIERRAS ROJAS QUILPUE</t>
  </si>
  <si>
    <t>30386924-0</t>
  </si>
  <si>
    <t>30387081-0</t>
  </si>
  <si>
    <t>CONSTRUCCION NUEVO TERMINAL RODOVIARIO, PUNTA ARENAS</t>
  </si>
  <si>
    <t>30387083-0</t>
  </si>
  <si>
    <t>CONSTRUCCION VEREDA SECTOR EL PARRÓN RUTA K-625, MAULE</t>
  </si>
  <si>
    <t>30387172-0</t>
  </si>
  <si>
    <t>MEJORAMIENTO PAVIMENTACION CALLE ARTURO PRAT,CATAPILCO - ZAPALLAR</t>
  </si>
  <si>
    <t>30387175-0</t>
  </si>
  <si>
    <t>30387327-0</t>
  </si>
  <si>
    <t>DIAGNOSTICO PLAN DESARROLLO TURISTICO COMUNA SAN GREGORIO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</si>
  <si>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</si>
  <si>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</si>
  <si>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</si>
  <si>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</si>
  <si>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30387725-0</t>
  </si>
  <si>
    <t>NORMALIZACION ESC. DAFNE ZAPATA ROZAS COMUNA PEMUCO</t>
  </si>
  <si>
    <t>30388024-0</t>
  </si>
  <si>
    <t>ACTUALIZACION PLAN DE DESARROLLO COMUNAL, CHILLAN</t>
  </si>
  <si>
    <t>30388025-0</t>
  </si>
  <si>
    <t>CONSTRUCCION MUROS DE CONTENCIÓN DIVERSOS SECTORES, COMUNA DE LEBU</t>
  </si>
  <si>
    <t>30388026-0</t>
  </si>
  <si>
    <t>CONSTRUCCION RED AGUA POTABLE ALCANTARILLADO SAN IGNACIO PHURTADO 3</t>
  </si>
  <si>
    <t>30388126-0</t>
  </si>
  <si>
    <t>AMPLIACION Y MEJORAMIENTO SERVICIO APR DE CAYUMAPU, VALDIVIA</t>
  </si>
  <si>
    <t>30388173-0</t>
  </si>
  <si>
    <t>AMPLIACION Y MEJORAMIENTO DE APR CAMPUSANO-LA ESTANCILLA, BUIN</t>
  </si>
  <si>
    <t>30388223-0</t>
  </si>
  <si>
    <t>30388372-0</t>
  </si>
  <si>
    <t>CONSTRUCCION CENTRO DEPORTIVO INTEGRAL LO ESPEJO</t>
  </si>
  <si>
    <t>30388375-0</t>
  </si>
  <si>
    <t>CONSTRUCCION ALCANTARILLADO CALLE PAGLIATINI. COMUNA DE OLMUÉ.</t>
  </si>
  <si>
    <t>30388474-0</t>
  </si>
  <si>
    <t>CONSTRUCCION ALCANTARILLADO SECTOR EL SAUCE. OLMUÉ</t>
  </si>
  <si>
    <t>30388574-0</t>
  </si>
  <si>
    <t>CONSTRUCCION PLAZA DE ARMAS PUEBLO SECO COMUNA DE SAN IGNACIO</t>
  </si>
  <si>
    <t>30388577-0</t>
  </si>
  <si>
    <t>30388622-0</t>
  </si>
  <si>
    <t>CONSTRUCCION ALCANTARILLADO CALLE LA AGUADA. COMUNA OLMUÉ.</t>
  </si>
  <si>
    <t>30388737-0</t>
  </si>
  <si>
    <t>AMPLIACION CUERPO DE BOMBEROS DE MULCHEN</t>
  </si>
  <si>
    <t>30388826-0</t>
  </si>
  <si>
    <t>CONSTRUCCION ALCANTARILLADO CALLES RIQUELME Y SERRANO. OLMUÉ.</t>
  </si>
  <si>
    <t>30388872-0</t>
  </si>
  <si>
    <t>CONSTRUCCION SERVICIO AGUA POTABLE RURAL CHIN CHIN GRANDE PTO. MONTT</t>
  </si>
  <si>
    <t>30389026-0</t>
  </si>
  <si>
    <t>30389033-0</t>
  </si>
  <si>
    <t>CONSTRUCCION ALCANTARILLADO CALLE LAS LILAS. OLMUE.</t>
  </si>
  <si>
    <t>30389173-0</t>
  </si>
  <si>
    <t>ACTUALIZACION DE COMPROMISOS AMBIENTALES DE PROYECTOS  MOP</t>
  </si>
  <si>
    <t>30389226-0</t>
  </si>
  <si>
    <t>CONSTRUCCION CONEXIONES RED DE CICLOVÍAS DEL GRAN SANTIAGO GRUPO 1</t>
  </si>
  <si>
    <t>30389273-0</t>
  </si>
  <si>
    <t>CONSTRUCCION POSTA DE SALUD RURAL PALMA ROSA, COMUNA DE PARRAL</t>
  </si>
  <si>
    <t>30389322-0</t>
  </si>
  <si>
    <t>REPOSICION POSTA DE SALUD RURAL FUERTE VIEJO, COMUNA DE PARRAL</t>
  </si>
  <si>
    <t>30389325-0</t>
  </si>
  <si>
    <t>REPOSICION CON RELOCALIZACION PSR SAN ALEJO, COMUNA DE PARRAL</t>
  </si>
  <si>
    <t>30389327-0</t>
  </si>
  <si>
    <t>CONSTRUCCION ZONA EXCLUSIÓN Y HABILITACIÓN TALLER CIP CRC CHOLCHOL</t>
  </si>
  <si>
    <t>30389378-0</t>
  </si>
  <si>
    <t>REPOSICION PLAZA ANGOL, COYHAIQUE</t>
  </si>
  <si>
    <t>30390022-0</t>
  </si>
  <si>
    <t>DIAGNOSTICO PREFACTIBILIDAD MINITRANQUES, PROVINCIA DE MELIPILLA</t>
  </si>
  <si>
    <t>30390125-0</t>
  </si>
  <si>
    <t>ANALISIS ESTUDIOS ESPECIALIDADES PROYECTOS BORDE COSTERO ARICA</t>
  </si>
  <si>
    <t>30390173-0</t>
  </si>
  <si>
    <t>CONSTRUCCION SALA CUNA Y JARDIN INFANTIL EL PROGRESO, BULNES</t>
  </si>
  <si>
    <t>30390223-0</t>
  </si>
  <si>
    <t>30390229-0</t>
  </si>
  <si>
    <t>ACTUALIZACION PLAN DE DESARROLLO COMUNAL, OLMUE</t>
  </si>
  <si>
    <t>30390272-0</t>
  </si>
  <si>
    <t>REPOSICION PAVIMENTOS CALLE J.A.RIOS Y R. DE QUIROGA D. DE ALMAGRO</t>
  </si>
  <si>
    <t>30390526-0</t>
  </si>
  <si>
    <t>MEJORAMIENTO Y AMPLIACIÓN APR TRANQUE DE MILLAHUE, SAN VICENTE DE TT</t>
  </si>
  <si>
    <t>30390624-0</t>
  </si>
  <si>
    <t>MEJORAMIENTO ESTADIO ANFA LUIS HERNAN ALVAREZ, CURICÓ</t>
  </si>
  <si>
    <t>30390924-0</t>
  </si>
  <si>
    <t>CONSTRUCCION OBRAS DE CONTROL ALUVIONAL QUEB. URIBE, ANTOFAGASTA</t>
  </si>
  <si>
    <t>30391179-0</t>
  </si>
  <si>
    <t>CONSTRUCCION CENTRO DEPORTIVO INTEGRAL SAN RAMON</t>
  </si>
  <si>
    <t>30391182-0</t>
  </si>
  <si>
    <t>MEJORAMIENTO Y AMPLIACIÓN APR SAN JOSÉ DE PATAGUAS, SAN VICENTE DE T</t>
  </si>
  <si>
    <t>30391222-0</t>
  </si>
  <si>
    <t>30391372-0</t>
  </si>
  <si>
    <t>CONSTRUCCION OBRAS DE CIERRE VERTEDERO ORITO, ISLA DE PASCUA</t>
  </si>
  <si>
    <t>30391576-0</t>
  </si>
  <si>
    <t>30391631-0</t>
  </si>
  <si>
    <t>CONSTRUCCION SALAS CUNA Y JARDIN INFANTIL, B GOZZOLI- SAN JOAQUIN</t>
  </si>
  <si>
    <t>30391772-0</t>
  </si>
  <si>
    <t>30391976-0</t>
  </si>
  <si>
    <t>30392026-0</t>
  </si>
  <si>
    <t>DIAGNOSTICO DESLIZAMIENTO DE TERRENO CERRO RENCA</t>
  </si>
  <si>
    <t>30392030-0</t>
  </si>
  <si>
    <t>CONSTRUCCION PARQUE  ORIENTE LA TIRANA, POZO ALMONTE</t>
  </si>
  <si>
    <t>30392139-0</t>
  </si>
  <si>
    <t>CONSTRUCCION 30 VIVIENDAS TUTELADAS PARA ADULTO MAYOR, SAN IGNACIO</t>
  </si>
  <si>
    <t>30392224-0</t>
  </si>
  <si>
    <t>NORMALIZACION COMPLEJO PENITENCIARIO DE ARICA</t>
  </si>
  <si>
    <t>30392422-0</t>
  </si>
  <si>
    <t>MEJORAMIENTO Y AMPLIACIÓN SISTEMA APR LA PALOMA, SAN FERNANDO</t>
  </si>
  <si>
    <t>30392928-0</t>
  </si>
  <si>
    <t>CONSTRUCCION CICLOVIAS COMUNA LO BARNECHEA</t>
  </si>
  <si>
    <t>30393004-0</t>
  </si>
  <si>
    <t>CONSTRUCCION SALA CUNA Y JARDIN INFANTIL BAQUEDANO</t>
  </si>
  <si>
    <t>30393123-0</t>
  </si>
  <si>
    <t>CONSTRUCCION GIMNASIO PICHICOLO, HUALAIHUE</t>
  </si>
  <si>
    <t>30393128-0</t>
  </si>
  <si>
    <t>CONSTRUCCION SEDES SOCIALES COMUNA DE PADRE HURTADO</t>
  </si>
  <si>
    <t>30393134-0</t>
  </si>
  <si>
    <t>CONSTRUCCION RED DE  ALCANTARILLADO LAGUNA DE ZAPALLAR ETAPA II</t>
  </si>
  <si>
    <t>30393278-0</t>
  </si>
  <si>
    <t>CONSTRUCCION CECOSF FOLILCO, DE LA COMUNA DE LOS LAGOS</t>
  </si>
  <si>
    <t>30393482-0</t>
  </si>
  <si>
    <t>MEJORAMIENTO Y AMPLIACION CENTRO COMUNITARIO TABOLANGO PUTAENDO</t>
  </si>
  <si>
    <t>30393572-0</t>
  </si>
  <si>
    <t>CONSTRUCCION SALA CUNA Y JARDIN INFANTIL LA ACADEMIA. LA SERENA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</si>
  <si>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</si>
  <si>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</si>
  <si>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</si>
  <si>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</si>
  <si>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30393623-0</t>
  </si>
  <si>
    <t>CONSTRUCCION SALA CUNA Y JARDIN INFANTIL 5 SUR, LOS VILOS</t>
  </si>
  <si>
    <t>30393735-0</t>
  </si>
  <si>
    <t>CONSTRUCCION ENROCADO Y ÁREAS VERDES COSTANERA CONDELL, PUERTO AYSÉN</t>
  </si>
  <si>
    <t>30393926-0</t>
  </si>
  <si>
    <t>ACTUALIZACION GUIAS DE DISEÑO ARQUITECTONICO MAPUCHE Y AYMARA</t>
  </si>
  <si>
    <t>30393930-0</t>
  </si>
  <si>
    <t>CONSTRUCCION  APR LOCALIDAD LA MANGA, SAN PEDRO</t>
  </si>
  <si>
    <t>30393933-0</t>
  </si>
  <si>
    <t>REPOSICION CECOSF BAJO TRAIGUEN, VICTORIA</t>
  </si>
  <si>
    <t>30394079-0</t>
  </si>
  <si>
    <t>CONSTRUCCION CENTRO ANTARTICO INTERNACIONAL, XII REGIÓN</t>
  </si>
  <si>
    <t>30394080-0</t>
  </si>
  <si>
    <t>30394474-0</t>
  </si>
  <si>
    <t>CONSTRUCCION SIST. CONTROL AUTOMATICO DE TRANSITO (SCAT) PTA. ARENAS</t>
  </si>
  <si>
    <t>30394622-0</t>
  </si>
  <si>
    <t>CONSTRUCCION SALA CUNA Y JARDIN INFANTIL H. BERNARDO LAQUE- RECOLETA</t>
  </si>
  <si>
    <t>30394773-0</t>
  </si>
  <si>
    <t>CONSTRUCCION MACROINFRAESTRUCTURA EL SAUZAL, PEÑALOLEN</t>
  </si>
  <si>
    <t>30394873-0</t>
  </si>
  <si>
    <t>CONSTRUCCION ELECTRIFICACION RURAL JOSE NAHUELPI DE TROMEN,LOSSAUCES</t>
  </si>
  <si>
    <t>30395325-0</t>
  </si>
  <si>
    <t>CONSTRUCCION SEGUNDA COMPAÑÍA  CUERPO DE BOMBEROS DE CURACAVÍ</t>
  </si>
  <si>
    <t>30395423-0</t>
  </si>
  <si>
    <t>CONSTRUCCION CON RELOCALIZACION UNIDAD DE SANTA CRUZ DEL SII</t>
  </si>
  <si>
    <t>30395472-0</t>
  </si>
  <si>
    <t>CONSTRUCCION SISTEMA DE AGUA POTABLE RURAL GRAN PANGAL</t>
  </si>
  <si>
    <t>30395524-0</t>
  </si>
  <si>
    <t>CONSTRUCCION MACROINFRAESTRUCTURA ANTUMAPU, LA PINTANA</t>
  </si>
  <si>
    <t>30395525-0</t>
  </si>
  <si>
    <t>CONSTRUCCION MACROINFRAESTRUCTURA TERRENO SANTA LUISA, QUILICURA</t>
  </si>
  <si>
    <t>30395572-0</t>
  </si>
  <si>
    <t>30395575-0</t>
  </si>
  <si>
    <t>CONSTRUCCION MACROINFRAESTRUCTURA TERRENO LAS VIÑITAS, CERRO NAVIA</t>
  </si>
  <si>
    <t>30395576-0</t>
  </si>
  <si>
    <t>MEJORAMIENTO Y AMPLIACION DEL SERVICIO DE APR CHOLQUI, MELIPILLA</t>
  </si>
  <si>
    <t>30395580-0</t>
  </si>
  <si>
    <t>CONSTRUCCION CENTRO POLIDEPORTIVO DEL BIOBIO</t>
  </si>
  <si>
    <t>30396023-0</t>
  </si>
  <si>
    <t>REPOSICION ALUMBRADO PUBLICO, COMUNA DE IQUIQUE</t>
  </si>
  <si>
    <t>30396030-0</t>
  </si>
  <si>
    <t>REPOSICION PUENTES MENORES, COMUNAS INTEGRANTES ASOCIACION PUNILLA</t>
  </si>
  <si>
    <t>30396172-0</t>
  </si>
  <si>
    <t>ANALISIS CONDIC AMBIENTALES E HIDRICAS HUMEDAL TRES PUENTES P. A</t>
  </si>
  <si>
    <t>30396476-0</t>
  </si>
  <si>
    <t>DIAGNOSTICO CAMPAMENTOS PROVINCIA DE VALPARAISO</t>
  </si>
  <si>
    <t>30396672-0</t>
  </si>
  <si>
    <t>ANALISIS Y RECOPILACION GENERAL DE MEDICIONES DE ESBAS DOP</t>
  </si>
  <si>
    <t>30396722-0</t>
  </si>
  <si>
    <t>ACTUALIZACION PLADECO COMUNA DE COELEMU 2015 - 2019</t>
  </si>
  <si>
    <t>30396923-0</t>
  </si>
  <si>
    <t>CONSTRUCCION CENTRO DEPORTIVO INTEGRAL DE ARICA</t>
  </si>
  <si>
    <t>30396973-0</t>
  </si>
  <si>
    <t>REPOSICION SEDE SOCIAL JOSE FRANCISCO VERGARA, COMUNA DE TOCOPILA</t>
  </si>
  <si>
    <t>30397132-0</t>
  </si>
  <si>
    <t>REPOSICION LUMINARIAS PUBLICAS DIVERSOS SECTORES C. DE SAN FELIPE</t>
  </si>
  <si>
    <t>30397139-0</t>
  </si>
  <si>
    <t>CONSTRUCCION SERVICIO APR DE CERROS DE CORRAL, CORRAL</t>
  </si>
  <si>
    <t>30397152-0</t>
  </si>
  <si>
    <t>CONSTRUCCION SALA CUNA Y JARDIN INFANTIL HISTORIADORES, LOS ANGELES</t>
  </si>
  <si>
    <t>30397223-0</t>
  </si>
  <si>
    <t>MEJORAMIENTO CAMINO LO RUIZ, COMUNA DE RENCA</t>
  </si>
  <si>
    <t>30397326-0</t>
  </si>
  <si>
    <t>CONSTRUCCION ELECTRIFICACIÓN RURAL SECTOR PEÑA BLANCA, SANTA BARBARA</t>
  </si>
  <si>
    <t>30397336-0</t>
  </si>
  <si>
    <t>CONSTRUCCION CENTRO INTEGRAL DEL ADULTO MAYOR. QUILPUÉ</t>
  </si>
  <si>
    <t>30397526-0</t>
  </si>
  <si>
    <t>30397975-0</t>
  </si>
  <si>
    <t>MEJORAMIENTO ESPACIO PUBLICO CALLES PORTALES Y PRAT, CHIGUAYANTE</t>
  </si>
  <si>
    <t>30397978-0</t>
  </si>
  <si>
    <t>MEJORAMIENTO ESPACIO PUBLICO CALLE CHIGUAY, CHIGUAYANTE</t>
  </si>
  <si>
    <t>30397982-0</t>
  </si>
  <si>
    <t>30398025-0</t>
  </si>
  <si>
    <t>30398027-0</t>
  </si>
  <si>
    <t>30398274-0</t>
  </si>
  <si>
    <t>AMPLIACION SISTEMA AGUA POTABLE RURAL AYLLU DE CUCUTER</t>
  </si>
  <si>
    <t>30398423-0</t>
  </si>
  <si>
    <t>CONSTRUCCION SALA CUNA Y JARDÍN INFANTIL VILLA DON CARLOS,ARAUCO</t>
  </si>
  <si>
    <t>30398523-0</t>
  </si>
  <si>
    <t>CONSTRUCCION SERVICIOS A.P.R DE NIHUE MEDIO Y BAJO,COMUNA SAN PEDRO</t>
  </si>
  <si>
    <t>30398727-0</t>
  </si>
  <si>
    <t>CONSTRUCCION E INSTALACION SEÑALETICA RURAL, ASOC. PUNILLA</t>
  </si>
  <si>
    <t>30398728-0</t>
  </si>
  <si>
    <t>CONSTRUCCION ELECTRIFICACION RURAL SECTOR TROMPULO CHICO,P LAS CASAS</t>
  </si>
  <si>
    <t>30398777-0</t>
  </si>
  <si>
    <t>REPOSICION LOTE 6 VEGA TECHADA, LOS ÁNGELES</t>
  </si>
  <si>
    <t>30399025-0</t>
  </si>
  <si>
    <t>MEJORAMIENTO PAVIMENTO CALLE BENIGNO CALDERA, SAN FELIPE</t>
  </si>
  <si>
    <t>30399027-0</t>
  </si>
  <si>
    <t>MEJORAMIENTO CBI REGIÓN DE LOS RIOS II PARTE</t>
  </si>
  <si>
    <t>30399028-0</t>
  </si>
  <si>
    <t>30399124-0</t>
  </si>
  <si>
    <t>INVESTIGACION MODELO HIDROLÓGICO PARA INUNDACIÓN DE CRECIDAS EN RM</t>
  </si>
  <si>
    <t>30399275-0</t>
  </si>
  <si>
    <t>MEJORAMIENTO CALLE MUÑOZ GAMERO, PORVENIR</t>
  </si>
  <si>
    <t>30399331-0</t>
  </si>
  <si>
    <t>CONSTRUCCION REFUGIOS PEATONALES Y BAHIAS DE DETENCION, ASOC. PUNILL</t>
  </si>
  <si>
    <t>30399372-0</t>
  </si>
  <si>
    <t>INVESTIGACION PARA LA VIABILIZACIÓN DE LA INNOVACIÓN EN PROYECTOS MOP</t>
  </si>
  <si>
    <t>30399492-0</t>
  </si>
  <si>
    <t>DIAGNOSTICO Y CATASTRO INCORPORACIÓN REQ. POBLACIÓN PROYECTOS OOPP</t>
  </si>
  <si>
    <t>30399497-0</t>
  </si>
  <si>
    <t>30399501-0</t>
  </si>
  <si>
    <t>30399515-0</t>
  </si>
  <si>
    <t>NORMALIZACION ELECTRIFICA RURAL SECTORES MAQUEUTO, SAN ONOFRE Y OTROS</t>
  </si>
  <si>
    <t>30399523-0</t>
  </si>
  <si>
    <t>CONSTRUCCION CENTRO DEPORTIVO INTEGRAL DE PUNTA ARENAS</t>
  </si>
  <si>
    <t>30399737-0</t>
  </si>
  <si>
    <t>30399826-0</t>
  </si>
  <si>
    <t>REPOSICION ESTADIO MUNICIPAL DE SANTA MARÍA</t>
  </si>
  <si>
    <t>30399940-0</t>
  </si>
  <si>
    <t>CONSTRUCCION ELECTRIFICACION RURAL DIVERSOS SECTORES, FLORIDA</t>
  </si>
  <si>
    <t>30399946-0</t>
  </si>
  <si>
    <t>30400028-0</t>
  </si>
  <si>
    <t>AMPLIACION REDES A.P  Y A. SERVIDAS SECTOR EL BAJO, CHILLAN VIEJO</t>
  </si>
  <si>
    <t>30400030-0</t>
  </si>
  <si>
    <t>30400047-0</t>
  </si>
  <si>
    <t>CONSTRUCCION COMPLEJO FRONTERIZO PICHACHEN</t>
  </si>
  <si>
    <t>30400093-0</t>
  </si>
  <si>
    <t>CONSTRUCCION CASA DEL ADULTO MAYOR CURICO</t>
  </si>
  <si>
    <t>30400102-0</t>
  </si>
  <si>
    <t>NORMALIZACION LICEO TOMAS HERRERA VEGA COMUNA DE PEMUCO</t>
  </si>
  <si>
    <t>30400114-0</t>
  </si>
  <si>
    <t>REPOSICION COMPLEJO EDUCACIONAL MELINKA, COMUNA DE GUAITECAS</t>
  </si>
  <si>
    <t>30400174-0</t>
  </si>
  <si>
    <t>MEJORAMIENTO PLAZA DON SEBASTIÁN 1, SAN CLEMENTE</t>
  </si>
  <si>
    <t>30400185-0</t>
  </si>
  <si>
    <t>MEJORAMIENTO AV. ALESSANDRI Y TRAMO CALLE J. PAULINO FLORES, QUILLÓN</t>
  </si>
  <si>
    <t>30400228-0</t>
  </si>
  <si>
    <t>MEJORAMIENTO AREAS VERDES, CHILLAN VIEJO</t>
  </si>
  <si>
    <t>30400230-0</t>
  </si>
  <si>
    <t>CONSTRUCCION CASA MUSEO BERNARDO O"HIGGINS RIQUELME, CHILLAN VIEJO</t>
  </si>
  <si>
    <t>30400382-0</t>
  </si>
  <si>
    <t>REPOSICION CESFAM EMILIO SCHAFFHAUSER, LA SERENA</t>
  </si>
  <si>
    <t>30400727-0</t>
  </si>
  <si>
    <t>CONSTRUCCION PISCINA TEMPERADA SEMI OLÍMPICA, COMUNA DE MAIPÚ</t>
  </si>
  <si>
    <t>30400822-0</t>
  </si>
  <si>
    <t>MEJORAMIENTO CALLE LAS HERAS (VERGARA-COSTANERA), PUNTA ARENAS</t>
  </si>
  <si>
    <t>30401274-0</t>
  </si>
  <si>
    <t>30401422-0</t>
  </si>
  <si>
    <t>AMPLIACION SISTEMA DE AGUA POTABLE RURAL EL SALTO, COMUNA DE AYSÉN</t>
  </si>
  <si>
    <t>30401472-0</t>
  </si>
  <si>
    <t>AMPLIACION  Y HAB. CENTRO DE INVESTIGACIÓN TURÍSTICO, PORVENIR</t>
  </si>
  <si>
    <t>30401523-0</t>
  </si>
  <si>
    <t>30401573-0</t>
  </si>
  <si>
    <t>30401578-0</t>
  </si>
  <si>
    <t>CONSTRUCCION ELECTRIFICACION RURALSECTOR  ÑIRRIMAPU, PADRE LAS CASAS</t>
  </si>
  <si>
    <t>30401672-0</t>
  </si>
  <si>
    <t>AMPLIACION CENTRO CERRADO DE COYHAIQUE PARA CIP CRC FEMENINO</t>
  </si>
  <si>
    <t>30401772-0</t>
  </si>
  <si>
    <t>CONSTRUCCION ELECTRIFICACION RURAL ALTO CAN CAN Y OTROS, CUNCO</t>
  </si>
  <si>
    <t>30401828-0</t>
  </si>
  <si>
    <t>30401876-0</t>
  </si>
  <si>
    <t>30401884-0</t>
  </si>
  <si>
    <t>DIAGNOSTICO CAMPAMENTOS COMUNA DE VILLA ALEMANA</t>
  </si>
  <si>
    <t>30402077-0</t>
  </si>
  <si>
    <t>CONSTRUCCION ELECTRIFICACION RURAL COMUNIDAD JOSE QUIÑELEF,T SCHMIDT</t>
  </si>
  <si>
    <t>30402084-0</t>
  </si>
  <si>
    <t>30402106-0</t>
  </si>
  <si>
    <t>REPOSICION PAVIMENTO CALLE LAS ACACIAS, COMUNA SAN ESTEBAN</t>
  </si>
  <si>
    <t>30402180-0</t>
  </si>
  <si>
    <t>CONSTRUCCION SALA CUNA Y JARDÍN INFANTIL CUMBRES PATAGÓNICAS PUNTA A</t>
  </si>
  <si>
    <t>30402225-0</t>
  </si>
  <si>
    <t>MEJORAMIENTO CALLE TEHUELCHE, PUNTA ARENAS.</t>
  </si>
  <si>
    <t>30402322-0</t>
  </si>
  <si>
    <t>CONSTRUCCION CECOSF AGUAS ANDINAS, COMUNA DE PURRANQUE</t>
  </si>
  <si>
    <t>30402330-0</t>
  </si>
  <si>
    <t>30402331-0</t>
  </si>
  <si>
    <t>MEJORAMIENTO ESTADIO MUNICIPAL LO BLANCO I ETAPA, EL BOSQUE</t>
  </si>
  <si>
    <t>30402333-0</t>
  </si>
  <si>
    <t>CONSTRUCCION CENTRO DEPORTIVO INTEGRAL DE QUINTA NORMAL</t>
  </si>
  <si>
    <t>30402338-0</t>
  </si>
  <si>
    <t>RESTAURACION  PARROQUIA XII APOSTOLES DE VALPARAISO</t>
  </si>
  <si>
    <t>30402423-0</t>
  </si>
  <si>
    <t>REPOSICION PUENTE REHUE Y ACCESOS, LOS SAUCES</t>
  </si>
  <si>
    <t>30402474-0</t>
  </si>
  <si>
    <t>ACTUALIZACION PLAN DE DESARROLLO COMUNAL PETORCA</t>
  </si>
  <si>
    <t>30402498-0</t>
  </si>
  <si>
    <t>CONSTRUCCION BORDE COSTERO PUERTECILLO</t>
  </si>
  <si>
    <t>30402522-0</t>
  </si>
  <si>
    <t>MEJORAMIENTO SISTEMA AGUA POTABLE RURAL DE PUTRE, COMUNA DE PUTRE</t>
  </si>
  <si>
    <t>30402677-0</t>
  </si>
  <si>
    <t>MEJORAMIENTO CALLE LAS PALMAS, LOS PINOS. QUILPUÉ</t>
  </si>
  <si>
    <t>30402732-0</t>
  </si>
  <si>
    <t>CONSTRUCCION VIVIENDAS TUTELADAS ADULTO MAYOR SAN JAVIER</t>
  </si>
  <si>
    <t>30402877-0</t>
  </si>
  <si>
    <t>CONSTRUCCION SALA CUNA Y JARDIN INFANTIL LA PAMPILLA, COQUIMBO</t>
  </si>
  <si>
    <t>30403029-0</t>
  </si>
  <si>
    <t>CONSTRUCCION SALA CUNA Y JARDIN INFANTIL MEXICO. COMUNA DE COQUIMBO</t>
  </si>
  <si>
    <t>30403175-0</t>
  </si>
  <si>
    <t>30403423-0</t>
  </si>
  <si>
    <t>MEJORAMIENTO INTEGRAL ESCUELA HERNAN MERINO CORREA</t>
  </si>
  <si>
    <t>30403480-0</t>
  </si>
  <si>
    <t>REPOSICION  JARDÍN INFANTIL RAYITO DE SOL, EL CHINEO, COMBARBALA</t>
  </si>
  <si>
    <t>30403822-0</t>
  </si>
  <si>
    <t>CONSTRUCCION ELECTRIFICACION RURAL FILULAFQUEN-SUEVIA Y OTRO, FREIRE</t>
  </si>
  <si>
    <t>30403874-0</t>
  </si>
  <si>
    <t>MEJORAMIENTO Y AMPLIACION COMPLEJO DEPORTIVO PUTAENDO</t>
  </si>
  <si>
    <t>30404138-0</t>
  </si>
  <si>
    <t>ANALISIS A PARTIR DE CONSTR MODEL. FIS. RIO LAS MINAS PTA ARENAS</t>
  </si>
  <si>
    <t>30404228-0</t>
  </si>
  <si>
    <t>CONSTRUCCION ELECTRIFICACION RURAL SECTOR VIDA NUEVA, VILLARRICA</t>
  </si>
  <si>
    <t>30404424-0</t>
  </si>
  <si>
    <t>REPOSICION LUMINARIAS ZONA RURAL, COMUNA CABILDO</t>
  </si>
  <si>
    <t>30404574-0</t>
  </si>
  <si>
    <t>CONSTRUCCION CENTRO DEPORTIVO INTEGRAL DE CALBUCO</t>
  </si>
  <si>
    <t>30404722-0</t>
  </si>
  <si>
    <t>MEJORAMIENTO INTEGRAL LICEO AUSTRAL LORD COCHRANE</t>
  </si>
  <si>
    <t>30405274-0</t>
  </si>
  <si>
    <t>CONSTRUCCION ALCANTARILLADO NUEVO  RENACER, VALLE DEL REAL LOS ANDES</t>
  </si>
  <si>
    <t>30405322-0</t>
  </si>
  <si>
    <t>CONSTRUCCION SISTEMA ELECTRICO LOCALIDAD DE CASPANA, CALAMA</t>
  </si>
  <si>
    <t>30405375-0</t>
  </si>
  <si>
    <t>CONSTRUCCION SAR DR. ARTURO BAEZA GOÑI, COMUNA DE SAN JOAQUÍN</t>
  </si>
  <si>
    <t>30405473-0</t>
  </si>
  <si>
    <t>CONSTRUCCION SAR LOS QUILLAYES, LA FLORIDA</t>
  </si>
  <si>
    <t>30406023-0</t>
  </si>
  <si>
    <t>30406024-0</t>
  </si>
  <si>
    <t>MEJORAMIENTO RUTA DE NAVEGACION CANAL KIRKE, ULTIMA ESPERANZA</t>
  </si>
  <si>
    <t>30407040-0</t>
  </si>
  <si>
    <t>30407572-0</t>
  </si>
  <si>
    <t>CONSTRUCCION SERVICIO APR DE EL MAITEN, PAILLACO</t>
  </si>
  <si>
    <t>30407722-0</t>
  </si>
  <si>
    <t>DIAGNOSTICO DEL ESTADO ACTUAL DE LOS TRANQUES CORA IV REGIÓN</t>
  </si>
  <si>
    <t>30407776-0</t>
  </si>
  <si>
    <t>DIAGNOSTICO DEL ESTADO ACTUAL DE LOS TRANQUES CORA VI REGIÓN</t>
  </si>
  <si>
    <t>30407781-0</t>
  </si>
  <si>
    <t>CONSTRUCCION SALA CUNA Y JARDIN INFANTIL LIBERTAD, COMBARBALA</t>
  </si>
  <si>
    <t>30407829-0</t>
  </si>
  <si>
    <t>DIAGNOSTICO DEL ESTADO ACTUAL DE LOS TRANQUES CORA V REGIÓN</t>
  </si>
  <si>
    <t>30407833-0</t>
  </si>
  <si>
    <t>NORMALIZACION CIERRO PERIMETRAL AD. CAP. FUENTES MARTÍNEZ DE PORVENIR</t>
  </si>
  <si>
    <t>30407976-0</t>
  </si>
  <si>
    <t>REPOSICION EDIFICIO DE DESARROLLO ECONÓMICO LOCAL DE QUINTA NORMAL</t>
  </si>
  <si>
    <t>30407980-0</t>
  </si>
  <si>
    <t>MEJORAMIENTO Y AMPLIACIÓN PARQUE METROPOLITANO CERRO CHENA</t>
  </si>
  <si>
    <t>30408372-0</t>
  </si>
  <si>
    <t>NORMALIZACION Y AMPLIACIÓN JUZGADOS DEL PODER JUDICIAL</t>
  </si>
  <si>
    <t>30408523-0</t>
  </si>
  <si>
    <t>CONSTRUCCION SALA CUNA Y JARDIN INFANTIL - F. ALBANO- CERRILLOS</t>
  </si>
  <si>
    <t>30408524-0</t>
  </si>
  <si>
    <t>CONSTRUCCION SALA CUNA Y JARDIN INFANTIL, PJE CANBERRA, CERRILLOS</t>
  </si>
  <si>
    <t>30408780-0</t>
  </si>
  <si>
    <t>30408824-0</t>
  </si>
  <si>
    <t>30408926-0</t>
  </si>
  <si>
    <t>CONSTRUCCION 100 VIVIENDAS DE INTEGRACION SOCIAL EN CHILLAN</t>
  </si>
  <si>
    <t>30409030-0</t>
  </si>
  <si>
    <t>30409378-0</t>
  </si>
  <si>
    <t>CONSTRUCCION SALAS CUNA Y JARDIN INFANTIL - LO ERRAZURIZ-CERRILLOS</t>
  </si>
  <si>
    <t>30409423-0</t>
  </si>
  <si>
    <t>CONSTRUCCION S CUNA Y J INFANTIL JARDÍN PARRAL DE PUREN, COLTAUCO</t>
  </si>
  <si>
    <t>30409426-0</t>
  </si>
  <si>
    <t>CONSTRUCCION SALA CUNA Y JARDIN INFANTIL. EL RACIMO. PUDAHUEL</t>
  </si>
  <si>
    <t>30409427-0</t>
  </si>
  <si>
    <t>30409472-0</t>
  </si>
  <si>
    <t>CONSTRUCCION ESCUELA LIMACHITO F-377, COMUNA DE LIMACHE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</si>
  <si>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</si>
  <si>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</si>
  <si>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</si>
  <si>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</si>
  <si>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30409772-0</t>
  </si>
  <si>
    <t>CONSTRUCCION S CUNA Y J INFANTIL P. JARAQUEMADA MACHALI</t>
  </si>
  <si>
    <t>30409875-0</t>
  </si>
  <si>
    <t>CONSTRUCCION S. CUNA Y J. INFANTIL LA ESPERANZA, RENGO</t>
  </si>
  <si>
    <t>30410274-0</t>
  </si>
  <si>
    <t>REPOSICION Y AMPLIACION JARDIN INFANTIL CASITA DE MIS SUEÑOS</t>
  </si>
  <si>
    <t>30410423-0</t>
  </si>
  <si>
    <t>CONSTRUCCION CANAL HIDRÁULICO  PARA ESTUDIOS DE SOCAVACIÓN EN PILAS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</si>
  <si>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</si>
  <si>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</si>
  <si>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</si>
  <si>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</si>
  <si>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</si>
  <si>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</si>
  <si>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</si>
  <si>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</si>
  <si>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</si>
  <si>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</si>
  <si>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30411122-0</t>
  </si>
  <si>
    <t>CONSTRUCCION SALA CUNA PAN DE AZÚCAR ALTO HOSPICIO</t>
  </si>
  <si>
    <t>30411172-0</t>
  </si>
  <si>
    <t>CONSTRUCCION SALAS CUNA Y JARDIN INFANTIL - A VESPUCIO -RECOLETA</t>
  </si>
  <si>
    <t>30411174-0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</si>
  <si>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</si>
  <si>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</si>
  <si>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</si>
  <si>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</si>
  <si>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</si>
  <si>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</si>
  <si>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</si>
  <si>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</si>
  <si>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</si>
  <si>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</si>
  <si>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</si>
  <si>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30411672-0</t>
  </si>
  <si>
    <t>CONSTRUCCION S. CUNA Y J. INFANTIL LA VIÑA QTA DE TILCOCO</t>
  </si>
  <si>
    <t>30411835-0</t>
  </si>
  <si>
    <t>CONSTRUCCION PLAN DECIERRE Y SELLADO VERTEDERO VILLA ALEMANA</t>
  </si>
  <si>
    <t>30412222-0</t>
  </si>
  <si>
    <t>REPOSICION ACERAS POBLACIÓN CHAPARRO, PUNTA ARENAS</t>
  </si>
  <si>
    <t>30412474-0</t>
  </si>
  <si>
    <t>CONSTRUCCION URBANIZACIÓN LOTE S2 LAS AVUTARDAS, PUERTO AYSÉN</t>
  </si>
  <si>
    <t>30412574-0</t>
  </si>
  <si>
    <t>REPARACION PISCINA ALCALDE GODOY IQUIQUE</t>
  </si>
  <si>
    <t>30412728-0</t>
  </si>
  <si>
    <t>30412831-0</t>
  </si>
  <si>
    <t>HABILITACION PASEO PARQUE METROPOLITANO, TERCERA ETAPA</t>
  </si>
  <si>
    <t>30413025-0</t>
  </si>
  <si>
    <t>CONSTRUCCION S. CUNA Y J. INFANTIL LA GAMBOINA - PARC 2 RANCAGUA</t>
  </si>
  <si>
    <t>30413124-0</t>
  </si>
  <si>
    <t>MEJORAMIENTO BANDEJON SANTA ROSA CENTRO, LA PINTANA</t>
  </si>
  <si>
    <t>30413125-0</t>
  </si>
  <si>
    <t>CONSTRUCCION CALLE EUSEBIO LILLO SUR, PUNTA ARENAS</t>
  </si>
  <si>
    <t>30413273-0</t>
  </si>
  <si>
    <t>MEJORAMIENTO CALLE BARRIO ARCHIPIÉLAGOS DE CHILOÉ</t>
  </si>
  <si>
    <t>30413425-0</t>
  </si>
  <si>
    <t>PREVENCION CONSUMO DE DROGAS VÍA EL DEPORTE A JÓVENES DE LA CALERA</t>
  </si>
  <si>
    <t>30413429-0</t>
  </si>
  <si>
    <t>CONSTRUCCION S. CUNA Y J. INFANTIL LA COMPAÑÍA, GRANEROS</t>
  </si>
  <si>
    <t>30413430-0</t>
  </si>
  <si>
    <t>CONSTRUCCION S. CUNA Y J. INFANTIL SAN LUIS, COLTAUCO</t>
  </si>
  <si>
    <t>30413433-0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</si>
  <si>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</si>
  <si>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</si>
  <si>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</si>
  <si>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</si>
  <si>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30413458-0</t>
  </si>
  <si>
    <t>30413634-0</t>
  </si>
  <si>
    <t>CONSTRUCCION  DE PUNTO DE POSADA DE HELICÓPTEROS ALTO HOSPICIO</t>
  </si>
  <si>
    <t>30414022-0</t>
  </si>
  <si>
    <t>CONSTRUCCION TRIBUNAL MIXTO PUERTO WILLIAMS</t>
  </si>
  <si>
    <t>30414078-0</t>
  </si>
  <si>
    <t>REPOSICION JUZGADO DE LETRAS Y GARANTIA DE LEBU</t>
  </si>
  <si>
    <t>30414228-0</t>
  </si>
  <si>
    <t>CONSTRUCCION SERVICIO APR DE PURINGUE RICO, MARIQUINA</t>
  </si>
  <si>
    <t>30414573-0</t>
  </si>
  <si>
    <t>CONSTRUCCION S. CUNA Y J. INFANTIL RINCONADA, SAN VICENTE DE TAGUA T</t>
  </si>
  <si>
    <t>30414777-0</t>
  </si>
  <si>
    <t>CONSTRUCCION FISCALÍA LOCAL DE RÍO NEGRO</t>
  </si>
  <si>
    <t>30414876-0</t>
  </si>
  <si>
    <t>REPOSICION PATINODROMO PARQUE OHIGGINS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</si>
  <si>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</si>
  <si>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</si>
  <si>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</si>
  <si>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</si>
  <si>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</si>
  <si>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</si>
  <si>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</si>
  <si>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</si>
  <si>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30415174-0</t>
  </si>
  <si>
    <t>REPOSICION ESCUELA EL TOTORAL, COMUNA DE EL QUISCO</t>
  </si>
  <si>
    <t>30415325-0</t>
  </si>
  <si>
    <t>AMPLIACION MUNICIPALIDAD DE ISLA DE PASCUA</t>
  </si>
  <si>
    <t>30415524-0</t>
  </si>
  <si>
    <t>CONSTRUCCION Y MEJORAMIENTO DE PLAZAS SECTOR  GOB. VIEL,PUNTA ARENAS</t>
  </si>
  <si>
    <t>30415727-0</t>
  </si>
  <si>
    <t>MEJORAMIENTO INSTALACIONES HOCKEY PATIN, ESTADIO NACIONAL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</si>
  <si>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</si>
  <si>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</si>
  <si>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</si>
  <si>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</si>
  <si>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30415873-0</t>
  </si>
  <si>
    <t>CONSTRUCCION SEDE VILLA FUTURO, COMUNA DE LA LIGUA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</si>
  <si>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</si>
  <si>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</si>
  <si>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</si>
  <si>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</si>
  <si>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</si>
  <si>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</si>
  <si>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30416372-0</t>
  </si>
  <si>
    <t>REPOSICION CUARTEL 2DA COMPAÑIA DE BOMBEROS DE PUERTO NATALES</t>
  </si>
  <si>
    <t>30416476-0</t>
  </si>
  <si>
    <t>30416575-0</t>
  </si>
  <si>
    <t>CONSTRUCCION SERVICIO APR DE LOS TAYOS ALTOS, PANGUIPULLI</t>
  </si>
  <si>
    <t>30416576-0</t>
  </si>
  <si>
    <t>CONSTRUCCION MEDIA LUNA PANQUEHUE</t>
  </si>
  <si>
    <t>30416829-0</t>
  </si>
  <si>
    <t>HABILITACION PLANICIES DE INUNDACIÓN RIO LAS MINAS PTA ARENAS</t>
  </si>
  <si>
    <t>30416872-0</t>
  </si>
  <si>
    <t>CONSTRUCCION SISTEMA ALCANTARILLADO RURAL LO CAMPO PANQUEHUE</t>
  </si>
  <si>
    <t>30417325-0</t>
  </si>
  <si>
    <t>CONSTRUCCION JUZGADO DE LETRAS Y FAMILIA DE ALTO HOSPICIO</t>
  </si>
  <si>
    <t>30417348-0</t>
  </si>
  <si>
    <t>REPOSICION COLEGIO ROBINSON CRUSOE, JUAN FERNANDEZ</t>
  </si>
  <si>
    <t>30417389-0</t>
  </si>
  <si>
    <t>CONSTRUCCION SOLUCIONES SANITARIAS Y ALCANTARILLADO ALTO PANGUE</t>
  </si>
  <si>
    <t>30418022-0</t>
  </si>
  <si>
    <t>HABILITACION Y MEJORAMIENTO DE LA RED ONCOLÓGICA DE TARAPACÁ</t>
  </si>
  <si>
    <t>30418427-0</t>
  </si>
  <si>
    <t>CONSTRUCCION MIRADORES Y PARADORES DE LA REGIÓN DE AYSEN</t>
  </si>
  <si>
    <t>30418508-0</t>
  </si>
  <si>
    <t>CONSTRUCCION SALA CUNA Y JARDIN INFANTIL LOS LEICES, COMUNA OVALLE</t>
  </si>
  <si>
    <t>30418828-0</t>
  </si>
  <si>
    <t>CONSTRUCCION S. CUNA Y J. INFANTIL BAQUEDANO, RANCAGUA</t>
  </si>
  <si>
    <t>30419126-0</t>
  </si>
  <si>
    <t>CONSTRUCCION PUENTE DESAGÜE LAGO LAPPARENT</t>
  </si>
  <si>
    <t>30419282-0</t>
  </si>
  <si>
    <t>CONSTRUCCION SEDE SOCIAL UN Nº106 CERRO CORDILLERA VALPO</t>
  </si>
  <si>
    <t>30419557-0</t>
  </si>
  <si>
    <t>HABILITACION CENTRO CULTURAL EX CASA ABAROA DE ANTOFAGASTA</t>
  </si>
  <si>
    <t>30419609-0</t>
  </si>
  <si>
    <t>HABILITACION ESPACIOS ACTIVOS EN SECTOR SUR, ALTO HOSPICIO</t>
  </si>
  <si>
    <t>30419873-0</t>
  </si>
  <si>
    <t>MEJORAMIENTO CALLE VALPARAISO ENTRE ZIEM Y ECUADOR, TEMUCO</t>
  </si>
  <si>
    <t>30420328-0</t>
  </si>
  <si>
    <t>CONSTRUCCION SISTEMA DE LUMINARIAS CICLOVÍA BATUCO, COMUNA DE LAMPA</t>
  </si>
  <si>
    <t>30420435-0</t>
  </si>
  <si>
    <t>MEJORAMIENTO EJE AV. HERMOSILLA, SAN PEDRO.</t>
  </si>
  <si>
    <t>30420635-0</t>
  </si>
  <si>
    <t>CONSTRUCCION CUBIERTAS LIVIANAS EN MULTICANCHAS, CALAMA</t>
  </si>
  <si>
    <t>30420658-0</t>
  </si>
  <si>
    <t>CONSTRUCCION INFRAESTRUCTURA MARITIMA CALETA BUCALEMU</t>
  </si>
  <si>
    <t>30420659-0</t>
  </si>
  <si>
    <t>MEJORAMIENTO CALLE SANTIAGO (G. CARREÑO - AVDA. EL BELLOTO). QUILPUÉ</t>
  </si>
  <si>
    <t>30420661-0</t>
  </si>
  <si>
    <t>REPOSICION DE 5 MULTICANCHAS EN PICA</t>
  </si>
  <si>
    <t>30420683-0</t>
  </si>
  <si>
    <t>CONSTRUCCION PARQUES VECINALES CALAMA</t>
  </si>
  <si>
    <t>30421483-0</t>
  </si>
  <si>
    <t>MEJORAMIENTO SISTEMA LUMINARIAS PUBLICAS SECTOR ISLITA E ISLA CENTRO</t>
  </si>
  <si>
    <t>30421527-0</t>
  </si>
  <si>
    <t>MEJORAMIENTO EJE MICHELLE BACHELET, LA ISLITA, ISLA DE MAIPO</t>
  </si>
  <si>
    <t>30421530-0</t>
  </si>
  <si>
    <t>REPOSICION ACERAS POBLACIÓN MUNICIPAL, PUNTA ARENAS</t>
  </si>
  <si>
    <t>30421972-0</t>
  </si>
  <si>
    <t>REPOSICION JUZGADO DE LETRAS DE VICUÑA</t>
  </si>
  <si>
    <t>30422372-0</t>
  </si>
  <si>
    <t>CONSTRUCCION ELECT RURAL COM.  PAINEMILLA - RUCAPANGUI , CHOL CHOL</t>
  </si>
  <si>
    <t>30422488-0</t>
  </si>
  <si>
    <t>REPOSICION ESCUELA BÁSICA LA PEÑA, COMUNA DE NOGALES</t>
  </si>
  <si>
    <t>30422687-0</t>
  </si>
  <si>
    <t>CONSTRUCCION CECOSF LOS BOSQUINOS, COMUNA DE MAIPÚ</t>
  </si>
  <si>
    <t>30422689-0</t>
  </si>
  <si>
    <t>30422695-0</t>
  </si>
  <si>
    <t>CONSTRUCCION SALA CUNA JARDÍN INFANTIL LAS TERRAZAS DE HUASCO</t>
  </si>
  <si>
    <t>30423222-0</t>
  </si>
  <si>
    <t>CONSTRUCCION EXT. RED AGUA POTABLE CALLE FIGUEROA LARRAÍN,QULPUÉ.</t>
  </si>
  <si>
    <t>30423682-0</t>
  </si>
  <si>
    <t>30423980-0</t>
  </si>
  <si>
    <t>CONSTRUCCION ELECT RURAL SECTOR HUEFEL HUALLIZADA Y OTROS,PITRUFQUEN</t>
  </si>
  <si>
    <t>30423986-0</t>
  </si>
  <si>
    <t>CONSTRUCCION S. CUNA Y J. INFANTIL SAN VCENTE DE PAUL, RANCAGUA</t>
  </si>
  <si>
    <t>30424528-0</t>
  </si>
  <si>
    <t>CONSTRUCCION S. CUNA Y J. INFANTIL VILLA ARAUCARIA,RANCAGUA</t>
  </si>
  <si>
    <t>30424779-0</t>
  </si>
  <si>
    <t>REPOSICION PLAZA PUBLICA DE HUARA</t>
  </si>
  <si>
    <t>30424973-0</t>
  </si>
  <si>
    <t>CONSTRUCCION ELECT. RURAL COMUNIDAD PAULINO HUAQUILLAN LONQUIMAY</t>
  </si>
  <si>
    <t>30424974-0</t>
  </si>
  <si>
    <t>CONSTRUCCION PLAZA VIRGEN DEL PERPETUO SOCORRO</t>
  </si>
  <si>
    <t>30425022-0</t>
  </si>
  <si>
    <t>CONSTRUCCION SERVICIO AGUA POTABLE RURAL CONTUY, COMUNA DE QUEILEN</t>
  </si>
  <si>
    <t>30425222-0</t>
  </si>
  <si>
    <t>NORMALIZACION HOSPITAL EDUARDO PEREIRA, VALPARAISO</t>
  </si>
  <si>
    <t>30425374-0</t>
  </si>
  <si>
    <t>30425473-0</t>
  </si>
  <si>
    <t>MEJORAMIENTO ESTADIO JULIO MARTINEZ, ALTO HOSPICIO</t>
  </si>
  <si>
    <t>30426727-0</t>
  </si>
  <si>
    <t>HABILITACION SUMINISTRO ENERGÍA ELÉCTRICA ILLAHUAPI, LAGO RANCO</t>
  </si>
  <si>
    <t>30426775-0</t>
  </si>
  <si>
    <t>HABILITACION SUMINISTRO ENERGÍA ELÉCTRICA PICHICO, LAGO RANCO</t>
  </si>
  <si>
    <t>30426923-0</t>
  </si>
  <si>
    <t>HABILITACION SUMINISTRO E.E. SECTOR TRALCAO,MARIQUINA</t>
  </si>
  <si>
    <t>30426925-0</t>
  </si>
  <si>
    <t>HABILITACION SUMINISTRO E.E.SECTOR PUMILLAHUE,MARIQUINA</t>
  </si>
  <si>
    <t>30426927-0</t>
  </si>
  <si>
    <t>HABILITACION SUMINISTRO E.E. SECTOR PLAYA CHEUQUE,MARIQUINA</t>
  </si>
  <si>
    <t>30427173-0</t>
  </si>
  <si>
    <t>CONSTRUCCION SALA CUNA Y JARDIN INFANTIL LOS NARANJOS,CHILLAN VIEJO</t>
  </si>
  <si>
    <t>30427186-0</t>
  </si>
  <si>
    <t>30427425-0</t>
  </si>
  <si>
    <t>MEJORAMIENTO CBI RUTA D-685, CRUCE D-55 - SAN MARCOS, COMBARBALA</t>
  </si>
  <si>
    <t>30427473-0</t>
  </si>
  <si>
    <t>CONSTRUCCION ELECTRIFICACION RURAL SECTOR MONOPAINE ,PADRE LAS CASAS</t>
  </si>
  <si>
    <t>30427572-0</t>
  </si>
  <si>
    <t>MEJORAMIENTO CALLE ZENTENO, TRAMO P. DE ARCE-G. MARIN PTA. ARENAS</t>
  </si>
  <si>
    <t>30427674-0</t>
  </si>
  <si>
    <t>AMPLIACION AVENIDA CONSISTORIAL COMUNA DE PEÑALOLEN</t>
  </si>
  <si>
    <t>30427775-0</t>
  </si>
  <si>
    <t>CONSTRUCCION CENTRO DEPORTIVO INTEGRAL, COMUNA PARRAL.</t>
  </si>
  <si>
    <t>30427985-0</t>
  </si>
  <si>
    <t>REPOSICION JARDÍN INFANTIL Y SALA CUNA CARRUSEL COMUNA DE VALDIVIA</t>
  </si>
  <si>
    <t>30428225-0</t>
  </si>
  <si>
    <t>MEJORAMIENTO Y AMPLIACIÓN APR CALLEJONES LA GLORIA, NANCAGUA</t>
  </si>
  <si>
    <t>30428429-0</t>
  </si>
  <si>
    <t>MEJORAMIENTO ESPACIOS PUBLICOS ENTORNO ASCENSOR POLANCO, VALPARAÍSO</t>
  </si>
  <si>
    <t>30428472-0</t>
  </si>
  <si>
    <t>CONSTRUCCION ELECT RURAL COMUNIDADES PORMA Y PAILACAR,LOS SAUCES</t>
  </si>
  <si>
    <t>30428585-0</t>
  </si>
  <si>
    <t>CONSTRUCCION SALAS CUNA Y JARDIN INFANTIL, CARDENAL SILVA, LO ESPEJO</t>
  </si>
  <si>
    <t>30428589-0</t>
  </si>
  <si>
    <t>REPOSICION GIMNASIO LICEO A-50 SAN FELIPE DE ARAUCO.</t>
  </si>
  <si>
    <t>30429127-0</t>
  </si>
  <si>
    <t>HABILITACION CENTRO DE CREACIÓN, CECREA-VALDIVIA, REGIÓN DE LOS RÍOS</t>
  </si>
  <si>
    <t>30429277-0</t>
  </si>
  <si>
    <t>CONSTRUCCION CENTRO CULTURAL, PORVENIR</t>
  </si>
  <si>
    <t>30429572-0</t>
  </si>
  <si>
    <t>30429872-0</t>
  </si>
  <si>
    <t>30430123-0</t>
  </si>
  <si>
    <t>CONSTRUCCION CENTRO DE CREACIÓN, COMUNA DE SAN JOAQUÍN</t>
  </si>
  <si>
    <t>30430474-0</t>
  </si>
  <si>
    <t>30431224-0</t>
  </si>
  <si>
    <t>CONSTRUCCION JARDIN INFANTIL Y SALA CUNA NUEVO SOL, ALTO HOSPICIO</t>
  </si>
  <si>
    <t>30431476-0</t>
  </si>
  <si>
    <t>AMPLIACION SISTEMA AGUA POTABLE RURAL SECTOR ANDINO PTA ARENAS</t>
  </si>
  <si>
    <t>30431877-0</t>
  </si>
  <si>
    <t>30432072-0</t>
  </si>
  <si>
    <t>MEJORAMIENTO SERVICIO APR LA ALIANZA DE LA COMUNA DE RENGO</t>
  </si>
  <si>
    <t>30433675-0</t>
  </si>
  <si>
    <t>CONSTRUCCION SISTEM BOMBEO EVACUACIÓN AALL COLECTOR ALAMEDA,RANCAGUA</t>
  </si>
  <si>
    <t>30433778-0</t>
  </si>
  <si>
    <t>MEJORAMIENTO SISTEMA DE APR CERRO SOMBRERO, COMUNA DE ARICA</t>
  </si>
  <si>
    <t>30434022-0</t>
  </si>
  <si>
    <t>30436779-0</t>
  </si>
  <si>
    <t>CONSTRUCCION CALLE PONTON LORD LONSDALE, PUNTA ARENAS</t>
  </si>
  <si>
    <t>30437129-0</t>
  </si>
  <si>
    <t>30437449-0</t>
  </si>
  <si>
    <t>30438077-0</t>
  </si>
  <si>
    <t>30438382-0</t>
  </si>
  <si>
    <t>30439423-0</t>
  </si>
  <si>
    <t>HABILITACION JARDÍN INFANTIL SAN ROQUE COMUNA DE VALPARAÍSO</t>
  </si>
  <si>
    <t>30440033-0</t>
  </si>
  <si>
    <t>MEJORAMIENTO SISTEMA AGUA POTABLE RURAL SAN ENRIQUE, CHIMBARONGO</t>
  </si>
  <si>
    <t>30441972-0</t>
  </si>
  <si>
    <t>CONSTRUCCION ACCESO LICEO INDUSTRIAL SAD - TEMUCO</t>
  </si>
  <si>
    <t>30082494-0</t>
  </si>
  <si>
    <t>MEJORAMIENTO INTERCONEXION VIAL CENTRO PONIENTE TEMUCO</t>
  </si>
  <si>
    <t>30093222-0</t>
  </si>
  <si>
    <t>MEJORAMIENTO CONEXIÓN VIAL PASADA POR CORRAL</t>
  </si>
  <si>
    <t>30210924-0</t>
  </si>
  <si>
    <t>MEJORAMIENTO BORDE COSTERO BALNEARIO CHINCHORRO</t>
  </si>
  <si>
    <t>30294774-0</t>
  </si>
  <si>
    <t>CONSTRUCCION TALLER VIALIDAD PUTRE, PARINACOTA</t>
  </si>
  <si>
    <t>30308475-0</t>
  </si>
  <si>
    <t>CONSTRUCCION RED DE CICLOVIAS RED CORTO PLAZO, TALCA</t>
  </si>
  <si>
    <t>30317772-0</t>
  </si>
  <si>
    <t>CONSTRUCCION SISTEMA APR LOS LLANOS DE LA CHIMBA, COMUNA DE OVALLE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</si>
  <si>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</si>
  <si>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</si>
  <si>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</si>
  <si>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</si>
  <si>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30343941-0</t>
  </si>
  <si>
    <t>REPOSICION ESTADIO REGIONAL DE LOS RÍOS</t>
  </si>
  <si>
    <t>30356230-0</t>
  </si>
  <si>
    <t>CONSTRUCCION SERVICIO APR DE CURACO, RIO BUENO</t>
  </si>
  <si>
    <t>30361323-0</t>
  </si>
  <si>
    <t>CONSTRUCCION ELECTRIFICACION VALLE DE CHACA, COMUNA DE ARICA</t>
  </si>
  <si>
    <t>30366878-0</t>
  </si>
  <si>
    <t>RESTAURACION MERCADO CENTRAL MUNICIPAL DE TALCA</t>
  </si>
  <si>
    <t>30369422-0</t>
  </si>
  <si>
    <t>REPOSICION CALETA CAVANCHA, IQUIQUE</t>
  </si>
  <si>
    <t>30373523-0</t>
  </si>
  <si>
    <t>CONSTRUCCION SERV. URGENCIA DE ALTA RESOLUCION CESFAM CHIGUAYANTE</t>
  </si>
  <si>
    <t>30377678-0</t>
  </si>
  <si>
    <t>CONSTRUCCION CASA DEL TRABAJADOR ETAPA III Y FINAL, ARICA</t>
  </si>
  <si>
    <t>30109018-0</t>
  </si>
  <si>
    <t>CONSTRUCCION EMBARCADEROS MENORES DE ISLA DEL REY COMUNA CORRAL</t>
  </si>
  <si>
    <t>30109886-0</t>
  </si>
  <si>
    <t>REPOSICION CUARTEL 1º COMPAÑIA DE BOMBEROS, PAILLACO</t>
  </si>
  <si>
    <t>30131982-0</t>
  </si>
  <si>
    <t>REPOSICION ESCUELA TEMUCUICUI, ERCILLA</t>
  </si>
  <si>
    <t>30286872-0</t>
  </si>
  <si>
    <t>REPOSICION PUENTE LARAQUETE, COMUNA DE ARAUCO, PROVINCIA DE ARAUCO</t>
  </si>
  <si>
    <t>30348424-0</t>
  </si>
  <si>
    <t>MEJORAMIENTO PARQUE CENTENARIO ETAPA 1</t>
  </si>
  <si>
    <t>30378773-0</t>
  </si>
  <si>
    <t>CONSTRUCCION SERVICIO APR DE ROFUCO ALTO, LA UNIÓN</t>
  </si>
  <si>
    <t>30381082-0</t>
  </si>
  <si>
    <t>AMPLIACION Y MEJORAMIENTO SERVICIO APR DE PICHIRROPULLI, PAILLACO</t>
  </si>
  <si>
    <t>30384975-0</t>
  </si>
  <si>
    <t>CONSTRUCCION CECOSF TIJERAL, RENAICO</t>
  </si>
  <si>
    <t>30384978-0</t>
  </si>
  <si>
    <t>CONSTRUCCION CECOSF SELVA OSCURA, VICTORIA</t>
  </si>
  <si>
    <t>30327631-0</t>
  </si>
  <si>
    <t>MEJORAMIENTO SERVICIO CIRUGÍA INFANTIL, HGGB</t>
  </si>
  <si>
    <t>30301473-0</t>
  </si>
  <si>
    <t>ANALISIS REQUERIMIENTOS INFRAESTRUCTURA MOP DE APOYO AL TURISMO</t>
  </si>
  <si>
    <t>REPOSICION HOSPEDERÍA HOGAR DE CRISTO, PUERTO MONTT</t>
  </si>
  <si>
    <t>30301324-0</t>
  </si>
  <si>
    <t>ANALISIS REQUERIMIENTOS DE LARGO PLAZO INFRAESTRUCTURA HÍDRICA</t>
  </si>
  <si>
    <t>30282873-0</t>
  </si>
  <si>
    <t>AMPLIACION INFRAESTRUCTURA PORTUARIA EN BAHIA BAHAMONDE, OHIGGINS</t>
  </si>
  <si>
    <t>30281172-0</t>
  </si>
  <si>
    <t>MEJORAMIENTO Y CONSTRUCCION RUTA S-911, S-973 RIB ORIENTE L CABURGUA</t>
  </si>
  <si>
    <t>30325334-0</t>
  </si>
  <si>
    <t>CONSTRUCCION SERVICIO APR ORO VERDE, CHILLAN</t>
  </si>
  <si>
    <t>30408773-0</t>
  </si>
  <si>
    <t>CONSTRUCCION Y HABILITACIÓN CENTRO REGULADOR SAMU MAGALLANES</t>
  </si>
  <si>
    <t>30123520-0</t>
  </si>
  <si>
    <t>MEJORAMIENTO RUTA L-45, SECTOR EL PEÑASCO-RETEN LOS HUALLES</t>
  </si>
  <si>
    <t>30398235-0</t>
  </si>
  <si>
    <t>ANALISIS COMPORTAMIENTO DE LAHARES VOLCÁN LLAIMA</t>
  </si>
  <si>
    <t>30099033-0</t>
  </si>
  <si>
    <t>CONSTRUCCION NUDO VIAL AV. FREI - RUTA 9</t>
  </si>
  <si>
    <t>30122170-0</t>
  </si>
  <si>
    <t>REPOSICION RUTA 215-CH SECTOR ENTRELAGOS-ADUANA PAJARITOS; PUYEHU</t>
  </si>
  <si>
    <t>30239372-0</t>
  </si>
  <si>
    <t>REPOSICION RUTA 11 CH ARICA T.QUEMADO; ZAPAHUIRA PUTRE(KM 100-127)</t>
  </si>
  <si>
    <t>30287329-0</t>
  </si>
  <si>
    <t>ANALISIS AUSCULTACIÓN AUTOMATIZADA CONTINUA DE PAVIMENTOS</t>
  </si>
  <si>
    <t>30083427-0</t>
  </si>
  <si>
    <t>HABILITACION SENDA DE PENETRACIÓN CARITAYA - MUYURI</t>
  </si>
  <si>
    <t>30280722-0</t>
  </si>
  <si>
    <t>CONSTRUCCION SENDA DE PENETRACION CALAFATE - RUSSFIN, T. DEL FUEGO</t>
  </si>
  <si>
    <t>30275022-0</t>
  </si>
  <si>
    <t>MEJORAMIENTO RUTA U-95, COÑICO-PTO. OCTAY, S: STA.TERESA, PTO.OCTAY</t>
  </si>
  <si>
    <t>30351722-0</t>
  </si>
  <si>
    <t>CONSTRUCCION SISTEMA DE AGUA POTABLE RURAL CHACAYES,MACHALI</t>
  </si>
  <si>
    <t>30309972-0</t>
  </si>
  <si>
    <t>AMPLIACION SEGUNDA ETAPA EDIFICIO MOP VALDIVIA</t>
  </si>
  <si>
    <t>30290175-0</t>
  </si>
  <si>
    <t>MEJORAMIENTO RUTA ALTIPLANICA DIEGO DE  ALMAGRO - ALTAMIRA - RUTA 5</t>
  </si>
  <si>
    <t>30070005-0</t>
  </si>
  <si>
    <t>AMPLIACION SERVICIO AGUA POTABLE RURAL LA PALMA DE QUILLOTA.</t>
  </si>
  <si>
    <t>30269272-0</t>
  </si>
  <si>
    <t>CONSTRUCCION 24° LLAMADO PROGR PAVIMENTOS PARTICIPATIVO</t>
  </si>
  <si>
    <t>30390572-0</t>
  </si>
  <si>
    <t>MEJORAMIENTO GESTION DE TRANSITO COMUNA DE LA UNION</t>
  </si>
  <si>
    <t>30124091-0</t>
  </si>
  <si>
    <t>30219274-0</t>
  </si>
  <si>
    <t>AMPLIACION RUTA F-210, ACCESO A QUINTERO</t>
  </si>
  <si>
    <t>30404873-0</t>
  </si>
  <si>
    <t>CONSTRUCCION CENTRO REGULADOR SAMU BIOBIO LOS ANGELES</t>
  </si>
  <si>
    <t>30099007-0</t>
  </si>
  <si>
    <t>CONSTRUCCION  PASARELAS PEATONALES EN PLAZAS DE PESAJE</t>
  </si>
  <si>
    <t>30098938-0</t>
  </si>
  <si>
    <t>MEJORAMIENTO RUTA 7, SECTOR VILLA ORTEGA - CRUCE CABEZAS</t>
  </si>
  <si>
    <t>30400823-0</t>
  </si>
  <si>
    <t>CONSTRUCCION JARDIN INFANTIL CON SALA CUNA, SECTOR PUNTA NORTE ARICA</t>
  </si>
  <si>
    <t>30269372-0</t>
  </si>
  <si>
    <t>CONSTRUCCION PROG. DE PAVIMENTACION PARTICIPATIVA 24 LLAMADO, XII</t>
  </si>
  <si>
    <t>30368827-0</t>
  </si>
  <si>
    <t>CONSTRUCCION SAR CAROL URZÚA, COMUNA SAN BERNARDO</t>
  </si>
  <si>
    <t>30072378-0</t>
  </si>
  <si>
    <t>AMPLIACION Y MEJORAMIENTO SISTEMA APR NOVICIADO-PERALITO, PUDAHUEL</t>
  </si>
  <si>
    <t>30080931-0</t>
  </si>
  <si>
    <t>CONSTRUCCION CONEXION VIAL RUTA COSTERA. SECTOR: MEHUIN - NIEBLA</t>
  </si>
  <si>
    <t>30285922-0</t>
  </si>
  <si>
    <t>AMPLIACION PLAZA DE PEAJE CHAIMAVIDA, REGION DEL BIOBIO</t>
  </si>
  <si>
    <t>30257522-0</t>
  </si>
  <si>
    <t>CONSTRUCCION CIRCUNVALACION LAGO RUPANCO, REGION LOS LAGOS</t>
  </si>
  <si>
    <t>30257872-0</t>
  </si>
  <si>
    <t>CONSTRUCCION CONEXIÓN VIAL PUERTO VARAS - LLANQUIHUE</t>
  </si>
  <si>
    <t>30259623-0</t>
  </si>
  <si>
    <t>CONSTRUCCION DE CICLOVIAS Y OBRAS ANEXAS VARIAS RUTAS REG DEL BIOBIO</t>
  </si>
  <si>
    <t>30241272-0</t>
  </si>
  <si>
    <t>MEJORAMIENTO RUTA A-27, SECTOR KM 32 AL KM 40,2, XV REGIÓN</t>
  </si>
  <si>
    <t>30346924-0</t>
  </si>
  <si>
    <t>DIAGNOSTICO INTERVENCIÓN INTEGRAL DE QUEBRADAS DE VALPARAISO</t>
  </si>
  <si>
    <t>30303374-0</t>
  </si>
  <si>
    <t>CONSTRUCCION PLAZA ACCESO Y OBRAS COMPLEMENTARIAS LOCALIDAD SOCAIRE</t>
  </si>
  <si>
    <t>30256272-0</t>
  </si>
  <si>
    <t>CONSTRUCCION VIADUCTO TILIVICHE EN RUTA 5 REGION DE TARAPACA</t>
  </si>
  <si>
    <t>30292472-0</t>
  </si>
  <si>
    <t>CONSTRUCCION PUENTE NUEVO LA COMPAÑIA-LA SERENA, REGION DE COQUIMBO</t>
  </si>
  <si>
    <t>30341579-0</t>
  </si>
  <si>
    <t>DIAGNOSTICO RED ASISTENCIAL SSMC</t>
  </si>
  <si>
    <t>30366422-0</t>
  </si>
  <si>
    <t>CONSTRUCCION HOSPITAL ZONA NORTE - METROPOLITANA</t>
  </si>
  <si>
    <t>30190473-0</t>
  </si>
  <si>
    <t>MEJORAMIENTO FARELLON FUERTE NIEBLA REGIÓN DE LOS RÍOS</t>
  </si>
  <si>
    <t>30124981-0</t>
  </si>
  <si>
    <t>MEJORAMIENTO RUTA 7. SECTOR: PUENTE  EL BONITO - SANTA BARBARA</t>
  </si>
  <si>
    <t>30357932-0</t>
  </si>
  <si>
    <t>CONSTRUCCION NUEVO AERÓDROMO REGIÓN DE COQUIMBO.</t>
  </si>
  <si>
    <t>AMPLIACION RUTA 7 - SECTOR: RIO PUELCHE-  PELLUCO, PUERTO MONTT</t>
  </si>
  <si>
    <t>30295522-0</t>
  </si>
  <si>
    <t>CONSTRUCCION BORDE RIO SUR LEBU, SECTOR JOSE MIGUEL CARRERA, LEBU</t>
  </si>
  <si>
    <t>30071373-0</t>
  </si>
  <si>
    <t>MEJORAMIENTO PUERTO PESQUERO DE QUELLON</t>
  </si>
  <si>
    <t>30310825-0</t>
  </si>
  <si>
    <t>REPOSICION PLAZAS VILLA EXOTICA CALAMA</t>
  </si>
  <si>
    <t>30350522-0</t>
  </si>
  <si>
    <t>NORMALIZACION SEMAFOROS CIUDAD DE CASTRO</t>
  </si>
  <si>
    <t>20054441-0</t>
  </si>
  <si>
    <t>NORMALIZACION HOSPITAL DR. OSCAR HERNANDEZ ESCOBAR, CURACAUTIN</t>
  </si>
  <si>
    <t>30276472-0</t>
  </si>
  <si>
    <t>MEJORAMIENTO RUTAS C-120, C-112 Y C-110 S:CHAÑARAL-PAN DE AZUCAR-R-5</t>
  </si>
  <si>
    <t>30347124-0</t>
  </si>
  <si>
    <t>CONSTRUCCION EDIFICIO INSTITUCIONAL SEREMI - SERVIU REG DE COQUIMBO</t>
  </si>
  <si>
    <t>30113786-0</t>
  </si>
  <si>
    <t>MEJORAMIENTO BORDE COSTERO EN PUERTO WILLIAMS, CABO DE HORNOS</t>
  </si>
  <si>
    <t>30396174-0</t>
  </si>
  <si>
    <t>CONSTRUCCION PROLONGACIÓN CALLE CARMEN, SECTOR LA MARQUESA, CURICÓ</t>
  </si>
  <si>
    <t>20177442-0</t>
  </si>
  <si>
    <t>MEJORAMIENTO RUTA J-55 SECTOR: LA UNION - LOS QUEÑES</t>
  </si>
  <si>
    <t>30295722-0</t>
  </si>
  <si>
    <t>MEJORAMIENTO Y NORMALIZACIÓN PLAZA DE COBQUECURA</t>
  </si>
  <si>
    <t>30263925-0</t>
  </si>
  <si>
    <t>CONSTRUCCION  PASEO PEATONAL PUENTE NEGRO - ALHUÉ</t>
  </si>
  <si>
    <t>30283224-0</t>
  </si>
  <si>
    <t>MEJORAMIENTO RUTA 7 SUR. SECTOR: ALCANTARILLA CASCADA - COCHRANE</t>
  </si>
  <si>
    <t>30305872-0</t>
  </si>
  <si>
    <t>CONSTRUCCION PUENTE RAUL MARIN BALMACEDA, COMUNA DE CISNES</t>
  </si>
  <si>
    <t>30346072-0</t>
  </si>
  <si>
    <t>MEJORAMIENTO PASADAS URBANAS RUTA 90, SECTOR SAN FDO.-STA. CRUZ</t>
  </si>
  <si>
    <t>30257623-0</t>
  </si>
  <si>
    <t>30106340-0</t>
  </si>
  <si>
    <t>CONSTRUCCION Y MEJORAMIENTO T-415, SECTOR ÑANCUL-RIÑIHUE</t>
  </si>
  <si>
    <t>30137598-0</t>
  </si>
  <si>
    <t>MEJORAMIENTO ENLACE RUTA K 610 CON RUTA 120</t>
  </si>
  <si>
    <t>30391322-0</t>
  </si>
  <si>
    <t>MEJORAMIENTO RUTA 5, SECTOR PASADA POR CHAÑARAL</t>
  </si>
  <si>
    <t>30328923-0</t>
  </si>
  <si>
    <t>CONSTRUCCION SERVICIO DE ATENCION URGENCIA VIOLETA PARRA CHILLAN</t>
  </si>
  <si>
    <t>30305772-0</t>
  </si>
  <si>
    <t>CONSTRUCCION INFRAESTRUCTURA PORTUARIA EN PUERTO TORO,CABO DE HORNOS</t>
  </si>
  <si>
    <t>30287426-0</t>
  </si>
  <si>
    <t>CONSTRUCCION CONEX VIAL CR RUTA 231 CH-A. NORTE L. ESPOLON-FUTALEUFU</t>
  </si>
  <si>
    <t>30222322-0</t>
  </si>
  <si>
    <t>CONSTRUCCION CICLOVIAS RUTAS H-65 Y H-579 COMUNA DE RENGO</t>
  </si>
  <si>
    <t>NORMALIZACION HOSPITAL DE LA SERENA</t>
  </si>
  <si>
    <t>30392925-0</t>
  </si>
  <si>
    <t>CONSTRUCCION CENTRO GESTIÓN DE RESIDUOS SÓLIDOS COCHRANE-TORTEL</t>
  </si>
  <si>
    <t>30404146-0</t>
  </si>
  <si>
    <t>HABILITACION MACRO CENTRO REGULADOR ARAUCANIA</t>
  </si>
  <si>
    <t>30158072-0</t>
  </si>
  <si>
    <t>MEJORAMIENTO HOSPITAL PUERTO OCTAY</t>
  </si>
  <si>
    <t>30126943-0</t>
  </si>
  <si>
    <t>MEJORAMIENTO HOSPITAL DE RIO NEGRO</t>
  </si>
  <si>
    <t>30271874-0</t>
  </si>
  <si>
    <t>REPOSICION PLAZA COSTANERA CURANIPE, PELLUHUE</t>
  </si>
  <si>
    <t>30077144-0</t>
  </si>
  <si>
    <t>MEJORAMIENTO RUTA 7: SECTOR  CRUCE RUTA 240 VILLA ORTEGA</t>
  </si>
  <si>
    <t>30106649-0</t>
  </si>
  <si>
    <t>MEJORAMIENTO RUTA X-65, PTO. IBÁÑEZ-PASO PALLAVICINI ETAPA II</t>
  </si>
  <si>
    <t>30231576-0</t>
  </si>
  <si>
    <t>MEJORAMIENTO  RUTA 265 SECTOR ACCESO BAHIA JARA - CHILE CHICO</t>
  </si>
  <si>
    <t>30376876-0</t>
  </si>
  <si>
    <t>CONSTRUCCION CASETAS MIRADORES P. WILLIAMS OBRAS DE CONFIANZA</t>
  </si>
  <si>
    <t>30387425-0</t>
  </si>
  <si>
    <t>REPARACION MONUMENTO HISTÓRICO EX ADUANA DE IQUIQUE</t>
  </si>
  <si>
    <t>30295772-0</t>
  </si>
  <si>
    <t>30367524-0</t>
  </si>
  <si>
    <t>CONSTRUCCION SAR IRIS VELIZ HUME, COMUNA ARICA</t>
  </si>
  <si>
    <t>30269722-0</t>
  </si>
  <si>
    <t>REPOSICION RUTA 5 S:PORTEZUELO BLANCO -LIMITE REG ANTOFAGASTA</t>
  </si>
  <si>
    <t>30124429-0</t>
  </si>
  <si>
    <t>MEJORAMIENTO RUTA C-495 S. LA FRAGUA-J. DE VALERIANO, A. DEL CARMEN</t>
  </si>
  <si>
    <t>30134104-0</t>
  </si>
  <si>
    <t>REPOSICION PUENTE LO ULLOA, RUTA H-358, COMUNA DE COLTAUCO</t>
  </si>
  <si>
    <t>30315478-0</t>
  </si>
  <si>
    <t>REPOSICION LABORATORIO HOSPITAL DE CHAITÉN</t>
  </si>
  <si>
    <t>30132033-0</t>
  </si>
  <si>
    <t>AMPLIACION EDIFICIO MOP ATACAMA</t>
  </si>
  <si>
    <t>CONSTRUCCION POSTA DE SALUD RURAL CHAMILCO, SAN JUAN DE LA COSTA</t>
  </si>
  <si>
    <t>30136414-0</t>
  </si>
  <si>
    <t>REPOSICION JARDIN INFANTIL Y SALA CUNA LAS ABEJITAS, TEMUCO</t>
  </si>
  <si>
    <t>30133854-0</t>
  </si>
  <si>
    <t>CONSTRUCCION PLAZA QUINTA BELLA PONIENTE, COMUNA DE RECOLETA</t>
  </si>
  <si>
    <t>30087305-0</t>
  </si>
  <si>
    <t>REPOSICION POSTA RURAL DE ENSENADA, PUERTO VARAS</t>
  </si>
  <si>
    <t>30265622-0</t>
  </si>
  <si>
    <t>CONSTRUCCION PROG. PAV.PARTICIPATIVOS 24° LLAMADO REGIÓN DE LOS RÍOS</t>
  </si>
  <si>
    <t>30131688-0</t>
  </si>
  <si>
    <t>MEJORAMIENTO RUTA H-706, SECTOR CRUCE SANTA INES - MALLOA, MALLOA</t>
  </si>
  <si>
    <t>30334123-0</t>
  </si>
  <si>
    <t>CONSTRUCCION PASARELAS PEATONALES Y MIRADORES,PUERTO WILLIAMS</t>
  </si>
  <si>
    <t>30134466-0</t>
  </si>
  <si>
    <t>REPOSICION PUENTE SERRANO, COMUNA DE CURANILAHUE</t>
  </si>
  <si>
    <t>30370395-0</t>
  </si>
  <si>
    <t>CONSTRUCCION PARQUE AVENIDA CANAL DE LA LUZ, TALCA</t>
  </si>
  <si>
    <t>30267925-0</t>
  </si>
  <si>
    <t>CONSTRUCCION PAVIMENTOS PARTICIPATIVOS 24° LAMADO REGION ANTOFAGASTA</t>
  </si>
  <si>
    <t>30233979-0</t>
  </si>
  <si>
    <t>ANALISIS Y SISTE. INFO. ESTACIONES HIDROMETEO Y CALIDAD DE AGUAS</t>
  </si>
  <si>
    <t>30295626-0</t>
  </si>
  <si>
    <t>REPOSICION PLAZA DE ARMAS DE QUIRIHUE</t>
  </si>
  <si>
    <t>30134465-0</t>
  </si>
  <si>
    <t>REPOSICION PUENTE ARTURO PRAT, COMUNA DE CURANILAHUE</t>
  </si>
  <si>
    <t>30133488-0</t>
  </si>
  <si>
    <t>REPOSICION PARQUE ESTADIO, COMUNA DE SAN JOAQUIN</t>
  </si>
  <si>
    <t>30399485-0</t>
  </si>
  <si>
    <t>ANALISIS RUTA 160 A TRAVÉS DEL USO DE VEHÍCULOS DE ALTO TONELAJE</t>
  </si>
  <si>
    <t>30304222-0</t>
  </si>
  <si>
    <t>CONSTRUCCION BORDE COSTERO DE DALCAHUE</t>
  </si>
  <si>
    <t>30384726-0</t>
  </si>
  <si>
    <t>REPOSICION JUZGADO LETRAS-COMPETENCIA GARANTIA Y FAMILIA PORVENIR</t>
  </si>
  <si>
    <t>30277373-0</t>
  </si>
  <si>
    <t>MEJORAMIENTO PLAZA DE ARMAS DE COMBARBALÁ</t>
  </si>
  <si>
    <t>30133856-0</t>
  </si>
  <si>
    <t>MEJORAMIENTO PARQUE G SECTOR PONIENTE, COMUNA DE RECOLETA</t>
  </si>
  <si>
    <t>30106163-0</t>
  </si>
  <si>
    <t>REPARACION ESTRUCTURAL Y  MEJOR INSTAL. EDIF ALBORADA, ARICA</t>
  </si>
  <si>
    <t>30112040-0</t>
  </si>
  <si>
    <t>REPOSICION Y MEJ. MATRIZ DE RIEGO PARQUE METROPOLITANO</t>
  </si>
  <si>
    <t>30045597-0</t>
  </si>
  <si>
    <t>REPOSICION CONSULTORIO BELLAVISTA LA FLORIDA</t>
  </si>
  <si>
    <t>30310372-0</t>
  </si>
  <si>
    <t>INVESTIGACION CARACTERIZACIÓN DE OLEAJE EN LA COSTA NORTE DE CHILE</t>
  </si>
  <si>
    <t>30136723-0</t>
  </si>
  <si>
    <t>CONSTRUCCION FISCALÍA LOCAL DE CASTRO</t>
  </si>
  <si>
    <t>30359973-0</t>
  </si>
  <si>
    <t>CONSTRUCCION RED DE CICLOVIAS DE VICTORIA</t>
  </si>
  <si>
    <t>30298124-0</t>
  </si>
  <si>
    <t>MEJORAMIENTO  PLAZA MANUEL MONTT, COMUNA DE VILLA ALEMANA</t>
  </si>
  <si>
    <t>30136322-0</t>
  </si>
  <si>
    <t>AMPLIACION Y MEJORAMIENTO AEROPUERTO BALMACEDA - REGIÓN DE AYSÉN</t>
  </si>
  <si>
    <t>30321523-0</t>
  </si>
  <si>
    <t>CONSTRUCCION SERV.ATENCIÓN PRIMARIA URGENCIA ALTA RES.HUALPENCILLO</t>
  </si>
  <si>
    <t>REPOSICION POSTA RURAL DE RIO SUR, PUERTO VARAS</t>
  </si>
  <si>
    <t>30038634-0</t>
  </si>
  <si>
    <t>CONSTRUCCION FISCALIA LOCAL DE CARAHUE</t>
  </si>
  <si>
    <t>30291674-0</t>
  </si>
  <si>
    <t>CONSTRUCCION CUATRO SEDES PARA CLUBES DEPORTIVOS, PUNTA ARENAS</t>
  </si>
  <si>
    <t>30300972-0</t>
  </si>
  <si>
    <t>CONSTRUCCION BY PASS Y REPOS RED VIAL ANDINA, S:CR 11 CH-KM 12 (CMT)</t>
  </si>
  <si>
    <t>30348891-0</t>
  </si>
  <si>
    <t>REPOSICION CONSULTORIO EXTERNO DE VALDIVIA, SSV</t>
  </si>
  <si>
    <t>30368572-0</t>
  </si>
  <si>
    <t>MEJORAMIENTO  Y REMODELACIÓN CECOSF MARIA SALAS CURACAVI</t>
  </si>
  <si>
    <t>30321323-0</t>
  </si>
  <si>
    <t>CONSTRUCCION SERV. ATENCIÓN PRIMARIA URGENCIA ALTA RESOLUCIÓN PENCO</t>
  </si>
  <si>
    <t>REPOSICION ESCUELA MAILLEN ESTERO, PUERTO MONTT</t>
  </si>
  <si>
    <t>30124137-0</t>
  </si>
  <si>
    <t>MEJORAMIENTO PARQUE SAN LUIS PEÑALOLEN</t>
  </si>
  <si>
    <t>30137305-0</t>
  </si>
  <si>
    <t>REPOSICION SISTEMA DE ALUMBRADO PÚBLICO DE PUERTO CISNES</t>
  </si>
  <si>
    <t>30295323-0</t>
  </si>
  <si>
    <t>CONSTRUCCION MUROS DE CONT.YSOL. A.LL. POB. NAHUELBUTA 2 ETAPA ANGOL</t>
  </si>
  <si>
    <t>30379443-0</t>
  </si>
  <si>
    <t>CONSTRUCCION S.A.R. LA BANDERA, SAN RAMÓN.</t>
  </si>
  <si>
    <t>30286023-0</t>
  </si>
  <si>
    <t>CONSTRUCCION RED CICLOVIA ETAPA I (EJE SANTA MARIA),ARICA</t>
  </si>
  <si>
    <t>30352173-0</t>
  </si>
  <si>
    <t>REPOSICION CENTRO SALUD FAMILIAR METODISTA (MILLARAY), TEMUCO</t>
  </si>
  <si>
    <t>CONSTRUCCION EDIFICIO TRIBUNALES FAMILIA, CIVILES Y LABORAL RANCAGUA</t>
  </si>
  <si>
    <t>30375572-0</t>
  </si>
  <si>
    <t>CONSTRUCCION SAR TIERRAS BLANCAS, COQUIMBO</t>
  </si>
  <si>
    <t>30268872-0</t>
  </si>
  <si>
    <t>30369425-0</t>
  </si>
  <si>
    <t>CONSTRUCCION CECOSF COYHAIQUE URBANO</t>
  </si>
  <si>
    <t>30259022-0</t>
  </si>
  <si>
    <t>CONSTRUCCION PAVIMENTOS PARTICIPATIVOS 24 LLAMADO, REGION TARAPACA</t>
  </si>
  <si>
    <t>30287273-0</t>
  </si>
  <si>
    <t>AMPLIACION Y MEJORAMIENTO AEROPUERTO CHACALLUTA, ARICA. XV REGIÓN.</t>
  </si>
  <si>
    <t>30126935-0</t>
  </si>
  <si>
    <t>CONSTRUCCION  PARQUE BERTA MELLA, LOS SAUCES</t>
  </si>
  <si>
    <t>30135733-0</t>
  </si>
  <si>
    <t>AMPLIACION  DEPOSITO QUEBRADA ENCANTADA, ARICA</t>
  </si>
  <si>
    <t>30273473-0</t>
  </si>
  <si>
    <t>REPOSICION AREA VERDE COMPLEJO JULIO VERGARA, SAN CLEMENTE</t>
  </si>
  <si>
    <t>30274473-0</t>
  </si>
  <si>
    <t>CONSTRUCCION PLAZA INTEGRADA LLACOLEN, COMUNA DE ARICA</t>
  </si>
  <si>
    <t>30082137-0</t>
  </si>
  <si>
    <t>MEJORAMIENTO PLAZA DE ARMAS DE HORNOPIRÉN, COMUNA DE HUALAIHUÉ</t>
  </si>
  <si>
    <t>30322222-0</t>
  </si>
  <si>
    <t>MEJORAMIENTO NUDO CAMILO HENRIQUEZ, BALMACEDA Y B. GARRIDO DE CURICO</t>
  </si>
  <si>
    <t>30371680-0</t>
  </si>
  <si>
    <t>CONSTRUCCION ETAPA 2 RED AGUA POTABLE GUACAMAYO VALDIVIA</t>
  </si>
  <si>
    <t>30302973-0</t>
  </si>
  <si>
    <t>CONSTRUCCION CECOF SANTA MÓNICA, COLLIPULLI</t>
  </si>
  <si>
    <t>30368522-0</t>
  </si>
  <si>
    <t>30106392-0</t>
  </si>
  <si>
    <t>HABILITACION PARQUE ESTERO PIDUCO</t>
  </si>
  <si>
    <t>30405922-0</t>
  </si>
  <si>
    <t>CONSTRUCCION MACRO CENTRO REGULADOR SAMU REGION DE LOS LAGOS</t>
  </si>
  <si>
    <t>30380126-0</t>
  </si>
  <si>
    <t>CONSTRUCCION ESTABLECIMIENTO LARGA ESTADÍA ADULTO MAYOR - LOS RÍOS</t>
  </si>
  <si>
    <t>30368472-0</t>
  </si>
  <si>
    <t>HABILITACION  CECOSF VILLA LOS PRESIDENTES  TALAGANTE</t>
  </si>
  <si>
    <t>30180772-0</t>
  </si>
  <si>
    <t>HABILITACION IMAGENOLOGÍA COMPLEJA HOSPITAL SAN JUAN DE DIOS, SSMOC</t>
  </si>
  <si>
    <t>30408324-0</t>
  </si>
  <si>
    <t>CONSTRUCCION , HABILIT. Y RELOCALIZACION C.R. SAMU REGION DE AYSEN</t>
  </si>
  <si>
    <t>30262873-0</t>
  </si>
  <si>
    <t>MEJORAMIENTO BARRIO LOS CARMELITOS, COMUNA DE INDEPENDENCIA.</t>
  </si>
  <si>
    <t>30375474-0</t>
  </si>
  <si>
    <t>30277672-0</t>
  </si>
  <si>
    <t>MEJORAMIENTO PASEO CIVICO FUNDACIONAL, COMUNA DE SAN RAFAEL</t>
  </si>
  <si>
    <t>INSTALACION DEL SERVICIO DE AGUA POTABLE RURAL DE NOTUCO, CHONCHI</t>
  </si>
  <si>
    <t>30268672-0</t>
  </si>
  <si>
    <t>CONSTRUCCION PAVIMENTOS PARTICIPATIVOS,24 LLAMADO,ARICA Y PARINACOTA</t>
  </si>
  <si>
    <t>30283374-0</t>
  </si>
  <si>
    <t>MEJORAMIENTO AVDA. ALESSANDRI TRAMO MACKENNA-GODOY,  PUERTO MONTT.</t>
  </si>
  <si>
    <t>30206022-0</t>
  </si>
  <si>
    <t>CONSTRUCCION VIVIENDAS FUNCIONARIOS CENTRO SALUD PUERTO WILLIAMS</t>
  </si>
  <si>
    <t>30303224-0</t>
  </si>
  <si>
    <t>CONSTRUCCION SERVICIO DE URGENCIA SAR, CESFAM VICTORIA</t>
  </si>
  <si>
    <t>30371722-0</t>
  </si>
  <si>
    <t>CONSTRUCCION  ETAPA 2 RED DE ALCANTARILLADO GUACAMAYO, VALDIVIA</t>
  </si>
  <si>
    <t>30409323-0</t>
  </si>
  <si>
    <t>CONSTRUCCION CONDOMINIO VIVIENDA TUTELADA BAJOS DE MENA, PUENTE ALTO</t>
  </si>
  <si>
    <t>30071034-0</t>
  </si>
  <si>
    <t>CONSTRUCCION IX CESFAM, COMUNA DE  MAIPU</t>
  </si>
  <si>
    <t>30298072-0</t>
  </si>
  <si>
    <t>MEJORAMIENTO AVENIDA PEDRO AGUIRRE CERDA, LO MIRANDA DOÑIHUE,</t>
  </si>
  <si>
    <t>30406473-0</t>
  </si>
  <si>
    <t>CONSTRUCCION Y HABILITACIÓN DE CENTRO REGULADOR SAMU MAULE</t>
  </si>
  <si>
    <t>30372426-0</t>
  </si>
  <si>
    <t>30356281-0</t>
  </si>
  <si>
    <t>REPOSICION CGR PITRUFQUEN Y ADECUACIÓN A CESFAM</t>
  </si>
  <si>
    <t>30297622-0</t>
  </si>
  <si>
    <t>AMPLIACION Y MEJORAMIENTO AP. PRESIDENTE IBAÑEZ DE PUNTA ARENAS</t>
  </si>
  <si>
    <t>30274474-0</t>
  </si>
  <si>
    <t>CONSTRUCCION PLAZA INTEGRADA SANTIAGO ARATA, COMUNA DE ARICA</t>
  </si>
  <si>
    <t>30265822-0</t>
  </si>
  <si>
    <t>REPOSICION ESCUELA RURAL DE ISLA LLINGUA, QUINCHAO</t>
  </si>
  <si>
    <t>30314372-0</t>
  </si>
  <si>
    <t>REPOSICION POSTA SALUD RURAL DE CALETA ANDRADE, AYSEN</t>
  </si>
  <si>
    <t>30336874-0</t>
  </si>
  <si>
    <t>REPOSICION POSTA DE SALUD RURAL RAUL MARIN BALMACEDA</t>
  </si>
  <si>
    <t>30371873-0</t>
  </si>
  <si>
    <t>CONSTRUCCION CECOSF NUEVA ALEMANIA  DE CALAMA</t>
  </si>
  <si>
    <t>30372524-0</t>
  </si>
  <si>
    <t>CONSTRUCCION CENTRO COMUN. SALUD FAMILIAR CECOSF AMAPOLAS, ÑUÑOA</t>
  </si>
  <si>
    <t>30298126-0</t>
  </si>
  <si>
    <t>CONSTRUCCION PLAZA GÓMEZ CARREÑO, IQUIQUE</t>
  </si>
  <si>
    <t>30298073-0</t>
  </si>
  <si>
    <t>MEJORAMIENTO PLAZA ORLANDO LETELIER DE CODEGUA</t>
  </si>
  <si>
    <t>30226072-0</t>
  </si>
  <si>
    <t>MEJORAMIENTO BANDEJONES AVDA SANTA ANA COMUNA DE SAN RAMON</t>
  </si>
  <si>
    <t>30420427-0</t>
  </si>
  <si>
    <t>REPOSICION CON RELOCALIZACIÓN 1° JUZGADO DE LETRAS DE RENGO</t>
  </si>
  <si>
    <t>30413094-0</t>
  </si>
  <si>
    <t>CONSTRUCCION EJE MOVILIDAD INDEPENDENCIA</t>
  </si>
  <si>
    <t>30375628-0</t>
  </si>
  <si>
    <t>CONSTRUCCION CECOSF LUMEN, COMUNA DE MAIPÚ.</t>
  </si>
  <si>
    <t>30278973-0</t>
  </si>
  <si>
    <t>CONSTRUCCION SERVICIO DE URGENCIA ALTA RESOLUCION LABRANZA</t>
  </si>
  <si>
    <t>30373623-0</t>
  </si>
  <si>
    <t>CONSTRUCCION SERV. URGENCIA DE ALTA RESOLUCION CESFAM V.M.FERNANDEZ</t>
  </si>
  <si>
    <t>30373275-0</t>
  </si>
  <si>
    <t>CONSTRUCCION CECOSF PUNTA MIRA, COQUIMBO</t>
  </si>
  <si>
    <t>30373573-0</t>
  </si>
  <si>
    <t>CONSTRUCCION CECOSF LOS LEICES, OVALLE</t>
  </si>
  <si>
    <t>30125216-0</t>
  </si>
  <si>
    <t>CONSTRUCCION CONEXIÓN MATEO DE TORO Y ZAMBRANO-C. VIDELA, PARENAS</t>
  </si>
  <si>
    <t>30310626-0</t>
  </si>
  <si>
    <t>CONSTRUCCION CENTRO GABRIELA MISTRAL ETAPA 2</t>
  </si>
  <si>
    <t>30373524-0</t>
  </si>
  <si>
    <t>CONSTRUCCION SERV. URGENCIA DE ALTA RESOLUCION CESFAM TUCAPEL</t>
  </si>
  <si>
    <t>30389126-0</t>
  </si>
  <si>
    <t>ANALISIS DEL ACTUAL MARCO NORMATIVO EN ASUNTOS INDÍGENAS</t>
  </si>
  <si>
    <t>30286822-0</t>
  </si>
  <si>
    <t>MEJORAMIENTO COSTANERA CHAITÉN COMO ESPACIO PÚBLICO INTEGRAL</t>
  </si>
  <si>
    <t>30404672-0</t>
  </si>
  <si>
    <t>REPOSICION HOSPITAL SAN LUIS DE BUIN - PAINE</t>
  </si>
  <si>
    <t>30135589-0</t>
  </si>
  <si>
    <t>CONSTRUCCION PARQUE ESTERO QUILPUE SAN FELIPE</t>
  </si>
  <si>
    <t>30408222-0</t>
  </si>
  <si>
    <t>30375627-0</t>
  </si>
  <si>
    <t>CONSTRUCCION CECOSF BUZETA, COMUNA DE CERRILLOS .</t>
  </si>
  <si>
    <t>30125693-0</t>
  </si>
  <si>
    <t>MEJORAMIENTO EE PP AVDA. RENATO ROCCA, AREA 1 POLIMETALES, ARICA</t>
  </si>
  <si>
    <t>30408929-0</t>
  </si>
  <si>
    <t>CONSTRUCCION SAR VILLA O´HIGGINS, LA FLORIDA</t>
  </si>
  <si>
    <t>30386225-0</t>
  </si>
  <si>
    <t>CONSTRUCCION CECOSF COMUNA DE MAFIL</t>
  </si>
  <si>
    <t>30375623-0</t>
  </si>
  <si>
    <t>CONSTRUCCION SAR EN CESFAM MICHELLE BACHELET, COMUNA DE MAIPÚ</t>
  </si>
  <si>
    <t>30100932-0</t>
  </si>
  <si>
    <t>CONSTRUCCION RED DE CICLOVIAS URBANAS - CIUDAD DE VALDIVIA</t>
  </si>
  <si>
    <t>30125222-0</t>
  </si>
  <si>
    <t>CONSTRUCCION HABILITACION PEDRO BORQUEZ - MONSEÑOR FAGNANO P. ARENAS</t>
  </si>
  <si>
    <t>30374830-0</t>
  </si>
  <si>
    <t>CONSTRUCCION SAR LA FLORIDA, COMUNA DE TALCA</t>
  </si>
  <si>
    <t>30220773-0</t>
  </si>
  <si>
    <t>CONSTRUCCION 24° LLAMADO, PAVIMENTOS PARTICIPATIVOS, DE LA ARAUCANIA</t>
  </si>
  <si>
    <t>30283122-0</t>
  </si>
  <si>
    <t>HABILITACION DE TERRENOS SERVIU R.M. 2015</t>
  </si>
  <si>
    <t>30127302-0</t>
  </si>
  <si>
    <t>CONSTRUCCION 2 CASAS PARA PROFESIONALES DEL HOSPITAL DE CHAITEN</t>
  </si>
  <si>
    <t>30235322-0</t>
  </si>
  <si>
    <t>REPOSICION PUENTE PINTO, RUTA N-51 COIHUECO-PINTO, PROV. DE ÑUBLE</t>
  </si>
  <si>
    <t>30379430-0</t>
  </si>
  <si>
    <t>CONSTRUCCION  S.A.R. NUEVA EXTREMADURA LA PINTANA</t>
  </si>
  <si>
    <t>30379439-0</t>
  </si>
  <si>
    <t>CONSTRUCCION  S.A.R. LA GRANJA, LA GRANJA.</t>
  </si>
  <si>
    <t>30263975-0</t>
  </si>
  <si>
    <t>MEJORAMIENTO ESPACIO PUBLICO AV. PEDRO AGUIRRE CERDA, LA CISTERNA</t>
  </si>
  <si>
    <t>30377475-0</t>
  </si>
  <si>
    <t>CONSTRUCCION HOSPITAL  PUERTO VARAS</t>
  </si>
  <si>
    <t>30380826-0</t>
  </si>
  <si>
    <t>CONSTRUCCION SALA CUNA Y JARDÍN INFANTIL LA VIRGEN, LOS ÁLAMOS</t>
  </si>
  <si>
    <t>30231223-0</t>
  </si>
  <si>
    <t>MEJORAMIENTO CAMINOS VARIOS EN COMUNA DE AYSEN</t>
  </si>
  <si>
    <t>30375945-0</t>
  </si>
  <si>
    <t>CONSTRUCCION SAR CESFAM DE PUERTO VARAS</t>
  </si>
  <si>
    <t>30101628-0</t>
  </si>
  <si>
    <t>RESTAURACION TEATRO METRO, MARIA ELENA</t>
  </si>
  <si>
    <t>30388732-0</t>
  </si>
  <si>
    <t>CONSTRUCCION CECOSF RAÚL BRAÑES, SAN BERNARDO</t>
  </si>
  <si>
    <t>30136709-0</t>
  </si>
  <si>
    <t>CONSTRUCCION CANCHA DE FUTBOL SINTÉTICO PARQUE DEPORTIVO INTEGRAL</t>
  </si>
  <si>
    <t>30116442-0</t>
  </si>
  <si>
    <t>CONSTRUCCION CENTRO JUDICIAL DE VALLENAR</t>
  </si>
  <si>
    <t>30397625-0</t>
  </si>
  <si>
    <t>CONSTRUCCION RED CICLOVIAS PUERTO NATALES</t>
  </si>
  <si>
    <t>30298572-0</t>
  </si>
  <si>
    <t>MEJORAMIENTO PLAZA BELÉN, ALTO HOSPICIO</t>
  </si>
  <si>
    <t>30377925-0</t>
  </si>
  <si>
    <t>CONSTRUCCION JARDIN INFANTIL, CERRO TRONADOR, PUERTO MONTT</t>
  </si>
  <si>
    <t>30231173-0</t>
  </si>
  <si>
    <t>MEJORAMIENTO CAMINOS VARIOS EN COMUNA DE COYHAIQUE</t>
  </si>
  <si>
    <t>30379444-0</t>
  </si>
  <si>
    <t>HABILITACION  S.A.R. LOS CASTAÑOS, LA FLORIDA</t>
  </si>
  <si>
    <t>30112477-0</t>
  </si>
  <si>
    <t>MEJORAMIENTO SISTEMA AGUAS LLUVIAS R. CASTRO Y L. SOTO, LOS ANGELES</t>
  </si>
  <si>
    <t>30104633-0</t>
  </si>
  <si>
    <t>AMPLIACION 5 COMISARIA SAN JAVIER, BAJO PCSP</t>
  </si>
  <si>
    <t>30296322-0</t>
  </si>
  <si>
    <t>CONSTRUCCION PARQUE MANUEL DE SALAS, PUNTA ARENAS</t>
  </si>
  <si>
    <t>30334872-0</t>
  </si>
  <si>
    <t>CONSTRUCCION PARQUE URBANO SECCIÓN ORIENTE - VALDIVIA</t>
  </si>
  <si>
    <t>30375936-0</t>
  </si>
  <si>
    <t>CONSTRUCCION SAR CESFAM DE ALERCE COMUNA DE PUERTO  MONTT</t>
  </si>
  <si>
    <t>30365822-0</t>
  </si>
  <si>
    <t>CONSTRUCCION PARQUE ORIENTE RENGO</t>
  </si>
  <si>
    <t>30113256-0</t>
  </si>
  <si>
    <t>MEJORAMIENTO EJE PATRIMONIAL CALLE COMERCIO, ET 1, SAN JOSE DE MAIPO</t>
  </si>
  <si>
    <t>30386183-0</t>
  </si>
  <si>
    <t>CONSTRUCCION CECOSF DR. DAIBER, LA UNION</t>
  </si>
  <si>
    <t>30104682-0</t>
  </si>
  <si>
    <t>REPOSICION 4ª COMISARÍA CAUQUENES COMO IMPLEMENTACIÓN DEL PCSP</t>
  </si>
  <si>
    <t>30288822-0</t>
  </si>
  <si>
    <t>MEJORAMIENTO SIST. ALL POBL. PEÑUELAS II, HUALPEN</t>
  </si>
  <si>
    <t>30352574-0</t>
  </si>
  <si>
    <t>CONSTRUCCION RED DE CICLORUTAS DE HUALPEN</t>
  </si>
  <si>
    <t>30396031-0</t>
  </si>
  <si>
    <t>CONSTRUCCION CECOSF ÑANCUL, COMUNA VILLARRICA</t>
  </si>
  <si>
    <t>30368736-0</t>
  </si>
  <si>
    <t>CONSTRUCCION CECOSF EDUARDO FREI, COMUNA LA CISTERNA</t>
  </si>
  <si>
    <t>30374825-0</t>
  </si>
  <si>
    <t>CONSTRUCCION SAR AGUAS NEGRAS, COMUNA DE CURICÓ</t>
  </si>
  <si>
    <t>30352575-0</t>
  </si>
  <si>
    <t>CONSTRUCCION RED DE CICLORUTAS DE TALCAHUANO</t>
  </si>
  <si>
    <t>30381295-0</t>
  </si>
  <si>
    <t>CONSTRUCCION SAR SAN JUAN DE DIOS, COMUNA DE LINARES</t>
  </si>
  <si>
    <t>30104420-0</t>
  </si>
  <si>
    <t>CONSTRUCCION COMISARÍA BAJOS DE MENA, PUENTE ALTO.</t>
  </si>
  <si>
    <t>30420572-0</t>
  </si>
  <si>
    <t>CONSTRUCCION CENTRO DE JUSTICIA DE VALDIVIA</t>
  </si>
  <si>
    <t>30368022-0</t>
  </si>
  <si>
    <t>CONSTRUCCION SAR CESFAM ALFREDO GANTZ MANN, COMUNA DE LA UNION</t>
  </si>
  <si>
    <t>30271272-0</t>
  </si>
  <si>
    <t>CONSTRUCCION CICLO RUTAS URBANAS, CALAMA</t>
  </si>
  <si>
    <t>30404675-0</t>
  </si>
  <si>
    <t>DIAGNOSTICO LEVANTAMIENTO CAMINOS SECUND SECTOR PERIURBANO P.ARENAS</t>
  </si>
  <si>
    <t>30374022-0</t>
  </si>
  <si>
    <t>CONSTRUCCION CECOSF DR. JUAN DAMIANOVIC</t>
  </si>
  <si>
    <t>30396122-0</t>
  </si>
  <si>
    <t>CONSTRUCCION CECOSF EL BOSQUE, COMUNA FREIRE</t>
  </si>
  <si>
    <t>30316123-0</t>
  </si>
  <si>
    <t>30377922-0</t>
  </si>
  <si>
    <t>CONSTRUCCION MACRO-URBANIZACIÓN EL MARISCAL, COMUNA SAN BERNARDO</t>
  </si>
  <si>
    <t>30371186-0</t>
  </si>
  <si>
    <t>CONSTRUCCION SAR N°4  MARIA LATIFFE RANCAGUA</t>
  </si>
  <si>
    <t>30370339-0</t>
  </si>
  <si>
    <t>30134549-0</t>
  </si>
  <si>
    <t>CONSTRUCCION  PASARELAS, MIRADOR Y PLAZOLETA  PUERTO EDEN</t>
  </si>
  <si>
    <t>30369724-0</t>
  </si>
  <si>
    <t>AMPLIACION CENTRO COMUNITARIO DE SALUD PANIAHUE SANTA CRUZ</t>
  </si>
  <si>
    <t>30255172-0</t>
  </si>
  <si>
    <t>REPOSICION BIBLIOTECA MUNICIPAL N° 114 COMUNA DE PUNTA ARENAS</t>
  </si>
  <si>
    <t>30373079-0</t>
  </si>
  <si>
    <t>CONSTRUCCION CECOSF LA TORTUGA, ALTO HOSPICIO</t>
  </si>
  <si>
    <t>30344077-0</t>
  </si>
  <si>
    <t>CONSTRUCCION RED DE CICLORUTAS DE CORONEL</t>
  </si>
  <si>
    <t>30261823-0</t>
  </si>
  <si>
    <t>CONSTRUCCION PROGRAMA PAVIMENTOS PARTICIPATIVOS 24 LLAMADO RM</t>
  </si>
  <si>
    <t>30398472-0</t>
  </si>
  <si>
    <t>CONSTRUCCION SALA CUNA Y J. INFANTIL TUCAPEL,VILLA LICAUQUEN, CAÑETE</t>
  </si>
  <si>
    <t>30383079-0</t>
  </si>
  <si>
    <t>CONSTRUCCION ESTABLECIMIENTO LARGA ESTADIA ADULTO MAYOR VALPARAISO</t>
  </si>
  <si>
    <t>30359972-0</t>
  </si>
  <si>
    <t>CONSTRUCCION RED DE CICLOVÍAS DE VILLARRICA</t>
  </si>
  <si>
    <t>30321473-0</t>
  </si>
  <si>
    <t>CONSTRUCCION SERV ATENCIÓN URGENCIA ALTA RESOLUCIÓN SAN VICENTE THNO</t>
  </si>
  <si>
    <t>30396127-0</t>
  </si>
  <si>
    <t>CONSTRUCCION CECOSF PILLANLELBUN, COMUNA LAUTARO</t>
  </si>
  <si>
    <t>30376480-0</t>
  </si>
  <si>
    <t>MEJORAMIENTO SISTEMA DE EVACUACION DE AGUAS LLUVIAS TOCONAO</t>
  </si>
  <si>
    <t>30381779-0</t>
  </si>
  <si>
    <t>REPOSICION Y AMPLIACION JARDIN GRILLITOS,EX ESC LO MENDEZ, CONCEPC</t>
  </si>
  <si>
    <t>30313583-0</t>
  </si>
  <si>
    <t>REPOSICION MUSEOGRAFIA Y DESARROLLO  DE AREAS EDUCATIVAS MUSEO LS</t>
  </si>
  <si>
    <t>30351623-0</t>
  </si>
  <si>
    <t>CONSTRUCCION SALA  CUNA Y JARDIN INFANTIL, BRASIL, TRAIGUEN</t>
  </si>
  <si>
    <t>30371872-0</t>
  </si>
  <si>
    <t>CONSTRUCCION SERVICIO DE URGENCIA DE ALTA RESOLUCION, LAUTARO</t>
  </si>
  <si>
    <t>30283422-0</t>
  </si>
  <si>
    <t>30283424-0</t>
  </si>
  <si>
    <t>CONSTRUCCION RED DE CICLOVIA COMUNA DE BUIN</t>
  </si>
  <si>
    <t>30134537-0</t>
  </si>
  <si>
    <t>CONSTRUCCION RED DE CICLO RUTAS PARA LA CIUDAD ANTOFAGASTA</t>
  </si>
  <si>
    <t>30378376-0</t>
  </si>
  <si>
    <t>CONSTRUCCION SAR CENTENARIO, LOS ANDES</t>
  </si>
  <si>
    <t>30310124-0</t>
  </si>
  <si>
    <t>MEJORAMIENTO RUTA Y-65, PORVENIR-MANANTIALES, ETAPA I, T.DEL FUEGO</t>
  </si>
  <si>
    <t>30385023-0</t>
  </si>
  <si>
    <t>CONSTRUCCION SALA CUNA Y NIVEL MEDIO CATEMU</t>
  </si>
  <si>
    <t>30302422-0</t>
  </si>
  <si>
    <t>30035516-0</t>
  </si>
  <si>
    <t>AMPLIACION PARQUE URBANO LAMBERT ETAPA III-IV-V, LAS CIAS, LA SERE</t>
  </si>
  <si>
    <t>30302472-0</t>
  </si>
  <si>
    <t>REPOSICION HOSPITAL CORONEL COMUNA CORONEL</t>
  </si>
  <si>
    <t>30361325-0</t>
  </si>
  <si>
    <t>CONSTRUCCION TERMINACION ESCUELA PRESIDENTE BALMACEDA, CALAMA</t>
  </si>
  <si>
    <t>30393973-0</t>
  </si>
  <si>
    <t>CONSTRUCCION SALA CUNA Y JARDÍN INFANTIL LEONERA,CHIGUAYANTE</t>
  </si>
  <si>
    <t>30381288-0</t>
  </si>
  <si>
    <t>CONSTRUCCION  SALA CUNA-NIVEL MEDIO MIXTOS DGO.SANTA MARIA EL MONTE</t>
  </si>
  <si>
    <t>30268072-0</t>
  </si>
  <si>
    <t>CONSTRUCCION PROG. PART. PAV. REGÍÓN VIII VIGÉSIMO CUARTO LLAMADO</t>
  </si>
  <si>
    <t>30374223-0</t>
  </si>
  <si>
    <t>CONSTRUCCION CECOSF JUAN PABLO II, SECTOR RODELILLO, VALPARAISO</t>
  </si>
  <si>
    <t>30378872-0</t>
  </si>
  <si>
    <t>CONSTRUCCION JARDIN INFANTIL CON SALAS CUNA, SAN MIGUEL DE AZAPA</t>
  </si>
  <si>
    <t>30362974-0</t>
  </si>
  <si>
    <t>CONSTRUCCION JARDÍN INFANTIL LAS FLORES, OJANCOS. TIERRA AMARILLA</t>
  </si>
  <si>
    <t>30379279-0</t>
  </si>
  <si>
    <t>CONSTRUCCION ESTABLECIMIENTO LARGA ESTADIA EN RENGO</t>
  </si>
  <si>
    <t>30338322-0</t>
  </si>
  <si>
    <t>CONSTRUCCION CENTRO COMUNITARIO DE SALUD FAMILIAR CABRERO</t>
  </si>
  <si>
    <t>30302727-0</t>
  </si>
  <si>
    <t>HABILITACION DE TERRENOS POBLACIÓN PARINACOTA QUILICURA</t>
  </si>
  <si>
    <t>30265175-0</t>
  </si>
  <si>
    <t>CONSTRUCCION PAVIMENTOS PARTICIPATIVOS 24° LLAMADO ATACAMA</t>
  </si>
  <si>
    <t>30110058-0</t>
  </si>
  <si>
    <t>CONSTRUCCION PLAZA AVENIDA LA PAZ, LA HIGUERA, COMUNA DE LA HIGUERA.</t>
  </si>
  <si>
    <t>30377273-0</t>
  </si>
  <si>
    <t>CONSTRUCCION CICLOVIAS ALTO ESTANDAR COMUNA SAN VICENTE DE TT</t>
  </si>
  <si>
    <t>30411072-0</t>
  </si>
  <si>
    <t>CONSTRUCCION ESTABLECIMIENTO DE LARGA ESTADÍA ARICA</t>
  </si>
  <si>
    <t>30124007-0</t>
  </si>
  <si>
    <t>CONSTRUCCION CIRCUITOS PEATONALES Y MEJ. ESP. PUBLICOS, QUELLON.</t>
  </si>
  <si>
    <t>30377624-0</t>
  </si>
  <si>
    <t>CONSTRUCCION SALA CUNA Y JARDÍN INFANTIL F. ERRAZURIZ, PUDAHUEL</t>
  </si>
  <si>
    <t>30373076-0</t>
  </si>
  <si>
    <t>CONSTRUCCION CECOSF RUTA NORTE, QUILLOTA</t>
  </si>
  <si>
    <t>30373123-0</t>
  </si>
  <si>
    <t>CONSTRUCCION CECOSF EL TRIGAL, LA CALERA</t>
  </si>
  <si>
    <t>30356527-0</t>
  </si>
  <si>
    <t>CONSTRUCCION SALAS CUNAS Y NIVEL MEDIO VILLA INDEPENDENCIA, LIMACHE</t>
  </si>
  <si>
    <t>30372375-0</t>
  </si>
  <si>
    <t>CONSTRUCCION SALA CUNA Y JARDIN INFANTIL LA PAMPA. LA SERENA</t>
  </si>
  <si>
    <t>30373077-0</t>
  </si>
  <si>
    <t>CONSTRUCCION CECOSF EL POLIGONO, NOGALES</t>
  </si>
  <si>
    <t>30100270-0</t>
  </si>
  <si>
    <t>CONSTRUCCION PASEO BELTRAN AMENÁBAR, ANDACOLLO</t>
  </si>
  <si>
    <t>30380324-0</t>
  </si>
  <si>
    <t>CONSTRUCCION ESTABLECIMIENTO LARGA ESTADÍA 70 A. M. COYHAIQUE</t>
  </si>
  <si>
    <t>30352036-0</t>
  </si>
  <si>
    <t>30377274-0</t>
  </si>
  <si>
    <t>CONSTRUCCION CICLOVIAS ALTO ESTANDAR COMUNA  DE SANTA CRUZ</t>
  </si>
  <si>
    <t>30394124-0</t>
  </si>
  <si>
    <t>CONSTRUCCION CECOSF LAS LOMAS, COMUNA DE LA FLORIDA</t>
  </si>
  <si>
    <t>30386307-0</t>
  </si>
  <si>
    <t>CONSTRUCCION SALA CUNA Y JARDÍN INFANTIL HUILLINCO, CAÑETE</t>
  </si>
  <si>
    <t>30374882-0</t>
  </si>
  <si>
    <t>HABILITACION SERVICIO DE ALTA RESOLUCION CONCHALI</t>
  </si>
  <si>
    <t>30374974-0</t>
  </si>
  <si>
    <t>CONSTRUCCION CECOSF ALBERTO BACHELET DE CONCHALI</t>
  </si>
  <si>
    <t>30374973-0</t>
  </si>
  <si>
    <t>CONSTRUCCION CECOSF BEATO PADRE HURTADO DE QUILICURA</t>
  </si>
  <si>
    <t>30124241-0</t>
  </si>
  <si>
    <t>REPOSICION INTEGRAL SECTOR BALNEARIO RIO RENAICO, RENAICO</t>
  </si>
  <si>
    <t>30368734-0</t>
  </si>
  <si>
    <t>30374972-0</t>
  </si>
  <si>
    <t>HABILITACION SERVICIO DE ALTA RESOLUCION COLINA</t>
  </si>
  <si>
    <t>30391824-0</t>
  </si>
  <si>
    <t>CONSTRUCCION CENTRO COMUNITARIO SALUD FAMILIAR  LORETO COLTAUCO</t>
  </si>
  <si>
    <t>30302723-0</t>
  </si>
  <si>
    <t>HABILITACION DE TERRENOS FCO COLOANE Y CERRO MORADO, PUENTE ALTO,</t>
  </si>
  <si>
    <t>30304722-0</t>
  </si>
  <si>
    <t>CONSTRUCCION SERVICIO DE URGENCIA ALTA RESOLUTIVIDAD, CASTRO</t>
  </si>
  <si>
    <t>30367726-0</t>
  </si>
  <si>
    <t>CONSTRUCCION CECOSF CORTE ALTO, COMUNA DE PURRANQUE</t>
  </si>
  <si>
    <t>30361531-0</t>
  </si>
  <si>
    <t>CONSTRUCCION  SALA CUNA Y  NIVEL MEDIO TONGOY, PEDRO AGUIRRE CERDA</t>
  </si>
  <si>
    <t>30386881-0</t>
  </si>
  <si>
    <t>CONSTRUCCION SALAS CUNAS Y NIVELES MEDIOS ENCON SAN FELIPE</t>
  </si>
  <si>
    <t>30132269-0</t>
  </si>
  <si>
    <t>MEJORAMIENTO PAVIMENTACION AV. LAS CANTERAS, COMUNA DE EL QUISCO</t>
  </si>
  <si>
    <t>30380728-0</t>
  </si>
  <si>
    <t>REPOSICION CON RELOCALIZACIÓN HOSPITAL DE MELIPILLA</t>
  </si>
  <si>
    <t>30369728-0</t>
  </si>
  <si>
    <t>CONSTRUCCION CENTRO COMUNITARIO SALUD FAMILIAR  SANTA TERESA MACHALI</t>
  </si>
  <si>
    <t>30374224-0</t>
  </si>
  <si>
    <t>CONSTRUCCION CECOSF SAN SEBASTIAN, CARTAGENA</t>
  </si>
  <si>
    <t>30369023-0</t>
  </si>
  <si>
    <t>MEJORAMIENTO PLAZA DE ARMAS COMUNA DE QUINTERO</t>
  </si>
  <si>
    <t>30372379-0</t>
  </si>
  <si>
    <t>HABILITACION CECOSF ANDACOLLO COMUNA PROVIDENCIA</t>
  </si>
  <si>
    <t>30372972-0</t>
  </si>
  <si>
    <t>CONSTRUCCION SAR COMUNA DE CONCON</t>
  </si>
  <si>
    <t>30338079-0</t>
  </si>
  <si>
    <t>30363773-0</t>
  </si>
  <si>
    <t>CONSTRUCCION SALA CUNA Y JARDÍN INFANTIL LO GALINDO, CONCEPCIÓN</t>
  </si>
  <si>
    <t>30268023-0</t>
  </si>
  <si>
    <t>CONSTRUCCION CENTRO COMUNITARIO SALUD FAMILIAR LAJA</t>
  </si>
  <si>
    <t>30380537-0</t>
  </si>
  <si>
    <t>CONSTRUCCION JARDIN INFANTIL Y SALA CUNA MANUEL RODRIGUEZ, LAUTARO</t>
  </si>
  <si>
    <t>30378724-0</t>
  </si>
  <si>
    <t>CONSTRUCCION  SALA CUNA Y JARDIN INFANTIL- JORGE WALLS- Q. NORMAL</t>
  </si>
  <si>
    <t>30368732-0</t>
  </si>
  <si>
    <t>CONSTRUCCION SAR HAYDÉE LÓPEZ, COMUNA EL BOSQUE</t>
  </si>
  <si>
    <t>30377573-0</t>
  </si>
  <si>
    <t>CONSTRUCCION SALA CUNA Y JARDIN INFANTIL CAUPOLICAN PITRUFQUEN</t>
  </si>
  <si>
    <t>30371374-0</t>
  </si>
  <si>
    <t>CONSTRUCCION SALA CUNA Y NIVEL MEDIO SAN COLUMBANO VALPARAISO</t>
  </si>
  <si>
    <t>30372623-0</t>
  </si>
  <si>
    <t>CONSTRUCCION SALA CUNA JOSE MIGUEL CARRERA, GORBEA</t>
  </si>
  <si>
    <t>30386524-0</t>
  </si>
  <si>
    <t>CONSTRUCCION SALA CUNA Y NIVEL MEDIO VENTISCA QUILPUE</t>
  </si>
  <si>
    <t>30367975-0</t>
  </si>
  <si>
    <t>CONSTRUCCION SALA CUNA Y JARDÍN INFANTIL, LA ARBOLEDA</t>
  </si>
  <si>
    <t>30381822-0</t>
  </si>
  <si>
    <t>CONSTRUCCION SALA CUNA Y REPOSICIÓN NIVEL MEDIO, SECTOR RAFAEL, TOMÉ</t>
  </si>
  <si>
    <t>30376126-0</t>
  </si>
  <si>
    <t>30116088-0</t>
  </si>
  <si>
    <t>AMPLIACION URBANIZACION SECTORES VARIOS SAN PEDRO DE ATACAMA</t>
  </si>
  <si>
    <t>30370022-0</t>
  </si>
  <si>
    <t>CONSTRUCCION CECOSF ISLA MEULIN, COMUNA QUINCHAO</t>
  </si>
  <si>
    <t>30304623-0</t>
  </si>
  <si>
    <t>30364473-0</t>
  </si>
  <si>
    <t>30368722-0</t>
  </si>
  <si>
    <t>CONSTRUCCION CECOSF VILLA HACIENDA  ALHUÉ COMUNA DE ALHUÉ</t>
  </si>
  <si>
    <t>30391628-0</t>
  </si>
  <si>
    <t>CONSTRUCCION SALA CUNA, LOS HUALLES, PADRE LAS CASAS</t>
  </si>
  <si>
    <t>30378329-0</t>
  </si>
  <si>
    <t>CONSTRUCCION JARDÍN INFANTIL LOS PECEZUELOS, CALDERA.</t>
  </si>
  <si>
    <t>30378722-0</t>
  </si>
  <si>
    <t>CONSTRUCCION SALA CUNA Y J. INFANTIL C. ARRAU, ALERCE, PUERTO MONTT</t>
  </si>
  <si>
    <t>30368873-0</t>
  </si>
  <si>
    <t>AMPLIACION Y MEJORAMIENTO ELEAM, PUNTA ARENAS</t>
  </si>
  <si>
    <t>30362376-0</t>
  </si>
  <si>
    <t>CONSTRUCCION SALAS CUNAS Y NIVEL MEDIO SAN SEBASTIAN, CARTAGENA</t>
  </si>
  <si>
    <t>30364423-0</t>
  </si>
  <si>
    <t>CONSTRUCCION SALA CUNA Y JARDIN INFANTIL, LOMAS 1, PUERTO VARAS</t>
  </si>
  <si>
    <t>30337725-0</t>
  </si>
  <si>
    <t>CONSTRUCCION SERVICIO URGENCIA DE ALTA RESOLUCIÓN, CABRERO</t>
  </si>
  <si>
    <t>30362624-0</t>
  </si>
  <si>
    <t>CONSTRUCCION SALA CUNA Y JARDIN INFANTIL VILLA CAPPONI, LAJA</t>
  </si>
  <si>
    <t>30268222-0</t>
  </si>
  <si>
    <t>MEJORAMIENTO PAVIMENTOS PARTICIPATIVOS 24 LLAMADO IV REGION</t>
  </si>
  <si>
    <t>30371689-0</t>
  </si>
  <si>
    <t>HABILITACION Y AMPLIACION SAR CAROL URZUA, COMUNA PEÑALOLEN</t>
  </si>
  <si>
    <t>30365372-0</t>
  </si>
  <si>
    <t>CONSTRUCCION SALA CUNA Y JARDIN INFANTIL SANTA INES, LO PRADO.</t>
  </si>
  <si>
    <t>30361230-0</t>
  </si>
  <si>
    <t>CONSTRUCCION SALA CUNA  Y NIVEL MEDIO EL RODEO, QUILICURA</t>
  </si>
  <si>
    <t>30368727-0</t>
  </si>
  <si>
    <t>CONSTRUCCION Y HABILITACIÓN SAR YAZIGI COMUNA LO PRADO</t>
  </si>
  <si>
    <t>30357941-0</t>
  </si>
  <si>
    <t>CONSTRUCCION JARDÍN INFANTIL  Y SALA CUNA ANTAKARI COMUNA DE VICUÑA</t>
  </si>
  <si>
    <t>30362378-0</t>
  </si>
  <si>
    <t>CONSTRUCCION SALAS CUNAS Y NIVEL MEDIO, EL POLIGONO, NOGALES.</t>
  </si>
  <si>
    <t>30381726-0</t>
  </si>
  <si>
    <t>CONSTRUCCION SALA CUNA VILLA FLORENCIA, ANGOL</t>
  </si>
  <si>
    <t>30282022-0</t>
  </si>
  <si>
    <t>CONSTRUCCION CICLOVIAS Y GESTION TRANSITO ETAPA 1, SAN FELIPE</t>
  </si>
  <si>
    <t>30075492-0</t>
  </si>
  <si>
    <t>CONSTRUCCION CENTRO DE SALUD FAMILIAR EL SAUCE, COQUIMBO</t>
  </si>
  <si>
    <t>30359574-0</t>
  </si>
  <si>
    <t>CONSTRUCCION SALA CUNA Y JARDIN INFANTIL LONQUIMAY</t>
  </si>
  <si>
    <t>30366988-0</t>
  </si>
  <si>
    <t>CONSTRUCCION DE JARDÍN INFANTIL VALLE HERMOSO, CHILLÁN.</t>
  </si>
  <si>
    <t>30281972-0</t>
  </si>
  <si>
    <t>CONSTRUCCION CICLOVIAS Y GESTION TRANSITO ETAPA 1, LA CALERA</t>
  </si>
  <si>
    <t>30374372-0</t>
  </si>
  <si>
    <t>CONSTRUCCION SALA CUNA Y JARDIN INFANTIL LOS NARANJOS, RANCAGUA</t>
  </si>
  <si>
    <t>30076334-0</t>
  </si>
  <si>
    <t>MEJORAMIENTO CANAL 21 DE MAYO, PUERTO SAAVEDRA</t>
  </si>
  <si>
    <t>30386927-0</t>
  </si>
  <si>
    <t>CONSTRUCCION SALA CUNA Y JARDIN INFANTIL LA UNIÓN, NUEVA IMPERIAL</t>
  </si>
  <si>
    <t>30388079-0</t>
  </si>
  <si>
    <t>CONSTRUCCION JARDIN INFANTIL Y SALA CUNA ,TROVOLHUE CARAHUE</t>
  </si>
  <si>
    <t>30374934-0</t>
  </si>
  <si>
    <t>CONSTRUCCION SERVICIO DE ALTA RESOLUCIÓN ZAPADORES DE RECOLETA</t>
  </si>
  <si>
    <t>30386880-0</t>
  </si>
  <si>
    <t>CONSTRUCCION SALAS CUNAS Y NIVELES MEDIOS ARDILLITA VALPARAISO</t>
  </si>
  <si>
    <t>30268472-0</t>
  </si>
  <si>
    <t>CONSTRUCCION PAVIMENTOS PARTICIPATIVOS 24º LLAMADO REGIÓN DE AYSÉN</t>
  </si>
  <si>
    <t>30371023-0</t>
  </si>
  <si>
    <t>CONSTRUCCION SALA CUNA, PARQUE IGLESIA, CUNCO</t>
  </si>
  <si>
    <t>30355228-0</t>
  </si>
  <si>
    <t>AMPLIACION Y MEJORAMIENTO INSTITUTO REHABILITACION TELETON TEMUCO</t>
  </si>
  <si>
    <t>30338173-0</t>
  </si>
  <si>
    <t>CONSTRUCCION SERV. URGENCIA ALTA RESOLUCIÓN CESFAM NORTE LOS ANGELES</t>
  </si>
  <si>
    <t>30368730-0</t>
  </si>
  <si>
    <t>CONSTRUCCION SAR JULIO ACUÑA PINZÓN, COMUNA LO ESPEJO</t>
  </si>
  <si>
    <t>30375173-0</t>
  </si>
  <si>
    <t>CONSTRUCCION JARDIN INFANTIL Y SALA CUNA CLUB HIPICO VICTORIA</t>
  </si>
  <si>
    <t>30378230-0</t>
  </si>
  <si>
    <t>CONSTRUCCION CECOSF SECTOR LAS COIMAS, PUTAENDO</t>
  </si>
  <si>
    <t>30359372-0</t>
  </si>
  <si>
    <t>30364372-0</t>
  </si>
  <si>
    <t>CONSTRUCCION SALA CUNA Y J. INFANTIL,COSTA TENGLO ALTO, PUERTO MONTT</t>
  </si>
  <si>
    <t>30362229-0</t>
  </si>
  <si>
    <t>CONSTRUCCION JARDIN INFANTIL CALLE CORDOVA, LANCO</t>
  </si>
  <si>
    <t>30369829-0</t>
  </si>
  <si>
    <t>CONSTRUCCION SALA CUNA Y  JARDIN INFANTIL -  QUIAPO -PAC</t>
  </si>
  <si>
    <t>30366277-0</t>
  </si>
  <si>
    <t>CONSTRUCCION 1 SALA CUNA Y 1 NIVEL MEDIO, EL DESCANSO -MAIPU</t>
  </si>
  <si>
    <t>30371975-0</t>
  </si>
  <si>
    <t>CONSTRUCCION SALA CUNA Y JARDÍN INFANTIL LOMAS DE BAQUEDANO PORVENIR</t>
  </si>
  <si>
    <t>30367190-0</t>
  </si>
  <si>
    <t>CONSTRUCCION SALA CUNA Y JARDÍN INFANTIL EL MIRADOR, ARAUCO</t>
  </si>
  <si>
    <t>30364672-0</t>
  </si>
  <si>
    <t>30381522-0</t>
  </si>
  <si>
    <t>CONSTRUCCION SALA CUNA Y JARDIN INFANTIL,SECTOR PISATRAIGUEN,OSORNO</t>
  </si>
  <si>
    <t>30381675-0</t>
  </si>
  <si>
    <t>CONSTRUCCION JARDIN INFANTIL Y SALA CUNA MAWUN PADRE LAS CASAS</t>
  </si>
  <si>
    <t>30366572-0</t>
  </si>
  <si>
    <t>CONSTRUCCION 1 SALA CUNA Y 1 NIVEL MEDIO, AMÉRICO VESPUCIO,MAIPU</t>
  </si>
  <si>
    <t>30371876-0</t>
  </si>
  <si>
    <t>CONSTRUCCION SERVICIO URGENCIA ALTA RESOLUCION ALEMANIA CALAMA</t>
  </si>
  <si>
    <t>30363446-0</t>
  </si>
  <si>
    <t>CONSTRUCCION JARDIN INFANTIL, VILLA ATLANTICO, NUEVA IMPERIAL OSORNO</t>
  </si>
  <si>
    <t>30368735-0</t>
  </si>
  <si>
    <t>CONSTRUCCION CECOSF RECREO, COMUNA SAN MIGUEL</t>
  </si>
  <si>
    <t>30361825-0</t>
  </si>
  <si>
    <t>CONSTRUCCION SALA CUNA Y NIVEL MEDIO, BEATO PADRE HURTADO, QUILICURA</t>
  </si>
  <si>
    <t>30368626-0</t>
  </si>
  <si>
    <t>AMPLIACION Y HABILITACIÓN SAR RENCA</t>
  </si>
  <si>
    <t>30305322-0</t>
  </si>
  <si>
    <t>CONSTRUCCION CECOSF SECTOR ANTIQUINA, COMUNA DE CAÑETE</t>
  </si>
  <si>
    <t>30359575-0</t>
  </si>
  <si>
    <t>REPOSICION JARDIN INFANTIL Y SALA CUNA NAHUELBUTA, ANGOL</t>
  </si>
  <si>
    <t>30379224-0</t>
  </si>
  <si>
    <t>CONSTRUCCION SALA CUNA Y NIVEL MEDIO LOMA LINDA VILLA ALEMANA</t>
  </si>
  <si>
    <t>30380573-0</t>
  </si>
  <si>
    <t>CONSTRUCCION SALA CUNA Y JARDIN INFANTIL VILLA LOS ALERCES, CHOLCHOL</t>
  </si>
  <si>
    <t>30388128-0</t>
  </si>
  <si>
    <t>CONSTRUCCION JARDIN INFANTIL Y SALA CUNA ,BICENTENARIO CARAHUE</t>
  </si>
  <si>
    <t>30370938-0</t>
  </si>
  <si>
    <t>CONSTRUCCION SALA CUNA Y JARDIN INFANTIL, CABALLEROS DE FUEGO, ANGOL</t>
  </si>
  <si>
    <t>30371710-0</t>
  </si>
  <si>
    <t>CONSTRUCCION SALA CUNA Y JARDIN INFANTIL LOS PERALES, GORBEA</t>
  </si>
  <si>
    <t>30375073-0</t>
  </si>
  <si>
    <t>CONSTRUCCION SALA CUNA Y JARDIN INFANTIL, ALBERTO LEVI, TRAIGUEN</t>
  </si>
  <si>
    <t>30364074-0</t>
  </si>
  <si>
    <t>CONSTRUCCION SALA CUNA Y NIVEL MEDIO, EL BOSQUE LA CALERA</t>
  </si>
  <si>
    <t>30362377-0</t>
  </si>
  <si>
    <t>CONSTRUCCION SALA CUNA Y  NIVEL MEDIO LAS PALMAS, VIÑA DEL MAR</t>
  </si>
  <si>
    <t>30369027-0</t>
  </si>
  <si>
    <t>CONSTRUCCION SALA CUNA Y JARDIN INFANTIL ESTACION, VILLARRICA</t>
  </si>
  <si>
    <t>30334672-0</t>
  </si>
  <si>
    <t>CONSTRUCCION SALA CUNA Y JARDÍN INFANTIL JAVIERA CARRERA, NATALES</t>
  </si>
  <si>
    <t>30362273-0</t>
  </si>
  <si>
    <t>30371325-0</t>
  </si>
  <si>
    <t>CONSTRUCCION JARDIN INFANTIL CON SALAS CUNA, VILLA FRONTERA</t>
  </si>
  <si>
    <t>30061218-0</t>
  </si>
  <si>
    <t>MEJORAMIENTO NUDO VIAL AV ESPAÑA / PELLE, VALPARAISO</t>
  </si>
  <si>
    <t>30406523-0</t>
  </si>
  <si>
    <t>HABILITACION OBRAS COMPLEMENTARIAS NORMALIZACIÓN HCV,SAN ANTONIO</t>
  </si>
  <si>
    <t>30364977-0</t>
  </si>
  <si>
    <t>CONSTRUCCION JARDÍN INFANTIL AEROPUERTO, CHAÑARAL</t>
  </si>
  <si>
    <t>30091965-0</t>
  </si>
  <si>
    <t>CONSTRUCCION BIBLIOTECA REGIONAL, COMUNA DE LA SERENA</t>
  </si>
  <si>
    <t>Año 2015</t>
  </si>
  <si>
    <t>Monto MM$</t>
  </si>
  <si>
    <t>Monto Decretado</t>
  </si>
  <si>
    <t>Con Decreto</t>
  </si>
  <si>
    <t>Con Gasto Devengado</t>
  </si>
  <si>
    <t>Fuente BIP, Ministerio de Desarrollo Social.</t>
  </si>
  <si>
    <t>Solicitado Año M$</t>
  </si>
  <si>
    <t>NORMALIZACION HOSPITAL VILLARRICA</t>
  </si>
  <si>
    <t>20089992-0</t>
  </si>
  <si>
    <t>REPOSICION ELECTRIFICACION LOS ESPINOS, SAN ESTEBAN, VALPARAISO</t>
  </si>
  <si>
    <t>INSTALACION SISTEMA AGUA POTABLE RURAL COLICO, CARAHUE</t>
  </si>
  <si>
    <t>CONSTRUCCION SOLUCIONES SANITARIAS PALQUIBUDI</t>
  </si>
  <si>
    <t>CONSTRUCCION MEJOR.RUTA  D-705  S:EL ARENAL (ILLAPEL)-AUCO-LOS</t>
  </si>
  <si>
    <t>NORMALIZACION                  HOSPITAL OVALLE</t>
  </si>
  <si>
    <t>20134302-0</t>
  </si>
  <si>
    <t>CONSTRUCCION INFRAEST.SANIT. LOICA,TILTIL,PURAQUINA BAJO, PITRUFQUEN</t>
  </si>
  <si>
    <t>20134499-0</t>
  </si>
  <si>
    <t>REPOSICION EDIFICIO MUNICIPAL DE PINTO</t>
  </si>
  <si>
    <t>20134990-0</t>
  </si>
  <si>
    <t>CONSTRUCCION INFRAESTRUCTURA SANITARIA P.M.B. QUEULE, TOLTEN.</t>
  </si>
  <si>
    <t>20136068-0</t>
  </si>
  <si>
    <t>REPOSICION ESCUELA BASICA LO CALVO, SAN ESTEBAN.</t>
  </si>
  <si>
    <t>CORRAL - REGION XIV</t>
  </si>
  <si>
    <t>20137222-0</t>
  </si>
  <si>
    <t>MEJORAMIENTO CESFAM RAHUE ALTO, OSORNO.</t>
  </si>
  <si>
    <t>20155482-0</t>
  </si>
  <si>
    <t>MEJORAMIENTO PLAZA DE ARMAS DE VILLA ALEGRE</t>
  </si>
  <si>
    <t>20157270-0</t>
  </si>
  <si>
    <t>CONSTRUCCION SOLUCIONES SANIT. Y ALCANTARILLADO PANGUILEMO UNIDO</t>
  </si>
  <si>
    <t>20159154-0</t>
  </si>
  <si>
    <t>REPOSICION Y AMPLIACION EDIFICIO MUNICIPAL, LONGAVI</t>
  </si>
  <si>
    <t>20159467-0</t>
  </si>
  <si>
    <t>CONSTRUCCION EDIFICIO DELEGACION DE TIERRAS BLANCAS, COQUIMBO</t>
  </si>
  <si>
    <t>REPOSICION PAV. RUTA  M - 50  SECTOR: CAUQUENES - CHANCO</t>
  </si>
  <si>
    <t>20169740-0</t>
  </si>
  <si>
    <t>CONSTRUCCION ELECTRIFICACIÓN SECTOR LA PARRITA-EL TALHUEN,CANELA</t>
  </si>
  <si>
    <t>INSTALACION AGUA POTABLE CURACO,MALLA,ST.ISABEL,EL MIRADOR, VILCUN</t>
  </si>
  <si>
    <t>20176962-0</t>
  </si>
  <si>
    <t>AMPLIACION EDIFICIO CONSISTORIAL COMUNA DE SAN ESTEBAN</t>
  </si>
  <si>
    <t>RIO BUENO - REGION XIV</t>
  </si>
  <si>
    <t>20178723-0</t>
  </si>
  <si>
    <t>REPOSICION EDIFICIO CONSISTORIAL COMUNA DE LOS ÁLAMOS</t>
  </si>
  <si>
    <t>20179668-0</t>
  </si>
  <si>
    <t>AMPLIACION Y MEJORAMIENTO SERVICIO A.P.R. CORONEL DE MAULE</t>
  </si>
  <si>
    <t>REPOSICION ESCUELA DE CANELA BAJA, CANELA</t>
  </si>
  <si>
    <t>20182872-0</t>
  </si>
  <si>
    <t>CONSTRUCCION ELECTRIFICACION EL RINCON DE LA CALERA II ETAPA, OVALLE</t>
  </si>
  <si>
    <t>MEJORAMIENTO RUTA D-35(CAMINO LA CANTERA) S: AV.DEL MAR - RUTA</t>
  </si>
  <si>
    <t>CONSTRUCCION   CESFAM   PAPUDO</t>
  </si>
  <si>
    <t>MEJORAMIENTO RUTA ALTIPLANICA : S.PEDRO ATACAMA -  EL TATIO</t>
  </si>
  <si>
    <t>20190331-0</t>
  </si>
  <si>
    <t>CONSTRUCCION POSTA DE SALUD RURAL INDEPENDENCIA,CONCON</t>
  </si>
  <si>
    <t>PARINACOTA - REGION XV</t>
  </si>
  <si>
    <t>GENERAL LAGOS - REGION XV</t>
  </si>
  <si>
    <t>20191365-0</t>
  </si>
  <si>
    <t>CONSTRUCCION ELECTRIFICACION EL PERAL - COMBARBALA</t>
  </si>
  <si>
    <t>20194643-0</t>
  </si>
  <si>
    <t>REPOSICION POSTA DE SALUD RURAL DE PICHICUY, LA LIGUA</t>
  </si>
  <si>
    <t>20195427-0</t>
  </si>
  <si>
    <t>REPOSICION FISCALIA LOCAL DE COMBARBALÁ</t>
  </si>
  <si>
    <t>20196513-0</t>
  </si>
  <si>
    <t>CONSTRUCCION CASETAS SANITARIAS SECTOR CHEPICA ABAJO Y LA MINA</t>
  </si>
  <si>
    <t>30001435-0</t>
  </si>
  <si>
    <t>CONSTRUCCION RED ELECTRICA RURAL EL TESORO, CURANILAHUE</t>
  </si>
  <si>
    <t>30001924-0</t>
  </si>
  <si>
    <t>REPOSICION SERVICIO AGUA POTABLE J. FERNANDEZ</t>
  </si>
  <si>
    <t>30002297-0</t>
  </si>
  <si>
    <t>REPOSICION GIMNASIO MUNICIPAL DE COIHUECO</t>
  </si>
  <si>
    <t>CONSTRUCCION SANEAMIENTO SANITARIO INTEGRAL SECTOR EL PINAR, ARAUCO</t>
  </si>
  <si>
    <t>30005103-0</t>
  </si>
  <si>
    <t>REPOSICION ESC. MONSEÑOR MANUEL LARRAIN HUALAÑE</t>
  </si>
  <si>
    <t>30005763-0</t>
  </si>
  <si>
    <t>CONSTRUCCION CONSULTORIO JUAN PABLO II  DE LAMPA</t>
  </si>
  <si>
    <t>30029556-0</t>
  </si>
  <si>
    <t>ADQUISICION EQUIPAMIENTO OFTALM. H ARAUCO</t>
  </si>
  <si>
    <t>30032850-0</t>
  </si>
  <si>
    <t>LOS LAGOS - REGION XIV</t>
  </si>
  <si>
    <t>30033443-0</t>
  </si>
  <si>
    <t>AMPLIACION ELECTRIFICACIÓN RURAL SECTOR LLEU LLEU Y OTROS CONTULMO</t>
  </si>
  <si>
    <t>30033484-0</t>
  </si>
  <si>
    <t>MEJORAMIENTO SISTEMA AGUA POTABLE RURAL VILLA LOS BOLDOS, TOLTEN</t>
  </si>
  <si>
    <t>30034554-0</t>
  </si>
  <si>
    <t>AMPLIACION DE SERVICIO DE A.P.R. EL PIMIENTO, COMUNA CALLE LARGA</t>
  </si>
  <si>
    <t>30034879-0</t>
  </si>
  <si>
    <t>CONSTRUCCION PARQUE MUNICIPAL QUINTA J</t>
  </si>
  <si>
    <t>CONSTRUCCION COMPLEJO FRONTERIZO CHUNGARA, PROVINCIA DE PARINACOTA</t>
  </si>
  <si>
    <t>30039513-0</t>
  </si>
  <si>
    <t>NORMALIZACION HOSPITAL  DR. LEOPOLDO ORTEGA R. CHILE CHICO, XI R</t>
  </si>
  <si>
    <t>30043201-0</t>
  </si>
  <si>
    <t>CONSTRUCCION RED ELECTRICA  EL DIVISADERO - COMBARBALA</t>
  </si>
  <si>
    <t>30043928-0</t>
  </si>
  <si>
    <t>REPOSICION PUENTE MANCHURIA Y ACCESOS</t>
  </si>
  <si>
    <t>REPOSICION PUENTE QUELHUE - PUCON</t>
  </si>
  <si>
    <t>30044873-0</t>
  </si>
  <si>
    <t>MEJORAMIENTO INTEGRAL SISTEMA AGUA POTABLE RURAL PAILAHUEQUE,ERCILLA</t>
  </si>
  <si>
    <t>PANGUIPULLI - REGION XIV</t>
  </si>
  <si>
    <t>30045420-0</t>
  </si>
  <si>
    <t>MEJORAMIENTO CAMINO ACCESO LAGUNA BLANCA VILICURA - CURACAUTIN</t>
  </si>
  <si>
    <t>30046029-0</t>
  </si>
  <si>
    <t>REPOSICION PUENTES VILLA CAUTIN, COPIN Y ACCESOS</t>
  </si>
  <si>
    <t>30046389-0</t>
  </si>
  <si>
    <t>CONSTRUCCION CASETAS  SANITARIAS HUISCAPI, LONCOCHE</t>
  </si>
  <si>
    <t>30046783-0</t>
  </si>
  <si>
    <t>MEJORAMIENTO ESTADIO MUNICIPAL REQUINOA</t>
  </si>
  <si>
    <t>SAN JOSE DE LA MARIQUINA - REGION XIV</t>
  </si>
  <si>
    <t>30060303-0</t>
  </si>
  <si>
    <t>CONSTRUCCION URBANIZACIÓN Y LOTEO VILLORRIO HOSPITAL 2000, PAINE</t>
  </si>
  <si>
    <t>30061717-0</t>
  </si>
  <si>
    <t>REPOSICION Y RECUPERACION DE ACEQUIAS PATRIMONIALES DE SN. BDO.</t>
  </si>
  <si>
    <t>30062429-0</t>
  </si>
  <si>
    <t>CONSTRUCCION MULTICANCHA TECHADA SECTOR DE VILLA ESPERANZA, ANCUD</t>
  </si>
  <si>
    <t>30062663-0</t>
  </si>
  <si>
    <t>REPOSICION EDIFICIO CONSISTORIAL MUNICIPALIDAD DE COYHAIQUE</t>
  </si>
  <si>
    <t>30063128-0</t>
  </si>
  <si>
    <t>CONSTRUCCION OBSERVATORIO ASTRONOMICO COMUNAL PAIHUANO</t>
  </si>
  <si>
    <t>LANCO - REGION XIV</t>
  </si>
  <si>
    <t>30064867-0</t>
  </si>
  <si>
    <t>REPOSICION SIST. AGUA POTABLE VILLA LAS ESTRELLAS,COMUNA ANTÁRTICA</t>
  </si>
  <si>
    <t>MEJORAMIENTO PAVIMENTACION AVENIDA LOS LAGOS, PEÑUELAS, COQUIMBO</t>
  </si>
  <si>
    <t>30065299-0</t>
  </si>
  <si>
    <t>MEJORAMIENTO AV PINTO ENTRE C. TUCAPEL  Y AV. CAUPOLICAN, TEMUCO</t>
  </si>
  <si>
    <t>30066346-0</t>
  </si>
  <si>
    <t>INSTALACION SISTEMA AGUA POTABLE RURAL LIUMALLA SUR, VILLARRICA</t>
  </si>
  <si>
    <t>30066607-0</t>
  </si>
  <si>
    <t>MEJORAMIENTO SERVICIO DE AGUA POTABLE RURAL, SECTOR ISLITA</t>
  </si>
  <si>
    <t>30066646-0</t>
  </si>
  <si>
    <t>CONSTRUCCION CENTRO DE FERIAS PANGUIPULLI</t>
  </si>
  <si>
    <t>30067550-0</t>
  </si>
  <si>
    <t>CONSTRUCCION TERMINAL PORTUARIO CANAL DE CHACAO</t>
  </si>
  <si>
    <t>CONSTRUCCION SOLUCIONES SANITARIAS SECTOR SUR ORIENTE</t>
  </si>
  <si>
    <t>30068020-0</t>
  </si>
  <si>
    <t>INSTALACION SISTEMA AGUA POTABLE RURAL PITRELAHUE, P. LAS CASAS</t>
  </si>
  <si>
    <t>30068150-0</t>
  </si>
  <si>
    <t>CONSTRUCCION SERVICIO AGUA POTABLE RURAL PILLUCO, COMUNA DE ANCUD</t>
  </si>
  <si>
    <t>30068866-0</t>
  </si>
  <si>
    <t>REPOSICION BIBLIOTECA PUBLICA, CURARREHUE</t>
  </si>
  <si>
    <t>30068883-0</t>
  </si>
  <si>
    <t>CONSTRUCCION CASETAS SANITARIAS VILLA CONVENTO VIEJO Y SECTOR URBANO</t>
  </si>
  <si>
    <t>30068924-0</t>
  </si>
  <si>
    <t>CONSTRUCCION SERVICIO APR  LA CURVA DE VILLA  CAYUCUPIL, CAÑETE</t>
  </si>
  <si>
    <t>30069070-0</t>
  </si>
  <si>
    <t>MEJORAMIENTO RUTA W-175. SECTOR: LINAO - QUEMCHI</t>
  </si>
  <si>
    <t>30069728-0</t>
  </si>
  <si>
    <t>NORMALIZACION Y AMPLIACIÓN CESFAM COMUNA DE PINTO</t>
  </si>
  <si>
    <t>30069786-0</t>
  </si>
  <si>
    <t>INSTALACION SERVICIO DE AGUA POTABLE RURAL DE QUILEN</t>
  </si>
  <si>
    <t>30069900-0</t>
  </si>
  <si>
    <t>REPOSICION CESFAM PLAZA JUSTICIA; VALPARAISO</t>
  </si>
  <si>
    <t>30069973-0</t>
  </si>
  <si>
    <t>AMPLIACION SERVICIO DE APR EL COBRE-LO CALVO, COMUNA SAN ESTEBAN</t>
  </si>
  <si>
    <t>INSTALACION SISTEMA AGUA POTABLE RURAL METREÑEHUE, PUCÓN</t>
  </si>
  <si>
    <t>REPOSICION CESFAM CON SAR SAN JOSE DE CHUCHUNCO, ESTACIÓN CENTRAL</t>
  </si>
  <si>
    <t>REPOSICION CESFAM  CURIMON, SAN FELIPE</t>
  </si>
  <si>
    <t>FUTRONO - REGION XIV</t>
  </si>
  <si>
    <t>30071487-0</t>
  </si>
  <si>
    <t>REPOSICION ESCUELA JOSE ARNOLDO BILBAO P. DE PELCHUQUIN,MARIQUINA</t>
  </si>
  <si>
    <t>30071598-0</t>
  </si>
  <si>
    <t>REPOSICION POSTA DE SALUD RURAL VOIGUE</t>
  </si>
  <si>
    <t>REPOSICION CON RELOCALIZACION CUARTEL 4° CIA. BOMBEROS DE YUMBEL,</t>
  </si>
  <si>
    <t>AMPLIACION SERVICIO APR SANTA ROSA DE COLMO - SAN RAMÓN QUILLOTA</t>
  </si>
  <si>
    <t>30072058-0</t>
  </si>
  <si>
    <t>MEJORAMIENTO SERVICIO APR LAS CABRAS COMUNA DE SANTA MARÍA.</t>
  </si>
  <si>
    <t>REPOSICION HOSPITAL DE CARAHUE</t>
  </si>
  <si>
    <t>30072751-0</t>
  </si>
  <si>
    <t>MEJORAMIENTO  SISTEMA DE AGUA POTABLE RURAL DE CHIU-CHIU</t>
  </si>
  <si>
    <t>30072770-0</t>
  </si>
  <si>
    <t>CONSTRUCCION SUBCOMISARÍA PEDRO LEON GALLO, COPIAPÓ</t>
  </si>
  <si>
    <t>PAILLACO - REGION XIV</t>
  </si>
  <si>
    <t>30072887-0</t>
  </si>
  <si>
    <t>CONSTRUCCION PARQUE LLICO, VICHUQUEN</t>
  </si>
  <si>
    <t>30072898-0</t>
  </si>
  <si>
    <t>CONSTRUCCION LICEO TECNICO PROFESIONAL DE SALAMANCA</t>
  </si>
  <si>
    <t>MEJORAMIENTO ESTADIO VICHUQUEN</t>
  </si>
  <si>
    <t>30072951-0</t>
  </si>
  <si>
    <t>CONSTRUCCION POSTA DE SALUD RURAL DE PICHIDANGUI, LOS VILOS</t>
  </si>
  <si>
    <t>30073248-0</t>
  </si>
  <si>
    <t>CONSTRUCCION OBRAS DE URBANIZACION BASICAS, SECTOR ISLON</t>
  </si>
  <si>
    <t>30073283-0</t>
  </si>
  <si>
    <t>CONSTRUCCION OBRAS DE URBANIZACION BASICAS QDA. DE TALCA Y EL HINOJA</t>
  </si>
  <si>
    <t>30073648-0</t>
  </si>
  <si>
    <t>MEJORAMIENTO PAVIMENTO RUTA G-814 LEYDA - CUNCUMEN, PROV SAN ANTONIO</t>
  </si>
  <si>
    <t>30073738-0</t>
  </si>
  <si>
    <t>REPOSICION CUARTEL PRIMERA COMPAÑIA DE BOMBEROS -MELIPEUCO</t>
  </si>
  <si>
    <t>30073803-0</t>
  </si>
  <si>
    <t>CONSTRUCCION SOLUCIONES SANITARIAS HUENTELAUQUEN SUR, CANELA</t>
  </si>
  <si>
    <t>30073874-0</t>
  </si>
  <si>
    <t>REPOSICION CENTRO DE SALUD CARÉN, COMUNA DE MONTE PATRIA</t>
  </si>
  <si>
    <t>30074253-0</t>
  </si>
  <si>
    <t>REPOSICION RUTA G-25 S. SAN JOSE DE MAIPO- SAN GABRIEL</t>
  </si>
  <si>
    <t>30074782-0</t>
  </si>
  <si>
    <t>CONSTRUCCION CASETAS SANITARIAS OLIVAR BAJO Y RINCON DE ABRA, OLIVAR</t>
  </si>
  <si>
    <t>30075319-0</t>
  </si>
  <si>
    <t>CONSTRUCCION ALCANTARILLADO Y TRATAMIENTO AGUAS SERVIDAS EN TORTEL</t>
  </si>
  <si>
    <t>30075322-0</t>
  </si>
  <si>
    <t>NORMALIZACION Y AMPLIACION  LICEO POLITECNICO C-89 J. M. PINTO ARIAS</t>
  </si>
  <si>
    <t>30075870-0</t>
  </si>
  <si>
    <t>CONSTRUCCION CASETAS SANITARIAS SECTOR CUNACO, NANCAGUA</t>
  </si>
  <si>
    <t>30076059-0</t>
  </si>
  <si>
    <t>REPOSICION CENTRO  DIAGNOSTICO SENAME ,ILLAPEL</t>
  </si>
  <si>
    <t>30076167-0</t>
  </si>
  <si>
    <t>REPOSICION HOSPITAL COMUNITARIO DIEGO DE ALMAGRO</t>
  </si>
  <si>
    <t>30076560-0</t>
  </si>
  <si>
    <t>MEJORAMIENTO PARQUE SANTIAGO AMENGUAL, PUDAHUEL</t>
  </si>
  <si>
    <t>30076631-0</t>
  </si>
  <si>
    <t>REPOSICION PUENTE MAHUIDANCHE, PITRUFQUEN</t>
  </si>
  <si>
    <t>30076880-0</t>
  </si>
  <si>
    <t>NORMALIZACION HOSPITAL  21 DE MAYO  DE  TALTAL</t>
  </si>
  <si>
    <t>30076886-0</t>
  </si>
  <si>
    <t>NORMALIZACION DEL HOSPITAL DE MEJILLONES</t>
  </si>
  <si>
    <t>30076949-0</t>
  </si>
  <si>
    <t>REPOSICION ESCUELA DE LA CULTURA, FRIDOLINA BARRIENTOS, CASTRO</t>
  </si>
  <si>
    <t>30077045-0</t>
  </si>
  <si>
    <t>RESTAURACION INTEGRAL EDIFICIO INTENDENCIA METROPOLITANA</t>
  </si>
  <si>
    <t>MEJORAMIENTO PAVIMENTACIÓN AVENIDA FRESIA, LOS VILOS</t>
  </si>
  <si>
    <t>30078668-0</t>
  </si>
  <si>
    <t>AMPLIACION SISTEMA AGUA POTABLE RURAL LIMAHUIDA, COMUNA DE ILLAPEL</t>
  </si>
  <si>
    <t>LAGO RANCO - REGION XIV</t>
  </si>
  <si>
    <t>30078908-0</t>
  </si>
  <si>
    <t>CONSTRUCCION SEDE SOCIAL VILLA LA UNION PISCO ELQUI</t>
  </si>
  <si>
    <t>30079302-0</t>
  </si>
  <si>
    <t>CONSTRUCCION TORRE DE DETECCIÓN - VIVIENDA DE TORREROS, LA UNIÓN</t>
  </si>
  <si>
    <t>LA UNION - REGION XIV</t>
  </si>
  <si>
    <t>30080082-0</t>
  </si>
  <si>
    <t>RESTAURACION Y HABILITACION BIBLIOTECA REGIONAL EX FFCC ARICA LA PAZ</t>
  </si>
  <si>
    <t>30080195-0</t>
  </si>
  <si>
    <t>REPOSICION REPOSICIÓN RUTA A-27, SECTOR SAN MIGUEL AZAPA - KM 32</t>
  </si>
  <si>
    <t>30080336-0</t>
  </si>
  <si>
    <t>NORMALIZACION HOSPITAL BASE CAUQUENES</t>
  </si>
  <si>
    <t>30080354-0</t>
  </si>
  <si>
    <t>CONSTRUCCION ELECTRIFICACION CANELILLA EL LLANO, OVALLE</t>
  </si>
  <si>
    <t>MEJORAMIENTO Y AMPLIACION CENTRO DE SALUD  GULTRO -OLIVAR</t>
  </si>
  <si>
    <t>30080996-0</t>
  </si>
  <si>
    <t>MEJORAMIENTO BORDE COSTERO TOME, SECTOR NORTE BELLAVISTA - QUICHIUTO</t>
  </si>
  <si>
    <t>30081026-0</t>
  </si>
  <si>
    <t>MEJORAMIENTO INTEGRAL Y AMPLIACION S.AGUA POTABLE PUYANGUE, CARAHUE</t>
  </si>
  <si>
    <t>30081246-0</t>
  </si>
  <si>
    <t>CONSTRUCCION BY PASS MELIPILLA, REGION METROPOLITANA</t>
  </si>
  <si>
    <t>30081290-0</t>
  </si>
  <si>
    <t>REPOSICION BANDEJONES CALLE CHORRILLOS, CALDERA</t>
  </si>
  <si>
    <t>30081464-0</t>
  </si>
  <si>
    <t>REPOSICION PAVIMENTO RUTA 5 S: ACCESO PEDRO DE VALDIVIA - CRUCERO</t>
  </si>
  <si>
    <t>AMPLIACION SEGUNDO PISO COLEGIO CENTRO SAN JOAQUIN</t>
  </si>
  <si>
    <t>30082683-0</t>
  </si>
  <si>
    <t>REPOSICION CUARTEL POLICIAL QUINTA NORMAL -  PDI</t>
  </si>
  <si>
    <t>30083000-0</t>
  </si>
  <si>
    <t>MEJORAMIENTO PASADA RUTA 5, SECTOR LA HERRADURA (KM 457 AL 462)</t>
  </si>
  <si>
    <t>30083016-0</t>
  </si>
  <si>
    <t>REPOSICION PUENTE ESPERANZA EN RUTA G-68, COMUNA PADRE HURTADO</t>
  </si>
  <si>
    <t>30083087-0</t>
  </si>
  <si>
    <t>CONSTRUCCION CASA DE LA CULTURA PARA FLORIDA</t>
  </si>
  <si>
    <t>PUTRE - REGION XV</t>
  </si>
  <si>
    <t>30083846-0</t>
  </si>
  <si>
    <t>MEJORAMIENTO INTEGRAL CALLE BALMACEDA  DE PAIHUANO</t>
  </si>
  <si>
    <t>AMPLIACION DE CALZADA SECTOR KM 50 AL 70 RUTA 24, CUESTA BARRILES</t>
  </si>
  <si>
    <t>30084815-0</t>
  </si>
  <si>
    <t>MEJORAMIENTO CONEXION PUERTO DE IQUIQUE, AVDA. CIRCUNVALACION</t>
  </si>
  <si>
    <t>30085319-0</t>
  </si>
  <si>
    <t>CONSTRUCCION ALCANTARILLADO CALLEJÓN CABRERA, LIMACHE</t>
  </si>
  <si>
    <t>CONSTRUCCION CASONA EL LLOLLY , PAILLACO</t>
  </si>
  <si>
    <t>30085388-0</t>
  </si>
  <si>
    <t>REPOSICION TENENCIA PAIHUANO COMUNA PAIHUANO</t>
  </si>
  <si>
    <t>REPOSICION CUARTEL 3A COMPAÑIA BOMBEROS SAN VICENTE DE TT</t>
  </si>
  <si>
    <t>30085966-0</t>
  </si>
  <si>
    <t>REPOSICION LICEO INDUSTRIAL PUERTO MONTT</t>
  </si>
  <si>
    <t>30085972-0</t>
  </si>
  <si>
    <t>REPOSICION ESCUELA RURAL DE LINAO COMUNA DE ANCUD</t>
  </si>
  <si>
    <t>MAFIL - REGION XIV</t>
  </si>
  <si>
    <t>30086699-0</t>
  </si>
  <si>
    <t>MEJORAMIENTO AVENIDA PATRICIO LYNCH, VALDIVIA</t>
  </si>
  <si>
    <t>30087247-0</t>
  </si>
  <si>
    <t>REPOSICION DE EDIFICIO CONSISTORIAL  MUNICIPALIDAD DE VILLA ALEGRE</t>
  </si>
  <si>
    <t>30087293-0</t>
  </si>
  <si>
    <t>REPOSICION MERCADO AVENIDA LOS HEROES, COMUNA DE CALBUCO</t>
  </si>
  <si>
    <t>CONSTRUCCION CEMENTERIO MUNICIPAL DE CALBUCO</t>
  </si>
  <si>
    <t>30087366-0</t>
  </si>
  <si>
    <t>MEJORAMIENTO ESCUELA DE REMO CENTENARIO, VALDIVIA.</t>
  </si>
  <si>
    <t>30087668-0</t>
  </si>
  <si>
    <t>CONSTRUCCION CESFAM VALDIVIESO, ANTOFAGASTA</t>
  </si>
  <si>
    <t>30087787-0</t>
  </si>
  <si>
    <t>CONSTRUCCION RELLENO SANITARIO DE LONQUIMAY</t>
  </si>
  <si>
    <t>30087810-0</t>
  </si>
  <si>
    <t>CONSTRUCCION PISCINA TEMPERADA ESTADIO MUNICIPAL, VICTORIA</t>
  </si>
  <si>
    <t>30088196-0</t>
  </si>
  <si>
    <t>RESTAURACION MONUMENTO NACIONAL OFICINA DE TIERRAS Y COLONIZACION</t>
  </si>
  <si>
    <t>30089742-0</t>
  </si>
  <si>
    <t>MEJORAMIENTO EJES AV.LIRCAY / 9 NORTE TALCA</t>
  </si>
  <si>
    <t>30090914-0</t>
  </si>
  <si>
    <t>MEJORAMIENTO RUTA 201-CH SECTOR: PELLAIFA - LIQUIÑE, REGIÓN LOS RÍOS</t>
  </si>
  <si>
    <t>30091216-0</t>
  </si>
  <si>
    <t>CONSTRUCCION RUTAS S/ROL, A-19. S: CR. RUTA 5 - CR. RUTA 11-CH</t>
  </si>
  <si>
    <t>30091688-0</t>
  </si>
  <si>
    <t>INSTALACION SISTEMA AGUA POTABLE RURAL AGUA TENDIDA, CARAHUE</t>
  </si>
  <si>
    <t>30091811-0</t>
  </si>
  <si>
    <t>CONSTRUCCION PASEO COSTERO EL MORRO, IQUIQUE</t>
  </si>
  <si>
    <t>30091821-0</t>
  </si>
  <si>
    <t>CONSTRUCCION MULTICANCHA SAN MARCOS, COMBARBALA</t>
  </si>
  <si>
    <t>30091852-0</t>
  </si>
  <si>
    <t>MEJORAMIENTO PARQUE CERRO SAN JUAN MACHALI</t>
  </si>
  <si>
    <t>30091900-0</t>
  </si>
  <si>
    <t>CONSTRUCCION 2ª ETAPA CASETAS SANITARIAS QUINTA DE TILCOCO</t>
  </si>
  <si>
    <t>INSTALACION AGUA POTABLE CINCO LAURELES,TROMEN BAJO Y ALTO, TEMUCO</t>
  </si>
  <si>
    <t>30092578-0</t>
  </si>
  <si>
    <t>NORMALIZACION JARDIN INFANTIL Y SALA CUNA MOP SANTIAGO</t>
  </si>
  <si>
    <t>REPOSICION ESCUELA RURAL ANA NELLY OYARZUN, CASTRO</t>
  </si>
  <si>
    <t>30092700-0</t>
  </si>
  <si>
    <t>NORMALIZACION RED DE ALUMBRADO RUTA 9, PTO. BORIES, NATALES</t>
  </si>
  <si>
    <t>CONSTRUCCION CANCHA DE FUTBOL VILLA SAN RAFAEL, ILLAPEL</t>
  </si>
  <si>
    <t>30094045-0</t>
  </si>
  <si>
    <t>REPOSICION EDIFICIO CONSISTORIAL I. MUNICIPALIDAD HUALAÑE</t>
  </si>
  <si>
    <t>30094330-0</t>
  </si>
  <si>
    <t>MEJORAMIENTO CALLE LA RAYA DE PICHIDANGUI, LOS VILOS</t>
  </si>
  <si>
    <t>CONSTRUCCION DE RED DE ALCANTARILLADO SECTOR EL PORVENIR, LLAY-LLAY</t>
  </si>
  <si>
    <t>REPOSICION CENTRO CULTURAL SAN GINES</t>
  </si>
  <si>
    <t>CONSTRUCCION SANEAMIENTO SANITARIO SECTOR EL ARRAYAN, CATEMU</t>
  </si>
  <si>
    <t>30094609-0</t>
  </si>
  <si>
    <t>CONSTRUCCION ELECTRIFICACION CERRILLOS POBRES II, OVALLE</t>
  </si>
  <si>
    <t>30094616-0</t>
  </si>
  <si>
    <t>MEJORAMIENTO PAVIMENTO CALLE TORIBIO LARRAIN, COMUNA DE PEÑAFLOR.</t>
  </si>
  <si>
    <t>30094658-0</t>
  </si>
  <si>
    <t>REPOSICION CESFAM DR. HERNAN ALESSANDRI, COMUNA DE PROVIDENCIA</t>
  </si>
  <si>
    <t>REPOSICION PAVIMENTO CALLE TRASLAVIÑA ENTRE ARLEGUI Y VIANA, VIÑA</t>
  </si>
  <si>
    <t>30094738-0</t>
  </si>
  <si>
    <t>REPOSICION EDIFICIO CONSISTORIAL DE SAN JOSÉ DE MAIPO</t>
  </si>
  <si>
    <t>30094750-0</t>
  </si>
  <si>
    <t>CONSTRUCCION SISTEMA DE ILUMINACIÓN ESTADIO ANFA DE PUERTO AYSÉN</t>
  </si>
  <si>
    <t>REPOSICION PISCINA MUNICIPAL, COMUNA DE SANTA MARIA</t>
  </si>
  <si>
    <t>CONSTRUCCION CESFAM URBANO QUINTERO</t>
  </si>
  <si>
    <t>MEJORAMIENTO CUARTEL PRIMERA COMPAÑIA DE BOMBEROS, LA GRANJA</t>
  </si>
  <si>
    <t>HABILITACION MUSEO COMUNAL DE MARIA ELENA</t>
  </si>
  <si>
    <t>CONSTRUCCION SANEAMIENTO SANITARIO SECT. TINAJON, PERALILLO, NIHUE</t>
  </si>
  <si>
    <t>30095191-0</t>
  </si>
  <si>
    <t>REPOSICION CENTRO DE SALUD CESFAM QUILLECO</t>
  </si>
  <si>
    <t>REPOSICION CENTRO DE SALUD FAMILIAR Y SAR D. TRUJILLO SAN CARLOS</t>
  </si>
  <si>
    <t>30095508-0</t>
  </si>
  <si>
    <t>CONSTRUCCION CASETAS SANITARIAS EL GUINDAL - EL CAJON</t>
  </si>
  <si>
    <t>30095644-0</t>
  </si>
  <si>
    <t>CONSTRUCCION CASETAS SANITARIAS SAN JOAQUIN DE LOS MAYOS</t>
  </si>
  <si>
    <t>CONSTRUCCION GIMNASIO SANTA CLARA COMUNA DE BULNES</t>
  </si>
  <si>
    <t>REPOSICION PUENTE ALMAGRO - PUREN</t>
  </si>
  <si>
    <t>MEJORAMIENTO CALLE SAAVEDRA ENTRE MONTT Y DR. GARRIGA, PUREN</t>
  </si>
  <si>
    <t>REPOSICION PUENTE QUIROGA, PUREN</t>
  </si>
  <si>
    <t>REPOSICION CENTRO DE SALUD FAMILIAR Y SAR  ULTRAESTACIÓN, CHILLÁN</t>
  </si>
  <si>
    <t>30096110-0</t>
  </si>
  <si>
    <t>REPOSICION COMPLEJO ED. ANDRES ANTONIO GORBEA</t>
  </si>
  <si>
    <t>30096195-0</t>
  </si>
  <si>
    <t>CONSTRUCCION SANEAMIENTO SANIT. Y URBANIZACION GUANAQUEROS, COQUIMBO</t>
  </si>
  <si>
    <t>REPOSICION POSTA SALUD RURAL DEL SECTOR DE RULO, NUEVA IMPERIAL</t>
  </si>
  <si>
    <t>30096583-0</t>
  </si>
  <si>
    <t>CONSTRUCCION SOLUCIONES SANITARIAS  ILOCA - LA PESCA</t>
  </si>
  <si>
    <t>30096751-0</t>
  </si>
  <si>
    <t>REPOSICION PARCIAL LUMINARIAS PUBLICAS, CASCO ANTIGUO COMUNA MAIPU</t>
  </si>
  <si>
    <t>CONSTRUCCION OBRAS PLAN DE CIERRE VERTEDERO MUNICIPAL - GORBEA</t>
  </si>
  <si>
    <t>CONSTRUCCION INFR. PESQUERA ARTESANAL CTA MAITENCILLO, CANELA</t>
  </si>
  <si>
    <t>30098208-0</t>
  </si>
  <si>
    <t>CONSTRUCCION CASETAS SANITARIAS PATAGUAS CERRO II ETAPA, PICHIDEGUA</t>
  </si>
  <si>
    <t>30098942-0</t>
  </si>
  <si>
    <t>REPOSICION DEL  COMPLEJO DEPORTIVO BERNARDO O`HIGGINS, ILLAPEL</t>
  </si>
  <si>
    <t>REPARACION PARCIAL BASILICA  DEL SALVADOR DE SANTIAGO</t>
  </si>
  <si>
    <t>30099436-0</t>
  </si>
  <si>
    <t>CONSTRUCCION BORDE COSTERO ENTRE EL DURAZNO-CUEVA EL PIRATA,QUINTERO</t>
  </si>
  <si>
    <t>30099526-0</t>
  </si>
  <si>
    <t>CONSTRUCCION SERVICIO APR POCO A POCO, LOS ANGELES</t>
  </si>
  <si>
    <t>30099700-0</t>
  </si>
  <si>
    <t>MEJORAMIENTO CAMINO BASICO INTERMEDIO RUTA I-214 KM 0-10.3 VI REGION</t>
  </si>
  <si>
    <t>CAMARONES - REGION XV</t>
  </si>
  <si>
    <t>REPOSICION EDIFICIO SEREMI MOP RM SANTIAGO</t>
  </si>
  <si>
    <t>30099850-0</t>
  </si>
  <si>
    <t>REPOSICION LICEO SAMUEL ROMAN ROJAS, COMBARBALA</t>
  </si>
  <si>
    <t>REPOSICION Y REPARACION CCP DE PARRAL</t>
  </si>
  <si>
    <t>REPOSICION Y REPARACION CCP DE MULCHEN</t>
  </si>
  <si>
    <t>CONSTRUCCION COMPLEJO DEPORTIVO ESTADIO DAVILA DE LA COMUNA P.A.C</t>
  </si>
  <si>
    <t>REPOSICION CENTRO CUMPLIMIENTO PENITENCIARIO DE CONCEPCION</t>
  </si>
  <si>
    <t>REPOSICION OFICINA DEL REGISTRO CIVIL DE LOS ANGELES</t>
  </si>
  <si>
    <t>REPOSICION OFICINA DEL REGISTRO CIVIL DE MULCHEN</t>
  </si>
  <si>
    <t>30100107-0</t>
  </si>
  <si>
    <t>REPOSICION CONSULTORIO DE SALUD RURAL DE HUISCAPI COMUNA LONCOCHE</t>
  </si>
  <si>
    <t>30100146-0</t>
  </si>
  <si>
    <t>CONSTRUCCION ALCANTARILLADO Y SOLUCIONES SANITARIA EL ARENAL, VICUÑA</t>
  </si>
  <si>
    <t>30100175-0</t>
  </si>
  <si>
    <t>CONSTRUCCION PARQUE DEPORTIVO MONTEGABRIELA, MONTEGRANDE</t>
  </si>
  <si>
    <t>30100263-0</t>
  </si>
  <si>
    <t>REPOSICION CUARTEL BICRIM COQUIMBO</t>
  </si>
  <si>
    <t>30100442-0</t>
  </si>
  <si>
    <t>CONSTRUCCION  TERMINAL RODOVIARIO CIUDAD DE MONTE PATRIA</t>
  </si>
  <si>
    <t>REPOSICION CON REUBICACIÓN DEPARTAMENTO DE EDUCACIÓN Y SALUD</t>
  </si>
  <si>
    <t>30100471-0</t>
  </si>
  <si>
    <t>REPOSICION INFRAESTRUCTURA VERTICAL AERÓDROMO DE PUCÓN</t>
  </si>
  <si>
    <t>30100589-0</t>
  </si>
  <si>
    <t>REPOSICION CESFAM CERRILLOS DE TAMAYA</t>
  </si>
  <si>
    <t>30100668-0</t>
  </si>
  <si>
    <t>CONSTRUCCION GIMNASIO COMUNA  LONCOCHE</t>
  </si>
  <si>
    <t>30100744-0</t>
  </si>
  <si>
    <t>AMPLIACION EDIFICIO MUNICIPALIDAD DE MACHALI</t>
  </si>
  <si>
    <t>CONSTRUCCION 2° PUENTE DE ACCESO VALDIVIA CENTRO - ISLA TEJA</t>
  </si>
  <si>
    <t>30101278-0</t>
  </si>
  <si>
    <t>REPOSICION CUARTEL DE BOMBEROS POBLACIÓN ALEMANIA,CALAMA</t>
  </si>
  <si>
    <t>30101366-0</t>
  </si>
  <si>
    <t>HABILITACION SUMINISTRO E.E. SECTOR COYAM, COMUNA DE MAULLIN</t>
  </si>
  <si>
    <t>30101421-0</t>
  </si>
  <si>
    <t>HABILITACION ACCESIBILIDAD UNIVERSAL CENTRO DE TEMUCO</t>
  </si>
  <si>
    <t>30101424-0</t>
  </si>
  <si>
    <t>CONSTRUCCION ACCESO PONIENTE A VICUÑA, PROVINCIA ELQUI</t>
  </si>
  <si>
    <t>CONSTRUCCION SISTEMA AGUA POTABLE RURAL PILLUMALLIN, NUEVA IMPERIAL</t>
  </si>
  <si>
    <t>30101663-0</t>
  </si>
  <si>
    <t>CONSTRUCCION CAMINO PUELO-EL BOLSON,SEGUNDO CORRAL-EL BOLSÓN COCHAMO</t>
  </si>
  <si>
    <t>30101757-0</t>
  </si>
  <si>
    <t>REPOSICION CUARTEL POLICIAL PDI TOME</t>
  </si>
  <si>
    <t>REPOSICION Y AMPLIACIÓN EDIFICIO OFICINAS PÚBLICAS, SAN VICENTE</t>
  </si>
  <si>
    <t>CONSTRUCCION EXTENSIÓN SIST DE APR Y CONS. CASETAS SANIT TRABUNCURA</t>
  </si>
  <si>
    <t>REPOSICION CENTRO REPARACIÓN ESPECIALIZADA  NIÑOS NUEVO AMANECER</t>
  </si>
  <si>
    <t>30102538-0</t>
  </si>
  <si>
    <t>CONSTRUCCION PARQUE ESTERO DICHATO, TOME</t>
  </si>
  <si>
    <t>REPOSICION CONSULTORIO LO VALLEDOR NORTE, COMUNA DE PEDRO AGUIRRE</t>
  </si>
  <si>
    <t>30102581-0</t>
  </si>
  <si>
    <t>MEJORAMIENTO AV. PRESIDENTE SALVADOR ALLENDE, 1A ETAPA, SAN JOAQUÍN</t>
  </si>
  <si>
    <t>30103018-0</t>
  </si>
  <si>
    <t>RESTAURACION Y MUSEOGRAFÍA CASA ANWANDTER VALDIVIA</t>
  </si>
  <si>
    <t>30103206-0</t>
  </si>
  <si>
    <t>MEJORAMIENTO INTEGRAL DE ACERAS SECTOR 3, TALCA</t>
  </si>
  <si>
    <t>30103293-0</t>
  </si>
  <si>
    <t>MEJORAMIENTO INTEGRAL DE ACERAS SECTOR 9, TALCA</t>
  </si>
  <si>
    <t>CONSTRUCCION EVAC.A.LL. SIST. ESTEROS MAPOCHITO, LAS ANIMAS Y OTROS</t>
  </si>
  <si>
    <t>30103579-0</t>
  </si>
  <si>
    <t>CONSTRUCCION  SERVICIO APR LAS VEGAS, LOS ANGELES</t>
  </si>
  <si>
    <t>30103594-0</t>
  </si>
  <si>
    <t>CONSTRUCCION SERVICIO APR DICAHUE (LOS ANGELES)</t>
  </si>
  <si>
    <t>CONSTRUCCION UNIDAD PSIQUIATRICA FORENSE TRANSITORIA CPF SANTIAGO</t>
  </si>
  <si>
    <t>30103626-0</t>
  </si>
  <si>
    <t>CONSTRUCCION SERVICIO APR EL OLIVO (LOS ÁNGELES</t>
  </si>
  <si>
    <t>CONSTRUCCION EDIFICIO DE LA CULTURA, COMUNA DE BULNES</t>
  </si>
  <si>
    <t>CONSTRUCCION SEDE COMITE DISCAPACITADOS MIRANDO EL FUTURO, PAPUPO</t>
  </si>
  <si>
    <t>30103883-0</t>
  </si>
  <si>
    <t>HABILITACION ESTADIO MUNICIPAL DE PUREN</t>
  </si>
  <si>
    <t>REPOSICION PARCIALESCUELA NOBELES DE CHILE, RDA ALCONES, MARCHIGÜE</t>
  </si>
  <si>
    <t>CONSTRUCCION ESTACIÓN DE TRANSFERENCIA, SECTOR PALERMO</t>
  </si>
  <si>
    <t>30103961-0</t>
  </si>
  <si>
    <t>CONSTRUCCION CASETAS SANITARIAS NAVIDAD URBANO, NAVIDAD</t>
  </si>
  <si>
    <t>DIAGNOSTICO PARA LA ELABORACION DE LAPOLITICA REGIONAL DE CULTURA,</t>
  </si>
  <si>
    <t>CONSTRUCCION SISTEMA AGUA POTABLE MILLAHUIN,COIPUE,MUNE, PITRUFQUEN</t>
  </si>
  <si>
    <t>30104157-0</t>
  </si>
  <si>
    <t>TRANSFERENCIA PRODUCCIÓN OVINA PARA 120 AGRICULTORES, PADRE LAS CASAS</t>
  </si>
  <si>
    <t>30104215-0</t>
  </si>
  <si>
    <t>CONSTRUCCION EDIFICIO CONSISTORIAL MUNICIPAL CODEGUA</t>
  </si>
  <si>
    <t>MEJORAMIENTO CALLE PRAT ENTRE O'HIGGINS Y CICLOVÍA, TEMUCO</t>
  </si>
  <si>
    <t>30104476-0</t>
  </si>
  <si>
    <t>CONSTRUCCION CIERRE VERTEDERO MUNICIPAL COMUNA DE PUERTO MONTT</t>
  </si>
  <si>
    <t>30104479-0</t>
  </si>
  <si>
    <t>REPOSICION RETÉN DICHATO, IMPLEMENTACIÓN PCSP 2009 COMUNA TOMÉ</t>
  </si>
  <si>
    <t>REPOSICION DE LA SUBCOMISARIA SAN BERNARDO CENTRO</t>
  </si>
  <si>
    <t>30104577-0</t>
  </si>
  <si>
    <t>REPOSICION CON RELOCALIZACIÓN DE LA 1ª COM. ARAUCO, BAJO PCSP</t>
  </si>
  <si>
    <t>30104654-0</t>
  </si>
  <si>
    <t>CONSTRUCCION EDIFICIO CORPORATIVO DE JUSTICIA IV REGION</t>
  </si>
  <si>
    <t>30104659-0</t>
  </si>
  <si>
    <t>REPOSICION DE LA 3ª COMISARIA LIMACHE COMO IMPLEMENTACION DEL PCSP</t>
  </si>
  <si>
    <t>30104784-0</t>
  </si>
  <si>
    <t>MEJORAMIENTO RECINTO DEPORTIVO EL MOLINO, COLTAUCO</t>
  </si>
  <si>
    <t>30104803-0</t>
  </si>
  <si>
    <t>MEJORAMIENTO PARQUE LAUCA TRAMO P.A.CERDA - AZOLA, ARICA</t>
  </si>
  <si>
    <t>30104953-0</t>
  </si>
  <si>
    <t>REPOSICION DE LA PREFECTURA ACONCAGUA Y LA 2ª COMISARIA SAN FELIPE</t>
  </si>
  <si>
    <t>30105928-0</t>
  </si>
  <si>
    <t>CONSTRUCCION EJE ZONA TIPICA CALLE INDEPENDENCIA, COBQUECURA</t>
  </si>
  <si>
    <t>CONSTRUCCION ALCANTARILLADO Y DISPOSICION AGUAS SERVIDAS, SOCOROMA</t>
  </si>
  <si>
    <t>30106096-0</t>
  </si>
  <si>
    <t>REPOSICION CASINO COMPLEJO AERONÁUTICO SAN PABLO</t>
  </si>
  <si>
    <t>30106483-0</t>
  </si>
  <si>
    <t>MEJORAMIENTO PASADAS URBANAS RUTA G-16 S: A. VESPCIO - LAMPA, RM</t>
  </si>
  <si>
    <t>REPOSICION INFRAESTRUCTURA BAHIA EL PADRE ARCHIPIELAGO JUAN FERNA</t>
  </si>
  <si>
    <t>30106561-0</t>
  </si>
  <si>
    <t>CONSTRUCCION POLIDEPORTIVO SINDEMPART</t>
  </si>
  <si>
    <t>AMPLIACION INFRAESTRUCTURA BAHIA CUMBERLAND, JUAN FERNANDEZ</t>
  </si>
  <si>
    <t>REPOSICION ESTADIO STA. GUADALUPE, LAUTARO</t>
  </si>
  <si>
    <t>30106930-0</t>
  </si>
  <si>
    <t>CONSTRUCCION EDIFICIO CONSISTORIAL DE LA MUNICIPALIDAD DE HUECHURABA</t>
  </si>
  <si>
    <t>MEJORAMIENTO EDIFICIO AUDITORIO MUNICIPAL DE COINCO</t>
  </si>
  <si>
    <t>CONSTRUCCION MULTICANCHA  SECTOR VILLA LOS ACACIOS, LOS ANDES</t>
  </si>
  <si>
    <t>30107176-0</t>
  </si>
  <si>
    <t>MEJORAMIENTO RUTA R-444 LOS SAUCES LUMACO POR LAS ROZAS</t>
  </si>
  <si>
    <t>30107193-0</t>
  </si>
  <si>
    <t>CONSTRUCCION CALLE CAUPOLICAN , COMUNA SAN ANTONIO</t>
  </si>
  <si>
    <t>NORMALIZACION SEMAFOROS RED CENTRO CIUDAD DE OSORNO.</t>
  </si>
  <si>
    <t>30107552-0</t>
  </si>
  <si>
    <t>AMPLIACION LAGUNAS CORDILLERANAS RIO EL TRANSITO, ALTO DEL CARMEN</t>
  </si>
  <si>
    <t>30107595-0</t>
  </si>
  <si>
    <t>CONSTRUCCION CASETAS SANITARIAS RDA. MANANTIALES, COMUNA DE PLACILLA</t>
  </si>
  <si>
    <t>CONSTRUCCION PARQUE FLUVIAL PADRE RENATO POBLETE, COM QUINTA NORMAL</t>
  </si>
  <si>
    <t>30107986-0</t>
  </si>
  <si>
    <t>REPOSICION POSTA DE SALUD RURAL DE RUPUMEICA BAJO, COMUNA DE LR</t>
  </si>
  <si>
    <t>30108008-0</t>
  </si>
  <si>
    <t>REPOSICION POSTA DE SALUD RURAL DE ILLAHUAPI, COMUNA DE LAGO RANCO</t>
  </si>
  <si>
    <t>30108069-0</t>
  </si>
  <si>
    <t>CONSTRUCCION COMPLEJO DEPORTIVO Y OBRAS COMPLEMENTARIAS - VEGAS SUR</t>
  </si>
  <si>
    <t>CONSTRUCCION COMPLEJO DEPORTIVO, CHIGUAYANTE</t>
  </si>
  <si>
    <t>REPOSICION POSTA SALUD RURAL DE LA TIRANA, COMUNA POZO AMONTE</t>
  </si>
  <si>
    <t>30108794-0</t>
  </si>
  <si>
    <t>REPOSICION CENTRO COMUNITARIO DE HORCON, PAIHUANO</t>
  </si>
  <si>
    <t>MEJORAMIENTO ACERAS CALLE ARTESANOS DE VILLA ALEGRE</t>
  </si>
  <si>
    <t>MEJORAMIENTO RUTA S/ROL CR.RUTA T-243-S(COÑARIPE)-LIM.REG.NORTE</t>
  </si>
  <si>
    <t>ANALISIS TERRITORIAL PARA LA ELABORACION DEL PROT, LOS RIOS</t>
  </si>
  <si>
    <t>30109320-0</t>
  </si>
  <si>
    <t>MEJORAMIENTO ZONA DE JUEGOS Y PLAZA LOCALIDAD DE CUYA, CAMARONES</t>
  </si>
  <si>
    <t>30109328-0</t>
  </si>
  <si>
    <t>MEJORAMIENTO SISTEMA DE ESPACIOS PUBLICOS, CARAHUE</t>
  </si>
  <si>
    <t>30109398-0</t>
  </si>
  <si>
    <t>REPOSICION PLAZA VILLA LOS LAGOS LOCALIDAD LAS RAMADAS PUNITAQUI</t>
  </si>
  <si>
    <t>CAPACITACION Y DIFUSION SOBRE PROTECCIÓN AMBIENTAL, LOS LAGOS-MAFIL</t>
  </si>
  <si>
    <t>CONSTRUCCION COLECTORES RED PRIMARIA DE AGUAS LLUVIAS PUERTO AYSÉN</t>
  </si>
  <si>
    <t>CONSTRUCCION EXTENSION RED ALCANTARILLADO PJE. YUNGAY, QUILPUE</t>
  </si>
  <si>
    <t>30109547-0</t>
  </si>
  <si>
    <t>CONSTRUCCION CEMENTERIO DE LOS VILOS, COMUNA DE LOS VILOS</t>
  </si>
  <si>
    <t>30109578-0</t>
  </si>
  <si>
    <t>REPOSICION SERVICIO MEDICO LEGAL DE COYHAIQUE</t>
  </si>
  <si>
    <t>CONSTRUCCION EXT RED A. POTABLE Y ALCANTARILLADO LAS VIÑAS, QUILPUE</t>
  </si>
  <si>
    <t>30109642-0</t>
  </si>
  <si>
    <t>MEJORAMIENTO ESPACIOS PUBLICOS AVENIDA DR. MEZA COMUNA DE CAUQUENES</t>
  </si>
  <si>
    <t>30109787-0</t>
  </si>
  <si>
    <t>REPOSICION CUARTEL DE BOMBEROS DE CERRILLOS DE TAMAYA, OVALLE</t>
  </si>
  <si>
    <t>30109871-0</t>
  </si>
  <si>
    <t>CONSTRUCCION AV. SIMPSON, ENTRE PICARTE Y ECUADOR, VALDIVIA</t>
  </si>
  <si>
    <t>30109984-0</t>
  </si>
  <si>
    <t>REPOSICION BRIGADA INCENDIOS FORESTALES SAN JOSÉ DE LA MARIQUINA</t>
  </si>
  <si>
    <t>MEJORAMIENTO EE.PP. AVDA. OHIGGINS, VICTORIA</t>
  </si>
  <si>
    <t>30110042-0</t>
  </si>
  <si>
    <t>MEJORAMIENTO Y AMPLIACION GIMNASIO MUNICIPAL DE OLIVAR</t>
  </si>
  <si>
    <t>30110133-0</t>
  </si>
  <si>
    <t>CONSTRUCCION ARCHIVO  REGIONAL  DE  TARAPACA</t>
  </si>
  <si>
    <t>CONSTRUCCION CICLOVIA EN EL CENTRO HISTORICO DE MAIPU</t>
  </si>
  <si>
    <t>REPOSICION LICEO MUNICIPAL - PICHILEMU</t>
  </si>
  <si>
    <t>30110521-0</t>
  </si>
  <si>
    <t>MEJORAMIENTO RUTA C-13, CRUCE RUTA 5 ( CHAÑARAL) - EL SALADO</t>
  </si>
  <si>
    <t>MEJORAMIENTO CIRCUITO PEATONAL,ESPACIOS PUBLICOS DEL CENTRO NOGALES</t>
  </si>
  <si>
    <t>30111289-0</t>
  </si>
  <si>
    <t>REPOSICION  GIMNASIO PUERTO AGUIRRE</t>
  </si>
  <si>
    <t>30111653-0</t>
  </si>
  <si>
    <t>CONSTRUCCION AVDA. COSTANERA EN LA CIUDAD DE LOS LAGOS</t>
  </si>
  <si>
    <t>CONSTRUCCION LABORATORIO TSUNAMI</t>
  </si>
  <si>
    <t>MEJORAMIENTO CALLE 3 PONIENTE ENTRE 1 NORTE Y PASAJE EL PINAR-TEMUCO</t>
  </si>
  <si>
    <t>MEJORAMIENTO CALLE UNION NORTE ENTRE R. ORTEGA Y T. DE MOLINA-TEMUCO</t>
  </si>
  <si>
    <t>30113159-0</t>
  </si>
  <si>
    <t>REPOSICION ESCUELA RURAL LA VARA, PUERTO MONTT</t>
  </si>
  <si>
    <t>CONSTRUCCION POLIDEPORTIVO TIPO 2 SAN FERNANDO</t>
  </si>
  <si>
    <t>30113715-0</t>
  </si>
  <si>
    <t>REPOSICION RED HIDROMETRICA CUENCA RIO HUASCO</t>
  </si>
  <si>
    <t>CONSTRUCCION CONEXION VIAL RÍO TRANQUILO-LAGO BROWN-FRONTERA,XI REG</t>
  </si>
  <si>
    <t>REPARACION Y ACONDICIONAMIENTO MERCADO MUNICIPAL DE QUIRIHUE</t>
  </si>
  <si>
    <t>30114293-0</t>
  </si>
  <si>
    <t>CONSTRUCCION PUEBLITO ARTESANAL SECTOR BOSQUE MUNICIPAL-PICHILEMU</t>
  </si>
  <si>
    <t>30114362-0</t>
  </si>
  <si>
    <t>CONSTRUCCION 20 VIVENDAS TUTELADAS ADULTO MAYOR ,PADRE LAS CASAS</t>
  </si>
  <si>
    <t>30114364-0</t>
  </si>
  <si>
    <t>CONSTRUCCION 25 VIVIENDAS TUTELADAS ADULTO MAYOR, PITRUFQUEN</t>
  </si>
  <si>
    <t>REPARACION IGLESIA DE LA MERCED COMUNA DE TIL TIL</t>
  </si>
  <si>
    <t>CONSTRUCCION SANEAMIENTO BASICO PARCELA 11, FORESTAL ALTO, VIÑA DEL</t>
  </si>
  <si>
    <t>CONSTRUCCION C. JUDICIAL TRIB. FAMILIA, LABORAL Y LETRAS LOS ANGELE</t>
  </si>
  <si>
    <t>REPOSICION Y AMPLIACION CUARTEL 1° COMPAÑIA DE BOMBEROS DE PALENA</t>
  </si>
  <si>
    <t>CONSTRUCCION ALCANTARILLADO Y DISP AGUAS SERVIDAS DE TICNAMAR.</t>
  </si>
  <si>
    <t>30115984-0</t>
  </si>
  <si>
    <t>CONSTRUCCION POLIDEPORTIVO LOS VILOS</t>
  </si>
  <si>
    <t>REPOSICION POSTA TOCONAO, COMUNA SAN PEDRO DE ATACAMA</t>
  </si>
  <si>
    <t>30116355-0</t>
  </si>
  <si>
    <t>MEJORAMIENTO AV. LOS GENERALES, PUNTA ARENAS</t>
  </si>
  <si>
    <t>30116480-0</t>
  </si>
  <si>
    <t>CONSTRUCCION SISTEMA DE AGUA POTABLE RURAL DE YATES COCHAMO</t>
  </si>
  <si>
    <t>30116753-0</t>
  </si>
  <si>
    <t>CONSTRUCCION TERMINACIONES DEPTO. PROVINCIAL DE EDUCACION QUILLOTA</t>
  </si>
  <si>
    <t>30116812-0</t>
  </si>
  <si>
    <t>REPOSICION PUESTA EN VALOR CENTRO CULTURAL CASA FURNIEL RIO BUENO</t>
  </si>
  <si>
    <t>30117039-0</t>
  </si>
  <si>
    <t>MEJORAMIENTO ESCUELA DE REMO CLUB A. PRAT, VALDIVIA</t>
  </si>
  <si>
    <t>30117629-0</t>
  </si>
  <si>
    <t>MEJORAMIENTO Y AMPLIACION DEL EJE AV. LA PAZ - SAN LUIS, OVALLE</t>
  </si>
  <si>
    <t>REPOSICION PARCIAL  ESCUELA MUNICIPAL DE LUMACO</t>
  </si>
  <si>
    <t>CONSTRUCCION APR EL MANZANO Y OTROS, SANTA BARBARA</t>
  </si>
  <si>
    <t>HABILITACION SUMINISTRO E.E. SECTOR OQUELDAN-TUTIL, QUELLON</t>
  </si>
  <si>
    <t>HABILITACION SUMINISTRO E.E. SECTOR YALDAD, QUELLON</t>
  </si>
  <si>
    <t>HABILITACION CASA DE INCLUSION DE LA DISCAPACIDAD (CID) RANCAGUA</t>
  </si>
  <si>
    <t>30118819-0</t>
  </si>
  <si>
    <t>MEJORAMIENTO RUTA H-189 Y H-191, LA LEONERA BAJA, COMUNA DE CODEGUA</t>
  </si>
  <si>
    <t>30118958-0</t>
  </si>
  <si>
    <t>CONSTRUCCION PARQUE COSTANERA DE PUERTO SAAVEDRA</t>
  </si>
  <si>
    <t>REPOSICION  ESCUELA MANZANAR, COMUNA DE LUMACO</t>
  </si>
  <si>
    <t>DIAGNOSTICO PMDT TERRITORIO INTERCULTURAL DE RIOS Y MAR, ARAUCANÍA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</si>
  <si>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</si>
  <si>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</si>
  <si>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</si>
  <si>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</si>
  <si>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NORMALIZACION UNID FARMACIA Y DISPENS.DE FARMACOS HOSP. EL CARMEN</t>
  </si>
  <si>
    <t>REPOSICION CESFAM ALEMANIA, ANGOL</t>
  </si>
  <si>
    <t>30120090-0</t>
  </si>
  <si>
    <t>CONSTRUCCION SISTEMA DE AGUAS LLUVIAS QUILQUE, LOS ANGELES, VIII REG</t>
  </si>
  <si>
    <t>CONSTRUCCION CALETA DE PESCADORES DE CHAIHUIN, COMUNA DE CORRAL</t>
  </si>
  <si>
    <t>30120491-0</t>
  </si>
  <si>
    <t>REPOSICION PARCIAL LUMINARIAS PUBLICAS ETAPA I, LO BARNECHEA</t>
  </si>
  <si>
    <t>CONSTRUCCION CAMPUS UNIVERSITARIO U. DE TALCA EN CIUDAD DE LINARES</t>
  </si>
  <si>
    <t>30121131-0</t>
  </si>
  <si>
    <t>RESTAURACION IGLESIA SAN ANTONIO DE PADUA Y CONVENTO FRANCISCANO</t>
  </si>
  <si>
    <t>30121243-0</t>
  </si>
  <si>
    <t>MEJORAMIENTO PASEO PEATONAL PEDRO AGUIRRE CERDA, CALLE LARGA</t>
  </si>
  <si>
    <t>30121257-0</t>
  </si>
  <si>
    <t>CONSTRUCCION REDES CONTRA INCENDIO CDP COMBARBALA</t>
  </si>
  <si>
    <t>30121731-0</t>
  </si>
  <si>
    <t>CONSTRUCCION URBANIZACION SECTOR BARRANCO AMARILLO, PUNTA ARENAS</t>
  </si>
  <si>
    <t>30121829-0</t>
  </si>
  <si>
    <t>MEJORAMIENTO PARQUE COLON 2°ETAPA, COMUNA SAN BERNARDO</t>
  </si>
  <si>
    <t>REPOSICION RUTA G 27 SECTOR: LAS VERTIENTES-PTE EL TOYO SJ MAIPO</t>
  </si>
  <si>
    <t>REPOSICION PARROQUIA INMACULADA CONCEPCION DE LA COMPAÑIA</t>
  </si>
  <si>
    <t>MEJORAMIENTO RUTA I-45 SECTOR PUENTE NEGRO - LA RUFINA</t>
  </si>
  <si>
    <t>CONSTRUCCION RUTA PRECORDILLER. S: RUTA L-535-COLVINDO Y 4 PUENTES</t>
  </si>
  <si>
    <t>NORMALIZACION A. P. HUERTO FAMILIARES SECTOR TRES HORAS,NATAL</t>
  </si>
  <si>
    <t>30123632-0</t>
  </si>
  <si>
    <t>MEJORAMIENTO CALLE ELICURA ENTRE CALLES ARAUCO Y MILLARAY, LOS VILOS</t>
  </si>
  <si>
    <t>30123699-0</t>
  </si>
  <si>
    <t>REPOSICION POSTA DE SALUD RURAL EL DURAZNO, COMBARBALA</t>
  </si>
  <si>
    <t>CONSTRUCCION RED DE AGUA POTABLE PARA LOTEO LOS ARENEROS DE BUIN</t>
  </si>
  <si>
    <t>30123784-0</t>
  </si>
  <si>
    <t>MEJORAMIENTO ESTADIO RAPEL DE NAVIDAD</t>
  </si>
  <si>
    <t>30123801-0</t>
  </si>
  <si>
    <t>MEJORAMIENTO AVENIDA PISAGUA,  CHIMBARONGO</t>
  </si>
  <si>
    <t>30123824-0</t>
  </si>
  <si>
    <t>MEJORAMIENTO RUTA I-45 CAMINO PUENTE NEGRO-LA RUFINA KM 25.5 A 29 .5</t>
  </si>
  <si>
    <t>30123856-0</t>
  </si>
  <si>
    <t>AMPLIACION SERVICIO AGUA POTABLE RINCON LAS OVEJAS</t>
  </si>
  <si>
    <t>30124039-0</t>
  </si>
  <si>
    <t>NORMALIZACION ALCANTARILLADO VILLAS AMERICA, VENECIA Y SUECIA, REQUI</t>
  </si>
  <si>
    <t>MEJORAMIENTO PAVIMENTACION AV. QUERELEMA,COMUNA DE PAREDONES</t>
  </si>
  <si>
    <t>30124127-0</t>
  </si>
  <si>
    <t>CONSTRUCCION CESFAM VALLE LA PIEDRA, CHIGUAYANTE</t>
  </si>
  <si>
    <t>30124186-0</t>
  </si>
  <si>
    <t>MEJORAMIENTO CANCHA DE FÚTBOL DE SERÓN. RIO HURTADO</t>
  </si>
  <si>
    <t>30124206-0</t>
  </si>
  <si>
    <t>CONSTRUCCION TECHADO MULTICANCHA COLEGIO NUESTRA SEÑORA DEL ROSARIO</t>
  </si>
  <si>
    <t>30124238-0</t>
  </si>
  <si>
    <t>CONSTRUCCION CENTRO COMUNITARIO MATADERO</t>
  </si>
  <si>
    <t>MEJORAMIENTO PLAZA GABRIELA MISTRAL, ANDACOLLO</t>
  </si>
  <si>
    <t>REPOSICION CANCHA ESTADIO MUNICIPAL DE CHERQUENCO, COMUNA VILCÚN</t>
  </si>
  <si>
    <t>30124378-0</t>
  </si>
  <si>
    <t>HABILITACION SUMINISTRO E.E.  LAFQUENMAPU COMP. SN JUAN DE LA COSTA</t>
  </si>
  <si>
    <t>30124532-0</t>
  </si>
  <si>
    <t>CONSTRUCCION CICLOVIA RUTA H-111 SECTOR LOS LAGARTOS, MOSTAZAL</t>
  </si>
  <si>
    <t>30124544-0</t>
  </si>
  <si>
    <t>CONSTRUCCION GIMNASIO TECHADO CALETA LOS HORNOS, LA HIGUERA</t>
  </si>
  <si>
    <t>30124586-0</t>
  </si>
  <si>
    <t>CONSTRUCCION PROLONGACIÓN DOBLE VÍA AVDA. EL PALOMAR, COPIAPÓ</t>
  </si>
  <si>
    <t>30124625-0</t>
  </si>
  <si>
    <t>MEJORAMIENTO PLAZA DE LA CULTURA SECTOR EX-FERROCARRIL TALTAL</t>
  </si>
  <si>
    <t>30124739-0</t>
  </si>
  <si>
    <t>MEJORAMIENTO RUTA C-35 SECTOR: LOS LOROS(KM 53)-JUNTAS(KM 88)</t>
  </si>
  <si>
    <t>30125055-0</t>
  </si>
  <si>
    <t>MEJORAMIENTO RUTA R-60-P, LOS SAUCES - PURÉN - LÍMITE REGIONAL</t>
  </si>
  <si>
    <t>MEJORAMIENTO EJE BALMACEDA CALAMA, II ETAPA</t>
  </si>
  <si>
    <t>30125331-0</t>
  </si>
  <si>
    <t>CONSTRUCCION PARQUE RIO TUTUVEN CAUQUENES</t>
  </si>
  <si>
    <t>REPOSICION BANDEJONES AVENIDA MANUEL RODRIGUEZ, CURACAUTÍN</t>
  </si>
  <si>
    <t>30125420-0</t>
  </si>
  <si>
    <t>MEJORAMIENTO PLAZA MANSO DE VELASCO COMUNA DE CAUQUENES</t>
  </si>
  <si>
    <t>30125423-0</t>
  </si>
  <si>
    <t>CONSTRUCCION SOLUCIONES SANITARIAS SECTOR LA QUINTA, LONGAVI</t>
  </si>
  <si>
    <t>30125456-0</t>
  </si>
  <si>
    <t>MEJORAMIENTO ESPACIO PUBLICO BOULEVARD AVENIDA JOSÉ TOMAS URMENETA</t>
  </si>
  <si>
    <t>30125721-0</t>
  </si>
  <si>
    <t>MEJORAMIENTO USO Y REGULACIÓN RECURSOS HÍDRICOS RÍO MOSTAZAL</t>
  </si>
  <si>
    <t>30125850-0</t>
  </si>
  <si>
    <t>CONSTRUCCION MULTICANCHA CERRADA FRANCISCO COLOANE COMUNA DE QUELLÓN</t>
  </si>
  <si>
    <t>30125885-0</t>
  </si>
  <si>
    <t>CONSTRUCCION SERVICIO APR TERMAS DE RALUN, PUERTO VARAS</t>
  </si>
  <si>
    <t>30126057-0</t>
  </si>
  <si>
    <t>CONSTRUCCION POSTA DE SALUD RURAL HUALLEN MAPU, LONQUIMAY</t>
  </si>
  <si>
    <t>30126289-0</t>
  </si>
  <si>
    <t>NORMALIZACION SISTEMAS ELÉCTRICOS EN ESTAB PENIT. CCP BULNES</t>
  </si>
  <si>
    <t>30126322-0</t>
  </si>
  <si>
    <t>NORMALIZACION REDES ELECTRICAS CDP YUMBEL</t>
  </si>
  <si>
    <t>30126339-0</t>
  </si>
  <si>
    <t>MEJORAMIENTO CBI RUTA D-697, SECTOR LA LIGUA - LA ISLA, LIMARI</t>
  </si>
  <si>
    <t>30126506-0</t>
  </si>
  <si>
    <t>CONSTRUCCION CUARTEL 2° COMPAÑIA BOMBEROS DE LA COMUNA DE CHONCHI</t>
  </si>
  <si>
    <t>CONSTRUCCION COMPLEJO DEPORTIVO ESCOLAR CORVALLIS ANTOFAGASTA</t>
  </si>
  <si>
    <t>CONSTRUCCION COMPLEJO DEPORTIVO ESCOLAR MUNICIPAL ANTOFAGASTA</t>
  </si>
  <si>
    <t>30126626-0</t>
  </si>
  <si>
    <t>CONSTRUCCION CANCHA SINTÉTICA Y EQUIPAMIENTO BÁSICO, AYACARA CHAITEN</t>
  </si>
  <si>
    <t>30126701-0</t>
  </si>
  <si>
    <t>REPOSICION POSTA SALUD RURAL QUECHEREGUAS, TRAIGUÉN</t>
  </si>
  <si>
    <t>30126713-0</t>
  </si>
  <si>
    <t>MEJORAMIENTO SERVICIO DE PSIQUIATRÍA HOSPITAL REGIONAL ANTOFAGASTA</t>
  </si>
  <si>
    <t>MEJORAMIENTO  ESPACIO PUBLICO SECTOR LOS CIRUELOS, PICHILEMU</t>
  </si>
  <si>
    <t>30126908-0</t>
  </si>
  <si>
    <t>MEJORAMIENTO PARQUE ABEL BOUCHON, SAN FERNANDO</t>
  </si>
  <si>
    <t>30126931-0</t>
  </si>
  <si>
    <t>CONSTRUCCION PLAZA RECREATIVA SUR ORIENTE, LONCOCHE</t>
  </si>
  <si>
    <t>REPOSICION POSTA SALUD RURAL SANTA ANA, COMUNA CURACAUTIN</t>
  </si>
  <si>
    <t>CONSTRUCCION MUROS CONTENCION Y SOL AG.LLUVIAS POB.NAHUELBUTA,ANGOL</t>
  </si>
  <si>
    <t>30127527-0</t>
  </si>
  <si>
    <t>MEJORAMIENTO AMPLIACIÓN SISTEMA DE AGUA POTABLE RURAL DE LASANA</t>
  </si>
  <si>
    <t>30127590-0</t>
  </si>
  <si>
    <t>REPOSICION DE LA 2ª COMISARÍA MULCHÉN, PCSP 2012</t>
  </si>
  <si>
    <t>CONSTRUCCION CESFAM COYHAIQUE CON SAR ADOSADO</t>
  </si>
  <si>
    <t>MEJORAMIENTO SISTEMA APR LOS MAQUIS-CUENCA-RIGOLEMU, MALLOA</t>
  </si>
  <si>
    <t>MEJORAMIENTO CANCHA Y SEDE CLUB DEPORT LA FRONTERA, SAN ANTONIO</t>
  </si>
  <si>
    <t>CAPACITACION EN ECOSISTEMAS DE HUMEDALES URBANOS, VALDIVIA</t>
  </si>
  <si>
    <t>30128206-0</t>
  </si>
  <si>
    <t>CONSTRUCCION SISTEMA APR BAYO TORO, CULLINCO Y HUENCHULAO</t>
  </si>
  <si>
    <t>30128277-0</t>
  </si>
  <si>
    <t>CONSTRUCCION CUARTEL PREFECTURA PROVINCIAL TOCOPILLA - PDI</t>
  </si>
  <si>
    <t>30128282-0</t>
  </si>
  <si>
    <t>REPOSICION BRIGADA DE INVESTIGACIÓN CRIMINAL SANTA CRUZ PDI</t>
  </si>
  <si>
    <t>30128379-0</t>
  </si>
  <si>
    <t>AMPLIACION Y NORMALIZACION EDIFICIO SERVICIOS DEL AGRO, RANCAGUA</t>
  </si>
  <si>
    <t>CONSTRUCCION ELECTRIFICACION RURAL SECTOR TRAI TRAI MAPU, VILLARRICA</t>
  </si>
  <si>
    <t>30128849-0</t>
  </si>
  <si>
    <t>CONSTRUCCION GIMNASIO COMUNITARIO NELTUME</t>
  </si>
  <si>
    <t>30128886-0</t>
  </si>
  <si>
    <t>MEJORAMIENTO CALLE LAS ROSAS DE MALALHUE, LANCO</t>
  </si>
  <si>
    <t>CONSTRUCCION ALCANTARILLADO Y AGUA POT.,LA GRUTA, PETORCA</t>
  </si>
  <si>
    <t>30129746-0</t>
  </si>
  <si>
    <t>MEJORAMIENTO Y AMPLIACIÓN  SERVICIO APR DE LARAQUETE (ARAUCO)</t>
  </si>
  <si>
    <t>30130131-0</t>
  </si>
  <si>
    <t>MEJORAMIENTO PAVIMENTO 1/2 CALZADA CALLE 19 NORTE DE TALCA</t>
  </si>
  <si>
    <t>30130155-0</t>
  </si>
  <si>
    <t>CONSTRUCCION SISTEMA DE AGUA POTABLE RURAL DE SAN MARCOS</t>
  </si>
  <si>
    <t>30130186-0</t>
  </si>
  <si>
    <t>CONSTRUCCION CUARTEL BOMBEROS 2º CIA, LONCOCHE</t>
  </si>
  <si>
    <t>30130284-0</t>
  </si>
  <si>
    <t>MEJORAMIENTO PAVIMENTO 1/2 CALZADA CALLE 19 SUR DE TALCA</t>
  </si>
  <si>
    <t>30130329-0</t>
  </si>
  <si>
    <t>REPOSICION ESCUELA RURAL LOS PELLINES</t>
  </si>
  <si>
    <t>REPOSICION LICEO CLAUDIO ARRAU L,</t>
  </si>
  <si>
    <t>30130471-0</t>
  </si>
  <si>
    <t>MEJORAMIENTO Y CONSERVACION PLAZA BENJA MUÑOZ GAMERO,PUNTA ARENAS</t>
  </si>
  <si>
    <t>30130521-0</t>
  </si>
  <si>
    <t>REPOSICION VEREDAS BARRIO PRAT, PUNTA ARENAS</t>
  </si>
  <si>
    <t>30130685-0</t>
  </si>
  <si>
    <t>CONSTRUCCION PARQUE COMUNAL DE RÍO HURTADO</t>
  </si>
  <si>
    <t>CONSTRUCCION EJE MISTRALIANO CIUDAD DE VICUÑA, 2 ETAPA</t>
  </si>
  <si>
    <t>30130981-0</t>
  </si>
  <si>
    <t>CONSTRUCCION SERVICIO ALCANTARILLADO SECTOR TINGUIRIRICA, CHIMBARONG</t>
  </si>
  <si>
    <t>30131182-0</t>
  </si>
  <si>
    <t>REPOSICION POSTA  SALUD RURAL BARRAZA, OVALLE</t>
  </si>
  <si>
    <t>30131209-0</t>
  </si>
  <si>
    <t>MEJORAMIENTO Y AMPLIACIÓN SISTEMA APR SANTA MARGARITA-LOS GOMEROS</t>
  </si>
  <si>
    <t>30131393-0</t>
  </si>
  <si>
    <t>CONSTRUCCION EXTENSIÓN ELECTRIFICACION RURAL SECTOR NORTE, TIRUA</t>
  </si>
  <si>
    <t>30131397-0</t>
  </si>
  <si>
    <t>CONSTRUCCION COLECTOR DE AGUAS LLUVIAS COLECTOR DIVISADERO</t>
  </si>
  <si>
    <t>CONSTRUCCION INFRAESTRUCTURA SANITARIA LOCALIDAD DE VIVANCO,RIOBUENO</t>
  </si>
  <si>
    <t>30131504-0</t>
  </si>
  <si>
    <t>REPOSICION BRIGADA CUARTEL POLICIAL RENCA PDI</t>
  </si>
  <si>
    <t>REPOSICION BRIGRADA DE INVESTIGACION CRIMINAL PDI, CONCHALI</t>
  </si>
  <si>
    <t>30131510-0</t>
  </si>
  <si>
    <t>DIAGNOSTICO PLAN MAESTRO DE RECURSOS HIDRICOS REGION DE OHIGGINS</t>
  </si>
  <si>
    <t>30131607-0</t>
  </si>
  <si>
    <t>MEJORAMIENTO QUEBRADA PEÑUELAS, REGIÓN DE COQUIMBO</t>
  </si>
  <si>
    <t>30131629-0</t>
  </si>
  <si>
    <t>REPOSICION ALUMBRADO PUBLICO COMUNA DE LAS CABRAS</t>
  </si>
  <si>
    <t>30131652-0</t>
  </si>
  <si>
    <t>REPOSICION CESFAM EL QUISCO</t>
  </si>
  <si>
    <t>30131673-0</t>
  </si>
  <si>
    <t>CONSTRUCCION SEDE COMUNITARIA PARA ORGANIZACIONES DEPORTIVAS</t>
  </si>
  <si>
    <t>30131719-0</t>
  </si>
  <si>
    <t>REPOSICION POSTA SALUD RURAL DE PUQUILLAY BAJO, NANCAGUA</t>
  </si>
  <si>
    <t>MEJORAMIENTO AV. LEÓN GALLO ENTRE STA. MARIA Y BAQUEDANO PITRUFQUEN</t>
  </si>
  <si>
    <t>CONSTRUCCION SISTEMA AGUA POTABLE RURAL, EL ENCANTO- PUYEHUE</t>
  </si>
  <si>
    <t>30132175-0</t>
  </si>
  <si>
    <t>MEJORAMIENTO RUTA 7, SECTOR PUENTE CISNE - PICHICOLO, HUALAIHUE</t>
  </si>
  <si>
    <t>CONSTRUCCION RED DE CICLORUTAS TEMUCO - PADRE LAS CASAS</t>
  </si>
  <si>
    <t>CONSTRUCCION PROG. DE PAVIMENTACION PARTICIPATIVA 23 LLAMADO, XII</t>
  </si>
  <si>
    <t>AMPLIACION LABORATORIO LMRI CENTRO NUCLEAR LA REINA</t>
  </si>
  <si>
    <t>30132597-0</t>
  </si>
  <si>
    <t>REPOSICION RUTA Q-61,SECT: LOS ANGELES - RALCO, REG. DEL BIOBIO</t>
  </si>
  <si>
    <t>30132620-0</t>
  </si>
  <si>
    <t>MEJORAMIENTO Y REPOS. RUTA K-16; S: LONTUE-SAG. FAMILIA; PRV. CURICO</t>
  </si>
  <si>
    <t>REPOSICION  EDIFICIO CONSISTORIAL, EL CARMEN</t>
  </si>
  <si>
    <t>30132761-0</t>
  </si>
  <si>
    <t>MEJORAMIENTO RUTA 181-CH SECTOR: VICTORIA-CURACAUTIN</t>
  </si>
  <si>
    <t>MEJORAMIENTO INSTALACIONES MEDIALUNA, RANCAGUA</t>
  </si>
  <si>
    <t>CONSTRUCCION SISTEMA APR BULI ORIENTE,SAN CARLOS</t>
  </si>
  <si>
    <t>30133035-0</t>
  </si>
  <si>
    <t>MEJORAMIENTO Y AMPLIACION EDIFICIO CONSISTORIAL, COMUNA DE NAVIDAD</t>
  </si>
  <si>
    <t>30133068-0</t>
  </si>
  <si>
    <t>MEJORAMIENTO BANDEJÓN ALAMEDA DESDE SAN RAFAEL A SALVADOR ALLENDE,</t>
  </si>
  <si>
    <t>30133103-0</t>
  </si>
  <si>
    <t>SANEAMIENTO TITULOS DE DERECHOS DE AGUA COMUNA DE BULNES</t>
  </si>
  <si>
    <t>REPOSICION TEMPLO SAGRADO CORAZON ISLA DE YAQUIL, SANTA CRUZ</t>
  </si>
  <si>
    <t>30133187-0</t>
  </si>
  <si>
    <t>CONSTRUCCION ÁREA VERDE BANDEJÓN EX 5 SUR TRAMO PUNTA DEL SOL-ILLANE</t>
  </si>
  <si>
    <t>REPOSICION CESFAM DR.NORMAN VOULLIEME, COMUNA DE CERRILLOS</t>
  </si>
  <si>
    <t>CONSTRUCCION DEFENSAS RIO CACHAPOAL SECTORES CALIFORNIA, LA PALMA</t>
  </si>
  <si>
    <t>CONSTRUCCION CICLOVIA M.RODRIGUEZ ENTRE MACKENNA-LISZT, LOS ANGELES</t>
  </si>
  <si>
    <t>30133502-0</t>
  </si>
  <si>
    <t>REPOSICION ESCUELA DE CHACAYES - MACHALÍ</t>
  </si>
  <si>
    <t>MEJORAMIENTO PAVIMENTACIÓN Y AGUAS LLUVIAS AV O'HIGGINS, NANCAGUA</t>
  </si>
  <si>
    <t>30133652-0</t>
  </si>
  <si>
    <t>MEJORAMIENTO PLAZA DE ARMAS QUINTA DE TILCOCO</t>
  </si>
  <si>
    <t>30133665-0</t>
  </si>
  <si>
    <t>REPOSICION URBANISTICA ENTRADA PICHIDEGUA</t>
  </si>
  <si>
    <t>30133674-0</t>
  </si>
  <si>
    <t>REPOSICION BIBLIOTECA MUNICIPAL CABRERO</t>
  </si>
  <si>
    <t>REPOSICION PUENTE LOS LINGUES, RUTA G-892 COMUNA DE LITUECHE</t>
  </si>
  <si>
    <t>CONSTRUCCION ESCUELA DE MEDICINA DE LA REGIÓN DE ARICA Y PARINACOTA</t>
  </si>
  <si>
    <t>30133962-0</t>
  </si>
  <si>
    <t>REPOSICION PUENTE LO CHAPARRO EN RUTA F-10-G, COMUNA DE LIMACHE</t>
  </si>
  <si>
    <t>30134056-0</t>
  </si>
  <si>
    <t>REPOSICION PLAZA DE LOS HEROES, PITRUFQUEN</t>
  </si>
  <si>
    <t>REPOSICION CONSULTORIO JURÍDICO NORTE  DE LA REG. ANTOF</t>
  </si>
  <si>
    <t>30134246-0</t>
  </si>
  <si>
    <t>CONSTRUCCION CORREDOR TRANSP. PUBLICO CORONEL: LABOREOS - P. AGUIRRE</t>
  </si>
  <si>
    <t>30134278-0</t>
  </si>
  <si>
    <t>CONSTRUCCION ESTABLECIMIENTO BOSQUE DE PROTECCION TUBUL, ARAUCO</t>
  </si>
  <si>
    <t>30134314-0</t>
  </si>
  <si>
    <t>CONSTRUCCION PASEO RIBEREÑO LA HIGUERA,  C. PRAT Y OHIGGINS, QUILACO</t>
  </si>
  <si>
    <t>30134340-0</t>
  </si>
  <si>
    <t>CONSTRUCCION PARQUE URBANO SECTOR EL BOSQUE, LOS VILOS</t>
  </si>
  <si>
    <t>30134392-0</t>
  </si>
  <si>
    <t>CONSTRUCCION PLAN MAESTRO PARQUE METROPOLITANO CERRO CARACOL</t>
  </si>
  <si>
    <t>30134446-0</t>
  </si>
  <si>
    <t>CONSTRUCCION RED DE CICLO RUTAS LOS ANGELES</t>
  </si>
  <si>
    <t>30134490-0</t>
  </si>
  <si>
    <t>CONSTRUCCION PLAZA SEGURA POCONCHILE URBANO, ARICA</t>
  </si>
  <si>
    <t>30134514-0</t>
  </si>
  <si>
    <t>HABILITACION E.E. PURREHUIN COMPLEMENTARIO SAN JUAN DE LA COSTA</t>
  </si>
  <si>
    <t>30134555-0</t>
  </si>
  <si>
    <t>CONSTRUCCION PROYECTO DETONANTE PARQUE FLUVIAL RÍO CATALINA,TIMAUKEL</t>
  </si>
  <si>
    <t>CONSTRUCCION PLAZA PUBLICA DE ZAPAHUIRA, COMUNA DE PUTRE</t>
  </si>
  <si>
    <t>30134591-0</t>
  </si>
  <si>
    <t>REPARACION MUROS DE CONTENCION POBLACION CARLOS MAHNS, TOME</t>
  </si>
  <si>
    <t>CONSTRUCCION RED Y EMPALMES AGUA POTABLE SECTOR SAN MIGUEL, PAINE</t>
  </si>
  <si>
    <t>MEJORAMIENTO 05 CALLES DE FRESIA URBANO, COMUNA DE FRESIA</t>
  </si>
  <si>
    <t>30134846-0</t>
  </si>
  <si>
    <t>REPOSICION PUENTE PELUMPEN EN RUTA F-660, COMUNA DE OLMUE</t>
  </si>
  <si>
    <t>30134899-0</t>
  </si>
  <si>
    <t>CONSTRUCCION PUENTE HUASCO Y P. SUPERIOR FF.CC EN RUTA COSTERA</t>
  </si>
  <si>
    <t>CONSTRUCCION ELECTRIFICION RURAL COMUNIDAD ÑANCO HUILCAL  CURACAUTIN</t>
  </si>
  <si>
    <t>30135164-0</t>
  </si>
  <si>
    <t>MEJORAMIENTO RUTAS R-925-S, S-297-R Y S-31 SECTOR CAPTREN-CHERQUENCO</t>
  </si>
  <si>
    <t>MEJORAMIENTO CIRCUITO PEATONAL HISTÓRICO COMUNA DE PALENA</t>
  </si>
  <si>
    <t>30135261-0</t>
  </si>
  <si>
    <t>MEJORAMIENTO EEPP EJE LAS NIEVES ENTRE CALLES PINCHEIRA Y P.A.CERDA</t>
  </si>
  <si>
    <t>30135314-0</t>
  </si>
  <si>
    <t>CONSTRUCCION PLAZA MIRADOR SECTOR ENSENADA, PTO. CHACABUCO</t>
  </si>
  <si>
    <t>30135315-0</t>
  </si>
  <si>
    <t>MEJORAMIENTO  AREAS VERDES COSTANERA DE RIO IBAÑEZ</t>
  </si>
  <si>
    <t>30135319-0</t>
  </si>
  <si>
    <t>REPOSICION  PLAZA DE PTO. SANCHEZ</t>
  </si>
  <si>
    <t>30135441-0</t>
  </si>
  <si>
    <t>CONSTRUCCION CIRCUITO DE ESPACIOS PUBLICOS VILLA TROYO, LONQUIMAY</t>
  </si>
  <si>
    <t>30135505-0</t>
  </si>
  <si>
    <t>NORMALIZACION CENTRO CERRADO REHABILITACIÓN Y REINSERCIÓN, VALDIVIA</t>
  </si>
  <si>
    <t>30135630-0</t>
  </si>
  <si>
    <t>REPOSICION ESCUELA RURAL DE COMPU (ANTEPROYECTO)</t>
  </si>
  <si>
    <t>REPOSICION  LICEO GREGORIO URRUTIA, GALVARINO</t>
  </si>
  <si>
    <t>REPOSICION FERIA ABASTO MUNICIPAL, CURACAUTIN</t>
  </si>
  <si>
    <t>30135810-0</t>
  </si>
  <si>
    <t>CONSTRUCCION PARQUE LAS TORRES, POBL. CABO AROCA, ARICA</t>
  </si>
  <si>
    <t>30135925-0</t>
  </si>
  <si>
    <t>CONSTRUCCION VARIANTE SUR COYHAIQUE</t>
  </si>
  <si>
    <t>CONSTRUCCION POSTA DE SALUD RURAL LOMA DE LA PIEDRA, S. J. COSTA</t>
  </si>
  <si>
    <t>30136109-0</t>
  </si>
  <si>
    <t>MEJORAMIENTO EJE AVENIDA DIEGO PORTALES 2° ETAPA, CURICO</t>
  </si>
  <si>
    <t>REPOSICION ESTADIO TIERRA DE CAMPEONES, IQUIQUE</t>
  </si>
  <si>
    <t>MEJORAMIENTO VIALIDAD URBANA A TRAVES DE MEDIDAS DE BAJO COSTO,CQBO.</t>
  </si>
  <si>
    <t>MEJORAMIENTO PISTA ATLÉTICA ESTADIO LUCAS PACHECO. TALAGANTE.</t>
  </si>
  <si>
    <t>30136453-0</t>
  </si>
  <si>
    <t>CONSTRUCCION PLAZA JUEGOS DE LOS NIÑOS, COMUNA DE PICA</t>
  </si>
  <si>
    <t>30136461-0</t>
  </si>
  <si>
    <t>REPOSICION EDIFICIO GOBERNACIÓN Y SERVICIOS PUBLICOS EN CHAITEN</t>
  </si>
  <si>
    <t>30136533-0</t>
  </si>
  <si>
    <t>CONSTRUCCION CUARTEL BOMBEROS Y EQUIP. ANEXOS,LAS PALMERAS AFTA.</t>
  </si>
  <si>
    <t>MEJORAMIENTO CBI 2DA. FAJA EL VOLCAN, VILLARRICA</t>
  </si>
  <si>
    <t>MEJORAMIENTO Y AMPLIACIÓN AGUA POTABLE COIGUE PAINEMAL, CHOL CHOL</t>
  </si>
  <si>
    <t>30136896-0</t>
  </si>
  <si>
    <t>ANALISIS ALT. PARA EL ABASTECIMIENTO DE CARNE OVINA Y BOVINA NAT</t>
  </si>
  <si>
    <t>30136961-0</t>
  </si>
  <si>
    <t>NORMALIZACION ESCUELA RAMON BARROS LUCO, VALPARAISO</t>
  </si>
  <si>
    <t>REPOSICION ESTADIO MUNICIPAL DE LICAN RAY, COMUNA DE VILLARRICA</t>
  </si>
  <si>
    <t>30137309-0</t>
  </si>
  <si>
    <t>CONSTRUCCION SISTEMA FOTOVOLTÁICO DOMICILIARIO ISLA HUAPI, FUTRONO</t>
  </si>
  <si>
    <t>30137447-0</t>
  </si>
  <si>
    <t>REPOSICION CENTRO DE SALUD FAMILIAR COÑARIPE</t>
  </si>
  <si>
    <t>30137554-0</t>
  </si>
  <si>
    <t>CONSTRUCCION CENTRO DE EVENTOS MUNICIPAL COMUNA DE QUELLÓN</t>
  </si>
  <si>
    <t>30137674-0</t>
  </si>
  <si>
    <t>CONSTRUCCION ESTADIO NIEBLA, VALDIVIA</t>
  </si>
  <si>
    <t>30137703-0</t>
  </si>
  <si>
    <t>REPOSICION CESFAM NIEBLA, VALDIVIA</t>
  </si>
  <si>
    <t>MEJORAMIENTO CALLE SOR MERCEDES, COMUNA PANGUIPULLI</t>
  </si>
  <si>
    <t>30137848-0</t>
  </si>
  <si>
    <t>REPOSICION CENTRO DE EVENTOS DE CHANCHOQUI, PAIHUANO</t>
  </si>
  <si>
    <t>30137919-0</t>
  </si>
  <si>
    <t>REPOSICION EDIFICIO CONSISTORIAL DE VICUÑA</t>
  </si>
  <si>
    <t>DIAGNOSTICO SITIOS DE ALTO VALOR CONSERVACION V REGION, FASE II</t>
  </si>
  <si>
    <t>30138175-0</t>
  </si>
  <si>
    <t>REPOSICION CLUB DE BOXEO UNIÓN MATADERO, IQUIQUE</t>
  </si>
  <si>
    <t>30139229-0</t>
  </si>
  <si>
    <t>CONSTRUCCION SEDE SOCIAL VILLA EL HUERTO DE PAIHUANO</t>
  </si>
  <si>
    <t>30139673-0</t>
  </si>
  <si>
    <t>MEJORAMIENTO CALLE MUNDO NUEVO, COMUNA DE SALAMANCA</t>
  </si>
  <si>
    <t>30139823-0</t>
  </si>
  <si>
    <t>REPOSICION POSTA DE CUNCUMEN, COMUNA DE SALAMANCA</t>
  </si>
  <si>
    <t>30139872-0</t>
  </si>
  <si>
    <t>REPOSICION POSTA DE LLIMPO, COMUNA DE SALAMANCA</t>
  </si>
  <si>
    <t>30140272-0</t>
  </si>
  <si>
    <t>CONSTRUCCION INFRAESTRUCTURA SANITARIA LA PAZ- LONCOCHE</t>
  </si>
  <si>
    <t>CONSTRUCCION SALA CUNA Y JARDIN INFANTIL GRUPO ESCOLAR, CHILLÁN</t>
  </si>
  <si>
    <t>30149176-0</t>
  </si>
  <si>
    <t>REPOSICION RESIDENCIA DISCAPACIDAD SENAME COQUIMBO</t>
  </si>
  <si>
    <t>30150673-0</t>
  </si>
  <si>
    <t>MEJORAMIENTO CANCHA DE FUTBOL DE HURTADO</t>
  </si>
  <si>
    <t>MEJORAMIENTO CBI RUTA D-37E, SECTOR: SOCAVON - TUNEL LAS ASTAS</t>
  </si>
  <si>
    <t>30155872-0</t>
  </si>
  <si>
    <t>MEJORAMIENTO Y HABILITACIÓN CENTRO CULTURAL CASA MUSEO LORD COCHRANE</t>
  </si>
  <si>
    <t>30156826-0</t>
  </si>
  <si>
    <t>REPOSICION CALLE COMERCIO RIO BUENO</t>
  </si>
  <si>
    <t>30157272-0</t>
  </si>
  <si>
    <t>REPOSICION CALLE PEDRO LAGOS, COMUNA DE RIO BUENO</t>
  </si>
  <si>
    <t>30158372-0</t>
  </si>
  <si>
    <t>MEJORAMIENTO CALLE PEDRO LEON GALLO EL PALQUI</t>
  </si>
  <si>
    <t>RESTAURACION Y AMPLIACIÓN DEL PALACIO ARIZTÍA</t>
  </si>
  <si>
    <t>30169522-0</t>
  </si>
  <si>
    <t>AMPLIACION EDIFICIO CONSISTORIAL MONTE PATRIA</t>
  </si>
  <si>
    <t>30170873-0</t>
  </si>
  <si>
    <t>HABILITACION DE LA NAVE Y ESTACIÓN TALCA</t>
  </si>
  <si>
    <t>AMPLIACION  SERVICIO A.P.R. PUMANQUE A VARIOS SECTRORES, PUMANQUE</t>
  </si>
  <si>
    <t>30172123-0</t>
  </si>
  <si>
    <t>REPOSICION CON RELOCALIZACION RETÉN PICHASCA,COMUNA DE RÍO HURTADO</t>
  </si>
  <si>
    <t>30175272-0</t>
  </si>
  <si>
    <t>REPOSICION PARCIAL LUMINARIAS PUBLICAS, ESTACION CENTRAL</t>
  </si>
  <si>
    <t>30176022-0</t>
  </si>
  <si>
    <t>REPOSICION POSTA DE SALUD RURAL CALETA LOS HORNOS, LA HIGUERA</t>
  </si>
  <si>
    <t>30176772-0</t>
  </si>
  <si>
    <t>CONSTRUCCION SALON COMUNITARIO CALETA LOS HORNOS</t>
  </si>
  <si>
    <t>30176824-0</t>
  </si>
  <si>
    <t>CONSTRUCCION PISCINA ESCUELA EL TRAPICHE</t>
  </si>
  <si>
    <t>30177123-0</t>
  </si>
  <si>
    <t>CONSTRUCCION  SISTEMA DE AGUA POTABLE RURAL MOLCO MEDIO, VILLARRICA</t>
  </si>
  <si>
    <t>CONSTRUCCION ELECT. RURAL SECTOR TREUMUN HUINCA, PADRE LAS CASAS</t>
  </si>
  <si>
    <t>MEJORAMIENTO CALLE LOS TRAPENSES, PITRUFQUEN.</t>
  </si>
  <si>
    <t>30183822-0</t>
  </si>
  <si>
    <t>REPOSICION CLUB SOCIAL Y DEPORTIVO ESPAÑOL, COMUNA SAN ANTONIO</t>
  </si>
  <si>
    <t>CONSTRUCCION ELECTRIFICACION RURAL SECTOR PODUCO ALTO,CHACAY Y OTROS</t>
  </si>
  <si>
    <t>30185572-0</t>
  </si>
  <si>
    <t>REPOSICION ESCUELA BÁSICA LLIUCO QUEMCHI</t>
  </si>
  <si>
    <t>30187822-0</t>
  </si>
  <si>
    <t>CONSTRUCCION SEDE SOCIAL JUNTA DE VECINOS LLAU LLAU,  PUNTA ARENAS</t>
  </si>
  <si>
    <t>30194372-0</t>
  </si>
  <si>
    <t>CONSTRUCCION COMPLEJO DEPORTIVO DE PREFECTURA ACONCAGUA, SAN FELIPE</t>
  </si>
  <si>
    <t>30194922-0</t>
  </si>
  <si>
    <t>NORMALIZACION CUARTEL SEXTA COMPAÑÍA BOMBEROS CONCÓN</t>
  </si>
  <si>
    <t>30195722-0</t>
  </si>
  <si>
    <t>REPARACION MAYOR  MUSEO REGIONAL DE TALCA</t>
  </si>
  <si>
    <t>30198322-0</t>
  </si>
  <si>
    <t>CONSTRUCCION SISTEMA DE VIDEO-VIGILANCIA, CURACAVI</t>
  </si>
  <si>
    <t>HABILITACION UNID. ATENCIÓN INTEGRAL PACIENTES CON IRC, HCSBA.</t>
  </si>
  <si>
    <t>30204173-0</t>
  </si>
  <si>
    <t>MEJORAMIENTO RUTA B-710 S: CUESTA PAPOSO, KM.3,00 AL KM.4,00.</t>
  </si>
  <si>
    <t>30205272-0</t>
  </si>
  <si>
    <t>MEJORAMIENTO PARQUE BALNEARIO MUNICIPAL, COMUNA DE SAN JOSE DE MAIPO</t>
  </si>
  <si>
    <t>CONSTRUCCION CENTRO CULTURAL DE HUECHURABA</t>
  </si>
  <si>
    <t>30207422-0</t>
  </si>
  <si>
    <t>REPOSICION Y AMPLIACION DEPENDENCIAS EDIFICIO CONSISTORIAL</t>
  </si>
  <si>
    <t>30213072-0</t>
  </si>
  <si>
    <t>CONSTRUCCION DE POLIDEPORTIVO SECTOR SUR COMUNA PUENTE ALTO</t>
  </si>
  <si>
    <t>MEJORAMIENTO RUTA D-605, SECTOR MANQUEHUA-SORUCO</t>
  </si>
  <si>
    <t>30213672-0</t>
  </si>
  <si>
    <t>CONSTRUCCION CONTENEDORES SOTERRADOS, SECTOR LA VEGA, INDEPENDENCIA</t>
  </si>
  <si>
    <t>CONSTRUCCION LUMINARIAS PEATONALES CALLE SAN IGNACIO, PADRE HURTADO</t>
  </si>
  <si>
    <t>30216822-0</t>
  </si>
  <si>
    <t>REPOSICION INFRAESTRUCTURA MUNICIPAL, DPTO. CULTURA, SAN ANTONIO</t>
  </si>
  <si>
    <t>MEJORAMIENTO CBI RUTA D-595, SECTOR: EL PUERTO - SERÓN</t>
  </si>
  <si>
    <t>30217572-0</t>
  </si>
  <si>
    <t>MEJORAMIENTO EFICIENCIA ENERGETICA DE ALUMBRADO PUBLICO, SANTA CRUZ</t>
  </si>
  <si>
    <t>REPOSICION CENTRO PRODUCCIÓN ESCÉNICA, TEATRO MUNICIPAL</t>
  </si>
  <si>
    <t>30220772-0</t>
  </si>
  <si>
    <t>REPOSICION SEDE DEPORTIVA CLUB DE RAYUELA</t>
  </si>
  <si>
    <t>30221173-0</t>
  </si>
  <si>
    <t>MEJORAMIENTO CAMINO BASICO INTERMEDIO CAMINO ANTIGUO TRAIGUEN</t>
  </si>
  <si>
    <t>RESTAURACION Y HABILITACIÓN MUSEO DE LA MEMORIA CASA DDHH,P. ARENAS</t>
  </si>
  <si>
    <t>30222323-0</t>
  </si>
  <si>
    <t>CONSTRUCCION CICLOVIA RUTAS H-418 KM 0,0 AL 5,1; COMUNA REQUÍNOA</t>
  </si>
  <si>
    <t>30224722-0</t>
  </si>
  <si>
    <t>MEJORAMIENTO CBI RUTA T-65, PAILLACO - DOLLINCO</t>
  </si>
  <si>
    <t>30226723-0</t>
  </si>
  <si>
    <t>REPOSICION PAVIMENTOS POR CAMBIO DE REDES SECTOR STA.TERESA,A.HOSP</t>
  </si>
  <si>
    <t>NORMALIZACION AREA LIBRE DE OBSTACULOS NUEVO AERODROMO IX REGION</t>
  </si>
  <si>
    <t>30229923-0</t>
  </si>
  <si>
    <t>DIAGNOSTICO PLAN MANEJO DE CAUCES  CUENCA RIO CHOAPA</t>
  </si>
  <si>
    <t>REPOSICION INFRAEST PORT. PARA PESCA ARTESANAL CALETA HUASCO</t>
  </si>
  <si>
    <t>30234522-0</t>
  </si>
  <si>
    <t>CONSTRUCCION SERVICIO AGUA POTABLE RURAL PUTENIO, COMUNA DE CALBUCO</t>
  </si>
  <si>
    <t>MEJORAMIENTO SISTEMA APR EL RULO A MILLAHUE, COINCO</t>
  </si>
  <si>
    <t>30242822-0</t>
  </si>
  <si>
    <t>CONSTRUCCION EDIFICIO INSTITUCIONAL PARQUE METROPOLITANO DE SANTIAGO</t>
  </si>
  <si>
    <t>30244274-0</t>
  </si>
  <si>
    <t>CONSTRUCCION ALCANTARILLADO COMITÉ PADRE HURTADO, SAN FELIPE</t>
  </si>
  <si>
    <t>30245322-0</t>
  </si>
  <si>
    <t>MEJORAMIENTO PLAZOLETAS LA FRONTERA, SAN ANTONIO</t>
  </si>
  <si>
    <t>30245772-0</t>
  </si>
  <si>
    <t>AMPLIACION RED GAS NATURAL SECTOR HUERTOS FLIARES DOROTEA, NATALES</t>
  </si>
  <si>
    <t>REPOSICION ESCUELA MARTIN ALONQUEO, GENERAL LOPEZ, VILCUN</t>
  </si>
  <si>
    <t>30257472-0</t>
  </si>
  <si>
    <t>CONSTRUCCION RED DE ALCANTARILLADO Y PLANTA DE TTO SECTOR PICHIL</t>
  </si>
  <si>
    <t>CONSTRUCCION PLAZA PEAJE SAN ROQUE,RUTA 156 DE LA MADERA, R BIOBIO</t>
  </si>
  <si>
    <t>CONSTRUCCION DE VEREDAS POBLACIÓN BDO OHIGGINS, OSORNO</t>
  </si>
  <si>
    <t>CONSTRUCCION CENTRO COMUNITARIO CASA LÓPEZ, CABILDO</t>
  </si>
  <si>
    <t>30261628-0</t>
  </si>
  <si>
    <t>30261629-0</t>
  </si>
  <si>
    <t>REPOSICION CON RELOCAL. BIBLIOTECA PÚBLICA MUNICIPAL DE LINARES</t>
  </si>
  <si>
    <t>REPOSICION GIMNASIO  CAPITAN PASTENE, LUMACO</t>
  </si>
  <si>
    <t>CONSTRUCCION PROGRAMA PAVIMENTACION PARTICIPATIVA 24° LLAMADO X REG</t>
  </si>
  <si>
    <t>30267378-0</t>
  </si>
  <si>
    <t>CONSTRUCCION CECOSF CERRO ESTANQUE, COMUNA DE TOMÉ</t>
  </si>
  <si>
    <t>CONSTRUCCION PROG. PAV. PARTICIPATIVOS 24° LLAMADO REG. DEL MAULE</t>
  </si>
  <si>
    <t>MEJORAMIENTO PASEO PEATONAL Y RECUPERACION URBANA SECTOR E. RAMIREZ</t>
  </si>
  <si>
    <t>30272372-0</t>
  </si>
  <si>
    <t>AMPLIACION SISTEMA CAMARAS TELEVIGILANCIAS COMUNA DE INDEPENDENCIA</t>
  </si>
  <si>
    <t>30273725-0</t>
  </si>
  <si>
    <t>RESTAURACION MERCADO CENTRAL DE ARICA</t>
  </si>
  <si>
    <t>MEJORAMIENTO COMPLEJO DEPORTIVO VILLA LO ARRIETA, PEÑALOLÉN</t>
  </si>
  <si>
    <t>MEJORAMIENTO COMPLEJO DEPORTIVO CANCHA 4 LO HERMIDA, PEÑALOLEN</t>
  </si>
  <si>
    <t>30274622-0</t>
  </si>
  <si>
    <t>MEJORAMIENTO ESPACIO PUBLICO PASADA URBANA GUACOLDA COMUNA LAUTARO</t>
  </si>
  <si>
    <t>30274772-0</t>
  </si>
  <si>
    <t>MEJORAMIENTO BANDEJON CENTRAL AV. BARROS LUCO, SAN ANTONIO</t>
  </si>
  <si>
    <t>30275183-0</t>
  </si>
  <si>
    <t>CONSTRUCCION PASEO PEATONAL QUEBRADA EL CONSUELO</t>
  </si>
  <si>
    <t>30275874-0</t>
  </si>
  <si>
    <t>CONSTRUCCION REDES DE ALCANTARILLADO- ZONA URBANA</t>
  </si>
  <si>
    <t>30277223-0</t>
  </si>
  <si>
    <t>MEJORAMIENTO ACERAS DE LA COMUNA DE SANTA CRUZ</t>
  </si>
  <si>
    <t>30277735-0</t>
  </si>
  <si>
    <t>AMPLIACION SISTEMA DE LUMINARIAS PÚBLICAS, SAN JOSÉ DE MAIPO</t>
  </si>
  <si>
    <t>30278228-0</t>
  </si>
  <si>
    <t>CONSTRUCCION CICLOVIA RUTA G 734, COMUNA MARIA PINTO</t>
  </si>
  <si>
    <t>30279622-0</t>
  </si>
  <si>
    <t>CONSTRUCCION RUTA Y-170, SECTOR CAÑADON MACHO-LAGO DICKSON, ULT. ESP</t>
  </si>
  <si>
    <t>30279673-0</t>
  </si>
  <si>
    <t>MEJORAMIENTO Y CONSTRUCCION DE NICHOS CEMENTERIO LOS MUERMOS</t>
  </si>
  <si>
    <t>30280472-0</t>
  </si>
  <si>
    <t>MEJORAMIENTO CALLE VALLEJOS L.C.MARTINEZ Y PJE I.C.PINTO SAN ROSENDO</t>
  </si>
  <si>
    <t>30281326-0</t>
  </si>
  <si>
    <t>CONSTRUCCION  EJERCITO LIBERTADOR PUENTE ALTO</t>
  </si>
  <si>
    <t>30282072-0</t>
  </si>
  <si>
    <t>REPOSICION SEDE SOCIAL LUISIN LANDAEZ</t>
  </si>
  <si>
    <t>30282373-0</t>
  </si>
  <si>
    <t>CONSTRUCCION PISTA SKATE PARQUE PLEISTOCENO OSORNO</t>
  </si>
  <si>
    <t>30282773-0</t>
  </si>
  <si>
    <t>REPOSICION POSTA DE SALUD RURAL EL TRAIGUEN, FRESIA</t>
  </si>
  <si>
    <t>30282822-0</t>
  </si>
  <si>
    <t>CONSTRUCCION REFUGIO DE PASAJEROS AERODROMO CALETA ANDRADE</t>
  </si>
  <si>
    <t>30283272-0</t>
  </si>
  <si>
    <t>MEJORAMIENTO RUTA 7 SUR. SECTOR: COCHRANE - PUERTO YUNGAY</t>
  </si>
  <si>
    <t>CONSTRUCCION RED DE CICLOVIA COMUNA DE TALAGANTE</t>
  </si>
  <si>
    <t>30283474-0</t>
  </si>
  <si>
    <t>MEJORAMIENTO AVDA. PTE IBAÑEZ DE PTO MONTT, TRAMO CARDONAL-INDUSTRIA</t>
  </si>
  <si>
    <t>30284076-0</t>
  </si>
  <si>
    <t>PROSPECCION CATASTRO ARQUEOLÓGICO ZONA SURESTE DEL  PARQUE NACIONAL</t>
  </si>
  <si>
    <t>30284472-0</t>
  </si>
  <si>
    <t>CONSTRUCCION RED DE CICLOVIAS PUERTO AYSEN</t>
  </si>
  <si>
    <t>ANALISIS CONDICIONES PARA AGUAS ABRIGADAS BA. CATALINA.</t>
  </si>
  <si>
    <t>REPOSICION QUINTA COMPAÑIA CUERPO  DE BOMBEROS, CORONEL</t>
  </si>
  <si>
    <t>30285824-0</t>
  </si>
  <si>
    <t>AMPLIACION ELECTRIFICACION SECTOR LOTE B Y OTROS CONTULMO</t>
  </si>
  <si>
    <t>MEJORAMIENTO LOS SAUCES , ESMERALDA Y P.A.CERDA DE HUÉPIL,TUCAPEL</t>
  </si>
  <si>
    <t>REPOSICION SISTEMA ALCANTARILLADO VILLA SAN FRANCISCO, LOS ANGELES</t>
  </si>
  <si>
    <t>30287823-0</t>
  </si>
  <si>
    <t>MEJORAMIENTO INFRAESTRUCTURA EN ACCESO A CEMENTERIO DE CONCEPCIÓN</t>
  </si>
  <si>
    <t>30288872-0</t>
  </si>
  <si>
    <t>REPOSICION ALUMBRADO PÚBLICO DIVERSOS SECTORES, COMUNA DE PENCO</t>
  </si>
  <si>
    <t>30289222-0</t>
  </si>
  <si>
    <t>REPOSICION ESCUELA DE AUCHAC QUELLÓN ANTEPROYECTO PAGO C/RECEPCION</t>
  </si>
  <si>
    <t>30289473-0</t>
  </si>
  <si>
    <t>CONSTRUCCION SERVICIO APR LOS ALAMOS, COMUNA LOS MUERMOS.</t>
  </si>
  <si>
    <t>MEJORAMIENTO Y PAVIMENTACIÓN CALLE LAUTARO SUR - FUTALEUFÚ</t>
  </si>
  <si>
    <t>30290923-0</t>
  </si>
  <si>
    <t>CONSTRUCCION COMPLEJO DEPORTIVO SECTOR PANTANOSA FRUTILLAR</t>
  </si>
  <si>
    <t>HABILITACION SISTEMA DE MONITOREO DE TRAFICO UOCT BIOBIO, CHILLÁN</t>
  </si>
  <si>
    <t>REPOSICION  Y AMPLIACION BIBLIOTECA MUNICIPAL DE FRUTILLAR</t>
  </si>
  <si>
    <t>30291323-0</t>
  </si>
  <si>
    <t>MEJORAMIENTO CALLE YERBAS BUENAS, VALDIVIA</t>
  </si>
  <si>
    <t>CONSTRUCCION REDES CONTRA INCENDIO CENTRO PENITENCIARIO COYHAIQUE</t>
  </si>
  <si>
    <t>REPOSICION LUMINARIAS PÚBLICAS SECTOR CUATRO - COMUNA DE SANTIAGO</t>
  </si>
  <si>
    <t>CONSTRUCCION CANCHA SINTÉTICA ESTADIO MUNICIPAL, PAILLACO</t>
  </si>
  <si>
    <t>30292774-0</t>
  </si>
  <si>
    <t>CONSTRUCCION SISTEMA DE TELEVIGILANCIA, COMUNA DE LA REINA</t>
  </si>
  <si>
    <t>30293725-0</t>
  </si>
  <si>
    <t>CONSTRUCCION EXTENSIÓN ELECTRIFICACIÓN RURAL SECTOR SUR, TIRUA</t>
  </si>
  <si>
    <t>30295273-0</t>
  </si>
  <si>
    <t>CONSTRUCCION PLAZA DE ARMAS LOCALIDAD DE RAFAEL, COMUNA DE TOMÉ</t>
  </si>
  <si>
    <t>MEJORAMIENTO RED VIAL RUTA A-35,SECTOR CR. RUTA 5 - CR. RUTA A-31</t>
  </si>
  <si>
    <t>30296025-0</t>
  </si>
  <si>
    <t>REPOSICION INFR. Y SERV. CAMPO JINETEADA, VILLA CERRO CASTILLO</t>
  </si>
  <si>
    <t>INVESTIGACION ACUÍFEROS GRAN VOLUMEN Y BAJO NIVEL RECARGA ZONA NORTE</t>
  </si>
  <si>
    <t>30298422-0</t>
  </si>
  <si>
    <t>MEJORAMIENTO PLAZA BRASIL, IQUIQUE</t>
  </si>
  <si>
    <t>CONSTRUCCION ELECTRIFICACION RURAL CARAHUE 1, HUEÑALIHUEN Y OTROS</t>
  </si>
  <si>
    <t>CONSTRUCCION ELECTRIFICACION RURAL CARAHUE 2,ALTO LONCOYAMO Y OTROS</t>
  </si>
  <si>
    <t>CONSTRUCCION ELECTRIFICACION RURAL CARAHUE 3, ALTO AILLINCO Y OTROS</t>
  </si>
  <si>
    <t>CONSTRUCCION ELECTRIFICACION RURAL CARAHUE 4,MACHACO Y OTROS</t>
  </si>
  <si>
    <t>CONSTRUCCION ELECTRIFICACION RURAL CARAHUE 5, RUCADIUCA Y OTROS</t>
  </si>
  <si>
    <t>CONSTRUCCION ELECTRIFICACION RURAL CARAHUE 6, PANCUL Y OTROS</t>
  </si>
  <si>
    <t>CONSTRUCCION ELECTRIFICACION RURAL CARAHUE 7,BUTACO  Y OTROS</t>
  </si>
  <si>
    <t>30302223-0</t>
  </si>
  <si>
    <t>CONSTRUCCION PLAN DE CIERRE VERTEDERO</t>
  </si>
  <si>
    <t>REPOSICION HOSPITAL LOTA  COMUNA DE LOTA</t>
  </si>
  <si>
    <t>30302873-0</t>
  </si>
  <si>
    <t>RESTAURACION Y PUESTA EN VALOR ESCUELA D-73 TEATRO PEDRO DE LA BARRA</t>
  </si>
  <si>
    <t>30304223-0</t>
  </si>
  <si>
    <t>MEJORAMIENTO BORDE COSTERO DE CURACO DE VELEZ</t>
  </si>
  <si>
    <t>30304522-0</t>
  </si>
  <si>
    <t>CONSTRUCCION SISTEMA DE AGUA POTABLE RURAL SANTIAGO MANQUEO, FREIRE</t>
  </si>
  <si>
    <t>CONSTRUCCION SERVICIO DE URGENCIA DE ALTA RESOLUTIVIDAD, ANCUD</t>
  </si>
  <si>
    <t>30305227-0</t>
  </si>
  <si>
    <t>CONSTRUCCION CECOSF SECTOR ELICURA, COMUNA DE CONTULMO</t>
  </si>
  <si>
    <t>30305526-0</t>
  </si>
  <si>
    <t>MEJORAMIENTO MIRADORES ENTRE RIOS, LOS QUEÑES COMUNA DE ROMERAL</t>
  </si>
  <si>
    <t>30306425-0</t>
  </si>
  <si>
    <t>CONSTRUCCION PARADEROS URBANOS, COMUNA DE TOCOPILLA</t>
  </si>
  <si>
    <t>30307374-0</t>
  </si>
  <si>
    <t>MEJORAMIENTO RUTA 199-CH S: VILLARRICA-PUCON</t>
  </si>
  <si>
    <t>30307974-0</t>
  </si>
  <si>
    <t>AMPLIACION  LICEO TECNICO JUAN HOPPE DE OLIVAR</t>
  </si>
  <si>
    <t>30311622-0</t>
  </si>
  <si>
    <t>CONSTRUCCION CENTRO COMUNITARIO DE SALUD FAMILIAR HUALAIHUE PUERTO</t>
  </si>
  <si>
    <t>HABILITACION UNIDAD DE TOMOGRAFIA EN CENTRO ASISTENCIAL  NORTE</t>
  </si>
  <si>
    <t>MEJORAMIENTO INFRAESTRUCTURA DEPORTIVA CLUB NEW CRUSADERS VALPARAISO</t>
  </si>
  <si>
    <t>CONSTRUCCION SOL. A.P. LOCALIDADES SUBTERRITORIO CAMARONES 1</t>
  </si>
  <si>
    <t>CONSTRUCCION FERIA ABASTO AVENIDA PRAT, CONCEPCION,1° ETAPA MERCADO</t>
  </si>
  <si>
    <t>CONSTRUCCION INFRAESTRUCTURA DE USO PUBLICO P. N. QUEULAT</t>
  </si>
  <si>
    <t>30316825-0</t>
  </si>
  <si>
    <t>MEJORAMIENTO INTEGRAL CLUB DEPORTIVO DEFENSOR CRISTO REY SAN ANTONIO</t>
  </si>
  <si>
    <t>CONSTRUCCION TERCERA ETAPA PLAZA DE ARMAS PUERTO WILLIAMS</t>
  </si>
  <si>
    <t>30321273-0</t>
  </si>
  <si>
    <t>CONSTRUCCION CECOSF DENAVISUR, COMUNA DE TALCAHUANO</t>
  </si>
  <si>
    <t>HABILITACION HOSPITAL REGIONAL PARA HOSPITAL CLINICO UNIV. DE ANTOF.</t>
  </si>
  <si>
    <t>30324422-0</t>
  </si>
  <si>
    <t>DIAGNOSTICO PLAN RECONVERSION URBANA, SECTOR GUAÑACAGUA III, ARICA</t>
  </si>
  <si>
    <t>30324573-0</t>
  </si>
  <si>
    <t>CONSTRUCCION CENTRO DE DESPACHO Y BASE SAMU PROVINCIA DE OSORNO</t>
  </si>
  <si>
    <t>30324672-0</t>
  </si>
  <si>
    <t>NORMALIZACION 473 VIVIENDAS, DEMOLICION, GUAÑACAGUA III, ARICA</t>
  </si>
  <si>
    <t>30325772-0</t>
  </si>
  <si>
    <t>MEJORAMIENTO CALLE COLO-COLO ETAPA II ENTRE ONGOLMO Y LIENTUR, ANGOL</t>
  </si>
  <si>
    <t>30326774-0</t>
  </si>
  <si>
    <t>CONSTRUCCION LICEO BICENTENARIO MARIA DEL TRANSITO,MOLINA</t>
  </si>
  <si>
    <t>30327080-0</t>
  </si>
  <si>
    <t>CONSTRUCCION SISTEMA DE AGUA POTABLE RURAL LLANADA GRANDE, COCHAMO</t>
  </si>
  <si>
    <t>30327173-0</t>
  </si>
  <si>
    <t>CONSTRUCCION SISTEMA DE ALCANTARILLADO VILLA NUEVA ESPERANZA, CUNCO</t>
  </si>
  <si>
    <t>MEJORAMIENTO ALCANTARILLADO SAN ESTEBAN, LOS JARDINES Y BELLA UNION</t>
  </si>
  <si>
    <t>30328275-0</t>
  </si>
  <si>
    <t>CONSTRUCCION MICROCENTRAL HIDROELECTRICA SAN LUIS</t>
  </si>
  <si>
    <t>30328622-0</t>
  </si>
  <si>
    <t>CONSTRUCCION CENTRO COMUNITARIO SALUD FAMILIAR RECINTO COM. PINTO</t>
  </si>
  <si>
    <t>CONSTRUCCION CENTRO COMUNITARIO DE SALUD FAMILIAR  CHACAY, ÑIQUÉN</t>
  </si>
  <si>
    <t>CONSTRUCCION SERVICIO DE ATENCION PRIMARIA DE URGENCIA  M. BACHELET</t>
  </si>
  <si>
    <t>REPOSICION GIMNASIO MUNICIPAL PUCON</t>
  </si>
  <si>
    <t>30336722-0</t>
  </si>
  <si>
    <t>CONSTRUCCION SEDE SONRISOLOGOS HOSP. DR. SOTERO DEL RIO, PUENTE ALTO</t>
  </si>
  <si>
    <t>30338024-0</t>
  </si>
  <si>
    <t>CONSTRUCCION SISTEMA DE APR PUNTILLA PICHICOLO, HUALAIHUE</t>
  </si>
  <si>
    <t>CONSTRUCCION CENTRO COMUNITARIO DE SALUD FAMILIAR SANTA BARBARA</t>
  </si>
  <si>
    <t>30338172-0</t>
  </si>
  <si>
    <t>CONSTRUCCION SERV. URGENCIA ALTA RESOLUCION CESFAM ENTRE RIOS L.A.</t>
  </si>
  <si>
    <t>30338523-0</t>
  </si>
  <si>
    <t>CONSTRUCCION SISTEMA AGUA POTABLE RURAL SECTOR CHOLGO, HUALAIHUE</t>
  </si>
  <si>
    <t>CONSTRUCCION SALAS CUNAS Y NIVEL MEDIO  LOS ROBLES,  SANTA MARÍA</t>
  </si>
  <si>
    <t>30340472-0</t>
  </si>
  <si>
    <t>CONSTRUCCION CEMENTERIO DE CONTAO, HUALAIHUE</t>
  </si>
  <si>
    <t>30340626-0</t>
  </si>
  <si>
    <t>REPOSICION Y AMPLIACIÓN DEL SISTEMA DE TELEVIGILANCIA, PEÑALOLEN</t>
  </si>
  <si>
    <t>30340675-0</t>
  </si>
  <si>
    <t>CONSTRUCCION ELECTRIFICACION RURAL VARIOS SECTORES NORTE, TOLTEN</t>
  </si>
  <si>
    <t>30340678-0</t>
  </si>
  <si>
    <t>CONSTRUCCION ELECTRIFICACION RIRAL VARIOS SECTORES SUR, TOLTEN</t>
  </si>
  <si>
    <t>CONSTRUCCION SALA CUNA Y JARDIN INFANTIL PROVIDENCIA</t>
  </si>
  <si>
    <t>AMPLIACION SERV. APR BAHIA LINAO HACIA HUAPILINAO Y R.NEGRO,ANCUD</t>
  </si>
  <si>
    <t>CONSTRUCCION DE VENUSTERIOS PARA UNIDADES PENALES COMP. PENIT. ARICA</t>
  </si>
  <si>
    <t>30341784-0</t>
  </si>
  <si>
    <t>HABILITACION SUMINISTRO E. ELECTRICA SECTOR NOROESTE, FUTALEUFU</t>
  </si>
  <si>
    <t>30341872-0</t>
  </si>
  <si>
    <t>CONSTRUCCION TERMINAL MULTIPROPÓSITO, PUERTO CHACABUCO</t>
  </si>
  <si>
    <t>30342722-0</t>
  </si>
  <si>
    <t>CONSTRUCCION CESFAM MAS SAR SECTOR PONIENTE COMUNA SAN FERNANDO</t>
  </si>
  <si>
    <t>30346324-0</t>
  </si>
  <si>
    <t>CONSTRUCCION ACERAS COMUNA DE IQUIQUE,  VARIOS SECTORES</t>
  </si>
  <si>
    <t>30346476-0</t>
  </si>
  <si>
    <t>CONSTRUCCION ACERAS COMUNA DE ALTO HOSPICIO, ETAPA II</t>
  </si>
  <si>
    <t>30348030-0</t>
  </si>
  <si>
    <t>CONSTRUCCION EDIFICIO CONSISTORIAL COMUNA ARICA</t>
  </si>
  <si>
    <t>30348491-0</t>
  </si>
  <si>
    <t>CONSTRUCCION CEMENTERIO MUNICIPAL DE LANCO</t>
  </si>
  <si>
    <t>30348584-0</t>
  </si>
  <si>
    <t>REPOSICION ESTADIO ATLÉTICO DE COYHAIQUE</t>
  </si>
  <si>
    <t>MEJORAMIENTO CAMBIO DE LUMINARIAS COMÚN A TECN. LED, PICA Y MATILLA</t>
  </si>
  <si>
    <t>30348775-0</t>
  </si>
  <si>
    <t>CONSTRUCCION POSTA RURAL ITROPULLI, PAILLACO</t>
  </si>
  <si>
    <t>30349272-0</t>
  </si>
  <si>
    <t>MEJORAMIENTO CALLE COLON ENTRE ESTERO ZANJON Y G. MISTRAL, PAILLACO</t>
  </si>
  <si>
    <t>30349285-0</t>
  </si>
  <si>
    <t>REPOSICION PABELLON PREBASICA ESCUELA PROYECTO DE FUTURO, PAILLACO</t>
  </si>
  <si>
    <t>30349288-0</t>
  </si>
  <si>
    <t>REPOSICION CENTRO MULTIFUNCIONAL ADULTO MAYOR, PAILLACO</t>
  </si>
  <si>
    <t>30349395-0</t>
  </si>
  <si>
    <t>CONSTRUCCION INFRAESTRUCTURA SANITARIA CHOSHUENCO, PANGUIPULLI</t>
  </si>
  <si>
    <t>30349476-0</t>
  </si>
  <si>
    <t>CONSTRUCCION CENTRO PROMOCION DE SALUD, PAILLACO.</t>
  </si>
  <si>
    <t>30349477-0</t>
  </si>
  <si>
    <t>HABILITACION SUMINISTRO E. ELECTRICA SECTOR QUIEBRAOLA, HUALAIHUE</t>
  </si>
  <si>
    <t>CONSTRUCCION PLAZAS ACTIVAS Y JUEGOS INFANTILES SAN RAFAEL</t>
  </si>
  <si>
    <t>HABILITACION  DE UNIDADES CRITICAS, HOSPITAL DE CHAITEN</t>
  </si>
  <si>
    <t>REPOSICION GUION MUSEOGRÁFICO MUSEO MUNICIPAL DE PORVENIR</t>
  </si>
  <si>
    <t>30352027-0</t>
  </si>
  <si>
    <t>CONSTRUCCION RED DE CICLORUTAS DE CONCEPCION</t>
  </si>
  <si>
    <t>CONSTRUCCION  CICLOVIAS ALTO ESTANDAR COMUNA DE RANCAGUA</t>
  </si>
  <si>
    <t>30352380-0</t>
  </si>
  <si>
    <t>MEJORAMIENTO BORDE COSTERO ICHUAC, PUQUELDON</t>
  </si>
  <si>
    <t>30352422-0</t>
  </si>
  <si>
    <t>MEJORAMIENTO BALNEARIO ARENA GRUESA, ANCUD</t>
  </si>
  <si>
    <t>30352430-0</t>
  </si>
  <si>
    <t>CONSTRUCCION PARQUE MUNICIPAL DE FUTALEUFÚ</t>
  </si>
  <si>
    <t>30352477-0</t>
  </si>
  <si>
    <t>MEJORAMIENTO BORDE COSTERO DE ANCUD</t>
  </si>
  <si>
    <t>30354100-0</t>
  </si>
  <si>
    <t>MEJORAMIENTO EE.PP JUNTA VECINAL N°4 LOA, ARICA</t>
  </si>
  <si>
    <t>30354105-0</t>
  </si>
  <si>
    <t>CONSTRUCCION EE.PP. CERRO LA CRUZ, ARICA</t>
  </si>
  <si>
    <t>30354128-0</t>
  </si>
  <si>
    <t>MEJORAMIENTO BORDE COSTERO ACHAO COMUNA DE QUINCHAO</t>
  </si>
  <si>
    <t>30354631-0</t>
  </si>
  <si>
    <t>REPOSICION PLAZA LOS PINOS, POBLACION CHILE, ARICA</t>
  </si>
  <si>
    <t>30354673-0</t>
  </si>
  <si>
    <t>MEJORAMIENTO PLAZA GUILLERMO GARAY, POBLACIÓN CHILE, ARICA</t>
  </si>
  <si>
    <t>MEJORAMIENTO PLAZA LLICO, FUERTE CIUDADELA, COMUNA DE ARICA.</t>
  </si>
  <si>
    <t>30354724-0</t>
  </si>
  <si>
    <t>MEJORAMIENTO PLAZA JOVINA NARANJO, POBLACION CHILE, ARICA</t>
  </si>
  <si>
    <t>MEJORAMIENTO EE.PP. LOS INDUSTRIALES I, ARICA</t>
  </si>
  <si>
    <t>30354778-0</t>
  </si>
  <si>
    <t>MEJORAMIENTO PARQUE HÉROES DE LA CONCEPCIÓN, POBL.EDUARDO FREI,ARICA</t>
  </si>
  <si>
    <t>30354823-0</t>
  </si>
  <si>
    <t>CONSTRUCCION PLAZA OSCAR BELMAR, ARICA</t>
  </si>
  <si>
    <t>30354833-0</t>
  </si>
  <si>
    <t>CONSTRUCCION EE.PP PLAZA POCONCHILE, COMUNA DE ARICA</t>
  </si>
  <si>
    <t>30354834-0</t>
  </si>
  <si>
    <t>CONSTRUCCION DE SOMBREADEROS, PUTRE</t>
  </si>
  <si>
    <t>30354875-0</t>
  </si>
  <si>
    <t>MEJORAMIENTO EE.PP. MULTICANCHA LOS INDUSTRIALES III, ARICA</t>
  </si>
  <si>
    <t>CONSTRUCCION SEMÁFOROS INTERSECCIONES AV RECOLETA, HUECHURABA</t>
  </si>
  <si>
    <t>30355231-0</t>
  </si>
  <si>
    <t>CONSTRUCCION MAESTRANZA CUERPO DE BOMBEROS DE VIÑA DEL MAR</t>
  </si>
  <si>
    <t>30355674-0</t>
  </si>
  <si>
    <t>CONSTRUCCION PAVIMENTACIÓN DIVERSAS VÍAS SECTOR LA MANANA. PEÑAFLOR</t>
  </si>
  <si>
    <t>30357177-0</t>
  </si>
  <si>
    <t>CONSTRUCCION OBRAS DE MEJORAMIENTO DE CALIDAD AGUA  DEL RIO CARITAYA</t>
  </si>
  <si>
    <t>30357527-0</t>
  </si>
  <si>
    <t>CONSTRUCCION Y EQUIPAMIENTO PLANTA FAENADORA AUTONOMA REGION XV AYP</t>
  </si>
  <si>
    <t>CONSTRUCCION INFRAESTRUCTURA SANITARIA SECTORES IÑAQUE-HUILLON,MAFIL</t>
  </si>
  <si>
    <t>CONSTRUCCION JARDÍN INFANTIL Y SALA CUNA LA CANTERA, COQUIMBO</t>
  </si>
  <si>
    <t>CONSTRUCCION CENTRO COMUNI DE PROTECCIÓN A LA INFANCIA Y LA MUJER</t>
  </si>
  <si>
    <t>CONSTRUCCION DE CAMARINES Y CIERRE PER. COMPLEJO BONILLA PUDAHUEL</t>
  </si>
  <si>
    <t>AMPLIACION HABILITACION SALA CUNA Y JARDIN CENTINELA II, THNO.</t>
  </si>
  <si>
    <t>30359927-0</t>
  </si>
  <si>
    <t>CONSTRUCCION RED DE CICLOVIAS ANGOL</t>
  </si>
  <si>
    <t>30361046-0</t>
  </si>
  <si>
    <t>NORMALIZACION URGENCIA HOSPITAL HERNAN HENRIQUEZ ARAVENA, TEMUCO</t>
  </si>
  <si>
    <t>DIAGNOSTICO SISTEMAS RESPALDO ELECTRICO PARA SISTEMAS AGUA POTABLE</t>
  </si>
  <si>
    <t>30361180-0</t>
  </si>
  <si>
    <t>REPOSICION PARCIAL LICEO B-11 MANUEL MONTT</t>
  </si>
  <si>
    <t>30361223-0</t>
  </si>
  <si>
    <t>REPOSICION PARCIAL Y NORMALIZACIÓN ESCUELA CAYENEL PUERTO MONTT</t>
  </si>
  <si>
    <t>30361225-0</t>
  </si>
  <si>
    <t>REPOSICION ESCUELA LA COLINA COMUNA DE PUERTO MONTT</t>
  </si>
  <si>
    <t>30361574-0</t>
  </si>
  <si>
    <t>REPOSICION LICEO SAN FRANCISCO DE PLACILLA</t>
  </si>
  <si>
    <t>30361828-0</t>
  </si>
  <si>
    <t>CONSTRUCCION PLAYA SECTOR CENTRO, TALTAL</t>
  </si>
  <si>
    <t>CONSTRUCCION  SALAS CUNAS Y NIVEL MEDIO EL OLIVAR, VIÑA DEL MAR</t>
  </si>
  <si>
    <t>30362422-0</t>
  </si>
  <si>
    <t>MEJORAMIENTO  AV. VICUÑA MACKENNA, COMUNA DE PEÑAFLOR</t>
  </si>
  <si>
    <t>30362427-0</t>
  </si>
  <si>
    <t>CONSTRUCCION ESPACIO CIVICO URBANO DE MAULE</t>
  </si>
  <si>
    <t>CONSTRUCCION CENTRO DEL FOLCLORE CHILENO, PEÑALOLEN</t>
  </si>
  <si>
    <t>ANALISIS  BALANCES HIDRICOS PARA  LA REGIÓN  DE VALPARAÍSO</t>
  </si>
  <si>
    <t>30363436-0</t>
  </si>
  <si>
    <t>CONSTRUCCION ELECTRIFICACION RURAL SECTOR  HUAPITRIO, COLLIPULLI</t>
  </si>
  <si>
    <t>30363439-0</t>
  </si>
  <si>
    <t>CONSTRUCCION ELECTRIFICACION RURAL  FREIRE 1 (RAYIN Y OTROS) , FREIR</t>
  </si>
  <si>
    <t>30363445-0</t>
  </si>
  <si>
    <t>CONSTRUCCION ELECTRIFICACION RURAL  FREIRE 2 (MANQUI Y OTROS) FREIRE</t>
  </si>
  <si>
    <t>30363447-0</t>
  </si>
  <si>
    <t>CONSTRUCCION ELECTRIFICACION RURAL  FREIRE 3 (LEPIAN Y OTROS) FREIRE</t>
  </si>
  <si>
    <t>30363448-0</t>
  </si>
  <si>
    <t>CONSTRUCCION ELECT. RURAL  FREIRE 4 (COÑOEPAN Y OTROS) FREIRE</t>
  </si>
  <si>
    <t>30363472-0</t>
  </si>
  <si>
    <t>CONSTRUCCION ELECTRIFICACION RURAL  SAN ANDRES Y OTROS, COLLIPULLI</t>
  </si>
  <si>
    <t>30363474-0</t>
  </si>
  <si>
    <t>CONSTRUCCION ELECT. RURAL SECTOR  NOME LEUFU SUR Y OTROS , SAAVEDRA</t>
  </si>
  <si>
    <t>30364272-0</t>
  </si>
  <si>
    <t>CONSTRUCCION CESFAM MAULE NORTE, COMUNA DE MAULE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</si>
  <si>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</si>
  <si>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</si>
  <si>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</si>
  <si>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</si>
  <si>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30364322-0</t>
  </si>
  <si>
    <t>REPOSICION CON RELOCALIZACION CESFAM COMUNA DE VICHUQUEN</t>
  </si>
  <si>
    <t>30364424-0</t>
  </si>
  <si>
    <t>DIAGNOSTICO PLAN MAESTRO AGUAS LLUVIAS CUATRO COMUNAS PROV. ARAUCO</t>
  </si>
  <si>
    <t>CONSTRUCCION SALA CUNA Y JARDIN INFANTIL,AV. NORTE SUR 2, ALERCE</t>
  </si>
  <si>
    <t>CONSTRUCCION SALA CUNA Y JARDIN INFANTIL, AV. TRANSVERSAL 4, ALERCE</t>
  </si>
  <si>
    <t>30365130-0</t>
  </si>
  <si>
    <t>MEJORAMIENTO CALLES DOS, ARTURO PRAT Y PASAJE DOS, LOS VILOS</t>
  </si>
  <si>
    <t>30365131-0</t>
  </si>
  <si>
    <t>REPOSICION  PARCIAL LICEO B-10 JORGE ALESSANDRI</t>
  </si>
  <si>
    <t>30365774-0</t>
  </si>
  <si>
    <t>CONSTRUCCION SISTEMA APR LAS ROSAS-CUENTAS CLARAS</t>
  </si>
  <si>
    <t>CONSTRUCCION GRADERÍAS FACHADAS Y OTROS ESTADIO MUNICIPAL DE COYHAIQ</t>
  </si>
  <si>
    <t>30366522-0</t>
  </si>
  <si>
    <t>CONSTRUCCION SEDE COMUNAL ADULTO MAYOR, COMUNA DE LOS VILOS</t>
  </si>
  <si>
    <t>30366537-0</t>
  </si>
  <si>
    <t>REPOSICION RUTA 5 SECTOR POZO ALMONTE, REGIÓN DE TARAPACA</t>
  </si>
  <si>
    <t>DIAGNOSTICO ANÁLISIS DE DEMANDA TRANSPORTE CARGA PORTUARIA</t>
  </si>
  <si>
    <t>30366929-0</t>
  </si>
  <si>
    <t>REPOSICION CENTRO INTEGRAL ADULTO MAYOR, SALAMANCA</t>
  </si>
  <si>
    <t>30366991-0</t>
  </si>
  <si>
    <t>CONSTRUCCION OBRAS DE MACROURBANIZACION SECTOR LA CHIMBA ANTOFAGAST</t>
  </si>
  <si>
    <t>AMPLIACION Y RELOCALIZACION PARVULO ESCUELA E-26 SAN PEDRO DE AT</t>
  </si>
  <si>
    <t>30368172-0</t>
  </si>
  <si>
    <t>CONSTRUCCION PARQUE, COMUNA DE RINCONADA</t>
  </si>
  <si>
    <t>CONSTRUCCION CECOSF PLAZA MEXICO QUINTA NORMAL</t>
  </si>
  <si>
    <t>CONSTRUCCION PLANTA GENERACIÓN ELÉCTRICA EÓLICA DIÉSEL MELINKA</t>
  </si>
  <si>
    <t>CONSTRUCCION CECOSF  MARTIN HENRIQUEZ, COMUNA SAN JOAQUIN</t>
  </si>
  <si>
    <t>CONSTRUCCION CENTRO DE LA DISCAPACIDAD COMUNA DE MAIPÚ</t>
  </si>
  <si>
    <t>30369072-0</t>
  </si>
  <si>
    <t>REPOSICION POSTA SALUD RURAL PISCO ELQUI, PAIHUANO</t>
  </si>
  <si>
    <t>CONSTRUCCION RED ALCANTARILLADO SECTOR EL BORO PONIENTE</t>
  </si>
  <si>
    <t>30369629-0</t>
  </si>
  <si>
    <t>MEJORAMIENTO  CBI RUTA T-345,LO AGUILA-BIF. EL CIRUELO, MAFIL</t>
  </si>
  <si>
    <t>30369677-0</t>
  </si>
  <si>
    <t>CONSTRUCCION BORDE COSTERO MELINKA</t>
  </si>
  <si>
    <t>30369742-0</t>
  </si>
  <si>
    <t>CONSTRUCCION MUROS DE CONTENCION POBLACION MEZA, PADRE LAS CASAS</t>
  </si>
  <si>
    <t>30369922-0</t>
  </si>
  <si>
    <t>REPOSICION GIMNASIO LICEO FEDERICO HEISE, PARRAL</t>
  </si>
  <si>
    <t>30370240-0</t>
  </si>
  <si>
    <t>CONSTRUCCION DE ESTACIONES HIDROMETRICAS XII REGION</t>
  </si>
  <si>
    <t>30370283-0</t>
  </si>
  <si>
    <t>CONSTRUCCION RED CICLOVÍAS ETAPA II (EJES R.ROCCA Y A.NEGHME), ARICA</t>
  </si>
  <si>
    <t>30370325-0</t>
  </si>
  <si>
    <t>MEJORAMIENTO INTEGRAL AERODROMO LAS MISIONES DE CAÑETE</t>
  </si>
  <si>
    <t>CONSTRUCCION RED DE CICLOVIAS LA UNION</t>
  </si>
  <si>
    <t>30370352-0</t>
  </si>
  <si>
    <t>CONSTRUCCION BORDE COSTERO BUCALEMU SEGUNDA ETAPA</t>
  </si>
  <si>
    <t>30370364-0</t>
  </si>
  <si>
    <t>CONSTRUCCION PLAZA GAVIOTAS, POBLACIÓN NUEVA IMPERIAL, COMUNA  ARICA</t>
  </si>
  <si>
    <t>30370373-0</t>
  </si>
  <si>
    <t>MEJORAMIENTO PLAZA FUERTE CIUDADELA, ARICA</t>
  </si>
  <si>
    <t>30370376-0</t>
  </si>
  <si>
    <t>CONSTRUCCION PLAZA RIBERA NORTE, BARRIO SAN JOSÉ, ARICA</t>
  </si>
  <si>
    <t>CONSTRUCCION PLAZA CRUZ DE MAYO POBLACION CABO AROCA, ARICA</t>
  </si>
  <si>
    <t>CONSTRUCCION SALA CUNA Y JARDÍN INFANTIL - MOISES GONZALEZ- BUIN.</t>
  </si>
  <si>
    <t>CONSTRUCCION CENTRO DE INNOVACIÓN UNIVERSIDAD DEL BÍO-BÍO</t>
  </si>
  <si>
    <t>30370922-0</t>
  </si>
  <si>
    <t>CONSTRUCCION PARQUE LA PLATINA COMUNA DE LA PINTANA</t>
  </si>
  <si>
    <t>30371040-0</t>
  </si>
  <si>
    <t>CONSTRUCCION SERVICIO APR EL ESTERO, PENCAHUE</t>
  </si>
  <si>
    <t>30371085-0</t>
  </si>
  <si>
    <t>CONSTRUCCION OBRAS BÁSICAS PARA SURF Y DEP.NÁUTICOS, P.C.CARO</t>
  </si>
  <si>
    <t>30371189-0</t>
  </si>
  <si>
    <t>REPOSICION ALUMBRADO PUBLICO MACHALI</t>
  </si>
  <si>
    <t>30371276-0</t>
  </si>
  <si>
    <t>MEJORAMIENTO BORDE COSTERO ANTOFAGASTA, SECTOR LOS PINARES-TROCADERO</t>
  </si>
  <si>
    <t>30371281-0</t>
  </si>
  <si>
    <t>REPOSICION PARCIAL LUMINARIAS PEATONALES DIV. SECTORES, LA FLORIDA</t>
  </si>
  <si>
    <t>30371376-0</t>
  </si>
  <si>
    <t>MEJORAMIENTO CBI RUTA T-350 S: NIEBLA-LOS MOLINOS</t>
  </si>
  <si>
    <t>MEJORAMIENTO DEL SISTEMA ELÉCTRICO DE LA COMUNA DE JUAN FERNANDEZ</t>
  </si>
  <si>
    <t>30371430-0</t>
  </si>
  <si>
    <t>MEJORAMIENTO BORDE COSTERO LOANCO, CHANCO</t>
  </si>
  <si>
    <t>30371679-0</t>
  </si>
  <si>
    <t>CONSTRUCCION INFRAESTRUCTURA PORTUARIA DE CONECTIVIDAD MENOR QUELLON</t>
  </si>
  <si>
    <t>30371695-0</t>
  </si>
  <si>
    <t>MEJORAMIENTO PLAYA VENADO, PUERTO VARAS</t>
  </si>
  <si>
    <t>30371699-0</t>
  </si>
  <si>
    <t>MEJORAMIENTO RUTA 90 SANTA CRUZ PERALILLO, PROV. COLCHAGUA</t>
  </si>
  <si>
    <t>30371712-0</t>
  </si>
  <si>
    <t>ANALISIS TECNICO BORDE COSTERO QUINTERO PONIENTE</t>
  </si>
  <si>
    <t>CONSTRUCCION  CANAL TRONCAL SAN FRANCISCO</t>
  </si>
  <si>
    <t>30371777-0</t>
  </si>
  <si>
    <t>MEJORAMIENTO DE BORDE COSTERO EN SECTOR LOS BAJOS FRUTILLAR</t>
  </si>
  <si>
    <t>30371878-0</t>
  </si>
  <si>
    <t>MEJORAMIENTO RUTA 90, SECTOR  LA ROSA - PICHILEMU, P. CARDENAL CARO</t>
  </si>
  <si>
    <t>30371973-0</t>
  </si>
  <si>
    <t>ANALISIS FALLAS GEOLÓGICAS P-22,O-274,R150 Y PTE LAJA, 8° REGION</t>
  </si>
  <si>
    <t>30371974-0</t>
  </si>
  <si>
    <t>ANALISIS TÉCNICO BORDE COSTERO PUCHUNCAVÍ</t>
  </si>
  <si>
    <t>HABILITACION  CENTRO REGULADOR METROPOLITANO EN HOSP. METROPOLITANO</t>
  </si>
  <si>
    <t>REPOSICION PASEO AVDA. TENIENTE MERINO.DE MIRAFLORES A LINCANCABUR</t>
  </si>
  <si>
    <t>30372977-0</t>
  </si>
  <si>
    <t>REPOSICION  ESTADIO RAMÓN MONCHO VEGA, ILLAPEL</t>
  </si>
  <si>
    <t>HABILITACION EE.EE SECTOR ESCUELA, LOS MOLINOS, VALDIVIA</t>
  </si>
  <si>
    <t>30373727-0</t>
  </si>
  <si>
    <t>CONSTRUCCION ELECTRIFICACION VALLE DE VITOR, COMUNA DE ARICA</t>
  </si>
  <si>
    <t>30374323-0</t>
  </si>
  <si>
    <t>NORMALIZACION LICEO GUILLERMO RIVERA, VIÑA DEL MAR</t>
  </si>
  <si>
    <t>30374622-0</t>
  </si>
  <si>
    <t>CONSTRUCCION PARQUE ARQUEOLOGICO MONTE VERDE</t>
  </si>
  <si>
    <t>30374976-0</t>
  </si>
  <si>
    <t>CONSTRUCCION SERVICIO DE URGENCIA DE ALTA RESOLUCION COVIEFI</t>
  </si>
  <si>
    <t>30375022-0</t>
  </si>
  <si>
    <t>CONSTRUCCION CECOSF COVIEFI  ANTOFAGASTA</t>
  </si>
  <si>
    <t>30375174-0</t>
  </si>
  <si>
    <t>REPOSICION CON RELOCAL. LABOR.TBC Y CENTRO BRONCOPULMONAR RED SSMC</t>
  </si>
  <si>
    <t>30375230-0</t>
  </si>
  <si>
    <t>AMPLIACION SEGUNDA ETAPA COMPLEJO DEPORTIVO QUINTA DE TILCOCO</t>
  </si>
  <si>
    <t>CONSTRUCCION CENTRO COMUNITARIO SALUD FAMILIAR TEXAS CALBUCO</t>
  </si>
  <si>
    <t>30375950-0</t>
  </si>
  <si>
    <t>REPOSICION CUARTEL BICRIM OVALLE</t>
  </si>
  <si>
    <t>30375976-0</t>
  </si>
  <si>
    <t>CONSTRUCCION CECOSF ALERCE NORTE COMUNA DE PUERTO MONTT</t>
  </si>
  <si>
    <t>CONSTRUCCION SALA CUNA Y JARDIN INFANTIL  NEFTALI GALLEGUILLOS CQBO</t>
  </si>
  <si>
    <t>30376182-0</t>
  </si>
  <si>
    <t>CONSTRUCCION PARQUE URBANO DEPORTIVO RECREATIVO PANIAHUE</t>
  </si>
  <si>
    <t>30376226-0</t>
  </si>
  <si>
    <t>CONSTRUCCION SERVICIO APR SANTA JUANA - EL CALVARIO, SAN IGNACIO</t>
  </si>
  <si>
    <t>30376282-0</t>
  </si>
  <si>
    <t>MEJORAMIENTO CBI CAMINO CUESTA LO PRADO - SANTA INÉS PROV MELIPILLA</t>
  </si>
  <si>
    <t>30376378-0</t>
  </si>
  <si>
    <t>CONSTRUCCION SISTEMAS AGUA POT. Y ALC. SECTOR LAS ESCALAS, FUTALEUFÚ</t>
  </si>
  <si>
    <t>30376622-0</t>
  </si>
  <si>
    <t>CONSTRUCCION COLECTOR RED PRIMARIA ZURITA DE ALERCE</t>
  </si>
  <si>
    <t>30376625-0</t>
  </si>
  <si>
    <t>MEJORAMIENTO RUTA 597, SECTOR: CARÉN-TULAHUÉN, PROV.LIMARÍ, IV REG.</t>
  </si>
  <si>
    <t>30376822-0</t>
  </si>
  <si>
    <t>MEJORAMIENTO PISTA AERÓDROMO PUMALIN ,PROVINCIA DE PALENA. X REGION</t>
  </si>
  <si>
    <t>CONSTRUCCION ALCANTARILLADO Y PAVIMENTO EN PABELLONES,COLCURA,LOTA</t>
  </si>
  <si>
    <t>30378022-0</t>
  </si>
  <si>
    <t>ANALISIS DE LA EVALUACION DE IMPACTOS CASOS DEL PLAN CHILOE</t>
  </si>
  <si>
    <t>30378229-0</t>
  </si>
  <si>
    <t>CONSTRUCCION CENTRO COMUNITARIO DE REHABILITACION PURRANQUE</t>
  </si>
  <si>
    <t>CONSTRUCCION  SALA CUNA Y JARDIN INFANTIL, LA PARINA, LA FLORIDA</t>
  </si>
  <si>
    <t>30378723-0</t>
  </si>
  <si>
    <t>CONSTRUCCION SAR CESFAM ANGELMO COMUNA DE PUERTO MONTT</t>
  </si>
  <si>
    <t>30378822-0</t>
  </si>
  <si>
    <t>REPOSICION PSR BAHIA MURTA, IBAÑEZ</t>
  </si>
  <si>
    <t>CONSTRUCCION QUINTO CESFAM COMUNA DE LA GRANJA</t>
  </si>
  <si>
    <t>30379831-0</t>
  </si>
  <si>
    <t>CONSTRUCCION PARQUE MIRADOR BARAZARTE, CIUDAD DE TALTAL</t>
  </si>
  <si>
    <t>MEJORAMIENTO INTEGRAL CANCHA DE FUTBOL EX-VERTEDERO,ALTO HOSPICIO</t>
  </si>
  <si>
    <t>30380422-0</t>
  </si>
  <si>
    <t>MEJORAMIENTO ESPACIO PÚBLICO SALVADOR GUTIÉRREZ ETAPA 2, CERRO NAVIA</t>
  </si>
  <si>
    <t>30380526-0</t>
  </si>
  <si>
    <t>MEJORAMIENTO RUTA O-60 SECTOR HUALQUI-QUILACOYA, HUALQUI</t>
  </si>
  <si>
    <t>30380577-0</t>
  </si>
  <si>
    <t>MEJORAMIENTO RUTA 27-CH SECTOR: SAN PEDRO DE ATACAMA-PASO JAMA</t>
  </si>
  <si>
    <t>30380825-0</t>
  </si>
  <si>
    <t>CONSTRUCCION SEDE SOCIAL JEAN CARLOS MEDEL, ALTO HOSPICIO</t>
  </si>
  <si>
    <t>CONSTRUCCION SALA CUNA Y JARDIN INF. PROF. JUAN CABRERA- MELIPILLA</t>
  </si>
  <si>
    <t>CONSTRUCCION SISTEMA LUMINARIAS PEATONALES ETAPA 1 QUINTA NORMAL</t>
  </si>
  <si>
    <t>30381293-0</t>
  </si>
  <si>
    <t>REPOSICION PAVIMENTO RUTA D-55, SECTOR: EMBALSE LA PALOMA - OVALLE</t>
  </si>
  <si>
    <t>30381529-0</t>
  </si>
  <si>
    <t>CONSTRUCCION ELECTRIFICACION RURAL COMUNIDAD  RAMON ÑANCO, VICTORIA</t>
  </si>
  <si>
    <t>ANALISIS Y DESARROLLO PLAN MAESTRO DE GESTIÓN DE TTO CURACAUTIN</t>
  </si>
  <si>
    <t>30381873-0</t>
  </si>
  <si>
    <t>CONSTRUCCION CICLO RUTAS ANTOFAGASTA II ETAPA</t>
  </si>
  <si>
    <t>MEJORAMIENTO ESPACIOS PÚBLICOS EN POB. NOGALES, EST CENTRAL, II ETAP</t>
  </si>
  <si>
    <t>30382177-0</t>
  </si>
  <si>
    <t>MEJORAMIENTO BANDEJON AVENIDA LOS CARRERA COMUNA EL MONTE</t>
  </si>
  <si>
    <t>30382225-0</t>
  </si>
  <si>
    <t>REPOSICION PARQUE MAIHUE COMUNA DE SAN JOAQUIN</t>
  </si>
  <si>
    <t>DIAGNOSTICO EVALUACIÓN AMB .ESTRATÉGICA  I.P.T. GORE O'HIGGINS</t>
  </si>
  <si>
    <t>30382334-0</t>
  </si>
  <si>
    <t>MEJORAMIENTO ESPACIO PÚBLICO AV. P. A. CERDA ETAPA II, LA CISTERNA</t>
  </si>
  <si>
    <t>30382438-0</t>
  </si>
  <si>
    <t>CONSTRUCCION SENDAS EN RUTAS DVRM PROV MAIPO III ETAPA</t>
  </si>
  <si>
    <t>30382574-0</t>
  </si>
  <si>
    <t>MEJORAMIENTO CONEXIÓN VIAL URBANA RUTA U-72 - RUTA U-40 EN OSORNO</t>
  </si>
  <si>
    <t>MEJORAMIENTO PAVIMENTACIÓN CALLES PORVENIR Y EL MAITEN, CHIGUAYANTE</t>
  </si>
  <si>
    <t>30383328-0</t>
  </si>
  <si>
    <t>MEJORAMIENTO Y AMPLIACION SERVICIO APR LOS GUAICOS</t>
  </si>
  <si>
    <t>30383475-0</t>
  </si>
  <si>
    <t>CONSTRUCCION INFRAESTRUCTURA PÚBLICA PARQUE NACIONAL VILLARRICA</t>
  </si>
  <si>
    <t>30383826-0</t>
  </si>
  <si>
    <t>CONSTRUCCION SISTEMA APR LAS GARZAS - LA SUIZA, SAN CLEMENTE</t>
  </si>
  <si>
    <t>30384027-0</t>
  </si>
  <si>
    <t>MEJORAMIENTO RUTA V-69 SECTOR P. PUCHEGUIN - P. CASCAJAL3, COCHAMO</t>
  </si>
  <si>
    <t>30384172-0</t>
  </si>
  <si>
    <t>MEJORAMIENTO Y-290 PTE VENTISQUERO-RÍO SERRANO PROV ULT ESPERANZA</t>
  </si>
  <si>
    <t>30384228-0</t>
  </si>
  <si>
    <t>CONSTRUCCION CONEXIÓN VIAL,SECTOR EL TRANQUILO-V. VANGUARDIA, PALENA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</si>
  <si>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</si>
  <si>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</si>
  <si>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</si>
  <si>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</si>
  <si>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</si>
  <si>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</si>
  <si>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30384626-0</t>
  </si>
  <si>
    <t>MEJORAMIENTO RUTA 1 S: CALETA HUESO-CALLE PRAT-LA PUNTILLA, TALTAL</t>
  </si>
  <si>
    <t>30384677-0</t>
  </si>
  <si>
    <t>MEJORAMIENTO RUTA 235-CH SECTOR V. S. LUCIA-P. RAMIREZ, PROV. PALENA</t>
  </si>
  <si>
    <t>30384723-0</t>
  </si>
  <si>
    <t>CONSTRUCCION AVDA. CIRCUNVALACIÓN DE TOCOPILLA SECTOR RUTA 1-RUTA 24</t>
  </si>
  <si>
    <t>30384728-0</t>
  </si>
  <si>
    <t>CONSTRUCCION SEDE SOCIAL VILLA ALTO ANDINO, PUNTA ARENAS</t>
  </si>
  <si>
    <t>30384923-0</t>
  </si>
  <si>
    <t>CONSTRUCCION PLAZA CIUDADANA SECTOR BAHÍA MANSA,SAN JUAN DE LA COSTA</t>
  </si>
  <si>
    <t>30384933-0</t>
  </si>
  <si>
    <t>MEJORAMIENTO CONEXION VIAL PUENTE CHEYRE - PASO RIO MANSO, COCHAMO</t>
  </si>
  <si>
    <t>30384937-0</t>
  </si>
  <si>
    <t>CONSTRUCCION SISTEMA DE AGUA POTABLE LOS CIENOGOS, LAJA</t>
  </si>
  <si>
    <t>CONSTRUCCION SISTEMA DE AGUA POTABLE RURAL LOS CHORRILLOS, LAJA</t>
  </si>
  <si>
    <t>30384984-0</t>
  </si>
  <si>
    <t>ACTUALIZACION PLAN REGULADOR INTERCOMUNAL BORDE COSTERO</t>
  </si>
  <si>
    <t>30385130-0</t>
  </si>
  <si>
    <t>NORMALIZACION AERODROMO MELIMOYU REGION DE AYSEN</t>
  </si>
  <si>
    <t>30385274-0</t>
  </si>
  <si>
    <t>NORMALIZACION Y MEJORAMIENTO AERODROMO PUERTO CISNES XI REGION</t>
  </si>
  <si>
    <t>NORMALIZACION RED ELÉCTRICA SECTOR CARAMPANGUE Y OTROS, ARAUCO.</t>
  </si>
  <si>
    <t>30385677-0</t>
  </si>
  <si>
    <t>REPOSICION POSTA DE SALUD RURAL LA TAPERA, LAGO VERDE</t>
  </si>
  <si>
    <t>30385678-0</t>
  </si>
  <si>
    <t>AMPLIACION SERVICIO DE APR EL LUCERO, SECTOR EL MOLINO, LAMPA</t>
  </si>
  <si>
    <t>30386072-0</t>
  </si>
  <si>
    <t>CONSTRUCCION CENTRO DE GESTIÓN RESIDUOS SÓLIDOS, MAGALLANES</t>
  </si>
  <si>
    <t>30386078-0</t>
  </si>
  <si>
    <t>REPOSICION MULTICANCHA LA AGUADA, ILLAPEL</t>
  </si>
  <si>
    <t>30386079-0</t>
  </si>
  <si>
    <t>AMPLIACION JARDIN INFANTIL CAMPANITA, ARICA</t>
  </si>
  <si>
    <t>MEJORAMIENTO ESPACIO PUBLICO ESCALA SARGENTO ALDEA, VALPARAÍSO</t>
  </si>
  <si>
    <t>30386127-0</t>
  </si>
  <si>
    <t>REPOSICION MULTICANCHA EL POLÍGONO, ILLAPEL</t>
  </si>
  <si>
    <t>30386191-0</t>
  </si>
  <si>
    <t>MEJORAMIENTO ESTADIO MUNICIPAL DE HORNOPIREN</t>
  </si>
  <si>
    <t>30386273-0</t>
  </si>
  <si>
    <t>CONSTRUCCION SERVICIO ALIMENTACION Y SEDILE HOSPITAL EL CARMEN</t>
  </si>
  <si>
    <t>30386274-0</t>
  </si>
  <si>
    <t>CONSTRUCCION SERVICIO DENTAL HOSPITAL DE EL CARMEN</t>
  </si>
  <si>
    <t>30386314-0</t>
  </si>
  <si>
    <t>MEJORAMIENTO INFRAESTRUCTURA PARQUE NACIONAL FRAY JORGE</t>
  </si>
  <si>
    <t>30386383-0</t>
  </si>
  <si>
    <t>MEJORAMIENTO ESPACIO PUBLICO AVENIDA BALMACEDA, COMUNA DE SAN JAVIER</t>
  </si>
  <si>
    <t>30386386-0</t>
  </si>
  <si>
    <t>CONSTRUCCION INFRAESTRUCTURA PUBLICA R.N. MOCHO CHOSHUENCO</t>
  </si>
  <si>
    <t>30386425-0</t>
  </si>
  <si>
    <t>MEJORAMIENTO INFRAESTRUCTURA PARQUE NACIONAL RADAL SIETE TAZAS</t>
  </si>
  <si>
    <t>30386472-0</t>
  </si>
  <si>
    <t>MEJORAMIENTO PUENTE BRASIL EN RUTA C-48 Y ACCESOS, VALLENAR</t>
  </si>
  <si>
    <t>30386473-0</t>
  </si>
  <si>
    <t>CONSTRUCCION OBRAS CONTROL SEDIMENTOLOGICO RIO LAS MINAS,P. ARENAS</t>
  </si>
  <si>
    <t>30386572-0</t>
  </si>
  <si>
    <t>MEJORAMIENTO Y AMPLIACIÖN SERVICIO APR LA CUARTA MESAMAVIDA</t>
  </si>
  <si>
    <t>30386774-0</t>
  </si>
  <si>
    <t>CONSTRUCCION AGUA POTABLE Y ALCANTARILLADO, PIEDRAS BLANCAS, CHAITEN</t>
  </si>
  <si>
    <t>30386776-0</t>
  </si>
  <si>
    <t>CONSTRUCCION 25° LLAMADO PROGRAMA PAV. PARTICIPATIVA, X REGION</t>
  </si>
  <si>
    <t>30386889-0</t>
  </si>
  <si>
    <t>MEJORAMIENTO CIRCUITO CIVICO VILLA PUNTA DELGADA, SAN GREGORIO</t>
  </si>
  <si>
    <t>30386922-0</t>
  </si>
  <si>
    <t>CONSTRUCCION SALAS CUNAS Y NIVELES MEDIOS VENTANAS II PUCHUNCAVI</t>
  </si>
  <si>
    <t>CONSTRUCCION SALAS CUNA Y JARDÍN INFANTIL, EST. LA OBRA-PUENTE ALTO</t>
  </si>
  <si>
    <t>30387092-0</t>
  </si>
  <si>
    <t>REPOSICION RUTA 5 SECTOR ENLACE TRAVESÍA - COPIAPÓ</t>
  </si>
  <si>
    <t>30387094-0</t>
  </si>
  <si>
    <t>CONSTRUCCION PARQUE URBANO DE PICHIDANGUI, COMUNA LOS VILOS</t>
  </si>
  <si>
    <t>30387097-0</t>
  </si>
  <si>
    <t>MEJORAMIENTO RUTA O-60 SECTOR YUMBEL - RERE, YUMBEL</t>
  </si>
  <si>
    <t>MEJORAMIENTO INTEGRAL PLAZA DE QUEBRADA PAIHUANO, PAIHUANO</t>
  </si>
  <si>
    <t>30387323-0</t>
  </si>
  <si>
    <t>AMPLIACION Y MEJORAMIENTO RUTA 5 S: ACCESO SUR A COPIAPO</t>
  </si>
  <si>
    <t>30387726-0</t>
  </si>
  <si>
    <t>NORMALIZACION DE LA RADIOFARMACIA COMISION CHILENA DE ENERGIA NUCLEAR</t>
  </si>
  <si>
    <t>30388029-0</t>
  </si>
  <si>
    <t>MEJORAMIENTO DE PLAZAS DE CONCHALI, I ETAPA</t>
  </si>
  <si>
    <t>30388123-0</t>
  </si>
  <si>
    <t>NORMALIZACION CIERRE PERIMETRAL AP. DIEGO ARACENA DE IQUIQUE</t>
  </si>
  <si>
    <t>CONSTRUCCION SEDE JUNTA VECINAL NUEVA RPC Y OBRAS C. CONCON</t>
  </si>
  <si>
    <t>30388377-0</t>
  </si>
  <si>
    <t>MEJORAMIENTO PLAZA ESTRELLA LLOLLEO, COMUNA DE SAN ANTONIO</t>
  </si>
  <si>
    <t>30388473-0</t>
  </si>
  <si>
    <t>CONSTRUCCION RUTA B-207 S: RIO GRANDE-MACHUCA REGION DE ANTOFAGASTA</t>
  </si>
  <si>
    <t>REPOSICION PISCINA MUNICIPAL COMUNA SAN IGNACIO</t>
  </si>
  <si>
    <t>30388625-0</t>
  </si>
  <si>
    <t>REPOSICION CUARTEL 3ERA COMPAÑIA DE BOMBEROS DE APALTA,SANTA CRUZ</t>
  </si>
  <si>
    <t>30388626-0</t>
  </si>
  <si>
    <t>MEJORAMIENTO BORDE COSTERO SECTOR PLAYA BLANCA, IQUIQUE</t>
  </si>
  <si>
    <t>30388722-0</t>
  </si>
  <si>
    <t>NORMALIZACION ASCENSOR EDIFICIO GOBERNACION PROVINCIAL DE CONCEPCION</t>
  </si>
  <si>
    <t>30388734-0</t>
  </si>
  <si>
    <t>MEJORAMIENTO RED VIAL PROV DE PARINACOTA ZONA AL NORTE RUTA 11-CH</t>
  </si>
  <si>
    <t>30388735-0</t>
  </si>
  <si>
    <t>MEJORAMIENTO ACCESO NORPONIENTE A PADRE LAS CASAS</t>
  </si>
  <si>
    <t>30388774-0</t>
  </si>
  <si>
    <t>MEJORAMIENTO RUTA V-320 S:CR V-310 MAICHIHUE-LLICO BAJO, FRESIA</t>
  </si>
  <si>
    <t>30388972-0</t>
  </si>
  <si>
    <t>MEJORAMIENTO PASO SAN  FRANCISCO S: BIF. POTRERILLOS - PEDERNALES</t>
  </si>
  <si>
    <t>CONSTRUCCION A.P.R.RUCACURA,PORMA,CHAICHAYEN,FILULAFQUEN, T.SCHMIDT</t>
  </si>
  <si>
    <t>30389035-0</t>
  </si>
  <si>
    <t>REPOSICION PLAZA DE ARMAS Y AV. VICENTE PÉREZ ROSALES, LLANQUIHUE</t>
  </si>
  <si>
    <t>30389037-0</t>
  </si>
  <si>
    <t>CONSTRUCCION ESTABLECIMIENTO DE LARGA ESTADIA ADULTO MAYOR, ARICA</t>
  </si>
  <si>
    <t>30389041-0</t>
  </si>
  <si>
    <t>CONSTRUCCION PAVIMENTOS PARTICIPATIVOS,25 LLAMADO,ARICA Y PARINACOTA</t>
  </si>
  <si>
    <t>30389042-0</t>
  </si>
  <si>
    <t>REPOSICION DE LA SEDE VECINAL UV Nº31, COMUNA DE CONCHALI</t>
  </si>
  <si>
    <t>30389072-0</t>
  </si>
  <si>
    <t>HABILITACION PASEO PEATONAL CALLE DOMINGO LEAL COMUNA DE PELARCO</t>
  </si>
  <si>
    <t>30389073-0</t>
  </si>
  <si>
    <t>MEJORAMIENTO RUTA P-640 SECTOR: PELECO-PUENTE PELECO, PROV. ARAUCO</t>
  </si>
  <si>
    <t>30389124-0</t>
  </si>
  <si>
    <t>CONSTRUCCION PARQUE DE LAS ESCULTURAS, PURRANQUE</t>
  </si>
  <si>
    <t>30389225-0</t>
  </si>
  <si>
    <t>REPOSICION OFICINA DEL SERVICIO DE REGISTRO CIVIL PICHILEMU</t>
  </si>
  <si>
    <t>30389379-0</t>
  </si>
  <si>
    <t>MEJORAMIENTO RUTA B-55 SECTOR SOCOMPA REGION ANTOFAGASTA</t>
  </si>
  <si>
    <t>30389622-0</t>
  </si>
  <si>
    <t>REPOSICION PARCIAL DE LA OFICINA REGIONAL DE CONAF ATACAMA</t>
  </si>
  <si>
    <t>30390027-0</t>
  </si>
  <si>
    <t>CONSTRUCCION REFUGIO TERMINAL AERÓDROMO LOS PEHUENCHES DE LEBU</t>
  </si>
  <si>
    <t>30390028-0</t>
  </si>
  <si>
    <t>DIAGNOSTICO INTEGRAL DE CRUCES VIALES REGION DE VALPARAISO</t>
  </si>
  <si>
    <t>30390124-0</t>
  </si>
  <si>
    <t>CONSTRUCCION PROGRAMA PAVIMENTOS PARTICIPATIVOS 25° LLAMADO R. MET</t>
  </si>
  <si>
    <t>30390222-0</t>
  </si>
  <si>
    <t>AMPLIACION RUTA Q-60-O, S: CHIGUAYANTE-HUALQUI, R  BIOBIO</t>
  </si>
  <si>
    <t>MEJORAMIENTO CALLE MIRAFLORES. CONCEPCIÓN</t>
  </si>
  <si>
    <t>30390231-0</t>
  </si>
  <si>
    <t>CONSTRUCCION CAMINO DE ACCESO A TUNEL A BAJA ALTURA PASO LAS LEÑAS</t>
  </si>
  <si>
    <t>30390273-0</t>
  </si>
  <si>
    <t>CONSTRUCCION BOULEVARD SAN MARTIN Y REPOSICION AV. PRAT, QUIRIHUE</t>
  </si>
  <si>
    <t>30390472-0</t>
  </si>
  <si>
    <t>MEJORAMIENTO PAVIMENTOS PARTICIPATIVOS 25 LLAMADO IV REGION</t>
  </si>
  <si>
    <t>30390475-0</t>
  </si>
  <si>
    <t>REPOSICION PUENTE QUILLAGUA EN RUTA 5, REGIÓN DE ANTOFAGASTA</t>
  </si>
  <si>
    <t>30390477-0</t>
  </si>
  <si>
    <t>REPOSICION VEREDAS ACCESO A CARELMAPU, MAULLIN</t>
  </si>
  <si>
    <t>30390625-0</t>
  </si>
  <si>
    <t>CONSTRUCCION PARQUE URBANO CIUDAD DE MONTE PATRIA</t>
  </si>
  <si>
    <t>30390773-0</t>
  </si>
  <si>
    <t>REPOSICION COSTANERA CARIQUILDA, MAULLIN</t>
  </si>
  <si>
    <t>30390822-0</t>
  </si>
  <si>
    <t>MEJORAMIENTO PLAZA CHILE  COMUNA DE CALBUCO</t>
  </si>
  <si>
    <t>30391178-0</t>
  </si>
  <si>
    <t>CONSTRUCCION SISTEMA APR TILAMA, COMUNA DE LOS VILOS</t>
  </si>
  <si>
    <t>REPOSICION SEDE SOCIAL PARA LA LOCALIDAD DE POROMA,COMUNA DE HUARA</t>
  </si>
  <si>
    <t>30391323-0</t>
  </si>
  <si>
    <t>CONSTRUCCION PROG. PAV. PART. REGIÓN VIII VIGÉSIMO QUINTO LLAMADO</t>
  </si>
  <si>
    <t>30391422-0</t>
  </si>
  <si>
    <t>AMPLIACION RED MONITOREO AGUAS SUBTERRANEAS DGA RM</t>
  </si>
  <si>
    <t>30391522-0</t>
  </si>
  <si>
    <t>REPOSICION EDIFICIO PROVINCIAL VIALIDAD, PROVINCIA CORDILLERA</t>
  </si>
  <si>
    <t>CONSTRUCCION S. CUNA Y J. INFANTIL BARON JURAS REALES, CONCHALI</t>
  </si>
  <si>
    <t>30391623-0</t>
  </si>
  <si>
    <t>MEJORAMIENTO Y AMPLIACION APR ESPERANZA SANTA MONICA,PADRE HURTADO</t>
  </si>
  <si>
    <t>CONSTRUCCION PROG. DE PAVIMENTACIÓN PARTICIPATIVA 25 LLAMADO, XII</t>
  </si>
  <si>
    <t>30391773-0</t>
  </si>
  <si>
    <t>CONSTRUCCION PROG. PAV.PARTICIPATIVOS 25° LLAMADO REGIÓN DE LOS RÍOS</t>
  </si>
  <si>
    <t>30391776-0</t>
  </si>
  <si>
    <t>CONSTRUCCION SENDA DE PENETRACIÓN CR RUTA9-L.PINTO COMUNA DE NATALES</t>
  </si>
  <si>
    <t>30391778-0</t>
  </si>
  <si>
    <t>MEJORAMIENTO RUTA R-86 SECTOR: LOS SAUCES - TRAIGUEN</t>
  </si>
  <si>
    <t>30391822-0</t>
  </si>
  <si>
    <t>CONSTRUCCION PAVIMENTOS PARTICIPATIVOS 25 LLAMADO, REGIÓN TARAPACA</t>
  </si>
  <si>
    <t>30391874-0</t>
  </si>
  <si>
    <t>30391878-0</t>
  </si>
  <si>
    <t>MEJORAMIENTO EJE LO BLANCO SAN FRANCISCO Y STA ROSA-LA PINTANA</t>
  </si>
  <si>
    <t>30391879-0</t>
  </si>
  <si>
    <t>MEJORAMIENTO EJE PADRE HURTADO (GRAN AVDA.- AVDA. EL MARISCAL)</t>
  </si>
  <si>
    <t>30391880-0</t>
  </si>
  <si>
    <t>30391922-0</t>
  </si>
  <si>
    <t>REPOSICION PISTA BMX QUILAMAPU, CHILLÁN.</t>
  </si>
  <si>
    <t>MEJORAMIENTO Y AMPLIACIÓN SERVICIO A.P. RURAL QUICHARCO, CHIMBARONGO</t>
  </si>
  <si>
    <t>30392023-0</t>
  </si>
  <si>
    <t>AMPLIACION SISTEMA DE AGUA POTABLE RURAL HUINTIL,COMUNA DE ILLAPEL</t>
  </si>
  <si>
    <t>30392032-0</t>
  </si>
  <si>
    <t>MEJORAMIENTO CALLES PERIMETRALES FUTURO PARQUE, LOS VILOS</t>
  </si>
  <si>
    <t>30392034-0</t>
  </si>
  <si>
    <t>MEJORAMIENTO SISTEMA AGUA POTABLE RURAL DIAGUITAS,COMUNA DE VICUÑA</t>
  </si>
  <si>
    <t>30392127-0</t>
  </si>
  <si>
    <t>MEJORAMIENTO CALLE DOS PONIENTE DE PICHIDANGUI, COMUNA LOS VILOS</t>
  </si>
  <si>
    <t>30392223-0</t>
  </si>
  <si>
    <t>AMPLIACION SISTEMA APR LA TORRE-LAS SOSSAS, LA PLACA,COMUNA OVALLE</t>
  </si>
  <si>
    <t>30392273-0</t>
  </si>
  <si>
    <t>MEJORAMIENTO PLAZA DE BARRAZA, OVALLE</t>
  </si>
  <si>
    <t>30392334-0</t>
  </si>
  <si>
    <t>MEJORAMIENTO VIAS DE EVACUACIÓN LOCALIDADES COSTERAS REGION COQUIMBO</t>
  </si>
  <si>
    <t>30392680-0</t>
  </si>
  <si>
    <t>REPOSICION AVENIDA IRARRÁZAVAL, ILLAPEL</t>
  </si>
  <si>
    <t>30392822-0</t>
  </si>
  <si>
    <t>AMPLIACION SISTEMA APR PALOMA-TAMELCURA, COMUNA OVALLE</t>
  </si>
  <si>
    <t>30392932-0</t>
  </si>
  <si>
    <t>CONSTRUCCION SISTEMA DE APR SECTOR LA CORTADERA, ANDACOLLO</t>
  </si>
  <si>
    <t>30392972-0</t>
  </si>
  <si>
    <t>CONSTRUCCION ESPACIO PÚBLICO LOS CASTAÑOS - FUTRONO</t>
  </si>
  <si>
    <t>30392973-0</t>
  </si>
  <si>
    <t>CONSTRUCCION ESPACIO PÚBLICO COSTANERA CHOSHUENCO, PANGUIPULLI</t>
  </si>
  <si>
    <t>30392974-0</t>
  </si>
  <si>
    <t>CONSTRUCCION PAVIMENTOS PARTICIPATIVOS, 25° PROCESO, DE LA ARAUCANIA</t>
  </si>
  <si>
    <t>30392977-0</t>
  </si>
  <si>
    <t>MEJORAMIENTO ACERAS CALLE LAUTARO Y OTRAS, LOS VILOS</t>
  </si>
  <si>
    <t>30392978-0</t>
  </si>
  <si>
    <t>CONSTRUCCION SISTEMA DE APR EN  MAITENCILLO Y LA PERCALA, ANDACOL</t>
  </si>
  <si>
    <t>30392981-0</t>
  </si>
  <si>
    <t>REPOSICION DIVERSAS DE ÁREAS VERDES SECTOR NORTE - LANCO</t>
  </si>
  <si>
    <t>30392999-0</t>
  </si>
  <si>
    <t>MEJORAMIENTO PLAZA IV Y V  AMPLIACIÓN CHILE, ARICA</t>
  </si>
  <si>
    <t>30393001-0</t>
  </si>
  <si>
    <t>MEJORAMIENTO PLAZA XI Y XIV POBLACIÓN CHILE, ARICA</t>
  </si>
  <si>
    <t>30393026-0</t>
  </si>
  <si>
    <t>MEJORAMIENTO DIVERSAS CALLES CENTRALES DE PUERTO WILLIAMS</t>
  </si>
  <si>
    <t>30393072-0</t>
  </si>
  <si>
    <t>CONSTRUCCION VIVIENDAS ACCIÓN DIRECTA SERVIU NATALES</t>
  </si>
  <si>
    <t>30393122-0</t>
  </si>
  <si>
    <t>CONSTRUCCION SISTEMA APR PANGALILLO, COMUNA DE LOS VILOS</t>
  </si>
  <si>
    <t>30393222-0</t>
  </si>
  <si>
    <t>CONSTRUCCION ESPACIO PUBLICO CERRO LA VIRGEN, YUMBEL ETAPA II.</t>
  </si>
  <si>
    <t>30393223-0</t>
  </si>
  <si>
    <t>MEJORAMIENTO RUTA O-846, SECTOR EL LAUREL - LOTA, PROV. CONCEPCION</t>
  </si>
  <si>
    <t>30393272-0</t>
  </si>
  <si>
    <t>CONSTRUCCION ESPACIO PÚBLICO RECREATIVO SECTOR LOS CASTAÑOS SBARBARA</t>
  </si>
  <si>
    <t>30393273-0</t>
  </si>
  <si>
    <t>CONSTRUCCION PARQUE DIAGONAL GABRIELA, LA PINTANA</t>
  </si>
  <si>
    <t>30393275-0</t>
  </si>
  <si>
    <t>MEJORAMIENTO PLAZA LOCALIDAD DE TRUPÁN, TUCAPEL</t>
  </si>
  <si>
    <t>30393276-0</t>
  </si>
  <si>
    <t>CONSTRUCCION MACRO INFRAESTRUCTURA  URBANA ALTO PLAYA BLANCA IQUIQUE</t>
  </si>
  <si>
    <t>30393474-0</t>
  </si>
  <si>
    <t>CONSTRUCCION JARDIN INFANTIL JUNJI DON ALFONSO, COMUNA SAN JAVIER</t>
  </si>
  <si>
    <t>30393477-0</t>
  </si>
  <si>
    <t>MEJORAMIENTO SISTEMA APR EL ISLON, COMUNA LA SERENA</t>
  </si>
  <si>
    <t>30393484-0</t>
  </si>
  <si>
    <t>AMPLIACION SISTEMA APR HURTADO EL CHAÑAR, COMUNA DE RIO HURTADO</t>
  </si>
  <si>
    <t>30393673-0</t>
  </si>
  <si>
    <t>MEJORAMIENTO SISTEMA APR JUNTAS-DOS RIOS, COMUNA DE MONTE PATRIA</t>
  </si>
  <si>
    <t>30393730-0</t>
  </si>
  <si>
    <t>PROTECCION PLANES DE DESARROLLO PARA EL 50% FINAL DE LAS CC.AA.</t>
  </si>
  <si>
    <t>30393733-0</t>
  </si>
  <si>
    <t>CONSTRUCCION PARQUE URBANO BORDE RIO OVALLE</t>
  </si>
  <si>
    <t>30393734-0</t>
  </si>
  <si>
    <t>CONSTRUCCION ESPACIOS PÚBLICOS LAS BREAS</t>
  </si>
  <si>
    <t>30393780-0</t>
  </si>
  <si>
    <t>CONSTRUCCION ESPACIOS PÚBLICOS FUNDINA</t>
  </si>
  <si>
    <t>30393781-0</t>
  </si>
  <si>
    <t>CONSTRUCCION CEMENTERIO MUNICIPAL DE OVALLE</t>
  </si>
  <si>
    <t>30393924-0</t>
  </si>
  <si>
    <t>MEJORAMIENTO PLAZA DE ARMAS DE PICHASCA, COMUNA DE RIO HURTADO</t>
  </si>
  <si>
    <t>30393981-0</t>
  </si>
  <si>
    <t>MEJORAMIENTO ESPACIO PÚBLICO EMBLEMÁTICO CONVENTO SAN FCO. MULCHEN</t>
  </si>
  <si>
    <t>30394024-0</t>
  </si>
  <si>
    <t>MEJORAMIENTO  Y REPOSICIÓN PLAZA DE ARMAS DE LOTA</t>
  </si>
  <si>
    <t>30394037-0</t>
  </si>
  <si>
    <t>MEJORAMIENTO COSTANERA DE MELINKA, GUAITECAS</t>
  </si>
  <si>
    <t>REPOSICION SUELOS, TERRAZAS PATRIMONIALES Y RIEGO DE LA II REGIÓN</t>
  </si>
  <si>
    <t>30394083-0</t>
  </si>
  <si>
    <t>CONSTRUCCION CIRCUNVALACIÓN ORIENTE PONIENTE, COYHAIQUE</t>
  </si>
  <si>
    <t>30394126-0</t>
  </si>
  <si>
    <t>CONSTRUCCION PAVIMENTOS PARTICIPATIVOS 25º LLAMADO REGIÓN DE AYSÉN</t>
  </si>
  <si>
    <t>30394273-0</t>
  </si>
  <si>
    <t>CONSTRUCCION GEOPARQUE MIRADOR SUR TOCOPILLA</t>
  </si>
  <si>
    <t>30394274-0</t>
  </si>
  <si>
    <t>CONSTRUCCION CAMINO CALETA EUGENIA- PUERTO TORO, TRAMO I, XII REGION</t>
  </si>
  <si>
    <t>30394275-0</t>
  </si>
  <si>
    <t>CONSTRUCCION PASEO PEATONAL INDEPENDENCIA CALAMA</t>
  </si>
  <si>
    <t>30394324-0</t>
  </si>
  <si>
    <t>REPOSICION POSTA RURAL DE SANTA IRENE, PALMILLA</t>
  </si>
  <si>
    <t>30394325-0</t>
  </si>
  <si>
    <t>CONSTRUCCION PLAZA DE JUEGOS SECTOR LA EXPLORADORA TALTAL</t>
  </si>
  <si>
    <t>30394375-0</t>
  </si>
  <si>
    <t>REPOSICION Y NORMALIZACION PTE. CHORRILLO VAPOR, R:Y-50, RIO VERDE</t>
  </si>
  <si>
    <t>30394676-0</t>
  </si>
  <si>
    <t>CONSTRUCCION JARDIN INFANTIL Y SALA CUNA GUACAMAYO I, VALDIVIA</t>
  </si>
  <si>
    <t>30394679-0</t>
  </si>
  <si>
    <t>CONSTRUCCION OBRAS FLUVIALES Y MANEJO DE CAUCES EN RIO COPIAPO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</si>
  <si>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</si>
  <si>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</si>
  <si>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</si>
  <si>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</si>
  <si>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</si>
  <si>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CONSTRUCCION OBRAS FLUVIALES Y CONTROL ALUVIONAL QUEBRADA PAIPOTE</t>
  </si>
  <si>
    <t>30394731-0</t>
  </si>
  <si>
    <t>CONSTRUCCION O. FLUVIALES  RIO COPIAPO Y O.CONTROL A QDA. AFLUENTES</t>
  </si>
  <si>
    <t>30394732-0</t>
  </si>
  <si>
    <t>CONSTRUCCION O. FLUVIALES Y C,A. CUENCA DEL RIO TRANSITO  Y EL CARME</t>
  </si>
  <si>
    <t>30394823-0</t>
  </si>
  <si>
    <t>CONSTRUCCION CECOSF DE PUERTO CHACABUCO, AYSEN</t>
  </si>
  <si>
    <t>30394924-0</t>
  </si>
  <si>
    <t>MEJORAMIENTO BANDEJONES AVDA. SUIZA, TRAIGUEN</t>
  </si>
  <si>
    <t>30394973-0</t>
  </si>
  <si>
    <t>MEJORAMIENTO EEPP CALLE CAMPO DE MARTE ENTRE AV. OHIGGINS Y OCALINDO</t>
  </si>
  <si>
    <t>30394975-0</t>
  </si>
  <si>
    <t>REPOSICION ESCUELA DIFERENCIAL TERESA NARETTO DE NICOLETTI</t>
  </si>
  <si>
    <t>30395225-0</t>
  </si>
  <si>
    <t>RESTAURACION HABILITACIÓN CENTRO CULTURAL, EX ESTACIÓN FFCC, PEUMO</t>
  </si>
  <si>
    <t>30395233-0</t>
  </si>
  <si>
    <t>CONSTRUCCION PUENTE CALIBORO EN RUTA L-372, KM. 12,04.</t>
  </si>
  <si>
    <t>30395422-0</t>
  </si>
  <si>
    <t>REPOSICION CANCHA LEPIHUE, COMUNA DE MAULLIN</t>
  </si>
  <si>
    <t>30395477-0</t>
  </si>
  <si>
    <t>CONSTRUCCION MACROINFRAEST. TERRENO SN ANTONIO DE COMAICO,COLINA</t>
  </si>
  <si>
    <t>CONSTRUCCION MACROINFRAESTRUCTURA TERRENO MAESTRANZA, E.CENTRAL</t>
  </si>
  <si>
    <t>30395625-0</t>
  </si>
  <si>
    <t>MEJORAMIENTO RUTA P-721; P-722 SECTOR TIRUA-LONCOTRIPAY-LOS MAQUIS</t>
  </si>
  <si>
    <t>30395727-0</t>
  </si>
  <si>
    <t>CONSTRUCCION APR Y ALCANTARILLADO SECTOR VISTA HERMOSA, DALCAHUE</t>
  </si>
  <si>
    <t>30396077-0</t>
  </si>
  <si>
    <t>CONSTRUCCION BIBLIOTECA MUNICIPAL, COMUNA DE MAULLIN</t>
  </si>
  <si>
    <t>30396081-0</t>
  </si>
  <si>
    <t>NORMALIZACION SUMINISTRO E. ELECTRICA SECTOR AUCAR LA MAQUINA,QUEMCHI</t>
  </si>
  <si>
    <t>30396188-0</t>
  </si>
  <si>
    <t>REPOSICION EDIFICIO CONSISTORIAL, CENTRO CIVICO, QUILICURA,DISEÑO</t>
  </si>
  <si>
    <t>30397026-0</t>
  </si>
  <si>
    <t>REPOSICION Y RELOCALIZACION ESCUELA DE ARTES Y TECNOLOGÍA DE MAIPÚ</t>
  </si>
  <si>
    <t>30397138-0</t>
  </si>
  <si>
    <t>REPOSICION VEREDAS CALLE PULLUQUEN, SAN JAVIER</t>
  </si>
  <si>
    <t>30397142-0</t>
  </si>
  <si>
    <t>CONSTRUCCION ELECTRIFICACION LOCALIDAD RURAL LOS CANELOS CHEPICA.</t>
  </si>
  <si>
    <t>30397143-0</t>
  </si>
  <si>
    <t>MEJORAMIENTO PAVIMENTO AVENIDA OHIGGINS, CODEGUA</t>
  </si>
  <si>
    <t>30397144-0</t>
  </si>
  <si>
    <t>CONSTRUCCION SISTEMA APR SECTOR LAS CRUCES, COMUNA DE FRESIA</t>
  </si>
  <si>
    <t>30397148-0</t>
  </si>
  <si>
    <t>CONSTRUCCION CASETAS SANITARIAS SECTOR EL RINCON, MANQUE Y OTROS</t>
  </si>
  <si>
    <t>30397322-0</t>
  </si>
  <si>
    <t>MEJORAMIENTO SISTEMA APR QUEBRADA DE PAIHUANO, COMUNA DE PAIHUANO</t>
  </si>
  <si>
    <t>30397323-0</t>
  </si>
  <si>
    <t>REPOSICION VEREDAS CALLE TORREBLANCA, SAN JAVIER</t>
  </si>
  <si>
    <t>30397324-0</t>
  </si>
  <si>
    <t>CONSTRUCCION UNIDAD REHABILITACION KINESICA, PALMILLA</t>
  </si>
  <si>
    <t>30397335-0</t>
  </si>
  <si>
    <t>CONSTRUCCION SERVICIO AGUA POTABLE RURAL COLONIA PONCE, PURRANQUE</t>
  </si>
  <si>
    <t>30397338-0</t>
  </si>
  <si>
    <t>CONSTRUCCION 20 VIVIENDAS ADULTO MAYOR EN COMUNA DE MAULLÍN</t>
  </si>
  <si>
    <t>30397478-0</t>
  </si>
  <si>
    <t>CONSTRUCCION 25° LLAMADO PROGR PAVIMENTOS PARTICIPATIVO VALPARAISO</t>
  </si>
  <si>
    <t>CONSTRUCCION CENTRO DE ENTRENAMIENTO EN OPERACIONES POLICIALES VALPO</t>
  </si>
  <si>
    <t>30397541-0</t>
  </si>
  <si>
    <t>CONSTRUCCION CIRCUITO PEATONAL Y ESPACIO PÚBLICO, EL MELÓN, NOGALES</t>
  </si>
  <si>
    <t>30397545-0</t>
  </si>
  <si>
    <t>MEJORAMIENTO PLAZA BORDE ACTIVO ROQUE ESTEBAN SCARPA, VILLA ALEMANA</t>
  </si>
  <si>
    <t>30397547-0</t>
  </si>
  <si>
    <t>MEJORAMIENTO INTEGRAL PARQUE BELLOTO NORTE, QUILPUE</t>
  </si>
  <si>
    <t>30397873-0</t>
  </si>
  <si>
    <t>CONSTRUCCION PLAZA POBLACIÓN ALMIRANTE A.WILSON, VILLA ALEMANA</t>
  </si>
  <si>
    <t>30397973-0</t>
  </si>
  <si>
    <t>CONSTRUCCION BERMA PEATONAL Y MOBILIARIO KM 87155 A 89130, LICANTEN</t>
  </si>
  <si>
    <t>30397976-0</t>
  </si>
  <si>
    <t>MEJORAMIENTO MIRADORES PEDRO MONTT Y CONDELL, VIÑA DEL MAR</t>
  </si>
  <si>
    <t>CONSTRUCCION CECOSF COLONIA DEL LIMARÍ, OVALLE</t>
  </si>
  <si>
    <t>30397984-0</t>
  </si>
  <si>
    <t>MEJORAMIENTO ÁREAS VERDES VILLA EL BOSQUE, COMUNA DE PANQUEHUE</t>
  </si>
  <si>
    <t>30398024-0</t>
  </si>
  <si>
    <t>CONSTRUCCION ILUMINACIÓN ÁREAS VERDES POB 9 OCTUBR OTRAS PANQUEHUE</t>
  </si>
  <si>
    <t>MEJORAMIENTO  ESPACIO PUBLICO CALLE COCHRANE, CHIGUAYANTE</t>
  </si>
  <si>
    <t>30398026-0</t>
  </si>
  <si>
    <t>MEJORAMIENTO MIRADOR O´HIGGINS,  COMUNA DE VALPARAÍSO</t>
  </si>
  <si>
    <t>CONSTRUCCION  PLANETARIO REGIONAL DEL BIOBIO</t>
  </si>
  <si>
    <t>30398123-0</t>
  </si>
  <si>
    <t>MEJORAMIENTO INTEGRAL AV. URUGUAY TRAMO PEDRO MONTT -BRASIL</t>
  </si>
  <si>
    <t>30398175-0</t>
  </si>
  <si>
    <t>MEJORAMIENTO CAMINOS BÁSICOS INTERMEDIOS REGIÓN DE LOS LAGOS GRUPO 1</t>
  </si>
  <si>
    <t>30398176-0</t>
  </si>
  <si>
    <t>AMPLIACION ALARGUE CALLE DE RODAJE ALFA AP CERRO MORENO, AFTA</t>
  </si>
  <si>
    <t>30398229-0</t>
  </si>
  <si>
    <t>CONSTRUCCION PAVIMENTACIÓN CALLE CIRO BOETTO EX LÍNEA FÉRREA</t>
  </si>
  <si>
    <t>30398231-0</t>
  </si>
  <si>
    <t>CONSTRUCCION   EDIFICIO CONSISTORIAL GRANEROS</t>
  </si>
  <si>
    <t>30398323-0</t>
  </si>
  <si>
    <t>MEJORAMIENTO COSTANERA CASTRO P.MONTT - E.LILLO - P.A.CERDA</t>
  </si>
  <si>
    <t>30398487-0</t>
  </si>
  <si>
    <t>MEJORAMIENTO CAMINO BASICO INTERMEDIO RUTA H-65, POPETA - LAS NIEVES</t>
  </si>
  <si>
    <t>30398535-0</t>
  </si>
  <si>
    <t>REPOSICION PARCIAL LICEO LUIS URBINA FLORES, RENGO</t>
  </si>
  <si>
    <t>30398623-0</t>
  </si>
  <si>
    <t>MEJORAMIENTO Y AMPLIACIÓN APR LOS CARROS-VILLA ROSA HACIA PANTANILLO</t>
  </si>
  <si>
    <t>30398822-0</t>
  </si>
  <si>
    <t>CONSTRUCCION ELECTRIFICACION RURAL SECTOR LAUREL HUACHO, P LAS CASAS</t>
  </si>
  <si>
    <t>30398835-0</t>
  </si>
  <si>
    <t>MEJORAMIENTO ESTAB. DE TALUDES RUTA 115-CH S: LA MINA-LTE. INTERNAC</t>
  </si>
  <si>
    <t>30398840-0</t>
  </si>
  <si>
    <t>REPOSICION LUMINARIAS  EN  DIVERSAS PLAZAS DE LA COMUNA DE PUDAHUE</t>
  </si>
  <si>
    <t>30398852-0</t>
  </si>
  <si>
    <t>MEJORAMIENTO RUTA 1 SECTOR EL LOA-CUESTA GUANILLOS, REG DE TARAPACÁ</t>
  </si>
  <si>
    <t>30398922-0</t>
  </si>
  <si>
    <t>ACTUALIZACION DEL BALANCE HIDRICO NACIONAL</t>
  </si>
  <si>
    <t>30398923-0</t>
  </si>
  <si>
    <t>ACTUALIZACION Y SISTEMATIZACION DE INF. PARA LA CONSTR. DEL ATLAS RH</t>
  </si>
  <si>
    <t>CONSTRUCCION ESTADIO COMUNA DE LOS ÁNGELES</t>
  </si>
  <si>
    <t>30399076-0</t>
  </si>
  <si>
    <t>REPOSICION LABORATORIO REGIONAL DE VIALIDAD, REG. DEL MAULE</t>
  </si>
  <si>
    <t>30399173-0</t>
  </si>
  <si>
    <t>CONSTRUCCION JARDIN INFANTIL JUNJI EL CARMEN, COMUNA LONGAVI</t>
  </si>
  <si>
    <t>30399282-0</t>
  </si>
  <si>
    <t>CONSTRUCCION PUENTE RÍO PUTAGAN EN RUTA L-214 KM 2,26</t>
  </si>
  <si>
    <t>30399324-0</t>
  </si>
  <si>
    <t>REPOSICION CON AMPLIACIÓN CENTRO CÍVICO Y CULTURAL, EMPEDRADO</t>
  </si>
  <si>
    <t>30399374-0</t>
  </si>
  <si>
    <t>MEJORAMIENTO RUTA W-35, SECTOR CRUCE LONGITUDINAL (DEGAÑ)-QUEMCHI</t>
  </si>
  <si>
    <t>30399375-0</t>
  </si>
  <si>
    <t>MEJORAMIENTO RUTA W-20,SECTOR ANCUD-CRUCE RUTA W-232, ANCUD</t>
  </si>
  <si>
    <t>30399431-0</t>
  </si>
  <si>
    <t>CONSTRUCCION PISCINA RECREATIVA CALDERA</t>
  </si>
  <si>
    <t>DIAGNOSTICO PLAN DE DESARROLLO TURISTICO, COMUNA DE SAN IGNACIO</t>
  </si>
  <si>
    <t>NORMALIZACION Y SINCRONISMO SEMÁFOROS RICARDO VICUÑA, LOS ANGELES</t>
  </si>
  <si>
    <t>MEJORAMIENTO ESTADIO MUNICIPAL, COMUNA DE BULNES</t>
  </si>
  <si>
    <t>30399827-0</t>
  </si>
  <si>
    <t>AMPLIACION SISTEMA AGUA POTABLE MELIPEUCO A SAHUELHUE, MELIPEUCO</t>
  </si>
  <si>
    <t>30399879-0</t>
  </si>
  <si>
    <t>CONSTRUCCION CANCHA COMPLEJO DEPORTIVO GOMEZ CARREÑO VIÑA DEL MAR</t>
  </si>
  <si>
    <t>30399924-0</t>
  </si>
  <si>
    <t>CONSTRUCCION PAVIMENTO ACCESO/ESTACIONAMIENTO NUEVO CEMENTERIO,LAJA</t>
  </si>
  <si>
    <t>AMPLIACION ELECTRIFICACION RURAL TOCO TOCO Y OTROS, LOS ALAMOS</t>
  </si>
  <si>
    <t>CONSTRUCCION EXTENSIÓN ELECTRIFICACIÓN RURAL DIVERSOS SECTORES, LEBU</t>
  </si>
  <si>
    <t>30400053-0</t>
  </si>
  <si>
    <t>MEJORAMIENTO EJE CÍVICO RIO DE JANEIRO, FREIRINA</t>
  </si>
  <si>
    <t>30400056-0</t>
  </si>
  <si>
    <t>MEJORAMIENTO ESPACIO PUBLICO ALTO LA LUNA</t>
  </si>
  <si>
    <t>30400090-0</t>
  </si>
  <si>
    <t>MEJORAMIENTO CBI RUTA R-150-P, ANGOL- PARQUE NACIONAL NAHUELBUTA</t>
  </si>
  <si>
    <t>30400279-0</t>
  </si>
  <si>
    <t>REPOSICION PUENTE EDUARDO FREI MONTALVA Y ACCESOS, CARAHUE</t>
  </si>
  <si>
    <t>30400926-0</t>
  </si>
  <si>
    <t>MEJORAMIENTO SISTEMA AGUA POTABLE RURAL EL TAMBO, COMUNA DE VICUÑA</t>
  </si>
  <si>
    <t>30401023-0</t>
  </si>
  <si>
    <t>MEJORAMIENTO SAPR GABRIELA MISTRAL-EL ROSARIO, COMUNA DE LA SERENA</t>
  </si>
  <si>
    <t>30401272-0</t>
  </si>
  <si>
    <t>CONSTRUCCION  PARQUE RIO DE ORO, POBLACION CANTO DE AGUA</t>
  </si>
  <si>
    <t>MEJORAMIENTO CRUCE FERROVIARIO CAUPOLICAN, COMUNA LA UNION</t>
  </si>
  <si>
    <t>30401324-0</t>
  </si>
  <si>
    <t>REPOSICION CENTRO COMUNITARIO EL COLORADO</t>
  </si>
  <si>
    <t>CONSTRUCCION CENTRO ENTRENAMIENTO OPERACIONES POLICIALES ARAUCANIA</t>
  </si>
  <si>
    <t>REPOSICION  Y AMPLIACIÓN SALAS CUNA Y NM  VISTA ALEGRE, CERRILLOS</t>
  </si>
  <si>
    <t>30401574-0</t>
  </si>
  <si>
    <t>MEJORAMIENTO PLAZA DE ARMAS Y ESP. PUBLICOS DEL ENTORNO, SAN FELIPE</t>
  </si>
  <si>
    <t>30401575-0</t>
  </si>
  <si>
    <t>MEJORAMIENTO PLAZA MIRADOR CEMENTERIO CERRO MAYACA QUILLOTA</t>
  </si>
  <si>
    <t>30401579-0</t>
  </si>
  <si>
    <t>MEJORAMIENTO AVDA. ALEMANIA ETAPA 1, VALPARAISO</t>
  </si>
  <si>
    <t>30401722-0</t>
  </si>
  <si>
    <t>CONSTRUCCION LICEO POLIVALENTE ROSARIO COMUNA DE RENGO</t>
  </si>
  <si>
    <t>30401774-0</t>
  </si>
  <si>
    <t>HABILITACION CENTRO DE FOMENTO DE LAS ARTES Y LA CULTURA RENGO</t>
  </si>
  <si>
    <t>30401826-0</t>
  </si>
  <si>
    <t>RESTAURACION MONUMENTO HISTORICO CASA PIÑERA, LA SERENA</t>
  </si>
  <si>
    <t>CONSTRUCCION CENTRO DEPORTIVO DEL PODER JUDICIAL COMUNA SANTIAGO</t>
  </si>
  <si>
    <t>MEJORAMIENTO PAVIMENTO CIRCUITO S.VARGAS-OLIVOS PONIENTE SAN ESTEBAN</t>
  </si>
  <si>
    <t>30401880-0</t>
  </si>
  <si>
    <t>CONSTRUCCION PAVIMENTACIÓN BARRIO AGTIMA DE ARICA</t>
  </si>
  <si>
    <t>30401883-0</t>
  </si>
  <si>
    <t>CONSTRUCCION SAR QUILLOTA, QUILLOTA</t>
  </si>
  <si>
    <t>30401895-0</t>
  </si>
  <si>
    <t>CONSTRUCCION DIALISIS MODULAR HOSPITAL DE MEJILLONES</t>
  </si>
  <si>
    <t>30402023-0</t>
  </si>
  <si>
    <t>CONSTRUCCION EDIFICIO MINISTERIO DE VIVIENDA Y URBANISMO - LOS RÍOS</t>
  </si>
  <si>
    <t>30402026-0</t>
  </si>
  <si>
    <t>CONSTRUCCION SAR NUEVA AURORA, VIÑA DEL MAR</t>
  </si>
  <si>
    <t>30402075-0</t>
  </si>
  <si>
    <t>CONSTRUCCION CONSULTORIO GENERAL RURAL, DE SIERRA GORDA</t>
  </si>
  <si>
    <t>30402079-0</t>
  </si>
  <si>
    <t>MEJORAMIENTO DE  SERVICIO DE CARDIOLOGIA EN HOSPITAL DE ANTOFAGASTA</t>
  </si>
  <si>
    <t>30402081-0</t>
  </si>
  <si>
    <t>MEJORAMIENTO TEATRO MUNICIPAL COMUNA DE RENGO</t>
  </si>
  <si>
    <t>REPOSICION SISTEMA APR LA TETERA-PUEBLO DE INDIOS COMUNA QUILLOTA</t>
  </si>
  <si>
    <t>30402087-0</t>
  </si>
  <si>
    <t>REPOSICION  PUENTES Y LOSAS PROV. MELIPILLA Y TALAGANTE</t>
  </si>
  <si>
    <t>30402099-0</t>
  </si>
  <si>
    <t>MEJORAMIENTO  ESPACIOS PUBLICOS VEREDAS CENTRO DOÑIHUE</t>
  </si>
  <si>
    <t>30402115-0</t>
  </si>
  <si>
    <t>REPOSICION DE MEDIA LUNA CLUB DE RODEO CHILENO, TORRES DEL PAYNE</t>
  </si>
  <si>
    <t>30402177-0</t>
  </si>
  <si>
    <t>MEJORAMIENTO Y AMPLIACIÓN APR LA LINEA, COMUNA ALHUE</t>
  </si>
  <si>
    <t>30402182-0</t>
  </si>
  <si>
    <t>REPOSICION Y CONSTRUCCIÓN PUENTES Y LOSAS RM</t>
  </si>
  <si>
    <t>CONSTRUCCION COMPLEJO DE DEPORTES URBANOS, COMUNA EL BOSQUE</t>
  </si>
  <si>
    <t>30402378-0</t>
  </si>
  <si>
    <t>DIAGNOSTICO INFRAESTRUCTURA PSR DE LA RED ASISTENCIAL DE OSORNO</t>
  </si>
  <si>
    <t>30402476-0</t>
  </si>
  <si>
    <t>CONSTRUCCION DISPOSITIVO DE SALUD SAN PEDRO DE ATACAMA</t>
  </si>
  <si>
    <t>30402480-0</t>
  </si>
  <si>
    <t>CONSTRUCCION BODEGA DE FARMACIA CENTRO ATENCION DEL NORTE</t>
  </si>
  <si>
    <t>30402485-0</t>
  </si>
  <si>
    <t>CONSTRUCCION SERVICIO DE URGENCIA DE ALTA RESOLUCION LA CHIMBA</t>
  </si>
  <si>
    <t>30402825-0</t>
  </si>
  <si>
    <t>MEJORAMIENTO RUTA 231-CH SECTOR PUERTO RAMÍREZ - FUTALEUFÚ</t>
  </si>
  <si>
    <t>30402923-0</t>
  </si>
  <si>
    <t>ACTUALIZACION ESTANDARES DE SUPERFICIE PARA EDIFICACION PUBLICA</t>
  </si>
  <si>
    <t>30402929-0</t>
  </si>
  <si>
    <t>AMPLIACION Y MEJORAMIENTO SISTEMA APR RINCÓN DE MELLADO</t>
  </si>
  <si>
    <t>30403022-0</t>
  </si>
  <si>
    <t>MEJORAMIENTO MUSEO GABRIELA MISTRAL DE VICUÑA</t>
  </si>
  <si>
    <t>REPOSICION FERIA COSTUMBRISTA ANTILHUE, LOS LAGOS</t>
  </si>
  <si>
    <t>30403273-0</t>
  </si>
  <si>
    <t>CONSTRUCCION SERV. URGENCIA ALTA RESOLUCION CESFAM C. PINTO, CORONEL</t>
  </si>
  <si>
    <t>30403274-0</t>
  </si>
  <si>
    <t>CONSTRUCCION Y HABILITACION C. DIALISIS HOSPITAL DE SAN CARLOS</t>
  </si>
  <si>
    <t>30403375-0</t>
  </si>
  <si>
    <t>DIAGNOSTICO ESTUDIO VULNERABILIDAD Y PLAN MANEJO CUENCA RIO ELQUI</t>
  </si>
  <si>
    <t>30403378-0</t>
  </si>
  <si>
    <t>REPOSICION ESPACIOS PÚBLICOS Y PUESTA EN VALOR DEL BARRIO  ¿COMUNI</t>
  </si>
  <si>
    <t>30403478-0</t>
  </si>
  <si>
    <t>NORMALIZACION POSTA SALUD RURAL EL SALADO, CHAÑARAL.</t>
  </si>
  <si>
    <t>30403479-0</t>
  </si>
  <si>
    <t>MEJORAMIENTO RUTA X-608, CRUCE TTE. VIDAL-LAGO ATRAVESADO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</si>
  <si>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</si>
  <si>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</si>
  <si>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</si>
  <si>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</si>
  <si>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30403823-0</t>
  </si>
  <si>
    <t>REPOSICION CESFAM MANUEL RODRIGUEZ, COPIAPÓ</t>
  </si>
  <si>
    <t>30403927-0</t>
  </si>
  <si>
    <t>CONSTRUCCION INFRAESTRUCTURA PORTUARIA DE CONECTIVIDAD RIO BUENO</t>
  </si>
  <si>
    <t>30403931-0</t>
  </si>
  <si>
    <t>CONSTRUCCION GUARDERÍA PAINE GRANDE, P.N.T.P.</t>
  </si>
  <si>
    <t>30404024-0</t>
  </si>
  <si>
    <t>ACTUALIZACION PLADECO PERIODO 2017-2021, COMUNA DE ANTUCO</t>
  </si>
  <si>
    <t>30404131-0</t>
  </si>
  <si>
    <t>NORMALIZACION AREA DE MOVIMIENTO AD CARRIEL SUR DE CONCEPCION</t>
  </si>
  <si>
    <t>30404274-0</t>
  </si>
  <si>
    <t>NORMALIZACION  INFRAESTRUCTURA PORTUARIA RIO BUENO PROVINCIA OSORNO</t>
  </si>
  <si>
    <t>30404572-0</t>
  </si>
  <si>
    <t>CONSTRUCCION MUROS DE CONTENCION COYHAIQUE 2016</t>
  </si>
  <si>
    <t>30404623-0</t>
  </si>
  <si>
    <t>ADQUISICION DE LUMINARIAS LED, COMUNA DE LA GRANJA</t>
  </si>
  <si>
    <t>30404676-0</t>
  </si>
  <si>
    <t>MEJORAMIENTO RECINTO DEPORTIVO LA FEBRE , HIJUELAS</t>
  </si>
  <si>
    <t>30405326-0</t>
  </si>
  <si>
    <t>AMPLIACION Y MEJORAMIENTO SERVICIO DE APR HUELQUÉN,COMUNA DE PAINE</t>
  </si>
  <si>
    <t>30405372-0</t>
  </si>
  <si>
    <t>CONSTRUCCION  JARDIN INFANTIL JUNJI MANUEL RODRIGUEZ ,COMUNA CURICO</t>
  </si>
  <si>
    <t>30405923-0</t>
  </si>
  <si>
    <t>NORMALIZACION HOSPITAL REGIONAL DE COYHAIQUE</t>
  </si>
  <si>
    <t>CONSTRUCCION SEDE COMUNITARIA, VILLA EL MIRADOR Nº G-146, QUILPUE.</t>
  </si>
  <si>
    <t>30406224-0</t>
  </si>
  <si>
    <t>CONSTRUCCION PROGRAMA PAVIM.PARTICIPATIVOS 25°LLAMADO, VI REGION</t>
  </si>
  <si>
    <t>30406324-0</t>
  </si>
  <si>
    <t>REPOSICION CUARTEL SEGUNDA COMPAÑIA DE BOMBEROS, PUERTO VARAS</t>
  </si>
  <si>
    <t>30406375-0</t>
  </si>
  <si>
    <t>CONSTRUCCION PROG. PAV. PARTICIPATIVOS 25° LLAMADO REG. DEL MAULE</t>
  </si>
  <si>
    <t>30406522-0</t>
  </si>
  <si>
    <t>CONSTRUCCION CENTRO DE REPARACIÓN ESPECIALIZADA DE ARICA Y PARINACOT</t>
  </si>
  <si>
    <t>30406528-0</t>
  </si>
  <si>
    <t>CONSTRUCCION OBRAS DE MACRO URBANIZACON TOPATER, CALAMA</t>
  </si>
  <si>
    <t>30406723-0</t>
  </si>
  <si>
    <t>CONSTRUCCION OBRAS DE MACROURBANIZACIÓN LOS ARENALES, AFTA</t>
  </si>
  <si>
    <t>30406724-0</t>
  </si>
  <si>
    <t>REPOSICION CENTRO DE REPARACION ESPECIALIZADA DE VALPARAISO</t>
  </si>
  <si>
    <t>30406829-0</t>
  </si>
  <si>
    <t>CONSTRUCCION RESIDENCIA EL LOA SENAME ANTOFAGASTA</t>
  </si>
  <si>
    <t>30406922-0</t>
  </si>
  <si>
    <t>CONSTRUCCION CENTRO REPARACION ESPECIALIZADA COYHAIQUE</t>
  </si>
  <si>
    <t>30406972-0</t>
  </si>
  <si>
    <t>TRANSFERENCIA PARA EL APROVECHAMIENTO DE OBRAS DE RIEGO LEY 18.450</t>
  </si>
  <si>
    <t>30407038-0</t>
  </si>
  <si>
    <t>CONSTRUCCION PAVIMENTOS PARTICIPATIVOS 25° LLAMADO REGION ANTOFAGAST</t>
  </si>
  <si>
    <t>CONSTRUCCION CENTRO DEPORTIVO INTEGRAL DE INDEPENDENCIA</t>
  </si>
  <si>
    <t>30407073-0</t>
  </si>
  <si>
    <t>REPOSICION CENTRO DE REPARACION ESPECIALIZADA BELEN DE TEMUCO</t>
  </si>
  <si>
    <t>30407375-0</t>
  </si>
  <si>
    <t>CONSTRUCCION PUENTE PRIMER CORRAL CAMINO PUELO-EL BOLSON, COCHAMO</t>
  </si>
  <si>
    <t>30407380-0</t>
  </si>
  <si>
    <t>MEJORAMIENTO CAMINO A NONGUEN, CONCEPCION</t>
  </si>
  <si>
    <t>30407381-0</t>
  </si>
  <si>
    <t>REPOSICION PUENTE TUCAPEL, CAÑETE</t>
  </si>
  <si>
    <t>30407382-0</t>
  </si>
  <si>
    <t>MEJORAMIENTO CAMINOS BASICOS INTERMEDIOS PROVINCIA MALLECO 2016-2018</t>
  </si>
  <si>
    <t>30407385-0</t>
  </si>
  <si>
    <t>MEJORAMIENTO CAMINOS BASICOS INTERMEDIOS PROVINCIA CAUTIN 2016 -2018</t>
  </si>
  <si>
    <t>30407778-0</t>
  </si>
  <si>
    <t>DIAGNOSTICO DEL ESTADO ACTUAL DE LOS TRANQUES CORA VII REGIÓN</t>
  </si>
  <si>
    <t>30407780-0</t>
  </si>
  <si>
    <t>HABILITACION CIPCRC FEMENINO CENTRO CERRADO DE LA SERENA</t>
  </si>
  <si>
    <t>30407782-0</t>
  </si>
  <si>
    <t>REPOSICION PUENTES Y PASARELAS CAUTIN  I</t>
  </si>
  <si>
    <t>30407826-0</t>
  </si>
  <si>
    <t>REPOSICION COLEGIO MARÍA SYLVESTER RASCH, COMUNA DE ANGOL</t>
  </si>
  <si>
    <t>30407827-0</t>
  </si>
  <si>
    <t>DIAGNOSTICO REC HIDRICOS EN RIEGO SUSTENTABLE CUENCA LOA Y SALADO</t>
  </si>
  <si>
    <t>30407834-0</t>
  </si>
  <si>
    <t>DIAGNOSTICO DEL ESTADO ACTUAL DE LOS TRANQUES CORA VIII Y IX REGIÓN</t>
  </si>
  <si>
    <t>30407873-0</t>
  </si>
  <si>
    <t>DIAGNOSTICO ESTADO ACTUAL DE TRANQUES CORA, REGIÓN METROPOLITANA</t>
  </si>
  <si>
    <t>30407883-0</t>
  </si>
  <si>
    <t>MEJORAMIENTO DEL CIP-CRC DE CHOLCHOL, REGIÓN DE LA ARAUCANÍA</t>
  </si>
  <si>
    <t>30407885-0</t>
  </si>
  <si>
    <t>HABILITACION SUMINISTRO ELECTRICO DIVERSOS SECTORES COMUNA DE LANCO</t>
  </si>
  <si>
    <t>30407922-0</t>
  </si>
  <si>
    <t>CONSTRUCCION UNIDAD DE SEPARACION CIPCRC DE VALDIVIA</t>
  </si>
  <si>
    <t>30407925-0</t>
  </si>
  <si>
    <t>DIAGNOSTICO Y PROPUESTAS PARA PROYECTOS RIEGO ERNC, LOS RIOS</t>
  </si>
  <si>
    <t>30407973-0</t>
  </si>
  <si>
    <t>DIAGNOSTICO Y PROPUESTAS PROYECTOS RIEGO ERNC PEQ AGRICUL LOS LAGOS</t>
  </si>
  <si>
    <t>30407981-0</t>
  </si>
  <si>
    <t>DIAGNOSTICO APROVECHAMIENTO DE AGUAS LLUVIAS IX REGIÓN</t>
  </si>
  <si>
    <t>30407983-0</t>
  </si>
  <si>
    <t>ANALISIS EN GESTIÓN INTEGRADA DE REC. HIDRI. RÍOS ELQUI Y ÑUBLE</t>
  </si>
  <si>
    <t>30407984-0</t>
  </si>
  <si>
    <t>DIAGNOSTICO APROVECHAMIENTO DE AGUAS LLUVIAS REGIÓN DE LOS LAGOS</t>
  </si>
  <si>
    <t>30408023-0</t>
  </si>
  <si>
    <t>ANALISIS ACTUALIZACION VOLUMEN IX MANUAL DE CARRETERAS</t>
  </si>
  <si>
    <t>30408026-0</t>
  </si>
  <si>
    <t>CONSTRUCCION PAVIMENTOS PARTICIPATIVOS 25° LLAMADO ATACAMA</t>
  </si>
  <si>
    <t>30408034-0</t>
  </si>
  <si>
    <t>DIAGNOSTICO APROVECHAMIENTO DE AGUAS LLUVIAS VIII REGIÓN</t>
  </si>
  <si>
    <t>30408076-0</t>
  </si>
  <si>
    <t>TRANSFERENCIA GESTIÓN EFICIENTE REC. HÍDRICO EN ESTEROS P. COLCHAGUA</t>
  </si>
  <si>
    <t>30408077-0</t>
  </si>
  <si>
    <t>TRANSFERENCIA TECNOL. PARA MEJORAR EFICIENCIA DEL RIEGO EN RIO LLUTA</t>
  </si>
  <si>
    <t>30408079-0</t>
  </si>
  <si>
    <t>RECUPERACION TEC. Y GESTIÓN ANDINA DEL REC. HIDRICO ANDINO XV REG.</t>
  </si>
  <si>
    <t>30408122-0</t>
  </si>
  <si>
    <t>CAPACITACION NACIONAL A ORGANIZACIONES DE USUARIOS DE AGUA</t>
  </si>
  <si>
    <t>AMPLIACION REMODELACIÓN Y HABILITACIÓN DE CENTRO REGULADOR</t>
  </si>
  <si>
    <t>30408329-0</t>
  </si>
  <si>
    <t>CONSTRUCCION CONJUNTO HABITACIONAL AVDA. BONILLA-IRARRAZABAL ANTOFAG</t>
  </si>
  <si>
    <t>30408575-0</t>
  </si>
  <si>
    <t>CONSTRUCCION ESPACIO PUBLICO Y MULTICANCHA OTAEGUI LAG.VERDE VALPARA</t>
  </si>
  <si>
    <t>30408577-0</t>
  </si>
  <si>
    <t>MEJORAMIENTO INTEGRAL RECINTO SAN SAN RAFAEL, COMUNA DE CALBUCO</t>
  </si>
  <si>
    <t>30408623-0</t>
  </si>
  <si>
    <t>MEJORAMIENTO INTEGRAL RECINTO PARA LA ASOCIACION DE FUTBOL CODIHUE</t>
  </si>
  <si>
    <t>30408774-0</t>
  </si>
  <si>
    <t>REPOSICION RUTA F-62, ZONA RURAL DE LA COMUNA DE LA CRUZ</t>
  </si>
  <si>
    <t>30408778-0</t>
  </si>
  <si>
    <t>MEJORAMIENTO DIVERSAS MULTICANCHAS DE LA COMUNA DE LA PINTANA</t>
  </si>
  <si>
    <t>DIAGNOSTICO PLANES MARCO DE DESARROLLO TERRITORIAL TERRITORIO 2</t>
  </si>
  <si>
    <t>30408783-0</t>
  </si>
  <si>
    <t>CONSTRUCCION PROYECTO MODELO PORTAL BICENTENARIO</t>
  </si>
  <si>
    <t>CONSTRUCCION SEDE SOCIAL PARA LA JUVENTUD Y OBRAS COMPL. CONCON</t>
  </si>
  <si>
    <t>30408872-0</t>
  </si>
  <si>
    <t>NORMALIZACION  DEL SERVICIO DE IMAGENOLOGÍA</t>
  </si>
  <si>
    <t>30408975-0</t>
  </si>
  <si>
    <t>CONSTRUCCION PARQUE URBANO AURORA, CONCEPCION</t>
  </si>
  <si>
    <t>30408980-0</t>
  </si>
  <si>
    <t>INVESTIGACION EXTRACCIONES DE AGUAS EN BOCATOMAS Y POZOS IV Y VII REG</t>
  </si>
  <si>
    <t>REPOSICION GIMNASIO LICEO VICENTE  PEREZ  ROSALES, RIO BUENO</t>
  </si>
  <si>
    <t>30409122-0</t>
  </si>
  <si>
    <t>ANALISIS PARA EL DESARROLLO DE UN PLAN GIRH EN LA CCA DEL CHOAPA</t>
  </si>
  <si>
    <t>30409172-0</t>
  </si>
  <si>
    <t>ANALISIS PARA EL DESARROLLO DE UN PLAN NACIONAL DE REC. HIDRICOS</t>
  </si>
  <si>
    <t>CONSTRUCCION SALAS CUNA Y JARDIN INFANTIL LAS LILAS-CHADA -PAINE</t>
  </si>
  <si>
    <t>30409574-0</t>
  </si>
  <si>
    <t>CONSTRUCCION MUSEO REGIONAL DE LA MEMORIA Y LOS DDHH</t>
  </si>
  <si>
    <t>30409677-0</t>
  </si>
  <si>
    <t>REPOSICION FERIA ARTESANAL Y AGRÍCOLA HANGA ROA</t>
  </si>
  <si>
    <t>30409780-0</t>
  </si>
  <si>
    <t>REPOSICION COMPLEJO FRONTERIZO CARDENAL SAMORE</t>
  </si>
  <si>
    <t>30409922-0</t>
  </si>
  <si>
    <t>REPOSICION CUARTEL DE BOMBEROS LONQUIMAY</t>
  </si>
  <si>
    <t>30409926-0</t>
  </si>
  <si>
    <t>DIAGNOSTICO GESTIÓN ESTRATÉGICA RECURSO HÍDRICO EN PROPIEDAD FISCAL</t>
  </si>
  <si>
    <t>30409927-0</t>
  </si>
  <si>
    <t>MEJORAMIENTO CALETA PESQUERA TOTORALILLO SUR, LOS VILOS</t>
  </si>
  <si>
    <t>30409928-0</t>
  </si>
  <si>
    <t>DIAGNOSTICO PROPIEDAD FISCAL CON POTENCIAL HABITACIONAL E INDUSTRIA</t>
  </si>
  <si>
    <t>30410022-0</t>
  </si>
  <si>
    <t>DIAGNOSTICO SITIOS ARQUEOLÓGICOS EN PROPIEDAD FISCAL</t>
  </si>
  <si>
    <t>GEOGRAFIA Y RECURSOS HUMANOS</t>
  </si>
  <si>
    <t>30410072-0</t>
  </si>
  <si>
    <t>CONSTRUCCION SISTEMA AGUA POTABLE MAHUIDACHE Y MILLELCHE, FREIRE</t>
  </si>
  <si>
    <t>30410272-0</t>
  </si>
  <si>
    <t>ANALISIS INMUEBLES PATRIMONIALES PROTEGIDOS PARA MODELO GESTION</t>
  </si>
  <si>
    <t>30410522-0</t>
  </si>
  <si>
    <t>ANALISIS CONECTIVIDAD COMUNAS DE PAC, EL BOSQUE Y LO ESPEJO</t>
  </si>
  <si>
    <t>30410922-0</t>
  </si>
  <si>
    <t>MEJORAMIENTO INTEGRAL ESTADIO MILITAR LOS HEROES</t>
  </si>
  <si>
    <t>30410974-0</t>
  </si>
  <si>
    <t>MEJORAMIENTO SISTEMA AGUA POTABLE RURAL LA CALERA, COMUNA DE VICUÑA</t>
  </si>
  <si>
    <t>CONSTRUCCION SALAS CUNA Y JARDIN INFANTIL STOS.DUMONT- INDEPENDENCIA</t>
  </si>
  <si>
    <t>CONSTRUCCION SALAS CUNA Y JARDIN INFANTIL - SANTA ROSA- LA PINTANA</t>
  </si>
  <si>
    <t>30411574-0</t>
  </si>
  <si>
    <t>CONSTRUCCION RED AGUA Y ALCANTARILLADO CERRILLO RIO MAIPO, SAN BDO</t>
  </si>
  <si>
    <t>30412526-0</t>
  </si>
  <si>
    <t>MEJORAMIENTO PARQUE URBANO DEPORTIVO CENDYR, LA SERENA</t>
  </si>
  <si>
    <t>30412573-0</t>
  </si>
  <si>
    <t>REPOSICION ESCUELA RURAL HUITAG, PANGUIPULLI</t>
  </si>
  <si>
    <t>30412672-0</t>
  </si>
  <si>
    <t>CONSTRUCCION INFR. PESQUERA ARTESANAL CALETA LA HERRADURA, COQUIMBO</t>
  </si>
  <si>
    <t>30412725-0</t>
  </si>
  <si>
    <t>CONSTRUCCION COLECTOR AGUAS LLUVIAS SECTOR CORDILLERA</t>
  </si>
  <si>
    <t>30412726-0</t>
  </si>
  <si>
    <t>AMPLIACION Y MEJORAMIENTO SERVICIO APR DE PUERTO FUY, PANGUIPULLI</t>
  </si>
  <si>
    <t>REPOSICION PARCIAL ESC.FORMACIÓN CARABINEROS, GRUPO VIÑA DEL MAR</t>
  </si>
  <si>
    <t>30412872-0</t>
  </si>
  <si>
    <t>CONSTRUCCION ELECT. RURAL COMUNIDAD ANTONIO CAYUFILO, LONCOCHE</t>
  </si>
  <si>
    <t>30412923-0</t>
  </si>
  <si>
    <t>CONSTRUCCION POSTA DE SALUD RURAL EL PONCHO COMUNA DE PTO OCTAY</t>
  </si>
  <si>
    <t>30413024-0</t>
  </si>
  <si>
    <t>MEJORAMIENTO Y AMPLIACIÓN APR LA LUMBRERA,MELIPILLA</t>
  </si>
  <si>
    <t>30413080-0</t>
  </si>
  <si>
    <t>CONSTRUCCION DISTRIBUCIÓN AGUA POTABLE ASGRALPA ETAPA II, PARA LA PR</t>
  </si>
  <si>
    <t>CONSTRUCCION SALAS CUNA Y JARDIN INFANTIL SALVADOR ALLENDE -PAC</t>
  </si>
  <si>
    <t>CAPACITACION COMPET.LABORAL.PARA PERSONAS CON CAPACIDADES DIFERENTES</t>
  </si>
  <si>
    <t>30413478-0</t>
  </si>
  <si>
    <t>REPOSICION SISTEMA DE ALUMBRADO PÚBLICO DE LA JUNTA</t>
  </si>
  <si>
    <t>30413724-0</t>
  </si>
  <si>
    <t>CONSTRUCCION SAR PAIPOTE, COMUNA DE COPIAPO</t>
  </si>
  <si>
    <t>30413725-0</t>
  </si>
  <si>
    <t>CONSTRUCCION SISTEMA APR CHAURA, COMUNA DE VILLARRICA</t>
  </si>
  <si>
    <t>30413928-0</t>
  </si>
  <si>
    <t>MEJORAMIENTO ILUMINACIÓN Y TELEGESTIÓN ALUMBRADO PÚBLICO ZONA CENTRO</t>
  </si>
  <si>
    <t>30414124-0</t>
  </si>
  <si>
    <t>CONSTRUCCION ANFITEATRO  CONTULMO</t>
  </si>
  <si>
    <t>30414522-0</t>
  </si>
  <si>
    <t>MEJORAMIENTO INTEGRAL ÁREAS VERDES COMUNA DE LA PINTANA 1A ETAPA</t>
  </si>
  <si>
    <t>30414572-0</t>
  </si>
  <si>
    <t>MEJORAMIENTO EJES SAN FRANCISCO Y LA ESTRELLA, SANTIAGO PONIENTE</t>
  </si>
  <si>
    <t>30414623-0</t>
  </si>
  <si>
    <t>CONSTRUCCION CENTRO DE SALUD FAMILIAR LEBU SUR</t>
  </si>
  <si>
    <t>30414775-0</t>
  </si>
  <si>
    <t>DIAGNOSTICO PLAN DE GESTIÓN RESERVA BIÓSFERA NEVADOS DE CHILLÁN</t>
  </si>
  <si>
    <t>30415026-0</t>
  </si>
  <si>
    <t>DIAGNOSTICO IMPLEMENTACIÓN PLANTA FAENADORA DE ARICA Y PARINACOTA</t>
  </si>
  <si>
    <t>30415277-0</t>
  </si>
  <si>
    <t>MEJORAMIENTO CBI RUTA D-563, CRUCE RUTA 45-ACCESO SAN JULIAN, OVALLE</t>
  </si>
  <si>
    <t>30415372-0</t>
  </si>
  <si>
    <t>MEJORAMIENTO INTEGRAL ACERAS CENTRICAS CONSTITUCION</t>
  </si>
  <si>
    <t>30415374-0</t>
  </si>
  <si>
    <t>CONSTRUCCION SERVICIO DE AGUA POTABLE RURAL DE PRIMER AGUA, TIRUA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</si>
  <si>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</si>
  <si>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</si>
  <si>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</si>
  <si>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</si>
  <si>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</si>
  <si>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</si>
  <si>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</si>
  <si>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</si>
  <si>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30415723-0</t>
  </si>
  <si>
    <t>CONSTRUCCION SISTEMA DE AGUA POTABLE RURAL COYHAIQUE BAJO</t>
  </si>
  <si>
    <t>30415773-0</t>
  </si>
  <si>
    <t>CONSTRUCCION APR LAS CIENAGAS, LAJA</t>
  </si>
  <si>
    <t>30415824-0</t>
  </si>
  <si>
    <t>CONSTRUCCION SISTEMA APR SECTOR QUILLAYAL, LAJA</t>
  </si>
  <si>
    <t>30415827-0</t>
  </si>
  <si>
    <t>CONSTRUCCION SISTEMA APR SECTOR DIUQUIN LA ESPERANZA, LAJA</t>
  </si>
  <si>
    <t>30416128-0</t>
  </si>
  <si>
    <t>DIAGNOSTICO PLAN MANEJO DE CAUCES CUENCA RÍO LIMARÍ</t>
  </si>
  <si>
    <t>CONSTRUCCION CENTRO DEPORTIVO, COMUNA DE  QUILICURA</t>
  </si>
  <si>
    <t>30416673-0</t>
  </si>
  <si>
    <t>MEJORAMIENTO PARA CONSERVACION PARQUE QUEBRADA DE MACUL PEÑALOLEN</t>
  </si>
  <si>
    <t>30417137-0</t>
  </si>
  <si>
    <t>SANEAMIENTO DE DERECHOS DE AGUA-PROVINCIA MELIPILLA</t>
  </si>
  <si>
    <t>30417227-0</t>
  </si>
  <si>
    <t>CONSTRUCCION PASEO COSTERO DICHATO - COLIUMO, COMUNA DE TOMÉ</t>
  </si>
  <si>
    <t>30417228-0</t>
  </si>
  <si>
    <t>CAPACITACION INNOVACIÓN EN EL  USO EFICIENTE DEL RECURSO HIDRICO</t>
  </si>
  <si>
    <t>30417273-0</t>
  </si>
  <si>
    <t>MEJORAMIENTO Y HABILITACIÓN PAR VIAL RENGO-ESPERANZA, LINARES</t>
  </si>
  <si>
    <t>30417873-0</t>
  </si>
  <si>
    <t>CONSTRUCCION GIMNASIO C. D. P . VILLARRICA</t>
  </si>
  <si>
    <t>30418027-0</t>
  </si>
  <si>
    <t>MEJORAMIENTO RECINTO MEDIALUNA PAMPA DE LIMA COMUNA DE CHEPICA</t>
  </si>
  <si>
    <t>30418032-0</t>
  </si>
  <si>
    <t>CONSTRUCCION MERCADO DE PRODUCTOS LOCALES DE LA JUNTA</t>
  </si>
  <si>
    <t>30418033-0</t>
  </si>
  <si>
    <t>MEJORAMIENTO PLAZA OPALO, TARAPACA ORIENTE, ARICA</t>
  </si>
  <si>
    <t>30418494-0</t>
  </si>
  <si>
    <t>ACTUALIZACION CONST. SIST. DE RIEGO PRESURIZADO RIO HUATULAME-COGOTI</t>
  </si>
  <si>
    <t>30418837-0</t>
  </si>
  <si>
    <t>MEJORAMIENTO SISTEMA APR LOCALIDAD DE CAMARONES, COMUNA DE CAMARONES</t>
  </si>
  <si>
    <t>30418973-0</t>
  </si>
  <si>
    <t>CONSTRUCCION E INSTALACIÓN DE ADOQUINES CIRCUNVALACIÓN ISLA MOCHA</t>
  </si>
  <si>
    <t>30418977-0</t>
  </si>
  <si>
    <t>MEJORAMIENTO ESCUELA RURAL PURREHUIN COMUNA SAN JUAN DE LA COSTA</t>
  </si>
  <si>
    <t>30419226-0</t>
  </si>
  <si>
    <t>MEJORAMIENTO GESTIÓN VIAL Y PEATONAL RENGO</t>
  </si>
  <si>
    <t>30419785-0</t>
  </si>
  <si>
    <t>ACTUALIZACION PLAN DE TRANSPORTE URBANO DE TALCA Y MAULE</t>
  </si>
  <si>
    <t>30419874-0</t>
  </si>
  <si>
    <t>REPOSICION DE VEREDAS COMUNA DE INDEPENDENCIA, ETAPA II</t>
  </si>
  <si>
    <t>30420432-0</t>
  </si>
  <si>
    <t>MEJORAMIENTO PAVIMENTACIÓN CALLE ENRIQUE LAGOS, COMUNA EL TABO</t>
  </si>
  <si>
    <t>30420573-0</t>
  </si>
  <si>
    <t>MEJORAMIENTO RUTA H-365, S: TERMAS DE CAUQUENES-CHACAYES, VI REGION</t>
  </si>
  <si>
    <t>30420622-0</t>
  </si>
  <si>
    <t>REPOSICION ESCUELA ARTISTICA ALABAMA DE MÁFIL</t>
  </si>
  <si>
    <t>30420652-0</t>
  </si>
  <si>
    <t>REPOSICION 5ª COMISARÍA VICUÑA, PLAN CUADRANTE VICUÑA</t>
  </si>
  <si>
    <t>30421115-0</t>
  </si>
  <si>
    <t>REPOSICION PUENTE LA LLAVERIA, KM. 2.100, RUTA H-762, COMUNA DE</t>
  </si>
  <si>
    <t>30421272-0</t>
  </si>
  <si>
    <t>REPOSICION PUENTE LA CORNELLANA, KM. 1.180, RUTA H-778, COMUNA DE</t>
  </si>
  <si>
    <t>30421372-0</t>
  </si>
  <si>
    <t>CONSTRUCCION PUENTE LOS PARRONES, KM. 6,850, RUTA I-312, COMUNA DE P</t>
  </si>
  <si>
    <t>30421375-0</t>
  </si>
  <si>
    <t>CONSTRUCCION PUENTE LOS GUINDOS, KM. 4.050, RUTA I-158, COMUNA DE LA</t>
  </si>
  <si>
    <t>30421490-0</t>
  </si>
  <si>
    <t>REPOSICION ESCUELA CANTINO DE VILCUN</t>
  </si>
  <si>
    <t>30421573-0</t>
  </si>
  <si>
    <t>REPOSICION ESCUELA DIEGO PORTALES, TRAIGUEN</t>
  </si>
  <si>
    <t>30421727-0</t>
  </si>
  <si>
    <t>REPOSICION OFICINA REGISTRO CIVIL E IDENTIFICACIÓN DE PALENA</t>
  </si>
  <si>
    <t>30421743-0</t>
  </si>
  <si>
    <t>REPOSICION PARCIAL LUMINARIAS PUBLICAS PRIMERA ETAPA, CURACAVI</t>
  </si>
  <si>
    <t>30422235-0</t>
  </si>
  <si>
    <t>REPOSICION ESCUELA G-392 LIFKO NUEVA IMPERIAL</t>
  </si>
  <si>
    <t>30422430-0</t>
  </si>
  <si>
    <t>REPOSICION ESCUELA ARAUCO, QUILLOTA</t>
  </si>
  <si>
    <t>30422476-0</t>
  </si>
  <si>
    <t>REPOSICION ESCUELA MELIRREHUE, GORBEA</t>
  </si>
  <si>
    <t>30422491-0</t>
  </si>
  <si>
    <t>CONSTRUCCION RED DE CICLOVIAS EJES MALLOQUITO-LOS ROSALES-BILBAO</t>
  </si>
  <si>
    <t>30422522-0</t>
  </si>
  <si>
    <t>REPOSICION ESCUELA MALALCHE BAJO G-383, CHOLCHOL</t>
  </si>
  <si>
    <t>30422573-0</t>
  </si>
  <si>
    <t>REPOSICION ESCUELA MUNICIPAL RUCAPANGUE G 390,  CHOLCHOL</t>
  </si>
  <si>
    <t>30422672-0</t>
  </si>
  <si>
    <t>REPOSICION ESCUELA HUITRANLEBU, PURÉN</t>
  </si>
  <si>
    <t>30422675-0</t>
  </si>
  <si>
    <t>REPOSICION ESCUELA G-70 SECTOR PIVADENCO, COMUNA DE LOS SAUCES</t>
  </si>
  <si>
    <t>CONSTRUCCION S. CUNA Y J. INFANTIL J. PARQUE LOS BARRIOS- SAN FDO.</t>
  </si>
  <si>
    <t>30422703-0</t>
  </si>
  <si>
    <t>REPOSICION DE TALLERES EN LABORATORIO HIDRÁULICO PEÑAFLOR</t>
  </si>
  <si>
    <t>30422726-0</t>
  </si>
  <si>
    <t>REPOSICION ESCUELA QUILACO, PURÉN</t>
  </si>
  <si>
    <t>30422827-0</t>
  </si>
  <si>
    <t>MEJORAMIENTO PLAZA PABLO NERUDA SECTOR EL MIRADOR</t>
  </si>
  <si>
    <t>30422833-0</t>
  </si>
  <si>
    <t>CONSTRUCCION SOMBREADERO DE PATIO DE ESCUELA  D-91 CENTENARIO, ARICA</t>
  </si>
  <si>
    <t>30423024-0</t>
  </si>
  <si>
    <t>REPOSICION ESCUELA LA ANGOSTURA, MITRAUQUEN ALTO - LONQUIMAY</t>
  </si>
  <si>
    <t>30423032-0</t>
  </si>
  <si>
    <t>CONSTRUCCION JARDÍN INFANTIL Y SALA CUNA CHILE CHICO</t>
  </si>
  <si>
    <t>30423064-0</t>
  </si>
  <si>
    <t>ACTUALIZACION ENCUESTA ORIGEN DESTINO LOS ÁNGELES</t>
  </si>
  <si>
    <t>30423077-0</t>
  </si>
  <si>
    <t>REPOSICION ESCUELA  MARIMENUCO - LONQUIMAY</t>
  </si>
  <si>
    <t>30423337-0</t>
  </si>
  <si>
    <t>REPOSICION Y AMPLIACION SERVICIO AGUA POTABLE METRENCO,P.LAS CASAS</t>
  </si>
  <si>
    <t>CONSTRUCCION SISTEMA ALERTA TSUNAMI BORDE COSTERO REGION ARAUCANIA</t>
  </si>
  <si>
    <t>30423776-0</t>
  </si>
  <si>
    <t>REPOSICION Y AMPLIACION SISTEMA AGUA POTABLE MAHUIDANCHE,PITRUFQUEN</t>
  </si>
  <si>
    <t>30423825-0</t>
  </si>
  <si>
    <t>MEJORAMIENTO CAMINO BASICO INTERMEDIO PERQUENCO-MONTRE</t>
  </si>
  <si>
    <t>30423978-0</t>
  </si>
  <si>
    <t>REPOSICION PLAZA PUBLICA DE SOTOCA</t>
  </si>
  <si>
    <t>30423985-0</t>
  </si>
  <si>
    <t>REPOSICION ESCUELA RURAL LOS PELLINES, COMUNA VALDIVIA</t>
  </si>
  <si>
    <t>30423990-0</t>
  </si>
  <si>
    <t>REPOSICION POSTA SALUD RURAL EL GATO, COYHAIQUE</t>
  </si>
  <si>
    <t>30423997-0</t>
  </si>
  <si>
    <t>MEJORAMIENTO EDIFICIO EX INTENDENCIA, CONCEPCIÓN</t>
  </si>
  <si>
    <t>30424026-0</t>
  </si>
  <si>
    <t>CONSTRUCCION DE SALA CUNA Y JARDIN INFANTIL LAS CASAS DE PADRE HURTA</t>
  </si>
  <si>
    <t>30424027-0</t>
  </si>
  <si>
    <t>CONSTRUCCION SISTEMA AGUA POTABLE RURAL VEGAS DE LESSIO, VILLARRICA</t>
  </si>
  <si>
    <t>30424073-0</t>
  </si>
  <si>
    <t>REPOSICION POSTA SALUD RURAL CERRO CASTILLO, RÍO IBAÑEZ</t>
  </si>
  <si>
    <t>30424425-0</t>
  </si>
  <si>
    <t>CONSTRUCCION CENTRO COMUNITARIO IGLESIA GRACIA Y PAZ, NATALES</t>
  </si>
  <si>
    <t>30424473-0</t>
  </si>
  <si>
    <t>CONSTRUCCION AMPLIACION Y MEJORAMIENTO  CP CONCEPCION</t>
  </si>
  <si>
    <t>30424529-0</t>
  </si>
  <si>
    <t>AMPLIACION Y MEJORAMIENTO UNIDAD ESPECIAL ALTA SEGURIDAD SANTIAGO</t>
  </si>
  <si>
    <t>30424623-0</t>
  </si>
  <si>
    <t>CONSTRUCCION LOTEOS HABITACIONAL SOCIALES 2015 - 2016, NATALES</t>
  </si>
  <si>
    <t>30424626-0</t>
  </si>
  <si>
    <t>REPOSICION PAVIMENTO RUTA 24 KM 0 AL 50 PROV TOCOPILLA, II REGION</t>
  </si>
  <si>
    <t>30424872-0</t>
  </si>
  <si>
    <t>REPOSICION DEL SISTEMA DE MONITOREO REMOTO PNTP, II ETAPA</t>
  </si>
  <si>
    <t>30425072-0</t>
  </si>
  <si>
    <t>CONSTRUCCION LOTEOS HABITACIONALES SECTOR ORIENTE NATALES, ETAPA 1</t>
  </si>
  <si>
    <t>CONSTRUCCION EDIFICIO ONEMI Y OTROS SERVICIOS</t>
  </si>
  <si>
    <t>30425976-0</t>
  </si>
  <si>
    <t>REPOSICION AVENIDA COSTANERA DE COQUIMBO</t>
  </si>
  <si>
    <t>30426324-0</t>
  </si>
  <si>
    <t>CONSTRUCCION RAMPA BARCAZAS L. TAGUA TAGUA SECTOR EL CANELO,COCHAMO</t>
  </si>
  <si>
    <t>30426375-0</t>
  </si>
  <si>
    <t>CONSTRUCCION INFR. PESQUERA ARTESANAL CALETA TOTORAL, OVALLE</t>
  </si>
  <si>
    <t>30426422-0</t>
  </si>
  <si>
    <t>CONSTRUCCION INFR. PESQUERA ARTESANAL CALETA APOLILLADO, LA HIGUERA</t>
  </si>
  <si>
    <t>30426579-0</t>
  </si>
  <si>
    <t>30426835-0</t>
  </si>
  <si>
    <t>CONSTRUCCION SERVICIO APR DE QUIMAN, FUTRONO</t>
  </si>
  <si>
    <t>30426875-0</t>
  </si>
  <si>
    <t>CONSTRUCCION INFRAESTRUCTURA PESQUERA ARTESANAL CALETA SIERRA,OVALLE</t>
  </si>
  <si>
    <t>30426876-0</t>
  </si>
  <si>
    <t>CONSTRUCCION INFR. PESQUERA ARTESANAL CALETA TALQUILLA, OVALLE</t>
  </si>
  <si>
    <t>30426879-0</t>
  </si>
  <si>
    <t>ACTUALIZACION  PLADECO, COMUNA DE SAN FABIAN 2016 - 2021</t>
  </si>
  <si>
    <t>30427024-0</t>
  </si>
  <si>
    <t>MEJORAMIENTO RUTA B-385, B-367 Y B-355 HASTA PEINE, REG. ANTOFAGASTA</t>
  </si>
  <si>
    <t>30427184-0</t>
  </si>
  <si>
    <t>ANALISIS DE PUNTOS CONGESTIONADOS EN PROVINCIA DEL TAMARUGAL</t>
  </si>
  <si>
    <t>CONSTRUCCION SALA CUNA Y JARDIN INFANTIL LEBU NORTE, LEBU</t>
  </si>
  <si>
    <t>30427188-0</t>
  </si>
  <si>
    <t>MEJORAMIENTO INTEGRAL ESCUELA RUCA MANKE DE REGOLIL, CURARREHUE</t>
  </si>
  <si>
    <t>30427328-0</t>
  </si>
  <si>
    <t>MEJORAMIENTO CALLE GABRIELA MISTRAL - PAILLACO</t>
  </si>
  <si>
    <t>30427622-0</t>
  </si>
  <si>
    <t>CONSTRUCCION PUENTE EL BLANCO, COMUNA DE AYSEN</t>
  </si>
  <si>
    <t>30427986-0</t>
  </si>
  <si>
    <t>CONSTRUCCION CENTRO DE CREACIÓN - CECREA ARICA</t>
  </si>
  <si>
    <t>30428325-0</t>
  </si>
  <si>
    <t>ACTUALIZACION PLAN DE DESARROLLO COMUNAL DE QUIRIHUE 2017 - 2021</t>
  </si>
  <si>
    <t>30428382-0</t>
  </si>
  <si>
    <t>REPOSICION HOSPITAL DE LA UNION</t>
  </si>
  <si>
    <t>30428384-0</t>
  </si>
  <si>
    <t>REPOSICION HOSPITAL DE RIO BUENO</t>
  </si>
  <si>
    <t>30428427-0</t>
  </si>
  <si>
    <t>ACTUALIZACION 2015 - 2019 PLADECO COMUNA DE SANTA JUANA.</t>
  </si>
  <si>
    <t>30428430-0</t>
  </si>
  <si>
    <t>REPOSICION CESFAM PANIMAVIDA, COMUNA DE COLBUN</t>
  </si>
  <si>
    <t>30428594-0</t>
  </si>
  <si>
    <t>CONSTRUCCION CANCHA SINTÉTICA DE LA LOCALIDAD DE CIRUELOS, MARIQUINA</t>
  </si>
  <si>
    <t>30428672-0</t>
  </si>
  <si>
    <t>ANALISIS DE PUNTOS CONGESTIONADOS EN ARICA</t>
  </si>
  <si>
    <t>30428676-0</t>
  </si>
  <si>
    <t>ANALISIS DE PUNTOS CONFLICTIVOS EN LA REGIÓN DE MAGALLANES</t>
  </si>
  <si>
    <t>30429022-0</t>
  </si>
  <si>
    <t>CONSTRUCCION SERVICIO DE URGENCIA SAR LOS ALAMOS</t>
  </si>
  <si>
    <t>30429077-0</t>
  </si>
  <si>
    <t>CONSTRUCCION OBRAS DE URBANIZACIÓN BÁSICA, ALFALFARES</t>
  </si>
  <si>
    <t>30429223-0</t>
  </si>
  <si>
    <t>CONSTRUCCION RED AGUA POT. Y ALC. POB P. AGUIRRE CERDA VILLA ALEMANA</t>
  </si>
  <si>
    <t>30429275-0</t>
  </si>
  <si>
    <t>CONSTRUCCION SAPU DE ALTA RESOLUCIÓN SAR ENRIQUE DINSTRAN. RANCAGUA</t>
  </si>
  <si>
    <t>30429278-0</t>
  </si>
  <si>
    <t>CONSTRUCCION SAPU ALTA RESOLUCION RIENZI VALENCIA. COMUNA DE RENGO</t>
  </si>
  <si>
    <t>30429425-0</t>
  </si>
  <si>
    <t>REPOSICION CUARTEL DE BOMBEROS 2DA COMPAÑIA, COMUNA DE VALDIVIA</t>
  </si>
  <si>
    <t>30429426-0</t>
  </si>
  <si>
    <t>NORMALIZACION CIERRE PERIMETRAL AERÓDROMO TENIENTE JULIO GALLARDO DE</t>
  </si>
  <si>
    <t>30429428-0</t>
  </si>
  <si>
    <t>AMPLIACION EDIFICIO ESMERALDA DIRECCION NACIONAL DE ADUANAS</t>
  </si>
  <si>
    <t>30429472-0</t>
  </si>
  <si>
    <t>ACTUALIZACION ENCUESTA ORIGEN DESTINO CHILLÁN Y CHILLÁN VIEJO</t>
  </si>
  <si>
    <t>30429524-0</t>
  </si>
  <si>
    <t>CONSTRUCCION CENTRO COMUNITARIO DE SALUD DEGAN, ANCUD</t>
  </si>
  <si>
    <t>30429525-0</t>
  </si>
  <si>
    <t>CONSTRUCCION CENTRO COMUNITARIO DE SALUD AYTUE, QUELLON</t>
  </si>
  <si>
    <t>CONSTRUCCION CENTRO COMUNITARIO SECTOR CENTRO, TEMUCO</t>
  </si>
  <si>
    <t>30429575-0</t>
  </si>
  <si>
    <t>ANALISIS DE PUNTOS CONGESTIONADOS EN COMUNAS DE LA X REGION</t>
  </si>
  <si>
    <t>30429576-0</t>
  </si>
  <si>
    <t>REPOSICION ESTACIONES MEDICO RURAL PROVINCIA DE MALLECO</t>
  </si>
  <si>
    <t>30429577-0</t>
  </si>
  <si>
    <t>ANALISIS DE PUNTOS CONGESTIONADOS EN VALLENAR</t>
  </si>
  <si>
    <t>30429622-0</t>
  </si>
  <si>
    <t>ANALISIS DE PUNTOS CONGESTIONADOS EN COMUNAS DE LA IV REGIÓN</t>
  </si>
  <si>
    <t>30429623-0</t>
  </si>
  <si>
    <t>CONSTRUCCION SISTEMAS DE GENERACIÓN FOTOVOLTAICOS, COMUNA COYHAIQUE</t>
  </si>
  <si>
    <t>30429624-0</t>
  </si>
  <si>
    <t>ANALISIS DE PUNTOS CONGESTIONADOS EN COPIAPÓ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</si>
  <si>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</si>
  <si>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</si>
  <si>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</si>
  <si>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</si>
  <si>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CONSTRUCCION REDES A POTABLE Y ALCANT. V. LOS PINOS ALTOS, P. MONTT</t>
  </si>
  <si>
    <t>30430022-0</t>
  </si>
  <si>
    <t>NORMALIZACION Y MEJORAMIENTO EDIFICIO PUBLICO N°2, VALDIVIA</t>
  </si>
  <si>
    <t>30430122-0</t>
  </si>
  <si>
    <t>CONSTRUCCION CESFAM CON SAR CHUYACA, OSORNO</t>
  </si>
  <si>
    <t>30430272-0</t>
  </si>
  <si>
    <t>REPOSICION CUARTEL DE BOMBEROS DE MÁFIL</t>
  </si>
  <si>
    <t>REPOSICION JARDÍN LAS GOLONDRINAS, CERRO ALTO, COMUNA LOS ÁLAMOS</t>
  </si>
  <si>
    <t>30430523-0</t>
  </si>
  <si>
    <t>CONSTRUCCION ALCANTARILLADO SECTOR PUENTE ITATA, COMUNA DE COELEMU</t>
  </si>
  <si>
    <t>30430722-0</t>
  </si>
  <si>
    <t>MEJORAMIENTO PLAZA CIVICA COMUNA DE LAJA</t>
  </si>
  <si>
    <t>30431124-0</t>
  </si>
  <si>
    <t>HABILITACION SUMINISTRO E.E. SECTOR CUTIPAY, VALDIVIA</t>
  </si>
  <si>
    <t>30431172-0</t>
  </si>
  <si>
    <t>CONSTRUCCION URBANIZACIÓN BÁSICA LOCALIDAD DE ALTOVALSOL</t>
  </si>
  <si>
    <t>30431323-0</t>
  </si>
  <si>
    <t>MEJORAMIENTO CBI RUTA D-525, SECTOR OVALLE - TALHUÉN</t>
  </si>
  <si>
    <t>30431422-0</t>
  </si>
  <si>
    <t>CONSTRUCCION RUTA CONEXION AYQUINA ¿ CASPANA, REGIÓN DE ANTOFAGASTA</t>
  </si>
  <si>
    <t>30431424-0</t>
  </si>
  <si>
    <t>REPOSICION ESTADIO MUNICIPAL BAQUEDANO, COMUNA DE SIERRA GORDA</t>
  </si>
  <si>
    <t>30431722-0</t>
  </si>
  <si>
    <t>REPOSICION ESCUELA MULTIGRADO SOCAIRE, SPA</t>
  </si>
  <si>
    <t>30431723-0</t>
  </si>
  <si>
    <t>REPOSICION ESCUELA  SANTA TERESA DE LOS ANDES, COMUNA CURANILAHUE</t>
  </si>
  <si>
    <t>30431822-0</t>
  </si>
  <si>
    <t>REPOSICION JARDIN INFANTIL PICHICHE DE QUILPUÉ</t>
  </si>
  <si>
    <t>30431876-0</t>
  </si>
  <si>
    <t>CONSTRUCCION SISTEMA DE AGUA POTABLE RURAL CERRO NEGRO</t>
  </si>
  <si>
    <t>REPOSICION CESFAM CON SAR PLACILLA, VALPARAÍSO</t>
  </si>
  <si>
    <t>30431973-0</t>
  </si>
  <si>
    <t>MEJORAMIENTO Y AMPLIACIÓN DE SERVICIO DE APR EL TREBAL,PADRE HURTADO</t>
  </si>
  <si>
    <t>30432073-0</t>
  </si>
  <si>
    <t>CONSTRUCCION DE APR EL SAUCE, COMUNA DE SAN PEDRO</t>
  </si>
  <si>
    <t>30432074-0</t>
  </si>
  <si>
    <t>CONSTRUCCION CENTRO DE ACOPIO Y SECADO DE LEÑA PARA COYHAIQUE</t>
  </si>
  <si>
    <t>30432172-0</t>
  </si>
  <si>
    <t>CONSTRUCCION PARQUE RECREATIVO SAN JOAQUÍN</t>
  </si>
  <si>
    <t>30432323-0</t>
  </si>
  <si>
    <t>CONSTRUCCION SISTEMA DE AGUA  POTABLE RURAL RINCONADA DE PUNITAQUI</t>
  </si>
  <si>
    <t>30432422-0</t>
  </si>
  <si>
    <t>REPOSICION JARDIN INFANTIL MELODIA VIÑA DEL MAR</t>
  </si>
  <si>
    <t>30432522-0</t>
  </si>
  <si>
    <t>AMPLIACION SISTEMA DE AGUA POTABLE RURAL, LOCALIDAD DE LA TIRANA</t>
  </si>
  <si>
    <t>30432573-0</t>
  </si>
  <si>
    <t>CONSTRUCCION PLAZA ACCESO PARQUE AGUSTIN QUINTANA, EMPEDRADO</t>
  </si>
  <si>
    <t>30432987-0</t>
  </si>
  <si>
    <t>REPOSICION CON RELOCALIZACION CESFAM OSCAR BONILLA, LINARES</t>
  </si>
  <si>
    <t>30432990-0</t>
  </si>
  <si>
    <t>REPOSICION CON RELOCALIZACION CESFAM SAGRADA FAMILIA</t>
  </si>
  <si>
    <t>30433122-0</t>
  </si>
  <si>
    <t>CONSTRUCCION SEDE SOCIAL CLUB DEPORTIVO DUBRASIC PUNTA ARENAS</t>
  </si>
  <si>
    <t>30433274-0</t>
  </si>
  <si>
    <t>REPOSICION LICEO ALBERTO GALLARDO LORCA, PUNITAQUI</t>
  </si>
  <si>
    <t>30433276-0</t>
  </si>
  <si>
    <t>MEJORAMIENTO ESCUELA BASICA POZO ALMONTE F-97</t>
  </si>
  <si>
    <t>30433277-0</t>
  </si>
  <si>
    <t>CONSTRUCCION ESTACIÓN DE TRANSFERENCIA EL QUEÑE, SALAMANCA</t>
  </si>
  <si>
    <t>30433375-0</t>
  </si>
  <si>
    <t>MEJORAMIENTO Y PUESTA EN VALOR CONJUNTO PLAZA SOTOMAYOR, VALPARAISO</t>
  </si>
  <si>
    <t>30433377-0</t>
  </si>
  <si>
    <t>REPOSICION SALA DE PARTICIPACIÓN CIUDADANA Y SALA MULTIUSO DE CAMI</t>
  </si>
  <si>
    <t>30433475-0</t>
  </si>
  <si>
    <t>REPOSICION POSTA SALUD RURAL ANIÑIR- TRAIGUEN</t>
  </si>
  <si>
    <t>30433524-0</t>
  </si>
  <si>
    <t>REPOSICION CASA PROF. Y  ESC. BASICA COLONIA PINTADOS POZO ALMONTE</t>
  </si>
  <si>
    <t>30433723-0</t>
  </si>
  <si>
    <t>CONSTRUCCION SAR CONSULTORIO CONUN HUENU</t>
  </si>
  <si>
    <t>30433825-0</t>
  </si>
  <si>
    <t>AMPLIACION Y MEJORAMIENTO SISTEMA APR EL TAMBO ORIENTE, COMUNA DE</t>
  </si>
  <si>
    <t>30433975-0</t>
  </si>
  <si>
    <t>CONSTRUCCION ESTADIO FUTBOL OSORNO</t>
  </si>
  <si>
    <t>MEJORAMIENTO ESCUELA CDTE. LUIS BRAVO BRAVO DE TORTEL</t>
  </si>
  <si>
    <t>30434073-0</t>
  </si>
  <si>
    <t>CONSTRUCCION LABORATORIO HIDRODINÁMICA AMBIENTAL DE MAGALLANES</t>
  </si>
  <si>
    <t>30434223-0</t>
  </si>
  <si>
    <t>CONSTRUCCION CECOSF CARAHUE, COMUNA DE CARAHUE</t>
  </si>
  <si>
    <t>30434272-0</t>
  </si>
  <si>
    <t>CONSTRUCCION CECOSF PUCÓN ORIENTE, COMUNA PUCÓN</t>
  </si>
  <si>
    <t>30434273-0</t>
  </si>
  <si>
    <t>CONSTRUCCION CECOSF LAS VILLAS, COMUNA DE CUNCO</t>
  </si>
  <si>
    <t>30434276-0</t>
  </si>
  <si>
    <t>CONSTRUCCION CECOSF BARROS ARANA, COMUNA TEODORO SCHMIDT</t>
  </si>
  <si>
    <t>30434373-0</t>
  </si>
  <si>
    <t>CONSTRUCCION CECOSF EL ALTO PITRUFQUEN, COMUNA PITRUFQUEN</t>
  </si>
  <si>
    <t>30434375-0</t>
  </si>
  <si>
    <t>CONSTRUCCION SALA CUNA Y JARDIN INFANTIL LAS ROJAS,  LA SERENA</t>
  </si>
  <si>
    <t>30434423-0</t>
  </si>
  <si>
    <t>AMPLIACION SISTEMA APR SONORA LOS ACACIOS, COMUNA DE OVALLE</t>
  </si>
  <si>
    <t>30434472-0</t>
  </si>
  <si>
    <t>CONSTRUCCION CECOSF NONTUELA, COMUNA FUTRONO</t>
  </si>
  <si>
    <t>30434522-0</t>
  </si>
  <si>
    <t>CONSTRUCCION CECOSF RIÑINAHUE, COMUNA LAGO RANCO</t>
  </si>
  <si>
    <t>30434523-0</t>
  </si>
  <si>
    <t>CONSTRUCCION VARIOS COLECTORES DE AGUAS LLUVIAS, CIUDAD DE VALDIVIA</t>
  </si>
  <si>
    <t>30434583-0</t>
  </si>
  <si>
    <t>MEJORAMIENTO SISTEMA APR PEDREGAL, COMUNA MONTE PATRIA</t>
  </si>
  <si>
    <t>30434831-0</t>
  </si>
  <si>
    <t>MEJORAMIENTO SISTEMA AGUA POTABLE RURAL LLUTA, COMUNA DE ARICA</t>
  </si>
  <si>
    <t>30434979-0</t>
  </si>
  <si>
    <t>RESTAURACION ASCENSOR CORDILLERA COMUNA DE VALPARAISO</t>
  </si>
  <si>
    <t>30434981-0</t>
  </si>
  <si>
    <t>RESTAURACION ASCENSOR CONCEPCION COMUNA DE VALPARAISO</t>
  </si>
  <si>
    <t>30434982-0</t>
  </si>
  <si>
    <t>CONSTRUCCION ELECTRIFICACION RURAL SECTOR HUALAHUE, PADRE LAS CASAS</t>
  </si>
  <si>
    <t>30434984-0</t>
  </si>
  <si>
    <t>AMPLIACION SAPR VILLASECA, CANELILLA ALTO-EL ESPINAL, OVALLE</t>
  </si>
  <si>
    <t>30435025-0</t>
  </si>
  <si>
    <t>ACTUALIZACION PLAN DE TRANSPORTE DE LA CIUDAD DE LINARES</t>
  </si>
  <si>
    <t>30435026-0</t>
  </si>
  <si>
    <t>RESTAURACION ASCENSOR ESPIRITU SANTO COMUNA DE VALPARAISO</t>
  </si>
  <si>
    <t>30435072-0</t>
  </si>
  <si>
    <t>REPOSICION CENTRO COMUNIT. SALUD FAMILIAR CERRO 18, LO BARNECHEA</t>
  </si>
  <si>
    <t>30435074-0</t>
  </si>
  <si>
    <t>MEJORAMIENTO SISTEMA APR CUNLAGUA, ARBOLEDA GRANDE, E</t>
  </si>
  <si>
    <t>30435224-0</t>
  </si>
  <si>
    <t>MEJORAMIENTO SISTEMA APR CERRILLOS DE TAMAYA, COMUNA DE OVALLE</t>
  </si>
  <si>
    <t>30435273-0</t>
  </si>
  <si>
    <t>REPOSICION CUARTEL CUARTA COMPAÑÍA DE BOMBEROS COÑARIPE</t>
  </si>
  <si>
    <t>30435372-0</t>
  </si>
  <si>
    <t>RESTAURACION  CASA HOPPERDIETZEL DE PUERTO PUYUHUAPI</t>
  </si>
  <si>
    <t>30435474-0</t>
  </si>
  <si>
    <t>CONSTRUCCION APR COIHUECO,PELEHUE,PUNTA RIEL,PONHUITO, T.SCHMIDT</t>
  </si>
  <si>
    <t>30435622-0</t>
  </si>
  <si>
    <t>REPOSICION ALUMBRADO PUBLICO, COMUNA DE SANTA JUANA</t>
  </si>
  <si>
    <t>30436035-0</t>
  </si>
  <si>
    <t>ANALISIS DE INFRAESTRUCTURA MENOR DE TPTE PÚBLICO EN LA UNIÓN</t>
  </si>
  <si>
    <t>30436036-0</t>
  </si>
  <si>
    <t>CONSTRUCCION VII ETAPA PASEOS PEATONALES DE LA GRANJA</t>
  </si>
  <si>
    <t>30436039-0</t>
  </si>
  <si>
    <t>HABILITACION RESPALDO ENERGIA 67 INTERSECCIONES SEMAFOROS, PMONTT</t>
  </si>
  <si>
    <t>30436132-0</t>
  </si>
  <si>
    <t>REPOSICION JARDÍN INFANTIL RENACER, QUINTA NORMAL</t>
  </si>
  <si>
    <t>30436137-0</t>
  </si>
  <si>
    <t>CONSTRUCCION CENTRO  DE CREACION COMUNA DE VALLENAR</t>
  </si>
  <si>
    <t>30436139-0</t>
  </si>
  <si>
    <t>REPOSICION ESCUELA DIFERENCIAL DESPERTAR, COMUNA DE AYSEN</t>
  </si>
  <si>
    <t>30436172-0</t>
  </si>
  <si>
    <t>NORMALIZACION RED SEMAFORICA PTO. VARAS-ALERCE, P. DE LLANQUIHUE</t>
  </si>
  <si>
    <t>30436179-0</t>
  </si>
  <si>
    <t>CONSTRUCCION CECOSF CARLOS TRUPP, COMUNA DE TALCA</t>
  </si>
  <si>
    <t>30436222-0</t>
  </si>
  <si>
    <t>NORMALIZACION E INTEGRACION DE SEMAFOROS SCAT RANCAGUA V ETAPA</t>
  </si>
  <si>
    <t>30436227-0</t>
  </si>
  <si>
    <t>ANALISIS RESCATE PATRIMONIO CULTURAL BARRIOS EMBLEMÁTICOS</t>
  </si>
  <si>
    <t>30436325-0</t>
  </si>
  <si>
    <t>AMPLIACION Y MEJORAMIENTO AEROPUERTO EL LOA DE CALAMA, II REGIÓN</t>
  </si>
  <si>
    <t>30436372-0</t>
  </si>
  <si>
    <t>REPOSICION ESTADIO MUNICIPAL LASTARRIA</t>
  </si>
  <si>
    <t>30436374-0</t>
  </si>
  <si>
    <t>DIAGNOSTICO POTENCIALIDADES DE COMERCIO INTERN. POR REGION DE ANT.</t>
  </si>
  <si>
    <t>30436523-0</t>
  </si>
  <si>
    <t>HABILITACION CECOSF YERBAS BUENAS, COMUNA DE LINARES</t>
  </si>
  <si>
    <t>30436525-0</t>
  </si>
  <si>
    <t>HABILITACION CECOSF CHACARILLAS, COMUNA DE CONSTITUCION</t>
  </si>
  <si>
    <t>30436572-0</t>
  </si>
  <si>
    <t>CONSTRUCCION CENTRO COMUNITARIO SALUD FAMILIAR LONGAVI</t>
  </si>
  <si>
    <t>30436623-0</t>
  </si>
  <si>
    <t>MEJORAMIENTO CALLE EL BOSQUE, LINARES</t>
  </si>
  <si>
    <t>30436637-0</t>
  </si>
  <si>
    <t>REPOSICION CECOSF CERRO LA CRUZ, COMUNA ARICA</t>
  </si>
  <si>
    <t>30436672-0</t>
  </si>
  <si>
    <t>CONSTRUCCION CUARTEL PRIMERA COMPAÑIA DE BOMBEROS DE EL QUISCO</t>
  </si>
  <si>
    <t>30436673-0</t>
  </si>
  <si>
    <t>REPOSICION PAVIMENTO AVDA MAIPU, SAN FELIPE</t>
  </si>
  <si>
    <t>30436733-0</t>
  </si>
  <si>
    <t>CONSTRUCCION CALETA PESCADORES ARTESANALES BAHIA MANSA</t>
  </si>
  <si>
    <t>30436902-0</t>
  </si>
  <si>
    <t>CONSTRUCCION INFRAESTRUCTURA SANITARIA HUALLEPENCO, PERQUENCO</t>
  </si>
  <si>
    <t>30436905-0</t>
  </si>
  <si>
    <t>MEJORAMIENTO ACERAS PEATONALES CALLE BULNES SECTOR ALTO, NATALES</t>
  </si>
  <si>
    <t>30436974-0</t>
  </si>
  <si>
    <t>CONSTRUCCION INSTALACION SISTEMA APR SECTOR PUYEHUE COMUNA T SCHMIDT</t>
  </si>
  <si>
    <t>30437072-0</t>
  </si>
  <si>
    <t>CONSTRUCCION COLECTOR BARON DE JURAS REALES TRAMO III, CONCHALI</t>
  </si>
  <si>
    <t>30437128-0</t>
  </si>
  <si>
    <t>MEJORAMIENTO ESPACIO PEATONAL AV. REPÚBLICA DE CHILE, COLTAUCO</t>
  </si>
  <si>
    <t>CONSTRUCCION CUARTEL DE BOMBEROS BRIGADA TOCORNAL COMUNA SANTA MARIA</t>
  </si>
  <si>
    <t>30437131-0</t>
  </si>
  <si>
    <t>REPOSICION ESCUELA DIFERENCIAL ESPAÑA DE COYHAIQUE</t>
  </si>
  <si>
    <t>30437132-0</t>
  </si>
  <si>
    <t>CONSTRUCCION INSTALACION DE ALCANTARILLADO DE GUAÑACAGUA</t>
  </si>
  <si>
    <t>30437133-0</t>
  </si>
  <si>
    <t>CONSTRUCCION OBRAS TERRESTRES CALETA CARAMUCHO, IQUIQUE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</si>
  <si>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</si>
  <si>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</si>
  <si>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</si>
  <si>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</si>
  <si>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</si>
  <si>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CICLOVÍAS PARA LA COMUNA DE PARRAL</t>
  </si>
  <si>
    <t>30437442-0</t>
  </si>
  <si>
    <t>CONSTRUCCION RED CORTO PLAZO DE CICLOVÍAS COMUNA DE CAUQUENES</t>
  </si>
  <si>
    <t>REPOSICION CENTRO RECREACIONAL DEPORTES TRADICIONALES CHILENO</t>
  </si>
  <si>
    <t>30437458-0</t>
  </si>
  <si>
    <t>TRANSFERENCIA CAPAC. Y ASIST PEQ. MINERÍA REGIÓN DE ANTOFAGASTA</t>
  </si>
  <si>
    <t>30437460-0</t>
  </si>
  <si>
    <t>MEJORAMIENTO CAPTACIÓN VILLA FRONTERA Y LA PONDEROSA, COMUNA ARICA</t>
  </si>
  <si>
    <t>30437572-0</t>
  </si>
  <si>
    <t>REPOSICION JUZGADO DE LETRAS COMPETENCIA COMUN Y GARANTÍA DE LAJA</t>
  </si>
  <si>
    <t>30437581-0</t>
  </si>
  <si>
    <t>CONSTRUCCION CONEXIONES RED DE CICLOVÍAS DEL GRAN SANTIAGO GRUPO 2</t>
  </si>
  <si>
    <t>30437675-0</t>
  </si>
  <si>
    <t>CONSTRUCCION CONECTIVIDAD INTERTERRAZAS PUERTO MONTT</t>
  </si>
  <si>
    <t>30437676-0</t>
  </si>
  <si>
    <t>NORMALIZACION  LICEO REPÚBLICA ARGENTINA DE COYHAIQUE</t>
  </si>
  <si>
    <t>30437683-0</t>
  </si>
  <si>
    <t>DIAGNOSTICO PLAN DE DESARROLLO TURISTICO COMUNA DE MAULLIN</t>
  </si>
  <si>
    <t>30437786-0</t>
  </si>
  <si>
    <t>MEJORAMIENTO PABELLON; LABORATORIO CLÍNICO Y PARTO HCV, SAN ANTONIO</t>
  </si>
  <si>
    <t>30437872-0</t>
  </si>
  <si>
    <t>REPOSICION SISTEMA DE ALUMBRADO PUBLICO SECTOR URBANO COYHAIQUE</t>
  </si>
  <si>
    <t>30438073-0</t>
  </si>
  <si>
    <t>MEJORAMIENTO PAVIMENTO CALLE 18 NORTE DE TALCA</t>
  </si>
  <si>
    <t>MEJORAMIENTO CANCHA LAS CADENAS COMUNA DE SANTA MARIA</t>
  </si>
  <si>
    <t>30438122-0</t>
  </si>
  <si>
    <t>REPOSICION PTAS VILLA VALLE NEVADO, SAN ESTEBAN</t>
  </si>
  <si>
    <t>30438237-0</t>
  </si>
  <si>
    <t>ACTUALIZACION PLAN DE DESARROLLO COMUNAL NACIMIENTO</t>
  </si>
  <si>
    <t>30438274-0</t>
  </si>
  <si>
    <t>CONSTRUCCION CENTRO REGIONAL DE OPERACIONES EMERGENCIAS Y CATASTROFE</t>
  </si>
  <si>
    <t>30438322-0</t>
  </si>
  <si>
    <t>AMPLIACION EDIFICIO CONSISTORIAL COMUNA DE SANTA MARIA</t>
  </si>
  <si>
    <t>30438324-0</t>
  </si>
  <si>
    <t>REPOSICION DE ALUMBRADO PÚBLICO EN LA COMUNA DE LICANTÉN</t>
  </si>
  <si>
    <t>30438374-0</t>
  </si>
  <si>
    <t>CONSTRUCCION ELECTRIFICACION RURAL SECTOR FAJAS CAIVICO Y OTROSCUNCO</t>
  </si>
  <si>
    <t>CONSTRUCCION ESPACIO PÚBLICO EMBLEMATICO EL BELLOTO, QUILPUE</t>
  </si>
  <si>
    <t>30438522-0</t>
  </si>
  <si>
    <t>MEJORAMIENTO ESPACIO PÚBLICO CALLE PARROQUIA, COMUNA DE SAN RAMÓN</t>
  </si>
  <si>
    <t>30438672-0</t>
  </si>
  <si>
    <t>MEJORAMIENTO CALLE CUARTEL, COMUNA DE PETORCA</t>
  </si>
  <si>
    <t>30438723-0</t>
  </si>
  <si>
    <t>REPOSICION REPOSICIÓN 5TA. COMISARÍA YUMBEL, PCSP 2013</t>
  </si>
  <si>
    <t>30438924-0</t>
  </si>
  <si>
    <t>CONSTRUCCION CECOSF LUCAS SIERRA, COMUNA DE CONCHALI</t>
  </si>
  <si>
    <t>30439072-0</t>
  </si>
  <si>
    <t>REPOSICION ESCUELA TUNICHE GRANEROS</t>
  </si>
  <si>
    <t>30439122-0</t>
  </si>
  <si>
    <t>REPOSICION EDIFICIO CONSISTORIAL PARA LA COMUNA DE SIERRA GORDA</t>
  </si>
  <si>
    <t>30439322-0</t>
  </si>
  <si>
    <t>HABILITACION TERRAZA ENTRE PLAYA GRANDE Y PLAYA CHICA CARTAGENA</t>
  </si>
  <si>
    <t>30439372-0</t>
  </si>
  <si>
    <t>HABILITACION CENTRO CULTURAL LA CALERA</t>
  </si>
  <si>
    <t>30439472-0</t>
  </si>
  <si>
    <t>CONSTRUCCION INSTALACIÓN  DE ALCANTARILLADO LOCALIDAD DE CODPA</t>
  </si>
  <si>
    <t>30439522-0</t>
  </si>
  <si>
    <t>MEJORAMIENTO RED IMAGENOLOGIA COMPLEJA:INCORPORAC. DIAG. POR PET-CT</t>
  </si>
  <si>
    <t>30439629-0</t>
  </si>
  <si>
    <t>MEJORAMIENTO CALLES CARRERA Y SABINO MORENO, PETORCA</t>
  </si>
  <si>
    <t>30439673-0</t>
  </si>
  <si>
    <t>MEJORAMIENTO CONSTRUCCIÓN MEDIA CALZADA CALLE LAS ARAUCARIAS, TENO</t>
  </si>
  <si>
    <t>30439680-0</t>
  </si>
  <si>
    <t>AMPLIACION 6 SALAS Y TALLER LICEO PADRE HURTADO PICA</t>
  </si>
  <si>
    <t>30439686-0</t>
  </si>
  <si>
    <t>MEJORAMIENTO CANCHA COMP. DEP. EL MILAGRO ANFA LA PAMPA</t>
  </si>
  <si>
    <t>30439924-0</t>
  </si>
  <si>
    <t>MEJORAMIENTO PARQUE ALBERTO HURTADO</t>
  </si>
  <si>
    <t>30439937-0</t>
  </si>
  <si>
    <t>REPOSICION PARCIAL ESCUELA REPÚBLICA DE FRANCIA REQUINOA</t>
  </si>
  <si>
    <t>30440172-0</t>
  </si>
  <si>
    <t>CONSTRUCCION MUROS DE CONTENCIÓN CALLE ARAUCO (LATORRE-BRICEÑO) PA.</t>
  </si>
  <si>
    <t>30440177-0</t>
  </si>
  <si>
    <t>NORMALIZACION HOSPITAL SAN PABLO DE COQUIMBO PARTE II</t>
  </si>
  <si>
    <t>30440181-0</t>
  </si>
  <si>
    <t>CONSTRUCCION RED ELECTRICA A LA COMUNA DE COLCHANE</t>
  </si>
  <si>
    <t>30440273-0</t>
  </si>
  <si>
    <t>REPOSICION ESCUELA BASICA FUERTE DE BAQUEDANO, COMUNA POZO ALMONTE</t>
  </si>
  <si>
    <t>30440323-0</t>
  </si>
  <si>
    <t>NORMALIZACION LICEO CLAUDIO ARRAU LEON, COMUNA DE COIHUECO</t>
  </si>
  <si>
    <t>30440324-0</t>
  </si>
  <si>
    <t>MEJORAMIENTO Y AMPLIACIÓN APR CULIPRAN,MELIPILLA</t>
  </si>
  <si>
    <t>30440375-0</t>
  </si>
  <si>
    <t>CONSTRUCCION SAR PEDRO DE VALDIVIA, TEMUCO</t>
  </si>
  <si>
    <t>30440425-0</t>
  </si>
  <si>
    <t>CONSTRUCCION SAR LOS VOLCANES COMUNA DE VILLARRICA</t>
  </si>
  <si>
    <t>30440524-0</t>
  </si>
  <si>
    <t>NORMALIZACION ESCUELA BÁSICA E-1013 DE TUCAPEL</t>
  </si>
  <si>
    <t>30440525-0</t>
  </si>
  <si>
    <t>AMPLIACION RED AGUA POTABLE Y ALCANT. VILLA CORDILLERA NANCAGUA</t>
  </si>
  <si>
    <t>30440526-0</t>
  </si>
  <si>
    <t>REPOSICION ESCUELA AMÉRICA DE VILCÚN</t>
  </si>
  <si>
    <t>30440576-0</t>
  </si>
  <si>
    <t>CONSTRUCCION SALA CUNA Y NIVEL MEDIO EL MIRADOR, EL QUISCO</t>
  </si>
  <si>
    <t>30440725-0</t>
  </si>
  <si>
    <t>NORMALIZACION   Y RECUPERACIÓN EX VERTEDERO LA CAÑAMERA, LOTE 4</t>
  </si>
  <si>
    <t>30440736-0</t>
  </si>
  <si>
    <t>CONSTRUCCION CONEXIÓN VIAL SECTOR: RUTA K-120 - ACCESO SUR A CURICO</t>
  </si>
  <si>
    <t>30440745-0</t>
  </si>
  <si>
    <t>REPOSICION INFRAESTRUCTURA DE SEMAFOROS COPIAPO</t>
  </si>
  <si>
    <t>30440872-0</t>
  </si>
  <si>
    <t>CONSTRUCCION SALA CUNA Y NIVEL MEDIO LOS PIONEROS, PLACILLA - VALPO</t>
  </si>
  <si>
    <t>30440874-0</t>
  </si>
  <si>
    <t>REPOSICION CUARTEL DE BOMBEROS DE HUERTOS FAMILIARES, TIL TIL</t>
  </si>
  <si>
    <t>30440972-0</t>
  </si>
  <si>
    <t>MEJORAMIENTO PLAZA RAPA NUI HAI MAHATU ISLA DE PASCUA</t>
  </si>
  <si>
    <t>30441023-0</t>
  </si>
  <si>
    <t>CONSTRUCCION CICLO VÍA LA ESTRELLA, PUDAHUEL</t>
  </si>
  <si>
    <t>30441173-0</t>
  </si>
  <si>
    <t>CONSTRUCCION CIRCUITO ESPACIOS PUBLICOS QUINTO SE, COMUNA DE QUILPUÉ</t>
  </si>
  <si>
    <t>30441222-0</t>
  </si>
  <si>
    <t>REPOSICION CALZADAS Y ACERAS CALLE SAN FRANCISCO, LA PINTANA</t>
  </si>
  <si>
    <t>30441475-0</t>
  </si>
  <si>
    <t>CONSTRUCCION SISTEMA DE AGUA POTABLE RURAL SECTOR PUMALAL, TEMUCO.</t>
  </si>
  <si>
    <t>30441476-0</t>
  </si>
  <si>
    <t>CONSTRUCCION PARQUE RECREACIONAL EL CARMEN COMUNA DE SAN PEDRO DE AT</t>
  </si>
  <si>
    <t>30441572-0</t>
  </si>
  <si>
    <t>CONSTRUCCION PLAZA NUEVA INDEPENDENCIA, PUNTA ARENAS</t>
  </si>
  <si>
    <t>30441622-0</t>
  </si>
  <si>
    <t>ANALISIS PROTECCIÓN COSTERA SECTOR LO ROJAS</t>
  </si>
  <si>
    <t>30441773-0</t>
  </si>
  <si>
    <t>CONSTRUCCION SIS.APR TRES ESQUINAS,LOS AROMOS,LA PEÑA,NALCACO,CHUMIL</t>
  </si>
  <si>
    <t>30441822-0</t>
  </si>
  <si>
    <t>ACTUALIZACION PLAN DE DESARROLLO COMUNAL, LIMACHE 2016-2021</t>
  </si>
  <si>
    <t>30441922-0</t>
  </si>
  <si>
    <t>REPARACION MAYOR JARDIN INFANTIL ANGELITOS, COMUNA DE CURICO</t>
  </si>
  <si>
    <t>30442022-0</t>
  </si>
  <si>
    <t>MEJORAMIENTO RECINTOS DEPORTIVOS DIVERSOS SECTORES COMUNA DE TIL TIL</t>
  </si>
  <si>
    <t>30442123-0</t>
  </si>
  <si>
    <t>REPOSICION TOTAL JARDIN INFANTIL RABITO</t>
  </si>
  <si>
    <t>30442127-0</t>
  </si>
  <si>
    <t>NORMALIZACION CUADRA PERSONAL CCP VICTORIA</t>
  </si>
  <si>
    <t>30442129-0</t>
  </si>
  <si>
    <t>CONSTRUCCION SAR VALDIVIA,COMUNA DE VALDIVIA</t>
  </si>
  <si>
    <t>30442274-0</t>
  </si>
  <si>
    <t>CONSTRUCCION PARQUE URBANO SECTOR CAPPONI, LAJA</t>
  </si>
  <si>
    <t>30442425-0</t>
  </si>
  <si>
    <t>AMPLIACION CENTRO COMUNITARIO DE SALUD SECTOR TUNCAHUE - CODEGUA</t>
  </si>
  <si>
    <t>30442426-0</t>
  </si>
  <si>
    <t>CONSTRUCCION CENTRO COMUNITARIO SALUD FAMILIAR ANGOSTURA S.FERNANDO</t>
  </si>
  <si>
    <t>30442576-0</t>
  </si>
  <si>
    <t>CONSTRUCCION PAVIMENTACIÓN LOTEO LAS VERTIENTES I, TIERRA AMARILLA</t>
  </si>
  <si>
    <t>30442577-0</t>
  </si>
  <si>
    <t>CONSTRUCCION PAVIMENTACIÓN LOTEO LAS VERTIENTES II, TIERRA AMARILLA</t>
  </si>
  <si>
    <t>30442579-0</t>
  </si>
  <si>
    <t>CONSTRUCCION SALA MULTIUSO LOTEO LAS VERTIENTES I, TIERRA AMARILLA</t>
  </si>
  <si>
    <t>30442580-0</t>
  </si>
  <si>
    <t>CONSTRUCCION SALA MULTIUSO LOTEO LAS VERTIENTES II, TIERRA AMARILLA</t>
  </si>
  <si>
    <t>30442622-0</t>
  </si>
  <si>
    <t>MEJORAMIENTO ACERAS LOS SILOS, EL MANZANO Y PRIMERA TRANSVERSAL P.H.</t>
  </si>
  <si>
    <t>30442674-0</t>
  </si>
  <si>
    <t>CONSTRUCCION SAR COMUNA DE PARRAL</t>
  </si>
  <si>
    <t>30442675-0</t>
  </si>
  <si>
    <t>CONSTRUCCION SAR LAS AMERICAS, COMUNA DE TALCA</t>
  </si>
  <si>
    <t>30442722-0</t>
  </si>
  <si>
    <t>CONSTRUCCION SAR COMUNA DE CAUQUENES</t>
  </si>
  <si>
    <t>30442724-0</t>
  </si>
  <si>
    <t>CONSTRUCCION ELECTRIFICACION RURAL SECTOR PEDRO TORI, P LAS CASAS</t>
  </si>
  <si>
    <t>30442873-0</t>
  </si>
  <si>
    <t>CONSTRUCCION ELECTRIFICACION RURAL SECTOR ENTUCO, P LAS CASAS</t>
  </si>
  <si>
    <t>30442877-0</t>
  </si>
  <si>
    <t>MEJORAMIENTO ESCUELA DE BELLAS ARTES MUNICIPALES, VALPARAISO</t>
  </si>
  <si>
    <t>30442882-0</t>
  </si>
  <si>
    <t>CONSTRUCCION CICLOVÍA LA BANDERA - LA CISTERNA Y SAN RAMÓN</t>
  </si>
  <si>
    <t>30442888-0</t>
  </si>
  <si>
    <t>CONSTRUCCION PAVIMENTOS Y ACERAS LOTEO A1 EL PALOMAR</t>
  </si>
  <si>
    <t>30442891-0</t>
  </si>
  <si>
    <t>CONSTRUCCION SEDE SALÓN MULTIUSO LOTEO A1 EL PALOMAR, COPIAPÓ</t>
  </si>
  <si>
    <t>30442892-0</t>
  </si>
  <si>
    <t>CONSTRUCCION SALÓN MULTIUSO LOTEO A2, EL PALOMAR, COPIAPÓ.</t>
  </si>
  <si>
    <t>30442893-0</t>
  </si>
  <si>
    <t>CONSTRUCCION POZO PROFUNDO PARQUE LO ERRAZURIZ, ESTACION CENTRAL</t>
  </si>
  <si>
    <t>30443024-0</t>
  </si>
  <si>
    <t>REPOSICION EDIFICIO PROVINCIAL Y TALLER DE VIALIDAD DE TALCA</t>
  </si>
  <si>
    <t>30443027-0</t>
  </si>
  <si>
    <t>MEJORAMIENTO ESPACIO PUBLICO AVENIDA BRASIL, COMUNA DE VALPARAISO</t>
  </si>
  <si>
    <t>30443028-0</t>
  </si>
  <si>
    <t>MEJORAMIENTO Y AMPLIACIÓN EDIFICIO ADMINISTRACIÓN ADUANAS PTO. AYSÉN</t>
  </si>
  <si>
    <t>30443029-0</t>
  </si>
  <si>
    <t>REPOSICION CENTRO DE ATENCION PUERTO NATALES</t>
  </si>
  <si>
    <t>30443126-0</t>
  </si>
  <si>
    <t>CONSTRUCCION JARDIN INFANTIL VALLE NEVADO, ANTOFAGASTA</t>
  </si>
  <si>
    <t>30443372-0</t>
  </si>
  <si>
    <t>MEJORAMIENTO CALLES ALFONSO OLEA Y RODRIGO FERRADA, CHARRÚA, CABRERO</t>
  </si>
  <si>
    <t>30443375-0</t>
  </si>
  <si>
    <t>REPOSICION LICEO POLITECNICO A1,PUERTO AYSÉN</t>
  </si>
  <si>
    <t>30443426-0</t>
  </si>
  <si>
    <t>REPOSICION ESCUELA BASICA RIBERA SUR, COMUNA DE AYSEN</t>
  </si>
  <si>
    <t>30443474-0</t>
  </si>
  <si>
    <t>CONSTRUCCION SAR COMUNA DE VILLA ALEGRE</t>
  </si>
  <si>
    <t>30443523-0</t>
  </si>
  <si>
    <t>CONSTRUCCION SAR LA REINA, COMUNA DE LA REINA</t>
  </si>
  <si>
    <t>30443524-0</t>
  </si>
  <si>
    <t>PROTECCION OFICINA MÓVIL DE EDUCACIÓN EN CONSUMO Y FINANCIERA</t>
  </si>
  <si>
    <t>30443622-0</t>
  </si>
  <si>
    <t>CONSTRUCCION PAVIMENTACION HABILITACION CONDOMINIO RIO DEL SOL,COPIA</t>
  </si>
  <si>
    <t>30443623-0</t>
  </si>
  <si>
    <t>CONSTRUCCION PAVIMENTACION HABILITACION CONDOMINIO AYELEN, COPIAPO</t>
  </si>
  <si>
    <t>30443626-0</t>
  </si>
  <si>
    <t>CONSTRUCCION RED AGUA Y ALCANTARILLADO EL CERRILLO SUR, SAN BERNARDO</t>
  </si>
  <si>
    <t>30443628-0</t>
  </si>
  <si>
    <t>MEJORAMIENTO CANCHA DE FUTBOL DE PAPOSO</t>
  </si>
  <si>
    <t>30443725-0</t>
  </si>
  <si>
    <t>CONSTRUCCION SAR SANTA ANSELMA, COMUNA DE LA CISTERNA</t>
  </si>
  <si>
    <t>30443773-0</t>
  </si>
  <si>
    <t>CONSTRUCCION CECOSF LINDEROS, COMUNA DE BUIN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</si>
  <si>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</si>
  <si>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</si>
  <si>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</si>
  <si>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</si>
  <si>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</si>
  <si>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</si>
  <si>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30444073-0</t>
  </si>
  <si>
    <t>CONSTRUCCION ELECTRIFICACION SECTOR ALTO BELLAVISTA, COMUNA DE ARICA</t>
  </si>
  <si>
    <t>30444075-0</t>
  </si>
  <si>
    <t>CONSTRUCCION  Y HABILITACIÓN SAR ORIENTE, TALAGANTE</t>
  </si>
  <si>
    <t>30444076-0</t>
  </si>
  <si>
    <t>CONSTRUCCION Y HABILITACIÓN SAR GUSTAVO MOLINA, PUDAHUEL</t>
  </si>
  <si>
    <t>30444081-0</t>
  </si>
  <si>
    <t>CONSTRUCCION SAR BICENTENARIO,RENCA</t>
  </si>
  <si>
    <t>30444175-0</t>
  </si>
  <si>
    <t>REPOSICION LUMINARIAS CON TECNOLOGÍA LED. VILLA ALEMANA</t>
  </si>
  <si>
    <t>30444176-0</t>
  </si>
  <si>
    <t>MEJORAMIENTO PLAZA RIRO KAINGA Y SECTOR TUU MAHEKE, ISLA DE PASCUA</t>
  </si>
  <si>
    <t>30444372-0</t>
  </si>
  <si>
    <t>REPOSICION PAVIMENTOS AV. PAUL HARRIS</t>
  </si>
  <si>
    <t>30444373-0</t>
  </si>
  <si>
    <t>CONSTRUCCION DE SISTEMAS FOTOVOLTAICOS, SECTOR SAN MIGUEL COYHAIQUE</t>
  </si>
  <si>
    <t>30444424-0</t>
  </si>
  <si>
    <t>REPOSICION CUERPO DE BOMBEROS RINCONADA, COMUNA DE RINCONADA</t>
  </si>
  <si>
    <t>30444425-0</t>
  </si>
  <si>
    <t>CONSTRUCCION MEDIALUNA CLUB DE HUASOS LABORAL DE RINCONADA</t>
  </si>
  <si>
    <t>30444722-0</t>
  </si>
  <si>
    <t>REPOSICION PUENTE CARES, CURARREHUE</t>
  </si>
  <si>
    <t>30444724-0</t>
  </si>
  <si>
    <t>CONSTRUCCION COLEGIO MUNICIPAL ALTO MOLLE, COMUNA ALTO HOSPICIO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</si>
  <si>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</si>
  <si>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</si>
  <si>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</si>
  <si>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</si>
  <si>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</si>
  <si>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</si>
  <si>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30445073-0</t>
  </si>
  <si>
    <t>CONSTRUCCION ESTACION DE TRANSFERENCIA DE RESIDUOS COMUNA DE LAUTARO</t>
  </si>
  <si>
    <t>30445172-0</t>
  </si>
  <si>
    <t>CONSTRUCCION RED ELECTRICA DOMICILIARIA DIVERSOS SECTORES COIHUECO</t>
  </si>
  <si>
    <t>30445173-0</t>
  </si>
  <si>
    <t>CONSTRUCCION INFRAESTRUCTURA SANITARIA SECTOR EL TEMO, SAAVEDRA</t>
  </si>
  <si>
    <t>30445472-0</t>
  </si>
  <si>
    <t>CONSTRUCCION SISTEMA DE AGUA POTABLE RURAL COQUIAO, COMUNA DE ANCUD</t>
  </si>
  <si>
    <t>30445675-0</t>
  </si>
  <si>
    <t>REPOSICION EDIFICIO CONSISTORIAL SAN PEDRO DE LA PAZ</t>
  </si>
  <si>
    <t>30445680-0</t>
  </si>
  <si>
    <t>CONSTRUCCION CENTRO DE CREACIÓN LOS ANGELES</t>
  </si>
  <si>
    <t>30445726-0</t>
  </si>
  <si>
    <t>MEJORAMIENTO INTEGRAL PARTICIPATIVO DE PARQUE COMUNAL CERRO NAVIA</t>
  </si>
  <si>
    <t>30445772-0</t>
  </si>
  <si>
    <t>REPOSICION ESCUELA EL AMANECER-LO MOSCOSO</t>
  </si>
  <si>
    <t>30446025-0</t>
  </si>
  <si>
    <t>MEJORAMIENTO INTEGRAL LICEO JUAN PABLO II</t>
  </si>
  <si>
    <t>30446031-0</t>
  </si>
  <si>
    <t>CONSTRUCCION  CECOSF LO CHACON, EL MONTE</t>
  </si>
  <si>
    <t>30446174-0</t>
  </si>
  <si>
    <t>REPOSICION SEDE SOCIAL DE QUILLAHUASA</t>
  </si>
  <si>
    <t>30446223-0</t>
  </si>
  <si>
    <t>CONSTRUCCION CECOSF NALTAHUA, ISLA DE MAIPO</t>
  </si>
  <si>
    <t>30446224-0</t>
  </si>
  <si>
    <t>CONSTRUCCION PARQUE PASEO ALTOS DEL BOSQUE, PUNTA ARENAS</t>
  </si>
  <si>
    <t>30446372-0</t>
  </si>
  <si>
    <t>CONSTRUCCION CENTRO COMUNITARIO DE SALUD FAMILIAR QUETALMAHUE ANCUD</t>
  </si>
  <si>
    <t>30446373-0</t>
  </si>
  <si>
    <t>CONSTRUCCION CENTRO COMUNITARIO DE SALUD FAMILIAR DE GAMBOA, CASTRO</t>
  </si>
  <si>
    <t>30446374-0</t>
  </si>
  <si>
    <t>MEJORAMIENTO PAVIMENTACIÓN CALZADA CALLE RIO BAKER CURICO</t>
  </si>
  <si>
    <t>30446422-0</t>
  </si>
  <si>
    <t>MEJORAMIENTO INTEGRAL AERÓDROMO EL BOLDO DE CAUQUENES, VII REGION</t>
  </si>
  <si>
    <t>30446424-0</t>
  </si>
  <si>
    <t>CONSTRUCCION COSTANERA NORTE Y AMPLIACIÓN CONEXIONES, COPIAPÓ</t>
  </si>
  <si>
    <t>30446425-0</t>
  </si>
  <si>
    <t>AMPLIACION HOGAR ANCIANOS CANDELARIA COPIAPO</t>
  </si>
  <si>
    <t>30446427-0</t>
  </si>
  <si>
    <t>ANALISIS RED VIAL VIÑA DEL MAR</t>
  </si>
  <si>
    <t>30446522-0</t>
  </si>
  <si>
    <t>REPOSICION ESPACIOS PÚBLICOS CALLE J.J.PÉREZ, LEBU</t>
  </si>
  <si>
    <t>30446622-0</t>
  </si>
  <si>
    <t>MEJORAMIENTO ESPACIO PUBLICO EJE SOBERANÍA COMUNA DE INDEPENDENCIA</t>
  </si>
  <si>
    <t>30446674-0</t>
  </si>
  <si>
    <t>REPOSICION DE LAS PLAZAS EN LAS UV N°12-H, 33 Y 34 COMUNA PAC</t>
  </si>
  <si>
    <t>30446772-0</t>
  </si>
  <si>
    <t>REPOSICION CENTRO DE SALUD FAMILIAR PUTAENDO</t>
  </si>
  <si>
    <t>30446822-0</t>
  </si>
  <si>
    <t>CONSTRUCCION ELECT RURAL SECTOR CURACO RANQUIL CAPRICHO, GALVARINO</t>
  </si>
  <si>
    <t>30446824-0</t>
  </si>
  <si>
    <t>CONSTRUCCION SISTEMA EVACUACIÓN AGUAS LLUVIAS FREIRE INTERIOR, LEBU</t>
  </si>
  <si>
    <t>30447022-0</t>
  </si>
  <si>
    <t>ACTUALIZACION ESTUDIO AREAS PERIURBANAS DE LAS CAPITALES</t>
  </si>
  <si>
    <t>30447172-0</t>
  </si>
  <si>
    <t>CONSTRUCCION  MACROURBANIZACIÓN 26 DE OCTUBRE  ETAPA 1,CHAÑARAL</t>
  </si>
  <si>
    <t>30447423-0</t>
  </si>
  <si>
    <t>AMPLIACION Y MEJORAMIENTO AEROPUERTO CERRO MORENO ANTOFAGASTA</t>
  </si>
  <si>
    <t>30447473-0</t>
  </si>
  <si>
    <t>MEJORAMIENTO CANCHA DE FUTBOL PEHUÉN COMUNA DE LEBU</t>
  </si>
  <si>
    <t>30447522-0</t>
  </si>
  <si>
    <t>CONSTRUCCION PARQUE CHAÑARAL ALTO, COMUNA DE MTE. PATRIA</t>
  </si>
  <si>
    <t>30447523-0</t>
  </si>
  <si>
    <t>CONSTRUCCION COMEDOR ESTUDIANTIL ARZOBISPADO DE CONCEPCIÓN</t>
  </si>
  <si>
    <t>30447537-0</t>
  </si>
  <si>
    <t>CONSTRUCCION JARDIN INFANTIL Y SALA CUNA CHACABUCO</t>
  </si>
  <si>
    <t>30447539-0</t>
  </si>
  <si>
    <t>DIAGNOSTICO DIVERSOS SECTORES ARCHIPIELAGO ISLAS DESERTORES CHAITEN</t>
  </si>
  <si>
    <t>30447540-0</t>
  </si>
  <si>
    <t>NORMALIZACION ESCUELA BÁSICA DE CHILE CHICO.</t>
  </si>
  <si>
    <t>30447624-0</t>
  </si>
  <si>
    <t>CONSTRUCCION RED DE SENDEROS PATRIMONIALES PARA RAPA NUI</t>
  </si>
  <si>
    <t>30447638-0</t>
  </si>
  <si>
    <t>NORMALIZACION  LICEO LUISA RABANAL PALMA, CHILE CHICO</t>
  </si>
  <si>
    <t>30447672-0</t>
  </si>
  <si>
    <t>CONSTRUCCION PUENTE LEIVA, CAÑETE</t>
  </si>
  <si>
    <t>30447680-0</t>
  </si>
  <si>
    <t>REPOSICION Y CONSTRUCCIÓN 6 SEDES SOCIALES COMUNA DE MAIPÚ</t>
  </si>
  <si>
    <t>30447693-0</t>
  </si>
  <si>
    <t>ACTUALIZACION PLAN MAESTRO AGUAS LLUVIAS, COMUNA DE CERRILLOS</t>
  </si>
  <si>
    <t>30447696-0</t>
  </si>
  <si>
    <t>MEJORAMIENTO FACHADAS INMUEBLES CONSERVACION HISTORICA FUERA Z.TIPIC</t>
  </si>
  <si>
    <t>30447700-0</t>
  </si>
  <si>
    <t>HABILITACION Y SUMINISTRO DE ENERGIA ELECTRICA SECTOR PAPALILLO</t>
  </si>
  <si>
    <t>30447725-0</t>
  </si>
  <si>
    <t>REPOSICION DE 17 MULTICANCHAS COMUNA DE MAIPÚ</t>
  </si>
  <si>
    <t>30447827-0</t>
  </si>
  <si>
    <t>CONSTRUCCION EDIFICIO ONEMI REGIÓN DE ANTOFAGASTA</t>
  </si>
  <si>
    <t>30447882-0</t>
  </si>
  <si>
    <t>CONSTRUCCION SIST INTERPRET PUESTA EN VALOR TURÍSTICA MORRO ARICA</t>
  </si>
  <si>
    <t>30447933-0</t>
  </si>
  <si>
    <t>CONSTRUCCION SAR CARDENAL RAUL SILVA HENRIQUEZ, PUENTE ALTO</t>
  </si>
  <si>
    <t>30447939-0</t>
  </si>
  <si>
    <t>NORMALIZACION SEMAFOROS DIVERSOS SECTORES DE LA COMUNA DE LEBU</t>
  </si>
  <si>
    <t>30447940-0</t>
  </si>
  <si>
    <t>CONSTRUCCION MONUMENTO PILOTO PARDO, PUNTA ARENAS</t>
  </si>
  <si>
    <t>30448472-0</t>
  </si>
  <si>
    <t>CONSTRUCCION  SAR RECREO, COMUNA DE SAN MIGUEL</t>
  </si>
  <si>
    <t>30448672-0</t>
  </si>
  <si>
    <t>CONSTRUCCION PLAYA ACCESIBLE CAVANCHA</t>
  </si>
  <si>
    <t>30448772-0</t>
  </si>
  <si>
    <t>DIAGNOSTICO PLAN  MARCO DE DESARROLLO TERRITORIAL  COSTA NORTE</t>
  </si>
  <si>
    <t>30448823-0</t>
  </si>
  <si>
    <t>CONSTRUCCION COMPLEJO DEPORTIVO RECREATIVO MUNICIPAL DE FLORIDA</t>
  </si>
  <si>
    <t>30448824-0</t>
  </si>
  <si>
    <t>REPOSICION BIBILOTECA 416 PEÑALOLEN ALTO</t>
  </si>
  <si>
    <t>30448972-0</t>
  </si>
  <si>
    <t>CONSTRUCCION SERV ATENCIÓN URGENCIA ALTA RESOLUCIÓN LOS CERROS THNO</t>
  </si>
  <si>
    <t>30449123-0</t>
  </si>
  <si>
    <t>PREVENCION CONSUMO DE DROGAS A MUJERES DE CALLE LARGA</t>
  </si>
  <si>
    <t>30449124-0</t>
  </si>
  <si>
    <t>ACTUALIZACION PLAN DESARROLLO COMUNAL , CHILLAN VIEJO</t>
  </si>
  <si>
    <t>30449173-0</t>
  </si>
  <si>
    <t>CONSTRUCCION NUEVO AEROPUERTO RED PRIMARIA REGION DE COQUIMBO</t>
  </si>
  <si>
    <t>30449324-0</t>
  </si>
  <si>
    <t>MEJORAMIENTO INTEGRAL ESCUELA PEDRO QUINTANA MANSILLA</t>
  </si>
  <si>
    <t>30449379-0</t>
  </si>
  <si>
    <t>CONSTRUCCION SISTEMA APR ACCESO SUR MEMBRILLAR, RETIRO</t>
  </si>
  <si>
    <t>30449425-0</t>
  </si>
  <si>
    <t>CONSTRUCCION  CENTRO INTEGRAL LAS DUNAS</t>
  </si>
  <si>
    <t>30449524-0</t>
  </si>
  <si>
    <t>HABILITACION  Y EQUIPAMIENTO BIBLIOTECA MUSEO BELLAS ARTES SANTIAGO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</si>
  <si>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</si>
  <si>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</si>
  <si>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</si>
  <si>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</si>
  <si>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</si>
  <si>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</si>
  <si>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30449824-0</t>
  </si>
  <si>
    <t>CONSTRUCCION ELECTRIFICACIÓN RURAL SECTOR EL ARENAL, COYHAIQUE</t>
  </si>
  <si>
    <t>30449825-0</t>
  </si>
  <si>
    <t>DIAGNOSTICO BIENES INMUEBLES Y CAMINOS PERIURBANOS SUR PTA. ARENAS</t>
  </si>
  <si>
    <t>30449875-0</t>
  </si>
  <si>
    <t>TRANSFERENCIA CAPACIDADES DOCENTES PARA MEJORAMIENTO EXTRACURRICULAR</t>
  </si>
  <si>
    <t>30449984-0</t>
  </si>
  <si>
    <t>REPOSICION CUARTEL S.S.E.I. AERÓDROMO TTE. MARSH DE LA ANTÁRTICA</t>
  </si>
  <si>
    <t>30450222-0</t>
  </si>
  <si>
    <t>CONSTRUCCION SEDE  PARA CLUB DEPORTIVO ESTRELLA AUSTRAL,PUNTA ARENAS</t>
  </si>
  <si>
    <t>30450227-0</t>
  </si>
  <si>
    <t>CONSTRUCCION  SALAS CUNA Y  JARDIN INFANTIL LISZT, SAN JOAQUÍN</t>
  </si>
  <si>
    <t>30450573-0</t>
  </si>
  <si>
    <t>MEJORAMIENTO PARQUE MONUMENTO MANUEL RODRÍGUEZ, TILTIL</t>
  </si>
  <si>
    <t>30450724-0</t>
  </si>
  <si>
    <t>HABILITACION CECOSF PAILAHUEQUE, ERCILLA</t>
  </si>
  <si>
    <t>30450828-0</t>
  </si>
  <si>
    <t>ACTUALIZACION PLAN DE DESARROLLO COMUNAL DE  ISLA DE PASCUA</t>
  </si>
  <si>
    <t>30450872-0</t>
  </si>
  <si>
    <t>CONSTRUCCION CECOSF CAUPOLICAN, PUREN</t>
  </si>
  <si>
    <t>30450873-0</t>
  </si>
  <si>
    <t>CONSTRUCCION SALA CUNA Y JARDÍN INFANTIL L.B. O'HIGGINS, MAIPÚ</t>
  </si>
  <si>
    <t>30451040-0</t>
  </si>
  <si>
    <t>CONSTRUCCION DEFENSAS FLUVIALES RÍO AYSÉN, SECTOR LA BALSA.</t>
  </si>
  <si>
    <t>30451172-0</t>
  </si>
  <si>
    <t>MEJORAMIENTO CALLE LOS PEHUENCHES Y CALLE DALMIRO BARRIGA CORONEL</t>
  </si>
  <si>
    <t>30451574-0</t>
  </si>
  <si>
    <t>HABILITACION PLAZA Y FERIA LIBRE EMILIO BASTIAS, SAN CARLOS</t>
  </si>
  <si>
    <t>30451625-0</t>
  </si>
  <si>
    <t>REPOSICION  ESCUELA D-258, REPÚBLICA DE FRANCIA, ESTACIÓN CENTRAL</t>
  </si>
  <si>
    <t>30451723-0</t>
  </si>
  <si>
    <t>CONSTRUCCION SEDE COMUNITARIA POBLACION ACONCAGUA, COMUNA SAN FELIPE</t>
  </si>
  <si>
    <t>30451925-0</t>
  </si>
  <si>
    <t>REPOSICION  Y RELOCALIZACIÓN LICEO RDB 3205-0, CUREPTO</t>
  </si>
  <si>
    <t>30451974-0</t>
  </si>
  <si>
    <t>REPOSICION ALUMBRADO PUBLICO DIVERSOS SECTORES, TALCAHUANO</t>
  </si>
  <si>
    <t>30452024-0</t>
  </si>
  <si>
    <t>CONSTRUCCION ENERGIZACION RURAL, SECTOR ANDINO, PUNTA ARENAS</t>
  </si>
  <si>
    <t>30452075-0</t>
  </si>
  <si>
    <t>CONSTRUCCION CECOSF INDEPENDENCIA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</si>
  <si>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</si>
  <si>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</si>
  <si>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</si>
  <si>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</si>
  <si>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30452224-0</t>
  </si>
  <si>
    <t>REPOSICION CLUB DE LA RAYUELA JOSE ROBERTO MIRANDA, PUNTA ARENAS</t>
  </si>
  <si>
    <t>30452378-0</t>
  </si>
  <si>
    <t>MEJORAMIENTO Y AMPLIACION SERVICIO APR PUNTA LAVAPIE (ARAUCO)</t>
  </si>
  <si>
    <t>30452522-0</t>
  </si>
  <si>
    <t>MEJORAMIENTO ,ESPACIOS PÚBLICOS II ETAPA CENTRO NOGALES</t>
  </si>
  <si>
    <t>30452574-0</t>
  </si>
  <si>
    <t>AMPLIACION SISTEMA APR AGUAS DEL MARGA-MARGA COMUNA DE QUILPUÉ</t>
  </si>
  <si>
    <t>30452622-0</t>
  </si>
  <si>
    <t>PREVENCION PROGRAMA APOYO  REINSERCION DE JOVENES SANCIONADOS POR</t>
  </si>
  <si>
    <t>30452676-0</t>
  </si>
  <si>
    <t>MEJORAMIENTO Y AMPLIACION ESCUELA CALICANTO QUINTA NORMAL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</si>
  <si>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</si>
  <si>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</si>
  <si>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</si>
  <si>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</si>
  <si>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</si>
  <si>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</si>
  <si>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</si>
  <si>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</si>
  <si>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</si>
  <si>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</si>
  <si>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30453232-0</t>
  </si>
  <si>
    <t>CONSTRUCCION SEDE CLUB DEPORTIVO SOL DE MAYO, VINA DEL MAR</t>
  </si>
  <si>
    <t>30453272-0</t>
  </si>
  <si>
    <t>REPOSICION PARCIAL ESCUELA NIEVES DEL SUR, COYHAIQUE</t>
  </si>
  <si>
    <t>30453322-0</t>
  </si>
  <si>
    <t>CONSTRUCCION CECOSF LAS COMPAÑIAS SECTOR ARCOS DE PINAMAR, LA SERENA</t>
  </si>
  <si>
    <t>30453324-0</t>
  </si>
  <si>
    <t>CONSTRUCCION REDES DE AGUA POTABLE Y ALCANTARILLADO LOS NARANJOS</t>
  </si>
  <si>
    <t>30453432-0</t>
  </si>
  <si>
    <t>CONSTRUCCION MATRIZ GAS NATURAL SECTOR PAMPA REDONDA ALTO,P.ARENAS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</si>
  <si>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</si>
  <si>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</si>
  <si>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</si>
  <si>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</si>
  <si>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</si>
  <si>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</si>
  <si>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30453725-0</t>
  </si>
  <si>
    <t>SANEAMIENTO CONTROL DE PLAGAS SECTOR PARQUE ORIENTE</t>
  </si>
  <si>
    <t>30453772-0</t>
  </si>
  <si>
    <t>MEJORAMIENTO AVDA. ENRIQUE SORO Y COSTANERA SUR SAN PEDRO DE LA PAZ</t>
  </si>
  <si>
    <t>30453822-0</t>
  </si>
  <si>
    <t>REPOSICION LUMINARIAS PÚBLICAS  SECTOR CUATRO-A, SANTIAGO</t>
  </si>
  <si>
    <t>30453826-0</t>
  </si>
  <si>
    <t>NORMALIZACION SUPERFICIE LIMITADORA DE OBSTACULOS AD. PICHOY</t>
  </si>
  <si>
    <t>30453828-0</t>
  </si>
  <si>
    <t>RESTAURACION ASCENSOR LARRAIN, COMUNA DE VALPARAISO</t>
  </si>
  <si>
    <t>30453829-0</t>
  </si>
  <si>
    <t>RESTAURACION ASCENSOR ARTILLERÍA, COMUNA DE VALPARAISO</t>
  </si>
  <si>
    <t>30453874-0</t>
  </si>
  <si>
    <t>RESTAURACION ASCENSOR VILLASECA, COMUNA DE VALPARAISO</t>
  </si>
  <si>
    <t>30453922-0</t>
  </si>
  <si>
    <t>CONSTRUCCION SISTEMA APR LA COLONIA, COMUNA DE LAUTARO</t>
  </si>
  <si>
    <t>30453923-0</t>
  </si>
  <si>
    <t>RESTAURACION ASCENSOR MONJAS, COMUNA DE VALPARAISO</t>
  </si>
  <si>
    <t>30454127-0</t>
  </si>
  <si>
    <t>CONSTRUCCION MUROS DE CONTENCIÓN AV. LOS CARRERA. QUILPUÉ.</t>
  </si>
  <si>
    <t>30454323-0</t>
  </si>
  <si>
    <t>CONSTRUCCION URBANIZACIÓN LOTE 9 BASAC SECTOR ESC.AGRÍCOLA COYHAIQUE</t>
  </si>
  <si>
    <t>30454373-0</t>
  </si>
  <si>
    <t>ANALISIS COMPORTAMIENTO DEL LITORAL ANTE EVENTOS NATURALES</t>
  </si>
  <si>
    <t>30454524-0</t>
  </si>
  <si>
    <t>CONSTRUCCION GIMNASIO LOCALIDAD DE RIÑINAHUE COMUNA DE LAGO RANCO</t>
  </si>
  <si>
    <t>30454923-0</t>
  </si>
  <si>
    <t>MEJORAMIENTO INFRAESTRUCTURA PARQUE NACIONAL PAN DE AZUCAR</t>
  </si>
  <si>
    <t>30454972-0</t>
  </si>
  <si>
    <t>MEJORAMIENTO CANCHA COMPLEJO DEP. MONJITAS ORIENTE - SECTOR LAS CIAS</t>
  </si>
  <si>
    <t>30454973-0</t>
  </si>
  <si>
    <t>30454978-0</t>
  </si>
  <si>
    <t>NORMALIZACION LICEO JORGE ALESSANDRI DE SAN FABIÁN</t>
  </si>
  <si>
    <t>30454984-0</t>
  </si>
  <si>
    <t>CONSTRUCCION SALA CUNA Y JARDÍN INFANTIL  CONCHA Y TORO, PUENTE ALT0</t>
  </si>
  <si>
    <t>30454990-0</t>
  </si>
  <si>
    <t>CONSTRUCCION SALAS CUNA Y JARDÍN INFANTIL LAS QUINTAS, EL BOSQUE</t>
  </si>
  <si>
    <t>30454991-0</t>
  </si>
  <si>
    <t>PROSPECCION GEOFÍSICA SECTOR RURAL DÉFICIT HÍDRICO VALLE DEL ITATA</t>
  </si>
  <si>
    <t>30455322-0</t>
  </si>
  <si>
    <t>CONSTRUCCION JARDIN INFANTIL JUNJI SANTA MARIA DEL VALLE,LINARES</t>
  </si>
  <si>
    <t>30455374-0</t>
  </si>
  <si>
    <t>CONSTRUCCION SISTEMA DE AGUA POTABLE RURAL SECTOR LOS PLANES</t>
  </si>
  <si>
    <t>30455530-0</t>
  </si>
  <si>
    <t>CONSTRUCCION SERVICIO APR LAS AGUILAS, QUILLECO</t>
  </si>
  <si>
    <t>30455572-0</t>
  </si>
  <si>
    <t>DIAGNOSTICO TRANSPORTE PÚBLICO ZONAS ALTAS DE VALPARAÍSO</t>
  </si>
  <si>
    <t>30455588-0</t>
  </si>
  <si>
    <t>CONSTRUCCION INFRAESTRUCTURA SANITARIAS NELTUME, PANGUIPULLI</t>
  </si>
  <si>
    <t>30455589-0</t>
  </si>
  <si>
    <t>CONSTRUCCION SISTEMA DE AGUA POTABLE RURAL LOCALIDAD DE RINCOMAVIDA</t>
  </si>
  <si>
    <t>30455672-0</t>
  </si>
  <si>
    <t>REPOSICION POSTA SALUD RURAL TROYO</t>
  </si>
  <si>
    <t>30455673-0</t>
  </si>
  <si>
    <t>CONSTRUCCION ESPACIO MUJER, COMUNA DE CONCHALÍ</t>
  </si>
  <si>
    <t>30455773-0</t>
  </si>
  <si>
    <t>MEJORAMIENTO PAVIMENTACIÓN SECTOR MARINA ALTA</t>
  </si>
  <si>
    <t>30455776-0</t>
  </si>
  <si>
    <t>REPARACION MAYOR JARDIN INFANTIL PEQUEÑOS SUEÑOS, LONGAVI</t>
  </si>
  <si>
    <t>30455872-0</t>
  </si>
  <si>
    <t>CONSTRUCCION INFRAESTRUCTURA PORTUARIA COSTANERA DE PUERTO OCTAY</t>
  </si>
  <si>
    <t>30455874-0</t>
  </si>
  <si>
    <t>CONSTRUCCION CECOSF ANTUMALEN, TEMUCO</t>
  </si>
  <si>
    <t>30455875-0</t>
  </si>
  <si>
    <t>CONSTRUCCION CECOSF PORTAL SAN FRANCISCO, TEMUCO</t>
  </si>
  <si>
    <t>30455973-0</t>
  </si>
  <si>
    <t>CONSTRUCCION 2 CASAS PARA PROFESIONALES CECOSF HUALAIHUÉ PUERTO</t>
  </si>
  <si>
    <t>30456323-0</t>
  </si>
  <si>
    <t>ANALISIS  Y DESARR DE UN PLAN MAESTRO DE MOV  CERROS THNO</t>
  </si>
  <si>
    <t>30456474-0</t>
  </si>
  <si>
    <t>REPOSICION CANCHA 2 ESTADIO  LUCIO FARIÑA FERNANDEZ, QUILLOTA</t>
  </si>
  <si>
    <t>30456522-0</t>
  </si>
  <si>
    <t>CONSTRUCCION RUPUMEICA ALTO RUPUMEICA BAJO  LAGO RANCO Y FUTRONO</t>
  </si>
  <si>
    <t>30456722-0</t>
  </si>
  <si>
    <t>REPOSICION PLAZA YAÑEZ ZAVALA PABLO NERUDA</t>
  </si>
  <si>
    <t>30456732-0</t>
  </si>
  <si>
    <t>DIAGNOSTICO PLAN MARCO DE DESARROLLO TERRITORIAL TERRITORIO 3</t>
  </si>
  <si>
    <t>30457122-0</t>
  </si>
  <si>
    <t>REPOSICION ESCUELA JOSE ABELARDO NUÑEZ, COMUNA DE LAJA</t>
  </si>
  <si>
    <t>30457126-0</t>
  </si>
  <si>
    <t>CONSTRUCCION PARQUE MANUEL DE SALAS-RIO DE LA MANO, PUNTA ARENAS</t>
  </si>
  <si>
    <t>30457128-0</t>
  </si>
  <si>
    <t>CONSTRUCCION ELECTRIFICACIÓN SING VARIAS LOCALIDADES CAMARONES</t>
  </si>
  <si>
    <t>30457224-0</t>
  </si>
  <si>
    <t>HABILITACION CECOSF DE LIQUIÑE, COMUNA DE PANGUIPULLI</t>
  </si>
  <si>
    <t>30457225-0</t>
  </si>
  <si>
    <t>CONSTRUCCION ELECTRIFICACION RURAL PARA CALETA BUENA</t>
  </si>
  <si>
    <t>30457226-0</t>
  </si>
  <si>
    <t>MEJORAMIENTO Y AMPLIACIÓN SISTEMA APR SAN ALEJO-DIGUA</t>
  </si>
  <si>
    <t>30457227-0</t>
  </si>
  <si>
    <t>MEJORAMIENTO CONECTIVIDAD ORIENTE - PONIENTE, HUECHURABA</t>
  </si>
  <si>
    <t>30457273-0</t>
  </si>
  <si>
    <t>MEJORAMIENTO Y AMPLIACIÓN SISTEMA APR PUQUILLAY ALTO, NANCAGUA</t>
  </si>
  <si>
    <t>30457277-0</t>
  </si>
  <si>
    <t>DIAGNOSTICO TRANSPORTE PÚBLICO COPIAPÓ</t>
  </si>
  <si>
    <t>30457323-0</t>
  </si>
  <si>
    <t>CONSTRUCCION EXTENSIÓN ALCANTARILLADO TEODORO ZENTENO, SAN ESTEBAN</t>
  </si>
  <si>
    <t>30457324-0</t>
  </si>
  <si>
    <t>REPOSICION CON RELOCALIZACION CESFAM/SAR OSSANDON, COMUNA LA REINA</t>
  </si>
  <si>
    <t>30457325-0</t>
  </si>
  <si>
    <t>MEJORAMIENTO Y AMPLIACIÓN SISTEMA APR CANTARRANA, MALLOA</t>
  </si>
  <si>
    <t>30457327-0</t>
  </si>
  <si>
    <t>ACTUALIZACION PLADECO, COMUNA DE LA LIGUA</t>
  </si>
  <si>
    <t>30457333-0</t>
  </si>
  <si>
    <t>AMPLIACION ESTADIO MUNICIPAL JULIO MARTINEZ PRADANOS, A. HOSPICIO</t>
  </si>
  <si>
    <t>30457582-0</t>
  </si>
  <si>
    <t>CONSTRUCCION PASO BAJO NIVEL 6 SUR Y OBRAS COMPL PAR VIAL TALCA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</si>
  <si>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</si>
  <si>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</si>
  <si>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</si>
  <si>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</si>
  <si>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30457678-0</t>
  </si>
  <si>
    <t>MEJORAMIENTO INTEGRAL ACERAS BARRIO PAN DE AZUCAR. CONSTITUCION</t>
  </si>
  <si>
    <t>30457684-0</t>
  </si>
  <si>
    <t>MEJORAMIENTO Y AMPL APR STA MARGARITA-EL GUINDO HACIA STA AGUEDA SUR</t>
  </si>
  <si>
    <t>30457688-0</t>
  </si>
  <si>
    <t>CONSTRUCCION UNIDAD DE APOYO DIAGNOSTICO  MEDICINA NUCLEAR EN COA</t>
  </si>
  <si>
    <t>30457722-0</t>
  </si>
  <si>
    <t>ACTUALIZACION PLAN REGULADOR COMUNAL DE PUTAENDO</t>
  </si>
  <si>
    <t>30457774-0</t>
  </si>
  <si>
    <t>DIAGNOSTICO FACTIBILIDAD DE PLANTA DE WASTE TO ENERGY EN LA RM</t>
  </si>
  <si>
    <t>30457823-0</t>
  </si>
  <si>
    <t>CONSTRUCCION CECOSF TALCAMAVIDA, COMUNA DE HUALQUI</t>
  </si>
  <si>
    <t>30457873-0</t>
  </si>
  <si>
    <t>MEJORAMIENTO Y REPOSICIÓN PARCIAL ESCUELA MANUEL BULNES DE P. ARENAS</t>
  </si>
  <si>
    <t>30457874-0</t>
  </si>
  <si>
    <t>MEJORAMIENTO Y AMPLIACIÓN SISTEMA APR LA CUESTA, CURICÓ</t>
  </si>
  <si>
    <t>30457879-0</t>
  </si>
  <si>
    <t>CONSTRUCCION SERVICIO DE APR DE LONCOPAN, FUTRONO</t>
  </si>
  <si>
    <t>30457896-0</t>
  </si>
  <si>
    <t>CONSTRUCCION EXTENSIÓN RED DE AGUAS SERVIDAS CALLE ABATE MOLINA, NAT</t>
  </si>
  <si>
    <t>30457897-0</t>
  </si>
  <si>
    <t>MEJORAMIENTO COMPLEJO DEPORTIVO JUAN SOLDADO</t>
  </si>
  <si>
    <t>30457925-0</t>
  </si>
  <si>
    <t>MEJORAMIENTO CALLE MANUEL SEÑORET, PUNTA ARENAS</t>
  </si>
  <si>
    <t>30457926-0</t>
  </si>
  <si>
    <t>CONSTRUCCION CECOSF LAS PALMAS, COMUNA SAN BERNARDO.</t>
  </si>
  <si>
    <t>30457936-0</t>
  </si>
  <si>
    <t>MEJORAMIENTO PAVIMENTO CIRCUNVALACION UCUQUER, LLAY-LLAY</t>
  </si>
  <si>
    <t>30457974-0</t>
  </si>
  <si>
    <t>CONSTRUCCION SERVICIO APR PONOTRO,CAÑETE</t>
  </si>
  <si>
    <t>30457982-0</t>
  </si>
  <si>
    <t>REPOSICION DE ACERAS ETAPA IV, COMUNA DE SAN JOAQUIN</t>
  </si>
  <si>
    <t>30458026-0</t>
  </si>
  <si>
    <t>CONSTRUCCION EMBALSE SOCIAL DOMULGO, CUREPTO REGIÓN DEL MAULE</t>
  </si>
  <si>
    <t>30458029-0</t>
  </si>
  <si>
    <t>REPOSICION FERIA AGRÍCOLA Y ARTESANAL RAPA NUI, ISLA DE PASCUA</t>
  </si>
  <si>
    <t>30458031-0</t>
  </si>
  <si>
    <t>CONSTRUCCION SERVICIO APR PANGUECO, CAÑETE</t>
  </si>
  <si>
    <t>30458041-0</t>
  </si>
  <si>
    <t>CONSTRUCCION SERVICIO APR MONTELEON, PEMUCO</t>
  </si>
  <si>
    <t>30458046-0</t>
  </si>
  <si>
    <t>CONSTRUCCION SERVICIO APR CULENCO, PEMUCO</t>
  </si>
  <si>
    <t>30458049-0</t>
  </si>
  <si>
    <t>CONSTRUCCION SERVICIO DE AGUA POTABLE RURAL QUILLAICO, LAGO RANCO</t>
  </si>
  <si>
    <t>30458052-0</t>
  </si>
  <si>
    <t>CONSTRUCCION SISTEMA APR LELBUN - AITUY, COMUNA DE QUEILEN</t>
  </si>
  <si>
    <t>30458054-0</t>
  </si>
  <si>
    <t>NORMALIZACION SISTEMA DE SUMINISTRO ELÉCTRICO PUERTO EDEN</t>
  </si>
  <si>
    <t>30458130-0</t>
  </si>
  <si>
    <t>CONSTRUCCION CASETAS SANITARIAS Y CONEXION SECTOR LOS PRADOS, FRESIA</t>
  </si>
  <si>
    <t>30458325-0</t>
  </si>
  <si>
    <t>MEJORAMIENTO PAVIMENTACIÓN CALLE PEÑABLANCA, COMUNA DE EL QUISCO</t>
  </si>
  <si>
    <t>30458376-0</t>
  </si>
  <si>
    <t>CONSTRUCCION SERVICIO DE AGUA POTABLE RURAL TRINGLO B, LAGO RANCO</t>
  </si>
  <si>
    <t>30458425-0</t>
  </si>
  <si>
    <t>CONSTRUCCION SISTEMA APR MAITENES, RÍO CLARO</t>
  </si>
  <si>
    <t>30458522-0</t>
  </si>
  <si>
    <t>CONSTRUCCION SERVICIO APR CARAN - EL ROSARIO, SAN CARLOS</t>
  </si>
  <si>
    <t>30458536-0</t>
  </si>
  <si>
    <t>REPOSICION CENTRO DE FAENAMIENTO PARA AUTOCONSUMO, PUERTO IBAÑEZ</t>
  </si>
  <si>
    <t>30458537-0</t>
  </si>
  <si>
    <t>MEJORAMIENTO CBI RUTA S-464 QUEPE-BOROA, FREIRE</t>
  </si>
  <si>
    <t>30458554-0</t>
  </si>
  <si>
    <t>AMPLIACION SERVICIO APR BULI CASERIO, ÑIQUEN</t>
  </si>
  <si>
    <t>30458556-0</t>
  </si>
  <si>
    <t>HABILITACION FUENTE SISTEMA APR RINCONADA DE ALCONES,MARCHIGUE</t>
  </si>
  <si>
    <t>30458558-0</t>
  </si>
  <si>
    <t>CONSTRUCCION SERVICIO DE APR SAN JOSE LAS ACHIRAS, COBQUECURA</t>
  </si>
  <si>
    <t>30458564-0</t>
  </si>
  <si>
    <t>CONSTRUCCION SERVICIO APR SAN RAMON, NACIMIENTO</t>
  </si>
  <si>
    <t>30458574-0</t>
  </si>
  <si>
    <t>MEJORAMIENTO CALLE JUSTO DE LA RIVERA DE LA COMUNA PORVENIR</t>
  </si>
  <si>
    <t>30458624-0</t>
  </si>
  <si>
    <t>CONSTRUCCION SAR MARCOS MACUADA, OVALLE.</t>
  </si>
  <si>
    <t>30458627-0</t>
  </si>
  <si>
    <t>CONSTRUCCION SAR MONTE PATRIA, COMUNA DE MONTE PATRIA</t>
  </si>
  <si>
    <t>30458630-0</t>
  </si>
  <si>
    <t>CONSTRUCCION SERVICIO DE AGUA POTABLE RURAL PINDACO, RIO BUENO</t>
  </si>
  <si>
    <t>30458638-0</t>
  </si>
  <si>
    <t>MEJORAMIENTO INTEGRAL DE RECINTO DE MEDIALUNA DE CISNES</t>
  </si>
  <si>
    <t>30458639-0</t>
  </si>
  <si>
    <t>CONSTRUCCION PARADEROS PÚBLICOS EN IQUIQUE</t>
  </si>
  <si>
    <t>30458640-0</t>
  </si>
  <si>
    <t>CONSTRUCCION PROYECTO DE RIEGO MAGALLANES, COMUNA PORVENIR</t>
  </si>
  <si>
    <t>30458641-0</t>
  </si>
  <si>
    <t>CONSTRUCCION EMBALSE RÍO PENITENTE, COMUNA LAGUNA BLANCA</t>
  </si>
  <si>
    <t>30458648-0</t>
  </si>
  <si>
    <t>CONSTRUCCION SAR CARDENAL  RAÚL SILVA HENRÍQUEZ, LAS CÍAS, LA SERENA</t>
  </si>
  <si>
    <t>30458727-0</t>
  </si>
  <si>
    <t>CONSTRUCCION CENTRO DE FAENAMIENTO PARA AUTOCONSUMO, VILLA OHIGGINS</t>
  </si>
  <si>
    <t>30458772-0</t>
  </si>
  <si>
    <t>HABILITACION MAQUINAS DE EJERCICIO EN CALLE BAQUEDANO, PAILLACO</t>
  </si>
  <si>
    <t>30458773-0</t>
  </si>
  <si>
    <t>REPARACION MAYOR CASONA DE DUAO</t>
  </si>
  <si>
    <t>30458777-0</t>
  </si>
  <si>
    <t>MEJORAMIENTO Y AMPLIACIÓN SISTEMA APR LARMAHUE, PICHIDEGUA</t>
  </si>
  <si>
    <t>30458779-0</t>
  </si>
  <si>
    <t>AMPLIACION SERVICIO APR MANUEL RODRIGUEZ - SOL DE DICIEMBRE, PINTO</t>
  </si>
  <si>
    <t>30458784-0</t>
  </si>
  <si>
    <t>MEJORAMIENTO Y AMPLIACION SIST. APR CURARREHUE, COMUNA DE CURARREHUE</t>
  </si>
  <si>
    <t>30458785-0</t>
  </si>
  <si>
    <t>CONSTRUCCION DEFENSAS FLUVIALES RÍO AYSÉN, SECTOR CAMINO VIEJO</t>
  </si>
  <si>
    <t>30458833-0</t>
  </si>
  <si>
    <t>AMPLIACION Y REMODELACIÓN EDIFICIO MUNICIPAL COMUNA DE CISNES</t>
  </si>
  <si>
    <t>30458856-0</t>
  </si>
  <si>
    <t>MEJORAMIENTO PLAZAS DE JUEGOS SAN RAFAEL</t>
  </si>
  <si>
    <t>30458862-0</t>
  </si>
  <si>
    <t>CONSTRUCCION CECOSF SECTOR 4 VILLAS, SAN FELIPE</t>
  </si>
  <si>
    <t>30458883-0</t>
  </si>
  <si>
    <t>CONSTRUCCION EXTENSION ALCANTARILLADO CAMPO Y MAR, EL QUISCO</t>
  </si>
  <si>
    <t>30458922-0</t>
  </si>
  <si>
    <t>NORMALIZACION PISCINA TEMPERADA CERRILLOS</t>
  </si>
  <si>
    <t>30458986-0</t>
  </si>
  <si>
    <t>MEJORAMIENTO CBI CAMINO CATRICO - LA MAÑANA</t>
  </si>
  <si>
    <t>30458990-0</t>
  </si>
  <si>
    <t>RESTAURACION Y PUESTA EN VALOR COMPLEJO MINERO P SCHWAGER,CORONEL</t>
  </si>
  <si>
    <t>30458992-0</t>
  </si>
  <si>
    <t>MEJORAMIENTO CBI CAMINO RENAICO- MININCO POR LAS VIÑAS</t>
  </si>
  <si>
    <t>30458994-0</t>
  </si>
  <si>
    <t>AMPLIACION MUNICIPALIDAD ISLA DE PASCUA</t>
  </si>
  <si>
    <t>30459022-0</t>
  </si>
  <si>
    <t>REPOSICION VEREDAS POBLACIÓN CECIL RASMUSSEN, PUNTA ARENAS</t>
  </si>
  <si>
    <t>30459024-0</t>
  </si>
  <si>
    <t>CONSTRUCCION ELECTRIFICACION RURAL EL HUNGARO COCHRANE</t>
  </si>
  <si>
    <t>30459075-0</t>
  </si>
  <si>
    <t>MEJORAMIENTO DIVERSAS CALLES VILLA C° CASTILLO, T. DEL PAINE</t>
  </si>
  <si>
    <t>30459096-0</t>
  </si>
  <si>
    <t>CONSTRUCCION CENTRO COMUNITARIO AGRUPACION JJVV SAN PEDRO. QUILLOTA</t>
  </si>
  <si>
    <t>30459123-0</t>
  </si>
  <si>
    <t>CONSTRUCCION NUEVO RELLENO SANITARIO MANCOMUNADO</t>
  </si>
  <si>
    <t>30459144-0</t>
  </si>
  <si>
    <t>CONSTRUCCION CECOSF JUAN XXIII, CALLE LARGA</t>
  </si>
  <si>
    <t>30459148-0</t>
  </si>
  <si>
    <t>CONSTRUCCION SERVICIO APR EL NOGAL, BULNES</t>
  </si>
  <si>
    <t>30459154-0</t>
  </si>
  <si>
    <t>REPOSICION CALLE YUNGAY (ORIENTE Y PONIENTE) Y C. ARTEMON CIFUENTE</t>
  </si>
  <si>
    <t>30459175-0</t>
  </si>
  <si>
    <t>CONSTRUCCION SERVICIO APR LA CABAÑA - SANTA TERESA, YUNGAY</t>
  </si>
  <si>
    <t>30459176-0</t>
  </si>
  <si>
    <t>REPOSICION RECINTO, CENTRO COMUNITARIO  VILLA EL SEÑORIAL</t>
  </si>
  <si>
    <t>30459188-0</t>
  </si>
  <si>
    <t>MEJORAMIENTO ILUMINACION CANCHA DE RAYUELA, COMUNA DE PAILLACO</t>
  </si>
  <si>
    <t>30459191-0</t>
  </si>
  <si>
    <t>CONSTRUCCION PLAZA DEPORTIVA RAÚL BECKER DE PUERTO CISNES</t>
  </si>
  <si>
    <t>30459193-0</t>
  </si>
  <si>
    <t>CONSTRUCCION CERCO PROTECCION CANQUEN COLORADO AREA FISCAL SAN JUAN</t>
  </si>
  <si>
    <t>30459194-0</t>
  </si>
  <si>
    <t>CONSTRUCCION SERVICIO APR LA ERMITA, SAN IGNACIO</t>
  </si>
  <si>
    <t>30459197-0</t>
  </si>
  <si>
    <t>CONSTRUCCION SERVICIO APR LA GLORIA, ÑIQUEN</t>
  </si>
  <si>
    <t>30459209-0</t>
  </si>
  <si>
    <t>MEJORAMIENTO BARRIO COMERCIAL VICTORIA</t>
  </si>
  <si>
    <t>30459230-0</t>
  </si>
  <si>
    <t>CONSTRUCCION SERVICIO APR LARQUI PONIENTE, BULNES</t>
  </si>
  <si>
    <t>30459284-0</t>
  </si>
  <si>
    <t>CONSTRUCCION SERVICIO APR DOLLINCO, NACIMIENTO</t>
  </si>
  <si>
    <t>30459292-0</t>
  </si>
  <si>
    <t>MEJORAMIENTO PLAYA EL CÓNDOR, EX VARADERO DE GUAYACÁN</t>
  </si>
  <si>
    <t>30459294-0</t>
  </si>
  <si>
    <t>CONSTRUCCION SERVICIO APR LAS CABRAS, COIHUECO</t>
  </si>
  <si>
    <t>30459300-0</t>
  </si>
  <si>
    <t>CONSTRUCCION SERVICIO APR LAS CARMELITAS - LAS NIEVES, BULNES</t>
  </si>
  <si>
    <t>30459313-0</t>
  </si>
  <si>
    <t>CONSTRUCCION INFRAESTRUCTURA MARITIMA CALETA PAPUDO</t>
  </si>
  <si>
    <t>30459320-0</t>
  </si>
  <si>
    <t>CONSTRUCCION CALLE GALDAMEZ - FUTRONO</t>
  </si>
  <si>
    <t>30459323-0</t>
  </si>
  <si>
    <t>CONSTRUCCION SERVICIO APR LOS CIPRESES -  BOYEN - EL SANQUE, CHILLAN</t>
  </si>
  <si>
    <t>30459326-0</t>
  </si>
  <si>
    <t>MEJORAMIENTO CALLE MANUEL BULNES, PORVENIR</t>
  </si>
  <si>
    <t>30459335-0</t>
  </si>
  <si>
    <t>CONSTRUCCION DE MUROS Y PAVIMENTOS C. ANTOFAGASTA Y P. CORNOU, THNO.</t>
  </si>
  <si>
    <t>30459337-0</t>
  </si>
  <si>
    <t>CONSTRUCCION SERVICIO APR MILAHUE-POZO DE ORO, LAS MARIPOSAS, BULNES</t>
  </si>
  <si>
    <t>30459342-0</t>
  </si>
  <si>
    <t>CONSTRUCCION SERVICIO APR MONTELEON, SAN NICOLAS</t>
  </si>
  <si>
    <t>30459351-0</t>
  </si>
  <si>
    <t>CONSTRUCCION SERVICIO APR MORTANDAD, LOS ANGELES</t>
  </si>
  <si>
    <t>30459371-0</t>
  </si>
  <si>
    <t>CONSTRUCCION SERVICIO APR QUIEBRAFRENOS, LAJA</t>
  </si>
  <si>
    <t>30459388-0</t>
  </si>
  <si>
    <t>CONSTRUCCION SERVICIO APR SAN LUIS DE ARIZONA, SAN CARLOS</t>
  </si>
  <si>
    <t>30459393-0</t>
  </si>
  <si>
    <t>CONSTRUCCION SERVICIO APR TREHUALEMU NORTE SUR, EL CARMEN</t>
  </si>
  <si>
    <t>30459401-0</t>
  </si>
  <si>
    <t>CONSTRUCCION SAR POZO ALMONTE, PROVINCIA DE TAMARUGAL</t>
  </si>
  <si>
    <t>30459402-0</t>
  </si>
  <si>
    <t>CONSTRUCCION SERVICIO APR TUCAPEL ALTO, CAÑETE</t>
  </si>
  <si>
    <t>30459407-0</t>
  </si>
  <si>
    <t>MEJORAMIENTO DIVERSAS CALLES POBLACIÓN ESTADIO, PORVENIR, XII REGIÓN</t>
  </si>
  <si>
    <t>30459408-0</t>
  </si>
  <si>
    <t>CONSTRUCCION SERVICIO APR TURQUIA Y OTROS SECTORES, SAN ROSENDO</t>
  </si>
  <si>
    <t>30459420-0</t>
  </si>
  <si>
    <t>REPOSICION PUENTES PEDREGOSO, EL TIGRE, SECO Y ACCESOS, VILCÚN</t>
  </si>
  <si>
    <t>30459422-0</t>
  </si>
  <si>
    <t>CONSTRUCCION SERVICIO APR VALLE ESCONDIDO, CHILLAN VIEJO</t>
  </si>
  <si>
    <t>30459428-0</t>
  </si>
  <si>
    <t>MEJORAMIENTO Y AMPL. ESC. DIFERENCIAL NICOLAS MLADINIC , NATALES</t>
  </si>
  <si>
    <t>30459433-0</t>
  </si>
  <si>
    <t>REPOSICION PLAZA DE ARMAS SALVADOR ALLENDE D. DE ALAMGRO</t>
  </si>
  <si>
    <t>30459443-0</t>
  </si>
  <si>
    <t>MEJORAMIENTO AVENIDA LIBERTAD, COMUNA DE CHILLAN</t>
  </si>
  <si>
    <t>30459448-0</t>
  </si>
  <si>
    <t>CONSTRUCCION SISTEMA APR EL LLANO-ARROZAL-HUENCUECHO NORTE</t>
  </si>
  <si>
    <t>30459466-0</t>
  </si>
  <si>
    <t>REPOSICION BANDEJON CENTRAL AV. JUAN MARTINEZ ,DIEGO DE ALMAGRO</t>
  </si>
  <si>
    <t>30459489-0</t>
  </si>
  <si>
    <t>REPARACION  PASEO LOS TRABAJADORES SECTOR SUR, DIEGO DE ALMAGRO</t>
  </si>
  <si>
    <t>30459496-0</t>
  </si>
  <si>
    <t>REPOSICION CESFAM LOTA ALTO, COMUNA DE LOTA</t>
  </si>
  <si>
    <t>30459498-0</t>
  </si>
  <si>
    <t>CONSTRUCCION AMPLIACIÓN SISTEMA DE AGUA POTABLE CAMPO SANTO</t>
  </si>
  <si>
    <t>30459501-0</t>
  </si>
  <si>
    <t>CONSTRUCCION ELECTRIFICACION RURAL SECTOR FELIPE NITRIHUALA,LONCOCHE</t>
  </si>
  <si>
    <t>30459502-0</t>
  </si>
  <si>
    <t>CONSTRUCCION INFRAESTRUCTURA SANITARIA SECTOR RURAL Y OTROS,P.ARENAS</t>
  </si>
  <si>
    <t>30459506-0</t>
  </si>
  <si>
    <t>MEJORAMIENTO Y AMPLIACIÓN SISTEMA APR COIRONAL</t>
  </si>
  <si>
    <t>30459509-0</t>
  </si>
  <si>
    <t>CONSTRUCCION SERVICIO APR VILLA SANTA ELENA Y SAN FRANCISCO, LAJA</t>
  </si>
  <si>
    <t>30459538-0</t>
  </si>
  <si>
    <t>CONSTRUCCION MUROS DE CONTENCIÓN POBLACIÓN PABLO NERUDA, COYHAIQUE</t>
  </si>
  <si>
    <t>30459566-0</t>
  </si>
  <si>
    <t>CONSTRUCCION GIMNASIO TALLER SECTOR SUR SAN PEDRO DE LA PAZ</t>
  </si>
  <si>
    <t>30459579-0</t>
  </si>
  <si>
    <t>HABILITACION SAR EN CESFAM N° 1,  COMUNA DE SANTIAGO</t>
  </si>
  <si>
    <t>30459596-0</t>
  </si>
  <si>
    <t>CONSTRUCCION SERVICIO APR CHAMIZAL, EL CARMEN</t>
  </si>
  <si>
    <t>30459607-0</t>
  </si>
  <si>
    <t>HABILITACION JARDÍN INFANTIL PULGARCITO DE VALPARAÍSO</t>
  </si>
  <si>
    <t>30459619-0</t>
  </si>
  <si>
    <t>CONSTRUCCION SERVICIO APR SAN MIGUEL DE ABLEMO, SAN CARLOS</t>
  </si>
  <si>
    <t>30459653-0</t>
  </si>
  <si>
    <t>ANALISIS DE LA IMPORTANCIA ECOLÓGICA DE HUMEDAL, ENCON, SAN FELI</t>
  </si>
  <si>
    <t>30459657-0</t>
  </si>
  <si>
    <t>CONSTRUCCION CECOSF RINCONADA DE MAIPÚ</t>
  </si>
  <si>
    <t>30459698-0</t>
  </si>
  <si>
    <t>RESTAURACION Y HABILITACIÓN EDIF. DEL SINDICATO INDUSTR. MINERO LOTA</t>
  </si>
  <si>
    <t>30459724-0</t>
  </si>
  <si>
    <t>REPOSICION INFRAESTRUCTURA CENTRAL DE ESTERILIZACIÓN H SAN CARLOS</t>
  </si>
  <si>
    <t>30459732-0</t>
  </si>
  <si>
    <t>CONSTRUCCION MERCADO MUNICIPAL, CURANILAHUE</t>
  </si>
  <si>
    <t>30459734-0</t>
  </si>
  <si>
    <t>CONSTRUCCION SIST. AGUA POTABLE Y ALCANTARILLADO LOS CEREZOS, TOMÉ</t>
  </si>
  <si>
    <t>30459753-0</t>
  </si>
  <si>
    <t>REPOSICION SISTEMA DE AGUA POTABLE POBLACIÓN ARADUENGA SAN ESTEBAN</t>
  </si>
  <si>
    <t>30459755-0</t>
  </si>
  <si>
    <t>MEJORAMIENTO  AVDA. BERNARDO O´HIGGINS COMUNA DE TALAGANTE</t>
  </si>
  <si>
    <t>30459759-0</t>
  </si>
  <si>
    <t>CONSTRUCCION RED AGUA POTABLE CALLEJÓN LOS JIMENEZ SAN ESTEBAN</t>
  </si>
  <si>
    <t>30459763-0</t>
  </si>
  <si>
    <t>CONSTRUCCION CASETAS SANITARIAS SECTOR SAN MIGUEL, SAN IGNACIO</t>
  </si>
  <si>
    <t>30459765-0</t>
  </si>
  <si>
    <t>HABILITACION UNIDAD DE RESONANCIA MAGNÉTICA HR COYHAIQUE</t>
  </si>
  <si>
    <t>30459781-0</t>
  </si>
  <si>
    <t>CONSTRUCCION SERVICIO DE AGUA POTABLE RURAL LA FLOR, LA UNION</t>
  </si>
  <si>
    <t>30459830-0</t>
  </si>
  <si>
    <t>RESTAURACION IGLESIA Y CONVENTO SAN FRANCISCO DEL BARÓN, VALPARAÍSO</t>
  </si>
  <si>
    <t>30459832-0</t>
  </si>
  <si>
    <t>REPOSICION SISTEMA APR SAN LORENZO COMUNA DE CABILDO</t>
  </si>
  <si>
    <t>30459872-0</t>
  </si>
  <si>
    <t>CONSTRUCCION CORTE DE APELACIONES DE SANTIAGO</t>
  </si>
  <si>
    <t>30459877-0</t>
  </si>
  <si>
    <t>CONSTRUCCION ELECTRIFICACION RURAL SECTOR PEÑEHUE, T SCHMIDT</t>
  </si>
  <si>
    <t>30459931-0</t>
  </si>
  <si>
    <t>REPOSICION JUZGADO DE LETRAS Y GARANTIA DE CUREPTO</t>
  </si>
  <si>
    <t>30459934-0</t>
  </si>
  <si>
    <t>CONSTRUCCION ALUMBRADO PÚBLICO DIVERSOS SECTORES RURALES II, CURICÓ</t>
  </si>
  <si>
    <t>30459937-0</t>
  </si>
  <si>
    <t>CONSTRUCCION SISTEMA DE ALCANTARILLADO SECTOR RIECILLO LOS ANDES</t>
  </si>
  <si>
    <t>30459943-0</t>
  </si>
  <si>
    <t>REPOSICION MULTICANCHA INTEGRADA ALBORADA, ARICA</t>
  </si>
  <si>
    <t>30459949-0</t>
  </si>
  <si>
    <t>REPOSICION SERVICIO APR RIBERA DE ÑUBLE, SAN CARLOS</t>
  </si>
  <si>
    <t>30459952-0</t>
  </si>
  <si>
    <t>CONSTRUCCION DE UNA RED DE PUNTOS LIMPIOS EN LA RM</t>
  </si>
  <si>
    <t>30459957-0</t>
  </si>
  <si>
    <t>REPOSICION ESCUELA RAQUEL FERNANDEZ DE MORANDE MELIPILLA</t>
  </si>
  <si>
    <t>30459960-0</t>
  </si>
  <si>
    <t>CONSTRUCCION CENTRO CULTURAL COMUNA DE CONCON</t>
  </si>
  <si>
    <t>30459967-0</t>
  </si>
  <si>
    <t>MEJORAMIENTO Y AMPLIACION SISTEMA APR LOS CONFINES, ANGOL</t>
  </si>
  <si>
    <t>30459973-0</t>
  </si>
  <si>
    <t>AMPLIACION SERVICIO APR TANILVORO, COIHUECO</t>
  </si>
  <si>
    <t>30459977-0</t>
  </si>
  <si>
    <t>CONSTRUCCION CENTRO COMUNITARIO DE SALUD SECTOR CHANCON - RANCAGUA</t>
  </si>
  <si>
    <t>30459978-0</t>
  </si>
  <si>
    <t>REPOSICION VEREDAS AVENIDA CHORRILLOS, SAN JAVIER</t>
  </si>
  <si>
    <t>30459979-0</t>
  </si>
  <si>
    <t>CONSTRUCCION CENTRO COMUNITARIO SALUD FAMILIAR CHUMAQUITO REQUINOA</t>
  </si>
  <si>
    <t>30459981-0</t>
  </si>
  <si>
    <t>CONSTRUCCION PAVIMENTO CALLE CENTINELA CONCÓN</t>
  </si>
  <si>
    <t>30459984-0</t>
  </si>
  <si>
    <t>CONSTRUCCION ESTADIO DE FUTBOL AMATEUR LA QUEBRADILLA, ALTO HOSPICIO</t>
  </si>
  <si>
    <t>30459987-0</t>
  </si>
  <si>
    <t>CONSTRUCCION SAR DR. JUAN DAMIANOVIC, COMUNA PUNTA ARENAS</t>
  </si>
  <si>
    <t>30459996-0</t>
  </si>
  <si>
    <t>AMPLIACION ELECTRIFICACIÓN RURAL SECTOR SANTA LUISA, NACIMIENTO</t>
  </si>
  <si>
    <t>30460024-0</t>
  </si>
  <si>
    <t>CONSTRUCCION SALA CUNA Y JARDÍN INFANTIL BAGIOLI, COLINA</t>
  </si>
  <si>
    <t>30460031-0</t>
  </si>
  <si>
    <t>MEJORAMIENTO SERVICIO DE URGENCIA HOSPITAL SAN LUIS, COMUNA BUIN</t>
  </si>
  <si>
    <t>30460053-0</t>
  </si>
  <si>
    <t>HABILITACION ENSEÑANZA MEDIA SANTA BÁRBARA</t>
  </si>
  <si>
    <t>30460069-0</t>
  </si>
  <si>
    <t>RESTAURACION FACHADAS Y TECHOS CASA CENTRAL UNIVERS. CATOLICA VALPO</t>
  </si>
  <si>
    <t>30460071-0</t>
  </si>
  <si>
    <t>TRANSFERENCIA PARA MEJORAR GESTIÓN DEL RECURSO HÍDRICO RÍO CHALINGA</t>
  </si>
  <si>
    <t>30460088-0</t>
  </si>
  <si>
    <t>CONSTRUCCION CICLOVIA RUTA E-57, PROVINCIA DE LOS ANDES</t>
  </si>
  <si>
    <t>30460093-0</t>
  </si>
  <si>
    <t>CONSTRUCCION CIRCULACIÓN CUMBRES CERRO CHENA</t>
  </si>
  <si>
    <t>30460095-0</t>
  </si>
  <si>
    <t>INVESTIGACION Y DESARROLLO DE ALIMENTO OVINO  MACROALGAS, XII R</t>
  </si>
  <si>
    <t>30460109-0</t>
  </si>
  <si>
    <t>CONSTRUCCION SERVICIO AGUA POTABLE RURAL DE LA JUNTA, LAGO RANCO</t>
  </si>
  <si>
    <t>30460113-0</t>
  </si>
  <si>
    <t>CONSTRUCCION SERVICIO DE AGUA POTABLE RURAL HUECHUL, RIO BUENO</t>
  </si>
  <si>
    <t>30460121-0</t>
  </si>
  <si>
    <t>MEJORAMIENTO PAVIMENTACION CALLE VICENTE REYES DE YUMBEL, YUMBEL</t>
  </si>
  <si>
    <t>30460148-0</t>
  </si>
  <si>
    <t>CONSTRUCCION SISTEMA DE RIEGO EMBALSE LA PALMERA , SEXTA REGIÓN</t>
  </si>
  <si>
    <t>30460152-0</t>
  </si>
  <si>
    <t>CONSTRUCCION SISTEMA DE RIEGO EMBALSE LA VIRGEN. SEXTA REGIÓN</t>
  </si>
  <si>
    <t>30460181-0</t>
  </si>
  <si>
    <t>CONSTRUCCION PISTA ATLETICA ESTADIO MUNICIPAL DE CASABLANCA</t>
  </si>
  <si>
    <t>30460186-0</t>
  </si>
  <si>
    <t>CONSTRUCCION CUARTEL 9ª COMPAÑIA CUERPO DE BOMBEROS LOS ANGELES</t>
  </si>
  <si>
    <t>30460272-0</t>
  </si>
  <si>
    <t>CONSTRUCCION TECHUMBRE FERIA DE LOTA</t>
  </si>
  <si>
    <t>30460274-0</t>
  </si>
  <si>
    <t>CONSTRUCCION COSTANERA PLAYA BLANCA</t>
  </si>
  <si>
    <t>30460472-0</t>
  </si>
  <si>
    <t>MEJORAMIENTO  PLAZA PEDREGAL, COMUNA DE SANTIAGO</t>
  </si>
  <si>
    <t>30460522-0</t>
  </si>
  <si>
    <t>CONSTRUCCION SALA CUNA Y JARDÍN INFANTIL.SALVADOR SANFUENTES- STGO</t>
  </si>
  <si>
    <t>30460575-0</t>
  </si>
  <si>
    <t>MEJORAMIENTO PARQUE LAGUNA GRANDE, I ETAPA PLAN MAESTRO</t>
  </si>
  <si>
    <t>30460576-0</t>
  </si>
  <si>
    <t>CONSTRUCCION SUMINISTRO DE AGUA POTABLE SECTOR SAN RICARDO</t>
  </si>
  <si>
    <t>30460577-0</t>
  </si>
  <si>
    <t>MEJORAMIENTO CALLE DAMIAN RIOBO, COMUNA DE PORVENIR.</t>
  </si>
  <si>
    <t>30460578-0</t>
  </si>
  <si>
    <t>CAPACITACION Y TRANSF. CAMBIO CLIMATICO PEQ. AGRICULTURA ZONA NORTE</t>
  </si>
  <si>
    <t>30460581-0</t>
  </si>
  <si>
    <t>MEJORAMIENTO CALLE OSCAR VIEL, COMUNA DE PORVENIR. XII REGION</t>
  </si>
  <si>
    <t>30460583-0</t>
  </si>
  <si>
    <t>CAPACITACION Y TRANSF. CAMBIO CLIMATICO PEQ. AGRICULTURA ZONA CENTRO</t>
  </si>
  <si>
    <t>30460624-0</t>
  </si>
  <si>
    <t>CAPACITACION Y TRANSF. CAMBIO CLIMATICO PEQ. AGRICULTURA ZONA SUR</t>
  </si>
  <si>
    <t>30460684-0</t>
  </si>
  <si>
    <t>CONSTRUCCION SISTEMA AGUA POTABLE RAYENCO AFUNALHUE, VILLARRICA</t>
  </si>
  <si>
    <t>30460688-0</t>
  </si>
  <si>
    <t>CONSTRUCCION SALA CUNA Y J INFANTIL PEUCO- COMUNA MOSTAZAL</t>
  </si>
  <si>
    <t>30460827-0</t>
  </si>
  <si>
    <t>NORMALIZACION CUARTEL DE BOMBEROS, SAN FABIÁN</t>
  </si>
  <si>
    <t>30460835-0</t>
  </si>
  <si>
    <t>DIAGNOSTICO PREVALENCIA DE EQUINOCOCOSIS QUÍSTICA CANINA, XII R</t>
  </si>
  <si>
    <t>30460854-0</t>
  </si>
  <si>
    <t>MEJORAMIENTO DIVERSOS EJES COMUNA DE MELIPILLA</t>
  </si>
  <si>
    <t>30460859-0</t>
  </si>
  <si>
    <t>CONSTRUCCION MERCADO MUNICIPAL DE SANTA BARBARA</t>
  </si>
  <si>
    <t>30461024-0</t>
  </si>
  <si>
    <t>CONSTRUCCION SERVICIO DE AGUA POTABLE RURAL DAGLIPULLI, LA UNION</t>
  </si>
  <si>
    <t>30461124-0</t>
  </si>
  <si>
    <t>ACTUALIZACION PLAN DE DESARROLLO  COMUNAL , YUNGAY</t>
  </si>
  <si>
    <t>30461174-0</t>
  </si>
  <si>
    <t>CONSTRUCCION ALCANTARILLADO Y AGUA POTABLE CHINCOLCO, PETORCA</t>
  </si>
  <si>
    <t>30461222-0</t>
  </si>
  <si>
    <t>MEJORAMIENTO PLAZA EL TAMBO, COMUNA DE VICUÑA</t>
  </si>
  <si>
    <t>30461279-0</t>
  </si>
  <si>
    <t>AMPLIACION APR LAS QUEMAS SAN ANTONIO SECTOR CHAQUEIHUA, PTO MONTT</t>
  </si>
  <si>
    <t>30461288-0</t>
  </si>
  <si>
    <t>ACTUALIZACION PLAN DE DESARROLLO COMUNAL CORONEL 2017 2022</t>
  </si>
  <si>
    <t>30461291-0</t>
  </si>
  <si>
    <t>CONSTRUCCION CICLOVIA AVDA. ARGENTINA, CHILLAN</t>
  </si>
  <si>
    <t>30461294-0</t>
  </si>
  <si>
    <t>CONSTRUCCION CICLOVIA AV. O¿HIGGINS, AV. LIBERTAD Y OTROS, CHILLAN</t>
  </si>
  <si>
    <t>30461296-0</t>
  </si>
  <si>
    <t>MEJORAMIENTO BANDEJONES CENT. AV INDEPENDENCIA-S. ALLENDE, P. ARENAS</t>
  </si>
  <si>
    <t>30461372-0</t>
  </si>
  <si>
    <t>ACTUALIZACION PLADECO  2017-2021, COMUNA DE PINTO</t>
  </si>
  <si>
    <t>30461776-0</t>
  </si>
  <si>
    <t>REPOSICION CALZADAS Y ACERAS CALLE CIUDAD DE MEXICO, LA PINTANA</t>
  </si>
  <si>
    <t>30461779-0</t>
  </si>
  <si>
    <t>MEJORAMIENTO ESTADIO MUNICIPAL, CALLE LARGA</t>
  </si>
  <si>
    <t>30461875-0</t>
  </si>
  <si>
    <t>CONSTRUCCION CALLE ARTURO PRAT, PUNTA ARENAS.XII REGION.</t>
  </si>
  <si>
    <t>30461876-0</t>
  </si>
  <si>
    <t>INVESTIGACION MATRIZ PRODUCTIVA DE LA COMUNA DE SAN IGNACIO</t>
  </si>
  <si>
    <t>30462075-0</t>
  </si>
  <si>
    <t>ACTUALIZACION PLADECO COMUNA DE SAN NICOLÁS</t>
  </si>
  <si>
    <t>30462077-0</t>
  </si>
  <si>
    <t>MEJORAMIENTO ESPACIO PÚBLICO SECTOR ORIENTE LA CAÑADA ROMERAL</t>
  </si>
  <si>
    <t>30462080-0</t>
  </si>
  <si>
    <t>ACTUALIZACION PLADECO COMUNA DE ÑIQUEN 2017-2022</t>
  </si>
  <si>
    <t>30462083-0</t>
  </si>
  <si>
    <t>REPOSICION CUARTEL DE BOMBEROS CONTULMO</t>
  </si>
  <si>
    <t>30462088-0</t>
  </si>
  <si>
    <t>AMPLIACION LICEO ALONSO DE ERCILLA Y ZUÑIGA</t>
  </si>
  <si>
    <t>30462094-0</t>
  </si>
  <si>
    <t>DIAGNOSTICO ESTADO DOCUMENTAL PARA DIGITALIZACION ARCHIVOS MUNIC.</t>
  </si>
  <si>
    <t>30462122-0</t>
  </si>
  <si>
    <t>REPOSICION POSTA DE SALUD RURAL EL DURAZNO, LOS ANGELES.</t>
  </si>
  <si>
    <t>30462176-0</t>
  </si>
  <si>
    <t>CONSTRUCCION EXTENSION RED ALCANTARILLADO LAS MERCEDES - SN RAMON</t>
  </si>
  <si>
    <t>30462177-0</t>
  </si>
  <si>
    <t>NORMALIZACION DEL INSTITUTO DE SALUD PUBLICA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</si>
  <si>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</si>
  <si>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</si>
  <si>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</si>
  <si>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</si>
  <si>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30462256-0</t>
  </si>
  <si>
    <t>NORMALIZACION CEMENTERIO PARROQUIAL,  SAN FABIÁN</t>
  </si>
  <si>
    <t>30462261-0</t>
  </si>
  <si>
    <t>MEJORAMIENTO CENDYR NAUTICO LAGUNA CHICA</t>
  </si>
  <si>
    <t>30462263-0</t>
  </si>
  <si>
    <t>MEJORAMIENTO PAVIMENTO CALLE SEPULVEDA LABBE Y OTROS, CHILLAN</t>
  </si>
  <si>
    <t>30462264-0</t>
  </si>
  <si>
    <t>ACTUALIZACION PLADECO, SANTA BÁRBARA 2017 - 2021</t>
  </si>
  <si>
    <t>30462265-0</t>
  </si>
  <si>
    <t>REPOSICION SALA REHABILITACION KINESICA H. DE BULNES</t>
  </si>
  <si>
    <t>30462266-0</t>
  </si>
  <si>
    <t>REPOSICION ALUMBRADO PUBLICO SECTOR URBANO, COMUNA DE SANTA JUANA</t>
  </si>
  <si>
    <t>30462272-0</t>
  </si>
  <si>
    <t>MEJORAMIENTO ALUMBRADO PUBLICO DIFERENTES VIAS DE CURANILAHUE</t>
  </si>
  <si>
    <t>30462324-0</t>
  </si>
  <si>
    <t>CONSTRUCCION PISTA ATLETICA IQUIQUE</t>
  </si>
  <si>
    <t>30462326-0</t>
  </si>
  <si>
    <t>DIAGNOSTICO PLAN DE DESARROLLO TURISTICO SAN CARLOS</t>
  </si>
  <si>
    <t>30462372-0</t>
  </si>
  <si>
    <t>AMPLIACION SISTEMA VIDEO VIGILANCIA DIVERSOS SECTORES, TALCAHUANO</t>
  </si>
  <si>
    <t>30462379-0</t>
  </si>
  <si>
    <t>MEJORAMIENTO ESTADIO MUNICIPAL DE YUMBEL, YUMBEL</t>
  </si>
  <si>
    <t>30462384-0</t>
  </si>
  <si>
    <t>AMPLIACION ELECTRIFICACION RURAL SAN ROQUE, LOS CRUCEROS Y OTROS</t>
  </si>
  <si>
    <t>30462387-0</t>
  </si>
  <si>
    <t>NORMALIZACION GALERÍA ALESSANDRI DE CONCEPCIÓN</t>
  </si>
  <si>
    <t>30462389-0</t>
  </si>
  <si>
    <t>CONSTRUCCION SERVICIO DE APR SANTA ISABEL Y BOQUIAL, RIO BUENO</t>
  </si>
  <si>
    <t>30462393-0</t>
  </si>
  <si>
    <t>CONSTRUCCION ELECTRIFICACION RURAL C I. SANTA ANGELA, CAÑETE</t>
  </si>
  <si>
    <t>30462394-0</t>
  </si>
  <si>
    <t>AMPLIACION Y NORMALIZACION LICEO POLIVALENTE JUVENAL HERNANDEZ J.</t>
  </si>
  <si>
    <t>30462396-0</t>
  </si>
  <si>
    <t>REPOSICION LABORATORIO HOSPITAL DE COELEMU</t>
  </si>
  <si>
    <t>30462398-0</t>
  </si>
  <si>
    <t>REPOSICION LABORATORIO HOSPITAL DE QUIRIHUE</t>
  </si>
  <si>
    <t>30462401-0</t>
  </si>
  <si>
    <t>CONSTRUCCION JARDIN INFANTIL JUNJI CHACABUCO,COMUNA DE  LINARES</t>
  </si>
  <si>
    <t>30462403-0</t>
  </si>
  <si>
    <t>CONSTRUCCION ELECTRIFICACIÓN SECTOR VILLARRICA HUAPE, CAÑETE</t>
  </si>
  <si>
    <t>30462404-0</t>
  </si>
  <si>
    <t>CONSTRUCCION  APR BAJO DUQUECO, COMUNA QUILLECO</t>
  </si>
  <si>
    <t>30462412-0</t>
  </si>
  <si>
    <t>CONSTRUCCION ELECTRIFICACION C.I. PASCUAL COÑA LLEU LLEU, CAÑETE</t>
  </si>
  <si>
    <t>30462414-0</t>
  </si>
  <si>
    <t>CONSTRUCCION POLIDEPORTIVO COMUNA DE EL CARMEN</t>
  </si>
  <si>
    <t>30462417-0</t>
  </si>
  <si>
    <t>REPOSICION KINESIOLOGIA HOSPITAL DE QUIRIHUE</t>
  </si>
  <si>
    <t>30462419-0</t>
  </si>
  <si>
    <t>CONSTRUCCION CENTRO LOGISTICO RESERVA DE LA BIOSFERA VALLE DE ATACAL</t>
  </si>
  <si>
    <t>30462422-0</t>
  </si>
  <si>
    <t>REPOSICION INSTALACIONES BALNEARIO MUNICIPAL LAGUNA CHICA</t>
  </si>
  <si>
    <t>30462423-0</t>
  </si>
  <si>
    <t>REPOSICION  LAVANDERÍA  HOSPITAL DE COLEMU</t>
  </si>
  <si>
    <t>30462434-0</t>
  </si>
  <si>
    <t>CONSTRUCCION EMPASTADO SINTÉTICO CANCHA PARQUE CENTRAL, HUALPEN</t>
  </si>
  <si>
    <t>30462474-0</t>
  </si>
  <si>
    <t>CONSTRUCCION EXTENSIÓN DE MATRIZ SECTOR LA BATALLA CALERA DE TANGO</t>
  </si>
  <si>
    <t>30462576-0</t>
  </si>
  <si>
    <t>REPOSICION URBANIZACION FCO COLOANE, ETAPA A, PUENTE ALTO</t>
  </si>
  <si>
    <t>30462577-0</t>
  </si>
  <si>
    <t>CONSTRUCCION PASEO CALETA DE PEÑUELAS DE COQUIMBO</t>
  </si>
  <si>
    <t>30462579-0</t>
  </si>
  <si>
    <t>HABILITACION ACADEMIA DE RESTAURACIÓN Y CONSERVACION NASRO MALUK</t>
  </si>
  <si>
    <t>30462582-0</t>
  </si>
  <si>
    <t>CONSTRUCCION DE SISTEMA DE TELECOMUNICACIONES REGIO DEL BIO BIO</t>
  </si>
  <si>
    <t>30462602-0</t>
  </si>
  <si>
    <t>CONSTRUCCION PASARELA  BORDE LAGO LANALHUE CONTULMO</t>
  </si>
  <si>
    <t>30462628-0</t>
  </si>
  <si>
    <t>ANALISIS CONSTRUCCIÓN PLAN DE ACCESIBILIDAD PEATONAL VALPARAISO</t>
  </si>
  <si>
    <t>30462675-0</t>
  </si>
  <si>
    <t>REPOSICION CESFAM COMUNA DE RAUCO</t>
  </si>
  <si>
    <t>30462680-0</t>
  </si>
  <si>
    <t>CONSTRUCCION MUROS DE CONTENCIÓN BRASIL (GALVARINO-J.M.INFANTE), P.A</t>
  </si>
  <si>
    <t>30462782-0</t>
  </si>
  <si>
    <t>REPOSICION SEDE,CIERRE PERIMETRAL Y GRADERIAS CLUB JOCELYN LA CRUZ</t>
  </si>
  <si>
    <t>30462786-0</t>
  </si>
  <si>
    <t>MEJORAMIENTO ALAMEDA B OHIGGINS, SECTOR ESTACION CENTRAL, RM</t>
  </si>
  <si>
    <t>30462823-0</t>
  </si>
  <si>
    <t>CONSTRUCCION CICLOVÍA AVENIDA LOS PAJARITOS, MAIPU</t>
  </si>
  <si>
    <t>30462937-0</t>
  </si>
  <si>
    <t>CONSTRUCCION SAR EDUARDO FREI, VILLA ALEMANA</t>
  </si>
  <si>
    <t>30462972-0</t>
  </si>
  <si>
    <t>CONSTRUCCION SAR ARTIFICIO, LA CALERA</t>
  </si>
  <si>
    <t>30463053-0</t>
  </si>
  <si>
    <t>CONSTRUCCION ALCANTARILLADO CALETA CHANAVAYITA, IQUIQUE</t>
  </si>
  <si>
    <t>30463169-0</t>
  </si>
  <si>
    <t>MEJORAMIENTO  RUTA DEL CARBON  KM 0,00 AL KM 24,550 , GALVARINO</t>
  </si>
  <si>
    <t>30463175-0</t>
  </si>
  <si>
    <t>CONSTRUCCION CESFAM MARTA UGARTE ROMAN, QUILICURA</t>
  </si>
  <si>
    <t>30463304-0</t>
  </si>
  <si>
    <t>PROTECCION EDUCACIÓN FORMAL PARA JÓVENES PRIVADOS DE LIBERTAD:</t>
  </si>
  <si>
    <t>30463309-0</t>
  </si>
  <si>
    <t>REPOSICION ESCUELA G609 FUNDO MOLULCO, MELIPEUCO</t>
  </si>
  <si>
    <t>30463312-0</t>
  </si>
  <si>
    <t>REPOSICION ESCUELA G-613 CAREN, MELIPEUCO</t>
  </si>
  <si>
    <t>30463325-0</t>
  </si>
  <si>
    <t>REPOSICION ESCUELA G-681 ESTACIÓN TOLTEN COMUNA DE TEODORO SCHMIDT</t>
  </si>
  <si>
    <t>30463328-0</t>
  </si>
  <si>
    <t>CONSTRUCCION SERVICIO DE AGUA POTABLE RURAL COCULE, LA UNION</t>
  </si>
  <si>
    <t>30463374-0</t>
  </si>
  <si>
    <t>MEJORAMIENTO BARRIO COMERCIAL 18 DE SEPTIEMBRE, PUNTA ARENAS</t>
  </si>
  <si>
    <t>30463375-0</t>
  </si>
  <si>
    <t>REPOSICION ESCUELA G-696 LOS TRONCOS, COMUNA DE TEODORO SCHMIDT.</t>
  </si>
  <si>
    <t>30463384-0</t>
  </si>
  <si>
    <t>CONSTRUCCION OBRAS LACUSTRES RIVERA LAGO VILLARRICA</t>
  </si>
  <si>
    <t>30463397-0</t>
  </si>
  <si>
    <t>CONSTRUCCION CENTRO DE CREACIÓN - CECREA CASTRO</t>
  </si>
  <si>
    <t>30463400-0</t>
  </si>
  <si>
    <t>ANALISIS DE REQUERIMIENTOS DEL PLAN CHILE 30/30: INFRAEST Y AGUA</t>
  </si>
  <si>
    <t>30463420-0</t>
  </si>
  <si>
    <t>REPOSICION ESCUELA PETRONA PAILLALEO, COMUNA DE LOS SAUCES</t>
  </si>
  <si>
    <t>30463530-0</t>
  </si>
  <si>
    <t>CONSTRUCCION CENTRO CULTURAL COMUNITARIO, LLANQUIHUE</t>
  </si>
  <si>
    <t>30463573-0</t>
  </si>
  <si>
    <t>CONSTRUCCION CALLE NICOMEDES GUZMÁN, PUERTO NATALES</t>
  </si>
  <si>
    <t>30463584-0</t>
  </si>
  <si>
    <t>REPOSICION LUMINARIAS PUBLICAS, COMUNA LA CRUZ</t>
  </si>
  <si>
    <t>30463585-0</t>
  </si>
  <si>
    <t>CONSTRUCCION CONSTRUCCIÓN CUBIERTAS LIVIANAS MULTICANCHAS TALTAL</t>
  </si>
  <si>
    <t>30463633-0</t>
  </si>
  <si>
    <t>NORMALIZACION INSTALACIONES INTERIORES DE LAS DEPENDENCIAS MUNICIPALE</t>
  </si>
  <si>
    <t>30463650-0</t>
  </si>
  <si>
    <t>REPOSICION TRIBUNAL DE LETRAS Y GARANTIA DE RIO BUENO</t>
  </si>
  <si>
    <t>30463668-0</t>
  </si>
  <si>
    <t>MEJORAMIENTO CAMPO DEPORTIVO RICONADA DE ALCONES</t>
  </si>
  <si>
    <t>30463791-0</t>
  </si>
  <si>
    <t>MEJORAMIENTO PARQUE DEL OSO, COMUNA DE PORVENIR</t>
  </si>
  <si>
    <t>30463801-0</t>
  </si>
  <si>
    <t>MEJORAMIENTO CBI LOS GALPONES QUINQUE COMUY, COM PITRUFQUEN</t>
  </si>
  <si>
    <t>30463832-0</t>
  </si>
  <si>
    <t>MEJORAMIENTO MULTICANCHAS, COMUNA DE PORVENIR</t>
  </si>
  <si>
    <t>30463833-0</t>
  </si>
  <si>
    <t>CONSTRUCCION SOL. DE APR. LOC. DE QUIPAQUIPANE, ÑACOJO Y MENDOZA,</t>
  </si>
  <si>
    <t>30463876-0</t>
  </si>
  <si>
    <t>NORMALIZACION POSTA RURAL LOCALIDAD CARRIZALILLO, FREIRINA</t>
  </si>
  <si>
    <t>30463879-0</t>
  </si>
  <si>
    <t>CONSTRUCCION SOLUCIONES SANITARIAS PENCAHUE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</si>
  <si>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</si>
  <si>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</si>
  <si>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</si>
  <si>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</si>
  <si>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30463927-0</t>
  </si>
  <si>
    <t>CONSTRUCCION SS Y ALCANTARILLADO MARIPOSAS QUEBRADA DE AGUA</t>
  </si>
  <si>
    <t>30463979-0</t>
  </si>
  <si>
    <t>CONSTRUCCION CALLE TORTEROGLIO, PUERTO NATALES</t>
  </si>
  <si>
    <t>30463993-0</t>
  </si>
  <si>
    <t>CONSTRUCCION ELECTRIFICACION RURAL SECTOR AÑILCO CHAURA, VILLARRICA</t>
  </si>
  <si>
    <t>30463994-0</t>
  </si>
  <si>
    <t>CONSTRUCCION MUROS DE CONT.  BERNARDO DE VERA Y PINTADO  P. ARENAS</t>
  </si>
  <si>
    <t>30464077-0</t>
  </si>
  <si>
    <t>MEJORAMIENTO SISTEMA APR CALIBORO, SAN JAVIER</t>
  </si>
  <si>
    <t>30464080-0</t>
  </si>
  <si>
    <t>CONSTRUCCION CASA-MUSEO LIBERTADOR BERNARDO O´HIGGINS LAS CANTERAS</t>
  </si>
  <si>
    <t>30464086-0</t>
  </si>
  <si>
    <t>NORMALIZACION UNIVERSIDAD REGIONAL DE OHIGGINS SEDE SAN FERNANDO</t>
  </si>
  <si>
    <t>30464088-0</t>
  </si>
  <si>
    <t>TRANSFERENCIA PARA MEJORAR APROV. OBRA DE RIEGO CANAL FAJA MAISAN</t>
  </si>
  <si>
    <t>30464089-0</t>
  </si>
  <si>
    <t>ACTUALIZACION PLAN DE TRANSPORTE URBANO DE PUNTA ARENAS, ETAPA I</t>
  </si>
  <si>
    <t>30464093-0</t>
  </si>
  <si>
    <t>MEJORAMIENTO PLAZA Y MULTICANCHA O.C. PORVENIR</t>
  </si>
  <si>
    <t>30464197-0</t>
  </si>
  <si>
    <t>CONSTRUCCION CUARTEL DE BOMBEROS SEGUNDA FAJA</t>
  </si>
  <si>
    <t>30464198-0</t>
  </si>
  <si>
    <t>CONSTRUCCION SERVICIO AGUA POTABLE RURAL CURRALHUE GRANDE, RIO BUENO</t>
  </si>
  <si>
    <t>30464202-0</t>
  </si>
  <si>
    <t>CONSTRUCCION SISTEMA DE TRANSPORTE POR CABLE AÉREO EN  VALPARAÍSO</t>
  </si>
  <si>
    <t>30464217-0</t>
  </si>
  <si>
    <t>RESTAURACION RECUPERACION Y REHABILITACION DEL MONUMENTO FERROCARRIL</t>
  </si>
  <si>
    <t>30464223-0</t>
  </si>
  <si>
    <t>REPOSICION CUARTEL DE BOMBEROS CHILE CHICO</t>
  </si>
  <si>
    <t>30464314-0</t>
  </si>
  <si>
    <t>MEJORAMIENTO CENTRO CÍVICO LOCALIDAD DE TIL TIL</t>
  </si>
  <si>
    <t>30464322-0</t>
  </si>
  <si>
    <t>REPOSICION CUARTEL DUODECIMA COMPAÑÍA DE BOMBEROS VALPARAISO</t>
  </si>
  <si>
    <t>30464324-0</t>
  </si>
  <si>
    <t>CONSTRUCCION PASEO ORIENTE PONIENTE DANIEL MOYA, TIL-TIL</t>
  </si>
  <si>
    <t>30464325-0</t>
  </si>
  <si>
    <t>MEJORAMIENTO CENTRO FUNDACIONAL LOCALIDAD DE TIL TIL</t>
  </si>
  <si>
    <t>30464374-0</t>
  </si>
  <si>
    <t>CONSTRUCCION MURO CONTENCION VILLA ENTRE CERROS Y POLIDEPORTIVO</t>
  </si>
  <si>
    <t>30464472-0</t>
  </si>
  <si>
    <t>CONSTRUCCION SALAS CUNAS Y NIVEL MEDIO RENE RODRIGUEZ, QUILPUE</t>
  </si>
  <si>
    <t>30464473-0</t>
  </si>
  <si>
    <t>CONSTRUCCION PLANTAS DESALINIZADORAS APR PROV LIMARI REGIÓN COQUIMBO</t>
  </si>
  <si>
    <t>30464529-0</t>
  </si>
  <si>
    <t>AMPLIACION Y REPOSICION SISTEMA APR POCOYAN-RAKINCURA, TOLTEN</t>
  </si>
  <si>
    <t>30464534-0</t>
  </si>
  <si>
    <t>AMPLIACION SISTEMA APR EL CARPINTERO COMUNA DE CASABLANCA</t>
  </si>
  <si>
    <t>30464535-0</t>
  </si>
  <si>
    <t>AMPLIACION SISTEMA APR EL PASO COMUNA DE PUCHUNCAVÍ</t>
  </si>
  <si>
    <t>30464583-0</t>
  </si>
  <si>
    <t>DIAGNOSTICO INFRAEST. HIDRÁULICA EN SECANO COSTERO REGIONES III A X</t>
  </si>
  <si>
    <t>30464639-0</t>
  </si>
  <si>
    <t>REPOSICION ESCUELA F-447 DE PUNTA DE PARRA, TOMÉ</t>
  </si>
  <si>
    <t>30464641-0</t>
  </si>
  <si>
    <t>MEJORAMIENTO R. Y-71, PORVENIR-ONAISSIN, TRAMO I, PROV. T. DEL FUEGO</t>
  </si>
  <si>
    <t>30464647-0</t>
  </si>
  <si>
    <t>MEJORAMIENTO Y AMPLIACION GIMNASIO MARIPOSAS, SAN CLEMENTE</t>
  </si>
  <si>
    <t>30464648-0</t>
  </si>
  <si>
    <t>MEJORAMIENTO ENTORNO CDIT, SAN CLEMENTE</t>
  </si>
  <si>
    <t>30464649-0</t>
  </si>
  <si>
    <t>MEJORAMIENTO PLAZA DE LA COLONIA MARIPOSAS, SAN CLEMENTE</t>
  </si>
  <si>
    <t>30464684-0</t>
  </si>
  <si>
    <t>CONSTRUCCION SAR DIPUTADO MANUEL BUSTOS, SAN ANTONIO</t>
  </si>
  <si>
    <t>30464701-0</t>
  </si>
  <si>
    <t>MEJORAMIENTO PAVIMENTACIÓN CALLE AV. LA PLAZA COMUNA DE CARTAGENA</t>
  </si>
  <si>
    <t>30464744-0</t>
  </si>
  <si>
    <t>CONSTRUCCION CENTRO DE ATENCION A DISCAPACITADOS, UNPADE ARICA</t>
  </si>
  <si>
    <t>30464783-0</t>
  </si>
  <si>
    <t>MEJORAMIENTO DEL SISTEMA DE LUMINARIAS PUBLICAS DE BUIN CENTRO.BUIN.</t>
  </si>
  <si>
    <t>30464888-0</t>
  </si>
  <si>
    <t>CONSTRUCCION SERVICIO APR LA PERLA, LOS ÁNGELES.-</t>
  </si>
  <si>
    <t>30464891-0</t>
  </si>
  <si>
    <t>CONSTRUCCION CALLE EL OVEJERO, PTA. ARENAS</t>
  </si>
  <si>
    <t>30464893-0</t>
  </si>
  <si>
    <t>DIAGNOSTICO PMDT SUBTERRITORIO LA TIRANA UEDT 6</t>
  </si>
  <si>
    <t>30464936-0</t>
  </si>
  <si>
    <t>PREVENCION REGIONAL EN LA GESTION DE RESIDUOS ARAUCANIA</t>
  </si>
  <si>
    <t>30464939-0</t>
  </si>
  <si>
    <t>DIAGNOSTICO Y CATASTRO DE ARTE RUPESTRE, PNRN, 2</t>
  </si>
  <si>
    <t>30464940-0</t>
  </si>
  <si>
    <t>DIAGNOSTICO PMDT SUBTERRITORIO QUEB.TARAPACÁ ALTO UEDT 12</t>
  </si>
  <si>
    <t>30464941-0</t>
  </si>
  <si>
    <t>DIAGNOSTICO PMDT SUBTERRITORIO MAMIÑA UEDT 13</t>
  </si>
  <si>
    <t>30464946-0</t>
  </si>
  <si>
    <t>MEJORAMIENTO PISCINA OLIMPICA MUNICIPAL, ARICA. REGION XV.</t>
  </si>
  <si>
    <t>30464951-0</t>
  </si>
  <si>
    <t>MEJORAMIENTO CANCHA DE FUTBOL ESTADIO DE MALLOCO. PEÑAFLOR</t>
  </si>
  <si>
    <t>30464957-0</t>
  </si>
  <si>
    <t>DIAGNOSTICO PMDT SUBTERRITORIO COLCHANE ENQUELGA UEDT 15</t>
  </si>
  <si>
    <t>30464958-0</t>
  </si>
  <si>
    <t>CONSTRUCCION GIMNASIO ESC. INDUSTRIAL, GUILLERMO RICHARD C. SAN FELI</t>
  </si>
  <si>
    <t>30464996-0</t>
  </si>
  <si>
    <t>RESTAURACION PARQUE Y CASONA LA ERMITA, SAN ESTEBAN</t>
  </si>
  <si>
    <t>30465045-0</t>
  </si>
  <si>
    <t>REPOSICION JUZGADO DE LETRAS DE LA CALERA</t>
  </si>
  <si>
    <t>30465048-0</t>
  </si>
  <si>
    <t>CONSTRUCCION PUENTE LOS CASTAÑOS, ESTERO MARGA MARGA, VIÑA DEL MAR</t>
  </si>
  <si>
    <t>30465140-0</t>
  </si>
  <si>
    <t>CAPACITACION ADULTOS MAYORES Y JÓVENES CON CAPACIDADES DIFERENTES</t>
  </si>
  <si>
    <t>30465159-0</t>
  </si>
  <si>
    <t>CONSTRUCCION SERVICIO DE APR CHUCAHUA ISLA HUAR, COMUNA DE CALBUCO</t>
  </si>
  <si>
    <t>30465163-0</t>
  </si>
  <si>
    <t>CONSTRUCCION SERVICIO DE APR ILIHUE LOS MAÑIOS, LAGO RANCO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</si>
  <si>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</si>
  <si>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</si>
  <si>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</si>
  <si>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</si>
  <si>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30465284-0</t>
  </si>
  <si>
    <t>CONSTRUCCION SERVICIO DE AGUA POTABLE RURAL PURRIHUIN, LA UNION</t>
  </si>
  <si>
    <t>30465286-0</t>
  </si>
  <si>
    <t>CONSTRUCCION OBRAS DE MACROURBANIZACIÓN RENE SCHNEIDER, CALAMA</t>
  </si>
  <si>
    <t>30465387-0</t>
  </si>
  <si>
    <t>CONSTRUCCION MUSEO DEL VAPOR DE LOS RÍOS, VALDIVIA</t>
  </si>
  <si>
    <t>30465404-0</t>
  </si>
  <si>
    <t>CONSTRUCCION SALAS CUNAS Y NIVELES MEDIOS ESCUELA HOGAR SAN FELIPE</t>
  </si>
  <si>
    <t>30465535-0</t>
  </si>
  <si>
    <t>AMPLIACION CECOSF RIO SECO COMUNA PUNTA ARENAS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</si>
  <si>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</si>
  <si>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</si>
  <si>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</si>
  <si>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</si>
  <si>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30465735-0</t>
  </si>
  <si>
    <t>MEJORAMIENTO EDMUNDO ELUCHANS Y VIAS ACCESO A REÑACA, VIÑA DEL MAR</t>
  </si>
  <si>
    <t>30465737-0</t>
  </si>
  <si>
    <t>CONSTRUCCION SALAS CUNAS Y NIVELES MEDIOS VILLA QUERONQUE LIMACHE</t>
  </si>
  <si>
    <t>30465786-0</t>
  </si>
  <si>
    <t>CONSTRUCCION JARDIN INFANTIL CON SALAS CUNA VISTA HERMOSA</t>
  </si>
  <si>
    <t>30465791-0</t>
  </si>
  <si>
    <t>NORMALIZACION BRAQUITERAPIA EN CENTRO ONCOLOGICO(COA) DE ANTOFAGASTA</t>
  </si>
  <si>
    <t>30465839-0</t>
  </si>
  <si>
    <t>RESTAURACION SEGUNDO TRAMO CALLE COMERCIO PUTAENDO</t>
  </si>
  <si>
    <t>30465933-0</t>
  </si>
  <si>
    <t>MEJORAMIENTO ALUMBRADO PUBLICO URBANO PUTAENDO</t>
  </si>
  <si>
    <t>30465987-0</t>
  </si>
  <si>
    <t>CONSTRUCCION ALUMBRADO PEATONAL CON ERNC EN CAMINOS RURALES DE CALAM</t>
  </si>
  <si>
    <t>30465990-0</t>
  </si>
  <si>
    <t>CONSTRUCCION SERVICIO DE URGENCIA SAR CARAMPANGUE, COMUNA ARAUCO</t>
  </si>
  <si>
    <t>30466050-0</t>
  </si>
  <si>
    <t>CONSTRUCCION Y HABILITACIÓN SAR LO FRANCO, QUINTA NORMAL</t>
  </si>
  <si>
    <t>30466088-0</t>
  </si>
  <si>
    <t>REPOSICION DE LUMINARIAS EN LA VÍA PÚBLICA, COMUNA DE CERRILLOS</t>
  </si>
  <si>
    <t>30466133-0</t>
  </si>
  <si>
    <t>REPOSICION PLANTA DE TRATAMIENTO LOS MAITENES, COMUNA DE LIMACHE.</t>
  </si>
  <si>
    <t>30466138-0</t>
  </si>
  <si>
    <t>MEJORAMIENTO PAVIMENTO SUBIDA CEMENTERIO Y VICTORIA, LLAY-LLAY</t>
  </si>
  <si>
    <t>30466285-0</t>
  </si>
  <si>
    <t>PREVENCION PROGRAMA DE PREVENCIÓN DEL CONSUMO DE DROGAS Y ALCOHOL</t>
  </si>
  <si>
    <t>30466383-0</t>
  </si>
  <si>
    <t>CONSTRUCCION SALA CUNA Y NIVEL MEDIO TRALCAMAHUIDA EL QUISCO</t>
  </si>
  <si>
    <t>30466402-0</t>
  </si>
  <si>
    <t>REPOSICION CON RELOCALIZACIÓN CESFAM+SAR OSSANDÓN - LA REINA</t>
  </si>
  <si>
    <t>30466494-0</t>
  </si>
  <si>
    <t>CONSTRUCCION SISTEMA APR SAN FLORENTINO, COMUNA DE RIO NEGRO</t>
  </si>
  <si>
    <t>30466734-0</t>
  </si>
  <si>
    <t>TRANSFERENCIA PARA MEJORAR USO DEL RECURSO HIDRICO PROV. DE MELIPILLA</t>
  </si>
  <si>
    <t>30466788-0</t>
  </si>
  <si>
    <t>MEJORAMIENTO PLAZA POBLACION MAURICIO BRAUN, PUNTA ARENAS</t>
  </si>
  <si>
    <t>30466793-0</t>
  </si>
  <si>
    <t>MEJORAMIENTO ESPACIO PÚBLICO PARQUE RÍO COLINA, COMUNA DE COLINA</t>
  </si>
  <si>
    <t>30466935-0</t>
  </si>
  <si>
    <t>CONSTRUCCION SALAS CUNA Y JARDIN INFANTIL VALPARAISO- RECOLETA</t>
  </si>
  <si>
    <t>30466936-0</t>
  </si>
  <si>
    <t>CONSTRUCCION SALA CUNAS Y JARDÍN INFANTIL  BAMBUES, SAN RAMÓN</t>
  </si>
  <si>
    <t>30466941-0</t>
  </si>
  <si>
    <t>CONSTRUCCION SERVICIO APR GUZMAN, RIO BUENO</t>
  </si>
  <si>
    <t>30466943-0</t>
  </si>
  <si>
    <t>AMPLIACION SISTEMA APR CUTEMU LA QUEBRADA, PAREDONES</t>
  </si>
  <si>
    <t>30466986-0</t>
  </si>
  <si>
    <t>AMPLIACION Y HABILITACIÓN SAR VIOLETA PARRA, PUDAHUEL</t>
  </si>
  <si>
    <t>30467138-0</t>
  </si>
  <si>
    <t>CONSTRUCCION PLAZAS BARRIO DIEGO PORTALES PROGRAMA QUIERO MI BARRIO</t>
  </si>
  <si>
    <t>30467154-0</t>
  </si>
  <si>
    <t>REPOSICION JUZGADO DE LETRAS Y GARANTIA DE PUTAENDO</t>
  </si>
  <si>
    <t>30467188-0</t>
  </si>
  <si>
    <t>CONSTRUCCION EDIFICIO INSTITUCIONAL SAG QUILLOTA</t>
  </si>
  <si>
    <t>30467192-0</t>
  </si>
  <si>
    <t>DIAGNOSTICO RH Y PROPUESTA PARA MEJORAR GESTION DE RIEGO VALLE PICA</t>
  </si>
  <si>
    <t>30467237-0</t>
  </si>
  <si>
    <t>CONSTRUCCION JARDÍN INFANTIL Y SALA CUNA COMITÉS DE VIVIENDA, AYSEN</t>
  </si>
  <si>
    <t>30467289-0</t>
  </si>
  <si>
    <t>CONSTRUCCION JARDIN INFANTIL Y SALA CUNA MAÑIHUALES</t>
  </si>
  <si>
    <t>30467438-0</t>
  </si>
  <si>
    <t>CONSTRUCCION JARDIN INFANTIL CON SALAS CUNA, EL PEDREGAL II</t>
  </si>
  <si>
    <t>30467534-0</t>
  </si>
  <si>
    <t>CONSTRUCCION CENTRO RECREACIONAL MEDIALUNA DE LAMPA</t>
  </si>
  <si>
    <t>30467598-0</t>
  </si>
  <si>
    <t>TRANSFERENCIA PARA MEJORAR USO DEL R.HIDRICO LAMPA TIL TIL Y CURACAVI</t>
  </si>
  <si>
    <t>30467600-0</t>
  </si>
  <si>
    <t>CONSTRUCCION SALAS CUNA Y JARDÍN INFANTIL  A. ALESSANDRI-COLINA</t>
  </si>
  <si>
    <t>30467602-0</t>
  </si>
  <si>
    <t>CONSTRUCCION SALA CUNA Y JARDÍN INFANTIL P. CHACABUCO- INDEPENDENCIA</t>
  </si>
  <si>
    <t>30467605-0</t>
  </si>
  <si>
    <t>CONSTRUCCION SISTEMA APR PORVENIR - HUALINTO, COMUNA DE RIO NEGRO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</si>
  <si>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</si>
  <si>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</si>
  <si>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</si>
  <si>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</si>
  <si>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</si>
  <si>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</si>
  <si>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</si>
  <si>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CONSTRUCCION SALA CUNA Y NIVEL MEDIO CLUB DE LEONES COMUNA LA LIGUA</t>
  </si>
  <si>
    <t>30467688-0</t>
  </si>
  <si>
    <t>ANALISIS PLAN URBANO HABITACIONAL VICUÑA MACKENNA</t>
  </si>
  <si>
    <t>30467689-0</t>
  </si>
  <si>
    <t>CONSTRUCCION SALAS CUNA Y JARDIN INFANTIL MAIPO, BUIN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</si>
  <si>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</si>
  <si>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</si>
  <si>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</si>
  <si>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</si>
  <si>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30467735-0</t>
  </si>
  <si>
    <t>CONSTRUCCION SALA CUNA Y JARDÍN INFANTIL VILLA PARINACOTA- QUILICURA</t>
  </si>
  <si>
    <t>30467736-0</t>
  </si>
  <si>
    <t>CONSTRUCCION SALA CUNA Y JARDIN INFANTIL BUCALEMU, RENCA</t>
  </si>
  <si>
    <t>30468039-0</t>
  </si>
  <si>
    <t>CONSTRUCCION REFUGIOS PEATONALES, COMUNA DE ALTO HOSPICIO</t>
  </si>
  <si>
    <t>30468084-0</t>
  </si>
  <si>
    <t>REPARACION IGLESIA SANTÍSIMO REDENTOR, HUARA, PROV. DEL TAMARUGAL</t>
  </si>
  <si>
    <t>30468103-0</t>
  </si>
  <si>
    <t>DIFUSION PROGRAMA REGIONAL DEL BUEN ANFITRIÓN Y BUEN TURISTA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</si>
  <si>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</si>
  <si>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</si>
  <si>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</si>
  <si>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</si>
  <si>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</si>
  <si>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</si>
  <si>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30468197-0</t>
  </si>
  <si>
    <t>CONSTRUCCION PAVIMENTACION CALLE EL ROBLE, COMUNA DE LIMACHE.</t>
  </si>
  <si>
    <t>30468434-0</t>
  </si>
  <si>
    <t>MEJORAMIENTO PAVIMENTACION SECTOR SALIDA NORTE PUENTE LO GALLARDO</t>
  </si>
  <si>
    <t>30468437-0</t>
  </si>
  <si>
    <t>CONSTRUCCION PLAZA ARTICULADORA INTERBARRIAL ACONCAGUA SUR, QUILLOTA</t>
  </si>
  <si>
    <t>30468440-0</t>
  </si>
  <si>
    <t>CONSTRUCCION S. CUNA Y N. MEDIO LAS LOMAS DE SAN ISIDRO PERALILLO</t>
  </si>
  <si>
    <t>30468537-0</t>
  </si>
  <si>
    <t>CONSTRUCCION S.CUNA Y J. INFANTIL GALILEA- RANCAGUA</t>
  </si>
  <si>
    <t>30468935-0</t>
  </si>
  <si>
    <t>CONSTRUCCION SALAS CUNAS Y NIVELES MEDIOS ANDRES BELLO, LIMACHE</t>
  </si>
  <si>
    <t>30469089-0</t>
  </si>
  <si>
    <t>CONSTRUCCION COMPLEJO EDUCACIONAL LA CHIMBA ANTOFAGASTA</t>
  </si>
  <si>
    <t>30469235-0</t>
  </si>
  <si>
    <t>CONSTRUCCION OBRAS DE MACROURBANIZACION Y REMEDIACION EX FFCC TALTAL</t>
  </si>
  <si>
    <t>30469438-0</t>
  </si>
  <si>
    <t>CONSTRUCCION  JARDÍN INFANTIL Y SALA CUNA CHONCHI URBANO</t>
  </si>
  <si>
    <t>30469458-0</t>
  </si>
  <si>
    <t>CONSTRUCCION DOMO PUEBLITO ARTESANAL - COMUNA ALGARROBO</t>
  </si>
  <si>
    <t>30469467-0</t>
  </si>
  <si>
    <t>REPOSICION CON RELOCALIZACION JUZGADO DE LETRAS Y GARANTIA, CHANCO</t>
  </si>
  <si>
    <t>30469471-0</t>
  </si>
  <si>
    <t>AMPLIACION C.COMUNITARIO DE SALUD FAMILIAR, P. HUGO CORNELISSEN SF</t>
  </si>
  <si>
    <t>30469533-0</t>
  </si>
  <si>
    <t>CONSTRUCCION SALA CUNA Y NIVEL MEDIO TIERRAS BLANCAS SAN FELIPE</t>
  </si>
  <si>
    <t>30469536-0</t>
  </si>
  <si>
    <t>CONSTRUCCION SALA CUNA Y JARDÍN INFANTIL COIHUECO</t>
  </si>
  <si>
    <t>30469538-0</t>
  </si>
  <si>
    <t>CONSTRUCCION PASEO EL OASIS, BELLOTO NORTE, QUILPUÉ</t>
  </si>
  <si>
    <t>30469634-0</t>
  </si>
  <si>
    <t>MEJORAMIENTO MULTICANCHA ESCUELA BUCALEMU, SAN FELIPE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</si>
  <si>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</si>
  <si>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</si>
  <si>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</si>
  <si>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</si>
  <si>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30469735-0</t>
  </si>
  <si>
    <t>CONSTRUCCION TERMINAL DE BUSES, ESTUDIO DE FACTIBILIDAD</t>
  </si>
  <si>
    <t>30469737-0</t>
  </si>
  <si>
    <t>CAPACITACION Y TRANSF TEC RIEGO PEQ AGRIC REG BIOBIO Y ARAUCANIA</t>
  </si>
  <si>
    <t>30469834-0</t>
  </si>
  <si>
    <t>CONSTRUCCION SALA CUNA Y JARDIN INFANTIL DOMEYKO, CHILLAN</t>
  </si>
  <si>
    <t>30469835-0</t>
  </si>
  <si>
    <t>CONSTRUCCION SALA CUNA Y JARDIN INFANTIL ALONSO DE ERCILLA, LONCOCHE</t>
  </si>
  <si>
    <t>30469884-0</t>
  </si>
  <si>
    <t>DIAGNOSTICO PARA EL DESARROLLO DE UN PLAN DE QUEBRADAS</t>
  </si>
  <si>
    <t>30469885-0</t>
  </si>
  <si>
    <t>CONSTRUCCION PAVIMENTACIÓN CIRCUITO VERDEJO-CALBUCO-COLÓN, LIMACHE.</t>
  </si>
  <si>
    <t>30469888-0</t>
  </si>
  <si>
    <t>MEJORAMIENTO Y REPOSICIÓN ESC. BERNARDO OHIGGINS, PORVENIR</t>
  </si>
  <si>
    <t>30469933-0</t>
  </si>
  <si>
    <t>CONSTRUCCION DE DIVERSAS PLAZAS PARA LA COMUNA DE MEJILLONES</t>
  </si>
  <si>
    <t>30469953-0</t>
  </si>
  <si>
    <t>MEJORAMIENTO CALLE CAMIRUAGA LEROY, COMUNA DE CHIMBARONGO</t>
  </si>
  <si>
    <t>30469983-0</t>
  </si>
  <si>
    <t>REPOSICION DE PLAZAS EN DIVERSOS SECTORES, COMUNA DE MARÍA PINTO</t>
  </si>
  <si>
    <t>30470043-0</t>
  </si>
  <si>
    <t>MEJORAMIENTO CASA DEL DEPORTISTA VICUÑA</t>
  </si>
  <si>
    <t>30470083-0</t>
  </si>
  <si>
    <t>PROTECCION FORMALIZACIÓN DE LA OCUPACIÓN INTRACOMUNITARIA EN CCAA.</t>
  </si>
  <si>
    <t>30470085-0</t>
  </si>
  <si>
    <t>REPOSICION RECINTO CLUB DEPORTIVO NEW LIFE, CARTAGENA</t>
  </si>
  <si>
    <t>30470088-0</t>
  </si>
  <si>
    <t>CONSTRUCCION SALA CUNA Y JARDIN INFANTIL MIGUEL ASTROZA, PUCON</t>
  </si>
  <si>
    <t>30470090-0</t>
  </si>
  <si>
    <t>REPOSICION RECINTO CLUB DEPORTIVO PUERTO NUEVO, CARTAGENA</t>
  </si>
  <si>
    <t>30470092-0</t>
  </si>
  <si>
    <t>CONSTRUCCION SALA CUNA Y JARDÍN INFANTIL MAGALLANES,CONCEPCIÓN</t>
  </si>
  <si>
    <t>30470093-0</t>
  </si>
  <si>
    <t>ACTUALIZACION PLADECO COMUNA DE LOS ANDES PERIODO 2016-2020</t>
  </si>
  <si>
    <t>30470136-0</t>
  </si>
  <si>
    <t>AMPLIACION SISTEMA APR SAN ENRIQUE COMUNA DE SANTO DOMINGO</t>
  </si>
  <si>
    <t>30470140-0</t>
  </si>
  <si>
    <t>MEJORAMIENTO SISTEMA APR LAS SALINAS COMUNA DE PAPUDO</t>
  </si>
  <si>
    <t>30470144-0</t>
  </si>
  <si>
    <t>AMPLIACION SISTEMA APR LOS LAURELES COMUNA DE LIMACHE</t>
  </si>
  <si>
    <t>30470235-0</t>
  </si>
  <si>
    <t>CONSTRUCCION SALA CUNA Y JARDIN INFANTIL PARQUE PULMAHUE, PLC</t>
  </si>
  <si>
    <t>30470243-0</t>
  </si>
  <si>
    <t>NORMALIZACION ESPACIOS OFICINAS SECREDUC LOS RIOS</t>
  </si>
  <si>
    <t>30470244-0</t>
  </si>
  <si>
    <t>CONSTRUCCION SALA CUNA Y JARDÍN VICUÑA DEL PALOMAR. COPIAPÓ</t>
  </si>
  <si>
    <t>30470339-0</t>
  </si>
  <si>
    <t>CONSTRUCCION CENTRO COMUNITARIO COMUNA DE LIMACHE.</t>
  </si>
  <si>
    <t>30470384-0</t>
  </si>
  <si>
    <t>CAPACITACION ESCUELAS PREVENTIVAS DE FÚTBOL EN ESPACIO COMUNITARIO</t>
  </si>
  <si>
    <t>30470393-0</t>
  </si>
  <si>
    <t>CONSTRUCCION SALA CUNA Y JARDIN INFANTIL VILLA CORDILLERA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</si>
  <si>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</si>
  <si>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</si>
  <si>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</si>
  <si>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</si>
  <si>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30470586-0</t>
  </si>
  <si>
    <t>MEJORAMIENTO Y REPOSICIÓN ESC. ARTURO PRAT, PUNTA ARENAS</t>
  </si>
  <si>
    <t>30470696-0</t>
  </si>
  <si>
    <t>CONSTRUCCION SALA CUNA Y JARDÍN INFANTIL LA PEÑA, CORONEL</t>
  </si>
  <si>
    <t>30470746-0</t>
  </si>
  <si>
    <t>CONSTRUCCION GIMNASIO MUNICIPAL EL BELLOTO, QUILPUÉ</t>
  </si>
  <si>
    <t>30470783-0</t>
  </si>
  <si>
    <t>MEJORAMIENTO URGENCIA Y AMPLIACION DE CAMAS , HOSPITAL DE TALAGANTE</t>
  </si>
  <si>
    <t>30470837-0</t>
  </si>
  <si>
    <t>CONSTRUCCION DE POLIDEPORTIVO LIMACHE.</t>
  </si>
  <si>
    <t>30470849-0</t>
  </si>
  <si>
    <t>CONSTRUCCION SALAS CUNA Y JARDÍN INFANTIL CAUPOLICÁN, RENCA</t>
  </si>
  <si>
    <t>30470901-0</t>
  </si>
  <si>
    <t>MEJORAMIENTO PAVIMENTO Y ATRAVIESO CALLE EL PORVENIR, LLAY-LLAY</t>
  </si>
  <si>
    <t>30470933-0</t>
  </si>
  <si>
    <t>CONSTRUCCION SALAS CUNA Y JARDÍN INFANTIL CARLOS DITTBORN- LO ESPEJO</t>
  </si>
  <si>
    <t>30471034-0</t>
  </si>
  <si>
    <t>MEJORAMIENTO ESTADIO ANFA PUERTO AYSÉN- COMUNA DE AYSÉN</t>
  </si>
  <si>
    <t>30471035-0</t>
  </si>
  <si>
    <t>CONSTRUCCION CENTRO TENENCIA RESPONSABLE ANIMALES DE CÍA, LA SERENA</t>
  </si>
  <si>
    <t>30471133-0</t>
  </si>
  <si>
    <t>CONSTRUCCION SALA CUNA Y JARDIN INFANTIL ESTADIO, LUMACO</t>
  </si>
  <si>
    <t>30471186-0</t>
  </si>
  <si>
    <t>CONSTRUCCION SALA CUNA Y JARDIN INFANTIL VICTORIA, LEBU</t>
  </si>
  <si>
    <t>30471334-0</t>
  </si>
  <si>
    <t>MEJORAMIENTO Y NORMALIZACION CATEDRAL EVANGELICA DE CHILE RM</t>
  </si>
  <si>
    <t>30471388-0</t>
  </si>
  <si>
    <t>30471433-0</t>
  </si>
  <si>
    <t>MEJORAMIENTO SISTEMA LINDEROS - AZOLAS Y CONEXIÓN AL CENTRO DE ARICA</t>
  </si>
  <si>
    <t>30471439-0</t>
  </si>
  <si>
    <t>RESTAURACION CENTRO CULTURAL DE RENAICO</t>
  </si>
  <si>
    <t>30471441-0</t>
  </si>
  <si>
    <t>CONSTRUCCION SALAS CUNA Y JARDÍN INFANTIL BALLESTEROS, LA CISTERNA</t>
  </si>
  <si>
    <t>30471444-0</t>
  </si>
  <si>
    <t>CONSTRUCCION SALAS CUNAS Y NIVELES MEDIOS INGENIERO HYATT, QUILPUE</t>
  </si>
  <si>
    <t>30471483-0</t>
  </si>
  <si>
    <t>MEJORAMIENTO CALLE SAMUEL VALENCIA. QUILPUÉ</t>
  </si>
  <si>
    <t>30471484-0</t>
  </si>
  <si>
    <t>AMPLIACION Y MEJORAMIENTO SERVICIO APR PELCHUQUIN, MARIQUINA</t>
  </si>
  <si>
    <t>30471489-0</t>
  </si>
  <si>
    <t>AMPLIACION SISTEMA APR SANTA FILOMENA COMUNA DE SANTA MARIA</t>
  </si>
  <si>
    <t>30471685-0</t>
  </si>
  <si>
    <t>CONSTRUCCION SALA CUNA Y JARDIN INFANTIL LA POSADA, CORONEL</t>
  </si>
  <si>
    <t>30471692-0</t>
  </si>
  <si>
    <t>CONSTRUCCION JARDIN INFANTIL Y SALA CUNA LOS ROBLES,PUCON</t>
  </si>
  <si>
    <t>30471738-0</t>
  </si>
  <si>
    <t>ACTUALIZACION PLAN DE TRANSPORTE URBANO DE COYHAIQUE</t>
  </si>
  <si>
    <t>30471745-0</t>
  </si>
  <si>
    <t>MEJORAMIENTO BANDEJÓN CENTRAL PEDRO FONTOVA,  COMUNA DE HUECHURABA</t>
  </si>
  <si>
    <t>30471786-0</t>
  </si>
  <si>
    <t>CONSTRUCCION CALLE MIRAFLORES, PUNTA ARENAS</t>
  </si>
  <si>
    <t>30471833-0</t>
  </si>
  <si>
    <t>MEJORAMIENTO SISTEMA APR EXISTENTE LA CHACRA, COMUNA DE CASTRO</t>
  </si>
  <si>
    <t>30471850-0</t>
  </si>
  <si>
    <t>CONSTRUCCION SISTEMA APR PANILONCO,COGUIL TANUME, PICHILEMU</t>
  </si>
  <si>
    <t>30471873-0</t>
  </si>
  <si>
    <t>CONSTRUCCION SALA CUNA Y JARDIN INFANTIL UMAG PUNTA ARENAS</t>
  </si>
  <si>
    <t>30471994-0</t>
  </si>
  <si>
    <t>CONSTRUCCION SALA CUNA Y JARDIN INFANTIL LA CASTILLA, CHILLAN</t>
  </si>
  <si>
    <t>30472052-0</t>
  </si>
  <si>
    <t>CAPACITACION Y RESTAURACIÓN SALITRERAS HUMBERSTONE Y SANTA LAURA</t>
  </si>
  <si>
    <t>30472054-0</t>
  </si>
  <si>
    <t>CONSTRUCCION SALA CUNA Y JARDIN INFANTIL AVENIDA LOS RÍOS</t>
  </si>
  <si>
    <t>30472144-0</t>
  </si>
  <si>
    <t>ANALISIS CONSTRUCCIÓN PLAN ACCESIBILIDAD PEATONAL EN LOTA</t>
  </si>
  <si>
    <t>30472233-0</t>
  </si>
  <si>
    <t>RESTAURACION CASA SALVESTRINI CAPITAN PASTENE</t>
  </si>
  <si>
    <t>30472340-0</t>
  </si>
  <si>
    <t>CONSTRUCCION SISTEMA APR COLONIA 4 DE SEPTIEMBRE,COMUNA DE PTO.VARAS</t>
  </si>
  <si>
    <t>30472487-0</t>
  </si>
  <si>
    <t>CONSTRUCCION SALA CUNA Y JARDIN INFANTIL COLLAO</t>
  </si>
  <si>
    <t>30472533-0</t>
  </si>
  <si>
    <t>CONSTRUCCION SALA CUNA Y JARDIN INFANTIL FERNANDO MAY, CHILLAN</t>
  </si>
  <si>
    <t>30472534-0</t>
  </si>
  <si>
    <t>CONSTRUCCION SALA CUNA Y JARDIN INFANTIL SAN JORGE, ÑIQUEN</t>
  </si>
  <si>
    <t>30472539-0</t>
  </si>
  <si>
    <t>AMPLIACION ANEXO LICEO POLITÉCNICO CURICO</t>
  </si>
  <si>
    <t>30472540-0</t>
  </si>
  <si>
    <t>CONSTRUCCION SALA CUNA Y JARDIN INFANTIL ESCUELA IRENE FREI</t>
  </si>
  <si>
    <t>30472543-0</t>
  </si>
  <si>
    <t>CONSTRUCCION SALA CUNA Y JARDIN INFANTIL COLLICO, CAÑETE</t>
  </si>
  <si>
    <t>30472585-0</t>
  </si>
  <si>
    <t>CONSTRUCCION SALA CUNA Y JARDIN INFANTIL BALSA ZAPALLAR, EL CARMEN</t>
  </si>
  <si>
    <t>30472589-0</t>
  </si>
  <si>
    <t>REPOSICION ESCUELA RURAL  DE COINCO COMUNA DE QUELLON</t>
  </si>
  <si>
    <t>30472595-0</t>
  </si>
  <si>
    <t>MEJORAMIENTO CALLE EUSEBIO PIZARRO, COMUNA PUNTA ARENAS, XII REGION</t>
  </si>
  <si>
    <t>30472636-0</t>
  </si>
  <si>
    <t>REPOSICION JARDÍN INFANTIL  HORIZONTE COMUNA DE LOS ANGELES</t>
  </si>
  <si>
    <t>30472643-0</t>
  </si>
  <si>
    <t>MEJORAMIENTO CALLE MANCO CAPAC Y BAQUEDANO, BELLOTO CENTRO. QUILPUÉ</t>
  </si>
  <si>
    <t>30472736-0</t>
  </si>
  <si>
    <t>REPOSICION CON RELOCALIZACION HOSPITAL DE CONSTITUCIÓN</t>
  </si>
  <si>
    <t>30472741-0</t>
  </si>
  <si>
    <t>REPOSICION ÁREA PRE BASICA ESCUELA PEDRO AGUIRRE CERDA</t>
  </si>
  <si>
    <t>30472850-0</t>
  </si>
  <si>
    <t>PROTECCION CONTROL Y PROTECCION SOCIAL VIA TELEASISTENCIA DOMICILI</t>
  </si>
  <si>
    <t>30472853-0</t>
  </si>
  <si>
    <t>REPOSICION LUMINARIAS TECNOLOGÍA LED, COMUNA DE LIMACHE.</t>
  </si>
  <si>
    <t>30472887-0</t>
  </si>
  <si>
    <t>CONSTRUCCION AVDA. DALCAHUE, PUNTA ARENAS, XII REGION</t>
  </si>
  <si>
    <t>30472933-0</t>
  </si>
  <si>
    <t>REPOSICION SERVICIO APR BARTOLILLO COMUNA DE CABILDO</t>
  </si>
  <si>
    <t>30472934-0</t>
  </si>
  <si>
    <t>MEJORAMIENTO SERVICIO APR EL PROGRESO COMUNA DE PANQUEHUE</t>
  </si>
  <si>
    <t>30472935-0</t>
  </si>
  <si>
    <t>MEJORAMIENTO SERVICIO APR LOS ALMENDROS COMUNA DE QUILLOTA.</t>
  </si>
  <si>
    <t>30472986-0</t>
  </si>
  <si>
    <t>CONSTRUCCION VIVIENDAS JUDICIALES  PUERTO WILLIAMS</t>
  </si>
  <si>
    <t>30472994-0</t>
  </si>
  <si>
    <t>CONSTRUCCION SALA CUNA Y NIVEL MEDIO SUEÑO DORADO, PANQUEHUE</t>
  </si>
  <si>
    <t>30473003-0</t>
  </si>
  <si>
    <t>CONSTRUCCION SALA CUNA Y NIVEL MEDIO MENA, QUILPUE</t>
  </si>
  <si>
    <t>30473024-0</t>
  </si>
  <si>
    <t>REPOSICION MULTICANCHA CAMILO HENRIQUEZ, LA JUNTA COMUNA DE CISNES</t>
  </si>
  <si>
    <t>30473025-0</t>
  </si>
  <si>
    <t>REPOSICION MULTICANCHA LOS COLONOS, PUERTO CISNES</t>
  </si>
  <si>
    <t>30473134-0</t>
  </si>
  <si>
    <t>CONSTRUCCION SALAS CUNA Y JARDÍN INFANTIL CAUPOLICÁN, MAIPÚ</t>
  </si>
  <si>
    <t>30473192-0</t>
  </si>
  <si>
    <t>MEJORAMIENTO CALLE CARLOS IBAÑEZ (P. RAMIREZ - T.A. EDISON). QUILPUE</t>
  </si>
  <si>
    <t>30473195-0</t>
  </si>
  <si>
    <t>MEJORAMIENTO UNIDAD DE EMERGENCIA ADULTO, HOSP PADRE HURTADO, SAN RA</t>
  </si>
  <si>
    <t>30473385-0</t>
  </si>
  <si>
    <t>DIAGNOSTICO MEDICIONES BATIMETRICAS EN BORDE COSTERO R. OHIGGINS</t>
  </si>
  <si>
    <t>30473439-0</t>
  </si>
  <si>
    <t>CONSTRUCCION CANCHAS DE FÚTBOL 7 Y FÚTBOL 5, PROYECTOS PARALÍMPICOS</t>
  </si>
  <si>
    <t>30473440-0</t>
  </si>
  <si>
    <t>MEJORAMIENTO CANCHAS DE TENIS, ESTACIONAM. Y CAMARÍN. PARALÍMPICOS</t>
  </si>
  <si>
    <t>30473483-0</t>
  </si>
  <si>
    <t>CONSTRUCCION SALA CUNA Y NIVEL MEDIO VILLA WISCONSIN, LA LIGUA</t>
  </si>
  <si>
    <t>30473489-0</t>
  </si>
  <si>
    <t>CONSTRUCCION SISTEMA DE APR DE NOROESTE LONCONAO, FUTALEUFU</t>
  </si>
  <si>
    <t>30473491-0</t>
  </si>
  <si>
    <t>REPOSICION ESCUELA EL VARAL, HUALAIHUE</t>
  </si>
  <si>
    <t>30473583-0</t>
  </si>
  <si>
    <t>MEJORAMIENTO SIST APR DE MOQUELLA</t>
  </si>
  <si>
    <t>30473633-0</t>
  </si>
  <si>
    <t>MEJORAMIENTO Y HABILITACIÓN CORTE DE APELACIONES DE PUNTA ARENAS</t>
  </si>
  <si>
    <t>30473634-0</t>
  </si>
  <si>
    <t>MEJORAMIENTO SISTEMA APR DE CHAPIQUILTA</t>
  </si>
  <si>
    <t>30473683-0</t>
  </si>
  <si>
    <t>CONSTRUCCION SALA CUNA Y NIVEL MEDIO SANTA ISABEL, COMUNA DE NOGALES</t>
  </si>
  <si>
    <t>30473685-0</t>
  </si>
  <si>
    <t>CONSTRUCCION SALA CUNA Y JARDIN ESCUELA CRUZ DEL SUR, THNO.</t>
  </si>
  <si>
    <t>30473785-0</t>
  </si>
  <si>
    <t>CONSTRUCCION PLAZA TEMATICA DE TRANSITO, NATALES</t>
  </si>
  <si>
    <t>30473790-0</t>
  </si>
  <si>
    <t>CONSTRUCCION SALA CUNA Y NIVEL MEDIO JOSÉ SALINAS, PUTAENDO</t>
  </si>
  <si>
    <t>30474034-0</t>
  </si>
  <si>
    <t>REPOSICION PAVIMENTOS EN VÍAS CASCO HISTÓRICO UV 8 Y 9, HUECHURABA</t>
  </si>
  <si>
    <t>30474035-0</t>
  </si>
  <si>
    <t>REPOSICION Y RELOC. EDIF. CONSISTORIAL COMUNA DE SANTA BARBARA</t>
  </si>
  <si>
    <t>30474088-0</t>
  </si>
  <si>
    <t>CONSTRUCCION DESARROLLO PARQUE URBANO EL LITRE- COMUNA ALGARROBO</t>
  </si>
  <si>
    <t>30474190-0</t>
  </si>
  <si>
    <t>REPOSICION SERVICIO APR ADELANTO LA CAMPANA COMUNA DE OLMUE</t>
  </si>
  <si>
    <t>30474233-0</t>
  </si>
  <si>
    <t>MEJORAMIENTO SERVICIO APR CAJON DE SAN PEDRO COMUNA DE QUILLOTA</t>
  </si>
  <si>
    <t>30474236-0</t>
  </si>
  <si>
    <t>CONSTRUCCION JARDIN INFANTIL ALTO CARACOLES ANCUD</t>
  </si>
  <si>
    <t>30474252-0</t>
  </si>
  <si>
    <t>CONSTRUCCION SEDE SOCIAL UV N7 CERRO POLANCO COMUNA DE VALPARAISO</t>
  </si>
  <si>
    <t>30474288-0</t>
  </si>
  <si>
    <t>CONSTRUCCION SALA CUNA Y NIVEL MEDIO LO ABARCA, CARTAGENA</t>
  </si>
  <si>
    <t>30474336-0</t>
  </si>
  <si>
    <t>MEJORAMIENTO CIRCUITO CALLE SOLIDARIDAD Y FIGUEROA LARRAÍN. QUILPUÉ</t>
  </si>
  <si>
    <t>30474433-0</t>
  </si>
  <si>
    <t>CONSTRUCCION SISTEMA AGUA POTABLE RURAL ALTO PUELO, COCHAMO</t>
  </si>
  <si>
    <t>30474636-0</t>
  </si>
  <si>
    <t>CONSTRUCCION PLAZA ACCESO PARQUE URBANO CERRO LA VIRGEN TALTAL</t>
  </si>
  <si>
    <t>30474695-0</t>
  </si>
  <si>
    <t>NORMALIZACION SISTEMA APR LICANCHEU LA VEGA DE PUPUYA, NAVIDAD</t>
  </si>
  <si>
    <t>30474704-0</t>
  </si>
  <si>
    <t>CONSTRUCCION ELECTRIFICACIÓN RURAL FOTOVOLTAICA LOS CAMBUCHOS, LEBU</t>
  </si>
  <si>
    <t>30474731-0</t>
  </si>
  <si>
    <t>CONSTRUCCION CICLOVIA AVENIDA SIMPSON - VALDIVIA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</si>
  <si>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</si>
  <si>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</si>
  <si>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</si>
  <si>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</si>
  <si>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30474747-0</t>
  </si>
  <si>
    <t>CONSTRUCCION SALA CUNA Y JARDIN INFANTIL LOS CASTAÑOS, TEMUCO</t>
  </si>
  <si>
    <t>30474989-0</t>
  </si>
  <si>
    <t>ADQUISICION SAMU HOSPITAL COMUNITARIO 21 DE MAYO TALTAL</t>
  </si>
  <si>
    <t>30474990-0</t>
  </si>
  <si>
    <t>ADQUISICION SEMÁFOROS DIVERSOS CRUCES COMUNA DE ALTO HOSPICIO</t>
  </si>
  <si>
    <t>30475043-0</t>
  </si>
  <si>
    <t>REPOSICION MULTICANCHA VILLA SANTA TERESA, SAN FELIPE</t>
  </si>
  <si>
    <t>30475091-0</t>
  </si>
  <si>
    <t>CONSTRUCCION SALA CUNA Y JARDIN INFANTIL LOS LILIUM, COLLIPULLI</t>
  </si>
  <si>
    <t>30475333-0</t>
  </si>
  <si>
    <t>MEJORAMIENTO SERVICIO APR ARTIFICIO COMUNA DE CABILDO</t>
  </si>
  <si>
    <t>30475440-0</t>
  </si>
  <si>
    <t>AMPLIACION SERVICIO APR EL MIRADOR SANTA ADELA COMUNA DE QUINTERO</t>
  </si>
  <si>
    <t>30475591-0</t>
  </si>
  <si>
    <t>CONSTRUCCION SALA CUNA Y JARDIN INFANTIL LAS CUMBRES 2, RANCAGUA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</si>
  <si>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</si>
  <si>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</si>
  <si>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</si>
  <si>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</si>
  <si>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30475643-0</t>
  </si>
  <si>
    <t>CONSTRUCCION SALA CUNA Y JARDÍN INFANTIL -SANTA LAURA- QUILICURA</t>
  </si>
  <si>
    <t>30476384-0</t>
  </si>
  <si>
    <t>CONSTRUCCION SALAS CUNA Y JARDÍN INFANTIL - PUERTO EDEN- LA FLORIDA</t>
  </si>
  <si>
    <t>30476433-0</t>
  </si>
  <si>
    <t>MEJORAMIENTO CALLE VALLE EL PARAISO. QUILPUE</t>
  </si>
  <si>
    <t>30476488-0</t>
  </si>
  <si>
    <t>CONSTRUCCION SALA CUNA PRESIDENTE RIOS, VILLARRICA</t>
  </si>
  <si>
    <t>30476490-0</t>
  </si>
  <si>
    <t>CONSTRUCCION PARQUE HUMEDAL LOS BATROS, SAN PEDRO DE LA PAZ</t>
  </si>
  <si>
    <t>30476583-0</t>
  </si>
  <si>
    <t>MEJORAMIENTO SISTEMA AGUA POTABLE RURAL COCALAN, LAS CABRAS</t>
  </si>
  <si>
    <t>30476588-0</t>
  </si>
  <si>
    <t>CONSTRUCCION OBRAS COMPLEMENTARIAS HOSPITAL FELIX BULNES</t>
  </si>
  <si>
    <t>30476591-0</t>
  </si>
  <si>
    <t>CONSTRUCCION JARDIN INFANTIL CON SALA CUNA LAS LLOSYAS</t>
  </si>
  <si>
    <t>30476592-0</t>
  </si>
  <si>
    <t>CONSTRUCCION GRADERÍAS Y RECINTOS DEPORTIVOS, ESTADIO LAS REJAS.</t>
  </si>
  <si>
    <t>30476687-0</t>
  </si>
  <si>
    <t>DIAGNOSTICO VULNERABILIDAD  Y  PLAN DE MANEJO QUEBRADA LEIVA</t>
  </si>
  <si>
    <t>30476691-0</t>
  </si>
  <si>
    <t>MEJORAMIENTO URGENCIA Y AMPLIACIÓN DE CAMAS  HOSPITAL EL PINO</t>
  </si>
  <si>
    <t>30476692-0</t>
  </si>
  <si>
    <t>MEJORAMIENTO INTEGRAL SISTEMA APR LOCALIDAD DE MACHUCA</t>
  </si>
  <si>
    <t>30476693-0</t>
  </si>
  <si>
    <t>CONSTRUCCION ALCANTARILLADO LOCALIDAD DE MACHUCA</t>
  </si>
  <si>
    <t>30476696-0</t>
  </si>
  <si>
    <t>CONSTRUCCION ALCANTARILLADO RIO GRANDE</t>
  </si>
  <si>
    <t>30476844-0</t>
  </si>
  <si>
    <t>CONSTRUCCION SALA CUNA Y JARDIN INFANTIL RECABARREN, TEMUCO</t>
  </si>
  <si>
    <t>30476883-0</t>
  </si>
  <si>
    <t>MEJORAMIENTO SISTEMA APR CUESTA LOS GONZALEZ, CHIMBARONGO</t>
  </si>
  <si>
    <t>30476983-0</t>
  </si>
  <si>
    <t>CONSTRUCCION SISTEMA DE AUTOGENERACIÓN EÓLICO DIÉSEL</t>
  </si>
  <si>
    <t>30476986-0</t>
  </si>
  <si>
    <t>REPOSICION PAVIMENTOS VÍAS CASCO HISTORICO UV 3 Y 7, HUECHURABA</t>
  </si>
  <si>
    <t>30477033-0</t>
  </si>
  <si>
    <t>REPOSICION PAVIMENTOS CASCO HISTORICO UV 10-11 Y 12, HUECHURABA</t>
  </si>
  <si>
    <t>30477040-0</t>
  </si>
  <si>
    <t>RESTAURACION CLUB DEPORTIVO Y SOCIAL PUTAENDO</t>
  </si>
  <si>
    <t>30477084-0</t>
  </si>
  <si>
    <t>CONSTRUCCION SALAS CUNA Y JARDÍN INFANTIL JUAN GÓMEZ MILLAS, ÑUÑOA</t>
  </si>
  <si>
    <t>30477183-0</t>
  </si>
  <si>
    <t>CONSTRUCCION PLAN MAESTRO VICUÑA MACKENNA</t>
  </si>
  <si>
    <t>30477184-0</t>
  </si>
  <si>
    <t>CONSTRUCCION RED DE CICLOCALLES CIUDAD DE PORVENIR</t>
  </si>
  <si>
    <t>30477288-0</t>
  </si>
  <si>
    <t>ANALISIS LOGISTICA INTEGRADA DE LA RED DE TRANSPORTE DE CARGA</t>
  </si>
  <si>
    <t>30477693-0</t>
  </si>
  <si>
    <t>MEJORAMIENTO CALLE PABLO RAMIREZ. QUILPUÉ</t>
  </si>
  <si>
    <t>30477694-0</t>
  </si>
  <si>
    <t>EXPLORACION DEL MODELO DE GESTIÓN PARA UN TEATRO REGIONAL</t>
  </si>
  <si>
    <t>30477786-0</t>
  </si>
  <si>
    <t>MEJORAMIENTO SISTEMA APR EL CALEUCHE SAN ROBERTO, PICHIDEGUA</t>
  </si>
  <si>
    <t>30478003-0</t>
  </si>
  <si>
    <t>REPOSICION TOTAL ESCUELA PAMPA ALGODONAL, RBD 39; ARICA</t>
  </si>
  <si>
    <t>30478652-0</t>
  </si>
  <si>
    <t>MEJORAMIENTO PAVIMENTO AV. ALEJANDRO NAVARRETE (DM130 A DM384), G.CARREÑO, VIÑA DEL MAR</t>
  </si>
  <si>
    <t>30479191-0</t>
  </si>
  <si>
    <t>MEJORAMIENTO SISTEMA APR EL ABRA, REQUINOA</t>
  </si>
  <si>
    <t>30479741-0</t>
  </si>
  <si>
    <t>HABILITACION FUENTE SISTEMA DE AGUA POTABLE IDAHUE,SAN VICENTE DE TT</t>
  </si>
  <si>
    <t>30479791-0</t>
  </si>
  <si>
    <t>MEJORAMIENTO SERVICIO A.P.R. PUNTILLA PUEBLO DE INDIO, SAN VICENTE</t>
  </si>
  <si>
    <t>30479793-0</t>
  </si>
  <si>
    <t>MEJORAMIENTO  SISTEMA DE AGUA POTABLE SANTA AMALIA, REQUINOA</t>
  </si>
  <si>
    <t>30479808-0</t>
  </si>
  <si>
    <t>PROSPECCION ARQUEOLOGICA TERRENO ESTADIO LUCIO FARIÑA FDEZ,QUILLOTA</t>
  </si>
  <si>
    <t>30480147-0</t>
  </si>
  <si>
    <t>ANALISIS SITUACION LABORAL DE LA MUJER COMUNAS REGION VALPARAISO</t>
  </si>
  <si>
    <t>30480269-0</t>
  </si>
  <si>
    <t>CONSTRUCCION ALCANTARILLADO Y AGUA POTABLE LA PUNTILLA, PETORCA</t>
  </si>
  <si>
    <t>30480572-0</t>
  </si>
  <si>
    <t>CONSTRUCCION SALA CUNA-JARDIN INFANTIL FE Y ESPERANZA, ALERCE PMONTT</t>
  </si>
  <si>
    <t>LISTADO DE PROYECTOS AÑO PRESUPUESTARIO 2016</t>
  </si>
  <si>
    <t>Iniciativas de Inversión analizadas por MDS, 
 Año presupuestario 2016</t>
  </si>
  <si>
    <t>Número de Iniciativas</t>
  </si>
  <si>
    <t>Iniciativas de Inversión analizadas por MDS,
 con Decreto
Año presupuestario 2016</t>
  </si>
  <si>
    <t>Iniciativas de Inversión analizadas por MDS,
 con Decreto y Ejecución
Año presupuestario 2016</t>
  </si>
  <si>
    <t xml:space="preserve"> Monto Decretado en M$ (2)</t>
  </si>
  <si>
    <t xml:space="preserve"> Monto Devengado en M$ (2)</t>
  </si>
  <si>
    <t>MONTOS DECRETADOS Y EJECUTADOS POR RATE Y POR SECTOR:  PROCESO PRESUPUESTARIO AÑO 2016</t>
  </si>
  <si>
    <t>(1) RATE: Resultado Análisis Técnico Económico.</t>
  </si>
  <si>
    <t>IPC</t>
  </si>
  <si>
    <t>2016 (dic.)</t>
  </si>
  <si>
    <t>2016 (ene.)</t>
  </si>
  <si>
    <t>Año 2016</t>
  </si>
  <si>
    <t xml:space="preserve">                      Monto Decretado en M$</t>
  </si>
  <si>
    <t>Total                       Monto Decretado en M$</t>
  </si>
  <si>
    <t>Solicitado Presupuesto 2016</t>
  </si>
  <si>
    <t xml:space="preserve">               N° IDI</t>
  </si>
  <si>
    <t>Total                N° IDI</t>
  </si>
  <si>
    <t xml:space="preserve">                                       N° IDI</t>
  </si>
  <si>
    <t>Total                                        N° IDI</t>
  </si>
  <si>
    <r>
      <t xml:space="preserve">a. El Ministerio de Desarrollo Social analizó </t>
    </r>
    <r>
      <rPr>
        <b/>
        <sz val="16"/>
        <color theme="1" tint="0.34998626667073579"/>
        <rFont val="Calibri"/>
        <family val="2"/>
        <scheme val="minor"/>
      </rPr>
      <t>7.271</t>
    </r>
    <r>
      <rPr>
        <sz val="16"/>
        <color theme="1" tint="0.34998626667073579"/>
        <rFont val="Calibri"/>
        <family val="2"/>
        <scheme val="minor"/>
      </rPr>
      <t xml:space="preserve"> iniciativas de inversión que fueron postuladas para el año 2016,  totalizando una solicitud para el año de  </t>
    </r>
    <r>
      <rPr>
        <b/>
        <sz val="16"/>
        <color theme="1" tint="0.34998626667073579"/>
        <rFont val="Calibri"/>
        <family val="2"/>
        <scheme val="minor"/>
      </rPr>
      <t xml:space="preserve">$4.340.367 </t>
    </r>
    <r>
      <rPr>
        <sz val="16"/>
        <color theme="1" tint="0.34998626667073579"/>
        <rFont val="Calibri"/>
        <family val="2"/>
        <scheme val="minor"/>
      </rPr>
      <t xml:space="preserve">millones (moneda al 31 de diciembre del 2015).
b. Del total de iniciativas postuladas para el año 2016, fueron decretadas  </t>
    </r>
    <r>
      <rPr>
        <b/>
        <sz val="16"/>
        <color theme="1" tint="0.34998626667073579"/>
        <rFont val="Calibri"/>
        <family val="2"/>
        <scheme val="minor"/>
      </rPr>
      <t>4.613</t>
    </r>
    <r>
      <rPr>
        <sz val="16"/>
        <color theme="1" tint="0.34998626667073579"/>
        <rFont val="Calibri"/>
        <family val="2"/>
        <scheme val="minor"/>
      </rPr>
      <t xml:space="preserve">, por un total de </t>
    </r>
    <r>
      <rPr>
        <b/>
        <sz val="16"/>
        <color theme="1" tint="0.34998626667073579"/>
        <rFont val="Calibri"/>
        <family val="2"/>
        <scheme val="minor"/>
      </rPr>
      <t>$2.622.856</t>
    </r>
    <r>
      <rPr>
        <sz val="16"/>
        <color theme="1" tint="0.34998626667073579"/>
        <rFont val="Calibri"/>
        <family val="2"/>
        <scheme val="minor"/>
      </rPr>
      <t xml:space="preserve"> millones, lo que representa el 60% del monto total analizado.
c. Del total de iniciativas decretadas, </t>
    </r>
    <r>
      <rPr>
        <b/>
        <sz val="16"/>
        <color theme="1" tint="0.34998626667073579"/>
        <rFont val="Calibri"/>
        <family val="2"/>
        <scheme val="minor"/>
      </rPr>
      <t>3.703</t>
    </r>
    <r>
      <rPr>
        <sz val="16"/>
        <color theme="1" tint="0.34998626667073579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1" tint="0.34998626667073579"/>
        <rFont val="Calibri"/>
        <family val="2"/>
        <scheme val="minor"/>
      </rPr>
      <t xml:space="preserve">$2.148.888 </t>
    </r>
    <r>
      <rPr>
        <sz val="16"/>
        <color theme="1" tint="0.34998626667073579"/>
        <rFont val="Calibri"/>
        <family val="2"/>
        <scheme val="minor"/>
      </rPr>
      <t>millones, representando un 82% del monto decretado.
d. Del total de iniciativas ejecutadas,</t>
    </r>
    <r>
      <rPr>
        <b/>
        <sz val="16"/>
        <color theme="1" tint="0.34998626667073579"/>
        <rFont val="Calibri"/>
        <family val="2"/>
        <scheme val="minor"/>
      </rPr>
      <t xml:space="preserve"> 3.651</t>
    </r>
    <r>
      <rPr>
        <sz val="16"/>
        <color theme="1" tint="0.34998626667073579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1" tint="0.34998626667073579"/>
        <rFont val="Calibri"/>
        <family val="2"/>
        <scheme val="minor"/>
      </rPr>
      <t>$2.068.609</t>
    </r>
    <r>
      <rPr>
        <sz val="16"/>
        <color theme="1" tint="0.34998626667073579"/>
        <rFont val="Calibri"/>
        <family val="2"/>
        <scheme val="minor"/>
      </rPr>
      <t xml:space="preserve"> millones, lo que representa un 96% del monto ejecutado.
Las cifras señaladas no incluyen la inversión decretada y ejecutada de las iniciativas exceptuadas de contar con informe de análisis técnico económico.</t>
    </r>
  </si>
  <si>
    <t>Iniciativas por Región</t>
  </si>
  <si>
    <r>
      <t xml:space="preserve">INICIATIVAS DE INVERSIÓN ANALIZADAS POR MDS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2016</t>
    </r>
  </si>
  <si>
    <t xml:space="preserve">                                    Solicitado Año M$</t>
  </si>
  <si>
    <t>Total                                     Solicitado Año M$</t>
  </si>
  <si>
    <r>
      <t>INVERSIÓN EVALUADA Y EJECUTADA:  PROCESO PRESUPUESTARIO AÑO 2016 (</t>
    </r>
    <r>
      <rPr>
        <b/>
        <sz val="16"/>
        <color theme="0"/>
        <rFont val="Arial"/>
        <family val="2"/>
      </rPr>
      <t>en M$</t>
    </r>
    <r>
      <rPr>
        <b/>
        <sz val="20"/>
        <color theme="0"/>
        <rFont val="Arial"/>
        <family val="2"/>
      </rPr>
      <t>)</t>
    </r>
  </si>
  <si>
    <t>% del Monto Total</t>
  </si>
  <si>
    <t>Monto Solicitado Año M$</t>
  </si>
  <si>
    <t xml:space="preserve"> Número de Iniciativas</t>
  </si>
  <si>
    <t>N° de Iniciativas</t>
  </si>
  <si>
    <t>% del Total de IDI</t>
  </si>
  <si>
    <t>Monto solicitado 2015 (millones de pesos)</t>
  </si>
  <si>
    <t>% de IDI con decreto</t>
  </si>
  <si>
    <t>Monto decretado 2015 (millones de pesos)</t>
  </si>
  <si>
    <t>% del Monto con decreto</t>
  </si>
  <si>
    <t>% de IDI devengadas</t>
  </si>
  <si>
    <t>Monto devengado 2015 (millones de pesos)</t>
  </si>
  <si>
    <t>Número (1)</t>
  </si>
  <si>
    <t>Monto MM$ (2)</t>
  </si>
  <si>
    <t>% Monto devengado</t>
  </si>
  <si>
    <t>% variación anual</t>
  </si>
  <si>
    <t>Analizadas con decreto</t>
  </si>
  <si>
    <t>% del total analizado</t>
  </si>
  <si>
    <t>Analizadas con decreto y gasto</t>
  </si>
  <si>
    <t>Analizadas RATE RS con decreto y gasto</t>
  </si>
  <si>
    <t>% del total con decreto y gasto</t>
  </si>
  <si>
    <t>Valparaíso</t>
  </si>
  <si>
    <t>Aisén</t>
  </si>
  <si>
    <t>Bio-Bío</t>
  </si>
  <si>
    <t>OTROS</t>
  </si>
  <si>
    <t>Deflactor dic.16 / dic.15</t>
  </si>
  <si>
    <t xml:space="preserve">          N° IDI</t>
  </si>
  <si>
    <t>Total           N° IDI</t>
  </si>
  <si>
    <t xml:space="preserve">                 Monto Devengado en M$</t>
  </si>
  <si>
    <t>Total                  Monto Devengado en M$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</si>
</sst>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00"/>
  </numFmts>
  <fonts count="67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8"/>
      <name val="Calibri"/>
      <family val="2"/>
      <scheme val="minor"/>
    </font>
    <font>
      <sz val="8"/>
      <name val="Dialog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0"/>
      <name val="Arial"/>
      <family val="2"/>
    </font>
    <font>
      <sz val="9"/>
      <color theme="1" tint="4.9989318521683403E-2"/>
      <name val="Calibri"/>
      <family val="2"/>
      <scheme val="minor"/>
    </font>
    <font>
      <b/>
      <sz val="12"/>
      <name val="Arial"/>
      <family val="2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Arial"/>
      <family val="2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14"/>
      <color theme="0"/>
      <name val="Arial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sz val="8"/>
      <color rgb="FF333333"/>
      <name val="Verdana"/>
      <family val="2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indexed="62"/>
      <name val="Verdana"/>
      <family val="2"/>
    </font>
    <font>
      <sz val="14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0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22"/>
      <color theme="1" tint="0.34998626667073579"/>
      <name val="Calibri"/>
      <family val="2"/>
      <scheme val="minor"/>
    </font>
    <font>
      <b/>
      <sz val="16"/>
      <color theme="0"/>
      <name val="Arial"/>
      <family val="2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</fills>
  <borders count="8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39994506668294322"/>
      </left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18"/>
      </left>
      <right style="double">
        <color indexed="18"/>
      </right>
      <top style="double">
        <color indexed="18"/>
      </top>
      <bottom style="double">
        <color indexed="18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double">
        <color theme="9" tint="-0.249977111117893"/>
      </top>
      <bottom/>
      <diagonal/>
    </border>
    <border>
      <left/>
      <right/>
      <top/>
      <bottom style="thin">
        <color theme="9" tint="0.79998168889431442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 style="double">
        <color theme="9" tint="-0.24994659260841701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hair">
        <color auto="1"/>
      </right>
      <top style="hair">
        <color theme="9" tint="-0.24994659260841701"/>
      </top>
      <bottom/>
      <diagonal/>
    </border>
    <border>
      <left style="hair">
        <color auto="1"/>
      </left>
      <right style="hair">
        <color auto="1"/>
      </right>
      <top style="hair">
        <color theme="9" tint="-0.24994659260841701"/>
      </top>
      <bottom/>
      <diagonal/>
    </border>
    <border>
      <left style="hair">
        <color auto="1"/>
      </left>
      <right style="hair">
        <color theme="9" tint="-0.24994659260841701"/>
      </right>
      <top style="hair">
        <color theme="9" tint="-0.2499465926084170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auto="1"/>
      </left>
      <right/>
      <top style="double">
        <color theme="9" tint="-0.24994659260841701"/>
      </top>
      <bottom/>
      <diagonal/>
    </border>
    <border>
      <left style="medium">
        <color auto="1"/>
      </left>
      <right/>
      <top style="thin">
        <color theme="9" tint="-0.24994659260841701"/>
      </top>
      <bottom style="thin">
        <color theme="4" tint="0.39997558519241921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 style="thin">
        <color theme="9" tint="-0.24994659260841701"/>
      </right>
      <top style="double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double">
        <color theme="9" tint="-0.24994659260841701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double">
        <color theme="9" tint="-0.24994659260841701"/>
      </top>
      <bottom/>
      <diagonal/>
    </border>
    <border>
      <left style="medium">
        <color theme="9" tint="-0.24994659260841701"/>
      </left>
      <right/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auto="1"/>
      </left>
      <right style="medium">
        <color theme="9" tint="-0.24994659260841701"/>
      </right>
      <top style="thin">
        <color theme="4" tint="0.39997558519241921"/>
      </top>
      <bottom/>
      <diagonal/>
    </border>
    <border>
      <left style="medium">
        <color auto="1"/>
      </left>
      <right style="medium">
        <color theme="9" tint="-0.24994659260841701"/>
      </right>
      <top/>
      <bottom/>
      <diagonal/>
    </border>
    <border>
      <left style="medium">
        <color auto="1"/>
      </left>
      <right style="medium">
        <color theme="9" tint="-0.24994659260841701"/>
      </right>
      <top/>
      <bottom style="double">
        <color theme="9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double">
        <color theme="1"/>
      </top>
      <bottom/>
      <diagonal/>
    </border>
    <border>
      <left style="thin">
        <color indexed="64"/>
      </left>
      <right/>
      <top style="double">
        <color theme="1"/>
      </top>
      <bottom/>
      <diagonal/>
    </border>
    <border>
      <left/>
      <right style="thin">
        <color indexed="64"/>
      </right>
      <top style="double">
        <color theme="1"/>
      </top>
      <bottom/>
      <diagonal/>
    </border>
    <border>
      <left style="thin">
        <color theme="3" tint="0.39994506668294322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theme="3" tint="0.39994506668294322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3" tint="0.39994506668294322"/>
      </left>
      <right/>
      <top style="hair">
        <color auto="1"/>
      </top>
      <bottom style="double">
        <color theme="1"/>
      </bottom>
      <diagonal/>
    </border>
    <border>
      <left/>
      <right/>
      <top style="hair">
        <color auto="1"/>
      </top>
      <bottom style="double">
        <color theme="1"/>
      </bottom>
      <diagonal/>
    </border>
    <border>
      <left/>
      <right style="thin">
        <color indexed="64"/>
      </right>
      <top style="hair">
        <color auto="1"/>
      </top>
      <bottom style="double">
        <color theme="1"/>
      </bottom>
      <diagonal/>
    </border>
    <border>
      <left/>
      <right/>
      <top style="thin">
        <color theme="9" tint="0.79998168889431442"/>
      </top>
      <bottom style="dashed">
        <color theme="9" tint="0.79995117038483843"/>
      </bottom>
      <diagonal/>
    </border>
    <border>
      <left/>
      <right/>
      <top style="dashed">
        <color theme="9" tint="0.79995117038483843"/>
      </top>
      <bottom style="dashed">
        <color theme="9" tint="0.79995117038483843"/>
      </bottom>
      <diagonal/>
    </border>
    <border>
      <left/>
      <right/>
      <top style="dashed">
        <color theme="9" tint="0.79995117038483843"/>
      </top>
      <bottom style="double">
        <color theme="9" tint="-0.249977111117893"/>
      </bottom>
      <diagonal/>
    </border>
    <border>
      <left/>
      <right/>
      <top style="thin">
        <color theme="9" tint="0.79998168889431442"/>
      </top>
      <bottom style="thin">
        <color theme="9" tint="0.79995117038483843"/>
      </bottom>
      <diagonal/>
    </border>
    <border>
      <left/>
      <right/>
      <top style="thin">
        <color theme="9" tint="0.79995117038483843"/>
      </top>
      <bottom style="thin">
        <color theme="9" tint="0.79995117038483843"/>
      </bottom>
      <diagonal/>
    </border>
    <border>
      <left/>
      <right/>
      <top style="thin">
        <color theme="9" tint="0.79995117038483843"/>
      </top>
      <bottom style="double">
        <color theme="9" tint="-0.249977111117893"/>
      </bottom>
      <diagonal/>
    </border>
    <border>
      <left/>
      <right/>
      <top/>
      <bottom style="thin">
        <color theme="9" tint="0.59999389629810485"/>
      </bottom>
      <diagonal/>
    </border>
    <border>
      <left/>
      <right/>
      <top style="thin">
        <color theme="9" tint="-0.24994659260841701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 style="thin">
        <color theme="9" tint="0.59996337778862885"/>
      </top>
      <bottom style="thin">
        <color theme="9" tint="-0.24994659260841701"/>
      </bottom>
      <diagonal/>
    </border>
    <border>
      <left/>
      <right style="medium">
        <color theme="9" tint="-0.24994659260841701"/>
      </right>
      <top style="thin">
        <color theme="9" tint="-0.24994659260841701"/>
      </top>
      <bottom style="thin">
        <color theme="4" tint="0.39997558519241921"/>
      </bottom>
      <diagonal/>
    </border>
    <border>
      <left/>
      <right style="medium">
        <color theme="9" tint="-0.24994659260841701"/>
      </right>
      <top style="thin">
        <color theme="4" tint="0.39997558519241921"/>
      </top>
      <bottom/>
      <diagonal/>
    </border>
    <border>
      <left/>
      <right style="medium">
        <color theme="9" tint="-0.24994659260841701"/>
      </right>
      <top/>
      <bottom/>
      <diagonal/>
    </border>
    <border>
      <left/>
      <right style="medium">
        <color theme="9" tint="-0.24994659260841701"/>
      </right>
      <top/>
      <bottom style="double">
        <color theme="9" tint="-0.24994659260841701"/>
      </bottom>
      <diagonal/>
    </border>
    <border>
      <left/>
      <right style="medium">
        <color theme="9" tint="-0.24994659260841701"/>
      </right>
      <top style="double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indexed="64"/>
      </left>
      <right/>
      <top style="hair">
        <color auto="1"/>
      </top>
      <bottom style="double">
        <color theme="1"/>
      </bottom>
      <diagonal/>
    </border>
  </borders>
  <cellStyleXfs count="6">
    <xf numFmtId="0" fontId="0" fillId="0" borderId="0"/>
    <xf numFmtId="0" fontId="6" fillId="0" borderId="0"/>
    <xf numFmtId="0" fontId="24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0"/>
  </cellStyleXfs>
  <cellXfs count="4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Fill="1"/>
    <xf numFmtId="0" fontId="4" fillId="0" borderId="0" xfId="0" applyFont="1"/>
    <xf numFmtId="3" fontId="1" fillId="0" borderId="0" xfId="0" applyNumberFormat="1" applyFont="1" applyFill="1"/>
    <xf numFmtId="3" fontId="3" fillId="0" borderId="0" xfId="0" applyNumberFormat="1" applyFont="1" applyFill="1"/>
    <xf numFmtId="3" fontId="0" fillId="0" borderId="0" xfId="0" applyNumberFormat="1"/>
    <xf numFmtId="0" fontId="4" fillId="0" borderId="0" xfId="0" applyFont="1" applyAlignment="1">
      <alignment horizontal="center"/>
    </xf>
    <xf numFmtId="3" fontId="4" fillId="0" borderId="0" xfId="0" applyNumberFormat="1" applyFont="1"/>
    <xf numFmtId="3" fontId="4" fillId="0" borderId="0" xfId="0" applyNumberFormat="1" applyFont="1" applyFill="1"/>
    <xf numFmtId="0" fontId="4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0" fillId="0" borderId="0" xfId="0" applyFont="1"/>
    <xf numFmtId="3" fontId="0" fillId="0" borderId="0" xfId="0" applyNumberFormat="1" applyFont="1"/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8" fillId="0" borderId="0" xfId="0" applyFont="1"/>
    <xf numFmtId="3" fontId="13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0" fontId="16" fillId="0" borderId="0" xfId="0" applyFont="1" applyFill="1" applyAlignment="1"/>
    <xf numFmtId="0" fontId="16" fillId="0" borderId="0" xfId="0" applyFont="1" applyFill="1"/>
    <xf numFmtId="0" fontId="16" fillId="0" borderId="0" xfId="0" applyFont="1"/>
    <xf numFmtId="0" fontId="15" fillId="0" borderId="0" xfId="0" applyFont="1"/>
    <xf numFmtId="0" fontId="15" fillId="0" borderId="0" xfId="0" applyFont="1" applyAlignment="1"/>
    <xf numFmtId="0" fontId="18" fillId="0" borderId="0" xfId="0" applyFont="1"/>
    <xf numFmtId="3" fontId="16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18" fillId="0" borderId="0" xfId="0" applyFont="1" applyAlignment="1"/>
    <xf numFmtId="0" fontId="16" fillId="0" borderId="0" xfId="0" applyFont="1" applyAlignment="1"/>
    <xf numFmtId="0" fontId="16" fillId="0" borderId="0" xfId="0" applyFont="1" applyAlignment="1">
      <alignment horizontal="left"/>
    </xf>
    <xf numFmtId="0" fontId="20" fillId="0" borderId="0" xfId="0" applyFont="1"/>
    <xf numFmtId="0" fontId="8" fillId="0" borderId="0" xfId="0" applyFont="1" applyAlignment="1">
      <alignment horizontal="left"/>
    </xf>
    <xf numFmtId="3" fontId="8" fillId="0" borderId="0" xfId="0" applyNumberFormat="1" applyFont="1"/>
    <xf numFmtId="0" fontId="12" fillId="0" borderId="0" xfId="0" applyFont="1"/>
    <xf numFmtId="0" fontId="11" fillId="0" borderId="0" xfId="0" applyFont="1"/>
    <xf numFmtId="3" fontId="10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11" fillId="0" borderId="0" xfId="0" applyFont="1" applyAlignment="1"/>
    <xf numFmtId="0" fontId="20" fillId="0" borderId="0" xfId="0" applyFont="1" applyAlignment="1"/>
    <xf numFmtId="3" fontId="11" fillId="0" borderId="0" xfId="0" applyNumberFormat="1" applyFont="1" applyFill="1" applyAlignment="1">
      <alignment horizontal="center" wrapText="1"/>
    </xf>
    <xf numFmtId="3" fontId="23" fillId="0" borderId="0" xfId="0" applyNumberFormat="1" applyFont="1" applyFill="1" applyAlignment="1">
      <alignment horizontal="left" wrapText="1"/>
    </xf>
    <xf numFmtId="0" fontId="25" fillId="7" borderId="0" xfId="0" applyFont="1" applyFill="1"/>
    <xf numFmtId="0" fontId="27" fillId="7" borderId="0" xfId="2" applyFont="1" applyFill="1" applyAlignment="1" applyProtection="1"/>
    <xf numFmtId="0" fontId="28" fillId="7" borderId="0" xfId="0" applyFont="1" applyFill="1"/>
    <xf numFmtId="0" fontId="29" fillId="7" borderId="0" xfId="0" applyFont="1" applyFill="1" applyAlignment="1">
      <alignment vertical="center" wrapText="1"/>
    </xf>
    <xf numFmtId="0" fontId="28" fillId="7" borderId="0" xfId="0" applyFont="1" applyFill="1" applyAlignment="1">
      <alignment vertical="center" wrapText="1"/>
    </xf>
    <xf numFmtId="0" fontId="30" fillId="7" borderId="0" xfId="0" applyFont="1" applyFill="1" applyAlignment="1">
      <alignment vertical="center" wrapText="1"/>
    </xf>
    <xf numFmtId="0" fontId="0" fillId="7" borderId="0" xfId="0" applyFill="1"/>
    <xf numFmtId="0" fontId="0" fillId="7" borderId="0" xfId="0" applyFont="1" applyFill="1"/>
    <xf numFmtId="0" fontId="26" fillId="7" borderId="0" xfId="0" applyFont="1" applyFill="1" applyAlignment="1">
      <alignment horizontal="center"/>
    </xf>
    <xf numFmtId="0" fontId="0" fillId="0" borderId="0" xfId="0"/>
    <xf numFmtId="3" fontId="34" fillId="0" borderId="0" xfId="0" applyNumberFormat="1" applyFont="1" applyAlignment="1">
      <alignment horizontal="left"/>
    </xf>
    <xf numFmtId="0" fontId="0" fillId="2" borderId="0" xfId="0" applyFill="1"/>
    <xf numFmtId="0" fontId="0" fillId="0" borderId="2" xfId="0" applyFill="1" applyBorder="1" applyAlignment="1">
      <alignment horizontal="left"/>
    </xf>
    <xf numFmtId="3" fontId="11" fillId="0" borderId="0" xfId="0" applyNumberFormat="1" applyFont="1" applyFill="1" applyBorder="1"/>
    <xf numFmtId="3" fontId="11" fillId="0" borderId="0" xfId="0" applyNumberFormat="1" applyFont="1" applyFill="1" applyBorder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35" fillId="0" borderId="3" xfId="0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7" borderId="0" xfId="0" applyFill="1" applyAlignment="1">
      <alignment horizontal="center" wrapText="1"/>
    </xf>
    <xf numFmtId="0" fontId="16" fillId="7" borderId="0" xfId="0" applyFont="1" applyFill="1"/>
    <xf numFmtId="0" fontId="8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/>
    </xf>
    <xf numFmtId="3" fontId="15" fillId="7" borderId="0" xfId="0" applyNumberFormat="1" applyFont="1" applyFill="1"/>
    <xf numFmtId="0" fontId="7" fillId="7" borderId="0" xfId="0" applyFont="1" applyFill="1" applyAlignment="1">
      <alignment horizontal="left" vertical="center"/>
    </xf>
    <xf numFmtId="3" fontId="7" fillId="7" borderId="0" xfId="0" applyNumberFormat="1" applyFont="1" applyFill="1" applyAlignment="1">
      <alignment vertical="center"/>
    </xf>
    <xf numFmtId="3" fontId="34" fillId="7" borderId="0" xfId="0" applyNumberFormat="1" applyFont="1" applyFill="1" applyAlignment="1">
      <alignment horizontal="left"/>
    </xf>
    <xf numFmtId="3" fontId="16" fillId="7" borderId="0" xfId="0" applyNumberFormat="1" applyFont="1" applyFill="1"/>
    <xf numFmtId="3" fontId="22" fillId="7" borderId="0" xfId="0" applyNumberFormat="1" applyFont="1" applyFill="1" applyAlignment="1">
      <alignment horizontal="left"/>
    </xf>
    <xf numFmtId="0" fontId="21" fillId="7" borderId="0" xfId="0" applyFont="1" applyFill="1" applyBorder="1" applyAlignment="1">
      <alignment vertical="center"/>
    </xf>
    <xf numFmtId="0" fontId="12" fillId="7" borderId="0" xfId="0" applyFont="1" applyFill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/>
    </xf>
    <xf numFmtId="3" fontId="0" fillId="7" borderId="0" xfId="0" applyNumberFormat="1" applyFill="1"/>
    <xf numFmtId="0" fontId="8" fillId="7" borderId="0" xfId="0" applyNumberFormat="1" applyFont="1" applyFill="1" applyAlignment="1">
      <alignment horizontal="left" vertical="center"/>
    </xf>
    <xf numFmtId="3" fontId="8" fillId="7" borderId="0" xfId="0" applyNumberFormat="1" applyFont="1" applyFill="1" applyAlignment="1">
      <alignment horizontal="right" vertical="center"/>
    </xf>
    <xf numFmtId="0" fontId="33" fillId="7" borderId="0" xfId="0" applyFont="1" applyFill="1" applyAlignment="1">
      <alignment horizontal="center" vertical="center" wrapText="1"/>
    </xf>
    <xf numFmtId="3" fontId="8" fillId="7" borderId="0" xfId="0" applyNumberFormat="1" applyFont="1" applyFill="1" applyAlignment="1">
      <alignment horizontal="left" vertical="center"/>
    </xf>
    <xf numFmtId="3" fontId="8" fillId="7" borderId="0" xfId="0" applyNumberFormat="1" applyFont="1" applyFill="1" applyAlignment="1">
      <alignment vertical="center"/>
    </xf>
    <xf numFmtId="0" fontId="41" fillId="0" borderId="0" xfId="0" applyFont="1" applyAlignment="1">
      <alignment vertical="center"/>
    </xf>
    <xf numFmtId="3" fontId="41" fillId="0" borderId="0" xfId="0" applyNumberFormat="1" applyFont="1" applyAlignment="1">
      <alignment vertical="center"/>
    </xf>
    <xf numFmtId="165" fontId="42" fillId="0" borderId="0" xfId="4" applyNumberFormat="1" applyFont="1"/>
    <xf numFmtId="0" fontId="37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1" fontId="28" fillId="7" borderId="0" xfId="0" applyNumberFormat="1" applyFont="1" applyFill="1"/>
    <xf numFmtId="3" fontId="43" fillId="0" borderId="0" xfId="0" applyNumberFormat="1" applyFont="1" applyAlignment="1">
      <alignment horizontal="left"/>
    </xf>
    <xf numFmtId="3" fontId="1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3" fontId="10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3" fontId="13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pivotButton="1"/>
    <xf numFmtId="3" fontId="2" fillId="0" borderId="0" xfId="0" applyNumberFormat="1" applyFont="1"/>
    <xf numFmtId="165" fontId="0" fillId="0" borderId="0" xfId="0" applyNumberFormat="1"/>
    <xf numFmtId="0" fontId="41" fillId="0" borderId="0" xfId="0" pivotButton="1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165" fontId="41" fillId="0" borderId="0" xfId="0" applyNumberFormat="1" applyFont="1"/>
    <xf numFmtId="0" fontId="0" fillId="0" borderId="0" xfId="0" applyAlignment="1">
      <alignment horizontal="center" vertical="center"/>
    </xf>
    <xf numFmtId="1" fontId="48" fillId="0" borderId="0" xfId="0" applyNumberFormat="1" applyFont="1"/>
    <xf numFmtId="165" fontId="47" fillId="0" borderId="0" xfId="4" applyNumberFormat="1" applyFont="1"/>
    <xf numFmtId="0" fontId="46" fillId="0" borderId="0" xfId="0" applyFont="1"/>
    <xf numFmtId="165" fontId="41" fillId="0" borderId="0" xfId="4" applyNumberFormat="1" applyFont="1"/>
    <xf numFmtId="165" fontId="21" fillId="0" borderId="0" xfId="4" applyNumberFormat="1" applyFont="1"/>
    <xf numFmtId="4" fontId="49" fillId="9" borderId="5" xfId="5" applyNumberFormat="1" applyFont="1" applyFill="1" applyBorder="1" applyAlignment="1">
      <alignment horizontal="right" vertical="center" wrapText="1"/>
    </xf>
    <xf numFmtId="0" fontId="50" fillId="0" borderId="0" xfId="0" applyFont="1"/>
    <xf numFmtId="0" fontId="50" fillId="0" borderId="0" xfId="0" applyFont="1" applyAlignment="1">
      <alignment horizontal="center" vertical="center"/>
    </xf>
    <xf numFmtId="165" fontId="0" fillId="0" borderId="0" xfId="4" applyNumberFormat="1" applyFont="1"/>
    <xf numFmtId="165" fontId="0" fillId="0" borderId="0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5" fontId="0" fillId="0" borderId="0" xfId="0" applyNumberFormat="1" applyBorder="1"/>
    <xf numFmtId="165" fontId="0" fillId="0" borderId="10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0" fontId="0" fillId="0" borderId="7" xfId="0" applyFont="1" applyBorder="1" applyAlignment="1">
      <alignment horizontal="center" vertical="center" wrapText="1"/>
    </xf>
    <xf numFmtId="165" fontId="0" fillId="0" borderId="15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0" fontId="0" fillId="0" borderId="0" xfId="0" applyFont="1" applyBorder="1" applyAlignment="1">
      <alignment horizontal="center" vertical="center" wrapText="1"/>
    </xf>
    <xf numFmtId="0" fontId="0" fillId="0" borderId="14" xfId="0" applyBorder="1" applyAlignment="1">
      <alignment horizontal="left"/>
    </xf>
    <xf numFmtId="165" fontId="0" fillId="0" borderId="0" xfId="0" applyNumberFormat="1" applyFont="1"/>
    <xf numFmtId="0" fontId="0" fillId="0" borderId="17" xfId="0" applyFont="1" applyBorder="1" applyAlignment="1">
      <alignment horizontal="center"/>
    </xf>
    <xf numFmtId="165" fontId="0" fillId="0" borderId="17" xfId="0" applyNumberFormat="1" applyFont="1" applyBorder="1"/>
    <xf numFmtId="0" fontId="31" fillId="0" borderId="18" xfId="0" applyFont="1" applyBorder="1" applyAlignment="1">
      <alignment horizontal="center" vertical="center"/>
    </xf>
    <xf numFmtId="165" fontId="0" fillId="0" borderId="16" xfId="0" applyNumberFormat="1" applyBorder="1"/>
    <xf numFmtId="3" fontId="8" fillId="4" borderId="0" xfId="0" applyNumberFormat="1" applyFont="1" applyFill="1"/>
    <xf numFmtId="0" fontId="0" fillId="0" borderId="0" xfId="0" applyFont="1" applyFill="1" applyBorder="1"/>
    <xf numFmtId="0" fontId="11" fillId="0" borderId="0" xfId="0" applyFont="1" applyFill="1" applyBorder="1"/>
    <xf numFmtId="0" fontId="0" fillId="0" borderId="0" xfId="0" applyAlignment="1">
      <alignment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0" xfId="0" applyBorder="1"/>
    <xf numFmtId="0" fontId="0" fillId="0" borderId="0" xfId="0" pivotButton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47" fillId="0" borderId="14" xfId="0" applyFont="1" applyBorder="1" applyAlignment="1">
      <alignment horizontal="right" wrapText="1"/>
    </xf>
    <xf numFmtId="0" fontId="47" fillId="0" borderId="15" xfId="0" applyFont="1" applyBorder="1" applyAlignment="1">
      <alignment horizontal="right" wrapText="1"/>
    </xf>
    <xf numFmtId="0" fontId="47" fillId="0" borderId="16" xfId="0" applyFont="1" applyBorder="1" applyAlignment="1">
      <alignment horizontal="right" wrapText="1"/>
    </xf>
    <xf numFmtId="0" fontId="0" fillId="0" borderId="7" xfId="0" applyBorder="1"/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13" borderId="0" xfId="0" applyFont="1" applyFill="1"/>
    <xf numFmtId="0" fontId="8" fillId="13" borderId="0" xfId="0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right" vertical="center"/>
    </xf>
    <xf numFmtId="0" fontId="0" fillId="0" borderId="0" xfId="0" applyFill="1" applyBorder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left" vertical="center"/>
    </xf>
    <xf numFmtId="3" fontId="11" fillId="0" borderId="9" xfId="0" applyNumberFormat="1" applyFont="1" applyFill="1" applyBorder="1" applyAlignment="1">
      <alignment horizontal="center"/>
    </xf>
    <xf numFmtId="3" fontId="11" fillId="0" borderId="10" xfId="0" applyNumberFormat="1" applyFont="1" applyFill="1" applyBorder="1" applyAlignment="1">
      <alignment horizontal="center"/>
    </xf>
    <xf numFmtId="3" fontId="11" fillId="0" borderId="10" xfId="0" applyNumberFormat="1" applyFont="1" applyFill="1" applyBorder="1"/>
    <xf numFmtId="0" fontId="0" fillId="0" borderId="7" xfId="0" applyBorder="1" applyAlignment="1">
      <alignment horizontal="center" wrapText="1"/>
    </xf>
    <xf numFmtId="3" fontId="11" fillId="0" borderId="11" xfId="0" applyNumberFormat="1" applyFont="1" applyFill="1" applyBorder="1" applyAlignment="1">
      <alignment horizontal="center" vertical="center"/>
    </xf>
    <xf numFmtId="3" fontId="11" fillId="0" borderId="12" xfId="0" applyNumberFormat="1" applyFont="1" applyFill="1" applyBorder="1" applyAlignment="1">
      <alignment horizontal="center" vertical="center"/>
    </xf>
    <xf numFmtId="3" fontId="11" fillId="0" borderId="13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vertical="center" wrapText="1"/>
    </xf>
    <xf numFmtId="0" fontId="35" fillId="0" borderId="12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top" wrapText="1"/>
    </xf>
    <xf numFmtId="0" fontId="7" fillId="4" borderId="0" xfId="0" applyFont="1" applyFill="1" applyBorder="1" applyAlignment="1">
      <alignment horizontal="center" vertical="center" wrapText="1"/>
    </xf>
    <xf numFmtId="3" fontId="34" fillId="14" borderId="0" xfId="0" applyNumberFormat="1" applyFont="1" applyFill="1" applyAlignment="1">
      <alignment horizontal="left"/>
    </xf>
    <xf numFmtId="165" fontId="0" fillId="0" borderId="0" xfId="0" applyNumberFormat="1" applyFont="1" applyAlignment="1">
      <alignment vertical="center"/>
    </xf>
    <xf numFmtId="165" fontId="31" fillId="0" borderId="18" xfId="0" applyNumberFormat="1" applyFont="1" applyBorder="1" applyAlignment="1">
      <alignment vertical="center"/>
    </xf>
    <xf numFmtId="0" fontId="52" fillId="7" borderId="0" xfId="0" applyFont="1" applyFill="1" applyAlignment="1">
      <alignment horizontal="center" vertical="center" wrapText="1"/>
    </xf>
    <xf numFmtId="0" fontId="53" fillId="7" borderId="0" xfId="0" applyFont="1" applyFill="1" applyAlignment="1">
      <alignment horizontal="center" vertical="center" wrapText="1"/>
    </xf>
    <xf numFmtId="0" fontId="54" fillId="0" borderId="23" xfId="0" applyFont="1" applyBorder="1" applyAlignment="1">
      <alignment vertical="center" wrapText="1"/>
    </xf>
    <xf numFmtId="0" fontId="55" fillId="7" borderId="0" xfId="0" applyFont="1" applyFill="1"/>
    <xf numFmtId="0" fontId="56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 wrapText="1"/>
    </xf>
    <xf numFmtId="0" fontId="57" fillId="7" borderId="0" xfId="0" applyFont="1" applyFill="1"/>
    <xf numFmtId="0" fontId="58" fillId="7" borderId="0" xfId="0" applyFont="1" applyFill="1" applyAlignment="1">
      <alignment horizontal="left"/>
    </xf>
    <xf numFmtId="0" fontId="58" fillId="7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0" fontId="9" fillId="4" borderId="2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3" fontId="9" fillId="6" borderId="26" xfId="0" applyNumberFormat="1" applyFont="1" applyFill="1" applyBorder="1" applyAlignment="1">
      <alignment horizontal="center" vertical="center" wrapText="1"/>
    </xf>
    <xf numFmtId="3" fontId="9" fillId="6" borderId="27" xfId="0" applyNumberFormat="1" applyFont="1" applyFill="1" applyBorder="1" applyAlignment="1">
      <alignment horizontal="center" vertical="center" wrapText="1"/>
    </xf>
    <xf numFmtId="0" fontId="4" fillId="0" borderId="24" xfId="0" applyFont="1" applyFill="1" applyBorder="1"/>
    <xf numFmtId="0" fontId="4" fillId="0" borderId="24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 vertical="center"/>
    </xf>
    <xf numFmtId="3" fontId="5" fillId="0" borderId="24" xfId="0" applyNumberFormat="1" applyFont="1" applyFill="1" applyBorder="1" applyAlignment="1">
      <alignment horizontal="right"/>
    </xf>
    <xf numFmtId="3" fontId="1" fillId="0" borderId="24" xfId="0" applyNumberFormat="1" applyFont="1" applyFill="1" applyBorder="1"/>
    <xf numFmtId="0" fontId="4" fillId="0" borderId="24" xfId="0" applyFont="1" applyFill="1" applyBorder="1" applyAlignment="1">
      <alignment horizontal="center"/>
    </xf>
    <xf numFmtId="3" fontId="3" fillId="0" borderId="24" xfId="0" applyNumberFormat="1" applyFont="1" applyFill="1" applyBorder="1"/>
    <xf numFmtId="0" fontId="4" fillId="8" borderId="24" xfId="0" applyFont="1" applyFill="1" applyBorder="1"/>
    <xf numFmtId="3" fontId="45" fillId="0" borderId="24" xfId="0" applyNumberFormat="1" applyFont="1" applyBorder="1"/>
    <xf numFmtId="0" fontId="8" fillId="0" borderId="7" xfId="0" applyFont="1" applyFill="1" applyBorder="1" applyAlignment="1">
      <alignment horizontal="center" vertical="center" wrapText="1"/>
    </xf>
    <xf numFmtId="0" fontId="0" fillId="0" borderId="7" xfId="0" pivotButton="1" applyBorder="1" applyAlignment="1">
      <alignment horizontal="center" vertical="center" wrapText="1"/>
    </xf>
    <xf numFmtId="0" fontId="8" fillId="0" borderId="14" xfId="0" applyFon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0" fontId="37" fillId="15" borderId="30" xfId="0" applyFont="1" applyFill="1" applyBorder="1" applyAlignment="1">
      <alignment horizontal="center" vertical="center"/>
    </xf>
    <xf numFmtId="3" fontId="35" fillId="17" borderId="35" xfId="0" applyNumberFormat="1" applyFont="1" applyFill="1" applyBorder="1" applyAlignment="1">
      <alignment horizontal="center" vertical="center" wrapText="1"/>
    </xf>
    <xf numFmtId="3" fontId="11" fillId="17" borderId="21" xfId="0" applyNumberFormat="1" applyFont="1" applyFill="1" applyBorder="1" applyAlignment="1">
      <alignment horizontal="center" vertical="center" wrapText="1"/>
    </xf>
    <xf numFmtId="3" fontId="35" fillId="16" borderId="37" xfId="0" applyNumberFormat="1" applyFont="1" applyFill="1" applyBorder="1" applyAlignment="1">
      <alignment horizontal="center" vertical="center" wrapText="1"/>
    </xf>
    <xf numFmtId="3" fontId="35" fillId="16" borderId="38" xfId="0" applyNumberFormat="1" applyFont="1" applyFill="1" applyBorder="1" applyAlignment="1">
      <alignment horizontal="center" vertical="center" wrapText="1"/>
    </xf>
    <xf numFmtId="3" fontId="35" fillId="16" borderId="39" xfId="0" applyNumberFormat="1" applyFont="1" applyFill="1" applyBorder="1" applyAlignment="1">
      <alignment horizontal="center" vertical="center" wrapText="1"/>
    </xf>
    <xf numFmtId="3" fontId="35" fillId="0" borderId="35" xfId="0" applyNumberFormat="1" applyFont="1" applyFill="1" applyBorder="1" applyAlignment="1">
      <alignment horizontal="center" vertical="center" wrapText="1"/>
    </xf>
    <xf numFmtId="3" fontId="11" fillId="0" borderId="21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Fill="1" applyBorder="1" applyAlignment="1">
      <alignment horizontal="center" vertical="center" wrapText="1"/>
    </xf>
    <xf numFmtId="3" fontId="11" fillId="0" borderId="9" xfId="0" applyNumberFormat="1" applyFont="1" applyFill="1" applyBorder="1" applyAlignment="1">
      <alignment horizontal="center" vertical="center" wrapText="1"/>
    </xf>
    <xf numFmtId="3" fontId="35" fillId="16" borderId="22" xfId="0" applyNumberFormat="1" applyFont="1" applyFill="1" applyBorder="1" applyAlignment="1">
      <alignment horizontal="center" vertical="center" wrapText="1"/>
    </xf>
    <xf numFmtId="3" fontId="35" fillId="17" borderId="35" xfId="0" applyNumberFormat="1" applyFont="1" applyFill="1" applyBorder="1" applyAlignment="1">
      <alignment horizontal="right" vertical="center" wrapText="1"/>
    </xf>
    <xf numFmtId="3" fontId="11" fillId="17" borderId="21" xfId="0" applyNumberFormat="1" applyFont="1" applyFill="1" applyBorder="1" applyAlignment="1">
      <alignment horizontal="right" vertical="center" wrapText="1"/>
    </xf>
    <xf numFmtId="3" fontId="11" fillId="17" borderId="36" xfId="0" applyNumberFormat="1" applyFont="1" applyFill="1" applyBorder="1" applyAlignment="1">
      <alignment horizontal="right" vertical="center" wrapText="1"/>
    </xf>
    <xf numFmtId="3" fontId="35" fillId="16" borderId="37" xfId="0" applyNumberFormat="1" applyFont="1" applyFill="1" applyBorder="1" applyAlignment="1">
      <alignment horizontal="right" vertical="center" wrapText="1"/>
    </xf>
    <xf numFmtId="3" fontId="35" fillId="16" borderId="38" xfId="0" applyNumberFormat="1" applyFont="1" applyFill="1" applyBorder="1" applyAlignment="1">
      <alignment horizontal="right" vertical="center" wrapText="1"/>
    </xf>
    <xf numFmtId="3" fontId="35" fillId="16" borderId="39" xfId="0" applyNumberFormat="1" applyFont="1" applyFill="1" applyBorder="1" applyAlignment="1">
      <alignment horizontal="right" vertical="center" wrapText="1"/>
    </xf>
    <xf numFmtId="0" fontId="35" fillId="16" borderId="44" xfId="0" applyFont="1" applyFill="1" applyBorder="1" applyAlignment="1">
      <alignment horizontal="center" vertical="center" wrapText="1"/>
    </xf>
    <xf numFmtId="0" fontId="35" fillId="16" borderId="20" xfId="0" applyFont="1" applyFill="1" applyBorder="1" applyAlignment="1">
      <alignment horizontal="center" vertical="center" wrapText="1"/>
    </xf>
    <xf numFmtId="0" fontId="35" fillId="16" borderId="45" xfId="0" applyFont="1" applyFill="1" applyBorder="1" applyAlignment="1">
      <alignment horizontal="center" vertical="center" wrapText="1"/>
    </xf>
    <xf numFmtId="0" fontId="35" fillId="16" borderId="14" xfId="0" applyFont="1" applyFill="1" applyBorder="1" applyAlignment="1">
      <alignment horizontal="center" vertical="center" wrapText="1"/>
    </xf>
    <xf numFmtId="3" fontId="35" fillId="0" borderId="35" xfId="0" applyNumberFormat="1" applyFont="1" applyFill="1" applyBorder="1" applyAlignment="1">
      <alignment horizontal="right" vertical="center" wrapText="1"/>
    </xf>
    <xf numFmtId="3" fontId="11" fillId="0" borderId="21" xfId="0" applyNumberFormat="1" applyFont="1" applyFill="1" applyBorder="1" applyAlignment="1">
      <alignment horizontal="right" vertical="center" wrapText="1"/>
    </xf>
    <xf numFmtId="3" fontId="11" fillId="0" borderId="36" xfId="0" applyNumberFormat="1" applyFont="1" applyFill="1" applyBorder="1" applyAlignment="1">
      <alignment horizontal="right" vertical="center" wrapText="1"/>
    </xf>
    <xf numFmtId="3" fontId="11" fillId="0" borderId="9" xfId="0" applyNumberFormat="1" applyFont="1" applyFill="1" applyBorder="1" applyAlignment="1">
      <alignment horizontal="right" vertical="center" wrapText="1"/>
    </xf>
    <xf numFmtId="3" fontId="35" fillId="16" borderId="22" xfId="0" applyNumberFormat="1" applyFont="1" applyFill="1" applyBorder="1" applyAlignment="1">
      <alignment horizontal="right" vertical="center" wrapText="1"/>
    </xf>
    <xf numFmtId="0" fontId="36" fillId="16" borderId="31" xfId="0" applyFont="1" applyFill="1" applyBorder="1" applyAlignment="1">
      <alignment horizontal="center" vertical="center" wrapText="1"/>
    </xf>
    <xf numFmtId="0" fontId="32" fillId="4" borderId="0" xfId="0" applyFont="1" applyFill="1"/>
    <xf numFmtId="0" fontId="8" fillId="4" borderId="0" xfId="0" applyFont="1" applyFill="1"/>
    <xf numFmtId="0" fontId="32" fillId="0" borderId="0" xfId="0" applyFont="1" applyFill="1"/>
    <xf numFmtId="0" fontId="8" fillId="0" borderId="0" xfId="0" applyFont="1" applyFill="1"/>
    <xf numFmtId="3" fontId="8" fillId="0" borderId="0" xfId="0" applyNumberFormat="1" applyFont="1" applyFill="1"/>
    <xf numFmtId="3" fontId="0" fillId="0" borderId="0" xfId="0" applyNumberFormat="1" applyFont="1" applyFill="1"/>
    <xf numFmtId="0" fontId="0" fillId="0" borderId="0" xfId="0" applyFont="1" applyFill="1"/>
    <xf numFmtId="3" fontId="35" fillId="11" borderId="54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6" fillId="0" borderId="4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/>
    </xf>
    <xf numFmtId="3" fontId="35" fillId="0" borderId="53" xfId="0" applyNumberFormat="1" applyFont="1" applyFill="1" applyBorder="1" applyAlignment="1">
      <alignment horizontal="center" vertical="center"/>
    </xf>
    <xf numFmtId="0" fontId="11" fillId="11" borderId="51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11" borderId="52" xfId="0" applyFont="1" applyFill="1" applyBorder="1" applyAlignment="1">
      <alignment horizontal="center" vertical="center" wrapText="1"/>
    </xf>
    <xf numFmtId="3" fontId="11" fillId="5" borderId="57" xfId="0" applyNumberFormat="1" applyFont="1" applyFill="1" applyBorder="1"/>
    <xf numFmtId="3" fontId="11" fillId="5" borderId="28" xfId="0" applyNumberFormat="1" applyFont="1" applyFill="1" applyBorder="1"/>
    <xf numFmtId="3" fontId="11" fillId="5" borderId="63" xfId="0" applyNumberFormat="1" applyFont="1" applyFill="1" applyBorder="1"/>
    <xf numFmtId="0" fontId="11" fillId="0" borderId="4" xfId="0" applyFont="1" applyFill="1" applyBorder="1" applyAlignment="1">
      <alignment horizontal="center" vertical="center" wrapText="1"/>
    </xf>
    <xf numFmtId="0" fontId="31" fillId="0" borderId="0" xfId="0" applyFont="1"/>
    <xf numFmtId="3" fontId="31" fillId="0" borderId="0" xfId="0" applyNumberFormat="1" applyFont="1"/>
    <xf numFmtId="3" fontId="35" fillId="11" borderId="53" xfId="0" applyNumberFormat="1" applyFont="1" applyFill="1" applyBorder="1" applyAlignment="1">
      <alignment horizontal="right" vertical="center"/>
    </xf>
    <xf numFmtId="3" fontId="35" fillId="11" borderId="55" xfId="0" applyNumberFormat="1" applyFont="1" applyFill="1" applyBorder="1" applyAlignment="1">
      <alignment horizontal="right" vertical="center"/>
    </xf>
    <xf numFmtId="3" fontId="11" fillId="0" borderId="57" xfId="0" applyNumberFormat="1" applyFont="1" applyFill="1" applyBorder="1" applyAlignment="1">
      <alignment horizontal="center"/>
    </xf>
    <xf numFmtId="3" fontId="11" fillId="0" borderId="28" xfId="0" applyNumberFormat="1" applyFont="1" applyFill="1" applyBorder="1" applyAlignment="1">
      <alignment horizontal="center"/>
    </xf>
    <xf numFmtId="3" fontId="11" fillId="0" borderId="63" xfId="0" applyNumberFormat="1" applyFont="1" applyFill="1" applyBorder="1" applyAlignment="1">
      <alignment horizontal="center"/>
    </xf>
    <xf numFmtId="3" fontId="11" fillId="0" borderId="57" xfId="0" applyNumberFormat="1" applyFont="1" applyFill="1" applyBorder="1" applyAlignment="1">
      <alignment horizontal="right"/>
    </xf>
    <xf numFmtId="3" fontId="11" fillId="0" borderId="28" xfId="0" applyNumberFormat="1" applyFont="1" applyFill="1" applyBorder="1" applyAlignment="1">
      <alignment horizontal="right"/>
    </xf>
    <xf numFmtId="3" fontId="11" fillId="0" borderId="63" xfId="0" applyNumberFormat="1" applyFont="1" applyFill="1" applyBorder="1" applyAlignment="1">
      <alignment horizontal="right"/>
    </xf>
    <xf numFmtId="3" fontId="35" fillId="0" borderId="53" xfId="0" applyNumberFormat="1" applyFont="1" applyFill="1" applyBorder="1" applyAlignment="1">
      <alignment horizontal="right" vertical="center"/>
    </xf>
    <xf numFmtId="3" fontId="31" fillId="7" borderId="57" xfId="0" applyNumberFormat="1" applyFont="1" applyFill="1" applyBorder="1" applyAlignment="1">
      <alignment horizontal="center"/>
    </xf>
    <xf numFmtId="3" fontId="31" fillId="7" borderId="28" xfId="0" applyNumberFormat="1" applyFont="1" applyFill="1" applyBorder="1" applyAlignment="1">
      <alignment horizontal="center"/>
    </xf>
    <xf numFmtId="3" fontId="31" fillId="7" borderId="63" xfId="0" applyNumberFormat="1" applyFont="1" applyFill="1" applyBorder="1" applyAlignment="1">
      <alignment horizontal="center"/>
    </xf>
    <xf numFmtId="3" fontId="31" fillId="7" borderId="57" xfId="0" applyNumberFormat="1" applyFont="1" applyFill="1" applyBorder="1" applyAlignment="1">
      <alignment horizontal="right"/>
    </xf>
    <xf numFmtId="3" fontId="31" fillId="7" borderId="28" xfId="0" applyNumberFormat="1" applyFont="1" applyFill="1" applyBorder="1" applyAlignment="1">
      <alignment horizontal="right"/>
    </xf>
    <xf numFmtId="3" fontId="31" fillId="7" borderId="63" xfId="0" applyNumberFormat="1" applyFont="1" applyFill="1" applyBorder="1" applyAlignment="1">
      <alignment horizontal="right"/>
    </xf>
    <xf numFmtId="3" fontId="11" fillId="5" borderId="60" xfId="0" applyNumberFormat="1" applyFont="1" applyFill="1" applyBorder="1" applyAlignment="1">
      <alignment horizontal="center"/>
    </xf>
    <xf numFmtId="3" fontId="11" fillId="5" borderId="61" xfId="0" applyNumberFormat="1" applyFont="1" applyFill="1" applyBorder="1"/>
    <xf numFmtId="3" fontId="11" fillId="5" borderId="64" xfId="0" applyNumberFormat="1" applyFont="1" applyFill="1" applyBorder="1"/>
    <xf numFmtId="3" fontId="11" fillId="5" borderId="57" xfId="0" applyNumberFormat="1" applyFont="1" applyFill="1" applyBorder="1" applyAlignment="1">
      <alignment horizontal="right"/>
    </xf>
    <xf numFmtId="3" fontId="11" fillId="5" borderId="58" xfId="0" applyNumberFormat="1" applyFont="1" applyFill="1" applyBorder="1" applyAlignment="1">
      <alignment horizontal="right"/>
    </xf>
    <xf numFmtId="3" fontId="11" fillId="5" borderId="28" xfId="0" applyNumberFormat="1" applyFont="1" applyFill="1" applyBorder="1" applyAlignment="1">
      <alignment horizontal="right"/>
    </xf>
    <xf numFmtId="3" fontId="11" fillId="5" borderId="61" xfId="0" applyNumberFormat="1" applyFont="1" applyFill="1" applyBorder="1" applyAlignment="1">
      <alignment horizontal="right"/>
    </xf>
    <xf numFmtId="3" fontId="11" fillId="5" borderId="63" xfId="0" applyNumberFormat="1" applyFont="1" applyFill="1" applyBorder="1" applyAlignment="1">
      <alignment horizontal="right"/>
    </xf>
    <xf numFmtId="3" fontId="11" fillId="5" borderId="64" xfId="0" applyNumberFormat="1" applyFont="1" applyFill="1" applyBorder="1" applyAlignment="1">
      <alignment horizontal="right"/>
    </xf>
    <xf numFmtId="0" fontId="8" fillId="10" borderId="19" xfId="0" applyFont="1" applyFill="1" applyBorder="1" applyAlignment="1">
      <alignment horizontal="center" vertical="center" wrapText="1"/>
    </xf>
    <xf numFmtId="165" fontId="31" fillId="0" borderId="18" xfId="0" applyNumberFormat="1" applyFont="1" applyBorder="1" applyAlignment="1">
      <alignment horizontal="center" vertical="center"/>
    </xf>
    <xf numFmtId="164" fontId="31" fillId="0" borderId="18" xfId="3" applyNumberFormat="1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164" fontId="0" fillId="0" borderId="65" xfId="3" applyNumberFormat="1" applyFont="1" applyBorder="1" applyAlignment="1">
      <alignment horizontal="center"/>
    </xf>
    <xf numFmtId="165" fontId="0" fillId="0" borderId="65" xfId="0" applyNumberFormat="1" applyBorder="1" applyAlignment="1">
      <alignment horizontal="center" vertical="center"/>
    </xf>
    <xf numFmtId="0" fontId="0" fillId="0" borderId="66" xfId="0" applyBorder="1" applyAlignment="1">
      <alignment horizontal="center"/>
    </xf>
    <xf numFmtId="165" fontId="0" fillId="0" borderId="66" xfId="0" applyNumberFormat="1" applyBorder="1" applyAlignment="1">
      <alignment horizontal="center" vertical="center"/>
    </xf>
    <xf numFmtId="165" fontId="0" fillId="0" borderId="66" xfId="4" applyNumberFormat="1" applyFont="1" applyBorder="1" applyAlignment="1">
      <alignment horizontal="center"/>
    </xf>
    <xf numFmtId="0" fontId="0" fillId="0" borderId="67" xfId="0" applyBorder="1" applyAlignment="1">
      <alignment horizontal="center"/>
    </xf>
    <xf numFmtId="165" fontId="0" fillId="0" borderId="67" xfId="0" applyNumberFormat="1" applyBorder="1" applyAlignment="1">
      <alignment horizontal="center" vertical="center"/>
    </xf>
    <xf numFmtId="0" fontId="0" fillId="0" borderId="68" xfId="0" applyFont="1" applyBorder="1" applyAlignment="1">
      <alignment horizontal="center"/>
    </xf>
    <xf numFmtId="165" fontId="0" fillId="0" borderId="68" xfId="0" applyNumberFormat="1" applyFont="1" applyBorder="1" applyAlignment="1">
      <alignment horizontal="center" vertical="center"/>
    </xf>
    <xf numFmtId="164" fontId="0" fillId="0" borderId="68" xfId="3" applyNumberFormat="1" applyFont="1" applyBorder="1" applyAlignment="1">
      <alignment horizontal="center"/>
    </xf>
    <xf numFmtId="165" fontId="0" fillId="0" borderId="68" xfId="0" applyNumberFormat="1" applyFont="1" applyBorder="1"/>
    <xf numFmtId="0" fontId="0" fillId="0" borderId="69" xfId="0" applyFont="1" applyBorder="1" applyAlignment="1">
      <alignment horizontal="center"/>
    </xf>
    <xf numFmtId="165" fontId="0" fillId="0" borderId="69" xfId="0" applyNumberFormat="1" applyFont="1" applyBorder="1" applyAlignment="1">
      <alignment horizontal="center" vertical="center"/>
    </xf>
    <xf numFmtId="165" fontId="0" fillId="0" borderId="69" xfId="0" applyNumberFormat="1" applyFont="1" applyBorder="1"/>
    <xf numFmtId="0" fontId="0" fillId="0" borderId="70" xfId="0" applyFont="1" applyBorder="1" applyAlignment="1">
      <alignment horizontal="center"/>
    </xf>
    <xf numFmtId="165" fontId="0" fillId="0" borderId="70" xfId="0" applyNumberFormat="1" applyFont="1" applyBorder="1" applyAlignment="1">
      <alignment horizontal="center" vertical="center"/>
    </xf>
    <xf numFmtId="165" fontId="0" fillId="0" borderId="70" xfId="0" applyNumberFormat="1" applyFont="1" applyBorder="1"/>
    <xf numFmtId="165" fontId="0" fillId="0" borderId="68" xfId="0" applyNumberFormat="1" applyFont="1" applyBorder="1" applyAlignment="1">
      <alignment horizontal="center"/>
    </xf>
    <xf numFmtId="165" fontId="0" fillId="0" borderId="69" xfId="0" applyNumberFormat="1" applyFont="1" applyBorder="1" applyAlignment="1">
      <alignment horizontal="center"/>
    </xf>
    <xf numFmtId="165" fontId="0" fillId="0" borderId="70" xfId="0" applyNumberFormat="1" applyFont="1" applyBorder="1" applyAlignment="1">
      <alignment horizontal="center"/>
    </xf>
    <xf numFmtId="0" fontId="61" fillId="10" borderId="19" xfId="0" applyFont="1" applyFill="1" applyBorder="1" applyAlignment="1">
      <alignment horizontal="center" vertical="center" wrapText="1"/>
    </xf>
    <xf numFmtId="0" fontId="61" fillId="10" borderId="71" xfId="0" applyFont="1" applyFill="1" applyBorder="1" applyAlignment="1">
      <alignment horizontal="center" vertical="center" wrapText="1"/>
    </xf>
    <xf numFmtId="0" fontId="35" fillId="0" borderId="72" xfId="0" applyFont="1" applyFill="1" applyBorder="1" applyAlignment="1">
      <alignment vertical="center" wrapText="1"/>
    </xf>
    <xf numFmtId="3" fontId="0" fillId="0" borderId="72" xfId="0" applyNumberFormat="1" applyFont="1" applyBorder="1" applyAlignment="1">
      <alignment horizontal="center" vertical="center"/>
    </xf>
    <xf numFmtId="164" fontId="0" fillId="0" borderId="72" xfId="3" applyNumberFormat="1" applyFont="1" applyBorder="1" applyAlignment="1">
      <alignment horizontal="center" vertical="center"/>
    </xf>
    <xf numFmtId="0" fontId="35" fillId="0" borderId="73" xfId="0" applyFont="1" applyFill="1" applyBorder="1" applyAlignment="1">
      <alignment vertical="center" wrapText="1"/>
    </xf>
    <xf numFmtId="3" fontId="0" fillId="0" borderId="73" xfId="0" applyNumberFormat="1" applyFont="1" applyBorder="1" applyAlignment="1">
      <alignment horizontal="center" vertical="center"/>
    </xf>
    <xf numFmtId="164" fontId="0" fillId="0" borderId="73" xfId="3" applyNumberFormat="1" applyFont="1" applyBorder="1" applyAlignment="1">
      <alignment horizontal="center" vertical="center"/>
    </xf>
    <xf numFmtId="0" fontId="16" fillId="0" borderId="73" xfId="0" applyFont="1" applyBorder="1"/>
    <xf numFmtId="0" fontId="0" fillId="0" borderId="73" xfId="0" applyBorder="1"/>
    <xf numFmtId="10" fontId="0" fillId="0" borderId="73" xfId="3" applyNumberFormat="1" applyFont="1" applyBorder="1" applyAlignment="1">
      <alignment horizontal="center" vertical="center"/>
    </xf>
    <xf numFmtId="0" fontId="16" fillId="0" borderId="74" xfId="0" applyFont="1" applyBorder="1"/>
    <xf numFmtId="164" fontId="6" fillId="0" borderId="73" xfId="3" applyNumberFormat="1" applyFont="1" applyBorder="1" applyAlignment="1">
      <alignment horizontal="center" vertical="center"/>
    </xf>
    <xf numFmtId="0" fontId="35" fillId="0" borderId="75" xfId="0" applyFont="1" applyFill="1" applyBorder="1" applyAlignment="1">
      <alignment vertical="center" wrapText="1"/>
    </xf>
    <xf numFmtId="164" fontId="0" fillId="0" borderId="75" xfId="3" applyNumberFormat="1" applyFont="1" applyBorder="1" applyAlignment="1">
      <alignment horizontal="center" vertical="center"/>
    </xf>
    <xf numFmtId="164" fontId="6" fillId="0" borderId="75" xfId="3" applyNumberFormat="1" applyFont="1" applyBorder="1" applyAlignment="1">
      <alignment horizontal="center" vertical="center"/>
    </xf>
    <xf numFmtId="0" fontId="16" fillId="0" borderId="75" xfId="0" applyFont="1" applyBorder="1"/>
    <xf numFmtId="0" fontId="16" fillId="0" borderId="0" xfId="0" applyFont="1" applyBorder="1"/>
    <xf numFmtId="0" fontId="18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0" fontId="8" fillId="0" borderId="0" xfId="0" applyNumberFormat="1" applyFont="1" applyBorder="1"/>
    <xf numFmtId="165" fontId="0" fillId="0" borderId="0" xfId="0" applyNumberFormat="1" applyFont="1" applyAlignment="1">
      <alignment horizontal="right"/>
    </xf>
    <xf numFmtId="165" fontId="0" fillId="0" borderId="68" xfId="0" applyNumberFormat="1" applyFont="1" applyBorder="1" applyAlignment="1"/>
    <xf numFmtId="165" fontId="0" fillId="0" borderId="69" xfId="0" applyNumberFormat="1" applyFont="1" applyBorder="1" applyAlignment="1"/>
    <xf numFmtId="165" fontId="0" fillId="0" borderId="70" xfId="0" applyNumberFormat="1" applyFont="1" applyBorder="1" applyAlignment="1"/>
    <xf numFmtId="3" fontId="11" fillId="0" borderId="0" xfId="0" applyNumberFormat="1" applyFont="1" applyFill="1" applyBorder="1" applyAlignment="1">
      <alignment horizontal="right" vertical="center" wrapText="1"/>
    </xf>
    <xf numFmtId="3" fontId="35" fillId="16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center"/>
    </xf>
    <xf numFmtId="0" fontId="63" fillId="0" borderId="0" xfId="0" applyFont="1"/>
    <xf numFmtId="3" fontId="63" fillId="0" borderId="0" xfId="0" applyNumberFormat="1" applyFont="1"/>
    <xf numFmtId="0" fontId="63" fillId="0" borderId="2" xfId="0" applyFont="1" applyFill="1" applyBorder="1" applyAlignment="1">
      <alignment horizontal="left"/>
    </xf>
    <xf numFmtId="3" fontId="63" fillId="0" borderId="9" xfId="0" applyNumberFormat="1" applyFont="1" applyFill="1" applyBorder="1" applyAlignment="1">
      <alignment horizontal="center" vertical="center" wrapText="1"/>
    </xf>
    <xf numFmtId="3" fontId="63" fillId="0" borderId="9" xfId="0" applyNumberFormat="1" applyFont="1" applyFill="1" applyBorder="1" applyAlignment="1">
      <alignment horizontal="right" vertical="center" wrapText="1"/>
    </xf>
    <xf numFmtId="165" fontId="31" fillId="0" borderId="0" xfId="0" applyNumberFormat="1" applyFont="1"/>
    <xf numFmtId="9" fontId="0" fillId="0" borderId="0" xfId="3" applyFont="1"/>
    <xf numFmtId="0" fontId="0" fillId="0" borderId="46" xfId="0" applyFont="1" applyFill="1" applyBorder="1" applyAlignment="1">
      <alignment horizontal="left"/>
    </xf>
    <xf numFmtId="0" fontId="0" fillId="0" borderId="47" xfId="0" applyFont="1" applyFill="1" applyBorder="1" applyAlignment="1">
      <alignment horizontal="left"/>
    </xf>
    <xf numFmtId="0" fontId="0" fillId="0" borderId="48" xfId="0" applyFont="1" applyFill="1" applyBorder="1" applyAlignment="1">
      <alignment horizontal="left"/>
    </xf>
    <xf numFmtId="0" fontId="0" fillId="0" borderId="56" xfId="0" applyFont="1" applyFill="1" applyBorder="1" applyAlignment="1">
      <alignment horizontal="left"/>
    </xf>
    <xf numFmtId="0" fontId="0" fillId="0" borderId="59" xfId="0" applyFont="1" applyFill="1" applyBorder="1" applyAlignment="1">
      <alignment horizontal="left"/>
    </xf>
    <xf numFmtId="0" fontId="0" fillId="0" borderId="62" xfId="0" applyFont="1" applyFill="1" applyBorder="1" applyAlignment="1">
      <alignment horizontal="left"/>
    </xf>
    <xf numFmtId="164" fontId="0" fillId="0" borderId="0" xfId="3" applyNumberFormat="1" applyFont="1"/>
    <xf numFmtId="0" fontId="37" fillId="15" borderId="80" xfId="0" applyFont="1" applyFill="1" applyBorder="1" applyAlignment="1">
      <alignment horizontal="center" vertical="center"/>
    </xf>
    <xf numFmtId="0" fontId="64" fillId="16" borderId="76" xfId="0" applyFont="1" applyFill="1" applyBorder="1" applyAlignment="1">
      <alignment horizontal="center" vertical="center" wrapText="1"/>
    </xf>
    <xf numFmtId="3" fontId="37" fillId="17" borderId="35" xfId="0" applyNumberFormat="1" applyFont="1" applyFill="1" applyBorder="1" applyAlignment="1">
      <alignment horizontal="center" vertical="center" wrapText="1"/>
    </xf>
    <xf numFmtId="3" fontId="50" fillId="17" borderId="21" xfId="0" applyNumberFormat="1" applyFont="1" applyFill="1" applyBorder="1" applyAlignment="1">
      <alignment horizontal="center" vertical="center" wrapText="1"/>
    </xf>
    <xf numFmtId="3" fontId="50" fillId="17" borderId="36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center" vertical="center" wrapText="1"/>
    </xf>
    <xf numFmtId="3" fontId="50" fillId="0" borderId="21" xfId="0" applyNumberFormat="1" applyFont="1" applyFill="1" applyBorder="1" applyAlignment="1">
      <alignment horizontal="center" vertical="center" wrapText="1"/>
    </xf>
    <xf numFmtId="3" fontId="50" fillId="0" borderId="36" xfId="0" applyNumberFormat="1" applyFont="1" applyFill="1" applyBorder="1" applyAlignment="1">
      <alignment horizontal="center" vertical="center" wrapText="1"/>
    </xf>
    <xf numFmtId="3" fontId="50" fillId="0" borderId="9" xfId="0" applyNumberFormat="1" applyFont="1" applyFill="1" applyBorder="1" applyAlignment="1">
      <alignment horizontal="center" vertical="center" wrapText="1"/>
    </xf>
    <xf numFmtId="3" fontId="37" fillId="16" borderId="37" xfId="0" applyNumberFormat="1" applyFont="1" applyFill="1" applyBorder="1" applyAlignment="1">
      <alignment horizontal="center" vertical="center" wrapText="1"/>
    </xf>
    <xf numFmtId="3" fontId="37" fillId="16" borderId="38" xfId="0" applyNumberFormat="1" applyFont="1" applyFill="1" applyBorder="1" applyAlignment="1">
      <alignment horizontal="center" vertical="center" wrapText="1"/>
    </xf>
    <xf numFmtId="3" fontId="37" fillId="16" borderId="39" xfId="0" applyNumberFormat="1" applyFont="1" applyFill="1" applyBorder="1" applyAlignment="1">
      <alignment horizontal="center" vertical="center" wrapText="1"/>
    </xf>
    <xf numFmtId="3" fontId="37" fillId="16" borderId="22" xfId="0" applyNumberFormat="1" applyFont="1" applyFill="1" applyBorder="1" applyAlignment="1">
      <alignment horizontal="center" vertical="center" wrapText="1"/>
    </xf>
    <xf numFmtId="0" fontId="37" fillId="16" borderId="44" xfId="0" applyFont="1" applyFill="1" applyBorder="1" applyAlignment="1">
      <alignment horizontal="center" vertical="center" wrapText="1"/>
    </xf>
    <xf numFmtId="0" fontId="37" fillId="16" borderId="20" xfId="0" applyFont="1" applyFill="1" applyBorder="1" applyAlignment="1">
      <alignment horizontal="center" vertical="center" wrapText="1"/>
    </xf>
    <xf numFmtId="0" fontId="37" fillId="16" borderId="45" xfId="0" applyFont="1" applyFill="1" applyBorder="1" applyAlignment="1">
      <alignment horizontal="center" vertical="center" wrapText="1"/>
    </xf>
    <xf numFmtId="0" fontId="37" fillId="16" borderId="14" xfId="0" applyFont="1" applyFill="1" applyBorder="1" applyAlignment="1">
      <alignment horizontal="center" vertical="center" wrapText="1"/>
    </xf>
    <xf numFmtId="0" fontId="21" fillId="0" borderId="77" xfId="0" applyFont="1" applyFill="1" applyBorder="1" applyAlignment="1">
      <alignment horizontal="left"/>
    </xf>
    <xf numFmtId="0" fontId="21" fillId="0" borderId="78" xfId="0" applyFont="1" applyFill="1" applyBorder="1" applyAlignment="1">
      <alignment horizontal="left"/>
    </xf>
    <xf numFmtId="0" fontId="21" fillId="0" borderId="79" xfId="0" applyFont="1" applyFill="1" applyBorder="1" applyAlignment="1">
      <alignment horizontal="left"/>
    </xf>
    <xf numFmtId="0" fontId="65" fillId="0" borderId="77" xfId="0" applyFont="1" applyFill="1" applyBorder="1" applyAlignment="1">
      <alignment horizontal="left"/>
    </xf>
    <xf numFmtId="0" fontId="65" fillId="0" borderId="78" xfId="0" applyFont="1" applyFill="1" applyBorder="1" applyAlignment="1">
      <alignment horizontal="left"/>
    </xf>
    <xf numFmtId="0" fontId="65" fillId="0" borderId="79" xfId="0" applyFont="1" applyFill="1" applyBorder="1" applyAlignment="1">
      <alignment horizontal="left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 vertical="center"/>
    </xf>
    <xf numFmtId="166" fontId="44" fillId="14" borderId="0" xfId="0" applyNumberFormat="1" applyFont="1" applyFill="1"/>
    <xf numFmtId="3" fontId="11" fillId="0" borderId="6" xfId="0" applyNumberFormat="1" applyFont="1" applyFill="1" applyBorder="1" applyAlignment="1">
      <alignment horizontal="center"/>
    </xf>
    <xf numFmtId="3" fontId="11" fillId="0" borderId="7" xfId="0" applyNumberFormat="1" applyFont="1" applyFill="1" applyBorder="1" applyAlignment="1">
      <alignment horizontal="center"/>
    </xf>
    <xf numFmtId="3" fontId="11" fillId="0" borderId="8" xfId="0" applyNumberFormat="1" applyFont="1" applyFill="1" applyBorder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top" wrapText="1"/>
    </xf>
    <xf numFmtId="0" fontId="51" fillId="0" borderId="8" xfId="0" applyFont="1" applyFill="1" applyBorder="1" applyAlignment="1">
      <alignment horizontal="center" vertical="center" wrapText="1"/>
    </xf>
    <xf numFmtId="3" fontId="11" fillId="0" borderId="7" xfId="0" applyNumberFormat="1" applyFont="1" applyFill="1" applyBorder="1"/>
    <xf numFmtId="3" fontId="11" fillId="0" borderId="8" xfId="0" applyNumberFormat="1" applyFont="1" applyFill="1" applyBorder="1"/>
    <xf numFmtId="3" fontId="11" fillId="0" borderId="12" xfId="0" applyNumberFormat="1" applyFont="1" applyFill="1" applyBorder="1" applyAlignment="1">
      <alignment horizontal="right" vertical="center"/>
    </xf>
    <xf numFmtId="0" fontId="51" fillId="0" borderId="0" xfId="0" pivotButton="1" applyFont="1" applyBorder="1" applyAlignment="1">
      <alignment horizontal="center" vertical="top" wrapText="1"/>
    </xf>
    <xf numFmtId="3" fontId="1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3" fontId="40" fillId="4" borderId="0" xfId="0" applyNumberFormat="1" applyFont="1" applyFill="1" applyBorder="1" applyAlignment="1">
      <alignment horizontal="center" vertical="center" wrapText="1"/>
    </xf>
    <xf numFmtId="0" fontId="41" fillId="4" borderId="0" xfId="0" applyFont="1" applyFill="1" applyAlignment="1">
      <alignment vertical="center"/>
    </xf>
    <xf numFmtId="0" fontId="62" fillId="4" borderId="0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3" fontId="10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0" fontId="21" fillId="7" borderId="0" xfId="0" applyFont="1" applyFill="1" applyBorder="1" applyAlignment="1">
      <alignment vertical="center"/>
    </xf>
    <xf numFmtId="3" fontId="19" fillId="7" borderId="0" xfId="0" applyNumberFormat="1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" fontId="13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7" fillId="4" borderId="0" xfId="0" applyNumberFormat="1" applyFont="1" applyFill="1" applyAlignment="1">
      <alignment horizontal="center" vertical="center" wrapText="1"/>
    </xf>
    <xf numFmtId="0" fontId="0" fillId="4" borderId="0" xfId="0" applyFill="1" applyAlignment="1">
      <alignment horizontal="center" wrapText="1"/>
    </xf>
    <xf numFmtId="0" fontId="36" fillId="11" borderId="49" xfId="0" applyFont="1" applyFill="1" applyBorder="1" applyAlignment="1">
      <alignment horizontal="center" vertical="center" wrapText="1"/>
    </xf>
    <xf numFmtId="0" fontId="36" fillId="11" borderId="3" xfId="0" applyFont="1" applyFill="1" applyBorder="1" applyAlignment="1">
      <alignment horizontal="center" vertical="center" wrapText="1"/>
    </xf>
    <xf numFmtId="0" fontId="36" fillId="11" borderId="50" xfId="0" applyFont="1" applyFill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3" fontId="31" fillId="0" borderId="41" xfId="0" applyNumberFormat="1" applyFont="1" applyBorder="1" applyAlignment="1">
      <alignment horizontal="center"/>
    </xf>
    <xf numFmtId="3" fontId="31" fillId="0" borderId="42" xfId="0" applyNumberFormat="1" applyFont="1" applyBorder="1" applyAlignment="1">
      <alignment horizontal="center"/>
    </xf>
    <xf numFmtId="3" fontId="13" fillId="4" borderId="0" xfId="0" applyNumberFormat="1" applyFont="1" applyFill="1" applyAlignment="1">
      <alignment horizontal="center" vertical="center" wrapText="1"/>
    </xf>
    <xf numFmtId="0" fontId="8" fillId="4" borderId="0" xfId="0" applyFont="1" applyFill="1" applyAlignment="1">
      <alignment horizontal="center"/>
    </xf>
    <xf numFmtId="0" fontId="38" fillId="15" borderId="40" xfId="0" applyFont="1" applyFill="1" applyBorder="1" applyAlignment="1">
      <alignment horizontal="center"/>
    </xf>
    <xf numFmtId="0" fontId="38" fillId="15" borderId="29" xfId="0" applyFont="1" applyFill="1" applyBorder="1" applyAlignment="1">
      <alignment horizontal="center"/>
    </xf>
    <xf numFmtId="0" fontId="35" fillId="0" borderId="3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1" fillId="12" borderId="32" xfId="0" applyFont="1" applyFill="1" applyBorder="1" applyAlignment="1">
      <alignment horizontal="center"/>
    </xf>
    <xf numFmtId="0" fontId="31" fillId="12" borderId="33" xfId="0" applyFont="1" applyFill="1" applyBorder="1" applyAlignment="1">
      <alignment horizontal="center"/>
    </xf>
    <xf numFmtId="0" fontId="31" fillId="12" borderId="34" xfId="0" applyFont="1" applyFill="1" applyBorder="1" applyAlignment="1">
      <alignment horizontal="center"/>
    </xf>
    <xf numFmtId="3" fontId="31" fillId="0" borderId="32" xfId="0" applyNumberFormat="1" applyFont="1" applyBorder="1" applyAlignment="1">
      <alignment horizontal="center"/>
    </xf>
    <xf numFmtId="3" fontId="31" fillId="0" borderId="33" xfId="0" applyNumberFormat="1" applyFont="1" applyBorder="1" applyAlignment="1">
      <alignment horizontal="center"/>
    </xf>
    <xf numFmtId="3" fontId="31" fillId="0" borderId="34" xfId="0" applyNumberFormat="1" applyFont="1" applyBorder="1" applyAlignment="1">
      <alignment horizontal="center"/>
    </xf>
    <xf numFmtId="0" fontId="31" fillId="12" borderId="41" xfId="0" applyFont="1" applyFill="1" applyBorder="1" applyAlignment="1">
      <alignment horizontal="center"/>
    </xf>
    <xf numFmtId="0" fontId="31" fillId="12" borderId="42" xfId="0" applyFont="1" applyFill="1" applyBorder="1" applyAlignment="1">
      <alignment horizontal="center"/>
    </xf>
    <xf numFmtId="0" fontId="31" fillId="12" borderId="43" xfId="0" applyFont="1" applyFill="1" applyBorder="1" applyAlignment="1">
      <alignment horizontal="center"/>
    </xf>
    <xf numFmtId="0" fontId="36" fillId="0" borderId="3" xfId="0" applyFont="1" applyFill="1" applyBorder="1" applyAlignment="1">
      <alignment horizontal="center" vertical="center" wrapText="1"/>
    </xf>
    <xf numFmtId="0" fontId="38" fillId="15" borderId="81" xfId="0" applyFont="1" applyFill="1" applyBorder="1" applyAlignment="1">
      <alignment horizontal="center"/>
    </xf>
    <xf numFmtId="3" fontId="31" fillId="0" borderId="43" xfId="0" applyNumberFormat="1" applyFont="1" applyBorder="1" applyAlignment="1">
      <alignment horizontal="center"/>
    </xf>
    <xf numFmtId="0" fontId="66" fillId="15" borderId="29" xfId="0" applyFont="1" applyFill="1" applyBorder="1" applyAlignment="1">
      <alignment horizontal="center" vertical="center"/>
    </xf>
    <xf numFmtId="0" fontId="38" fillId="12" borderId="32" xfId="0" applyFont="1" applyFill="1" applyBorder="1" applyAlignment="1">
      <alignment horizontal="center" vertical="center"/>
    </xf>
    <xf numFmtId="0" fontId="38" fillId="12" borderId="33" xfId="0" applyFont="1" applyFill="1" applyBorder="1" applyAlignment="1">
      <alignment horizontal="center" vertical="center"/>
    </xf>
    <xf numFmtId="0" fontId="38" fillId="12" borderId="34" xfId="0" applyFont="1" applyFill="1" applyBorder="1" applyAlignment="1">
      <alignment horizontal="center" vertical="center"/>
    </xf>
    <xf numFmtId="3" fontId="38" fillId="0" borderId="32" xfId="0" applyNumberFormat="1" applyFont="1" applyBorder="1" applyAlignment="1">
      <alignment horizontal="center" vertical="center"/>
    </xf>
    <xf numFmtId="3" fontId="38" fillId="0" borderId="33" xfId="0" applyNumberFormat="1" applyFont="1" applyBorder="1" applyAlignment="1">
      <alignment horizontal="center" vertical="center"/>
    </xf>
    <xf numFmtId="3" fontId="38" fillId="0" borderId="34" xfId="0" applyNumberFormat="1" applyFont="1" applyBorder="1" applyAlignment="1">
      <alignment horizontal="center" vertical="center"/>
    </xf>
    <xf numFmtId="3" fontId="38" fillId="0" borderId="0" xfId="0" applyNumberFormat="1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51" fillId="0" borderId="0" xfId="0" pivotButton="1" applyFont="1" applyAlignment="1">
      <alignment horizontal="center" vertical="top" wrapText="1"/>
    </xf>
    <xf numFmtId="3" fontId="11" fillId="5" borderId="82" xfId="0" applyNumberFormat="1" applyFont="1" applyFill="1" applyBorder="1" applyAlignment="1">
      <alignment horizontal="center"/>
    </xf>
    <xf numFmtId="165" fontId="0" fillId="0" borderId="6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</cellXfs>
  <cellStyles count="6">
    <cellStyle name="Hipervínculo" xfId="2" builtinId="8"/>
    <cellStyle name="Millares" xfId="4" builtinId="3"/>
    <cellStyle name="Normal" xfId="0" builtinId="0"/>
    <cellStyle name="Normal 2" xfId="1"/>
    <cellStyle name="Normal_Nuevo IPC_Junio09" xfId="5"/>
    <cellStyle name="Porcentaje" xfId="3" builtinId="5"/>
  </cellStyles>
  <dxfs count="539">
    <dxf>
      <alignment horizontal="right" readingOrder="0"/>
    </dxf>
    <dxf>
      <numFmt numFmtId="165" formatCode="_-* #,##0_-;\-* #,##0_-;_-* &quot;-&quot;??_-;_-@_-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font>
        <sz val="20"/>
      </font>
    </dxf>
    <dxf>
      <font>
        <sz val="20"/>
      </font>
    </dxf>
    <dxf>
      <border>
        <bottom/>
      </border>
    </dxf>
    <dxf>
      <alignment horizontal="general" readingOrder="0"/>
    </dxf>
    <dxf>
      <alignment vertical="center" wrapText="1" readingOrder="0"/>
    </dxf>
    <dxf>
      <font>
        <sz val="11"/>
      </font>
    </dxf>
    <dxf>
      <alignment horizontal="center" readingOrder="0"/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left style="thin">
          <color theme="9" tint="-0.24994659260841701"/>
        </left>
        <top style="thin">
          <color theme="9" tint="-0.24994659260841701"/>
        </top>
        <bottom style="thin">
          <color theme="9" tint="-0.24994659260841701"/>
        </bottom>
      </border>
    </dxf>
    <dxf>
      <border>
        <right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  <right/>
        <top/>
        <bottom/>
      </border>
    </dxf>
    <dxf>
      <font>
        <sz val="18"/>
      </font>
    </dxf>
    <dxf>
      <font>
        <sz val="18"/>
      </font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top style="thin">
          <color theme="9" tint="-0.24994659260841701"/>
        </top>
        <bottom style="thin">
          <color theme="9" tint="-0.24994659260841701"/>
        </bottom>
      </border>
    </dxf>
    <dxf>
      <alignment vertical="center" readingOrder="0"/>
    </dxf>
    <dxf>
      <border>
        <top style="thin">
          <color theme="9" tint="-0.24994659260841701"/>
        </top>
        <bottom style="thin">
          <color theme="9" tint="-0.24994659260841701"/>
        </bottom>
      </border>
    </dxf>
    <dxf>
      <border>
        <top style="thin">
          <color theme="9" tint="-0.24994659260841701"/>
        </top>
        <bottom style="thin">
          <color theme="9" tint="-0.24994659260841701"/>
        </bottom>
      </border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theme="9" tint="-0.24994659260841701"/>
        </bottom>
      </border>
    </dxf>
    <dxf>
      <border>
        <bottom style="thin">
          <color theme="9" tint="-0.24994659260841701"/>
        </bottom>
      </border>
    </dxf>
    <dxf>
      <fill>
        <patternFill patternType="solid">
          <bgColor theme="9" tint="-0.499984740745262"/>
        </patternFill>
      </fill>
    </dxf>
    <dxf>
      <font>
        <color theme="0"/>
      </font>
    </dxf>
    <dxf>
      <border>
        <bottom/>
      </border>
    </dxf>
    <dxf>
      <border>
        <bottom/>
      </border>
    </dxf>
    <dxf>
      <font>
        <sz val="20"/>
        <color theme="0"/>
      </font>
      <alignment horizontal="center" vertical="top" wrapText="1" readingOrder="0"/>
    </dxf>
    <dxf>
      <alignment horizontal="center" readingOrder="0"/>
    </dxf>
    <dxf>
      <alignment vertical="center" readingOrder="0"/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alignment vertical="center" readingOrder="0"/>
    </dxf>
    <dxf>
      <font>
        <color theme="0"/>
      </font>
    </dxf>
    <dxf>
      <font>
        <color theme="0"/>
      </font>
    </dxf>
    <dxf>
      <alignment horizontal="left" readingOrder="0"/>
    </dxf>
    <dxf>
      <border>
        <left style="thin">
          <color theme="9" tint="-0.24994659260841701"/>
        </left>
      </border>
    </dxf>
    <dxf>
      <border>
        <left style="thin">
          <color theme="9" tint="-0.24994659260841701"/>
        </left>
      </border>
    </dxf>
    <dxf>
      <alignment horizontal="center" readingOrder="0"/>
    </dxf>
    <dxf>
      <alignment vertical="bottom" readingOrder="0"/>
    </dxf>
    <dxf>
      <alignment horizontal="center" readingOrder="0"/>
    </dxf>
    <dxf>
      <alignment horizontal="general" vertical="bottom" textRotation="0" wrapText="0" indent="0" justifyLastLine="0" shrinkToFit="0" readingOrder="0"/>
    </dxf>
    <dxf>
      <alignment vertical="center" readingOrder="0"/>
    </dxf>
    <dxf>
      <alignment horizontal="center" readingOrder="0"/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font>
        <sz val="20"/>
        <color theme="0"/>
      </font>
      <alignment horizontal="center" vertical="top" readingOrder="0"/>
    </dxf>
    <dxf>
      <border>
        <bottom/>
      </border>
    </dxf>
    <dxf>
      <border>
        <bottom/>
      </border>
    </dxf>
    <dxf>
      <border>
        <bottom/>
      </border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right style="thin">
          <color theme="9" tint="-0.24994659260841701"/>
        </right>
      </border>
    </dxf>
    <dxf>
      <border>
        <right/>
      </border>
    </dxf>
    <dxf>
      <border>
        <left style="thin">
          <color theme="9" tint="-0.24994659260841701"/>
        </left>
        <top style="thin">
          <color theme="9" tint="-0.24994659260841701"/>
        </top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alignment horizontal="center" readingOrder="0"/>
    </dxf>
    <dxf>
      <alignment horizontal="center" readingOrder="0"/>
    </dxf>
    <dxf>
      <font>
        <sz val="11"/>
      </font>
    </dxf>
    <dxf>
      <font>
        <sz val="11"/>
      </font>
    </dxf>
    <dxf>
      <alignment vertical="center" wrapText="1" readingOrder="0"/>
    </dxf>
    <dxf>
      <alignment vertical="center" wrapText="1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horizontal="center" readingOrder="0"/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165" formatCode="_-* #,##0_-;\-* #,##0_-;_-* &quot;-&quot;??_-;_-@_-"/>
    </dxf>
    <dxf>
      <border>
        <bottom style="thin">
          <color theme="9" tint="-0.24994659260841701"/>
        </bottom>
      </border>
    </dxf>
    <dxf>
      <border>
        <bottom style="thin">
          <color theme="9" tint="-0.24994659260841701"/>
        </bottom>
      </border>
    </dxf>
    <dxf>
      <alignment horizontal="center" readingOrder="0"/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font>
        <sz val="11"/>
      </font>
    </dxf>
    <dxf>
      <alignment horizontal="left" readingOrder="0"/>
    </dxf>
    <dxf>
      <alignment vertical="top" readingOrder="0"/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top style="thin">
          <color theme="9" tint="-0.24994659260841701"/>
        </top>
      </border>
    </dxf>
    <dxf>
      <border>
        <bottom style="thin">
          <color theme="9" tint="-0.24994659260841701"/>
        </bottom>
      </border>
    </dxf>
    <dxf>
      <border>
        <bottom style="thin">
          <color theme="9" tint="-0.24994659260841701"/>
        </bottom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right style="thin">
          <color theme="9" tint="-0.24994659260841701"/>
        </right>
        <top style="thin">
          <color theme="9" tint="-0.24994659260841701"/>
        </top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</border>
    </dxf>
    <dxf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auto="1"/>
        </patternFill>
      </fill>
    </dxf>
    <dxf>
      <border>
        <left/>
        <right/>
        <top/>
        <bottom/>
        <vertical/>
        <horizontal/>
      </border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alignment horizontal="center" vertical="center" wrapText="1" readingOrder="0"/>
    </dxf>
    <dxf>
      <alignment horizontal="center" vertical="center" wrapText="1" readingOrder="0"/>
    </dxf>
    <dxf>
      <border>
        <left style="thin">
          <color theme="3" tint="0.39976195562608724"/>
        </left>
        <right style="thin">
          <color theme="3" tint="0.39976195562608724"/>
        </right>
        <top style="thin">
          <color theme="3" tint="0.39976195562608724"/>
        </top>
        <bottom style="thin">
          <color theme="3" tint="0.39976195562608724"/>
        </bottom>
      </border>
    </dxf>
    <dxf>
      <alignment vertical="center" readingOrder="0"/>
    </dxf>
    <dxf>
      <alignment horizontal="center" readingOrder="0"/>
    </dxf>
    <dxf>
      <alignment horizontal="right" readingOrder="0"/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</border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alignment horizontal="right" readingOrder="0"/>
    </dxf>
    <dxf>
      <alignment horizontal="center" readingOrder="0"/>
    </dxf>
    <dxf>
      <font>
        <sz val="14"/>
      </font>
      <alignment wrapText="1" readingOrder="0"/>
    </dxf>
    <dxf>
      <font>
        <sz val="14"/>
      </font>
      <alignment wrapText="1" readingOrder="0"/>
    </dxf>
    <dxf>
      <font>
        <sz val="14"/>
      </font>
      <alignment wrapText="1" readingOrder="0"/>
    </dxf>
    <dxf>
      <font>
        <sz val="11"/>
      </font>
    </dxf>
    <dxf>
      <font>
        <sz val="11"/>
      </font>
    </dxf>
    <dxf>
      <font>
        <sz val="11"/>
      </font>
    </dxf>
    <dxf>
      <alignment vertical="center" readingOrder="0"/>
    </dxf>
    <dxf>
      <alignment vertical="center" readingOrder="0"/>
    </dxf>
    <dxf>
      <font>
        <sz val="12"/>
      </font>
    </dxf>
    <dxf>
      <font>
        <sz val="12"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-* #,##0_-;\-* #,##0_-;_-* &quot;-&quot;??_-;_-@_-"/>
    </dxf>
    <dxf>
      <alignment wrapText="1" readingOrder="0"/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 readingOrder="0"/>
    </dxf>
    <dxf>
      <alignment vertical="center" readingOrder="0"/>
    </dxf>
    <dxf>
      <font>
        <sz val="12"/>
      </font>
    </dxf>
    <dxf>
      <font>
        <sz val="10"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font>
        <sz val="14"/>
      </font>
    </dxf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-* #,##0_-;\-* #,##0_-;_-* &quot;-&quot;??_-;_-@_-"/>
    </dxf>
    <dxf>
      <alignment horizontal="center" readingOrder="0"/>
    </dxf>
    <dxf>
      <font>
        <sz val="11"/>
      </font>
    </dxf>
    <dxf>
      <font>
        <sz val="11"/>
      </font>
    </dxf>
    <dxf>
      <font>
        <sz val="11"/>
      </font>
    </dxf>
    <dxf>
      <alignment vertical="center" readingOrder="0"/>
    </dxf>
    <dxf>
      <alignment vertical="center" readingOrder="0"/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font>
        <sz val="14"/>
      </font>
    </dxf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FF9999"/>
      <color rgb="FF9966FF"/>
      <color rgb="FFFFFF99"/>
      <color rgb="FFFFFF00"/>
      <color rgb="FFFFCC00"/>
      <color rgb="FF0000FF"/>
      <color rgb="FF00FF00"/>
      <color rgb="FFFFFFCC"/>
      <color rgb="FFFFFF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447638815117701E-2"/>
          <c:y val="3.1284726657707693E-2"/>
          <c:w val="0.97521153189568821"/>
          <c:h val="0.94321613432324858"/>
        </c:manualLayout>
      </c:layout>
      <c:ofPieChart>
        <c:ofPieType val="bar"/>
        <c:varyColors val="1"/>
        <c:ser>
          <c:idx val="0"/>
          <c:order val="0"/>
          <c:tx>
            <c:strRef>
              <c:f>Gráficos!$F$4</c:f>
              <c:strCache>
                <c:ptCount val="1"/>
                <c:pt idx="0">
                  <c:v>IDI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4"/>
          <c:dPt>
            <c:idx val="0"/>
            <c:bubble3D val="0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chemeClr val="bg2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C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bubble3D val="0"/>
          </c:dPt>
          <c:dLbls>
            <c:dLbl>
              <c:idx val="0"/>
              <c:layout>
                <c:manualLayout>
                  <c:x val="-0.10169698391257111"/>
                  <c:y val="-0.13899983138058425"/>
                </c:manualLayout>
              </c:layout>
              <c:tx>
                <c:rich>
                  <a:bodyPr/>
                  <a:lstStyle/>
                  <a:p>
                    <a:r>
                      <a:rPr lang="en-US" sz="1000"/>
                      <a:t>Bio-Bío; 449</a:t>
                    </a:r>
                  </a:p>
                  <a:p>
                    <a:r>
                      <a:rPr lang="en-US" sz="1000"/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220.783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"/>
              <c:layout>
                <c:manualLayout>
                  <c:x val="0.10811217282167808"/>
                  <c:y val="-0.13496931637601109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Metropolitana; 412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284.243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2"/>
              <c:layout>
                <c:manualLayout>
                  <c:x val="9.4596054373939198E-2"/>
                  <c:y val="-9.0394377758126823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Araucanía; 384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197.362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3"/>
              <c:layout>
                <c:manualLayout>
                  <c:x val="4.6353129760056011E-2"/>
                  <c:y val="1.9331068302115111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Valparaíso; 368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192.761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4"/>
              <c:layout>
                <c:manualLayout>
                  <c:x val="8.732431296384148E-2"/>
                  <c:y val="9.8118952218559999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Los Lagos; 281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156.804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5"/>
              <c:layout>
                <c:manualLayout>
                  <c:x val="9.7055472434080622E-2"/>
                  <c:y val="0.12333526552061164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Maule; 239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118.924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6"/>
              <c:layout>
                <c:manualLayout>
                  <c:x val="2.1682675997896958E-2"/>
                  <c:y val="7.8542312785861462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Los Ríos; 233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108.071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7"/>
              <c:layout>
                <c:manualLayout>
                  <c:x val="-7.5136320233643486E-2"/>
                  <c:y val="0.12148595074191761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Coquimbo; 213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163.388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8"/>
              <c:layout>
                <c:manualLayout>
                  <c:x val="-0.11685162884301659"/>
                  <c:y val="0.13368970200594887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O'Higgins; 204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73.224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9"/>
              <c:layout>
                <c:manualLayout>
                  <c:x val="-6.2442598867327698E-2"/>
                  <c:y val="-1.6924268131180002E-6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Magallanes; 172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115.018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0"/>
              <c:layout>
                <c:manualLayout>
                  <c:x val="-5.8769504816308424E-2"/>
                  <c:y val="-3.0389215856347208E-3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Antofagasta; 141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119.286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1"/>
              <c:layout>
                <c:manualLayout>
                  <c:x val="-6.9788786969366245E-2"/>
                  <c:y val="-3.0404447697664873E-3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Aisén; 135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89.198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2"/>
              <c:layout>
                <c:manualLayout>
                  <c:x val="-7.3461881020385533E-2"/>
                  <c:y val="-2.1476896258467424E-3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Atacama; 132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71.745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3"/>
              <c:layout>
                <c:manualLayout>
                  <c:x val="-3.1701584443984909E-2"/>
                  <c:y val="3.4093938150262116E-3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Arica y Parinacota; 131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94.443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4"/>
              <c:layout>
                <c:manualLayout>
                  <c:x val="-6.7952239943856615E-2"/>
                  <c:y val="-1.3341400567809195E-3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Tarapacá; 106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52.380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5"/>
              <c:layout>
                <c:manualLayout>
                  <c:x val="-6.2442609014152273E-2"/>
                  <c:y val="1.2080881077398908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Interregional; 50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7.866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6"/>
              <c:layout>
                <c:manualLayout>
                  <c:x val="-6.7952239943856615E-2"/>
                  <c:y val="6.0996754771585844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Internacional; 1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3.313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dLbl>
              <c:idx val="17"/>
              <c:layout>
                <c:manualLayout>
                  <c:x val="-0.17620092460743078"/>
                  <c:y val="-1.7933351716249477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/>
                      <a:t>Otros; 868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baseline="0">
                        <a:effectLst/>
                      </a:rPr>
                      <a:t>MM$ </a:t>
                    </a:r>
                    <a:r>
                      <a:rPr lang="es-CL" sz="1000" b="0" i="0" u="none" strike="noStrike" baseline="0">
                        <a:effectLst/>
                      </a:rPr>
                      <a:t>553.249</a:t>
                    </a:r>
                    <a:r>
                      <a:rPr lang="es-CL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</c:dLbl>
            <c:spPr>
              <a:effectLst/>
            </c:spPr>
            <c:txPr>
              <a:bodyPr/>
              <a:lstStyle/>
              <a:p>
                <a:pPr>
                  <a:defRPr sz="10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1"/>
          </c:dLbls>
          <c:cat>
            <c:strRef>
              <c:f>Gráficos!$E$5:$E$21</c:f>
              <c:strCache>
                <c:ptCount val="17"/>
                <c:pt idx="0">
                  <c:v>Bio-Bío</c:v>
                </c:pt>
                <c:pt idx="1">
                  <c:v>Metropolitana</c:v>
                </c:pt>
                <c:pt idx="2">
                  <c:v>Araucanía</c:v>
                </c:pt>
                <c:pt idx="3">
                  <c:v>Valparaíso</c:v>
                </c:pt>
                <c:pt idx="4">
                  <c:v>Los Lagos</c:v>
                </c:pt>
                <c:pt idx="5">
                  <c:v>Maule</c:v>
                </c:pt>
                <c:pt idx="6">
                  <c:v>Los Ríos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Antofagasta</c:v>
                </c:pt>
                <c:pt idx="11">
                  <c:v>Aisén</c:v>
                </c:pt>
                <c:pt idx="12">
                  <c:v>Atacama</c:v>
                </c:pt>
                <c:pt idx="13">
                  <c:v>Arica y Parinacota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Gráficos!$F$5:$F$21</c:f>
              <c:numCache>
                <c:formatCode>#,##0</c:formatCode>
                <c:ptCount val="17"/>
                <c:pt idx="0">
                  <c:v>449</c:v>
                </c:pt>
                <c:pt idx="1">
                  <c:v>412</c:v>
                </c:pt>
                <c:pt idx="2">
                  <c:v>384</c:v>
                </c:pt>
                <c:pt idx="3">
                  <c:v>368</c:v>
                </c:pt>
                <c:pt idx="4">
                  <c:v>281</c:v>
                </c:pt>
                <c:pt idx="5">
                  <c:v>239</c:v>
                </c:pt>
                <c:pt idx="6">
                  <c:v>233</c:v>
                </c:pt>
                <c:pt idx="7">
                  <c:v>213</c:v>
                </c:pt>
                <c:pt idx="8">
                  <c:v>204</c:v>
                </c:pt>
                <c:pt idx="9">
                  <c:v>172</c:v>
                </c:pt>
                <c:pt idx="10">
                  <c:v>141</c:v>
                </c:pt>
                <c:pt idx="11">
                  <c:v>135</c:v>
                </c:pt>
                <c:pt idx="12">
                  <c:v>132</c:v>
                </c:pt>
                <c:pt idx="13">
                  <c:v>131</c:v>
                </c:pt>
                <c:pt idx="14">
                  <c:v>106</c:v>
                </c:pt>
                <c:pt idx="15">
                  <c:v>50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8"/>
        <c:secondPieSize val="6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68793795340342"/>
          <c:y val="0.2190850522472414"/>
          <c:w val="0.73326275526250106"/>
          <c:h val="0.77852490655174089"/>
        </c:manualLayout>
      </c:layout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6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Lbls>
            <c:dLbl>
              <c:idx val="0"/>
              <c:layout>
                <c:manualLayout>
                  <c:x val="-0.29375068654075698"/>
                  <c:y val="-0.7707244941005962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3.972116221653775E-2"/>
                  <c:y val="-5.9512907839364537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0193557272307327E-2"/>
                  <c:y val="-5.814591010446508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7.7015798277041733E-2"/>
                  <c:y val="-2.664998831437420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4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Gráficos!$E$33:$E$36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Gráficos!$F$33:$F$36</c:f>
              <c:numCache>
                <c:formatCode>_-* #,##0_-;\-* #,##0_-;_-* "-"??_-;_-@_-</c:formatCode>
                <c:ptCount val="4"/>
                <c:pt idx="0">
                  <c:v>5878</c:v>
                </c:pt>
                <c:pt idx="1">
                  <c:v>925</c:v>
                </c:pt>
                <c:pt idx="2">
                  <c:v>412</c:v>
                </c:pt>
                <c:pt idx="3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t"/>
      <c:layout>
        <c:manualLayout>
          <c:xMode val="edge"/>
          <c:yMode val="edge"/>
          <c:x val="0.11588624595021184"/>
          <c:y val="7.4670413906335669E-3"/>
          <c:w val="0.76822750809957641"/>
          <c:h val="0.10484813831077297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ln>
      <a:solidFill>
        <a:schemeClr val="accent6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893043986466"/>
          <c:y val="4.4208158527245675E-2"/>
          <c:w val="0.74521151720783974"/>
          <c:h val="0.95120393428093875"/>
        </c:manualLayout>
      </c:layout>
      <c:pieChart>
        <c:varyColors val="1"/>
        <c:ser>
          <c:idx val="0"/>
          <c:order val="0"/>
          <c:tx>
            <c:strRef>
              <c:f>Gráficos!$F$50</c:f>
              <c:strCache>
                <c:ptCount val="1"/>
                <c:pt idx="0">
                  <c:v>IDI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rgbClr val="9966FF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rgbClr val="FF99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7690539544234341E-2"/>
                  <c:y val="0.11980121477185698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Bio-Bío; 449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MM$ 220.783</a:t>
                    </a: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5133540535275344"/>
                  <c:y val="6.8968286844146021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Metropolitana; 412</a:t>
                    </a:r>
                  </a:p>
                  <a:p>
                    <a:r>
                      <a:rPr lang="en-US" sz="1100"/>
                      <a:t>MM$ 284.243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3533403176331243"/>
                  <c:y val="-4.1200972010153603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Araucanía; 384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MM$ 197.362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8760797795087063E-2"/>
                  <c:y val="-0.10550922157303803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Valparaíso; 368</a:t>
                    </a:r>
                    <a:endParaRPr lang="en-US" sz="1100" b="0" i="0" u="none" strike="noStrike" baseline="0">
                      <a:effectLst/>
                    </a:endParaRP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MM$ 192.761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315373211137962E-2"/>
                  <c:y val="-8.163524572397416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Los Lagos; 281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MM$ 156.804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190527987592417E-2"/>
                  <c:y val="-9.6456955556304708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Maule; 239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MM$ 118.924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061655863958041"/>
                  <c:y val="-0.10337783161778519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Los Ríos; 233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MM$ 108.071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856721696722584"/>
                  <c:y val="-6.0759184243609446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Coquimbo; 213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MM$ 163.388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844918718256685"/>
                  <c:y val="-1.5027985029694959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O'Higgins; 204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MM$ 73.224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95949231907841"/>
                  <c:y val="2.8351339765234018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Magallanes; 172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MM$ 115.018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119432941523863"/>
                  <c:y val="6.0547369840711712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Antofagasta; 141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MM$119.286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6846230152646725E-2"/>
                  <c:y val="7.7072626209593903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Aisén; 135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MM$ 89.198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7090443223161581E-2"/>
                  <c:y val="9.1925042507381594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Atacama; 132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MM$ 71.745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2527442307592527E-2"/>
                  <c:y val="9.4374936780806412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Arica y Parinacota; 131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MM$ 94.443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3.171302924113429E-2"/>
                  <c:y val="6.598241422660648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Tarapacá; 106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MM$ 52.380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sz="1100"/>
                      <a:t>Interregional; 50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MM$ 7.866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999786791748836E-2"/>
                  <c:y val="4.9702327911334181E-3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Internacional; 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MM$ 3.313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Gráficos!$E$51:$E$67</c:f>
              <c:strCache>
                <c:ptCount val="17"/>
                <c:pt idx="0">
                  <c:v>Bio-Bío</c:v>
                </c:pt>
                <c:pt idx="1">
                  <c:v>Metropolitana</c:v>
                </c:pt>
                <c:pt idx="2">
                  <c:v>Araucanía</c:v>
                </c:pt>
                <c:pt idx="3">
                  <c:v>Valparaíso</c:v>
                </c:pt>
                <c:pt idx="4">
                  <c:v>Los Lagos</c:v>
                </c:pt>
                <c:pt idx="5">
                  <c:v>Maule</c:v>
                </c:pt>
                <c:pt idx="6">
                  <c:v>Los Ríos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Antofagasta</c:v>
                </c:pt>
                <c:pt idx="11">
                  <c:v>Aisén</c:v>
                </c:pt>
                <c:pt idx="12">
                  <c:v>Atacama</c:v>
                </c:pt>
                <c:pt idx="13">
                  <c:v>Arica y Parinacota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Gráficos!$F$51:$F$67</c:f>
              <c:numCache>
                <c:formatCode>#,##0</c:formatCode>
                <c:ptCount val="17"/>
                <c:pt idx="0">
                  <c:v>449</c:v>
                </c:pt>
                <c:pt idx="1">
                  <c:v>412</c:v>
                </c:pt>
                <c:pt idx="2">
                  <c:v>384</c:v>
                </c:pt>
                <c:pt idx="3">
                  <c:v>368</c:v>
                </c:pt>
                <c:pt idx="4">
                  <c:v>281</c:v>
                </c:pt>
                <c:pt idx="5">
                  <c:v>239</c:v>
                </c:pt>
                <c:pt idx="6">
                  <c:v>233</c:v>
                </c:pt>
                <c:pt idx="7">
                  <c:v>213</c:v>
                </c:pt>
                <c:pt idx="8">
                  <c:v>204</c:v>
                </c:pt>
                <c:pt idx="9">
                  <c:v>172</c:v>
                </c:pt>
                <c:pt idx="10">
                  <c:v>141</c:v>
                </c:pt>
                <c:pt idx="11">
                  <c:v>135</c:v>
                </c:pt>
                <c:pt idx="12">
                  <c:v>132</c:v>
                </c:pt>
                <c:pt idx="13">
                  <c:v>131</c:v>
                </c:pt>
                <c:pt idx="14">
                  <c:v>106</c:v>
                </c:pt>
                <c:pt idx="15">
                  <c:v>50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nisteriodesarrollosocial.gob.cl/" TargetMode="External"/><Relationship Id="rId3" Type="http://schemas.openxmlformats.org/officeDocument/2006/relationships/hyperlink" Target="#'Base de Datos'!A1"/><Relationship Id="rId7" Type="http://schemas.microsoft.com/office/2007/relationships/hdphoto" Target="../media/hdphoto1.wdp"/><Relationship Id="rId12" Type="http://schemas.openxmlformats.org/officeDocument/2006/relationships/image" Target="../media/image4.png"/><Relationship Id="rId2" Type="http://schemas.openxmlformats.org/officeDocument/2006/relationships/hyperlink" Target="#Regi&#243;n!A1"/><Relationship Id="rId1" Type="http://schemas.openxmlformats.org/officeDocument/2006/relationships/hyperlink" Target="#Graficos!A1"/><Relationship Id="rId6" Type="http://schemas.openxmlformats.org/officeDocument/2006/relationships/image" Target="../media/image2.png"/><Relationship Id="rId11" Type="http://schemas.openxmlformats.org/officeDocument/2006/relationships/hyperlink" Target="http://www.dipres.gob.cl/594/w3-channel.html" TargetMode="External"/><Relationship Id="rId5" Type="http://schemas.openxmlformats.org/officeDocument/2006/relationships/image" Target="../media/image1.jpeg"/><Relationship Id="rId10" Type="http://schemas.openxmlformats.org/officeDocument/2006/relationships/image" Target="cid:image004.jpg@01CECB5A.261BBBD0" TargetMode="External"/><Relationship Id="rId4" Type="http://schemas.openxmlformats.org/officeDocument/2006/relationships/hyperlink" Target="#Informe!A1"/><Relationship Id="rId9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66675</xdr:rowOff>
    </xdr:from>
    <xdr:to>
      <xdr:col>1</xdr:col>
      <xdr:colOff>381000</xdr:colOff>
      <xdr:row>6</xdr:row>
      <xdr:rowOff>209550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952625" y="20574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7</xdr:row>
      <xdr:rowOff>66675</xdr:rowOff>
    </xdr:from>
    <xdr:to>
      <xdr:col>1</xdr:col>
      <xdr:colOff>390525</xdr:colOff>
      <xdr:row>7</xdr:row>
      <xdr:rowOff>209550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962150" y="23431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8</xdr:row>
      <xdr:rowOff>66675</xdr:rowOff>
    </xdr:from>
    <xdr:to>
      <xdr:col>1</xdr:col>
      <xdr:colOff>390525</xdr:colOff>
      <xdr:row>8</xdr:row>
      <xdr:rowOff>209550</xdr:rowOff>
    </xdr:to>
    <xdr:sp macro="" textlink="">
      <xdr:nvSpPr>
        <xdr:cNvPr id="5" name="4 Elipse">
          <a:hlinkClick xmlns:r="http://schemas.openxmlformats.org/officeDocument/2006/relationships" r:id="rId3"/>
        </xdr:cNvPr>
        <xdr:cNvSpPr/>
      </xdr:nvSpPr>
      <xdr:spPr>
        <a:xfrm>
          <a:off x="1962150" y="26289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5</xdr:row>
      <xdr:rowOff>66675</xdr:rowOff>
    </xdr:from>
    <xdr:to>
      <xdr:col>1</xdr:col>
      <xdr:colOff>381000</xdr:colOff>
      <xdr:row>5</xdr:row>
      <xdr:rowOff>209550</xdr:rowOff>
    </xdr:to>
    <xdr:sp macro="" textlink="">
      <xdr:nvSpPr>
        <xdr:cNvPr id="6" name="5 Elipse">
          <a:hlinkClick xmlns:r="http://schemas.openxmlformats.org/officeDocument/2006/relationships" r:id="rId4"/>
        </xdr:cNvPr>
        <xdr:cNvSpPr/>
      </xdr:nvSpPr>
      <xdr:spPr>
        <a:xfrm>
          <a:off x="1952625" y="17716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3667125</xdr:colOff>
      <xdr:row>11</xdr:row>
      <xdr:rowOff>180975</xdr:rowOff>
    </xdr:from>
    <xdr:to>
      <xdr:col>2</xdr:col>
      <xdr:colOff>3667125</xdr:colOff>
      <xdr:row>15</xdr:row>
      <xdr:rowOff>66675</xdr:rowOff>
    </xdr:to>
    <xdr:pic>
      <xdr:nvPicPr>
        <xdr:cNvPr id="7" name="6 Imagen" descr="http://www.ia.udec.cl/wordpress/wp-content/uploads/2009/10/logo_dipres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942975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760928</xdr:colOff>
      <xdr:row>19</xdr:row>
      <xdr:rowOff>95250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LightScreen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" y="0"/>
          <a:ext cx="1113352" cy="508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1647825</xdr:colOff>
      <xdr:row>15</xdr:row>
      <xdr:rowOff>76200</xdr:rowOff>
    </xdr:from>
    <xdr:to>
      <xdr:col>2</xdr:col>
      <xdr:colOff>2486025</xdr:colOff>
      <xdr:row>17</xdr:row>
      <xdr:rowOff>161925</xdr:rowOff>
    </xdr:to>
    <xdr:sp macro="" textlink="">
      <xdr:nvSpPr>
        <xdr:cNvPr id="9" name="8 CuadroTexto"/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endParaRPr lang="es-C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2</xdr:col>
      <xdr:colOff>2581275</xdr:colOff>
      <xdr:row>15</xdr:row>
      <xdr:rowOff>76200</xdr:rowOff>
    </xdr:from>
    <xdr:to>
      <xdr:col>3</xdr:col>
      <xdr:colOff>590550</xdr:colOff>
      <xdr:row>17</xdr:row>
      <xdr:rowOff>161925</xdr:rowOff>
    </xdr:to>
    <xdr:sp macro="" textlink="">
      <xdr:nvSpPr>
        <xdr:cNvPr id="11" name="10 CuadroTexto"/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2</xdr:col>
      <xdr:colOff>428625</xdr:colOff>
      <xdr:row>11</xdr:row>
      <xdr:rowOff>114300</xdr:rowOff>
    </xdr:from>
    <xdr:to>
      <xdr:col>2</xdr:col>
      <xdr:colOff>1514475</xdr:colOff>
      <xdr:row>15</xdr:row>
      <xdr:rowOff>26035</xdr:rowOff>
    </xdr:to>
    <xdr:pic>
      <xdr:nvPicPr>
        <xdr:cNvPr id="13" name="12 Imagen" descr="logo MDS (RGB)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2600325" y="3581400"/>
          <a:ext cx="108585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3524251</xdr:colOff>
      <xdr:row>11</xdr:row>
      <xdr:rowOff>114300</xdr:rowOff>
    </xdr:from>
    <xdr:to>
      <xdr:col>2</xdr:col>
      <xdr:colOff>4600575</xdr:colOff>
      <xdr:row>15</xdr:row>
      <xdr:rowOff>28575</xdr:rowOff>
    </xdr:to>
    <xdr:pic>
      <xdr:nvPicPr>
        <xdr:cNvPr id="4098" name="Picture 2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695951" y="3581400"/>
          <a:ext cx="1076324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1</xdr:row>
      <xdr:rowOff>85725</xdr:rowOff>
    </xdr:from>
    <xdr:to>
      <xdr:col>0</xdr:col>
      <xdr:colOff>857250</xdr:colOff>
      <xdr:row>7</xdr:row>
      <xdr:rowOff>9525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LightScreen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0" y="329142"/>
          <a:ext cx="857250" cy="5342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15197</xdr:colOff>
      <xdr:row>0</xdr:row>
      <xdr:rowOff>15310</xdr:rowOff>
    </xdr:from>
    <xdr:to>
      <xdr:col>1</xdr:col>
      <xdr:colOff>1014256</xdr:colOff>
      <xdr:row>1</xdr:row>
      <xdr:rowOff>147585</xdr:rowOff>
    </xdr:to>
    <xdr:sp macro="" textlink="">
      <xdr:nvSpPr>
        <xdr:cNvPr id="7" name="6 CuadroTexto">
          <a:hlinkClick xmlns:r="http://schemas.openxmlformats.org/officeDocument/2006/relationships" r:id="rId1"/>
        </xdr:cNvPr>
        <xdr:cNvSpPr txBox="1"/>
      </xdr:nvSpPr>
      <xdr:spPr>
        <a:xfrm>
          <a:off x="15197" y="15310"/>
          <a:ext cx="1175952" cy="4316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8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11913</xdr:rowOff>
    </xdr:from>
    <xdr:to>
      <xdr:col>0</xdr:col>
      <xdr:colOff>904875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1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171450</xdr:colOff>
      <xdr:row>0</xdr:row>
      <xdr:rowOff>295275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9525" y="9525"/>
          <a:ext cx="7715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104773</xdr:colOff>
      <xdr:row>2</xdr:row>
      <xdr:rowOff>9525</xdr:rowOff>
    </xdr:from>
    <xdr:to>
      <xdr:col>18</xdr:col>
      <xdr:colOff>645583</xdr:colOff>
      <xdr:row>27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493257</xdr:colOff>
      <xdr:row>27</xdr:row>
      <xdr:rowOff>130969</xdr:rowOff>
    </xdr:from>
    <xdr:to>
      <xdr:col>15</xdr:col>
      <xdr:colOff>612320</xdr:colOff>
      <xdr:row>41</xdr:row>
      <xdr:rowOff>20240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544284</xdr:colOff>
      <xdr:row>43</xdr:row>
      <xdr:rowOff>145595</xdr:rowOff>
    </xdr:from>
    <xdr:to>
      <xdr:col>21</xdr:col>
      <xdr:colOff>285749</xdr:colOff>
      <xdr:row>79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0.77472</cdr:x>
      <cdr:y>0.77546</cdr:y>
    </cdr:from>
    <cdr:to>
      <cdr:x>0.80976</cdr:x>
      <cdr:y>0.81694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5357286" y="4581947"/>
          <a:ext cx="242357" cy="24511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vera" refreshedDate="42879.421199999997" createdVersion="4" refreshedVersion="4" minRefreshableVersion="3" recordCount="7271">
  <cacheSource type="worksheet">
    <worksheetSource ref="A2:L7273" sheet="Base d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17">
        <s v="V REGION DE VALPARAISO"/>
        <s v="IX REGION DE LA ARAUCANIA"/>
        <s v="IV REGION DE COQUIMBO"/>
        <s v="XII REGION DE MAGALLANES Y ANTART. CHILE"/>
        <s v="VIII REGION DEL BIO BIO"/>
        <s v="X REGION DE LOS LAGOS"/>
        <s v="III REGION DE ATACAMA"/>
        <s v="VII REGION DEL MAULE"/>
        <s v="REGION METROPOLITANA"/>
        <s v="XI REGION DE AISEN"/>
        <s v="XIV REGION DE LOS RIOS"/>
        <s v="II REGION DE ANTOFAGASTA"/>
        <s v="VI REGION LIB. GRAL. BERNARDO O'HIGGINS"/>
        <s v="I REGION DE TARAPACA"/>
        <s v="XV REGION DE ARICA Y PARINACOTA"/>
        <s v="INTERREGIONAL"/>
        <s v="INTERNACIONAL"/>
      </sharedItems>
    </cacheField>
    <cacheField name="Provincia Iniciativa" numFmtId="0">
      <sharedItems containsBlank="1"/>
    </cacheField>
    <cacheField name="Comuna Iniciativa" numFmtId="0">
      <sharedItems containsBlank="1"/>
    </cacheField>
    <cacheField name="Año de Postulacion" numFmtId="0">
      <sharedItems containsSemiMixedTypes="0" containsString="0" containsNumber="1" containsInteger="1" minValue="2015" maxValue="2016"/>
    </cacheField>
    <cacheField name="Sector" numFmtId="0">
      <sharedItems count="14">
        <s v="SALUD"/>
        <s v="TRANSPORTE"/>
        <s v="EDUCACION Y CULTURA"/>
        <s v="SILVOAGROPECUARIO"/>
        <s v="ENERGIA"/>
        <s v="AGUA POTABLE Y ALCANTARILLADO"/>
        <s v="MULTISECTORIAL"/>
        <s v="DEPORTES"/>
        <s v="VIVIENDA"/>
        <s v="DEFENSA Y SEGURIDAD"/>
        <s v="INDUSTRIA, COMERCIO, FINANZAS Y TURISMO"/>
        <s v="JUSTICIA"/>
        <s v="PESCA"/>
        <s v="MINERIA"/>
      </sharedItems>
    </cacheField>
    <cacheField name="SubSector" numFmtId="0">
      <sharedItems/>
    </cacheField>
    <cacheField name="Rate Actual" numFmtId="0">
      <sharedItems count="5">
        <s v="RS"/>
        <s v="FI"/>
        <s v="IN"/>
        <s v="OT"/>
        <s v="SP" u="1"/>
      </sharedItems>
    </cacheField>
    <cacheField name="Solicitado Año M$" numFmtId="3">
      <sharedItems containsSemiMixedTypes="0" containsString="0" containsNumber="1" containsInteger="1" minValue="0" maxValue="197404936"/>
    </cacheField>
    <cacheField name="Monto Decretado en M$" numFmtId="3">
      <sharedItems containsString="0" containsBlank="1" containsNumber="1" minValue="1" maxValue="41329851" count="3816">
        <n v="243405"/>
        <n v="274691"/>
        <n v="39360"/>
        <n v="2485800"/>
        <n v="3208250"/>
        <n v="4170"/>
        <n v="113600"/>
        <n v="34680"/>
        <n v="394276"/>
        <m/>
        <n v="401719"/>
        <n v="3"/>
        <n v="3058321"/>
        <n v="483000"/>
        <n v="6931"/>
        <n v="1255500"/>
        <n v="1798610"/>
        <n v="4"/>
        <n v="4560"/>
        <n v="125873"/>
        <n v="84200"/>
        <n v="2498063"/>
        <n v="1"/>
        <n v="2500"/>
        <n v="15180"/>
        <n v="130870"/>
        <n v="637905"/>
        <n v="41941"/>
        <n v="1655040"/>
        <n v="29041376"/>
        <n v="527453"/>
        <n v="544205"/>
        <n v="6509733"/>
        <n v="472407"/>
        <n v="45300"/>
        <n v="1212354"/>
        <n v="100"/>
        <n v="2000"/>
        <n v="13174902"/>
        <n v="308060"/>
        <n v="200000"/>
        <n v="12378"/>
        <n v="77443"/>
        <n v="1123453"/>
        <n v="4940"/>
        <n v="1458583"/>
        <n v="2929718"/>
        <n v="15962891"/>
        <n v="592010"/>
        <n v="295002"/>
        <n v="3245503"/>
        <n v="1356947"/>
        <n v="1000"/>
        <n v="957824"/>
        <n v="255251"/>
        <n v="1766031"/>
        <n v="14023"/>
        <n v="714448"/>
        <n v="695828"/>
        <n v="138130"/>
        <n v="48114"/>
        <n v="6113315"/>
        <n v="400"/>
        <n v="3459820"/>
        <n v="2"/>
        <n v="3406320"/>
        <n v="13311303"/>
        <n v="3082813"/>
        <n v="2601858"/>
        <n v="6680"/>
        <n v="877950"/>
        <n v="3603642"/>
        <n v="4408448"/>
        <n v="590311"/>
        <n v="441450"/>
        <n v="2273547"/>
        <n v="261272"/>
        <n v="209451"/>
        <n v="29171"/>
        <n v="60300"/>
        <n v="275434"/>
        <n v="62040"/>
        <n v="418628"/>
        <n v="1010565"/>
        <n v="19876"/>
        <n v="522995"/>
        <n v="543583"/>
        <n v="965295"/>
        <n v="268460"/>
        <n v="283554"/>
        <n v="240329"/>
        <n v="3795000"/>
        <n v="2035010"/>
        <n v="8377825"/>
        <n v="26002"/>
        <n v="1422000"/>
        <n v="17587"/>
        <n v="2370260"/>
        <n v="106001"/>
        <n v="183005"/>
        <n v="428854"/>
        <n v="11463"/>
        <n v="40001"/>
        <n v="115132"/>
        <n v="318712"/>
        <n v="5954"/>
        <n v="12867"/>
        <n v="645617"/>
        <n v="11348"/>
        <n v="1378"/>
        <n v="1670898"/>
        <n v="27540"/>
        <n v="149699"/>
        <n v="4481571"/>
        <n v="90000"/>
        <n v="677800"/>
        <n v="16877520"/>
        <n v="8331980"/>
        <n v="2411055"/>
        <n v="328796"/>
        <n v="58436"/>
        <n v="240790"/>
        <n v="91200"/>
        <n v="1084983"/>
        <n v="19790"/>
        <n v="3706190"/>
        <n v="66434"/>
        <n v="11849"/>
        <n v="2550010"/>
        <n v="22610"/>
        <n v="26555"/>
        <n v="26603"/>
        <n v="12271850"/>
        <n v="510"/>
        <n v="180"/>
        <n v="9282000"/>
        <n v="6520"/>
        <n v="2113750"/>
        <n v="1893720"/>
        <n v="84280"/>
        <n v="32319"/>
        <n v="196100"/>
        <n v="1758098"/>
        <n v="5611"/>
        <n v="14520"/>
        <n v="1398425"/>
        <n v="614545"/>
        <n v="543185"/>
        <n v="1104856"/>
        <n v="2581791"/>
        <n v="4664800"/>
        <n v="397452"/>
        <n v="134126"/>
        <n v="661004"/>
        <n v="830410"/>
        <n v="197238"/>
        <n v="3324720"/>
        <n v="1047"/>
        <n v="728900"/>
        <n v="468712"/>
        <n v="324470"/>
        <n v="6639490"/>
        <n v="16571"/>
        <n v="504173"/>
        <n v="94752"/>
        <n v="11305"/>
        <n v="139787"/>
        <n v="1918490"/>
        <n v="45234"/>
        <n v="582813"/>
        <n v="115590"/>
        <n v="493347"/>
        <n v="349520"/>
        <n v="259189"/>
        <n v="2406440"/>
        <n v="639552"/>
        <n v="7983740"/>
        <n v="1894132"/>
        <n v="56475"/>
        <n v="158491"/>
        <n v="2058958"/>
        <n v="1230476"/>
        <n v="8322178"/>
        <n v="217804"/>
        <n v="433872"/>
        <n v="1497453"/>
        <n v="62883"/>
        <n v="1161803"/>
        <n v="6259670"/>
        <n v="46847"/>
        <n v="51000"/>
        <n v="611920"/>
        <n v="1005314"/>
        <n v="6034900"/>
        <n v="282413"/>
        <n v="1630"/>
        <n v="860460"/>
        <n v="1214055"/>
        <n v="27899"/>
        <n v="149"/>
        <n v="3652174"/>
        <n v="1588"/>
        <n v="144863"/>
        <n v="2036904"/>
        <n v="166589"/>
        <n v="22586"/>
        <n v="100000"/>
        <n v="3902"/>
        <n v="49253"/>
        <n v="165316"/>
        <n v="235323"/>
        <n v="23350"/>
        <n v="264001"/>
        <n v="48751"/>
        <n v="1772"/>
        <n v="306140"/>
        <n v="306754"/>
        <n v="434347"/>
        <n v="24594"/>
        <n v="566079"/>
        <n v="39690"/>
        <n v="7880915"/>
        <n v="2435001"/>
        <n v="175329"/>
        <n v="556127"/>
        <n v="300410"/>
        <n v="1595000"/>
        <n v="75478"/>
        <n v="95148"/>
        <n v="32361"/>
        <n v="20061"/>
        <n v="12000"/>
        <n v="95207"/>
        <n v="432914"/>
        <n v="326230"/>
        <n v="7820"/>
        <n v="33000"/>
        <n v="391705"/>
        <n v="110"/>
        <n v="428542"/>
        <n v="3319941"/>
        <n v="163020"/>
        <n v="2008256"/>
        <n v="19920"/>
        <n v="29785"/>
        <n v="197475"/>
        <n v="1069874"/>
        <n v="124751"/>
        <n v="464451"/>
        <n v="308865"/>
        <n v="161390"/>
        <n v="6689000"/>
        <n v="7937223"/>
        <n v="751109"/>
        <n v="17000"/>
        <n v="3080"/>
        <n v="13367"/>
        <n v="839835"/>
        <n v="104993"/>
        <n v="2727125"/>
        <n v="103000"/>
        <n v="3845"/>
        <n v="18882"/>
        <n v="178483"/>
        <n v="205583"/>
        <n v="106342"/>
        <n v="71912"/>
        <n v="34227"/>
        <n v="469308"/>
        <n v="233081"/>
        <n v="13937"/>
        <n v="30711"/>
        <n v="591328"/>
        <n v="9885"/>
        <n v="231355"/>
        <n v="171"/>
        <n v="1716244"/>
        <n v="124347"/>
        <n v="110000"/>
        <n v="3602600"/>
        <n v="13628"/>
        <n v="2648867"/>
        <n v="1368600"/>
        <n v="10401"/>
        <n v="1580050"/>
        <n v="315"/>
        <n v="859982"/>
        <n v="10"/>
        <n v="2894"/>
        <n v="1153610"/>
        <n v="140"/>
        <n v="28764"/>
        <n v="1270741"/>
        <n v="64870"/>
        <n v="2000755"/>
        <n v="570000"/>
        <n v="9519"/>
        <n v="1533187"/>
        <n v="16250"/>
        <n v="358234"/>
        <n v="37900"/>
        <n v="9780"/>
        <n v="9839"/>
        <n v="927490"/>
        <n v="1184752"/>
        <n v="184519"/>
        <n v="1454"/>
        <n v="14881"/>
        <n v="18838"/>
        <n v="30289"/>
        <n v="207839"/>
        <n v="1847"/>
        <n v="124719"/>
        <n v="9405"/>
        <n v="564735"/>
        <n v="527727"/>
        <n v="39731"/>
        <n v="1218120"/>
        <n v="12075"/>
        <n v="8131"/>
        <n v="106972"/>
        <n v="922431"/>
        <n v="240726"/>
        <n v="720163"/>
        <n v="58383"/>
        <n v="1260"/>
        <n v="201814"/>
        <n v="214176"/>
        <n v="155402"/>
        <n v="6000"/>
        <n v="701176"/>
        <n v="2093393"/>
        <n v="195505"/>
        <n v="550000"/>
        <n v="474203"/>
        <n v="601670"/>
        <n v="6620"/>
        <n v="64088"/>
        <n v="8620"/>
        <n v="1012107"/>
        <n v="41450"/>
        <n v="126306"/>
        <n v="400780"/>
        <n v="14398"/>
        <n v="768049"/>
        <n v="6366"/>
        <n v="4054500"/>
        <n v="25978"/>
        <n v="4852"/>
        <n v="7897"/>
        <n v="402120"/>
        <n v="13000"/>
        <n v="499965"/>
        <n v="33511"/>
        <n v="441151"/>
        <n v="4599738"/>
        <n v="2445402"/>
        <n v="1257457"/>
        <n v="633151"/>
        <n v="2477163"/>
        <n v="2448492"/>
        <n v="128508"/>
        <n v="15038"/>
        <n v="104212"/>
        <n v="30856357"/>
        <n v="491039"/>
        <n v="323820"/>
        <n v="27390"/>
        <n v="80949"/>
        <n v="75378"/>
        <n v="3000"/>
        <n v="235029"/>
        <n v="516000"/>
        <n v="70700"/>
        <n v="8695960"/>
        <n v="4058058"/>
        <n v="3372016"/>
        <n v="5639037"/>
        <n v="1914074"/>
        <n v="57030"/>
        <n v="44400"/>
        <n v="48677"/>
        <n v="2729342"/>
        <n v="6687"/>
        <n v="104023"/>
        <n v="11953"/>
        <n v="13723"/>
        <n v="2480940"/>
        <n v="575520"/>
        <n v="2582330"/>
        <n v="30500"/>
        <n v="1650"/>
        <n v="62845"/>
        <n v="81190"/>
        <n v="290790"/>
        <n v="117639"/>
        <n v="3164430"/>
        <n v="278544"/>
        <n v="4099773"/>
        <n v="396835"/>
        <n v="1157132"/>
        <n v="940223"/>
        <n v="55456"/>
        <n v="752848"/>
        <n v="20010"/>
        <n v="4334900"/>
        <n v="89200"/>
        <n v="7976"/>
        <n v="22004"/>
        <n v="2709253"/>
        <n v="3709"/>
        <n v="314258"/>
        <n v="598739"/>
        <n v="227217"/>
        <n v="291596"/>
        <n v="77803"/>
        <n v="2372171"/>
        <n v="1928755"/>
        <n v="118046"/>
        <n v="3998"/>
        <n v="407785"/>
        <n v="240260"/>
        <n v="122462"/>
        <n v="817584"/>
        <n v="228435"/>
        <n v="335492"/>
        <n v="2316687"/>
        <n v="954775"/>
        <n v="2083500"/>
        <n v="60000"/>
        <n v="2846915"/>
        <n v="13195"/>
        <n v="6838"/>
        <n v="51831"/>
        <n v="139248"/>
        <n v="8810513"/>
        <n v="2691650"/>
        <n v="1708808"/>
        <n v="118925"/>
        <n v="4546"/>
        <n v="13421"/>
        <n v="250"/>
        <n v="173470"/>
        <n v="301950"/>
        <n v="8094284"/>
        <n v="77670"/>
        <n v="7354205"/>
        <n v="539159"/>
        <n v="399341"/>
        <n v="240657"/>
        <n v="296054"/>
        <n v="323847"/>
        <n v="46101"/>
        <n v="60271"/>
        <n v="73010"/>
        <n v="18151"/>
        <n v="133396"/>
        <n v="11394"/>
        <n v="5000"/>
        <n v="561812"/>
        <n v="3286240"/>
        <n v="5759320"/>
        <n v="1740"/>
        <n v="24439868"/>
        <n v="196470"/>
        <n v="912002"/>
        <n v="1091849"/>
        <n v="6457550"/>
        <n v="2765110"/>
        <n v="2965938"/>
        <n v="363484"/>
        <n v="115000"/>
        <n v="4115899"/>
        <n v="347952"/>
        <n v="2065980"/>
        <n v="1698"/>
        <n v="1462"/>
        <n v="70449"/>
        <n v="1265180"/>
        <n v="251611"/>
        <n v="132206"/>
        <n v="632576"/>
        <n v="860000"/>
        <n v="1051884"/>
        <n v="739919"/>
        <n v="1042319"/>
        <n v="1612934"/>
        <n v="18409"/>
        <n v="682957"/>
        <n v="13810811"/>
        <n v="19400"/>
        <n v="183512"/>
        <n v="74213"/>
        <n v="1375675"/>
        <n v="279754"/>
        <n v="1156"/>
        <n v="7719"/>
        <n v="12319"/>
        <n v="1312965"/>
        <n v="193347"/>
        <n v="358434"/>
        <n v="353270"/>
        <n v="112230"/>
        <n v="219606"/>
        <n v="77182"/>
        <n v="947101"/>
        <n v="2660000"/>
        <n v="1226123"/>
        <n v="62605"/>
        <n v="9987"/>
        <n v="10870"/>
        <n v="361113"/>
        <n v="68700"/>
        <n v="743670"/>
        <n v="134250"/>
        <n v="73244"/>
        <n v="16692"/>
        <n v="650091"/>
        <n v="214387"/>
        <n v="1302896"/>
        <n v="5455"/>
        <n v="37194"/>
        <n v="9751"/>
        <n v="14500"/>
        <n v="127000"/>
        <n v="511544"/>
        <n v="4555395"/>
        <n v="86490"/>
        <n v="340424"/>
        <n v="12975"/>
        <n v="141428"/>
        <n v="1607920"/>
        <n v="10474"/>
        <n v="8880"/>
        <n v="109100"/>
        <n v="657610"/>
        <n v="3655238"/>
        <n v="648200"/>
        <n v="7536064"/>
        <n v="137000"/>
        <n v="356500"/>
        <n v="1072"/>
        <n v="796524"/>
        <n v="494522"/>
        <n v="61090"/>
        <n v="261130"/>
        <n v="33687"/>
        <n v="2197"/>
        <n v="1030638"/>
        <n v="341498"/>
        <n v="248880"/>
        <n v="75624"/>
        <n v="220010"/>
        <n v="334130"/>
        <n v="1522210"/>
        <n v="394726"/>
        <n v="901751"/>
        <n v="92150"/>
        <n v="6654905"/>
        <n v="52343"/>
        <n v="6455583"/>
        <n v="2666302"/>
        <n v="39054"/>
        <n v="1710817"/>
        <n v="123621"/>
        <n v="20"/>
        <n v="5647134"/>
        <n v="5579"/>
        <n v="232907"/>
        <n v="1653703"/>
        <n v="300"/>
        <n v="2451333"/>
        <n v="1522"/>
        <n v="634066"/>
        <n v="212105"/>
        <n v="59356"/>
        <n v="282353"/>
        <n v="149198"/>
        <n v="662155"/>
        <n v="126985"/>
        <n v="188312"/>
        <n v="575147"/>
        <n v="299775"/>
        <n v="11596700"/>
        <n v="572970"/>
        <n v="93474"/>
        <n v="240599"/>
        <n v="80428"/>
        <n v="390051"/>
        <n v="332176"/>
        <n v="1969988"/>
        <n v="54008"/>
        <n v="55000"/>
        <n v="2968974"/>
        <n v="902327"/>
        <n v="5796832"/>
        <n v="2947787"/>
        <n v="1521417"/>
        <n v="527"/>
        <n v="209345"/>
        <n v="51990"/>
        <n v="15954"/>
        <n v="1813460"/>
        <n v="75372"/>
        <n v="7650000"/>
        <n v="1710091"/>
        <n v="6261660"/>
        <n v="840000"/>
        <n v="659541"/>
        <n v="57280"/>
        <n v="130466"/>
        <n v="400736"/>
        <n v="115942"/>
        <n v="2117152"/>
        <n v="839310"/>
        <n v="2870765.9819999998"/>
        <n v="4515680"/>
        <n v="119523"/>
        <n v="2381433"/>
        <n v="51126"/>
        <n v="2131810"/>
        <n v="119793"/>
        <n v="2376810"/>
        <n v="1279910"/>
        <n v="49857"/>
        <n v="21000"/>
        <n v="8546"/>
        <n v="39236"/>
        <n v="1433050"/>
        <n v="588086"/>
        <n v="1108227"/>
        <n v="567428"/>
        <n v="35125"/>
        <n v="40000"/>
        <n v="412457"/>
        <n v="18952"/>
        <n v="90001"/>
        <n v="600499"/>
        <n v="110749"/>
        <n v="711951"/>
        <n v="4800"/>
        <n v="2942622"/>
        <n v="24001"/>
        <n v="125950"/>
        <n v="1159073"/>
        <n v="855542"/>
        <n v="361373"/>
        <n v="80000"/>
        <n v="1290093"/>
        <n v="119908"/>
        <n v="58000"/>
        <n v="74471"/>
        <n v="66198"/>
        <n v="6067558"/>
        <n v="11242"/>
        <n v="34531"/>
        <n v="115793"/>
        <n v="1011201"/>
        <n v="17429900"/>
        <n v="69400"/>
        <n v="33701"/>
        <n v="101310"/>
        <n v="21258"/>
        <n v="367912"/>
        <n v="23698"/>
        <n v="445790"/>
        <n v="4827000"/>
        <n v="263000"/>
        <n v="388240"/>
        <n v="1960670"/>
        <n v="1846561"/>
        <n v="160002"/>
        <n v="46801"/>
        <n v="4708"/>
        <n v="7741"/>
        <n v="3005230"/>
        <n v="402794"/>
        <n v="2459298"/>
        <n v="438797"/>
        <n v="245810"/>
        <n v="4728999"/>
        <n v="12164"/>
        <n v="27200"/>
        <n v="30847"/>
        <n v="6492"/>
        <n v="975"/>
        <n v="225770"/>
        <n v="3934102"/>
        <n v="14737"/>
        <n v="47100"/>
        <n v="6365"/>
        <n v="292783"/>
        <n v="10004"/>
        <n v="13962754"/>
        <n v="343932"/>
        <n v="66046"/>
        <n v="1542242"/>
        <n v="28583"/>
        <n v="3000720"/>
        <n v="538830"/>
        <n v="600736"/>
        <n v="2237930"/>
        <n v="1111122"/>
        <n v="41000"/>
        <n v="1041656"/>
        <n v="73559"/>
        <n v="917541"/>
        <n v="215934"/>
        <n v="76248"/>
        <n v="51518"/>
        <n v="679980"/>
        <n v="392647"/>
        <n v="447543"/>
        <n v="35270"/>
        <n v="28820"/>
        <n v="19163"/>
        <n v="283200"/>
        <n v="13730"/>
        <n v="9233215"/>
        <n v="489263"/>
        <n v="6328580"/>
        <n v="80382"/>
        <n v="1171170"/>
        <n v="4001"/>
        <n v="10544466"/>
        <n v="1830"/>
        <n v="1145"/>
        <n v="653177"/>
        <n v="267961"/>
        <n v="990030"/>
        <n v="410874"/>
        <n v="254518"/>
        <n v="52107"/>
        <n v="47600"/>
        <n v="132300"/>
        <n v="14810"/>
        <n v="4890120"/>
        <n v="7787865"/>
        <n v="47877"/>
        <n v="9689"/>
        <n v="3445961"/>
        <n v="11052000"/>
        <n v="1902"/>
        <n v="34671"/>
        <n v="8000"/>
        <n v="6731709"/>
        <n v="7277"/>
        <n v="840"/>
        <n v="216100"/>
        <n v="21572"/>
        <n v="15010"/>
        <n v="89735"/>
        <n v="9511000"/>
        <n v="68028"/>
        <n v="700"/>
        <n v="401196"/>
        <n v="157866"/>
        <n v="689762"/>
        <n v="39293"/>
        <n v="5437800"/>
        <n v="20850"/>
        <n v="2868967"/>
        <n v="26700"/>
        <n v="878810"/>
        <n v="4700528"/>
        <n v="18819"/>
        <n v="162793"/>
        <n v="125661"/>
        <n v="568664"/>
        <n v="240070"/>
        <n v="108000"/>
        <n v="24730"/>
        <n v="259140"/>
        <n v="52935"/>
        <n v="394050"/>
        <n v="7376"/>
        <n v="53630"/>
        <n v="233932"/>
        <n v="28324"/>
        <n v="911797"/>
        <n v="278010"/>
        <n v="1120671"/>
        <n v="280820"/>
        <n v="21880"/>
        <n v="646607"/>
        <n v="2588675"/>
        <n v="162020"/>
        <n v="104520"/>
        <n v="216252"/>
        <n v="869083"/>
        <n v="304905"/>
        <n v="14325"/>
        <n v="283281"/>
        <n v="90446"/>
        <n v="23761"/>
        <n v="28571"/>
        <n v="432005"/>
        <n v="513845"/>
        <n v="73000"/>
        <n v="35625"/>
        <n v="722906"/>
        <n v="5618199"/>
        <n v="386834"/>
        <n v="706714"/>
        <n v="2497580"/>
        <n v="215500"/>
        <n v="653571"/>
        <n v="21298"/>
        <n v="1012"/>
        <n v="210822"/>
        <n v="121642"/>
        <n v="9714051"/>
        <n v="19169"/>
        <n v="102096"/>
        <n v="677747"/>
        <n v="379023"/>
        <n v="2501808"/>
        <n v="3695524"/>
        <n v="427656"/>
        <n v="1614052"/>
        <n v="123546"/>
        <n v="11250"/>
        <n v="837284"/>
        <n v="657413"/>
        <n v="32700"/>
        <n v="565155"/>
        <n v="70"/>
        <n v="130320"/>
        <n v="226000"/>
        <n v="196462"/>
        <n v="36050"/>
        <n v="108674"/>
        <n v="80"/>
        <n v="689093"/>
        <n v="689263"/>
        <n v="102566"/>
        <n v="469100"/>
        <n v="884715"/>
        <n v="5046773"/>
        <n v="758680"/>
        <n v="98793"/>
        <n v="1646834"/>
        <n v="88950"/>
        <n v="30000"/>
        <n v="967230"/>
        <n v="1014729"/>
        <n v="810"/>
        <n v="330000"/>
        <n v="4638076"/>
        <n v="451556"/>
        <n v="380458"/>
        <n v="569396"/>
        <n v="46200"/>
        <n v="2018510"/>
        <n v="31280"/>
        <n v="1347536"/>
        <n v="36610"/>
        <n v="4000"/>
        <n v="3675920"/>
        <n v="1950990"/>
        <n v="2850"/>
        <n v="648294"/>
        <n v="662256"/>
        <n v="64223"/>
        <n v="6691"/>
        <n v="5771"/>
        <n v="3172"/>
        <n v="12288000"/>
        <n v="165131"/>
        <n v="3781"/>
        <n v="29646"/>
        <n v="466260"/>
        <n v="632074"/>
        <n v="314650"/>
        <n v="60"/>
        <n v="158499"/>
        <n v="491836"/>
        <n v="1843"/>
        <n v="6007391"/>
        <n v="5994"/>
        <n v="50980"/>
        <n v="50800"/>
        <n v="515402"/>
        <n v="896402"/>
        <n v="23433"/>
        <n v="11616"/>
        <n v="1061768"/>
        <n v="14100"/>
        <n v="1286545"/>
        <n v="842009"/>
        <n v="743766"/>
        <n v="271140"/>
        <n v="636250"/>
        <n v="310009"/>
        <n v="1759520"/>
        <n v="7201"/>
        <n v="16079"/>
        <n v="75001"/>
        <n v="938700"/>
        <n v="2956"/>
        <n v="9572"/>
        <n v="95121"/>
        <n v="425177"/>
        <n v="164329"/>
        <n v="494533"/>
        <n v="590703"/>
        <n v="138653"/>
        <n v="599149"/>
        <n v="19125"/>
        <n v="45877"/>
        <n v="28882"/>
        <n v="89032"/>
        <n v="2656"/>
        <n v="318558"/>
        <n v="28556"/>
        <n v="6316"/>
        <n v="1463742"/>
        <n v="91841"/>
        <n v="9832"/>
        <n v="136289"/>
        <n v="113918"/>
        <n v="230211"/>
        <n v="45218"/>
        <n v="391704"/>
        <n v="1020000"/>
        <n v="50000"/>
        <n v="100003"/>
        <n v="223980"/>
        <n v="154598"/>
        <n v="1022998"/>
        <n v="13646"/>
        <n v="44597"/>
        <n v="19211"/>
        <n v="187459"/>
        <n v="72100"/>
        <n v="1112201"/>
        <n v="496814"/>
        <n v="49001"/>
        <n v="826955"/>
        <n v="1161265"/>
        <n v="22790"/>
        <n v="520703"/>
        <n v="16736"/>
        <n v="23497"/>
        <n v="345252"/>
        <n v="367686"/>
        <n v="1020301"/>
        <n v="116444"/>
        <n v="77481"/>
        <n v="101916"/>
        <n v="177146"/>
        <n v="119"/>
        <n v="289990"/>
        <n v="404011"/>
        <n v="4780"/>
        <n v="1047849"/>
        <n v="3720"/>
        <n v="7347"/>
        <n v="2553"/>
        <n v="2158094"/>
        <n v="532322"/>
        <n v="74446"/>
        <n v="539001"/>
        <n v="37878"/>
        <n v="67865"/>
        <n v="908938"/>
        <n v="5231"/>
        <n v="61335"/>
        <n v="2373768"/>
        <n v="525"/>
        <n v="42543"/>
        <n v="170216"/>
        <n v="25668"/>
        <n v="30175"/>
        <n v="5301"/>
        <n v="48908"/>
        <n v="39251"/>
        <n v="39212"/>
        <n v="2714336"/>
        <n v="870957"/>
        <n v="47467"/>
        <n v="51082"/>
        <n v="116254"/>
        <n v="29088"/>
        <n v="1300"/>
        <n v="65510"/>
        <n v="3327700"/>
        <n v="54770"/>
        <n v="240496"/>
        <n v="501"/>
        <n v="925645"/>
        <n v="2720"/>
        <n v="218900"/>
        <n v="151950"/>
        <n v="40924"/>
        <n v="3705525"/>
        <n v="12224"/>
        <n v="525950"/>
        <n v="59280"/>
        <n v="93214"/>
        <n v="4606349"/>
        <n v="22588"/>
        <n v="261404"/>
        <n v="25753"/>
        <n v="2812"/>
        <n v="44160"/>
        <n v="75000"/>
        <n v="2336980"/>
        <n v="13162"/>
        <n v="2123357"/>
        <n v="182400"/>
        <n v="60493"/>
        <n v="38715"/>
        <n v="79693"/>
        <n v="1925563"/>
        <n v="620930"/>
        <n v="984800"/>
        <n v="10560"/>
        <n v="4495078"/>
        <n v="1516579"/>
        <n v="653762"/>
        <n v="425001"/>
        <n v="2598691"/>
        <n v="16570"/>
        <n v="7890"/>
        <n v="2615"/>
        <n v="807920"/>
        <n v="68000"/>
        <n v="68538"/>
        <n v="1038219"/>
        <n v="988523"/>
        <n v="17410"/>
        <n v="360480"/>
        <n v="4126"/>
        <n v="214810"/>
        <n v="172739"/>
        <n v="727694"/>
        <n v="479414"/>
        <n v="158547"/>
        <n v="46508"/>
        <n v="3030"/>
        <n v="215520"/>
        <n v="791274"/>
        <n v="2375"/>
        <n v="362268"/>
        <n v="1099019"/>
        <n v="3404833"/>
        <n v="2857962"/>
        <n v="27110"/>
        <n v="423140"/>
        <n v="2244050"/>
        <n v="147570"/>
        <n v="4380"/>
        <n v="170"/>
        <n v="502"/>
        <n v="13118"/>
        <n v="7362"/>
        <n v="31086"/>
        <n v="135625"/>
        <n v="1500502"/>
        <n v="8287430"/>
        <n v="4711"/>
        <n v="135168"/>
        <n v="647564"/>
        <n v="58468"/>
        <n v="23897"/>
        <n v="198040"/>
        <n v="54903"/>
        <n v="6514"/>
        <n v="596056"/>
        <n v="7600"/>
        <n v="3310"/>
        <n v="60530"/>
        <n v="101420"/>
        <n v="1786"/>
        <n v="755672"/>
        <n v="232187"/>
        <n v="935329"/>
        <n v="408423"/>
        <n v="912600"/>
        <n v="23"/>
        <n v="120000"/>
        <n v="1883984"/>
        <n v="296"/>
        <n v="829923"/>
        <n v="312681"/>
        <n v="1044898"/>
        <n v="65797"/>
        <n v="46970"/>
        <n v="1905214"/>
        <n v="4164"/>
        <n v="10780"/>
        <n v="3118"/>
        <n v="1246548"/>
        <n v="7061"/>
        <n v="39192"/>
        <n v="18420"/>
        <n v="20842"/>
        <n v="724209"/>
        <n v="520460"/>
        <n v="165008"/>
        <n v="27484"/>
        <n v="12376"/>
        <n v="592251"/>
        <n v="224911"/>
        <n v="20838"/>
        <n v="348999"/>
        <n v="100550"/>
        <n v="1492"/>
        <n v="698557"/>
        <n v="554674"/>
        <n v="1468042"/>
        <n v="5476000"/>
        <n v="102671"/>
        <n v="1001"/>
        <n v="2708321"/>
        <n v="1305095"/>
        <n v="41977"/>
        <n v="39308"/>
        <n v="33726"/>
        <n v="103900"/>
        <n v="16002"/>
        <n v="112593"/>
        <n v="2480090"/>
        <n v="229362"/>
        <n v="70521"/>
        <n v="462497"/>
        <n v="1459909"/>
        <n v="37114"/>
        <n v="122691"/>
        <n v="17654"/>
        <n v="20847"/>
        <n v="20011"/>
        <n v="1862764"/>
        <n v="28175"/>
        <n v="1441"/>
        <n v="81048"/>
        <n v="32452"/>
        <n v="71798"/>
        <n v="7468"/>
        <n v="400586"/>
        <n v="15017"/>
        <n v="307607"/>
        <n v="55853"/>
        <n v="68149"/>
        <n v="2032325"/>
        <n v="1003387"/>
        <n v="248733"/>
        <n v="33245"/>
        <n v="1863431"/>
        <n v="617890"/>
        <n v="808055"/>
        <n v="19151973"/>
        <n v="3686765"/>
        <n v="131336"/>
        <n v="829212"/>
        <n v="72664"/>
        <n v="1584810"/>
        <n v="281325"/>
        <n v="751527"/>
        <n v="400987"/>
        <n v="489864"/>
        <n v="64850"/>
        <n v="22783"/>
        <n v="23715"/>
        <n v="947598"/>
        <n v="47071"/>
        <n v="20722"/>
        <n v="897324"/>
        <n v="820001"/>
        <n v="103111"/>
        <n v="3711560"/>
        <n v="17479"/>
        <n v="779605"/>
        <n v="30800"/>
        <n v="592132"/>
        <n v="342230"/>
        <n v="714610"/>
        <n v="361000"/>
        <n v="794760"/>
        <n v="1920"/>
        <n v="1239720"/>
        <n v="2893387"/>
        <n v="52470"/>
        <n v="187630"/>
        <n v="362000"/>
        <n v="148743"/>
        <n v="420927"/>
        <n v="980"/>
        <n v="236490"/>
        <n v="3033"/>
        <n v="54645"/>
        <n v="210000"/>
        <n v="73770"/>
        <n v="474450"/>
        <n v="2928"/>
        <n v="150736"/>
        <n v="17060"/>
        <n v="7000"/>
        <n v="5396"/>
        <n v="173320"/>
        <n v="131220"/>
        <n v="4633730"/>
        <n v="58591"/>
        <n v="54657"/>
        <n v="2398986"/>
        <n v="21730"/>
        <n v="3046216"/>
        <n v="22000"/>
        <n v="36979"/>
        <n v="952671"/>
        <n v="76616"/>
        <n v="871772"/>
        <n v="1729"/>
        <n v="411112"/>
        <n v="1278680"/>
        <n v="1357626"/>
        <n v="470000"/>
        <n v="71258"/>
        <n v="9497"/>
        <n v="86140"/>
        <n v="164174"/>
        <n v="63000"/>
        <n v="578463"/>
        <n v="6905"/>
        <n v="15126"/>
        <n v="9903"/>
        <n v="48435"/>
        <n v="7888"/>
        <n v="84865"/>
        <n v="547691"/>
        <n v="75539"/>
        <n v="81938"/>
        <n v="219064"/>
        <n v="547"/>
        <n v="209365"/>
        <n v="61330"/>
        <n v="45468"/>
        <n v="182520"/>
        <n v="519290"/>
        <n v="1281183"/>
        <n v="229708"/>
        <n v="160184"/>
        <n v="74353"/>
        <n v="24300"/>
        <n v="751427"/>
        <n v="1640334"/>
        <n v="257941"/>
        <n v="210802"/>
        <n v="3791353"/>
        <n v="4389741"/>
        <n v="321487"/>
        <n v="2340359"/>
        <n v="851081"/>
        <n v="21142"/>
        <n v="16077"/>
        <n v="243003"/>
        <n v="3138417"/>
        <n v="89280"/>
        <n v="6390"/>
        <n v="51750"/>
        <n v="30178"/>
        <n v="310447"/>
        <n v="995679"/>
        <n v="130450"/>
        <n v="148571"/>
        <n v="14355"/>
        <n v="298961"/>
        <n v="68070"/>
        <n v="31894"/>
        <n v="798"/>
        <n v="103972"/>
        <n v="422361"/>
        <n v="11300"/>
        <n v="966596"/>
        <n v="1003492"/>
        <n v="249107"/>
        <n v="354950"/>
        <n v="2253122"/>
        <n v="24400"/>
        <n v="68187"/>
        <n v="130589"/>
        <n v="10252"/>
        <n v="12890"/>
        <n v="89128"/>
        <n v="250000"/>
        <n v="20597"/>
        <n v="365639"/>
        <n v="143600"/>
        <n v="50651"/>
        <n v="2442225"/>
        <n v="35230"/>
        <n v="165806"/>
        <n v="1003"/>
        <n v="71525"/>
        <n v="16003"/>
        <n v="81050"/>
        <n v="2401867"/>
        <n v="1830027"/>
        <n v="56814"/>
        <n v="2301828"/>
        <n v="350000"/>
        <n v="16941"/>
        <n v="12811"/>
        <n v="42151"/>
        <n v="1437"/>
        <n v="161092"/>
        <n v="46689"/>
        <n v="1571"/>
        <n v="38881"/>
        <n v="1143955"/>
        <n v="245624"/>
        <n v="43236"/>
        <n v="830"/>
        <n v="2517990"/>
        <n v="43663"/>
        <n v="1219446"/>
        <n v="13080"/>
        <n v="344329"/>
        <n v="1073"/>
        <n v="593432"/>
        <n v="407374"/>
        <n v="58534"/>
        <n v="19600"/>
        <n v="5550"/>
        <n v="1011022"/>
        <n v="484937"/>
        <n v="195068"/>
        <n v="85641"/>
        <n v="21855"/>
        <n v="16618"/>
        <n v="1050940"/>
        <n v="1169311"/>
        <n v="50854"/>
        <n v="274781"/>
        <n v="12845"/>
        <n v="182451"/>
        <n v="823375"/>
        <n v="18387"/>
        <n v="574855"/>
        <n v="46151"/>
        <n v="701"/>
        <n v="227063"/>
        <n v="850262"/>
        <n v="60040"/>
        <n v="532581"/>
        <n v="1978"/>
        <n v="15771630"/>
        <n v="1350"/>
        <n v="1312771"/>
        <n v="2093"/>
        <n v="45502"/>
        <n v="83833"/>
        <n v="4003"/>
        <n v="249010"/>
        <n v="2035468"/>
        <n v="20513"/>
        <n v="19138"/>
        <n v="16335"/>
        <n v="36000"/>
        <n v="125590"/>
        <n v="22709"/>
        <n v="28361"/>
        <n v="11412"/>
        <n v="5"/>
        <n v="395"/>
        <n v="698515"/>
        <n v="321210"/>
        <n v="2490374"/>
        <n v="258534"/>
        <n v="888554"/>
        <n v="405573"/>
        <n v="306820"/>
        <n v="4010"/>
        <n v="2073788"/>
        <n v="54295"/>
        <n v="27647"/>
        <n v="77999"/>
        <n v="66762"/>
        <n v="110582"/>
        <n v="225378"/>
        <n v="18201"/>
        <n v="26500"/>
        <n v="49362"/>
        <n v="2038195"/>
        <n v="2921673"/>
        <n v="2399324"/>
        <n v="860322"/>
        <n v="37190"/>
        <n v="704117"/>
        <n v="1663799"/>
        <n v="566582"/>
        <n v="78782"/>
        <n v="51129"/>
        <n v="5835"/>
        <n v="62475"/>
        <n v="3099"/>
        <n v="174026"/>
        <n v="25590"/>
        <n v="1014760"/>
        <n v="141003"/>
        <n v="92209"/>
        <n v="56645"/>
        <n v="654571"/>
        <n v="117157"/>
        <n v="3016"/>
        <n v="25682"/>
        <n v="180339"/>
        <n v="849537"/>
        <n v="193200"/>
        <n v="316190"/>
        <n v="72180"/>
        <n v="18370"/>
        <n v="94620"/>
        <n v="69761"/>
        <n v="25613"/>
        <n v="360291"/>
        <n v="159350"/>
        <n v="4442106"/>
        <n v="1329587"/>
        <n v="781615"/>
        <n v="931359"/>
        <n v="40725"/>
        <n v="28298"/>
        <n v="4120"/>
        <n v="22050"/>
        <n v="107955"/>
        <n v="1795376"/>
        <n v="17211100"/>
        <n v="112750"/>
        <n v="184281"/>
        <n v="530873"/>
        <n v="125000"/>
        <n v="1247"/>
        <n v="2614189"/>
        <n v="108660"/>
        <n v="389530"/>
        <n v="119473"/>
        <n v="39980"/>
        <n v="53279"/>
        <n v="68684"/>
        <n v="34945"/>
        <n v="29550"/>
        <n v="310"/>
        <n v="760"/>
        <n v="130000"/>
        <n v="7550"/>
        <n v="22491"/>
        <n v="206930"/>
        <n v="750"/>
        <n v="53316"/>
        <n v="56000"/>
        <n v="55907"/>
        <n v="534647"/>
        <n v="1191999"/>
        <n v="87670"/>
        <n v="3930926"/>
        <n v="1010000"/>
        <n v="9190"/>
        <n v="2048"/>
        <n v="2584230"/>
        <n v="1304700"/>
        <n v="2367087"/>
        <n v="20000"/>
        <n v="337125"/>
        <n v="265397"/>
        <n v="280042"/>
        <n v="224526"/>
        <n v="198032"/>
        <n v="122430"/>
        <n v="4254"/>
        <n v="752884"/>
        <n v="9833"/>
        <n v="39930"/>
        <n v="92208"/>
        <n v="282816"/>
        <n v="8340"/>
        <n v="192474"/>
        <n v="45566"/>
        <n v="148256"/>
        <n v="147736"/>
        <n v="8403"/>
        <n v="22683"/>
        <n v="6533"/>
        <n v="154732"/>
        <n v="4384718"/>
        <n v="57820"/>
        <n v="244523"/>
        <n v="349680"/>
        <n v="614718"/>
        <n v="710676"/>
        <n v="161590"/>
        <n v="945"/>
        <n v="51442"/>
        <n v="351261"/>
        <n v="216094"/>
        <n v="1109"/>
        <n v="235204"/>
        <n v="11961300"/>
        <n v="660391"/>
        <n v="27423"/>
        <n v="12327"/>
        <n v="192223"/>
        <n v="61161"/>
        <n v="633105"/>
        <n v="531900"/>
        <n v="59150"/>
        <n v="4760"/>
        <n v="25258"/>
        <n v="368643"/>
        <n v="5436346"/>
        <n v="13690"/>
        <n v="239378"/>
        <n v="5439930"/>
        <n v="3900"/>
        <n v="316923"/>
        <n v="491256"/>
        <n v="2658442"/>
        <n v="22350"/>
        <n v="21798"/>
        <n v="119102"/>
        <n v="450502"/>
        <n v="5230"/>
        <n v="111888"/>
        <n v="506675"/>
        <n v="137963"/>
        <n v="824737"/>
        <n v="23065"/>
        <n v="6890"/>
        <n v="29838"/>
        <n v="738879"/>
        <n v="5406"/>
        <n v="3112"/>
        <n v="10232"/>
        <n v="152517"/>
        <n v="229794"/>
        <n v="14410"/>
        <n v="668885"/>
        <n v="24150"/>
        <n v="1153636"/>
        <n v="47576"/>
        <n v="3252"/>
        <n v="35333"/>
        <n v="521775"/>
        <n v="235100"/>
        <n v="538670"/>
        <n v="3322"/>
        <n v="225000"/>
        <n v="159492"/>
        <n v="335491"/>
        <n v="20721"/>
        <n v="179513"/>
        <n v="27708639"/>
        <n v="331289"/>
        <n v="27016"/>
        <n v="10740"/>
        <n v="2926885"/>
        <n v="95723"/>
        <n v="17250"/>
        <n v="478104"/>
        <n v="126338"/>
        <n v="86161"/>
        <n v="117000"/>
        <n v="8301"/>
        <n v="31106"/>
        <n v="8100"/>
        <n v="950075"/>
        <n v="104375"/>
        <n v="671306"/>
        <n v="5468"/>
        <n v="310665"/>
        <n v="46000"/>
        <n v="1508577"/>
        <n v="586838"/>
        <n v="124703"/>
        <n v="671984"/>
        <n v="84533"/>
        <n v="802503"/>
        <n v="43500"/>
        <n v="92000"/>
        <n v="229148"/>
        <n v="1007057"/>
        <n v="28750"/>
        <n v="10000"/>
        <n v="1132738"/>
        <n v="2363"/>
        <n v="1184933"/>
        <n v="26076"/>
        <n v="6996516"/>
        <n v="297733"/>
        <n v="2844"/>
        <n v="1479537"/>
        <n v="47000"/>
        <n v="2613"/>
        <n v="651909"/>
        <n v="99330"/>
        <n v="22271"/>
        <n v="102337"/>
        <n v="197080"/>
        <n v="189232"/>
        <n v="12602"/>
        <n v="510980"/>
        <n v="395811"/>
        <n v="127445"/>
        <n v="262196"/>
        <n v="441852"/>
        <n v="247075"/>
        <n v="721000"/>
        <n v="69301"/>
        <n v="280000"/>
        <n v="633853"/>
        <n v="2758569"/>
        <n v="214531"/>
        <n v="1742171"/>
        <n v="12947"/>
        <n v="154596"/>
        <n v="391303"/>
        <n v="141231"/>
        <n v="5103"/>
        <n v="202164"/>
        <n v="2057759"/>
        <n v="65"/>
        <n v="2287850"/>
        <n v="12950"/>
        <n v="498220"/>
        <n v="3110350"/>
        <n v="1261945"/>
        <n v="156"/>
        <n v="3804"/>
        <n v="43575"/>
        <n v="35000"/>
        <n v="605675"/>
        <n v="2578"/>
        <n v="6600800"/>
        <n v="27286"/>
        <n v="1993978"/>
        <n v="3019570"/>
        <n v="5555"/>
        <n v="449244"/>
        <n v="105768"/>
        <n v="4798"/>
        <n v="2123170"/>
        <n v="6833"/>
        <n v="27723"/>
        <n v="3283873"/>
        <n v="1115638"/>
        <n v="15785685"/>
        <n v="27148"/>
        <n v="314198"/>
        <n v="8884"/>
        <n v="79569"/>
        <n v="2176951"/>
        <n v="12330"/>
        <n v="4820050"/>
        <n v="3093112"/>
        <n v="497000"/>
        <n v="51586"/>
        <n v="80361"/>
        <n v="49941"/>
        <n v="122533"/>
        <n v="12219573"/>
        <n v="498580"/>
        <n v="585150"/>
        <n v="8844"/>
        <n v="319956"/>
        <n v="8603198"/>
        <n v="1111407"/>
        <n v="1502"/>
        <n v="41476"/>
        <n v="138526"/>
        <n v="257006"/>
        <n v="28196"/>
        <n v="1150326"/>
        <n v="251349"/>
        <n v="34426"/>
        <n v="5012099"/>
        <n v="15000"/>
        <n v="288803"/>
        <n v="253000"/>
        <n v="19584"/>
        <n v="78445"/>
        <n v="682010"/>
        <n v="1681184"/>
        <n v="411"/>
        <n v="88969"/>
        <n v="1343938"/>
        <n v="538000"/>
        <n v="474135"/>
        <n v="414994"/>
        <n v="56688"/>
        <n v="5674"/>
        <n v="130345"/>
        <n v="303091"/>
        <n v="478952"/>
        <n v="137756"/>
        <n v="133193"/>
        <n v="2827006"/>
        <n v="1915"/>
        <n v="17650"/>
        <n v="30104"/>
        <n v="27256"/>
        <n v="18756"/>
        <n v="8323"/>
        <n v="896580"/>
        <n v="13907"/>
        <n v="490"/>
        <n v="284841"/>
        <n v="963911"/>
        <n v="2170"/>
        <n v="9101"/>
        <n v="659244"/>
        <n v="500389"/>
        <n v="213759"/>
        <n v="85263"/>
        <n v="108822"/>
        <n v="433425"/>
        <n v="18871"/>
        <n v="227000"/>
        <n v="3246"/>
        <n v="1322600"/>
        <n v="4275855"/>
        <n v="58486"/>
        <n v="519819"/>
        <n v="470932"/>
        <n v="34770"/>
        <n v="85498"/>
        <n v="44270"/>
        <n v="670"/>
        <n v="2099617"/>
        <n v="41486"/>
        <n v="832171"/>
        <n v="2000000"/>
        <n v="679018"/>
        <n v="563392"/>
        <n v="89034"/>
        <n v="203999"/>
        <n v="430"/>
        <n v="75130"/>
        <n v="7147"/>
        <n v="107409"/>
        <n v="85402"/>
        <n v="239510"/>
        <n v="90090"/>
        <n v="116975"/>
        <n v="33890"/>
        <n v="500"/>
        <n v="980406"/>
        <n v="423636"/>
        <n v="386457"/>
        <n v="821476"/>
        <n v="1565001"/>
        <n v="1337458"/>
        <n v="2123319"/>
        <n v="265970"/>
        <n v="298552"/>
        <n v="220496"/>
        <n v="78065"/>
        <n v="70227"/>
        <n v="740100"/>
        <n v="51630"/>
        <n v="168707"/>
        <n v="493234"/>
        <n v="221505"/>
        <n v="48144"/>
        <n v="460046"/>
        <n v="237085"/>
        <n v="78020"/>
        <n v="208410"/>
        <n v="119588"/>
        <n v="123622"/>
        <n v="489442"/>
        <n v="12581439"/>
        <n v="572048"/>
        <n v="366677"/>
        <n v="66628"/>
        <n v="404013"/>
        <n v="64093"/>
        <n v="53634"/>
        <n v="94320"/>
        <n v="1125218"/>
        <n v="35827"/>
        <n v="32579"/>
        <n v="99500"/>
        <n v="664999"/>
        <n v="169350"/>
        <n v="3129000"/>
        <n v="485264"/>
        <n v="1007145"/>
        <n v="770840"/>
        <n v="19800"/>
        <n v="2215"/>
        <n v="306010"/>
        <n v="16537"/>
        <n v="63584"/>
        <n v="267983"/>
        <n v="76740"/>
        <n v="28951"/>
        <n v="500237"/>
        <n v="9680"/>
        <n v="634245"/>
        <n v="263470"/>
        <n v="13458"/>
        <n v="98940"/>
        <n v="9620"/>
        <n v="345490"/>
        <n v="331298"/>
        <n v="537358"/>
        <n v="327803"/>
        <n v="2601264"/>
        <n v="295229"/>
        <n v="52570"/>
        <n v="289269"/>
        <n v="411582"/>
        <n v="448380"/>
        <n v="112622"/>
        <n v="30560"/>
        <n v="160264"/>
        <n v="9160"/>
        <n v="36120"/>
        <n v="4038"/>
        <n v="1218956"/>
        <n v="9700"/>
        <n v="131737"/>
        <n v="267713"/>
        <n v="242471"/>
        <n v="493723"/>
        <n v="3430"/>
        <n v="68400"/>
        <n v="396933"/>
        <n v="689289"/>
        <n v="714810"/>
        <n v="21690"/>
        <n v="5036"/>
        <n v="167000"/>
        <n v="194648"/>
        <n v="143640"/>
        <n v="91820"/>
        <n v="40590"/>
        <n v="467374"/>
        <n v="139100"/>
        <n v="130790"/>
        <n v="128620"/>
        <n v="46160"/>
        <n v="5634875"/>
        <n v="151000"/>
        <n v="6350466"/>
        <n v="5098591"/>
        <n v="220024"/>
        <n v="441738"/>
        <n v="16391000"/>
        <n v="141960"/>
        <n v="21560"/>
        <n v="400009"/>
        <n v="39270"/>
        <n v="4670"/>
        <n v="20880"/>
        <n v="322884"/>
        <n v="1704600"/>
        <n v="60795"/>
        <n v="193630"/>
        <n v="158016"/>
        <n v="153570"/>
        <n v="105202"/>
        <n v="64750"/>
        <n v="148790"/>
        <n v="13310"/>
        <n v="166504"/>
        <n v="403017"/>
        <n v="561232"/>
        <n v="248820"/>
        <n v="173265"/>
        <n v="492333"/>
        <n v="51607"/>
        <n v="29417"/>
        <n v="214135"/>
        <n v="10818"/>
        <n v="557440"/>
        <n v="21159"/>
        <n v="636742"/>
        <n v="1338"/>
        <n v="98018"/>
        <n v="292600"/>
        <n v="17820"/>
        <n v="548054"/>
        <n v="362051"/>
        <n v="332069"/>
        <n v="589532"/>
        <n v="138461"/>
        <n v="1403759"/>
        <n v="512714"/>
        <n v="84000"/>
        <n v="99456"/>
        <n v="610000"/>
        <n v="11787"/>
        <n v="11000"/>
        <n v="16516"/>
        <n v="92376"/>
        <n v="418012"/>
        <n v="555684"/>
        <n v="60385"/>
        <n v="1081"/>
        <n v="251340"/>
        <n v="671454"/>
        <n v="128"/>
        <n v="27671"/>
        <n v="2178230"/>
        <n v="125900"/>
        <n v="30150"/>
        <n v="98840"/>
        <n v="119000"/>
        <n v="38000"/>
        <n v="23371"/>
        <n v="930100"/>
        <n v="298127"/>
        <n v="23244"/>
        <n v="23405"/>
        <n v="341189"/>
        <n v="644899"/>
        <n v="11778510"/>
        <n v="508653"/>
        <n v="285717"/>
        <n v="4051648"/>
        <n v="58638"/>
        <n v="32054"/>
        <n v="22946"/>
        <n v="334355"/>
        <n v="554429"/>
        <n v="1252759"/>
        <n v="600578"/>
        <n v="1007563"/>
        <n v="142200"/>
        <n v="265965"/>
        <n v="336246"/>
        <n v="165311"/>
        <n v="88328"/>
        <n v="854111"/>
        <n v="60347"/>
        <n v="1237190"/>
        <n v="842049"/>
        <n v="956030"/>
        <n v="562936"/>
        <n v="540008"/>
        <n v="73189"/>
        <n v="405132"/>
        <n v="131675"/>
        <n v="329876"/>
        <n v="104100"/>
        <n v="38256"/>
        <n v="28263"/>
        <n v="271176"/>
        <n v="631165"/>
        <n v="99452"/>
        <n v="7611"/>
        <n v="118251"/>
        <n v="583500"/>
        <n v="83200"/>
        <n v="14746417"/>
        <n v="75832"/>
        <n v="121387"/>
        <n v="2961496"/>
        <n v="53701"/>
        <n v="21638"/>
        <n v="340981"/>
        <n v="391522"/>
        <n v="50070"/>
        <n v="19773"/>
        <n v="344218"/>
        <n v="5048"/>
        <n v="30608"/>
        <n v="6865638"/>
        <n v="14418"/>
        <n v="18685"/>
        <n v="5495635"/>
        <n v="39407"/>
        <n v="302379"/>
        <n v="191502"/>
        <n v="82500"/>
        <n v="204475"/>
        <n v="195701"/>
        <n v="860"/>
        <n v="25401"/>
        <n v="22751"/>
        <n v="21200"/>
        <n v="514733"/>
        <n v="2002"/>
        <n v="391672"/>
        <n v="223930"/>
        <n v="495000"/>
        <n v="877249"/>
        <n v="107403"/>
        <n v="54544"/>
        <n v="193068"/>
        <n v="1061048"/>
        <n v="4581"/>
        <n v="18125"/>
        <n v="69882"/>
        <n v="528205"/>
        <n v="1000000"/>
        <n v="108153"/>
        <n v="129327"/>
        <n v="40800"/>
        <n v="26490"/>
        <n v="347228"/>
        <n v="23174"/>
        <n v="41329851"/>
        <n v="37088"/>
        <n v="37299"/>
        <n v="75761"/>
        <n v="419560"/>
        <n v="62000"/>
        <n v="1366036"/>
        <n v="512324"/>
        <n v="23554"/>
        <n v="88880"/>
        <n v="3110805"/>
        <n v="24842"/>
        <n v="123365"/>
        <n v="99969"/>
        <n v="3504402"/>
        <n v="25600"/>
        <n v="72040"/>
        <n v="3600080"/>
        <n v="839783"/>
        <n v="280759"/>
        <n v="4444"/>
        <n v="51900"/>
        <n v="449805"/>
        <n v="250562"/>
        <n v="24189"/>
        <n v="104366"/>
        <n v="519945"/>
        <n v="1090991"/>
        <n v="437472"/>
        <n v="2582"/>
        <n v="531678"/>
        <n v="579325"/>
        <n v="36541"/>
        <n v="658680"/>
        <n v="370444"/>
        <n v="441765"/>
        <n v="595184"/>
        <n v="3292142"/>
        <n v="994118"/>
        <n v="417705"/>
        <n v="485585"/>
        <n v="383000"/>
        <n v="41001"/>
        <n v="152164"/>
        <n v="22600"/>
        <n v="419565"/>
        <n v="11880"/>
        <n v="2888"/>
        <n v="49075"/>
        <n v="1017870"/>
        <n v="467739"/>
        <n v="27501"/>
        <n v="746204"/>
        <n v="689662"/>
        <n v="124952"/>
        <n v="1969590"/>
        <n v="941536"/>
        <n v="97390"/>
        <n v="10670"/>
        <n v="54393"/>
        <n v="642155"/>
        <n v="219482"/>
        <n v="394"/>
        <n v="403676"/>
        <n v="43200"/>
        <n v="840419"/>
        <n v="150054"/>
        <n v="25267"/>
        <n v="677344"/>
        <n v="255540"/>
        <n v="187663"/>
        <n v="62157"/>
        <n v="75581"/>
        <n v="16709"/>
        <n v="289179"/>
        <n v="9980"/>
        <n v="12978"/>
        <n v="1508812"/>
        <n v="305059"/>
        <n v="318898"/>
        <n v="20335"/>
        <n v="11240"/>
        <n v="115500"/>
        <n v="819244"/>
        <n v="20629"/>
        <n v="137057"/>
        <n v="1926820"/>
        <n v="28541"/>
        <n v="333577"/>
        <n v="491162"/>
        <n v="33306"/>
        <n v="17231"/>
        <n v="260064"/>
        <n v="2828172"/>
        <n v="19150"/>
        <n v="4623"/>
        <n v="64990"/>
        <n v="70371"/>
        <n v="1084428"/>
        <n v="2023"/>
        <n v="300080"/>
        <n v="353834"/>
        <n v="88147"/>
        <n v="6600"/>
        <n v="81592"/>
        <n v="38994"/>
        <n v="318722"/>
        <n v="32000"/>
        <n v="27439"/>
        <n v="1346182"/>
        <n v="19307"/>
        <n v="15669"/>
        <n v="433612"/>
        <n v="553503"/>
        <n v="132971"/>
        <n v="224635"/>
        <n v="1551"/>
        <n v="1383"/>
        <n v="4777629"/>
        <n v="105970"/>
        <n v="4166390"/>
        <n v="5943"/>
        <n v="19533"/>
        <n v="17391"/>
        <n v="51359"/>
        <n v="23390"/>
        <n v="886100"/>
        <n v="336671"/>
        <n v="172548"/>
        <n v="259477"/>
        <n v="498000"/>
        <n v="2302"/>
        <n v="44422"/>
        <n v="900"/>
        <n v="53440"/>
        <n v="37440"/>
        <n v="132190"/>
        <n v="822154"/>
        <n v="239768"/>
        <n v="15297"/>
        <n v="547109"/>
        <n v="3052"/>
        <n v="294500"/>
        <n v="325960"/>
        <n v="58530"/>
        <n v="283055"/>
        <n v="99670"/>
        <n v="18930"/>
        <n v="64400"/>
        <n v="955"/>
        <n v="61933"/>
        <n v="1201292"/>
        <n v="348980"/>
        <n v="476954"/>
        <n v="199805"/>
        <n v="1020"/>
        <n v="495732"/>
        <n v="2188"/>
        <n v="81"/>
        <n v="241763"/>
        <n v="126506"/>
        <n v="44112"/>
        <n v="190"/>
        <n v="4421390"/>
        <n v="68856"/>
        <n v="73473"/>
        <n v="75254"/>
        <n v="35173"/>
        <n v="85640"/>
        <n v="19"/>
        <n v="279376"/>
        <n v="132530"/>
        <n v="169550"/>
        <n v="1060700"/>
        <n v="68333"/>
        <n v="237532"/>
        <n v="1021156"/>
        <n v="88082"/>
        <n v="137526"/>
        <n v="465554"/>
        <n v="147653"/>
        <n v="95982"/>
        <n v="311400"/>
        <n v="340142"/>
        <n v="43000"/>
        <n v="66401"/>
        <n v="38603"/>
        <n v="902224"/>
        <n v="10012"/>
        <n v="17254"/>
        <n v="35690"/>
        <n v="2000673"/>
        <n v="47051"/>
        <n v="7935"/>
        <n v="63583"/>
        <n v="1893"/>
        <n v="100340"/>
        <n v="116154"/>
        <n v="203983"/>
        <n v="1030119"/>
        <n v="144800"/>
        <n v="473973"/>
        <n v="51020"/>
        <n v="431714"/>
        <n v="3138"/>
        <n v="202590"/>
        <n v="52758"/>
        <n v="473890"/>
        <n v="159570"/>
        <n v="15888"/>
        <n v="337017"/>
        <n v="61178"/>
        <n v="109513"/>
        <n v="29695"/>
        <n v="187110"/>
        <n v="38740"/>
        <n v="436149"/>
        <n v="388414"/>
        <n v="398103"/>
        <n v="437410"/>
        <n v="210"/>
        <n v="721269"/>
        <n v="682778"/>
        <n v="506444"/>
        <n v="12495"/>
        <n v="45441"/>
        <n v="71301"/>
        <n v="31320"/>
        <n v="2800"/>
        <n v="1952587"/>
        <n v="27901"/>
        <n v="15925"/>
        <n v="178499"/>
        <n v="42285"/>
        <n v="12948"/>
        <n v="786960"/>
        <n v="1077"/>
        <n v="509219"/>
        <n v="26047"/>
        <n v="21059"/>
        <n v="92408"/>
        <n v="543932"/>
        <n v="1286996"/>
        <n v="30151"/>
        <n v="102877"/>
        <n v="33714"/>
        <n v="4066161"/>
        <n v="83975"/>
        <n v="421480"/>
        <n v="535527"/>
        <n v="36775"/>
        <n v="1970357"/>
        <n v="268010"/>
        <n v="52241"/>
        <n v="53770"/>
        <n v="30403"/>
        <n v="174958"/>
        <n v="79925"/>
        <n v="194613"/>
        <n v="104"/>
        <n v="797100"/>
        <n v="548241"/>
        <n v="48034"/>
        <n v="571046"/>
        <n v="1044908"/>
        <n v="106508"/>
        <n v="550380"/>
        <n v="25550"/>
        <n v="219227"/>
        <n v="1010"/>
        <n v="27947"/>
        <n v="73460"/>
        <n v="272072"/>
        <n v="3240"/>
        <n v="3760"/>
        <n v="112966"/>
        <n v="80990"/>
        <n v="635606"/>
        <n v="1611400"/>
        <n v="27875"/>
        <n v="41071"/>
        <n v="35013"/>
        <n v="388630"/>
        <n v="6822"/>
        <n v="43204"/>
        <n v="17392"/>
        <n v="10246"/>
        <n v="13600"/>
        <n v="8733"/>
        <n v="171101"/>
        <n v="15181"/>
        <n v="138873"/>
        <n v="126253"/>
        <n v="18041"/>
        <n v="61612"/>
        <n v="97000"/>
        <n v="29718"/>
        <n v="127500"/>
        <n v="23374"/>
        <n v="8283"/>
        <n v="46981"/>
        <n v="50361"/>
        <n v="785348"/>
        <n v="9300"/>
        <n v="62349"/>
        <n v="2400"/>
        <n v="62190"/>
        <n v="579234"/>
        <n v="168101"/>
        <n v="383209"/>
        <n v="540053"/>
        <n v="141440"/>
        <n v="55885"/>
        <n v="410138"/>
        <n v="30541"/>
        <n v="390832"/>
        <n v="15205"/>
        <n v="1375437"/>
        <n v="862559"/>
        <n v="18170"/>
        <n v="13312"/>
        <n v="103019"/>
        <n v="236912"/>
        <n v="59680"/>
        <n v="11557"/>
        <n v="20786"/>
        <n v="110463"/>
        <n v="2760670"/>
        <n v="569579"/>
        <n v="17762"/>
        <n v="598503"/>
        <n v="31247"/>
        <n v="115059"/>
        <n v="14870"/>
        <n v="2588"/>
        <n v="850298"/>
        <n v="152688"/>
        <n v="9612"/>
        <n v="438259"/>
        <n v="37986"/>
        <n v="25129"/>
        <n v="16080"/>
        <n v="96090"/>
        <n v="360000"/>
        <n v="56045"/>
        <n v="22561"/>
        <n v="24759"/>
        <n v="17390"/>
        <n v="450283"/>
        <n v="369569"/>
        <n v="23451"/>
        <n v="104031"/>
        <n v="371493"/>
        <n v="935515"/>
        <n v="174423"/>
        <n v="619651"/>
        <n v="180500"/>
        <n v="746000"/>
        <n v="353631"/>
        <n v="167284"/>
        <n v="291610"/>
        <n v="283440"/>
        <n v="49500"/>
        <n v="84014"/>
        <n v="817822"/>
        <n v="42300"/>
        <n v="17065"/>
        <n v="366049"/>
        <n v="37151"/>
        <n v="200234"/>
        <n v="44644"/>
        <n v="31664"/>
        <n v="611839"/>
        <n v="94737"/>
        <n v="240000"/>
        <n v="175000"/>
        <n v="179300"/>
        <n v="66573"/>
        <n v="432818"/>
        <n v="125446"/>
        <n v="47622"/>
        <n v="2618"/>
        <n v="81512"/>
        <n v="539929"/>
        <n v="1813200"/>
        <n v="2596296"/>
        <n v="109123"/>
        <n v="61610"/>
        <n v="148000"/>
        <n v="142683"/>
        <n v="1800884"/>
        <n v="1369614"/>
        <n v="1067"/>
        <n v="1119513"/>
        <n v="47061"/>
        <n v="408610"/>
        <n v="63114"/>
        <n v="281894"/>
        <n v="48044"/>
        <n v="11399297"/>
        <n v="169614"/>
        <n v="364913"/>
        <n v="22456"/>
        <n v="1602350"/>
        <n v="1456"/>
        <n v="53515"/>
        <n v="173827"/>
        <n v="84400"/>
        <n v="2802"/>
        <n v="12847"/>
        <n v="2722"/>
        <n v="1237"/>
        <n v="280405"/>
        <n v="237500"/>
        <n v="122746"/>
        <n v="409688"/>
        <n v="106041"/>
        <n v="5738"/>
        <n v="42782"/>
        <n v="85876"/>
        <n v="64579"/>
        <n v="209968"/>
        <n v="3120890"/>
        <n v="2030946"/>
        <n v="375516"/>
        <n v="244592"/>
        <n v="2912347"/>
        <n v="1975"/>
        <n v="1295430"/>
        <n v="954779"/>
        <n v="113000"/>
        <n v="117066"/>
        <n v="62500"/>
        <n v="93161"/>
        <n v="661607"/>
        <n v="605516"/>
        <n v="30712"/>
        <n v="25428"/>
        <n v="91313"/>
        <n v="10972"/>
        <n v="81585"/>
        <n v="8565"/>
        <n v="38399"/>
        <n v="6432"/>
        <n v="50848"/>
        <n v="43999"/>
        <n v="579093"/>
        <n v="1120215"/>
        <n v="8551"/>
        <n v="34350"/>
        <n v="397887"/>
        <n v="616255"/>
        <n v="764582"/>
        <n v="50531"/>
        <n v="13807"/>
        <n v="395374"/>
        <n v="125104"/>
        <n v="789211"/>
        <n v="37406"/>
        <n v="814688"/>
        <n v="243565"/>
        <n v="47828"/>
        <n v="44447"/>
        <n v="41150"/>
        <n v="275287"/>
        <n v="61000"/>
        <n v="140226"/>
        <n v="43241"/>
        <n v="71908"/>
        <n v="2611193"/>
        <n v="7779"/>
        <n v="62967"/>
        <n v="8362317"/>
        <n v="247208"/>
        <n v="1261541"/>
        <n v="1969187"/>
        <n v="84884"/>
        <n v="1890"/>
        <n v="695156"/>
        <n v="189800"/>
        <n v="864562"/>
        <n v="207848"/>
        <n v="653000"/>
        <n v="31230"/>
        <n v="129421"/>
        <n v="171477"/>
        <n v="770"/>
        <n v="32550"/>
        <n v="103261"/>
        <n v="304602"/>
        <n v="32639"/>
        <n v="320"/>
        <n v="13094"/>
        <n v="13895"/>
        <n v="9889"/>
        <n v="7533"/>
        <n v="158411"/>
        <n v="1601"/>
        <n v="27251"/>
        <n v="49583"/>
        <n v="10817"/>
        <n v="687851"/>
        <n v="648379"/>
        <n v="130172"/>
        <n v="567652"/>
        <n v="56545"/>
        <n v="862188"/>
        <n v="62162"/>
        <n v="1262"/>
        <n v="809617"/>
        <n v="104071"/>
        <n v="2631316"/>
        <n v="444074"/>
        <n v="260226"/>
        <n v="1803006"/>
        <n v="506040"/>
        <n v="8736"/>
        <n v="52601"/>
        <n v="61250"/>
        <n v="202560"/>
        <n v="123131"/>
        <n v="574000"/>
        <n v="305827"/>
        <n v="1848891"/>
        <n v="769"/>
        <n v="132000"/>
        <n v="26961"/>
        <n v="592341"/>
        <n v="964760"/>
        <n v="69836"/>
        <n v="27700"/>
        <n v="82344"/>
        <n v="242893"/>
        <n v="214196"/>
        <n v="42308"/>
        <n v="6170708"/>
        <n v="1046"/>
        <n v="700841"/>
        <n v="140808"/>
        <n v="26900"/>
        <n v="107558"/>
        <n v="620700"/>
        <n v="2648350"/>
        <n v="7260"/>
        <n v="324200"/>
        <n v="96250"/>
        <n v="840292"/>
        <n v="10686"/>
        <n v="627650"/>
        <n v="93790"/>
        <n v="109657"/>
        <n v="150000"/>
        <n v="160000"/>
        <n v="198810"/>
        <n v="9095"/>
        <n v="64321"/>
        <n v="163339"/>
        <n v="140370"/>
        <n v="20861"/>
        <n v="186287"/>
        <n v="2600"/>
        <n v="104047"/>
        <n v="567486"/>
        <n v="270"/>
        <n v="43836"/>
        <n v="1123769"/>
        <n v="86467"/>
        <n v="1133845"/>
        <n v="259890"/>
        <n v="220000"/>
        <n v="162689"/>
        <n v="210700"/>
        <n v="99000"/>
        <n v="169641"/>
        <n v="95765"/>
        <n v="24700"/>
        <n v="195162"/>
        <n v="14196"/>
        <n v="51637"/>
        <n v="36001"/>
        <n v="862220"/>
        <n v="204813"/>
        <n v="1674037"/>
        <n v="36500"/>
        <n v="2577531"/>
        <n v="46240"/>
        <n v="155271"/>
        <n v="1993914"/>
        <n v="1110"/>
        <n v="424502"/>
        <n v="1019510"/>
        <n v="192332"/>
        <n v="96"/>
        <n v="62824"/>
        <n v="1510"/>
        <n v="878956"/>
        <n v="96280"/>
        <n v="155650"/>
        <n v="77900"/>
        <n v="83510"/>
        <n v="454275"/>
        <n v="102000"/>
        <n v="225008"/>
        <n v="69178"/>
        <n v="1059110"/>
        <n v="10407934"/>
        <n v="451643"/>
        <n v="66610"/>
        <n v="53222"/>
        <n v="87657"/>
        <n v="4540"/>
        <n v="23000"/>
        <n v="33746"/>
        <n v="41456"/>
        <n v="7299487"/>
        <n v="506332"/>
        <n v="48068"/>
        <n v="952074"/>
        <n v="4206812"/>
        <n v="1156745"/>
        <n v="277017"/>
        <n v="48501"/>
        <n v="408823"/>
        <n v="1588627"/>
        <n v="280471"/>
        <n v="2312251"/>
        <n v="426090"/>
        <n v="2928353"/>
        <n v="820779"/>
        <n v="1128370"/>
        <n v="1998161"/>
        <n v="440960"/>
        <n v="1052689"/>
        <n v="3000285"/>
        <n v="896464"/>
        <n v="2465"/>
        <n v="224750"/>
        <n v="772583"/>
        <n v="14640"/>
        <n v="19377"/>
        <n v="18585803"/>
        <n v="143730"/>
        <n v="19003"/>
        <n v="29156"/>
        <n v="12001"/>
        <n v="142985"/>
        <n v="380249"/>
        <n v="2349304"/>
        <n v="27400"/>
        <n v="310000"/>
        <n v="81000"/>
        <n v="68800"/>
        <n v="72000"/>
        <n v="15527"/>
        <n v="75600"/>
        <n v="25598"/>
        <n v="76000"/>
        <n v="396432"/>
        <n v="636322"/>
        <n v="671545"/>
        <n v="72673"/>
        <n v="29400"/>
        <n v="144214"/>
        <n v="206110"/>
        <n v="2785193"/>
        <n v="169980"/>
        <n v="588417"/>
        <n v="229161"/>
        <n v="28950"/>
        <n v="784866"/>
        <n v="17693"/>
        <n v="1487722"/>
        <n v="220050"/>
        <n v="706841"/>
        <n v="488426"/>
        <n v="566266"/>
        <n v="1500"/>
        <n v="106"/>
        <n v="138360"/>
        <n v="386413"/>
        <n v="233880"/>
        <n v="221500"/>
        <n v="5290294"/>
        <n v="3493657"/>
        <n v="89994"/>
        <n v="1981564"/>
        <n v="16101"/>
        <n v="47"/>
        <n v="311"/>
        <n v="12536"/>
        <n v="861127"/>
        <n v="1546212"/>
        <n v="308830"/>
        <n v="953392"/>
        <n v="133557"/>
        <n v="76275"/>
        <n v="1752237"/>
        <n v="1895260"/>
        <n v="7237"/>
        <n v="4928"/>
        <n v="10568"/>
        <n v="20756"/>
        <n v="17765"/>
        <n v="400559"/>
        <n v="765579"/>
        <n v="10047"/>
        <n v="2068860"/>
        <n v="384244"/>
        <n v="73670"/>
        <n v="2194847"/>
        <n v="20120"/>
        <n v="185718"/>
        <n v="16094"/>
        <n v="42350"/>
        <n v="26597"/>
        <n v="66930"/>
        <n v="107914"/>
        <n v="421351"/>
        <n v="569410"/>
        <n v="7240"/>
        <n v="3001"/>
        <n v="1019982"/>
        <n v="13670"/>
        <n v="476034"/>
        <n v="17610"/>
        <n v="64030"/>
        <n v="21751"/>
        <n v="134059"/>
        <n v="18960"/>
        <n v="192066"/>
        <n v="113090"/>
        <n v="30060"/>
        <n v="54671"/>
        <n v="15700"/>
        <n v="20100"/>
        <n v="2116782"/>
        <n v="7198"/>
        <n v="49448"/>
        <n v="3173"/>
        <n v="88500"/>
        <n v="28100"/>
        <n v="27490"/>
        <n v="9618"/>
        <n v="323930"/>
        <n v="638406"/>
        <n v="289149"/>
        <n v="193583"/>
        <n v="260"/>
        <n v="10630"/>
        <n v="88825"/>
        <n v="21978"/>
        <n v="10124302"/>
        <n v="70982"/>
        <n v="520860"/>
        <n v="16500"/>
        <n v="336706"/>
        <n v="763678"/>
        <n v="358057"/>
        <n v="31574"/>
        <n v="11490"/>
        <n v="10100"/>
        <n v="3868"/>
        <n v="20168"/>
        <n v="276200"/>
        <n v="21770"/>
        <n v="35500"/>
        <n v="190660"/>
        <n v="11712"/>
        <n v="263900"/>
        <n v="1855325"/>
        <n v="180508"/>
        <n v="40825"/>
        <n v="484467"/>
        <n v="67000"/>
        <n v="20531"/>
        <n v="21756"/>
        <n v="11980"/>
        <n v="7500"/>
        <n v="25083"/>
        <n v="24377"/>
        <n v="23079"/>
        <n v="42406"/>
        <n v="53326"/>
        <n v="4331"/>
        <n v="480316"/>
        <n v="105056"/>
        <n v="471325"/>
        <n v="883765"/>
        <n v="915580"/>
        <n v="65390"/>
        <n v="45206"/>
        <n v="27900"/>
        <n v="504"/>
        <n v="94662"/>
        <n v="2881576"/>
        <n v="1170700"/>
        <n v="29708"/>
        <n v="3678"/>
        <n v="116820"/>
        <n v="353323"/>
        <n v="11252"/>
        <n v="1914800"/>
        <n v="875845"/>
        <n v="27268"/>
        <n v="1010471"/>
        <n v="500922"/>
        <n v="31992"/>
        <n v="43125"/>
        <n v="282968"/>
        <n v="29977"/>
        <n v="119642"/>
        <n v="29524"/>
        <n v="29997"/>
        <n v="216270"/>
        <n v="10545"/>
        <n v="29971"/>
        <n v="132457"/>
        <n v="29499"/>
        <n v="29996"/>
        <n v="29933"/>
        <n v="119710"/>
        <n v="95505"/>
        <n v="158933"/>
        <n v="378354"/>
        <n v="141923"/>
        <n v="248812"/>
        <n v="29660"/>
        <n v="160846"/>
        <n v="45000"/>
        <n v="95800"/>
        <n v="95786"/>
        <n v="111344"/>
        <n v="89973"/>
        <n v="95978"/>
        <n v="119469"/>
        <n v="119855"/>
        <n v="31085"/>
        <n v="119289"/>
        <n v="98000"/>
        <n v="50446"/>
        <n v="2219497"/>
        <n v="2459"/>
        <n v="108846"/>
        <n v="7211379"/>
        <n v="601333"/>
        <n v="26350"/>
        <n v="155700"/>
        <n v="208706"/>
        <n v="271863"/>
        <n v="1920758"/>
        <n v="94046"/>
        <n v="317530"/>
        <n v="46408"/>
        <n v="384001"/>
        <n v="66001"/>
        <n v="79267"/>
        <n v="1417326"/>
        <n v="640826"/>
        <n v="248076"/>
        <n v="2122159"/>
        <n v="695129"/>
        <n v="93000"/>
        <n v="1070"/>
        <n v="34491"/>
        <n v="559070"/>
        <n v="1137401"/>
        <n v="277388"/>
        <n v="653975"/>
        <n v="21243"/>
        <n v="136650"/>
        <n v="961"/>
        <n v="644762"/>
        <n v="911668"/>
        <n v="915836"/>
        <n v="75465"/>
        <n v="1002"/>
        <n v="1403500"/>
        <n v="224135"/>
        <n v="729192"/>
        <n v="875243"/>
        <n v="11450"/>
        <n v="389973"/>
        <n v="59814"/>
        <n v="485503"/>
        <n v="271480"/>
        <n v="894778"/>
        <n v="96913"/>
        <n v="2565"/>
        <n v="6"/>
        <n v="619985"/>
        <n v="7530"/>
        <n v="534123"/>
        <n v="1238687"/>
        <n v="7442"/>
        <n v="388073"/>
        <n v="17913"/>
        <n v="327323"/>
        <n v="212555"/>
        <n v="635027"/>
        <n v="481026"/>
        <n v="749851"/>
        <n v="34736"/>
        <n v="824816"/>
        <n v="26038"/>
        <n v="17324"/>
        <n v="714380"/>
        <n v="49028"/>
        <n v="187570"/>
        <n v="71025"/>
        <n v="9570"/>
        <n v="330312"/>
        <n v="11"/>
        <n v="6550"/>
        <n v="218651"/>
        <n v="540336"/>
        <n v="139719"/>
        <n v="412246"/>
        <n v="72268"/>
        <n v="198072"/>
        <n v="50292"/>
        <n v="462234"/>
        <n v="46557"/>
        <n v="391893"/>
        <n v="765284"/>
        <n v="321737"/>
        <n v="252348"/>
        <n v="123717"/>
        <n v="830587"/>
        <n v="140336"/>
        <n v="1090000"/>
        <n v="924771"/>
        <n v="68564"/>
        <n v="57959"/>
        <n v="103802"/>
        <n v="46610"/>
        <n v="506205"/>
        <n v="110759"/>
        <n v="583175"/>
        <n v="755590"/>
        <n v="380646"/>
        <n v="522038"/>
        <n v="583826"/>
        <n v="523762"/>
        <n v="469986"/>
        <n v="1567556"/>
        <n v="261747"/>
        <n v="702763"/>
        <n v="269516"/>
        <n v="188925"/>
        <n v="404330"/>
        <n v="115040"/>
        <n v="61825"/>
        <n v="51936"/>
        <n v="3625"/>
        <n v="90"/>
        <n v="204881"/>
        <n v="93226"/>
        <n v="69650"/>
        <n v="71150"/>
        <n v="319238"/>
        <n v="16057"/>
        <n v="233367"/>
        <n v="31013"/>
        <n v="140500"/>
        <n v="192969"/>
        <n v="1219901"/>
        <n v="8338"/>
        <n v="280050"/>
        <n v="63109"/>
        <n v="1130"/>
        <n v="234250"/>
        <n v="166582"/>
        <n v="12436"/>
        <n v="109107"/>
        <n v="47699"/>
        <n v="115127"/>
        <n v="83550"/>
        <n v="3336800"/>
        <n v="89109"/>
        <n v="14923"/>
        <n v="81181"/>
        <n v="48626"/>
        <n v="185065"/>
        <n v="374"/>
        <n v="81449"/>
        <n v="138741"/>
        <n v="2229341"/>
        <n v="67"/>
        <n v="548"/>
        <n v="90901"/>
        <n v="870401"/>
        <n v="121943"/>
        <n v="445426"/>
        <n v="11253"/>
        <n v="82751"/>
        <n v="656472"/>
        <n v="2463"/>
        <n v="519498"/>
        <n v="23800"/>
        <n v="208639"/>
        <n v="1205393"/>
        <n v="46444"/>
        <n v="56765"/>
        <n v="408354"/>
        <n v="286422"/>
        <n v="237772"/>
        <n v="470959"/>
        <n v="153092"/>
        <n v="66499"/>
        <n v="298088"/>
        <n v="625287"/>
        <n v="126101"/>
        <n v="143420"/>
        <n v="85"/>
        <n v="598825"/>
        <n v="15591"/>
        <n v="143000"/>
        <n v="483577"/>
        <n v="157050"/>
        <n v="2403"/>
        <n v="57048"/>
        <n v="2040"/>
        <n v="48369"/>
        <n v="2016568"/>
        <n v="159210"/>
        <n v="57050"/>
        <n v="57300"/>
        <n v="2050"/>
        <n v="295981"/>
        <n v="2140"/>
        <n v="13732"/>
        <n v="254669"/>
        <n v="2213137"/>
        <n v="170939"/>
        <n v="304145"/>
        <n v="2208444"/>
        <n v="357473"/>
        <n v="196132"/>
        <n v="1855429"/>
        <n v="368632"/>
        <n v="684488"/>
        <n v="652734"/>
        <n v="148850"/>
        <n v="596122"/>
        <n v="375857"/>
        <n v="147115"/>
        <n v="538099"/>
        <n v="97782"/>
        <n v="51048"/>
        <n v="633991"/>
        <n v="331475"/>
        <n v="267024"/>
        <n v="365502"/>
        <n v="657269"/>
        <n v="105"/>
        <n v="545"/>
        <n v="734867"/>
        <n v="251393"/>
        <n v="82603"/>
        <n v="919034"/>
        <n v="429291"/>
        <n v="638290"/>
        <n v="522713"/>
        <n v="440731"/>
        <n v="12170"/>
        <n v="507594"/>
        <n v="23001"/>
        <n v="558195"/>
        <n v="620448"/>
        <n v="1228"/>
        <n v="91494"/>
        <n v="322392"/>
        <n v="1237934"/>
        <n v="7990"/>
        <n v="139639"/>
        <n v="53940"/>
        <n v="94991"/>
        <n v="1083213"/>
        <n v="915015"/>
        <n v="84091"/>
        <n v="714113"/>
        <n v="137468"/>
        <n v="69869"/>
        <n v="129176"/>
        <n v="96936"/>
        <n v="533125"/>
        <n v="517877"/>
        <n v="70927"/>
        <n v="224961"/>
        <n v="399177"/>
        <n v="418369"/>
        <n v="106814"/>
        <n v="649826"/>
        <n v="462720"/>
        <n v="53956"/>
        <n v="127017"/>
        <n v="19144"/>
        <n v="57634"/>
        <n v="862564"/>
        <n v="362"/>
        <n v="1635998"/>
        <n v="122471"/>
        <n v="277244"/>
        <n v="808774"/>
        <n v="417092"/>
        <n v="662884"/>
        <n v="477441"/>
        <n v="717707"/>
        <n v="544505"/>
        <n v="199718"/>
        <n v="61927"/>
        <n v="126172"/>
        <n v="686507"/>
        <n v="932055"/>
        <n v="829338"/>
        <n v="428561"/>
        <n v="4178"/>
        <n v="364026"/>
        <n v="13301"/>
        <n v="155343"/>
        <n v="447464"/>
        <n v="737839"/>
        <n v="40"/>
        <n v="549865"/>
        <n v="442021"/>
        <n v="468515"/>
        <n v="829332"/>
        <n v="899903"/>
        <n v="562773"/>
        <n v="1021542"/>
        <n v="543601"/>
        <n v="88014"/>
        <n v="933098"/>
        <n v="111877"/>
        <n v="95621"/>
        <n v="425320"/>
        <n v="3268538"/>
        <n v="140632"/>
        <n v="141703"/>
        <n v="40500"/>
        <n v="431597"/>
        <n v="513639"/>
        <n v="241642"/>
        <n v="51792"/>
        <n v="67929"/>
        <n v="535351"/>
        <n v="56416"/>
        <n v="509581"/>
        <n v="9918"/>
        <n v="1336985"/>
        <n v="649355"/>
        <n v="50677"/>
        <n v="55364"/>
        <n v="579744"/>
        <n v="89557"/>
        <n v="83040"/>
        <n v="14026"/>
        <n v="2048785"/>
        <n v="181000"/>
        <n v="384119"/>
        <n v="235396"/>
        <n v="484672"/>
        <n v="674254"/>
        <n v="257773"/>
        <n v="670071"/>
        <n v="238470"/>
        <n v="308880"/>
        <n v="9"/>
        <n v="679287"/>
        <n v="1010534"/>
        <n v="293576"/>
        <n v="742462"/>
        <n v="751123"/>
        <n v="490421"/>
        <n v="295095"/>
        <n v="268426"/>
        <n v="228025"/>
        <n v="452042"/>
        <n v="989030"/>
        <n v="452903"/>
        <n v="25472"/>
        <n v="716230"/>
        <n v="41959"/>
        <n v="89355"/>
        <n v="603667"/>
        <n v="903992"/>
        <n v="10962"/>
        <n v="21340"/>
        <n v="64763"/>
        <n v="148185"/>
        <n v="1211260"/>
        <n v="636354"/>
        <n v="869472"/>
        <n v="549258"/>
        <n v="582185"/>
        <n v="565514"/>
        <n v="372437"/>
        <n v="589122"/>
        <n v="379595"/>
        <n v="253363"/>
        <n v="150585"/>
        <n v="17281"/>
        <n v="265140"/>
        <n v="56269"/>
        <n v="634363"/>
        <n v="235190"/>
        <n v="592"/>
        <n v="58169"/>
        <n v="678"/>
        <n v="515944"/>
        <n v="80800"/>
        <n v="751764"/>
        <n v="75800"/>
        <n v="610070"/>
        <n v="408400"/>
        <n v="115399"/>
        <n v="709558"/>
        <n v="379204"/>
        <n v="817308"/>
        <n v="1279676"/>
        <n v="514953"/>
        <n v="139140"/>
        <n v="61680"/>
        <n v="1096850"/>
        <n v="10441"/>
        <n v="37778"/>
        <n v="238712"/>
        <n v="74185"/>
        <n v="566666"/>
        <n v="783934"/>
        <n v="123000"/>
        <n v="580"/>
        <n v="494268"/>
        <n v="655846"/>
        <n v="1229032"/>
        <n v="804666"/>
        <n v="1135879"/>
        <n v="101429"/>
        <n v="551245"/>
        <n v="114500"/>
        <n v="487000"/>
        <n v="737059"/>
        <n v="286957"/>
        <n v="310853"/>
        <n v="149870"/>
        <n v="359825"/>
        <n v="132667"/>
        <n v="738790"/>
        <n v="73533"/>
        <n v="245113"/>
        <n v="265505"/>
        <n v="217955"/>
        <n v="241160"/>
        <n v="43188"/>
        <n v="27231"/>
        <n v="910297"/>
        <n v="764579"/>
        <n v="40895"/>
        <n v="762411"/>
        <n v="29521"/>
        <n v="193307"/>
        <n v="390241"/>
        <n v="38118"/>
        <n v="256303"/>
        <n v="265344"/>
        <n v="749175"/>
        <n v="753838"/>
        <n v="399560"/>
        <n v="620129"/>
        <n v="668814"/>
        <n v="293140"/>
        <n v="962064"/>
        <n v="10150"/>
        <n v="1119764"/>
        <n v="417654"/>
        <n v="375176"/>
        <n v="383801"/>
        <n v="50001"/>
        <n v="434407"/>
        <n v="618065"/>
        <n v="613651"/>
        <n v="179623"/>
        <n v="1191774"/>
        <n v="228364"/>
        <n v="873387"/>
        <n v="603268"/>
        <n v="176499"/>
        <n v="313982"/>
        <n v="219929"/>
        <n v="3909"/>
        <n v="35300"/>
        <n v="906608"/>
        <n v="35032"/>
        <n v="488916"/>
        <n v="550130"/>
        <n v="1075954"/>
        <n v="830406"/>
        <n v="618300"/>
        <n v="410362"/>
        <n v="424250"/>
        <n v="228206"/>
        <n v="212838"/>
        <n v="838392"/>
        <n v="774996"/>
        <n v="973555"/>
        <n v="170125"/>
        <n v="21207"/>
        <n v="229400"/>
        <n v="26300"/>
        <n v="38867"/>
        <n v="206303"/>
        <n v="180601"/>
        <n v="2284"/>
        <n v="1552708"/>
        <n v="1552063"/>
        <n v="76779"/>
        <n v="32457"/>
        <n v="227907"/>
        <n v="547290"/>
        <n v="166927"/>
        <n v="870804"/>
        <n v="422634"/>
        <n v="591110"/>
        <n v="830092"/>
        <n v="362965"/>
        <n v="613746"/>
        <n v="720903"/>
        <n v="389169"/>
        <n v="152171"/>
        <n v="1203935"/>
        <n v="566315"/>
        <n v="110499"/>
        <n v="320678"/>
        <n v="712002"/>
        <n v="951970"/>
        <n v="433293"/>
        <n v="389932"/>
        <n v="8607"/>
        <n v="177106"/>
        <n v="492713"/>
        <n v="50849"/>
        <n v="187512"/>
        <n v="1431493"/>
        <n v="422039"/>
        <n v="643753"/>
        <n v="1114269"/>
        <n v="230500"/>
        <n v="56503"/>
        <n v="1230000"/>
        <n v="168385"/>
        <n v="69792"/>
        <n v="31337"/>
        <n v="491125"/>
        <n v="300847"/>
        <n v="1063749"/>
        <n v="625175"/>
        <n v="378030"/>
        <n v="112860"/>
        <n v="316599"/>
        <n v="547614"/>
        <n v="180470"/>
        <n v="183285"/>
        <n v="614891"/>
        <n v="188673"/>
        <n v="143999"/>
        <n v="860654"/>
        <n v="692702"/>
        <n v="228309"/>
        <n v="1325914"/>
        <n v="363212"/>
        <n v="367514"/>
        <n v="465804"/>
        <n v="336945"/>
        <n v="724842"/>
        <n v="29806"/>
        <n v="399546"/>
        <n v="627375"/>
        <n v="378993"/>
        <n v="58500"/>
        <n v="619667"/>
        <n v="41650"/>
        <n v="22092"/>
        <n v="959041"/>
        <n v="40455"/>
        <n v="630725"/>
        <n v="367447"/>
        <n v="45072"/>
        <n v="49800"/>
        <n v="546819"/>
        <n v="39135"/>
        <n v="381531"/>
        <n v="228266"/>
        <n v="19237"/>
        <n v="89500"/>
        <n v="26043"/>
        <n v="4020"/>
        <n v="22060"/>
        <n v="81561"/>
        <n v="30701"/>
        <n v="540928"/>
        <n v="1213000"/>
        <n v="173313"/>
        <n v="609941"/>
        <n v="29008"/>
        <n v="69910"/>
        <n v="379547"/>
        <n v="203692"/>
        <n v="280708"/>
        <n v="81112"/>
        <n v="196315"/>
        <n v="3500"/>
        <n v="290"/>
        <n v="1942"/>
        <n v="1123101"/>
        <n v="62360"/>
        <n v="64685"/>
        <n v="428289"/>
        <n v="465426"/>
        <n v="384194"/>
        <n v="262481"/>
        <n v="1055291"/>
        <n v="70000"/>
        <n v="33536"/>
        <n v="65801"/>
        <n v="187568"/>
        <n v="267610"/>
        <n v="370141"/>
        <n v="592545"/>
        <n v="51595"/>
        <n v="445520"/>
        <n v="9825"/>
        <n v="37380"/>
        <n v="513622"/>
        <n v="34773"/>
        <n v="1805861"/>
        <n v="804783"/>
        <n v="912646"/>
        <n v="37888"/>
        <n v="662344"/>
        <n v="21001"/>
        <n v="49860"/>
        <n v="316339"/>
        <n v="5121"/>
        <n v="647585"/>
        <n v="712514"/>
        <n v="35290"/>
        <n v="991625"/>
        <n v="9600"/>
        <n v="268048"/>
        <n v="165351"/>
        <n v="262950"/>
        <n v="27216"/>
        <n v="594674"/>
        <n v="8300"/>
        <n v="14120"/>
        <n v="17320"/>
        <n v="8624"/>
        <n v="461840"/>
        <n v="34652"/>
        <n v="186840"/>
        <n v="147804"/>
        <n v="130824"/>
        <n v="5585163"/>
        <n v="99344"/>
        <n v="41714"/>
        <n v="466882"/>
        <n v="9529"/>
        <n v="1065964"/>
        <n v="18119"/>
        <n v="1393560"/>
        <n v="847636"/>
        <n v="1285133"/>
        <n v="1274000"/>
        <n v="92940"/>
        <n v="3636990"/>
        <n v="176427"/>
        <n v="413221"/>
        <n v="292694"/>
        <n v="1227278"/>
        <n v="1037330"/>
        <n v="824906"/>
        <n v="5888"/>
        <n v="21118"/>
        <n v="17496"/>
        <n v="26250"/>
        <n v="2576061"/>
        <n v="13403"/>
        <n v="16189"/>
        <n v="162736"/>
        <n v="101059"/>
        <n v="12160"/>
        <n v="430874"/>
        <n v="24708"/>
        <n v="284899"/>
        <n v="1078211"/>
        <n v="420287"/>
        <n v="94459"/>
        <n v="1183190"/>
        <n v="11960"/>
        <n v="11185"/>
        <n v="407162"/>
        <n v="328528"/>
        <n v="41063"/>
        <n v="14532"/>
        <n v="7785"/>
        <n v="964"/>
        <n v="71130"/>
        <n v="226227"/>
        <n v="309135"/>
        <n v="62334"/>
        <n v="36795"/>
        <n v="104260"/>
        <n v="15173"/>
        <n v="37359"/>
        <n v="712222"/>
        <n v="683397"/>
        <n v="430000"/>
        <n v="498930"/>
        <n v="273208"/>
        <n v="321494"/>
        <n v="280173"/>
        <n v="625609"/>
        <n v="729625"/>
        <n v="213602"/>
        <n v="200790"/>
        <n v="316640"/>
        <n v="4454937"/>
        <n v="48000"/>
        <n v="20186"/>
        <n v="79800"/>
        <n v="432787"/>
        <n v="63718"/>
        <n v="52861"/>
        <n v="197471"/>
        <n v="465828"/>
        <n v="1082841"/>
        <n v="293458"/>
        <n v="103800"/>
        <n v="444365"/>
        <n v="193670"/>
        <n v="517225"/>
        <n v="172728"/>
        <n v="27000"/>
        <n v="69651"/>
        <n v="1299000"/>
        <n v="91001"/>
        <n v="3914"/>
        <n v="6280"/>
        <n v="28408"/>
        <n v="1154115"/>
        <n v="11413"/>
        <n v="2352004"/>
        <n v="4685"/>
        <n v="378842"/>
        <n v="225088"/>
        <n v="335641"/>
        <n v="83740"/>
        <n v="1119923"/>
        <n v="2391"/>
        <n v="19719"/>
        <n v="57250"/>
        <n v="189833"/>
        <n v="11047"/>
        <n v="173554"/>
        <n v="1299100"/>
        <n v="1201109"/>
        <n v="308015"/>
        <n v="101"/>
        <n v="131803"/>
        <n v="1200"/>
        <n v="903041"/>
        <n v="232179"/>
        <n v="175854"/>
        <n v="60405"/>
        <n v="763571"/>
        <n v="12745"/>
        <n v="1046907"/>
        <n v="954764"/>
        <n v="559"/>
        <n v="676086"/>
        <n v="1788702"/>
        <n v="2545231"/>
        <n v="102832"/>
        <n v="2835909"/>
        <n v="34998"/>
        <n v="1786044"/>
        <n v="12787"/>
        <n v="279654"/>
        <n v="59536"/>
        <n v="59229"/>
        <n v="68674"/>
        <n v="59812"/>
        <n v="896158"/>
        <n v="54000"/>
        <n v="78624"/>
        <n v="216556"/>
        <n v="1800"/>
        <n v="120"/>
        <n v="101724"/>
        <n v="220242"/>
        <n v="221116"/>
        <n v="530000"/>
        <n v="416254"/>
        <n v="1052924"/>
        <n v="617018"/>
        <n v="55552"/>
        <n v="1493879"/>
        <n v="68500"/>
        <n v="5021"/>
        <n v="63900"/>
        <n v="238844"/>
        <n v="338689"/>
        <n v="29362"/>
        <n v="26000"/>
        <n v="35824"/>
        <n v="31795"/>
        <n v="183200"/>
        <n v="47623"/>
        <n v="77360"/>
        <n v="33468"/>
        <n v="15650"/>
        <n v="37435"/>
        <n v="52436"/>
        <n v="102723"/>
        <n v="51233"/>
        <n v="52111"/>
        <n v="30721"/>
        <n v="20962"/>
        <n v="6397"/>
        <n v="200151"/>
        <n v="762"/>
        <n v="161569"/>
        <n v="108928"/>
        <n v="1008129"/>
        <n v="24002"/>
        <n v="42"/>
        <n v="11848795"/>
        <n v="330570"/>
        <n v="30911"/>
        <n v="79671"/>
        <n v="274317"/>
        <n v="307338"/>
        <n v="137375"/>
        <n v="61103"/>
        <n v="2045"/>
        <n v="210629"/>
        <n v="51250"/>
        <n v="36396"/>
        <n v="691973"/>
        <n v="326971"/>
        <n v="413178"/>
        <n v="281065"/>
        <n v="336277"/>
        <n v="12168"/>
        <n v="155000"/>
        <n v="1001020"/>
        <n v="689009"/>
        <n v="101251"/>
        <n v="290466"/>
        <n v="351539"/>
        <n v="87864"/>
        <n v="144746"/>
        <n v="99117"/>
        <n v="14339"/>
        <n v="3100"/>
        <n v="41257"/>
        <n v="2393"/>
        <n v="946839"/>
        <n v="82460"/>
        <n v="508280"/>
        <n v="370577"/>
        <n v="157"/>
        <n v="2589"/>
        <n v="436567"/>
        <n v="91624"/>
        <n v="110060"/>
        <n v="267513"/>
        <n v="328416"/>
        <n v="2362998"/>
        <n v="319296"/>
        <n v="96358"/>
        <n v="59744"/>
        <n v="51528"/>
        <n v="143070"/>
        <n v="59000"/>
        <n v="367732"/>
        <n v="38501"/>
        <n v="3182"/>
        <n v="198449"/>
        <n v="72106"/>
        <n v="235838"/>
        <n v="272494"/>
        <n v="884972"/>
        <n v="761972"/>
        <n v="251043"/>
        <n v="493489"/>
        <n v="1100"/>
        <n v="24373"/>
        <n v="782355"/>
        <n v="125093"/>
        <n v="74902"/>
        <n v="99088"/>
        <n v="121783"/>
        <n v="17900"/>
        <n v="74610"/>
        <n v="559553"/>
        <n v="500947"/>
        <n v="502065"/>
        <n v="501607"/>
        <n v="421985"/>
        <n v="421946"/>
        <n v="65146"/>
        <n v="26965"/>
        <n v="18121"/>
        <n v="122980"/>
        <n v="43277"/>
        <n v="50918"/>
        <n v="442188"/>
        <n v="244584"/>
        <n v="206400"/>
        <n v="697380"/>
        <n v="588713"/>
        <n v="11518"/>
        <n v="171276"/>
        <n v="19915"/>
        <n v="274"/>
        <n v="141667"/>
        <n v="568036"/>
        <n v="436461"/>
        <n v="2713018"/>
        <n v="3930086"/>
        <n v="1016888"/>
        <n v="926648"/>
        <n v="23263"/>
        <n v="6766"/>
        <n v="144044"/>
        <n v="310979"/>
        <n v="310697"/>
        <n v="328150"/>
        <n v="585955"/>
        <n v="1066299"/>
        <n v="585506"/>
        <n v="1064412"/>
        <n v="1058810"/>
        <n v="401056"/>
        <n v="607839"/>
        <n v="230612"/>
        <n v="980212"/>
        <n v="288319"/>
        <n v="605275"/>
        <n v="1568"/>
        <n v="543658"/>
        <n v="271254"/>
        <n v="306796"/>
        <n v="1901"/>
        <n v="77779"/>
        <n v="348700"/>
        <n v="7212"/>
        <n v="2007"/>
        <n v="84805"/>
        <n v="1073309"/>
        <n v="207335"/>
        <n v="103977"/>
        <n v="458629"/>
        <n v="50921"/>
        <n v="644278"/>
        <n v="406412"/>
        <n v="25467"/>
        <n v="36642"/>
        <n v="43240"/>
        <n v="29953"/>
        <n v="8740"/>
        <n v="2050000"/>
        <n v="277517"/>
        <n v="4505"/>
        <n v="391590"/>
        <n v="190433"/>
        <n v="523"/>
        <n v="436565"/>
        <n v="796116"/>
        <n v="635273"/>
        <n v="55856"/>
        <n v="5867013"/>
        <n v="149562"/>
        <n v="20110"/>
        <n v="219824"/>
        <n v="20500"/>
        <n v="187103"/>
        <n v="79759"/>
        <n v="68009"/>
        <n v="40786"/>
        <n v="680216"/>
        <n v="63308"/>
        <n v="203000"/>
        <n v="782000"/>
        <n v="23798"/>
        <n v="1895"/>
        <n v="219560"/>
        <n v="423000"/>
        <n v="218867"/>
        <n v="229098"/>
        <n v="35314"/>
        <n v="215957"/>
        <n v="33344"/>
        <n v="65770"/>
        <n v="97674"/>
        <n v="20124"/>
        <n v="260104"/>
        <n v="44000"/>
        <n v="981631"/>
        <n v="411822"/>
        <n v="16125" u="1"/>
      </sharedItems>
    </cacheField>
    <cacheField name="Monto Devengado en M$" numFmtId="3">
      <sharedItems containsString="0" containsBlank="1" containsNumber="1" minValue="1" maxValue="40493372.527000003" count="3856">
        <n v="161540.75700000001"/>
        <n v="273488.50699999998"/>
        <n v="35660.993999999999"/>
        <n v="2438560.7089999998"/>
        <n v="2966992.9539999999"/>
        <n v="2857.84"/>
        <n v="112589"/>
        <n v="34673.817999999999"/>
        <n v="394281"/>
        <m/>
        <n v="289961.06199999998"/>
        <n v="3057258"/>
        <n v="483000"/>
        <n v="6931"/>
        <n v="1244728.94"/>
        <n v="1754590.8219999999"/>
        <n v="4553.0959999999995"/>
        <n v="123332"/>
        <n v="84068.900999999998"/>
        <n v="2413829.8139999998"/>
        <n v="1448.1420000000001"/>
        <n v="15080.754000000001"/>
        <n v="130030"/>
        <n v="574136"/>
        <n v="14040"/>
        <n v="687590"/>
        <n v="28047606.835000001"/>
        <n v="527393.50800000003"/>
        <n v="544195"/>
        <n v="6506267.2460000003"/>
        <n v="385049"/>
        <n v="36675"/>
        <n v="1212354"/>
        <n v="92.415000000000006"/>
        <n v="11517345.686000001"/>
        <n v="308059.96000000002"/>
        <n v="199903.97700000001"/>
        <n v="12377.012000000001"/>
        <n v="77443"/>
        <n v="1123450.2660000001"/>
        <n v="4937.9269999999997"/>
        <n v="1409133"/>
        <n v="2925062.5780000002"/>
        <n v="15827473"/>
        <n v="592009.46600000001"/>
        <n v="295001.64799999999"/>
        <n v="1691350.91"/>
        <n v="199804"/>
        <n v="476662.65700000001"/>
        <n v="89853"/>
        <n v="1763622"/>
        <n v="13683.753000000001"/>
        <n v="657040.69799999997"/>
        <n v="695826"/>
        <n v="70465.721999999994"/>
        <n v="48113.671000000002"/>
        <n v="5881549.9989999998"/>
        <n v="400"/>
        <n v="3459813.841"/>
        <n v="3399520"/>
        <n v="10397186"/>
        <n v="2435667"/>
        <n v="2262430.7459999998"/>
        <n v="6678.5360000000001"/>
        <n v="877846"/>
        <n v="1027"/>
        <n v="17117.451000000001"/>
        <n v="4406341.9210000001"/>
        <n v="16250"/>
        <n v="425857.277"/>
        <n v="2266965"/>
        <n v="261271.57800000001"/>
        <n v="199737"/>
        <n v="21792.522000000001"/>
        <n v="275432.076"/>
        <n v="60924.84"/>
        <n v="371731.57699999999"/>
        <n v="758640.99899999995"/>
        <n v="18200"/>
        <n v="522995"/>
        <n v="543581.53200000001"/>
        <n v="965293.89800000004"/>
        <n v="268443"/>
        <n v="283551.64799999999"/>
        <n v="240329"/>
        <n v="3794999.5869999998"/>
        <n v="2035005.183"/>
        <n v="6821252"/>
        <n v="8175.9690000000001"/>
        <n v="2364386.2069999999"/>
        <n v="98136.869000000006"/>
        <n v="164387.90900000001"/>
        <n v="428851.076"/>
        <n v="11460.455"/>
        <n v="115132.364"/>
        <n v="298327"/>
        <n v="5953.5"/>
        <n v="645618"/>
        <n v="11347.328"/>
        <n v="1377.4259999999999"/>
        <n v="1002620.942"/>
        <n v="22506.212"/>
        <n v="149699"/>
        <n v="3820845"/>
        <n v="89991.034"/>
        <n v="644235"/>
        <n v="15855587.026000001"/>
        <n v="8331706.523"/>
        <n v="2411054.0290000001"/>
        <n v="328664.06300000002"/>
        <n v="17805.536"/>
        <n v="227845.14499999999"/>
        <n v="90434.777000000002"/>
        <n v="1084937.763"/>
        <n v="19700"/>
        <n v="3697957.531"/>
        <n v="66434"/>
        <n v="2550000"/>
        <n v="11310.478999999999"/>
        <n v="26553.233"/>
        <n v="12271528.254000001"/>
        <n v="82.888999999999996"/>
        <n v="9281998.6899999995"/>
        <n v="6519"/>
        <n v="2004774.101"/>
        <n v="1876889.939"/>
        <n v="83474.48"/>
        <n v="32318.875"/>
        <n v="196097.402"/>
        <n v="1758097"/>
        <n v="5610"/>
        <n v="14520"/>
        <n v="1346900"/>
        <n v="614543.09499999997"/>
        <n v="454073.451"/>
        <n v="965840.35499999998"/>
        <n v="2424266.7689999999"/>
        <n v="4658556.0880000005"/>
        <n v="397450.94900000002"/>
        <n v="134126"/>
        <n v="587000.55700000003"/>
        <n v="810409"/>
        <n v="195951.736"/>
        <n v="3324720"/>
        <n v="1046"/>
        <n v="728897.51199999999"/>
        <n v="324127"/>
        <n v="6639040.6739999996"/>
        <n v="15436"/>
        <n v="87686.1"/>
        <n v="11305"/>
        <n v="96816.71"/>
        <n v="1912222.9990000001"/>
        <n v="18360"/>
        <n v="345444.717"/>
        <n v="115588.307"/>
        <n v="493346"/>
        <n v="276007.30300000001"/>
        <n v="2404442"/>
        <n v="623263.69099999999"/>
        <n v="7290853"/>
        <n v="1574669.54"/>
        <n v="52730.624000000003"/>
        <n v="134630"/>
        <n v="2058958"/>
        <n v="1230476.0020000001"/>
        <n v="8321934.1330000004"/>
        <n v="217651"/>
        <n v="425121.837"/>
        <n v="1460308.93"/>
        <n v="62882.400000000001"/>
        <n v="530429"/>
        <n v="6259665"/>
        <n v="33152"/>
        <n v="50970.95"/>
        <n v="9096.107"/>
        <n v="1005312.885"/>
        <n v="4886588"/>
        <n v="132766"/>
        <n v="773375.04200000002"/>
        <n v="1114054"/>
        <n v="148.75"/>
        <n v="3644322.1090000002"/>
        <n v="791.94500000000005"/>
        <n v="144862.579"/>
        <n v="1275548.7579999999"/>
        <n v="6246.2079999999996"/>
        <n v="22584.532999999999"/>
        <n v="96664"/>
        <n v="3902"/>
        <n v="49252.601999999999"/>
        <n v="165313.27100000001"/>
        <n v="115430"/>
        <n v="23348.535"/>
        <n v="264000.30699999997"/>
        <n v="48748.597999999998"/>
        <n v="105124.916"/>
        <n v="306752.50900000002"/>
        <n v="430615.201"/>
        <n v="3909"/>
        <n v="563055.08499999996"/>
        <n v="39470.124000000003"/>
        <n v="7825455.5710000005"/>
        <n v="169329"/>
        <n v="135197.46100000001"/>
        <n v="299725"/>
        <n v="1593581"/>
        <n v="75477.444000000003"/>
        <n v="95146.85"/>
        <n v="32225"/>
        <n v="20061.495999999999"/>
        <n v="81708.555999999997"/>
        <n v="432913.15100000001"/>
        <n v="326219.636"/>
        <n v="32590.982"/>
        <n v="310630.15500000003"/>
        <n v="428541.908"/>
        <n v="3319939.3790000002"/>
        <n v="162205.842"/>
        <n v="1774819.4939999999"/>
        <n v="19911.253000000001"/>
        <n v="19672.888999999999"/>
        <n v="156174.546"/>
        <n v="1053465"/>
        <n v="124391"/>
        <n v="438394.52799999999"/>
        <n v="19689"/>
        <n v="161389.45199999999"/>
        <n v="6685685.4110000003"/>
        <n v="7709727.9119999995"/>
        <n v="744353.43400000001"/>
        <n v="17000"/>
        <n v="3072.4679999999998"/>
        <n v="13365"/>
        <n v="2722936.7289999998"/>
        <n v="100000"/>
        <n v="3806.453"/>
        <n v="2000"/>
        <n v="70886.865000000005"/>
        <n v="7350"/>
        <n v="105579.768"/>
        <n v="11483.646000000001"/>
        <n v="33753.146000000001"/>
        <n v="233078.39"/>
        <n v="30710.804"/>
        <n v="591327.82999999996"/>
        <n v="231323.04500000001"/>
        <n v="170.69800000000001"/>
        <n v="1716049.41"/>
        <n v="120655.977"/>
        <n v="110000"/>
        <n v="3602599.781"/>
        <n v="13627.76"/>
        <n v="2648866.9070000001"/>
        <n v="1167644.037"/>
        <n v="10400"/>
        <n v="1270000"/>
        <n v="316"/>
        <n v="859981.85600000003"/>
        <n v="2893"/>
        <n v="1097634"/>
        <n v="113.01300000000001"/>
        <n v="997349.55099999998"/>
        <n v="46870"/>
        <n v="1996837.264"/>
        <n v="568263.50399999996"/>
        <n v="9518.08"/>
        <n v="1533185.9539999999"/>
        <n v="358234"/>
        <n v="34254.991000000002"/>
        <n v="9772.473"/>
        <n v="9838.9249999999993"/>
        <n v="927489.81"/>
        <n v="1184751"/>
        <n v="184519"/>
        <n v="43.59"/>
        <n v="18837.126"/>
        <n v="29117"/>
        <n v="207839"/>
        <n v="1846.866"/>
        <n v="118997"/>
        <n v="564734.57799999998"/>
        <n v="36500"/>
        <n v="39730"/>
        <n v="1185319"/>
        <n v="12075"/>
        <n v="8134"/>
        <n v="106969.575"/>
        <n v="921549"/>
        <n v="37987"/>
        <n v="720162.00399999996"/>
        <n v="58383"/>
        <n v="1259.5409999999999"/>
        <n v="161569"/>
        <n v="83927"/>
        <n v="155400.53"/>
        <n v="2952.6570000000002"/>
        <n v="675127.97400000005"/>
        <n v="2093389.777"/>
        <n v="195500.21400000001"/>
        <n v="426498.99099999998"/>
        <n v="599242.33600000001"/>
        <n v="6618.8469999999998"/>
        <n v="8618.8690000000006"/>
        <n v="1011403.82"/>
        <n v="126305.872"/>
        <n v="400287"/>
        <n v="14397"/>
        <n v="440921"/>
        <n v="6365.9970000000003"/>
        <n v="4053752.1669999999"/>
        <n v="22955.83"/>
        <n v="4397.0370000000003"/>
        <n v="402120"/>
        <n v="13000"/>
        <n v="158907.334"/>
        <n v="28978.191999999999"/>
        <n v="394163"/>
        <n v="2216062.1490000002"/>
        <n v="2445372.6129999999"/>
        <n v="1255357"/>
        <n v="449102"/>
        <n v="681853"/>
        <n v="2448118.5869999998"/>
        <n v="128505.69500000001"/>
        <n v="15037.54"/>
        <n v="95650.014999999999"/>
        <n v="1009800.59"/>
        <n v="491039"/>
        <n v="323788.245"/>
        <n v="26646"/>
        <n v="71626"/>
        <n v="75377.974000000002"/>
        <n v="1943.5889999999999"/>
        <n v="148843.03899999999"/>
        <n v="502890.42700000003"/>
        <n v="70651.755999999994"/>
        <n v="8695542.7949999999"/>
        <n v="1295455"/>
        <n v="3363998.8429999999"/>
        <n v="5634436.4720000001"/>
        <n v="1388125.5390000001"/>
        <n v="57020.239000000001"/>
        <n v="44400"/>
        <n v="48677"/>
        <n v="306691"/>
        <n v="6686.0929999999998"/>
        <n v="9880"/>
        <n v="11952.36"/>
        <n v="13722.281000000001"/>
        <n v="1190090.6129999999"/>
        <n v="333297"/>
        <n v="2580055.5520000001"/>
        <n v="30491"/>
        <n v="1649.873"/>
        <n v="62844.442999999999"/>
        <n v="81188.986000000004"/>
        <n v="290691.94099999999"/>
        <n v="110620"/>
        <n v="2500191.1510000001"/>
        <n v="278543.17800000001"/>
        <n v="4099772.9989999998"/>
        <n v="396834.00099999999"/>
        <n v="1155224"/>
        <n v="940223"/>
        <n v="55395.991000000002"/>
        <n v="752847.15599999996"/>
        <n v="20009.595000000001"/>
        <n v="80.626999999999995"/>
        <n v="3801573.946"/>
        <n v="7975"/>
        <n v="15723.153"/>
        <n v="2705377"/>
        <n v="1855"/>
        <n v="253270.59099999999"/>
        <n v="527260.13399999996"/>
        <n v="75883.59"/>
        <n v="291595.65600000002"/>
        <n v="77801.963000000003"/>
        <n v="1126251.8829999999"/>
        <n v="1928755"/>
        <n v="118045.992"/>
        <n v="3997.85"/>
        <n v="407783.66800000001"/>
        <n v="240260"/>
        <n v="118323.986"/>
        <n v="815704.64800000004"/>
        <n v="227577.33"/>
        <n v="317803"/>
        <n v="2316683"/>
        <n v="852005"/>
        <n v="2080907.8289999999"/>
        <n v="30000"/>
        <n v="2842714.3569999998"/>
        <n v="13195"/>
        <n v="6836.7190000000001"/>
        <n v="43094.42"/>
        <n v="139248"/>
        <n v="8693746.2970000003"/>
        <n v="2365881"/>
        <n v="1706591.4909999999"/>
        <n v="118923.791"/>
        <n v="4546"/>
        <n v="13421"/>
        <n v="242.65899999999999"/>
        <n v="142469.58499999999"/>
        <n v="296229.01"/>
        <n v="663287.63600000006"/>
        <n v="96167"/>
        <n v="1550789"/>
        <n v="547691.37199999997"/>
        <n v="314763"/>
        <n v="55.515000000000001"/>
        <n v="240656.69200000001"/>
        <n v="296053.66499999998"/>
        <n v="158845.76300000001"/>
        <n v="46100.983999999997"/>
        <n v="59789.722000000002"/>
        <n v="73010"/>
        <n v="18150"/>
        <n v="132396"/>
        <n v="11392.8"/>
        <n v="505810.81599999999"/>
        <n v="3283248.5180000002"/>
        <n v="5665014"/>
        <n v="1736.335"/>
        <n v="111.101"/>
        <n v="112264.872"/>
        <n v="18228.605"/>
        <n v="912000.86600000004"/>
        <n v="1091847.9909999999"/>
        <n v="6457549.307"/>
        <n v="2625101"/>
        <n v="2787636.9160000002"/>
        <n v="358820.50099999999"/>
        <n v="114507"/>
        <n v="3614884"/>
        <n v="2060140"/>
        <n v="1699"/>
        <n v="1461.66"/>
        <n v="70448.577000000005"/>
        <n v="1264581"/>
        <n v="250315.47399999999"/>
        <n v="120187.342"/>
        <n v="632574.38199999998"/>
        <n v="859984.52099999995"/>
        <n v="1051883.068"/>
        <n v="285921"/>
        <n v="141042.302"/>
        <n v="1612930.477"/>
        <n v="16784"/>
        <n v="678352.99300000002"/>
        <n v="13803471.639"/>
        <n v="18511.542000000001"/>
        <n v="183510.71400000001"/>
        <n v="74210.922999999995"/>
        <n v="1329787.6410000001"/>
        <n v="253931"/>
        <n v="1154.498"/>
        <n v="7718.0050000000001"/>
        <n v="3572"/>
        <n v="1312734.4920000001"/>
        <n v="141979.69099999999"/>
        <n v="327211.43199999997"/>
        <n v="353261.83100000001"/>
        <n v="112230"/>
        <n v="184318"/>
        <n v="77177.569000000003"/>
        <n v="947100.03"/>
        <n v="2659999"/>
        <n v="1225237.331"/>
        <n v="62605.436999999998"/>
        <n v="9207.9419999999991"/>
        <n v="355011.09499999997"/>
        <n v="68572"/>
        <n v="879403"/>
        <n v="112250"/>
        <n v="73242.83"/>
        <n v="14000"/>
        <n v="649899.12800000003"/>
        <n v="214376.91"/>
        <n v="1227320.3049999999"/>
        <n v="5169.4179999999997"/>
        <n v="37194"/>
        <n v="9750.6589999999997"/>
        <n v="14500"/>
        <n v="126976.76700000001"/>
        <n v="4449054.1270000003"/>
        <n v="86490"/>
        <n v="333083.88199999998"/>
        <n v="1013"/>
        <n v="89408"/>
        <n v="1607785"/>
        <n v="474"/>
        <n v="8871.3230000000003"/>
        <n v="108630.202"/>
        <n v="634408.36499999999"/>
        <n v="3578332.0279999999"/>
        <n v="497483.27899999998"/>
        <n v="7536055"/>
        <n v="126478.099"/>
        <n v="355729.19400000002"/>
        <n v="795770.37"/>
        <n v="492719"/>
        <n v="60713.033000000003"/>
        <n v="223719.223"/>
        <n v="33687"/>
        <n v="1030634"/>
        <n v="331999"/>
        <n v="244673.755"/>
        <n v="75622.793000000005"/>
        <n v="218883.636"/>
        <n v="334130"/>
        <n v="1522207.764"/>
        <n v="394726.16899999999"/>
        <n v="901396.32499999995"/>
        <n v="91149.964999999997"/>
        <n v="6552326.7220000001"/>
        <n v="52341.3"/>
        <n v="4598133.16"/>
        <n v="50930.790999999997"/>
        <n v="37054"/>
        <n v="1584865.8419999999"/>
        <n v="111183.16899999999"/>
        <n v="5647117"/>
        <n v="5576.6660000000002"/>
        <n v="232345.24600000001"/>
        <n v="48515"/>
        <n v="263.51499999999999"/>
        <n v="2431386.5750000002"/>
        <n v="522"/>
        <n v="634066"/>
        <n v="210861.065"/>
        <n v="59355.766000000003"/>
        <n v="282352.44500000001"/>
        <n v="149198"/>
        <n v="659954.79299999995"/>
        <n v="126984"/>
        <n v="110324.74800000001"/>
        <n v="575147"/>
        <n v="229221.57"/>
        <n v="11391314.168"/>
        <n v="564813"/>
        <n v="93474"/>
        <n v="240598.976"/>
        <n v="80427.892999999996"/>
        <n v="388973"/>
        <n v="332175.78899999999"/>
        <n v="1969988"/>
        <n v="54008"/>
        <n v="50690"/>
        <n v="2968943.6320000002"/>
        <n v="892027"/>
        <n v="5737067"/>
        <n v="2811460.5559999999"/>
        <n v="1221417"/>
        <n v="526.26900000000001"/>
        <n v="209343.53899999999"/>
        <n v="51900"/>
        <n v="14203"/>
        <n v="1765219"/>
        <n v="75370.179000000004"/>
        <n v="3536026"/>
        <n v="863683.80299999996"/>
        <n v="4304666"/>
        <n v="424541.74599999998"/>
        <n v="391988"/>
        <n v="57271.358"/>
        <n v="22094"/>
        <n v="400735"/>
        <n v="2116043.2829999998"/>
        <n v="821703"/>
        <n v="2870765.9819999998"/>
        <n v="3013258"/>
        <n v="119522.01300000001"/>
        <n v="1002173.133"/>
        <n v="51126"/>
        <n v="2123162"/>
        <n v="119563.219"/>
        <n v="2377732.6120000002"/>
        <n v="127906.041"/>
        <n v="48000"/>
        <n v="21000"/>
        <n v="38866"/>
        <n v="51000"/>
        <n v="1449143.1610000001"/>
        <n v="428100"/>
        <n v="1108227"/>
        <n v="566616"/>
        <n v="35125"/>
        <n v="392456.63"/>
        <n v="18950"/>
        <n v="20000"/>
        <n v="600498.44799999997"/>
        <n v="95167"/>
        <n v="498795"/>
        <n v="4800"/>
        <n v="2795942"/>
        <n v="23955"/>
        <n v="125928.102"/>
        <n v="1159071.9879999999"/>
        <n v="855490"/>
        <n v="361373"/>
        <n v="78588.668999999994"/>
        <n v="1269764"/>
        <n v="12000"/>
        <n v="56592"/>
        <n v="74436"/>
        <n v="61483.027000000002"/>
        <n v="5859048.5060000001"/>
        <n v="34530.5"/>
        <n v="115792.304"/>
        <n v="411000"/>
        <n v="16449682.183"/>
        <n v="69351"/>
        <n v="33700.692000000003"/>
        <n v="35490"/>
        <n v="21258"/>
        <n v="93275"/>
        <n v="23449"/>
        <n v="435200.821"/>
        <n v="4826854.1349999998"/>
        <n v="261813"/>
        <n v="240540.93900000001"/>
        <n v="1610815.726"/>
        <n v="1846143.638"/>
        <n v="157974.399"/>
        <n v="46376.858999999997"/>
        <n v="4708"/>
        <n v="7741"/>
        <n v="2823665"/>
        <n v="400793.81"/>
        <n v="2459297"/>
        <n v="24000"/>
        <n v="245798.23300000001"/>
        <n v="2167071.5839999998"/>
        <n v="12164"/>
        <n v="21720.934000000001"/>
        <n v="27990.185000000001"/>
        <n v="6490.5"/>
        <n v="974.995"/>
        <n v="225524.405"/>
        <n v="3920603.821"/>
        <n v="5223"/>
        <n v="46787.373"/>
        <n v="185113.736"/>
        <n v="12961493"/>
        <n v="343931.76199999999"/>
        <n v="27959.03"/>
        <n v="1542550.8570000001"/>
        <n v="28581.35"/>
        <n v="3000716.2549999999"/>
        <n v="340737.00400000002"/>
        <n v="600735.33700000006"/>
        <n v="2073674.3470000001"/>
        <n v="931121.24899999995"/>
        <n v="40483.68"/>
        <n v="1041654.738"/>
        <n v="72069.441999999995"/>
        <n v="18862.246999999999"/>
        <n v="222857.69500000001"/>
        <n v="215932.484"/>
        <n v="56248"/>
        <n v="45958"/>
        <n v="679978.85600000003"/>
        <n v="392642.45799999998"/>
        <n v="252315.16200000001"/>
        <n v="17837.82"/>
        <n v="8818.6309999999994"/>
        <n v="19161.856"/>
        <n v="283200"/>
        <n v="13616.337"/>
        <n v="8390585"/>
        <n v="436114"/>
        <n v="6291016"/>
        <n v="80381.203999999998"/>
        <n v="1139794"/>
        <n v="4000"/>
        <n v="10534157"/>
        <n v="1822.652"/>
        <n v="998.83799999999997"/>
        <n v="653176"/>
        <n v="267959.41499999998"/>
        <n v="2535.64"/>
        <n v="389885.56"/>
        <n v="121159.69899999999"/>
        <n v="205262"/>
        <n v="52106.7"/>
        <n v="47600"/>
        <n v="131941"/>
        <n v="14800.425999999999"/>
        <n v="4888108.5640000002"/>
        <n v="7270765.3629999999"/>
        <n v="47876.154999999999"/>
        <n v="9294.1149999999998"/>
        <n v="3438463.233"/>
        <n v="11051994.233999999"/>
        <n v="34670.394999999997"/>
        <n v="6565782.1789999995"/>
        <n v="7277"/>
        <n v="784.3"/>
        <n v="215451"/>
        <n v="21571.501"/>
        <n v="89735"/>
        <n v="9423549.5"/>
        <n v="68026.733999999997"/>
        <n v="105.514"/>
        <n v="400589.90700000001"/>
        <n v="689762"/>
        <n v="39292.667000000001"/>
        <n v="5437792.5099999998"/>
        <n v="20842.48"/>
        <n v="2748926"/>
        <n v="26694.045999999998"/>
        <n v="877863.70799999998"/>
        <n v="4695889.909"/>
        <n v="18818.97"/>
        <n v="162792.99799999999"/>
        <n v="125660"/>
        <n v="568664"/>
        <n v="5939.24"/>
        <n v="24723.332999999999"/>
        <n v="252701.88399999999"/>
        <n v="52934"/>
        <n v="394049.05800000002"/>
        <n v="7375.0959999999995"/>
        <n v="15000"/>
        <n v="233931.592"/>
        <n v="28323.949000000001"/>
        <n v="880662.47"/>
        <n v="168220"/>
        <n v="274875.32"/>
        <n v="1120572"/>
        <n v="280820"/>
        <n v="21880"/>
        <n v="644405.67299999995"/>
        <n v="1972303"/>
        <n v="162011.935"/>
        <n v="95267.328999999998"/>
        <n v="196252"/>
        <n v="859637.45700000005"/>
        <n v="304905"/>
        <n v="14322.1"/>
        <n v="282619"/>
        <n v="28569.427"/>
        <n v="432004"/>
        <n v="505771.39799999999"/>
        <n v="62416.654999999999"/>
        <n v="9517.0110000000004"/>
        <n v="722905.42"/>
        <n v="5618179"/>
        <n v="368064.76899999997"/>
        <n v="706460.25899999996"/>
        <n v="2331550.659"/>
        <n v="210448.98300000001"/>
        <n v="340000"/>
        <n v="21298"/>
        <n v="1011.024"/>
        <n v="210821.299"/>
        <n v="121641.876"/>
        <n v="9713605.2949999999"/>
        <n v="30279.55"/>
        <n v="677745.99399999995"/>
        <n v="268248"/>
        <n v="2501568"/>
        <n v="2775435.6"/>
        <n v="427656"/>
        <n v="1614053"/>
        <n v="106574.452"/>
        <n v="67.061999999999998"/>
        <n v="11250"/>
        <n v="837284"/>
        <n v="657412.57400000002"/>
        <n v="32602.064999999999"/>
        <n v="565154.65399999998"/>
        <n v="51.283000000000001"/>
        <n v="130247.073"/>
        <n v="195878"/>
        <n v="35801"/>
        <n v="108674"/>
        <n v="688837"/>
        <n v="473080.57"/>
        <n v="102561.572"/>
        <n v="468783.64799999999"/>
        <n v="815146.397"/>
        <n v="309546.71999999997"/>
        <n v="628118.08499999996"/>
        <n v="96902.61"/>
        <n v="1646832"/>
        <n v="88941.790999999997"/>
        <n v="29990"/>
        <n v="967227.68099999998"/>
        <n v="1014727.107"/>
        <n v="804.87599999999998"/>
        <n v="330000"/>
        <n v="4331530"/>
        <n v="450206.08399999997"/>
        <n v="367739.57900000003"/>
        <n v="428651.34600000002"/>
        <n v="46200"/>
        <n v="1985365.62"/>
        <n v="30948.991999999998"/>
        <n v="1346898.9979999999"/>
        <n v="36609.618000000002"/>
        <n v="2616.9780000000001"/>
        <n v="3374853.7859999998"/>
        <n v="1950750.6270000001"/>
        <n v="2842.7939999999999"/>
        <n v="598927.973"/>
        <n v="577702.89899999998"/>
        <n v="64220.665999999997"/>
        <n v="6691"/>
        <n v="469.964"/>
        <n v="12287999.999"/>
        <n v="3780"/>
        <n v="12528.364"/>
        <n v="1412.2349999999999"/>
        <n v="632073.24"/>
        <n v="314650"/>
        <n v="158498.323"/>
        <n v="491834"/>
        <n v="6006877.7800000003"/>
        <n v="5993.3919999999998"/>
        <n v="50977.52"/>
        <n v="40800"/>
        <n v="511931.77100000001"/>
        <n v="895576.79399999999"/>
        <n v="23432.880000000001"/>
        <n v="11615.58"/>
        <n v="1000"/>
        <n v="14100"/>
        <n v="1276647.8470000001"/>
        <n v="842008.46499999997"/>
        <n v="743761"/>
        <n v="271139.25300000003"/>
        <n v="635948.58100000001"/>
        <n v="301091.8"/>
        <n v="1321687.983"/>
        <n v="7200"/>
        <n v="75000"/>
        <n v="881574"/>
        <n v="903"/>
        <n v="9572"/>
        <n v="95121"/>
        <n v="344936.11499999999"/>
        <n v="164328.962"/>
        <n v="463891.24300000002"/>
        <n v="590703"/>
        <n v="138651.43299999999"/>
        <n v="599148.26899999997"/>
        <n v="45750"/>
        <n v="28881.200000000001"/>
        <n v="89031.777000000002"/>
        <n v="2656"/>
        <n v="318558"/>
        <n v="28554"/>
        <n v="6316"/>
        <n v="3644"/>
        <n v="52481"/>
        <n v="9832"/>
        <n v="136286.068"/>
        <n v="113917.326"/>
        <n v="45152"/>
        <n v="154594.66200000001"/>
        <n v="12542.236999999999"/>
        <n v="44597"/>
        <n v="19210.001"/>
        <n v="181383.92800000001"/>
        <n v="71223.903999999995"/>
        <n v="1103154"/>
        <n v="362600"/>
        <n v="49000"/>
        <n v="826952.96900000004"/>
        <n v="1161212"/>
        <n v="22788.705999999998"/>
        <n v="518656.74200000003"/>
        <n v="16735.599999999999"/>
        <n v="23496.669000000002"/>
        <n v="345250.027"/>
        <n v="367396.516"/>
        <n v="1020300.779"/>
        <n v="76807.823999999993"/>
        <n v="101913.37"/>
        <n v="69150"/>
        <n v="119.33799999999999"/>
        <n v="289988.77500000002"/>
        <n v="403054.70799999998"/>
        <n v="1047848.117"/>
        <n v="7346"/>
        <n v="2552.549"/>
        <n v="2124049.699"/>
        <n v="24816"/>
        <n v="539000"/>
        <n v="37877.713000000003"/>
        <n v="67864.262000000002"/>
        <n v="908936.59100000001"/>
        <n v="5227.3710000000001"/>
        <n v="61333.864999999998"/>
        <n v="2373768"/>
        <n v="523"/>
        <n v="42542.025000000001"/>
        <n v="170214.98800000001"/>
        <n v="25667.865000000002"/>
        <n v="48750"/>
        <n v="38750"/>
        <n v="39211.228999999999"/>
        <n v="2714334"/>
        <n v="864965.96200000006"/>
        <n v="47466.317999999999"/>
        <n v="51080.813000000002"/>
        <n v="115932"/>
        <n v="29087"/>
        <n v="110.456"/>
        <n v="1254.1020000000001"/>
        <n v="65503.125999999997"/>
        <n v="3315060.6460000002"/>
        <n v="54141"/>
        <n v="26922"/>
        <n v="500"/>
        <n v="1667"/>
        <n v="150"/>
        <n v="150423.753"/>
        <n v="149146.88500000001"/>
        <n v="40923.74"/>
        <n v="3698448"/>
        <n v="12223.741"/>
        <n v="525939"/>
        <n v="29225.574000000001"/>
        <n v="8339.7240000000002"/>
        <n v="2577844.5269999998"/>
        <n v="22587.561000000002"/>
        <n v="261191.09299999999"/>
        <n v="200"/>
        <n v="25753"/>
        <n v="2500"/>
        <n v="44160"/>
        <n v="42654"/>
        <n v="2299169"/>
        <n v="2123355"/>
        <n v="91200"/>
        <n v="60490.180999999997"/>
        <n v="38714.75"/>
        <n v="31402.182000000001"/>
        <n v="1924823.58"/>
        <n v="575045.27599999995"/>
        <n v="969056.43700000003"/>
        <n v="10560"/>
        <n v="4457513.1890000002"/>
        <n v="94581"/>
        <n v="653759.81700000004"/>
        <n v="2389599"/>
        <n v="16202.300999999999"/>
        <n v="16.902000000000001"/>
        <n v="2614.9789999999998"/>
        <n v="760915"/>
        <n v="17875"/>
        <n v="782332.28300000005"/>
        <n v="988522.45200000005"/>
        <n v="6000"/>
        <n v="153030.95699999999"/>
        <n v="3503"/>
        <n v="19671.2"/>
        <n v="19375.434000000001"/>
        <n v="128279.038"/>
        <n v="479337.245"/>
        <n v="72738.659"/>
        <n v="46411.974999999999"/>
        <n v="2487.357"/>
        <n v="215520"/>
        <n v="791273.89599999995"/>
        <n v="2375"/>
        <n v="362267.446"/>
        <n v="1096459.0120000001"/>
        <n v="3404832.892"/>
        <n v="2856393.8530000001"/>
        <n v="64.847999999999999"/>
        <n v="423130.38699999999"/>
        <n v="2243955.2119999998"/>
        <n v="146869.761"/>
        <n v="4380"/>
        <n v="7361"/>
        <n v="31085.949000000001"/>
        <n v="135625"/>
        <n v="1500498.7649999999"/>
        <n v="223599"/>
        <n v="4710"/>
        <n v="134680.024"/>
        <n v="571620"/>
        <n v="58474"/>
        <n v="10318"/>
        <n v="198038.19699999999"/>
        <n v="4122.1270000000004"/>
        <n v="594225"/>
        <n v="7565.6890000000003"/>
        <n v="3307.998"/>
        <n v="60530.400000000001"/>
        <n v="1783"/>
        <n v="732669"/>
        <n v="232186.85800000001"/>
        <n v="935329"/>
        <n v="599452.821"/>
        <n v="114360.728"/>
        <n v="1700539"/>
        <n v="829922.56200000003"/>
        <n v="312679.04100000003"/>
        <n v="1044896.8810000001"/>
        <n v="43222.108999999997"/>
        <n v="35703.235000000001"/>
        <n v="1202287"/>
        <n v="10780"/>
        <n v="1273.8810000000001"/>
        <n v="1246548"/>
        <n v="7058.5770000000002"/>
        <n v="39191.133000000002"/>
        <n v="18420"/>
        <n v="20842"/>
        <n v="724208.13300000003"/>
        <n v="520458.99"/>
        <n v="156940.10699999999"/>
        <n v="27484.183000000001"/>
        <n v="12376"/>
        <n v="356839"/>
        <n v="219629"/>
        <n v="19968.53"/>
        <n v="306906.94400000002"/>
        <n v="100472"/>
        <n v="1490"/>
        <n v="698545.69900000002"/>
        <n v="545786.84600000002"/>
        <n v="1445072.7139999999"/>
        <n v="5412612.2970000003"/>
        <n v="20220.366999999998"/>
        <n v="2648992"/>
        <n v="1141953.314"/>
        <n v="41976.080999999998"/>
        <n v="39307.733999999997"/>
        <n v="33725.591"/>
        <n v="13900"/>
        <n v="16000"/>
        <n v="112593"/>
        <n v="265419.67700000003"/>
        <n v="229360.53099999999"/>
        <n v="70521"/>
        <n v="462495.74200000003"/>
        <n v="1459908.7960000001"/>
        <n v="122690.16499999999"/>
        <n v="17653.7"/>
        <n v="20845.025000000001"/>
        <n v="1860654.1669999999"/>
        <n v="28175"/>
        <n v="1440"/>
        <n v="76863.328999999998"/>
        <n v="2451.1060000000002"/>
        <n v="39888"/>
        <n v="7467.652"/>
        <n v="400582.989"/>
        <n v="15016.293"/>
        <n v="307600.44799999997"/>
        <n v="55852.108"/>
        <n v="68147"/>
        <n v="693775.19700000004"/>
        <n v="988333.02899999998"/>
        <n v="188731"/>
        <n v="33241.599999999999"/>
        <n v="1850824.561"/>
        <n v="598498"/>
        <n v="808055"/>
        <n v="1377332"/>
        <n v="3686765"/>
        <n v="131336"/>
        <n v="829211.71"/>
        <n v="64421.483"/>
        <n v="1174944"/>
        <n v="281324.94"/>
        <n v="602000"/>
        <n v="400981"/>
        <n v="67032"/>
        <n v="64849.2"/>
        <n v="22782.675999999999"/>
        <n v="23712.655999999999"/>
        <n v="944781.45600000001"/>
        <n v="29738.356"/>
        <n v="20338.268"/>
        <n v="892546"/>
        <n v="791603.96900000004"/>
        <n v="103110.976"/>
        <n v="3711544.5759999999"/>
        <n v="17477.596000000001"/>
        <n v="749589.59699999995"/>
        <n v="29847.75"/>
        <n v="592131.01599999995"/>
        <n v="337375.34399999998"/>
        <n v="712698.51100000006"/>
        <n v="306000"/>
        <n v="759504"/>
        <n v="1916.441"/>
        <n v="1183785.601"/>
        <n v="2892034.1140000001"/>
        <n v="464.98599999999999"/>
        <n v="124896.85400000001"/>
        <n v="981.86"/>
        <n v="148742.299"/>
        <n v="420926.81599999999"/>
        <n v="972.11500000000001"/>
        <n v="236415.41500000001"/>
        <n v="3032.9859999999999"/>
        <n v="54644.767999999996"/>
        <n v="202579.535"/>
        <n v="73770"/>
        <n v="167457.603"/>
        <n v="150736"/>
        <n v="17059.5"/>
        <n v="5780.4570000000003"/>
        <n v="5394.9520000000002"/>
        <n v="168067.43900000001"/>
        <n v="131213.636"/>
        <n v="4608544.443"/>
        <n v="58067.097999999998"/>
        <n v="54656.83"/>
        <n v="2395070"/>
        <n v="21727.668000000001"/>
        <n v="2486902.622"/>
        <n v="21847.830999999998"/>
        <n v="36969.523999999998"/>
        <n v="885338.02500000002"/>
        <n v="76532.346000000005"/>
        <n v="848000"/>
        <n v="185170"/>
        <n v="1207359"/>
        <n v="1359811"/>
        <n v="69712.478000000003"/>
        <n v="9496.9959999999992"/>
        <n v="85900"/>
        <n v="162085.27799999999"/>
        <n v="6123.5529999999999"/>
        <n v="578460.01100000006"/>
        <n v="4711"/>
        <n v="6902.6559999999999"/>
        <n v="15125"/>
        <n v="9902.0490000000009"/>
        <n v="7675.6559999999999"/>
        <n v="84865"/>
        <n v="547689.13699999999"/>
        <n v="55520"/>
        <n v="81937.441000000006"/>
        <n v="219064"/>
        <n v="209363.34899999999"/>
        <n v="61329.158000000003"/>
        <n v="32866.207999999999"/>
        <n v="176623"/>
        <n v="519289.674"/>
        <n v="1281183"/>
        <n v="95.63"/>
        <n v="229705.758"/>
        <n v="48307.012000000002"/>
        <n v="73900"/>
        <n v="24300"/>
        <n v="751425.95799999998"/>
        <n v="1028240"/>
        <n v="209317.52299999999"/>
        <n v="3313325"/>
        <n v="4388238.87"/>
        <n v="321485"/>
        <n v="1933605"/>
        <n v="651080.58799999999"/>
        <n v="20250"/>
        <n v="11273"/>
        <n v="242910.766"/>
        <n v="3137977.0929999999"/>
        <n v="89278.229000000007"/>
        <n v="6380.3280000000004"/>
        <n v="51747.338000000003"/>
        <n v="30177.411"/>
        <n v="310447"/>
        <n v="992058"/>
        <n v="118575.895"/>
        <n v="148535"/>
        <n v="14355"/>
        <n v="298949.55099999998"/>
        <n v="23065.972000000002"/>
        <n v="15947"/>
        <n v="797.82399999999996"/>
        <n v="103769.251"/>
        <n v="227152.821"/>
        <n v="11300"/>
        <n v="966593.92099999997"/>
        <n v="1003491.443"/>
        <n v="249105.01500000001"/>
        <n v="324025"/>
        <n v="253165.47"/>
        <n v="24138.419000000002"/>
        <n v="92738.06"/>
        <n v="10250"/>
        <n v="12890"/>
        <n v="83121"/>
        <n v="219981.23300000001"/>
        <n v="20596.649000000001"/>
        <n v="365638.86599999998"/>
        <n v="139422.58799999999"/>
        <n v="41293.78"/>
        <n v="2438022.3870000001"/>
        <n v="35226.591"/>
        <n v="165804.242"/>
        <n v="70875"/>
        <n v="81049.966"/>
        <n v="619875"/>
        <n v="771417"/>
        <n v="56814"/>
        <n v="2301826"/>
        <n v="349348"/>
        <n v="16940"/>
        <n v="9837"/>
        <n v="45300"/>
        <n v="115090.74800000001"/>
        <n v="46686.864000000001"/>
        <n v="546"/>
        <n v="38881"/>
        <n v="1143954.1780000001"/>
        <n v="245624"/>
        <n v="47100"/>
        <n v="43235.048999999999"/>
        <n v="829.48"/>
        <n v="1594293"/>
        <n v="1219445.172"/>
        <n v="344328.86099999998"/>
        <n v="80.474999999999994"/>
        <n v="550382"/>
        <n v="407371.18400000001"/>
        <n v="43932.82"/>
        <n v="19600"/>
        <n v="943267"/>
        <n v="437866"/>
        <n v="183841"/>
        <n v="17919"/>
        <n v="21854.918000000001"/>
        <n v="5350"/>
        <n v="16617.294999999998"/>
        <n v="1039424.166"/>
        <n v="1169308.3060000001"/>
        <n v="50854"/>
        <n v="214913.723"/>
        <n v="12845"/>
        <n v="182449.33900000001"/>
        <n v="823375.39399999997"/>
        <n v="18387"/>
        <n v="574853.5"/>
        <n v="46150.510999999999"/>
        <n v="700.625"/>
        <n v="177647"/>
        <n v="740534.20200000005"/>
        <n v="367731.07400000002"/>
        <n v="1977.011"/>
        <n v="15760094.892000001"/>
        <n v="1146755.1610000001"/>
        <n v="2091"/>
        <n v="2801.3690000000001"/>
        <n v="83831.760999999999"/>
        <n v="4003.44"/>
        <n v="523.81500000000005"/>
        <n v="2035904.5330000001"/>
        <n v="20513"/>
        <n v="19139"/>
        <n v="16335"/>
        <n v="35987.534"/>
        <n v="123631.799"/>
        <n v="22666"/>
        <n v="28360"/>
        <n v="11412"/>
        <n v="395"/>
        <n v="698415.23600000003"/>
        <n v="321209.2"/>
        <n v="2322361.6549999998"/>
        <n v="258533.595"/>
        <n v="715000.527"/>
        <n v="405572.5"/>
        <n v="306820"/>
        <n v="1737.51"/>
        <n v="1296660.632"/>
        <n v="52006.932999999997"/>
        <n v="12647"/>
        <n v="578.57799999999997"/>
        <n v="50373.785000000003"/>
        <n v="104501.303"/>
        <n v="16365"/>
        <n v="6500"/>
        <n v="14893.15"/>
        <n v="1634604.8089999999"/>
        <n v="2745945.56"/>
        <n v="2399323"/>
        <n v="215522.71799999999"/>
        <n v="13128.804"/>
        <n v="170593.49600000001"/>
        <n v="150318.728"/>
        <n v="137459.35699999999"/>
        <n v="78780.332999999999"/>
        <n v="51128.817000000003"/>
        <n v="2179.761"/>
        <n v="62475"/>
        <n v="3097.1089999999999"/>
        <n v="136353.239"/>
        <n v="1"/>
        <n v="7748.8559999999998"/>
        <n v="92209"/>
        <n v="56643.449000000001"/>
        <n v="654571"/>
        <n v="104291"/>
        <n v="3015.7040000000002"/>
        <n v="25681.564999999999"/>
        <n v="80.802999999999997"/>
        <n v="180339"/>
        <n v="849536.86199999996"/>
        <n v="173842.12"/>
        <n v="316101.42700000003"/>
        <n v="70601.25"/>
        <n v="18164.647000000001"/>
        <n v="94619.726999999999"/>
        <n v="39863.040000000001"/>
        <n v="17754.897000000001"/>
        <n v="79999.967999999993"/>
        <n v="161457.34"/>
        <n v="41056.868000000002"/>
        <n v="159051.29800000001"/>
        <n v="4393868"/>
        <n v="1232053.361"/>
        <n v="780321.63500000001"/>
        <n v="679346"/>
        <n v="40724.864000000001"/>
        <n v="3309.8870000000002"/>
        <n v="3028.9319999999998"/>
        <n v="22049.200000000001"/>
        <n v="107954.031"/>
        <n v="1795271.1229999999"/>
        <n v="17211099.596000001"/>
        <n v="112750"/>
        <n v="177257.63699999999"/>
        <n v="530826"/>
        <n v="84720.534"/>
        <n v="377735"/>
        <n v="108648.64599999999"/>
        <n v="58459.552000000003"/>
        <n v="119472.474"/>
        <n v="38665"/>
        <n v="64863.697"/>
        <n v="16669"/>
        <n v="27900"/>
        <n v="74.131"/>
        <n v="129060.357"/>
        <n v="7441.3310000000001"/>
        <n v="2958.2759999999998"/>
        <n v="22490"/>
        <n v="206928.014"/>
        <n v="53316"/>
        <n v="56000"/>
        <n v="50866"/>
        <n v="456622.24"/>
        <n v="1176308.375"/>
        <n v="87669.61"/>
        <n v="3631996.5060000001"/>
        <n v="1209.652"/>
        <n v="2047.885"/>
        <n v="2580308"/>
        <n v="1190426"/>
        <n v="2326198.1779999998"/>
        <n v="337124.935"/>
        <n v="265188.266"/>
        <n v="280042"/>
        <n v="224524.54699999999"/>
        <n v="198031"/>
        <n v="122430"/>
        <n v="4252.0820000000003"/>
        <n v="752883.52"/>
        <n v="9833"/>
        <n v="39929.925000000003"/>
        <n v="92207.986999999994"/>
        <n v="282815.97399999999"/>
        <n v="8339.9959999999992"/>
        <n v="177159.04199999999"/>
        <n v="45566"/>
        <n v="146989.6"/>
        <n v="147736"/>
        <n v="8402.5310000000009"/>
        <n v="3924"/>
        <n v="154731"/>
        <n v="4384053.125"/>
        <n v="57440"/>
        <n v="243609"/>
        <n v="314712"/>
        <n v="614384"/>
        <n v="705751"/>
        <n v="161589.57199999999"/>
        <n v="945"/>
        <n v="51442"/>
        <n v="170722.489"/>
        <n v="172442"/>
        <n v="1108.876"/>
        <n v="235202.40100000001"/>
        <n v="9547425.659"/>
        <n v="27422.598000000002"/>
        <n v="12326.625"/>
        <n v="190573"/>
        <n v="28350"/>
        <n v="633103.72499999998"/>
        <n v="531589.72400000005"/>
        <n v="59150"/>
        <n v="4235.18"/>
        <n v="368638.924"/>
        <n v="3564840.9279999998"/>
        <n v="11309.540999999999"/>
        <n v="239377"/>
        <n v="5063921.9359999998"/>
        <n v="3900"/>
        <n v="316923"/>
        <n v="491255.8"/>
        <n v="2637765.35"/>
        <n v="22297.173999999999"/>
        <n v="21798"/>
        <n v="118658.25"/>
        <n v="186914.345"/>
        <n v="5230"/>
        <n v="111888"/>
        <n v="506651.24300000002"/>
        <n v="137962"/>
        <n v="824736.73499999999"/>
        <n v="6889.058"/>
        <n v="29838"/>
        <n v="737129.36300000001"/>
        <n v="5400"/>
        <n v="3112"/>
        <n v="152516.899"/>
        <n v="228787.571"/>
        <n v="14410"/>
        <n v="668883"/>
        <n v="24150"/>
        <n v="1153635.8529999999"/>
        <n v="47576"/>
        <n v="3251.471"/>
        <n v="35332.139000000003"/>
        <n v="517926.42499999999"/>
        <n v="232101.12700000001"/>
        <n v="538538.39399999997"/>
        <n v="2772"/>
        <n v="135000"/>
        <n v="159492"/>
        <n v="185641.114"/>
        <n v="89508"/>
        <n v="17160618.210999999"/>
        <n v="331287.511"/>
        <n v="27015.91"/>
        <n v="34066.525999999998"/>
        <n v="2838245.5419999999"/>
        <n v="95697"/>
        <n v="17250"/>
        <n v="478103.33399999997"/>
        <n v="125890.662"/>
        <n v="83183.815000000002"/>
        <n v="117000"/>
        <n v="8300"/>
        <n v="31102.905999999999"/>
        <n v="8100"/>
        <n v="950075"/>
        <n v="101644.72100000001"/>
        <n v="669651"/>
        <n v="306131.79499999998"/>
        <n v="45374.712"/>
        <n v="8000"/>
        <n v="1408255.9990000001"/>
        <n v="586581.022"/>
        <n v="124702.24400000001"/>
        <n v="671610"/>
        <n v="83858.053"/>
        <n v="801352.89199999999"/>
        <n v="43500"/>
        <n v="92000"/>
        <n v="226249.28700000001"/>
        <n v="1007054.997"/>
        <n v="28745.387999999999"/>
        <n v="9994.5750000000007"/>
        <n v="316047"/>
        <n v="2363"/>
        <n v="1184931.8400000001"/>
        <n v="29075.010999999999"/>
        <n v="3152451"/>
        <n v="297730.59600000002"/>
        <n v="2843.75"/>
        <n v="1479537"/>
        <n v="43547"/>
        <n v="2613"/>
        <n v="537960.848"/>
        <n v="99330"/>
        <n v="10102"/>
        <n v="197079.155"/>
        <n v="174624.98499999999"/>
        <n v="730.48199999999997"/>
        <n v="510967.228"/>
        <n v="376713.34499999997"/>
        <n v="127268.61599999999"/>
        <n v="138467.22"/>
        <n v="441462.83299999998"/>
        <n v="331849"/>
        <n v="61023.627999999997"/>
        <n v="610854"/>
        <n v="2758210.5669999998"/>
        <n v="198340.155"/>
        <n v="718997.78700000001"/>
        <n v="12945.36"/>
        <n v="152741.12"/>
        <n v="378602.64899999998"/>
        <n v="141228.83100000001"/>
        <n v="5102.6459999999997"/>
        <n v="202162.53899999999"/>
        <n v="2057759.4620000001"/>
        <n v="64.838999999999999"/>
        <n v="2287850"/>
        <n v="10600"/>
        <n v="498219.91800000001"/>
        <n v="3110299.9789999998"/>
        <n v="1261926.9380000001"/>
        <n v="153.84899999999999"/>
        <n v="3600"/>
        <n v="24900"/>
        <n v="34960"/>
        <n v="606326"/>
        <n v="6246247.3650000002"/>
        <n v="27285.39"/>
        <n v="1993976.432"/>
        <n v="2855735"/>
        <n v="5553.15"/>
        <n v="449243.80300000001"/>
        <n v="105765.93"/>
        <n v="2047591.696"/>
        <n v="9223"/>
        <n v="3278479.585"/>
        <n v="671543.58600000001"/>
        <n v="9106579"/>
        <n v="22914.462"/>
        <n v="313600"/>
        <n v="79568.100000000006"/>
        <n v="402119"/>
        <n v="12327.486999999999"/>
        <n v="4819438.6809999999"/>
        <n v="3092945"/>
        <n v="65762.966"/>
        <n v="50963.243000000002"/>
        <n v="34670.955000000002"/>
        <n v="12044366.58"/>
        <n v="498152.94199999998"/>
        <n v="585150"/>
        <n v="319951.99800000002"/>
        <n v="8377599.8190000001"/>
        <n v="508593"/>
        <n v="1502"/>
        <n v="41223.156999999999"/>
        <n v="138525.63099999999"/>
        <n v="257005.44"/>
        <n v="28192.7"/>
        <n v="1149575.547"/>
        <n v="213455.02100000001"/>
        <n v="34426"/>
        <n v="4508986.5980000002"/>
        <n v="14361.569"/>
        <n v="288798.125"/>
        <n v="253000"/>
        <n v="14843.424000000001"/>
        <n v="60555.858999999997"/>
        <n v="595175"/>
        <n v="1473744"/>
        <n v="409"/>
        <n v="86771"/>
        <n v="1293305"/>
        <n v="464903.64"/>
        <n v="471172.777"/>
        <n v="414994"/>
        <n v="56688"/>
        <n v="5673.2139999999999"/>
        <n v="130345"/>
        <n v="301977.13099999999"/>
        <n v="478951.33399999997"/>
        <n v="137729.61900000001"/>
        <n v="133192.89499999999"/>
        <n v="404336.12199999997"/>
        <n v="1833.3050000000001"/>
        <n v="17650"/>
        <n v="40000"/>
        <n v="30105"/>
        <n v="18455.939999999999"/>
        <n v="8293"/>
        <n v="851579.84699999995"/>
        <n v="7917"/>
        <n v="126.236"/>
        <n v="225913"/>
        <n v="962403"/>
        <n v="1420.4159999999999"/>
        <n v="2165.2579999999998"/>
        <n v="9098.7999999999993"/>
        <n v="489397.17800000001"/>
        <n v="8507"/>
        <n v="85263"/>
        <n v="108817.371"/>
        <n v="431865.696"/>
        <n v="18870.614000000001"/>
        <n v="127056"/>
        <n v="3245.9850000000001"/>
        <n v="493445.87"/>
        <n v="3254720"/>
        <n v="408208.39"/>
        <n v="3919"/>
        <n v="460896.24200000003"/>
        <n v="48856"/>
        <n v="44269.139000000003"/>
        <n v="667.726"/>
        <n v="2024662.6529999999"/>
        <n v="41485.4"/>
        <n v="791128"/>
        <n v="2000000"/>
        <n v="677724.73800000001"/>
        <n v="542371.91299999994"/>
        <n v="89033.679000000004"/>
        <n v="203997.802"/>
        <n v="424.95600000000002"/>
        <n v="75130"/>
        <n v="7147"/>
        <n v="107408.973"/>
        <n v="85402"/>
        <n v="139413.997"/>
        <n v="90089.604999999996"/>
        <n v="116972.163"/>
        <n v="33886.186000000002"/>
        <n v="980404.75600000005"/>
        <n v="228485"/>
        <n v="805765.05900000001"/>
        <n v="270705.22499999998"/>
        <n v="458850.60399999999"/>
        <n v="2123166.2710000002"/>
        <n v="265966.30800000002"/>
        <n v="298016.14600000001"/>
        <n v="86785"/>
        <n v="69488.778000000006"/>
        <n v="58229"/>
        <n v="739934.59299999999"/>
        <n v="51647"/>
        <n v="168703.682"/>
        <n v="1151"/>
        <n v="17820.52"/>
        <n v="1425"/>
        <n v="212617"/>
        <n v="2930.268"/>
        <n v="208410"/>
        <n v="118962.29"/>
        <n v="123621.166"/>
        <n v="489442"/>
        <n v="12523798"/>
        <n v="295862.00699999998"/>
        <n v="366676.837"/>
        <n v="3617.5"/>
        <n v="64093.356"/>
        <n v="94051.282999999996"/>
        <n v="1111218"/>
        <n v="19894.522000000001"/>
        <n v="32578.125"/>
        <n v="98755.788"/>
        <n v="664999"/>
        <n v="169011.7"/>
        <n v="3068999.9440000001"/>
        <n v="484093.97200000001"/>
        <n v="1000502.89"/>
        <n v="770839.08100000001"/>
        <n v="19687.153999999999"/>
        <n v="306003"/>
        <n v="502.88400000000001"/>
        <n v="16536"/>
        <n v="50868"/>
        <n v="75968.567999999999"/>
        <n v="27301"/>
        <n v="500236.68900000001"/>
        <n v="677.93499999999995"/>
        <n v="634244.21200000006"/>
        <n v="262059.22200000001"/>
        <n v="13425.912"/>
        <n v="97117.194000000003"/>
        <n v="6765.6760000000004"/>
        <n v="184722.43400000001"/>
        <n v="312638.136"/>
        <n v="526972.80099999998"/>
        <n v="327803"/>
        <n v="2601263"/>
        <n v="52552.661999999997"/>
        <n v="226243.25"/>
        <n v="389115.48300000001"/>
        <n v="392347.77799999999"/>
        <n v="69857.03"/>
        <n v="30552"/>
        <n v="113778"/>
        <n v="160264"/>
        <n v="7707.1809999999996"/>
        <n v="36110.027000000002"/>
        <n v="4036.32"/>
        <n v="1209978.129"/>
        <n v="131022.166"/>
        <n v="157817.66899999999"/>
        <n v="493722.571"/>
        <n v="3428.5720000000001"/>
        <n v="34765.19"/>
        <n v="369517.52299999999"/>
        <n v="679612.902"/>
        <n v="713787.92500000005"/>
        <n v="21687.536"/>
        <n v="4008.1750000000002"/>
        <n v="167000"/>
        <n v="190808.97399999999"/>
        <n v="3500"/>
        <n v="143640"/>
        <n v="91820"/>
        <n v="40583.64"/>
        <n v="466988.35399999999"/>
        <n v="16194.307000000001"/>
        <n v="103791.166"/>
        <n v="130785.27800000001"/>
        <n v="128118"/>
        <n v="38467"/>
        <n v="5584612.642"/>
        <n v="151000"/>
        <n v="6339080.023"/>
        <n v="5018339.8480000002"/>
        <n v="220024"/>
        <n v="397192"/>
        <n v="14990999.835999999"/>
        <n v="141011.959"/>
        <n v="21260"/>
        <n v="15708"/>
        <n v="322881.647"/>
        <n v="1704395.2560000001"/>
        <n v="60644.434999999998"/>
        <n v="192744.49600000001"/>
        <n v="95591"/>
        <n v="153036.45000000001"/>
        <n v="101202"/>
        <n v="64750"/>
        <n v="146185"/>
        <n v="36000"/>
        <n v="13302.32"/>
        <n v="600"/>
        <n v="549330.71799999999"/>
        <n v="248819.17300000001"/>
        <n v="173264.91200000001"/>
        <n v="491376.46799999999"/>
        <n v="24277.316999999999"/>
        <n v="29417"/>
        <n v="214131.859"/>
        <n v="10617.496999999999"/>
        <n v="501261.81099999999"/>
        <n v="1281"/>
        <n v="98017"/>
        <n v="292541.32699999999"/>
        <n v="17820"/>
        <n v="528332.71699999995"/>
        <n v="315573.29499999998"/>
        <n v="329636.66499999998"/>
        <n v="589532"/>
        <n v="138211.24299999999"/>
        <n v="1261004.7039999999"/>
        <n v="84000"/>
        <n v="99456"/>
        <n v="956.274"/>
        <n v="10620"/>
        <n v="91888.995999999999"/>
        <n v="418011.99900000001"/>
        <n v="555668.38300000003"/>
        <n v="60385"/>
        <n v="1078"/>
        <n v="251339.489"/>
        <n v="451635.16100000002"/>
        <n v="20427.2"/>
        <n v="2153960.051"/>
        <n v="125898.43399999999"/>
        <n v="30148.326000000001"/>
        <n v="56622.743999999999"/>
        <n v="69505"/>
        <n v="37536.292000000001"/>
        <n v="23370.41"/>
        <n v="930000"/>
        <n v="246917.94200000001"/>
        <n v="23242.845000000001"/>
        <n v="22760.081999999999"/>
        <n v="300774.342"/>
        <n v="644898"/>
        <n v="5777999.7209999999"/>
        <n v="87252"/>
        <n v="3142627.6839999999"/>
        <n v="58637.285000000003"/>
        <n v="32053.200000000001"/>
        <n v="22945.4"/>
        <n v="334354.70500000002"/>
        <n v="535364"/>
        <n v="1252758.51"/>
        <n v="576179.99199999997"/>
        <n v="1007562.5649999999"/>
        <n v="141999.38099999999"/>
        <n v="265966"/>
        <n v="332246.56"/>
        <n v="165310"/>
        <n v="88328"/>
        <n v="852311"/>
        <n v="60346.864000000001"/>
        <n v="1237188.936"/>
        <n v="842049"/>
        <n v="927364"/>
        <n v="543560.71299999999"/>
        <n v="60000"/>
        <n v="73189"/>
        <n v="405133"/>
        <n v="131674.81700000001"/>
        <n v="329876"/>
        <n v="102777.81299999999"/>
        <n v="39600"/>
        <n v="28261.561000000002"/>
        <n v="271175.77899999998"/>
        <n v="281164.52600000001"/>
        <n v="99452"/>
        <n v="7611"/>
        <n v="118250.728"/>
        <n v="582962"/>
        <n v="83200"/>
        <n v="27500"/>
        <n v="33728.845000000001"/>
        <n v="121384.853"/>
        <n v="542183.43099999998"/>
        <n v="53693.165000000001"/>
        <n v="15999"/>
        <n v="340980.10600000003"/>
        <n v="363119"/>
        <n v="50060"/>
        <n v="19772.796999999999"/>
        <n v="260977.36"/>
        <n v="5047.5"/>
        <n v="30607.272000000001"/>
        <n v="6865572"/>
        <n v="14417.784"/>
        <n v="18683.294999999998"/>
        <n v="5495630"/>
        <n v="39405.660000000003"/>
        <n v="302379"/>
        <n v="84409.869000000006"/>
        <n v="81971.731"/>
        <n v="206044"/>
        <n v="195171"/>
        <n v="510.113"/>
        <n v="25400"/>
        <n v="22407.52"/>
        <n v="21200"/>
        <n v="22610"/>
        <n v="514248.054"/>
        <n v="391672.47"/>
        <n v="82533.100000000006"/>
        <n v="489560.11599999998"/>
        <n v="876949"/>
        <n v="105255"/>
        <n v="54544"/>
        <n v="193068"/>
        <n v="1060878.6769999999"/>
        <n v="231"/>
        <n v="18123.75"/>
        <n v="69879.03"/>
        <n v="528153.66200000001"/>
        <n v="104192.912"/>
        <n v="129326.13"/>
        <n v="32300"/>
        <n v="279810.61499999999"/>
        <n v="23173.133999999998"/>
        <n v="40493372.527000003"/>
        <n v="37084"/>
        <n v="37298.43"/>
        <n v="43216"/>
        <n v="417378.89500000002"/>
        <n v="52830.004000000001"/>
        <n v="133034.283"/>
        <n v="512323.63099999999"/>
        <n v="23548.365000000002"/>
        <n v="84509.945000000007"/>
        <n v="3106813"/>
        <n v="24841.758000000002"/>
        <n v="109816.474"/>
        <n v="60421.78"/>
        <n v="3598594.37"/>
        <n v="635892.27599999995"/>
        <n v="280758"/>
        <n v="4444"/>
        <n v="406915.88299999997"/>
        <n v="165173.00899999999"/>
        <n v="24189"/>
        <n v="62721.231"/>
        <n v="1090997"/>
        <n v="343636"/>
        <n v="2472.5079999999998"/>
        <n v="471760.15899999999"/>
        <n v="448376.68099999998"/>
        <n v="658665.04599999997"/>
        <n v="370440.43400000001"/>
        <n v="441765"/>
        <n v="595184"/>
        <n v="3272139.6359999999"/>
        <n v="994117.26899999997"/>
        <n v="204908.15"/>
        <n v="484690.478"/>
        <n v="382994.9"/>
        <n v="26164.428"/>
        <n v="152153.565"/>
        <n v="22582.802"/>
        <n v="1469.7190000000001"/>
        <n v="418744.00199999998"/>
        <n v="11880"/>
        <n v="2887.0050000000001"/>
        <n v="49075"/>
        <n v="1141.125"/>
        <n v="1017866.825"/>
        <n v="467738.054"/>
        <n v="27500.012999999999"/>
        <n v="686731"/>
        <n v="109634.448"/>
        <n v="1969590"/>
        <n v="941535.42200000002"/>
        <n v="68342.202999999994"/>
        <n v="447633.91200000001"/>
        <n v="219370"/>
        <n v="393.70600000000002"/>
        <n v="1864.663"/>
        <n v="43200"/>
        <n v="840410.05900000001"/>
        <n v="150032.36499999999"/>
        <n v="25265"/>
        <n v="677344.24600000004"/>
        <n v="253600"/>
        <n v="103509.535"/>
        <n v="57334"/>
        <n v="75580.747000000003"/>
        <n v="16709"/>
        <n v="289179"/>
        <n v="9980"/>
        <n v="7285"/>
        <n v="1411104.747"/>
        <n v="304558.549"/>
        <n v="218137"/>
        <n v="20332.021000000001"/>
        <n v="11240"/>
        <n v="115500"/>
        <n v="813566.76300000004"/>
        <n v="19350"/>
        <n v="137055.59400000001"/>
        <n v="1924750.135"/>
        <n v="13540.446"/>
        <n v="333575.27600000001"/>
        <n v="263782.74"/>
        <n v="33305.853000000003"/>
        <n v="57999.995000000003"/>
        <n v="17230.092000000001"/>
        <n v="260063.68700000001"/>
        <n v="600440"/>
        <n v="19150"/>
        <n v="64988"/>
        <n v="70371"/>
        <n v="1083045.548"/>
        <n v="2022"/>
        <n v="277080"/>
        <n v="336141"/>
        <n v="88145.747000000003"/>
        <n v="6600"/>
        <n v="81590.942999999999"/>
        <n v="38993"/>
        <n v="318722"/>
        <n v="31999"/>
        <n v="27438.78"/>
        <n v="1089970.7109999999"/>
        <n v="60.902999999999999"/>
        <n v="19306.562000000002"/>
        <n v="15668.021000000001"/>
        <n v="429638.55900000001"/>
        <n v="377731"/>
        <n v="132831.761"/>
        <n v="199255.03599999999"/>
        <n v="1550"/>
        <n v="14527.05"/>
        <n v="3404805"/>
        <n v="105840.039"/>
        <n v="4165098.5839999998"/>
        <n v="5942.3429999999998"/>
        <n v="16833"/>
        <n v="17391"/>
        <n v="34104.464"/>
        <n v="255616.61199999999"/>
        <n v="335472.13500000001"/>
        <n v="172548"/>
        <n v="259454.23300000001"/>
        <n v="376000"/>
        <n v="2300"/>
        <n v="44420.951999999997"/>
        <n v="52024.875999999997"/>
        <n v="37439.038"/>
        <n v="132008"/>
        <n v="822154"/>
        <n v="221967.04699999999"/>
        <n v="15297"/>
        <n v="498328.62099999998"/>
        <n v="3052"/>
        <n v="294489.24400000001"/>
        <n v="325957.79300000001"/>
        <n v="58529.36"/>
        <n v="283054.23200000002"/>
        <n v="99348.751999999993"/>
        <n v="18929.303"/>
        <n v="59814.658000000003"/>
        <n v="919"/>
        <n v="61933"/>
        <n v="1201264.18"/>
        <n v="294961.07799999998"/>
        <n v="476953.799"/>
        <n v="199802.71400000001"/>
        <n v="8082.56"/>
        <n v="59.173000000000002"/>
        <n v="495730.07799999998"/>
        <n v="2188"/>
        <n v="241760.34099999999"/>
        <n v="126504.105"/>
        <n v="44111.58"/>
        <n v="686.72699999999998"/>
        <n v="4421379.7740000002"/>
        <n v="68853.084000000003"/>
        <n v="70375.709000000003"/>
        <n v="74810.535999999993"/>
        <n v="35172.980000000003"/>
        <n v="84864.781000000003"/>
        <n v="19"/>
        <n v="185184.497"/>
        <n v="132266.60500000001"/>
        <n v="168975"/>
        <n v="10700"/>
        <n v="68332.600000000006"/>
        <n v="237531.77900000001"/>
        <n v="982886"/>
        <n v="88080.851999999999"/>
        <n v="137526"/>
        <n v="144446"/>
        <n v="147652"/>
        <n v="171450"/>
        <n v="340140.20299999998"/>
        <n v="42960"/>
        <n v="66149.990999999995"/>
        <n v="38601"/>
        <n v="899733.10600000003"/>
        <n v="10011.290000000001"/>
        <n v="17253"/>
        <n v="35680.057999999997"/>
        <n v="1114413.6540000001"/>
        <n v="23473"/>
        <n v="1891.26"/>
        <n v="100339.698"/>
        <n v="172224.06099999999"/>
        <n v="953325.40399999998"/>
        <n v="144749.97"/>
        <n v="473972.114"/>
        <n v="49428.082999999999"/>
        <n v="411961"/>
        <n v="3137.5740000000001"/>
        <n v="201731.633"/>
        <n v="52757.599999999999"/>
        <n v="465364.64899999998"/>
        <n v="159449.88399999999"/>
        <n v="15887.8"/>
        <n v="175729"/>
        <n v="337016.359"/>
        <n v="61174.03"/>
        <n v="109512"/>
        <n v="29694.5"/>
        <n v="133554"/>
        <n v="85.745000000000005"/>
        <n v="119566.01300000001"/>
        <n v="38733"/>
        <n v="430147.40100000001"/>
        <n v="388414.03200000001"/>
        <n v="398102.94900000002"/>
        <n v="437404"/>
        <n v="98.840999999999994"/>
        <n v="721269"/>
        <n v="682777.01"/>
        <n v="506443.64799999999"/>
        <n v="12495"/>
        <n v="45441"/>
        <n v="71050"/>
        <n v="12683.236000000001"/>
        <n v="15925"/>
        <n v="160642"/>
        <n v="42196"/>
        <n v="12947.25"/>
        <n v="786960"/>
        <n v="1077"/>
        <n v="441105"/>
        <n v="26046"/>
        <n v="21058.454000000002"/>
        <n v="89597.125"/>
        <n v="417807.26799999998"/>
        <n v="1286994.4669999999"/>
        <n v="30149.599999999999"/>
        <n v="102875.36"/>
        <n v="33712.6"/>
        <n v="2217339.67"/>
        <n v="17360.383000000002"/>
        <n v="421199.63900000002"/>
        <n v="535533"/>
        <n v="36755"/>
        <n v="1860076"/>
        <n v="265340"/>
        <n v="52238"/>
        <n v="52100.03"/>
        <n v="53183.656999999999"/>
        <n v="30401.742999999999"/>
        <n v="79923.58"/>
        <n v="102.705"/>
        <n v="796730"/>
        <n v="511285.88099999999"/>
        <n v="48033.7"/>
        <n v="571045.19099999999"/>
        <n v="779917.17799999996"/>
        <n v="106507.565"/>
        <n v="550236.06799999997"/>
        <n v="25342.214"/>
        <n v="219102.26"/>
        <n v="52.408000000000001"/>
        <n v="27947"/>
        <n v="72249.187999999995"/>
        <n v="50070"/>
        <n v="3240"/>
        <n v="3760"/>
        <n v="99328.697"/>
        <n v="600542.049"/>
        <n v="1537279.071"/>
        <n v="13938"/>
        <n v="40728.915000000001"/>
        <n v="34676.493999999999"/>
        <n v="388629.57500000001"/>
        <n v="6572.5"/>
        <n v="11926.071"/>
        <n v="12263.517"/>
        <n v="11996.492"/>
        <n v="9999.6949999999997"/>
        <n v="13363.912"/>
        <n v="8732.7659999999996"/>
        <n v="171100"/>
        <n v="14885"/>
        <n v="138077.41699999999"/>
        <n v="125012.601"/>
        <n v="18040.22"/>
        <n v="61611.341999999997"/>
        <n v="61215"/>
        <n v="29034"/>
        <n v="127453.11599999999"/>
        <n v="23288.312000000002"/>
        <n v="17336.896000000001"/>
        <n v="2299"/>
        <n v="48360.932000000001"/>
        <n v="785347.56400000001"/>
        <n v="9300"/>
        <n v="62348.800000000003"/>
        <n v="62117"/>
        <n v="2215.9059999999999"/>
        <n v="579228.94099999999"/>
        <n v="168018.402"/>
        <n v="382259.11800000002"/>
        <n v="381035"/>
        <n v="141440"/>
        <n v="54904.31"/>
        <n v="410138"/>
        <n v="30500"/>
        <n v="390830.22100000002"/>
        <n v="8422"/>
        <n v="1375437"/>
        <n v="862559"/>
        <n v="13312"/>
        <n v="34257.035000000003"/>
        <n v="236912"/>
        <n v="59680"/>
        <n v="1089.3230000000001"/>
        <n v="2092"/>
        <n v="105700"/>
        <n v="2760666.4169999999"/>
        <n v="569577.87"/>
        <n v="17760.901000000002"/>
        <n v="574176.38500000001"/>
        <n v="31237"/>
        <n v="94751.933999999994"/>
        <n v="14869.361999999999"/>
        <n v="2587.5160000000001"/>
        <n v="850298"/>
        <n v="152686.84299999999"/>
        <n v="9611.68"/>
        <n v="438257.32400000002"/>
        <n v="47000"/>
        <n v="37984.699999999997"/>
        <n v="9394"/>
        <n v="16079.2"/>
        <n v="56090"/>
        <n v="319999.98200000002"/>
        <n v="53092.800000000003"/>
        <n v="22559.848999999998"/>
        <n v="24758.639999999999"/>
        <n v="17389.61"/>
        <n v="39999.959000000003"/>
        <n v="352025.67300000001"/>
        <n v="369567.45500000002"/>
        <n v="23450"/>
        <n v="42756.800000000003"/>
        <n v="371493"/>
        <n v="18916.141"/>
        <n v="174422.18100000001"/>
        <n v="578436.55200000003"/>
        <n v="180500"/>
        <n v="721217.46600000001"/>
        <n v="331797.89399999997"/>
        <n v="167282.34599999999"/>
        <n v="291606.94400000002"/>
        <n v="283238.36"/>
        <n v="49500"/>
        <n v="84013.019"/>
        <n v="649445.50300000003"/>
        <n v="42300"/>
        <n v="17064"/>
        <n v="366011"/>
        <n v="37151"/>
        <n v="200224"/>
        <n v="44644"/>
        <n v="31662.035"/>
        <n v="607366.09100000001"/>
        <n v="240000"/>
        <n v="174999.98800000001"/>
        <n v="179300"/>
        <n v="66573"/>
        <n v="424579"/>
        <n v="47620.773999999998"/>
        <n v="2616"/>
        <n v="56797.514999999999"/>
        <n v="453680.75400000002"/>
        <n v="1811173.0959999999"/>
        <n v="2596291.3119999999"/>
        <n v="109123"/>
        <n v="54059.838000000003"/>
        <n v="147736.79"/>
        <n v="141641"/>
        <n v="1800883"/>
        <n v="1369412.6640000001"/>
        <n v="369"/>
        <n v="1119511"/>
        <n v="44115"/>
        <n v="63112.521999999997"/>
        <n v="281892.88199999998"/>
        <n v="48044"/>
        <n v="11392537.908"/>
        <n v="67212.626999999993"/>
        <n v="364912.56900000002"/>
        <n v="22455.465"/>
        <n v="1000301.357"/>
        <n v="1455"/>
        <n v="16415"/>
        <n v="173825.80900000001"/>
        <n v="84400"/>
        <n v="2801"/>
        <n v="12846.164000000001"/>
        <n v="2720"/>
        <n v="1236"/>
        <n v="279697.45"/>
        <n v="234468.321"/>
        <n v="122746"/>
        <n v="409687.587"/>
        <n v="106039.614"/>
        <n v="5735.3620000000001"/>
        <n v="18375.366999999998"/>
        <n v="85211.201000000001"/>
        <n v="64578.372000000003"/>
        <n v="209967.56200000001"/>
        <n v="3120889"/>
        <n v="2029730.57"/>
        <n v="375515.61800000002"/>
        <n v="46589.237999999998"/>
        <n v="2912343.6490000002"/>
        <n v="1293021.6640000001"/>
        <n v="954779"/>
        <n v="112990.482"/>
        <n v="117066"/>
        <n v="62500"/>
        <n v="75764.364000000001"/>
        <n v="661607"/>
        <n v="604530.29399999999"/>
        <n v="30711.983"/>
        <n v="25427.367999999999"/>
        <n v="48769"/>
        <n v="10971.06"/>
        <n v="81584.399999999994"/>
        <n v="8563.36"/>
        <n v="38399"/>
        <n v="3529"/>
        <n v="50848.008000000002"/>
        <n v="43995"/>
        <n v="1120215"/>
        <n v="8550"/>
        <n v="34350"/>
        <n v="395745.26899999997"/>
        <n v="616254.80000000005"/>
        <n v="764041.473"/>
        <n v="50367.894"/>
        <n v="13806"/>
        <n v="393162.10800000001"/>
        <n v="81276"/>
        <n v="789210.72100000002"/>
        <n v="814686.95499999996"/>
        <n v="243564.576"/>
        <n v="44437.375"/>
        <n v="41149.125"/>
        <n v="273195"/>
        <n v="140225.951"/>
        <n v="43180.294000000002"/>
        <n v="68893.301999999996"/>
        <n v="2517134"/>
        <n v="7778.5659999999998"/>
        <n v="1145"/>
        <n v="62947.241999999998"/>
        <n v="8362003"/>
        <n v="232018.106"/>
        <n v="90000"/>
        <n v="1261405.7180000001"/>
        <n v="1967245.861"/>
        <n v="84883.75"/>
        <n v="1890"/>
        <n v="695154.79200000002"/>
        <n v="189800"/>
        <n v="742729.26699999999"/>
        <n v="207847.05"/>
        <n v="651719.50399999996"/>
        <n v="13420"/>
        <n v="124264.613"/>
        <n v="171462.37100000001"/>
        <n v="582.84699999999998"/>
        <n v="32550"/>
        <n v="103225.40700000001"/>
        <n v="304601.01799999998"/>
        <n v="32175"/>
        <n v="144.82599999999999"/>
        <n v="13091.627"/>
        <n v="13893.18"/>
        <n v="889"/>
        <n v="7532.65"/>
        <n v="1600"/>
        <n v="11245.834999999999"/>
        <n v="49582.201999999997"/>
        <n v="10816.2"/>
        <n v="687851"/>
        <n v="545992"/>
        <n v="130171"/>
        <n v="566162.11199999996"/>
        <n v="16964"/>
        <n v="775967.54099999997"/>
        <n v="1260"/>
        <n v="807978.68700000003"/>
        <n v="103571"/>
        <n v="1178113.7069999999"/>
        <n v="1803004.4210000001"/>
        <n v="175222.65599999999"/>
        <n v="8435.1489999999994"/>
        <n v="97592"/>
        <n v="35644.612000000001"/>
        <n v="142571.81899999999"/>
        <n v="69930"/>
        <n v="79.072999999999993"/>
        <n v="573648.78"/>
        <n v="305626.70299999998"/>
        <n v="1848172.9850000001"/>
        <n v="767"/>
        <n v="132000"/>
        <n v="26960.637999999999"/>
        <n v="592340.67000000004"/>
        <n v="964673.84600000002"/>
        <n v="605.81399999999996"/>
        <n v="64358"/>
        <n v="27700"/>
        <n v="82344"/>
        <n v="30998.62"/>
        <n v="10385"/>
        <n v="128204.77499999999"/>
        <n v="37122"/>
        <n v="6160905.9249999998"/>
        <n v="541610.98100000003"/>
        <n v="80808"/>
        <n v="26900"/>
        <n v="1678.89"/>
        <n v="44916"/>
        <n v="46998.546000000002"/>
        <n v="619474.25899999996"/>
        <n v="2647866"/>
        <n v="7240.94"/>
        <n v="321739.20500000002"/>
        <n v="94250"/>
        <n v="840282.56299999997"/>
        <n v="10685.495999999999"/>
        <n v="250000"/>
        <n v="93789.54"/>
        <n v="109656.86500000001"/>
        <n v="150000"/>
        <n v="156598.796"/>
        <n v="198701.77600000001"/>
        <n v="1570"/>
        <n v="9092.6869999999999"/>
        <n v="163335.734"/>
        <n v="20860.599999999999"/>
        <n v="186286.56899999999"/>
        <n v="103975.5"/>
        <n v="2301"/>
        <n v="34347"/>
        <n v="567462"/>
        <n v="115.074"/>
        <n v="43831.8"/>
        <n v="1081084.4939999999"/>
        <n v="86466.698999999993"/>
        <n v="1131514.831"/>
        <n v="259848.505"/>
        <n v="1144.5999999999999"/>
        <n v="156447"/>
        <n v="161911.57399999999"/>
        <n v="210669.565"/>
        <n v="99000"/>
        <n v="169641"/>
        <n v="84376.648000000001"/>
        <n v="24700"/>
        <n v="173099.09299999999"/>
        <n v="14194.412"/>
        <n v="51636.99"/>
        <n v="862220"/>
        <n v="204812.47399999999"/>
        <n v="2093"/>
        <n v="1674038"/>
        <n v="1593114"/>
        <n v="46190"/>
        <n v="159130.144"/>
        <n v="1783622"/>
        <n v="1050"/>
        <n v="337807.74200000003"/>
        <n v="1019509.174"/>
        <n v="192330.611"/>
        <n v="58650"/>
        <n v="1405.269"/>
        <n v="60"/>
        <n v="122323.13400000001"/>
        <n v="95828"/>
        <n v="154438.39799999999"/>
        <n v="77900"/>
        <n v="83509"/>
        <n v="431289.22899999999"/>
        <n v="102000"/>
        <n v="225008"/>
        <n v="56826"/>
        <n v="10401566.551000001"/>
        <n v="40440"/>
        <n v="52470"/>
        <n v="51709.258999999998"/>
        <n v="87657"/>
        <n v="4529.9030000000002"/>
        <n v="23000"/>
        <n v="32246"/>
        <n v="11280.271000000001"/>
        <n v="1465206"/>
        <n v="501701"/>
        <n v="45736.781999999999"/>
        <n v="816912.049"/>
        <n v="4206452.9460000005"/>
        <n v="1156744.6610000001"/>
        <n v="274880"/>
        <n v="48234.209000000003"/>
        <n v="309797.777"/>
        <n v="1588627"/>
        <n v="280063.114"/>
        <n v="2300200.7940000002"/>
        <n v="424823.87699999998"/>
        <n v="2812918.5329999998"/>
        <n v="817412.14300000004"/>
        <n v="1003546.093"/>
        <n v="1940776"/>
        <n v="440199.36200000002"/>
        <n v="1034269"/>
        <n v="2568511.2940000002"/>
        <n v="896461.78500000003"/>
        <n v="1465"/>
        <n v="224205"/>
        <n v="772584"/>
        <n v="14640"/>
        <n v="11795.06"/>
        <n v="18584756.789000001"/>
        <n v="43730"/>
        <n v="19003"/>
        <n v="13688"/>
        <n v="8800"/>
        <n v="142984.23199999999"/>
        <n v="380248.58"/>
        <n v="2344401.7110000001"/>
        <n v="27400"/>
        <n v="45000"/>
        <n v="68800"/>
        <n v="72000"/>
        <n v="15527"/>
        <n v="75600"/>
        <n v="25598"/>
        <n v="76000"/>
        <n v="396426.99900000001"/>
        <n v="659762.39"/>
        <n v="654410.46699999995"/>
        <n v="25572.992999999999"/>
        <n v="25200"/>
        <n v="144214"/>
        <n v="206108.902"/>
        <n v="2531792.8939999999"/>
        <n v="169750"/>
        <n v="588362.89300000004"/>
        <n v="229160.95199999999"/>
        <n v="22067.5"/>
        <n v="664415"/>
        <n v="17693"/>
        <n v="1486750.757"/>
        <n v="219046.12299999999"/>
        <n v="191556.86499999999"/>
        <n v="927.23800000000006"/>
        <n v="750"/>
        <n v="408254.74099999998"/>
        <n v="522650.16100000002"/>
        <n v="53990"/>
        <n v="385273.68400000001"/>
        <n v="233857.00599999999"/>
        <n v="220826"/>
        <n v="2200584"/>
        <n v="862397"/>
        <n v="89994"/>
        <n v="1975128.577"/>
        <n v="16100"/>
        <n v="70.233000000000004"/>
        <n v="350"/>
        <n v="711587.92599999998"/>
        <n v="177733"/>
        <n v="307814"/>
        <n v="228032"/>
        <n v="133555.37100000001"/>
        <n v="50764"/>
        <n v="122.664"/>
        <n v="76275"/>
        <n v="1751005.7930000001"/>
        <n v="1884597.9210000001"/>
        <n v="305295.98700000002"/>
        <n v="7236"/>
        <n v="10567"/>
        <n v="210559"/>
        <n v="238.476"/>
        <n v="10047"/>
        <n v="2068865.7749999999"/>
        <n v="300485.60499999998"/>
        <n v="73465.149999999994"/>
        <n v="2183598.9900000002"/>
        <n v="20120"/>
        <n v="185718"/>
        <n v="16094"/>
        <n v="42350"/>
        <n v="26597"/>
        <n v="66920.823999999993"/>
        <n v="107914"/>
        <n v="420701.50699999998"/>
        <n v="567286.44400000002"/>
        <n v="7219.9049999999997"/>
        <n v="37900"/>
        <n v="1016704"/>
        <n v="13669.35"/>
        <n v="17610"/>
        <n v="64030"/>
        <n v="21751"/>
        <n v="133165.785"/>
        <n v="18878.203000000001"/>
        <n v="146522.731"/>
        <n v="112880.928"/>
        <n v="28888.214"/>
        <n v="54640.991999999998"/>
        <n v="15685.384"/>
        <n v="16171.959000000001"/>
        <n v="2120940"/>
        <n v="7197.1880000000001"/>
        <n v="49445.735999999997"/>
        <n v="88500"/>
        <n v="27490"/>
        <n v="8266"/>
        <n v="976"/>
        <n v="638405.64500000002"/>
        <n v="269717"/>
        <n v="100894.243"/>
        <n v="217.79300000000001"/>
        <n v="10629.999"/>
        <n v="88825"/>
        <n v="21505"/>
        <n v="10093703.478"/>
        <n v="53750"/>
        <n v="520859.17700000003"/>
        <n v="16500"/>
        <n v="336704.54"/>
        <n v="527677.12699999998"/>
        <n v="350358.64500000002"/>
        <n v="17222.016"/>
        <n v="11490"/>
        <n v="9631.5519999999997"/>
        <n v="3867.5"/>
        <n v="19417.47"/>
        <n v="276112"/>
        <n v="21462.842000000001"/>
        <n v="35250"/>
        <n v="190109.81400000001"/>
        <n v="10245.802"/>
        <n v="263900"/>
        <n v="1646634.605"/>
        <n v="180508"/>
        <n v="40825"/>
        <n v="413484.272"/>
        <n v="6900"/>
        <n v="67000"/>
        <n v="21756"/>
        <n v="11980"/>
        <n v="7500"/>
        <n v="25083.05"/>
        <n v="8322"/>
        <n v="7946"/>
        <n v="42406.5"/>
        <n v="53326"/>
        <n v="4330.8879999999999"/>
        <n v="480315.17599999998"/>
        <n v="5055.5510000000004"/>
        <n v="679244.24399999995"/>
        <n v="912556.36800000002"/>
        <n v="61639.142999999996"/>
        <n v="115942"/>
        <n v="45206"/>
        <n v="72100"/>
        <n v="78554.957999999999"/>
        <n v="93520.188999999998"/>
        <n v="2804166.307"/>
        <n v="1095740.31"/>
        <n v="29119.621999999999"/>
        <n v="3475.16"/>
        <n v="351413.79100000003"/>
        <n v="11252"/>
        <n v="1914795.9909999999"/>
        <n v="2807.2080000000001"/>
        <n v="5137.6629999999996"/>
        <n v="815228.27099999995"/>
        <n v="351349.85"/>
        <n v="31991.9"/>
        <n v="9750"/>
        <n v="272172"/>
        <n v="29976.37"/>
        <n v="119642"/>
        <n v="29523.58"/>
        <n v="29996.364000000001"/>
        <n v="211480.18599999999"/>
        <n v="10543.975"/>
        <n v="29970.6"/>
        <n v="120426.819"/>
        <n v="29498.2"/>
        <n v="29995.200000000001"/>
        <n v="29932.799999999999"/>
        <n v="119709.4"/>
        <n v="95504.368000000002"/>
        <n v="156824"/>
        <n v="359100"/>
        <n v="139815"/>
        <n v="247353.622"/>
        <n v="29406.128000000001"/>
        <n v="44999.199999999997"/>
        <n v="95800"/>
        <n v="95786"/>
        <n v="111343.2"/>
        <n v="89972.7"/>
        <n v="95977.322"/>
        <n v="119468.45"/>
        <n v="119855"/>
        <n v="16578"/>
        <n v="100389.591"/>
        <n v="98000"/>
        <n v="50445.766000000003"/>
        <n v="1938828"/>
        <n v="2459"/>
        <n v="108846"/>
        <n v="7207047.6449999996"/>
        <n v="479378.56699999998"/>
        <n v="26337.5"/>
        <n v="155700"/>
        <n v="208645.35"/>
        <n v="268584"/>
        <n v="1920757.3370000001"/>
        <n v="80906.364000000001"/>
        <n v="147238"/>
        <n v="384000"/>
        <n v="79266.019"/>
        <n v="141156.39300000001"/>
        <n v="139850.91699999999"/>
        <n v="2120346.0460000001"/>
        <n v="328025.62300000002"/>
        <n v="91000"/>
        <n v="34491.25"/>
        <n v="497047"/>
        <n v="1125655.9720000001"/>
        <n v="277388"/>
        <n v="640182.58900000004"/>
        <n v="21243"/>
        <n v="136052.954"/>
        <n v="960"/>
        <n v="598551.41899999999"/>
        <n v="911667.1"/>
        <n v="915112"/>
        <n v="72185.031000000003"/>
        <n v="1403499.3459999999"/>
        <n v="212517"/>
        <n v="622547"/>
        <n v="316699"/>
        <n v="11448.499"/>
        <n v="379956.55099999998"/>
        <n v="56682.133000000002"/>
        <n v="484843.08399999997"/>
        <n v="119235"/>
        <n v="706269.94099999999"/>
        <n v="96390"/>
        <n v="2562"/>
        <n v="614165.36699999997"/>
        <n v="7529.2910000000002"/>
        <n v="521401"/>
        <n v="629457"/>
        <n v="6539.3810000000003"/>
        <n v="383533.45799999998"/>
        <n v="16867.067999999999"/>
        <n v="307401.495"/>
        <n v="11449.499"/>
        <n v="73958"/>
        <n v="619329"/>
        <n v="471633.74699999997"/>
        <n v="723637.53599999996"/>
        <n v="27180.786"/>
        <n v="524642"/>
        <n v="26036.639999999999"/>
        <n v="17324"/>
        <n v="698846.56299999997"/>
        <n v="37000"/>
        <n v="46905.146999999997"/>
        <n v="71024.921000000002"/>
        <n v="9568.7999999999993"/>
        <n v="258703.96299999999"/>
        <n v="3700"/>
        <n v="201298.49600000001"/>
        <n v="273481.90600000002"/>
        <n v="129065"/>
        <n v="213"/>
        <n v="36558"/>
        <n v="11443.62"/>
        <n v="98192"/>
        <n v="34205.042000000001"/>
        <n v="429135"/>
        <n v="19352.370999999999"/>
        <n v="383284.82199999999"/>
        <n v="763048.54799999995"/>
        <n v="249831.18599999999"/>
        <n v="115815.34699999999"/>
        <n v="251387.31599999999"/>
        <n v="6718"/>
        <n v="829329"/>
        <n v="139557.87100000001"/>
        <n v="1089964"/>
        <n v="562255.79200000002"/>
        <n v="68564"/>
        <n v="57958.2"/>
        <n v="103801.163"/>
        <n v="41706.444000000003"/>
        <n v="501616"/>
        <n v="110757.893"/>
        <n v="578746.674"/>
        <n v="706974"/>
        <n v="282286.09600000002"/>
        <n v="146935.916"/>
        <n v="508592"/>
        <n v="518445.85100000002"/>
        <n v="34349.999000000003"/>
        <n v="459201"/>
        <n v="774732.64899999998"/>
        <n v="124894.698"/>
        <n v="667909.99699999997"/>
        <n v="232302"/>
        <n v="188922.77799999999"/>
        <n v="396507"/>
        <n v="50061"/>
        <n v="114845.325"/>
        <n v="61825"/>
        <n v="51335.290999999997"/>
        <n v="2684.9810000000002"/>
        <n v="8755.9770000000008"/>
        <n v="80"/>
        <n v="204881"/>
        <n v="51224.616999999998"/>
        <n v="69650"/>
        <n v="799.99900000000002"/>
        <n v="16054.936"/>
        <n v="233366.90299999999"/>
        <n v="31012.84"/>
        <n v="140220.08100000001"/>
        <n v="165969"/>
        <n v="656355.86600000004"/>
        <n v="8338"/>
        <n v="279461"/>
        <n v="13870"/>
        <n v="1129"/>
        <n v="33734.447999999997"/>
        <n v="166578.79999999999"/>
        <n v="12435.5"/>
        <n v="109106.374"/>
        <n v="47698.792999999998"/>
        <n v="115127"/>
        <n v="81548.676999999996"/>
        <n v="1779202"/>
        <n v="89108.278000000006"/>
        <n v="14922.6"/>
        <n v="81181"/>
        <n v="42504"/>
        <n v="185065"/>
        <n v="106.14"/>
        <n v="81448.717000000004"/>
        <n v="138741"/>
        <n v="2215805"/>
        <n v="56.957999999999998"/>
        <n v="89705.362999999998"/>
        <n v="870401"/>
        <n v="78276.024999999994"/>
        <n v="443419.74300000002"/>
        <n v="62749.849000000002"/>
        <n v="656466.66599999997"/>
        <n v="2463"/>
        <n v="23559.084999999999"/>
        <n v="208636.22399999999"/>
        <n v="876455"/>
        <n v="27560.26"/>
        <n v="56153.631000000001"/>
        <n v="408354"/>
        <n v="61.034999999999997"/>
        <n v="284349.984"/>
        <n v="232281"/>
        <n v="171496.48"/>
        <n v="147891.807"/>
        <n v="24086"/>
        <n v="68836.423999999999"/>
        <n v="620973"/>
        <n v="119852"/>
        <n v="136932.03"/>
        <n v="598298.68500000006"/>
        <n v="16590"/>
        <n v="141180.723"/>
        <n v="483575.86499999999"/>
        <n v="2050"/>
        <n v="2401"/>
        <n v="2040"/>
        <n v="11912.37"/>
        <n v="1592961"/>
        <n v="136573.57999999999"/>
        <n v="2399"/>
        <n v="2400"/>
        <n v="294717.86"/>
        <n v="2140"/>
        <n v="13731.919"/>
        <n v="254651.329"/>
        <n v="1740249.24"/>
        <n v="170940"/>
        <n v="146490.72099999999"/>
        <n v="2208442"/>
        <n v="323746.77600000001"/>
        <n v="167899.13699999999"/>
        <n v="874490.86399999994"/>
        <n v="368630.9"/>
        <n v="665887.25100000005"/>
        <n v="454110.21500000003"/>
        <n v="148850"/>
        <n v="578191.86300000001"/>
        <n v="302970.24900000001"/>
        <n v="147115"/>
        <n v="52292.163999999997"/>
        <n v="51047"/>
        <n v="591039.83299999998"/>
        <n v="326558.75599999999"/>
        <n v="263350"/>
        <n v="362055"/>
        <n v="657269"/>
        <n v="611881"/>
        <n v="251392"/>
        <n v="20110.666000000001"/>
        <n v="812454"/>
        <n v="418091"/>
        <n v="637558.44099999999"/>
        <n v="507022.13400000002"/>
        <n v="434914.435"/>
        <n v="407816"/>
        <n v="7501"/>
        <n v="353191"/>
        <n v="619577"/>
        <n v="1228"/>
        <n v="91493.736999999994"/>
        <n v="322118.978"/>
        <n v="607046"/>
        <n v="7988.7290000000003"/>
        <n v="139635.913"/>
        <n v="53940"/>
        <n v="95487"/>
        <n v="1012969.2610000001"/>
        <n v="874204"/>
        <n v="84091"/>
        <n v="704872.64800000004"/>
        <n v="137468"/>
        <n v="69869"/>
        <n v="129176"/>
        <n v="96936"/>
        <n v="523875.94300000003"/>
        <n v="514829.19199999998"/>
        <n v="35463.5"/>
        <n v="124954.341"/>
        <n v="383258.147"/>
        <n v="90.688000000000002"/>
        <n v="408688.609"/>
        <n v="1492"/>
        <n v="512235.52500000002"/>
        <n v="448497.141"/>
        <n v="116.83799999999999"/>
        <n v="53867"/>
        <n v="127016.04300000001"/>
        <n v="16993"/>
        <n v="404765.005"/>
        <n v="361.57"/>
        <n v="707604.65800000005"/>
        <n v="4573.6750000000002"/>
        <n v="256216.49400000001"/>
        <n v="616656.47699999996"/>
        <n v="415378.40500000003"/>
        <n v="478898.196"/>
        <n v="415357.55300000001"/>
        <n v="518988.82900000003"/>
        <n v="511800.527"/>
        <n v="199717"/>
        <n v="21138"/>
        <n v="76172"/>
        <n v="381093"/>
        <n v="851736.70799999998"/>
        <n v="805536.96200000006"/>
        <n v="425165.53600000002"/>
        <n v="4177"/>
        <n v="2625.3319999999999"/>
        <n v="11548.537"/>
        <n v="143482"/>
        <n v="430688.97200000001"/>
        <n v="615987.60400000005"/>
        <n v="25.640999999999998"/>
        <n v="25.641999999999999"/>
        <n v="540830.53"/>
        <n v="371663.74200000003"/>
        <n v="449622.55900000001"/>
        <n v="813246.91500000004"/>
        <n v="879624.85600000003"/>
        <n v="562769.75800000003"/>
        <n v="991193.66399999999"/>
        <n v="517283.51199999999"/>
        <n v="87378.707999999999"/>
        <n v="923396"/>
        <n v="125950"/>
        <n v="111876.571"/>
        <n v="55621.798999999999"/>
        <n v="414608.717"/>
        <n v="844998"/>
        <n v="5664"/>
        <n v="111903.46"/>
        <n v="105115.34600000001"/>
        <n v="234.745"/>
        <n v="422283.89600000001"/>
        <n v="379507.52799999999"/>
        <n v="177859.64799999999"/>
        <n v="67928.301000000007"/>
        <n v="156723"/>
        <n v="491686.56900000002"/>
        <n v="9501"/>
        <n v="1335983.601"/>
        <n v="601142.33100000001"/>
        <n v="35719"/>
        <n v="567752.57900000003"/>
        <n v="18542.274000000001"/>
        <n v="83040"/>
        <n v="14025"/>
        <n v="66624.294999999998"/>
        <n v="373502.00900000002"/>
        <n v="234652.89600000001"/>
        <n v="226072.92199999999"/>
        <n v="639710.57400000002"/>
        <n v="206596"/>
        <n v="635622.255"/>
        <n v="227083"/>
        <n v="272785"/>
        <n v="670431"/>
        <n v="887209.55"/>
        <n v="238835.538"/>
        <n v="742460"/>
        <n v="375825.66800000001"/>
        <n v="258463"/>
        <n v="282017.92200000002"/>
        <n v="198318.30799999999"/>
        <n v="212352.78899999999"/>
        <n v="143117.44099999999"/>
        <n v="76239.535000000003"/>
        <n v="452902.71500000003"/>
        <n v="24531.66"/>
        <n v="713258.23600000003"/>
        <n v="41959"/>
        <n v="89353.332999999999"/>
        <n v="547714"/>
        <n v="903990.82200000004"/>
        <n v="10962"/>
        <n v="113.916"/>
        <n v="64604"/>
        <n v="138198"/>
        <n v="1048319.056"/>
        <n v="451789.37800000003"/>
        <n v="829970"/>
        <n v="247942.08300000001"/>
        <n v="363745.96100000001"/>
        <n v="445710.826"/>
        <n v="371213.94199999998"/>
        <n v="2142"/>
        <n v="582136"/>
        <n v="538336"/>
        <n v="251720.19099999999"/>
        <n v="84291"/>
        <n v="467"/>
        <n v="245648.93299999999"/>
        <n v="18747.205000000002"/>
        <n v="552500.43500000006"/>
        <n v="213518"/>
        <n v="38000"/>
        <n v="35000"/>
        <n v="494581"/>
        <n v="80800"/>
        <n v="686330"/>
        <n v="75800"/>
        <n v="603844.48100000003"/>
        <n v="404781"/>
        <n v="115397.83199999999"/>
        <n v="537015.27300000004"/>
        <n v="367307.29399999999"/>
        <n v="812494.30900000001"/>
        <n v="1279673.946"/>
        <n v="404218.00400000002"/>
        <n v="696.21"/>
        <n v="1001"/>
        <n v="185095.04500000001"/>
        <n v="9700"/>
        <n v="36539.088000000003"/>
        <n v="10903.615"/>
        <n v="73915.163"/>
        <n v="537701.31000000006"/>
        <n v="721155.16"/>
        <n v="123000"/>
        <n v="489323.353"/>
        <n v="218449.96299999999"/>
        <n v="1221261.3189999999"/>
        <n v="681202.66599999997"/>
        <n v="909784.16099999996"/>
        <n v="1429"/>
        <n v="550475.09199999995"/>
        <n v="114000"/>
        <n v="121398.621"/>
        <n v="731745.01699999999"/>
        <n v="267755.20199999999"/>
        <n v="259066.04"/>
        <n v="47630.303999999996"/>
        <n v="347648"/>
        <n v="106376.96000000001"/>
        <n v="23756.089"/>
        <n v="73533.145999999993"/>
        <n v="245111.609"/>
        <n v="265505"/>
        <n v="217811.508"/>
        <n v="241160"/>
        <n v="38955.663"/>
        <n v="27231"/>
        <n v="854727"/>
        <n v="712879.39099999995"/>
        <n v="36496.517"/>
        <n v="668903.47400000005"/>
        <n v="29520.01"/>
        <n v="389444.69199999998"/>
        <n v="38110"/>
        <n v="10087"/>
        <n v="126737"/>
        <n v="707881.51699999999"/>
        <n v="364569"/>
        <n v="392019.94300000003"/>
        <n v="1500"/>
        <n v="620127.18099999998"/>
        <n v="664811"/>
        <n v="247433"/>
        <n v="653754.74"/>
        <n v="10150"/>
        <n v="979427"/>
        <n v="257923.80900000001"/>
        <n v="327260"/>
        <n v="333027.17499999999"/>
        <n v="427126"/>
        <n v="613141.32499999995"/>
        <n v="572537"/>
        <n v="80990"/>
        <n v="1140303.7830000001"/>
        <n v="225649"/>
        <n v="825435.15700000001"/>
        <n v="177162.54699999999"/>
        <n v="97449.816000000006"/>
        <n v="310794.85700000002"/>
        <n v="213379.1"/>
        <n v="3908"/>
        <n v="33407.758000000002"/>
        <n v="161.60599999999999"/>
        <n v="891960"/>
        <n v="35031.302000000003"/>
        <n v="470024"/>
        <n v="546808.68099999998"/>
        <n v="1024249.724"/>
        <n v="830232"/>
        <n v="618302"/>
        <n v="410361.12900000002"/>
        <n v="424121.50300000003"/>
        <n v="34314.582999999999"/>
        <n v="68870.468999999997"/>
        <n v="835123.33900000004"/>
        <n v="763749.88300000003"/>
        <n v="965304"/>
        <n v="36966.093999999997"/>
        <n v="229399.91"/>
        <n v="7875"/>
        <n v="6112.91"/>
        <n v="92171.763999999996"/>
        <n v="100303"/>
        <n v="2283"/>
        <n v="1282450.4080000001"/>
        <n v="733713.43599999999"/>
        <n v="37619"/>
        <n v="1045"/>
        <n v="31261.107"/>
        <n v="92012.573000000004"/>
        <n v="120477.753"/>
        <n v="133499.81099999999"/>
        <n v="863581.48499999999"/>
        <n v="243415.86300000001"/>
        <n v="586246"/>
        <n v="822640"/>
        <n v="257669.56099999999"/>
        <n v="3724.16"/>
        <n v="494122.79"/>
        <n v="497610.61"/>
        <n v="388753"/>
        <n v="1168548"/>
        <n v="115292"/>
        <n v="167227.772"/>
        <n v="680136"/>
        <n v="932157.745"/>
        <n v="428930.00400000002"/>
        <n v="375471.58600000001"/>
        <n v="7250"/>
        <n v="155000"/>
        <n v="449322"/>
        <n v="49766"/>
        <n v="5146"/>
        <n v="488932"/>
        <n v="422039"/>
        <n v="618402"/>
        <n v="1054582.665"/>
        <n v="191406.965"/>
        <n v="1084768.575"/>
        <n v="159166.905"/>
        <n v="69792"/>
        <n v="19955.112000000001"/>
        <n v="4222.2219999999998"/>
        <n v="2139.62"/>
        <n v="139454.258"/>
        <n v="378013"/>
        <n v="129860"/>
        <n v="209760.36600000001"/>
        <n v="441314.95799999998"/>
        <n v="135600"/>
        <n v="82544.116999999998"/>
        <n v="604329.41500000004"/>
        <n v="26179.243999999999"/>
        <n v="169850.302"/>
        <n v="138240"/>
        <n v="854912.44099999999"/>
        <n v="684405"/>
        <n v="69.188999999999993"/>
        <n v="227112.55"/>
        <n v="1311866.2150000001"/>
        <n v="308723.516"/>
        <n v="1930.152"/>
        <n v="431173"/>
        <n v="308503.37400000001"/>
        <n v="724841.10499999998"/>
        <n v="71171.198999999993"/>
        <n v="399425"/>
        <n v="593291.97199999995"/>
        <n v="373524.02500000002"/>
        <n v="58500"/>
        <n v="611108.72199999995"/>
        <n v="41650"/>
        <n v="22092"/>
        <n v="925512.06299999997"/>
        <n v="40455"/>
        <n v="623032.57900000003"/>
        <n v="354392"/>
        <n v="44500"/>
        <n v="49800"/>
        <n v="523642.397"/>
        <n v="36432.42"/>
        <n v="337185.10100000002"/>
        <n v="228266"/>
        <n v="15163.174000000001"/>
        <n v="69500"/>
        <n v="22355.741000000002"/>
        <n v="135.946"/>
        <n v="21442.449000000001"/>
        <n v="56361.74"/>
        <n v="540132"/>
        <n v="356437"/>
        <n v="167264.12"/>
        <n v="609895"/>
        <n v="69902.692999999999"/>
        <n v="379537.299"/>
        <n v="90184.152000000002"/>
        <n v="74049.148000000001"/>
        <n v="111969.685"/>
        <n v="263.59800000000001"/>
        <n v="1088.491"/>
        <n v="1036253.04"/>
        <n v="61518.828000000001"/>
        <n v="281570.01699999999"/>
        <n v="459654.647"/>
        <n v="371646.33399999997"/>
        <n v="241514.837"/>
        <n v="1055291"/>
        <n v="17500"/>
        <n v="65800"/>
        <n v="186836.26"/>
        <n v="6956"/>
        <n v="231647.18900000001"/>
        <n v="555640"/>
        <n v="440679"/>
        <n v="300"/>
        <n v="304945.95199999999"/>
        <n v="34773"/>
        <n v="1802733.7209999999"/>
        <n v="727967.03799999994"/>
        <n v="881089.31400000001"/>
        <n v="37800"/>
        <n v="615848"/>
        <n v="49387.11"/>
        <n v="157954.5"/>
        <n v="4826"/>
        <n v="84.015000000000001"/>
        <n v="626771"/>
        <n v="519520.81"/>
        <n v="35290.163999999997"/>
        <n v="298938.413"/>
        <n v="9600"/>
        <n v="262644.81199999998"/>
        <n v="56"/>
        <n v="165348.682"/>
        <n v="15470"/>
        <n v="27216"/>
        <n v="591112.66"/>
        <n v="14120"/>
        <n v="17320"/>
        <n v="8624"/>
        <n v="460793.288"/>
        <n v="34645.374000000003"/>
        <n v="40996.86"/>
        <n v="147804"/>
        <n v="130823"/>
        <n v="5585136.8499999996"/>
        <n v="99342"/>
        <n v="41713.555999999997"/>
        <n v="385881.65"/>
        <n v="9141.6139999999996"/>
        <n v="1001669"/>
        <n v="102.012"/>
        <n v="18119"/>
        <n v="1375887.7290000001"/>
        <n v="847633.63500000001"/>
        <n v="1117205.0989999999"/>
        <n v="444557"/>
        <n v="92050.062000000005"/>
        <n v="3633107"/>
        <n v="160078.84700000001"/>
        <n v="401898.79499999998"/>
        <n v="48099.851999999999"/>
        <n v="1227231.513"/>
        <n v="1035793.187"/>
        <n v="824900"/>
        <n v="5842.2969999999996"/>
        <n v="13793"/>
        <n v="17495.452000000001"/>
        <n v="26250"/>
        <n v="11449.641"/>
        <n v="83050"/>
        <n v="2575730.6669999999"/>
        <n v="19203"/>
        <n v="13403"/>
        <n v="16189"/>
        <n v="101057.005"/>
        <n v="12127.665999999999"/>
        <n v="424613.73"/>
        <n v="29992.576000000001"/>
        <n v="965405.70499999996"/>
        <n v="247074.959"/>
        <n v="67010.870999999999"/>
        <n v="1154344.9010000001"/>
        <n v="11564.396000000001"/>
        <n v="182.53200000000001"/>
        <n v="381876.47899999999"/>
        <n v="131555"/>
        <n v="41063"/>
        <n v="14532"/>
        <n v="7785"/>
        <n v="71054.55"/>
        <n v="226227"/>
        <n v="309133.109"/>
        <n v="62233.86"/>
        <n v="36720"/>
        <n v="148757"/>
        <n v="104260"/>
        <n v="15173"/>
        <n v="712220.56499999994"/>
        <n v="683348.01599999995"/>
        <n v="4705"/>
        <n v="396395"/>
        <n v="229869.33600000001"/>
        <n v="296635"/>
        <n v="280173"/>
        <n v="727862.35499999998"/>
        <n v="137120.84099999999"/>
        <n v="174258"/>
        <n v="316640"/>
        <n v="4443937"/>
        <n v="31607"/>
        <n v="13837.84"/>
        <n v="79800"/>
        <n v="397605.71899999998"/>
        <n v="63716.658000000003"/>
        <n v="52861"/>
        <n v="194671.14"/>
        <n v="265471.81300000002"/>
        <n v="579391.78099999996"/>
        <n v="293457.77399999998"/>
        <n v="131675"/>
        <n v="103800"/>
        <n v="444362.71500000003"/>
        <n v="193520.81899999999"/>
        <n v="80000"/>
        <n v="381177.64399999997"/>
        <n v="296456"/>
        <n v="27000"/>
        <n v="139302"/>
        <n v="448803"/>
        <n v="90831.767000000007"/>
        <n v="6279.2"/>
        <n v="1154514"/>
        <n v="2254054"/>
        <n v="4683"/>
        <n v="68431.808999999994"/>
        <n v="198082"/>
        <n v="77923"/>
        <n v="83740"/>
        <n v="1069922.5630000001"/>
        <n v="2391"/>
        <n v="1088.4100000000001"/>
        <n v="19718.705999999998"/>
        <n v="57250"/>
        <n v="11046"/>
        <n v="170934"/>
        <n v="1295588.851"/>
        <n v="114500"/>
        <n v="1194252"/>
        <n v="34121.548999999999"/>
        <n v="44366.938000000002"/>
        <n v="1853.0239999999999"/>
        <n v="75.861000000000004"/>
        <n v="93.899000000000001"/>
        <n v="37909"/>
        <n v="65.977000000000004"/>
        <n v="46915.165999999997"/>
        <n v="160418"/>
        <n v="60404.4"/>
        <n v="762428.07400000002"/>
        <n v="12744.346"/>
        <n v="88643.79"/>
        <n v="938841"/>
        <n v="558"/>
        <n v="672992.17799999996"/>
        <n v="1570859.4110000001"/>
        <n v="900304.60699999996"/>
        <n v="102776.496"/>
        <n v="2501282"/>
        <n v="32174.508999999998"/>
        <n v="1786024"/>
        <n v="704.39599999999996"/>
        <n v="12414.066999999999"/>
        <n v="279655"/>
        <n v="59536"/>
        <n v="59228.800000000003"/>
        <n v="65503.65"/>
        <n v="59812"/>
        <n v="896158"/>
        <n v="54000"/>
        <n v="78600"/>
        <n v="204323.88200000001"/>
        <n v="1800"/>
        <n v="106.511"/>
        <n v="68936.167000000001"/>
        <n v="416192"/>
        <n v="393648"/>
        <n v="511511.36599999998"/>
        <n v="739630.66"/>
        <n v="57161.841999999997"/>
        <n v="5019.5290000000005"/>
        <n v="63901"/>
        <n v="238844"/>
        <n v="23328"/>
        <n v="314952.40500000003"/>
        <n v="26229"/>
        <n v="183200"/>
        <n v="73679.998999999996"/>
        <n v="2130.1"/>
        <n v="39546.828999999998"/>
        <n v="17457.633000000002"/>
        <n v="12342.662"/>
        <n v="4897"/>
        <n v="39032"/>
        <n v="154602.90100000001"/>
        <n v="105877"/>
        <n v="11737417.248"/>
        <n v="329569"/>
        <n v="28943"/>
        <n v="275125.16800000001"/>
        <n v="131730.60200000001"/>
        <n v="38814.353999999999"/>
        <n v="2044.63"/>
        <n v="210627.628"/>
        <n v="51250"/>
        <n v="34764.408000000003"/>
        <n v="2189"/>
        <n v="172433"/>
        <n v="51335.356"/>
        <n v="103410.04399999999"/>
        <n v="143.32"/>
        <n v="1060.903"/>
        <n v="26797"/>
        <n v="289406"/>
        <n v="351537.51199999999"/>
        <n v="84594"/>
        <n v="37207.044000000002"/>
        <n v="1089.2239999999999"/>
        <n v="4156"/>
        <n v="3100"/>
        <n v="41256"/>
        <n v="1558.4870000000001"/>
        <n v="946839"/>
        <n v="82455.145999999993"/>
        <n v="507765"/>
        <n v="405.9"/>
        <n v="165679.166"/>
        <n v="160000"/>
        <n v="110053.011"/>
        <n v="267513"/>
        <n v="273648.11700000003"/>
        <n v="2362492.906"/>
        <n v="319257"/>
        <n v="250"/>
        <n v="96357.009000000005"/>
        <n v="59744"/>
        <n v="83975"/>
        <n v="143053.91500000001"/>
        <n v="48450.784"/>
        <n v="32854.794000000002"/>
        <n v="3182"/>
        <n v="198449"/>
        <n v="19623"/>
        <n v="37424.273999999998"/>
        <n v="46585"/>
        <n v="808070"/>
        <n v="728046"/>
        <n v="8408.1970000000001"/>
        <n v="122.637"/>
        <n v="19875"/>
        <n v="24373"/>
        <n v="774794.41399999999"/>
        <n v="86866.960999999996"/>
        <n v="24418.371999999999"/>
        <n v="11441.491"/>
        <n v="584"/>
        <n v="73429.998999999996"/>
        <n v="135467"/>
        <n v="194118"/>
        <n v="138217"/>
        <n v="134170"/>
        <n v="388627.76199999999"/>
        <n v="405141.09100000001"/>
        <n v="65121.101999999999"/>
        <n v="12892.982"/>
        <n v="13609"/>
        <n v="120626"/>
        <n v="43277"/>
        <n v="40478"/>
        <n v="434024"/>
        <n v="224846.57"/>
        <n v="193308"/>
        <n v="444290.70400000003"/>
        <n v="30081.114000000001"/>
        <n v="11517"/>
        <n v="169577.03400000001"/>
        <n v="19914.833999999999"/>
        <n v="140946.52900000001"/>
        <n v="567594.94999999995"/>
        <n v="193232"/>
        <n v="39533.161999999997"/>
        <n v="3924749.111"/>
        <n v="92078.933000000005"/>
        <n v="160258.19899999999"/>
        <n v="276680.05900000001"/>
        <n v="310887"/>
        <n v="326306"/>
        <n v="296095.94500000001"/>
        <n v="219398"/>
        <n v="223372"/>
        <n v="212158"/>
        <n v="14269.272000000001"/>
        <n v="20047.133000000002"/>
        <n v="236446.52900000001"/>
        <n v="187943.58300000001"/>
        <n v="179384.96100000001"/>
        <n v="245839.67"/>
        <n v="237144.74600000001"/>
        <n v="543656.01599999995"/>
        <n v="212214"/>
        <n v="282046"/>
        <n v="3731.5079999999998"/>
        <n v="47838"/>
        <n v="7645.5810000000001"/>
        <n v="6840.6769999999997"/>
        <n v="2007"/>
        <n v="68813.524000000005"/>
        <n v="12190.044"/>
        <n v="140367.935"/>
        <n v="103640.473"/>
        <n v="451257.29100000003"/>
        <n v="51009"/>
        <n v="361494.55099999998"/>
        <n v="4906.8959999999997"/>
        <n v="10917.208000000001"/>
        <n v="18738.518"/>
        <n v="14963.135"/>
        <n v="14408.191000000001"/>
        <n v="88.956999999999994"/>
        <n v="31500"/>
        <n v="8740"/>
        <n v="250608.75"/>
        <n v="42000"/>
        <n v="4315"/>
        <n v="382068.17300000001"/>
        <n v="565012.22400000005"/>
        <n v="5865234.7300000004"/>
        <n v="125384"/>
        <n v="187100.74400000001"/>
        <n v="72642.819000000003"/>
        <n v="770"/>
        <n v="677177.98300000001"/>
        <n v="52868"/>
        <n v="200250"/>
        <n v="781960.30599999998"/>
        <n v="1894"/>
        <n v="420247.5"/>
        <n v="62871"/>
        <n v="1335.3630000000001"/>
        <n v="125"/>
        <n v="220527"/>
        <n v="44000"/>
        <n v="493.827"/>
        <n v="944270.71600000001"/>
        <n v="312056.46299999999"/>
        <n v="20" u="1"/>
        <n v="839835" u="1"/>
        <n v="51528" u="1"/>
        <n v="23065" u="1"/>
        <n v="511544" u="1"/>
        <n v="95982" u="1"/>
        <n v="37435" u="1"/>
        <n v="2215" u="1"/>
        <n v="61161" u="1"/>
        <n v="31320" u="1"/>
        <n v="85" u="1"/>
        <n v="840000" u="1"/>
        <n v="242471" u="1"/>
        <n v="1003" u="1"/>
        <n v="423636" u="1"/>
        <n v="3720" u="1"/>
        <n v="128" u="1"/>
        <n v="23761" u="1"/>
        <n v="625609" u="1"/>
        <n v="226000" u="1"/>
        <n v="162736" u="1"/>
        <n v="81" u="1"/>
        <n v="636742" u="1"/>
        <n v="65770" u="1"/>
        <n v="28408" u="1"/>
        <n v="20500" u="1"/>
        <n v="19125" u="1"/>
        <n v="26002" u="1"/>
        <n v="1047" u="1"/>
        <n v="53279" u="1"/>
        <n v="532322" u="1"/>
        <n v="55000" u="1"/>
        <n v="210" u="1"/>
        <n v="1000000" u="1"/>
        <n v="7000" u="1"/>
        <n v="46408" u="1"/>
        <n v="38501" u="1"/>
        <n v="33000" u="1"/>
        <n v="33344" u="1"/>
        <n v="691973" u="1"/>
        <n v="12170" u="1"/>
        <n v="230211" u="1"/>
        <n v="47" u="1"/>
        <n v="110499" u="1"/>
        <n v="53634" u="1"/>
        <n v="4164" u="1"/>
        <n v="4852" u="1"/>
        <n v="51233" u="1"/>
        <n v="2435001" u="1"/>
        <n v="13118" u="1"/>
        <n v="28764" u="1"/>
        <n v="23263" u="1"/>
        <n v="15010" u="1"/>
        <n v="547" u="1"/>
        <n v="17765" u="1"/>
        <n v="2197" u="1"/>
        <n v="762" u="1"/>
        <n v="7820" u="1"/>
        <n v="2928" u="1"/>
        <n v="21207" u="1"/>
        <n v="51595" u="1"/>
        <n v="6" u="1"/>
        <n v="94737" u="1"/>
        <n v="29806" u="1"/>
        <n v="56416" u="1"/>
        <n v="281065" u="1"/>
        <n v="610000" u="1"/>
        <n v="6833" u="1"/>
        <n v="94752" u="1"/>
        <n v="1070" u="1"/>
        <n v="12867" u="1"/>
        <n v="42" u="1"/>
        <n v="50921" u="1"/>
        <n v="58486" u="1"/>
        <n v="2800" u="1"/>
        <n v="296" u="1"/>
        <n v="194613" u="1"/>
        <n v="20011" u="1"/>
        <n v="47828" u="1"/>
        <n v="413178" u="1"/>
        <n v="110" u="1"/>
        <n v="2" u="1"/>
        <n v="102337" u="1"/>
        <n v="141003" u="1"/>
        <n v="20531" u="1"/>
        <n v="34770" u="1"/>
        <n v="64685" u="1"/>
        <n v="23798" u="1"/>
        <n v="251043" u="1"/>
        <n v="257941" u="1"/>
        <n v="1350" u="1"/>
        <n v="1022998" u="1"/>
        <n v="193307" u="1"/>
        <n v="106" u="1"/>
        <n v="20880" u="1"/>
        <n v="72106" u="1"/>
        <n v="79671" u="1"/>
        <n v="550000" u="1"/>
        <n v="58169" u="1"/>
        <n v="116820" u="1"/>
        <n v="1063749" u="1"/>
        <n v="170" u="1"/>
        <n v="68000" u="1"/>
        <n v="11242" u="1"/>
        <n v="66628" u="1"/>
        <n v="35824" u="1"/>
        <n v="54393" u="1"/>
        <n v="6365" u="1"/>
        <n v="68009" u="1"/>
        <n v="181000" u="1"/>
        <n v="19169" u="1"/>
        <n v="1630" u="1"/>
        <n v="30175" u="1"/>
        <n v="295229" u="1"/>
        <n v="20721" u="1"/>
        <n v="660391" u="1"/>
        <n v="5" u="1"/>
        <n v="152171" u="1"/>
        <n v="27256" u="1"/>
        <n v="1437" u="1"/>
        <n v="247075" u="1"/>
        <n v="471325" u="1"/>
        <n v="11849" u="1"/>
        <n v="935515" u="1"/>
        <n v="81112" u="1"/>
        <n v="96" u="1"/>
        <n v="1072" u="1"/>
        <n v="36541" u="1"/>
        <n v="66001" u="1"/>
        <n v="30701" u="1"/>
        <n v="627650" u="1"/>
        <n v="8844" u="1"/>
        <n v="391704" u="1"/>
        <n v="527" u="1"/>
        <n v="1975" u="1"/>
        <n v="24002" u="1"/>
        <n v="400009" u="1"/>
        <n v="90" u="1"/>
        <n v="5468" u="1"/>
        <n v="56503" u="1"/>
        <n v="144044" u="1"/>
        <n v="40001" u="1"/>
        <n v="33468" u="1"/>
        <n v="108000" u="1"/>
        <n v="11000" u="1"/>
        <n v="60300" u="1"/>
        <n v="5771" u="1"/>
        <n v="157866" u="1"/>
        <n v="50677" u="1"/>
        <n v="99088" u="1"/>
        <n v="121783" u="1"/>
        <n v="347952" u="1"/>
        <n v="30721" u="1"/>
        <n v="592" u="1"/>
        <n v="9885" u="1"/>
        <n v="425001" u="1"/>
        <n v="3000" u="1"/>
        <n v="678" u="1"/>
        <n v="61000" u="1"/>
        <n v="501" u="1"/>
        <n v="4" u="1"/>
        <n v="1729" u="1"/>
        <n v="1772" u="1"/>
        <n v="24708" u="1"/>
        <n v="1901" u="1"/>
        <n v="29008" u="1"/>
        <n v="20756" u="1"/>
        <n v="1568" u="1"/>
        <n v="10232" u="1"/>
        <n v="5000" u="1"/>
        <n v="689009" u="1"/>
        <n v="5301" u="1"/>
        <n v="55856" u="1"/>
        <n v="11" u="1"/>
        <n v="3001" u="1"/>
        <n v="16079" u="1"/>
        <n v="3173" u="1"/>
        <n v="370141" u="1"/>
        <n v="579093" u="1"/>
        <n v="225378" u="1"/>
        <n v="29362" u="1"/>
        <n v="262950" u="1"/>
        <n v="700" u="1"/>
        <n v="157" u="1"/>
        <n v="47623" u="1"/>
        <n v="469308" u="1"/>
        <n v="1902" u="1"/>
        <n v="14881" u="1"/>
        <n v="13162" u="1"/>
        <n v="6766" u="1"/>
        <n v="504" u="1"/>
        <n v="10670" u="1"/>
        <n v="13937" u="1"/>
        <n v="91624" u="1"/>
        <n v="10" u="1"/>
        <n v="70" u="1"/>
        <n v="160846" u="1"/>
        <n v="25590" u="1"/>
        <n v="41450" u="1"/>
        <n v="55552" u="1"/>
        <n v="13080" u="1"/>
        <n v="49028" u="1"/>
        <n v="310000" u="1"/>
        <n v="1020000" u="1"/>
        <n v="11450" u="1"/>
        <n v="980" u="1"/>
        <n v="60040" u="1"/>
        <n v="25258" u="1"/>
        <n v="57634" u="1"/>
        <n v="189833" u="1"/>
        <n v="180" u="1"/>
        <n v="274317" u="1"/>
        <n v="9" u="1"/>
        <n v="116444" u="1"/>
        <n v="51792" u="1"/>
        <n v="20962" u="1"/>
        <n v="46981" u="1"/>
        <n v="964" u="1"/>
        <n v="22683" u="1"/>
        <n v="31795" u="1"/>
        <n v="545" u="1"/>
        <n v="221505" u="1"/>
        <n v="37359" u="1"/>
        <n v="140370" u="1"/>
        <n v="105" u="1"/>
        <n v="165131" u="1"/>
        <n v="4623" u="1"/>
        <n v="760" u="1"/>
        <n v="99969" u="1"/>
        <n v="20110" u="1"/>
        <n v="102723" u="1"/>
        <n v="7890" u="1"/>
        <n v="280000" u="1"/>
        <n v="36001" u="1"/>
        <n v="23" u="1"/>
        <n v="35314" u="1"/>
        <n v="1109" u="1"/>
        <n v="100003" u="1"/>
        <n v="900" u="1"/>
        <n v="1422000" u="1"/>
        <n v="10000" u="1"/>
        <n v="4798" u="1"/>
        <n v="23390" u="1"/>
        <n v="1059110" u="1"/>
        <n v="4928" u="1"/>
        <n v="510" u="1"/>
        <n v="3" u="1"/>
        <n v="68400" u="1"/>
        <n v="2578" u="1"/>
        <n v="21159" u="1"/>
        <n v="158411" u="1"/>
        <n v="10004" u="1"/>
        <n v="502" u="1"/>
        <n v="26490" u="1"/>
        <n v="1010000" u="1"/>
        <n v="62162" u="1"/>
        <n v="37406" u="1"/>
        <n v="2600" u="1"/>
        <n v="174958" u="1"/>
        <n v="9405" u="1"/>
        <n v="8546" u="1"/>
        <n v="90446" u="1"/>
        <n v="2002" u="1"/>
        <n v="74620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71">
  <r>
    <s v="20039270-0"/>
    <s v="CONSTRUCCION CENTRO DE SALUD  RURAL SECTOR OCOA , HIJUELAS"/>
    <x v="0"/>
    <s v="QUILLOTA"/>
    <s v="HIJUELAS"/>
    <n v="2016"/>
    <x v="0"/>
    <s v="BAJA COMPLEJIDAD"/>
    <x v="0"/>
    <n v="288374"/>
    <x v="0"/>
    <x v="0"/>
  </r>
  <r>
    <s v="20054441-0"/>
    <s v="NORMALIZACION HOSPITAL DR. OSCAR HERNANDEZ ESCOBAR, CURACAUTIN"/>
    <x v="1"/>
    <s v="MALLECO"/>
    <s v="CURACAUTIN"/>
    <n v="2016"/>
    <x v="0"/>
    <s v="BAJA COMPLEJIDAD"/>
    <x v="0"/>
    <n v="263114"/>
    <x v="1"/>
    <x v="1"/>
  </r>
  <r>
    <s v="20058738-0"/>
    <s v="REPOSICION POSTA DE SALUD RURAL ROMERAL, HIJUELAS"/>
    <x v="0"/>
    <s v="QUILLOTA"/>
    <s v="HIJUELAS"/>
    <n v="2016"/>
    <x v="0"/>
    <s v="BAJA COMPLEJIDAD"/>
    <x v="0"/>
    <n v="50889"/>
    <x v="2"/>
    <x v="2"/>
  </r>
  <r>
    <s v="20064586-0"/>
    <s v="CONSTRUCCION CESFAM RURAL PAN DE AZUCAR, COQUIMBO"/>
    <x v="2"/>
    <s v="ELQUI"/>
    <s v="COQUIMBO"/>
    <n v="2016"/>
    <x v="0"/>
    <s v="BAJA COMPLEJIDAD"/>
    <x v="0"/>
    <n v="2116656"/>
    <x v="3"/>
    <x v="3"/>
  </r>
  <r>
    <s v="20075928-0"/>
    <s v="CONSTRUCCION CAMINO PENETRACION SAN JUAN-CABO FROWARS, P.ARENAS"/>
    <x v="3"/>
    <s v="MAGALLANES"/>
    <s v="PUNTA ARENAS"/>
    <n v="2016"/>
    <x v="1"/>
    <s v="TRANSPORTE CAMINERO"/>
    <x v="0"/>
    <n v="2899698"/>
    <x v="4"/>
    <x v="4"/>
  </r>
  <r>
    <s v="20079319-0"/>
    <s v="REPOSICION RUTA  148  SECTOR:  CRUCE  RUTA 5 -  PUENTE QUEIME"/>
    <x v="4"/>
    <m/>
    <m/>
    <n v="2015"/>
    <x v="1"/>
    <s v="TRANSPORTE CAMINERO"/>
    <x v="0"/>
    <n v="285000"/>
    <x v="5"/>
    <x v="5"/>
  </r>
  <r>
    <s v="20080167-0"/>
    <s v="CONSTRUCCION CAMINO PUELO  - PASO EL BOLSON (C.M.T.)"/>
    <x v="5"/>
    <s v="LLANQUIHUE"/>
    <m/>
    <n v="2015"/>
    <x v="1"/>
    <s v="TRANSPORTE CAMINERO"/>
    <x v="0"/>
    <n v="1131000"/>
    <x v="6"/>
    <x v="6"/>
  </r>
  <r>
    <s v="20080170-0"/>
    <s v="CONSTRUCCION CAMINO  ESTANCIA VICUÑA -  YENDEGAIA  (C.M.T.)"/>
    <x v="3"/>
    <m/>
    <m/>
    <n v="2015"/>
    <x v="1"/>
    <s v="TRANSPORTE CAMINERO"/>
    <x v="0"/>
    <n v="43000"/>
    <x v="7"/>
    <x v="7"/>
  </r>
  <r>
    <s v="20084120-0"/>
    <s v="CONSTRUCCION CENTRO DE SALUD  FAMILIAR CAJON, VILCUN"/>
    <x v="1"/>
    <s v="CAUTIN"/>
    <s v="VILCUN"/>
    <n v="2016"/>
    <x v="0"/>
    <s v="BAJA COMPLEJIDAD"/>
    <x v="0"/>
    <n v="442596"/>
    <x v="8"/>
    <x v="8"/>
  </r>
  <r>
    <s v="20086686-0"/>
    <s v="REPOSICION PARCIAL LICEO POLITECNICO ,  CALBUCO"/>
    <x v="5"/>
    <s v="LLANQUIHUE"/>
    <s v="CALBUCO"/>
    <n v="2016"/>
    <x v="2"/>
    <s v="EDUCACION MEDIA TECNICO"/>
    <x v="0"/>
    <n v="57348"/>
    <x v="9"/>
    <x v="9"/>
  </r>
  <r>
    <s v="20088311-0"/>
    <s v="NORMALIZACION HOSPITAL VILLARRICA"/>
    <x v="1"/>
    <s v="CAUTIN"/>
    <s v="VILLARRICA"/>
    <n v="2015"/>
    <x v="0"/>
    <s v="MEDIA COMPLEJIDAD"/>
    <x v="0"/>
    <n v="290708"/>
    <x v="10"/>
    <x v="10"/>
  </r>
  <r>
    <s v="20088640-0"/>
    <s v="CONSTRUCCION SISTEMA DE REGULACION VALLE DEL ACONCAGUA, V REGION"/>
    <x v="0"/>
    <m/>
    <m/>
    <n v="2015"/>
    <x v="3"/>
    <s v="RIEGO"/>
    <x v="0"/>
    <n v="7910"/>
    <x v="11"/>
    <x v="9"/>
  </r>
  <r>
    <s v="20089992-0"/>
    <s v="REPOSICION ELECTRIFICACION LOS ESPINOS, SAN ESTEBAN, VALPARAISO"/>
    <x v="0"/>
    <s v="LOS ANDES"/>
    <s v="SAN ESTEBAN"/>
    <n v="2016"/>
    <x v="4"/>
    <s v="DISTRIBUCION Y CONEXION FINAL USUARIOS"/>
    <x v="1"/>
    <n v="82384"/>
    <x v="9"/>
    <x v="9"/>
  </r>
  <r>
    <s v="20090722-1"/>
    <s v="MEJORAMIENTO RUTAS   Q-75 - MULCHEN - QUILACO"/>
    <x v="4"/>
    <s v="BIO BIO"/>
    <m/>
    <n v="2015"/>
    <x v="1"/>
    <s v="TRANSPORTE CAMINERO"/>
    <x v="0"/>
    <n v="8417603"/>
    <x v="12"/>
    <x v="11"/>
  </r>
  <r>
    <s v="20098250-0"/>
    <s v="CONSTRUCCION  ALCANTARILLADO SANITARIO HUISCAPI, LONCOCHE"/>
    <x v="1"/>
    <s v="CAUTIN"/>
    <s v="LONCOCHE"/>
    <n v="2016"/>
    <x v="5"/>
    <s v="EVACUACION DISPOSICION FINAL AGUAS SERVIDAS"/>
    <x v="0"/>
    <n v="1096511"/>
    <x v="13"/>
    <x v="12"/>
  </r>
  <r>
    <s v="20099555-0"/>
    <s v="CONSTRUCCION SISTEMA AGUA POTABLE  LLAGUEY QUIFO, SAAVEDRA"/>
    <x v="1"/>
    <s v="CAUTIN"/>
    <s v="SAAVEDRA"/>
    <n v="2015"/>
    <x v="5"/>
    <s v="AGUA POTABLE"/>
    <x v="0"/>
    <n v="20000"/>
    <x v="14"/>
    <x v="13"/>
  </r>
  <r>
    <s v="20100310-0"/>
    <s v="REPOSICION PARCIAL LICEO DE RAHUE, OSORNO"/>
    <x v="5"/>
    <s v="OSORNO"/>
    <s v="OSORNO"/>
    <n v="2016"/>
    <x v="2"/>
    <s v="EDUCACION BASICA Y MEDIA"/>
    <x v="0"/>
    <n v="1395757"/>
    <x v="15"/>
    <x v="14"/>
  </r>
  <r>
    <s v="20102690-0"/>
    <s v="CONSTRUCCION CAMINO RIO  HOLLEMBERG - RIO PEREZ"/>
    <x v="3"/>
    <m/>
    <m/>
    <n v="2015"/>
    <x v="1"/>
    <s v="TRANSPORTE CAMINERO"/>
    <x v="0"/>
    <n v="3000000"/>
    <x v="16"/>
    <x v="15"/>
  </r>
  <r>
    <s v="20102803-0"/>
    <s v="NORMALIZACION HOSPITAL CARLOS VAN BUREN, VALPARAISO"/>
    <x v="0"/>
    <s v="VALPARAISO"/>
    <s v="VALPARAISO"/>
    <n v="2016"/>
    <x v="0"/>
    <s v="ALTA COMPLEJIDAD"/>
    <x v="0"/>
    <n v="204064"/>
    <x v="17"/>
    <x v="9"/>
  </r>
  <r>
    <s v="20104380-0"/>
    <s v="CONSTRUCCION PASEO PEATONAL MERINO JARPA   ,CHAÑARAL"/>
    <x v="6"/>
    <s v="CHAÑARAL"/>
    <s v="CHAÑARAL"/>
    <n v="2016"/>
    <x v="6"/>
    <s v="DESARROLLO URBANO"/>
    <x v="0"/>
    <n v="6083"/>
    <x v="18"/>
    <x v="16"/>
  </r>
  <r>
    <s v="20106396-0"/>
    <s v="CONSTRUCCION GIMNASIO POLIDEPORTIVO LAS COMPAÑIAS"/>
    <x v="2"/>
    <s v="ELQUI"/>
    <s v="LA SERENA"/>
    <n v="2016"/>
    <x v="7"/>
    <s v="DEPORTE RECREATIVO"/>
    <x v="0"/>
    <n v="4469850"/>
    <x v="9"/>
    <x v="9"/>
  </r>
  <r>
    <s v="20107245-1"/>
    <s v="CONSTRUCCION OFICINA INDAP,  GALVARINO"/>
    <x v="1"/>
    <s v="CAUTIN"/>
    <s v="GALVARINO"/>
    <n v="2016"/>
    <x v="3"/>
    <s v="ADMINISTRACION SILVOAGROPECUARIO"/>
    <x v="0"/>
    <n v="133453"/>
    <x v="19"/>
    <x v="17"/>
  </r>
  <r>
    <s v="20108351-0"/>
    <s v="HABILITACION AVDA. CIRCUNVALACION  RIO  CLARO  EN  TALCA"/>
    <x v="7"/>
    <m/>
    <m/>
    <n v="2016"/>
    <x v="1"/>
    <s v="TRANSPORTE URBANO,VIALIDAD PEATONAL"/>
    <x v="0"/>
    <n v="91200"/>
    <x v="20"/>
    <x v="18"/>
  </r>
  <r>
    <s v="20109498-0"/>
    <s v="REPOSICION CENTRO DE SALUD FAMILIAR, CHAÑARAL."/>
    <x v="6"/>
    <s v="CHAÑARAL"/>
    <s v="CHAÑARAL"/>
    <n v="2015"/>
    <x v="0"/>
    <s v="BAJA COMPLEJIDAD"/>
    <x v="0"/>
    <n v="2527554"/>
    <x v="21"/>
    <x v="19"/>
  </r>
  <r>
    <s v="20111099-0"/>
    <s v="REPOSICION POSTA SALUD RURAL DE QUETROCO, FREIRE"/>
    <x v="1"/>
    <s v="CAUTIN"/>
    <s v="FREIRE"/>
    <n v="2016"/>
    <x v="0"/>
    <s v="BAJA COMPLEJIDAD"/>
    <x v="0"/>
    <n v="1569"/>
    <x v="22"/>
    <x v="9"/>
  </r>
  <r>
    <s v="20111745-0"/>
    <s v="REPOSICION EDIFICIO CONSISTORIAL I.MUNICIPALIDAD DE CURANILAHUE"/>
    <x v="4"/>
    <s v="ARAUCO"/>
    <s v="CURANILAHUE"/>
    <n v="2016"/>
    <x v="6"/>
    <s v="ADMINISTRACION MULTISECTOR"/>
    <x v="0"/>
    <n v="2257"/>
    <x v="22"/>
    <x v="9"/>
  </r>
  <r>
    <s v="20111842-1"/>
    <s v="MEJORAMIENTO RUTA Y -79 S: CERRO SOMBRERO - ONAISSIN (PRIMAVERA)"/>
    <x v="3"/>
    <s v="TIERRA DEL FUEGO"/>
    <s v="PRIMAVERA"/>
    <n v="2016"/>
    <x v="1"/>
    <s v="TRANSPORTE CAMINERO"/>
    <x v="0"/>
    <n v="10000"/>
    <x v="23"/>
    <x v="20"/>
  </r>
  <r>
    <s v="20113818-2"/>
    <s v="REPOSICION PAV. RUTA 225-CH, SECTOR:  PUERTO VARAS - ENSENADA"/>
    <x v="5"/>
    <s v="LLANQUIHUE"/>
    <s v="PUERTO VARAS"/>
    <n v="2016"/>
    <x v="1"/>
    <s v="TRANSPORTE CAMINERO"/>
    <x v="2"/>
    <n v="111000"/>
    <x v="24"/>
    <x v="21"/>
  </r>
  <r>
    <s v="20113944-1"/>
    <s v="HABILITACION RUTAS G-30-46 SECTOR: CERRILLOS - LONQUEN"/>
    <x v="8"/>
    <m/>
    <m/>
    <n v="2015"/>
    <x v="1"/>
    <s v="TRANSPORTE URBANO,VIALIDAD PEATONAL"/>
    <x v="2"/>
    <n v="242000"/>
    <x v="25"/>
    <x v="22"/>
  </r>
  <r>
    <s v="20114670-0"/>
    <s v="CONSTRUCCION SOLUC. SANITARIAS SECTOR PUTAGAN, VILLA ALEGRE"/>
    <x v="7"/>
    <s v="LINARES"/>
    <s v="VILLA ALEGRE"/>
    <n v="2016"/>
    <x v="8"/>
    <s v="SOLUCION HABITACIONAL PARCIAL O COMPLEMENTARIA"/>
    <x v="0"/>
    <n v="1021290"/>
    <x v="26"/>
    <x v="23"/>
  </r>
  <r>
    <s v="20116678-0"/>
    <s v="INSTALACION SISTEMA AGUA POTABLE RURAL COLICO, CARAHUE"/>
    <x v="1"/>
    <s v="CAUTIN"/>
    <s v="CARAHUE"/>
    <n v="2015"/>
    <x v="5"/>
    <s v="AGUA POTABLE"/>
    <x v="0"/>
    <n v="31403"/>
    <x v="27"/>
    <x v="24"/>
  </r>
  <r>
    <s v="20116978-0"/>
    <s v="CONSTRUCCION SOLUCIONES SANITARIAS PALQUIBUDI"/>
    <x v="7"/>
    <s v="CURICO"/>
    <s v="RAUCO"/>
    <n v="2016"/>
    <x v="8"/>
    <s v="SOLUCION HABITACIONAL PARCIAL O COMPLEMENTARIA"/>
    <x v="0"/>
    <n v="689779"/>
    <x v="28"/>
    <x v="25"/>
  </r>
  <r>
    <s v="20117386-0"/>
    <s v="NORMALIZACION HOSPITAL  G.  FRICKE"/>
    <x v="0"/>
    <s v="VALPARAISO"/>
    <m/>
    <n v="2016"/>
    <x v="0"/>
    <s v="ALTA COMPLEJIDAD"/>
    <x v="0"/>
    <n v="27817453"/>
    <x v="29"/>
    <x v="26"/>
  </r>
  <r>
    <s v="20119349-0"/>
    <s v="REPOSICION PARCIAL ESCUELA G-151 ORURO, OVALLE"/>
    <x v="2"/>
    <s v="LIMARI"/>
    <s v="OVALLE"/>
    <n v="2016"/>
    <x v="2"/>
    <s v="EDUCACION BASICA Y MEDIA"/>
    <x v="0"/>
    <n v="1023"/>
    <x v="9"/>
    <x v="9"/>
  </r>
  <r>
    <s v="20119662-0"/>
    <s v="CONSTRUCCION TRANQUE ESTACIONAL TABUNCO"/>
    <x v="7"/>
    <s v="TALCA"/>
    <s v="CUREPTO"/>
    <n v="2015"/>
    <x v="3"/>
    <s v="RIEGO"/>
    <x v="3"/>
    <n v="2333559"/>
    <x v="30"/>
    <x v="27"/>
  </r>
  <r>
    <s v="20119663-0"/>
    <s v="CONSTRUCCION TRANQUE ESTACIONAL GUALLECO"/>
    <x v="7"/>
    <s v="TALCA"/>
    <s v="CUREPTO"/>
    <n v="2016"/>
    <x v="3"/>
    <s v="RIEGO"/>
    <x v="3"/>
    <n v="592486"/>
    <x v="31"/>
    <x v="28"/>
  </r>
  <r>
    <s v="20119676-0"/>
    <s v="CONSTRUCCION EMBALSE CHACRILLAS DE PUTAENDO"/>
    <x v="0"/>
    <s v="SAN FELIPE DE ACONCAGUA"/>
    <s v="PUTAENDO"/>
    <n v="2015"/>
    <x v="3"/>
    <s v="RIEGO"/>
    <x v="0"/>
    <n v="6507530"/>
    <x v="32"/>
    <x v="29"/>
  </r>
  <r>
    <s v="20120871-0"/>
    <s v="CONSTRUCCION SOLUCIONES SANITARIAS, LOS QUILLAYES"/>
    <x v="7"/>
    <s v="CURICO"/>
    <s v="SAGRADA FAMILIA"/>
    <n v="2016"/>
    <x v="5"/>
    <s v="EVACUACION DISPOSICION FINAL AGUAS SERVIDAS"/>
    <x v="0"/>
    <n v="767830"/>
    <x v="33"/>
    <x v="30"/>
  </r>
  <r>
    <s v="20123963-1"/>
    <s v="CONSTRUCCION MEJOR.RUTA  D-705  S:EL ARENAL (ILLAPEL)-AUCO-LOS"/>
    <x v="2"/>
    <m/>
    <m/>
    <n v="2015"/>
    <x v="1"/>
    <s v="TRANSPORTE CAMINERO"/>
    <x v="0"/>
    <n v="60300"/>
    <x v="34"/>
    <x v="31"/>
  </r>
  <r>
    <s v="20125343-1"/>
    <s v="REPOSICION RUTAS: N-58-O, O-66-N, SECTOR: COELEMU-RAFAEL-TOME"/>
    <x v="4"/>
    <m/>
    <m/>
    <n v="2015"/>
    <x v="1"/>
    <s v="TRANSPORTE CAMINERO"/>
    <x v="0"/>
    <n v="1000"/>
    <x v="9"/>
    <x v="9"/>
  </r>
  <r>
    <s v="20126743-0"/>
    <s v="MEJORAMIENTO INTERCONEXION SECTORES ALTOS-CENTRO DE COQUIMBO"/>
    <x v="2"/>
    <s v="ELQUI"/>
    <s v="COQUIMBO"/>
    <n v="2015"/>
    <x v="1"/>
    <s v="TRANSPORTE URBANO,VIALIDAD PEATONAL"/>
    <x v="0"/>
    <n v="1174766"/>
    <x v="35"/>
    <x v="32"/>
  </r>
  <r>
    <s v="20132130-1"/>
    <s v="REPOSICION RUTA 126  RUTA  LOS CONQUISTADORES I"/>
    <x v="7"/>
    <m/>
    <m/>
    <n v="2015"/>
    <x v="1"/>
    <s v="TRANSPORTE CAMINERO"/>
    <x v="0"/>
    <n v="1574000"/>
    <x v="36"/>
    <x v="33"/>
  </r>
  <r>
    <s v="20132784-0"/>
    <s v="CONSTRUCCION ALCANTARILLADO Y P.T.A.S. LOCALIDAD PILMAIQUEN, PUYEHUE"/>
    <x v="5"/>
    <s v="OSORNO"/>
    <s v="PUYEHUE"/>
    <n v="2016"/>
    <x v="5"/>
    <s v="EVACUACION DISPOSICION FINAL AGUAS SERVIDAS"/>
    <x v="0"/>
    <n v="318276"/>
    <x v="37"/>
    <x v="9"/>
  </r>
  <r>
    <s v="20133773-0"/>
    <s v="NORMALIZACION                  HOSPITAL OVALLE"/>
    <x v="2"/>
    <s v="LIMARI"/>
    <s v="OVALLE"/>
    <n v="2016"/>
    <x v="0"/>
    <s v="ALTA COMPLEJIDAD"/>
    <x v="0"/>
    <n v="12619657"/>
    <x v="38"/>
    <x v="34"/>
  </r>
  <r>
    <s v="20134302-0"/>
    <s v="CONSTRUCCION INFRAEST.SANIT. LOICA,TILTIL,PURAQUINA BAJO, PITRUFQUEN"/>
    <x v="1"/>
    <s v="CAUTIN"/>
    <s v="PITRUFQUEN"/>
    <n v="2016"/>
    <x v="8"/>
    <s v="SOLUCION HABITACIONAL PARCIAL O COMPLEMENTARIA"/>
    <x v="1"/>
    <n v="894324"/>
    <x v="9"/>
    <x v="9"/>
  </r>
  <r>
    <s v="20134332-0"/>
    <s v="MEJORAMIENTO SERVICIO APR LOS RULOS"/>
    <x v="8"/>
    <s v="MELIPILLA"/>
    <s v="MARIA PINTO"/>
    <n v="2015"/>
    <x v="5"/>
    <s v="AGUA POTABLE"/>
    <x v="0"/>
    <n v="308060"/>
    <x v="39"/>
    <x v="35"/>
  </r>
  <r>
    <s v="20134499-0"/>
    <s v="REPOSICION EDIFICIO MUNICIPAL DE PINTO"/>
    <x v="4"/>
    <s v="ÑUBLE"/>
    <s v="PINTO"/>
    <n v="2016"/>
    <x v="6"/>
    <s v="ADMINISTRACION MULTISECTOR"/>
    <x v="0"/>
    <n v="463834"/>
    <x v="9"/>
    <x v="9"/>
  </r>
  <r>
    <s v="20134702-0"/>
    <s v="CONSTRUCCION CONTROL ALUVIONAL CERRO DIVISADERO, COYHAIQUE"/>
    <x v="9"/>
    <s v="COYHAIQUE"/>
    <s v="COYHAIQUE"/>
    <n v="2016"/>
    <x v="6"/>
    <s v="DEFENSAS FLUVIALES,MARITIMAS Y CAUCES ARTIFICIALES"/>
    <x v="0"/>
    <n v="1550000"/>
    <x v="40"/>
    <x v="36"/>
  </r>
  <r>
    <s v="20134990-0"/>
    <s v="CONSTRUCCION INFRAESTRUCTURA SANITARIA P.M.B. QUEULE, TOLTEN."/>
    <x v="1"/>
    <s v="CAUTIN"/>
    <s v="TOLTEN"/>
    <n v="2016"/>
    <x v="8"/>
    <s v="SOLUCION HABITACIONAL PARCIAL O COMPLEMENTARIA"/>
    <x v="1"/>
    <n v="100000"/>
    <x v="9"/>
    <x v="9"/>
  </r>
  <r>
    <s v="20136068-0"/>
    <s v="REPOSICION ESCUELA BASICA LO CALVO, SAN ESTEBAN."/>
    <x v="0"/>
    <s v="LOS ANDES"/>
    <s v="SAN ESTEBAN"/>
    <n v="2016"/>
    <x v="2"/>
    <s v="EDUCACION BASICA Y MEDIA"/>
    <x v="0"/>
    <n v="20000"/>
    <x v="9"/>
    <x v="9"/>
  </r>
  <r>
    <s v="20136387-0"/>
    <s v="MEJORAMIENTO INFRAESTRUCTURA PORTUARIA EN PUERTO EDEN"/>
    <x v="3"/>
    <s v="ULTIMA ESPERANZA"/>
    <s v="NATALES"/>
    <n v="2015"/>
    <x v="1"/>
    <s v="TRANSPORTE MARITIMO, FLUVIAL Y LACUSTRE"/>
    <x v="0"/>
    <n v="6000"/>
    <x v="9"/>
    <x v="9"/>
  </r>
  <r>
    <s v="20136702-0"/>
    <s v="REPOSICION ESCUELA BÁSICA CORRAL"/>
    <x v="10"/>
    <s v="VALDIVIA - REGION XIV"/>
    <s v="CORRAL - REGION XIV"/>
    <n v="2016"/>
    <x v="2"/>
    <s v="EDUCACION BASICA Y MEDIA"/>
    <x v="0"/>
    <n v="13304"/>
    <x v="41"/>
    <x v="37"/>
  </r>
  <r>
    <s v="20136707-0"/>
    <s v="CONSTRUCCION CASETAS SANITARIAS LOCALIDAD DE  HORNOPIREN, HUALAIHUE"/>
    <x v="5"/>
    <s v="PALENA"/>
    <s v="HUALAIHUE"/>
    <n v="2016"/>
    <x v="8"/>
    <s v="SOLUCION HABITACIONAL PARCIAL O COMPLEMENTARIA"/>
    <x v="0"/>
    <n v="56782"/>
    <x v="9"/>
    <x v="9"/>
  </r>
  <r>
    <s v="20136708-0"/>
    <s v="CONSTRUCCION INFRAESTRUCTURA SANITARIA LOC. DE CONTAO, HUALAIHUE"/>
    <x v="5"/>
    <s v="PALENA"/>
    <s v="HUALAIHUE"/>
    <n v="2016"/>
    <x v="5"/>
    <s v="EVACUACION DISPOSICION FINAL AGUAS SERVIDAS"/>
    <x v="0"/>
    <n v="150595"/>
    <x v="42"/>
    <x v="38"/>
  </r>
  <r>
    <s v="20137222-0"/>
    <s v="MEJORAMIENTO CESFAM RAHUE ALTO, OSORNO."/>
    <x v="5"/>
    <s v="OSORNO"/>
    <s v="OSORNO"/>
    <n v="2016"/>
    <x v="0"/>
    <s v="BAJA COMPLEJIDAD"/>
    <x v="0"/>
    <n v="1235520"/>
    <x v="9"/>
    <x v="9"/>
  </r>
  <r>
    <s v="20138269-0"/>
    <s v="MEJORAMIENTO ESTADIO FISCAL DE HUALQUI"/>
    <x v="4"/>
    <s v="CONCEPCION"/>
    <s v="HUALQUI"/>
    <n v="2015"/>
    <x v="7"/>
    <s v="DEPORTE RECREATIVO"/>
    <x v="0"/>
    <n v="1081016"/>
    <x v="43"/>
    <x v="39"/>
  </r>
  <r>
    <s v="20138922-0"/>
    <s v="REPOSICION RUTA Q-90-O   CRUCE LONGITUDINAL - LA LAJA"/>
    <x v="4"/>
    <s v="BIO BIO"/>
    <m/>
    <n v="2015"/>
    <x v="1"/>
    <s v="TRANSPORTE CAMINERO"/>
    <x v="0"/>
    <n v="2033863"/>
    <x v="44"/>
    <x v="40"/>
  </r>
  <r>
    <s v="20139212-0"/>
    <s v="REPOSICION CUARTEL POLICIA DE INVESTIGACIONES PREFECTURA MALLECO"/>
    <x v="1"/>
    <s v="MALLECO"/>
    <s v="ANGOL"/>
    <n v="2015"/>
    <x v="9"/>
    <s v="DEFENSA Y SEGURIDAD"/>
    <x v="0"/>
    <n v="1366329"/>
    <x v="45"/>
    <x v="41"/>
  </r>
  <r>
    <s v="20139376-0"/>
    <s v="CONSTRUCCION EDIFICIO SERVICIOS PUBLICOS, BARRIO CIVICO CONCEPC"/>
    <x v="4"/>
    <s v="CONCEPCION"/>
    <s v="CONCEPCION"/>
    <n v="2015"/>
    <x v="6"/>
    <s v="INTERSUBSECTORIAL MULTISECTOR"/>
    <x v="0"/>
    <n v="2929718"/>
    <x v="46"/>
    <x v="42"/>
  </r>
  <r>
    <s v="20139518-0"/>
    <s v="NORMALIZACION HOSPITAL CARLOS CISTERNAS, CALAMA II REGION"/>
    <x v="11"/>
    <s v="EL LOA"/>
    <s v="CALAMA"/>
    <n v="2016"/>
    <x v="0"/>
    <s v="ALTA COMPLEJIDAD"/>
    <x v="0"/>
    <n v="15741288"/>
    <x v="47"/>
    <x v="43"/>
  </r>
  <r>
    <s v="20139695-0"/>
    <s v="MEJORAMIENTO EXTENSIÓN AV. VIAL RECABARREN, ILLAPEL"/>
    <x v="2"/>
    <s v="CHOAPA"/>
    <s v="ILLAPEL"/>
    <n v="2016"/>
    <x v="1"/>
    <s v="TRANSPORTE URBANO,VIALIDAD PEATONAL"/>
    <x v="0"/>
    <n v="1105923"/>
    <x v="48"/>
    <x v="44"/>
  </r>
  <r>
    <s v="20140221-0"/>
    <s v="REPOSICION POSTA DE SALUD RURAL DE LA ISLA CHELIN, CASTRO"/>
    <x v="5"/>
    <s v="CHILOE"/>
    <s v="CASTRO"/>
    <n v="2016"/>
    <x v="0"/>
    <s v="BAJA COMPLEJIDAD"/>
    <x v="1"/>
    <n v="418027"/>
    <x v="9"/>
    <x v="9"/>
  </r>
  <r>
    <s v="20141752-0"/>
    <s v="NORMALIZACION HOSPITAL REGIONAL RANCAGUA"/>
    <x v="12"/>
    <m/>
    <m/>
    <n v="2016"/>
    <x v="0"/>
    <s v="ALTA COMPLEJIDAD"/>
    <x v="0"/>
    <n v="926209"/>
    <x v="49"/>
    <x v="45"/>
  </r>
  <r>
    <s v="20142765-0"/>
    <s v="REPOSICION ESCUELA BASICA D-45 M. ORELLA E., CALDERA"/>
    <x v="6"/>
    <s v="COPIAPO"/>
    <s v="CALDERA"/>
    <n v="2015"/>
    <x v="2"/>
    <s v="EDUCACION BASICA Y MEDIA"/>
    <x v="0"/>
    <n v="1204322"/>
    <x v="50"/>
    <x v="46"/>
  </r>
  <r>
    <s v="20144181-0"/>
    <s v="REPOSICION TOTAL ESCUELA G-291 PADRE PABLO DIEHL"/>
    <x v="2"/>
    <s v="LIMARI"/>
    <s v="OVALLE"/>
    <n v="2016"/>
    <x v="2"/>
    <s v="EDUCACION BASICA Y MEDIA"/>
    <x v="0"/>
    <n v="1019"/>
    <x v="9"/>
    <x v="9"/>
  </r>
  <r>
    <s v="20144580-0"/>
    <s v="CONSTRUCCION PAR VIAL JUAN MARTINEZ - ARTURO FERNANDEZ, IQUIQUE."/>
    <x v="13"/>
    <s v="IQUIQUE"/>
    <s v="IQUIQUE"/>
    <n v="2015"/>
    <x v="1"/>
    <s v="TRANSPORTE URBANO,VIALIDAD PEATONAL"/>
    <x v="0"/>
    <n v="328620"/>
    <x v="51"/>
    <x v="47"/>
  </r>
  <r>
    <s v="20144598-3"/>
    <s v="REPOSICION CONST CONVENIO DE PROGR. DE PTES. PROV. DE LLANQUIHUE"/>
    <x v="5"/>
    <s v="LLANQUIHUE"/>
    <m/>
    <n v="2016"/>
    <x v="1"/>
    <s v="TRANSPORTE CAMINERO"/>
    <x v="0"/>
    <n v="706109"/>
    <x v="52"/>
    <x v="9"/>
  </r>
  <r>
    <s v="20144816-0"/>
    <s v="CONSTRUCCION ALCANTARILLADO SECTOR PONIENTE DE LAMPA"/>
    <x v="8"/>
    <s v="CHACABUCO"/>
    <s v="LAMPA"/>
    <n v="2016"/>
    <x v="5"/>
    <s v="EVACUACION DISPOSICION FINAL AGUAS SERVIDAS"/>
    <x v="0"/>
    <n v="131416"/>
    <x v="9"/>
    <x v="9"/>
  </r>
  <r>
    <s v="20144826-0"/>
    <s v="INSTALACION DEL SERVICIO DE AGUA POTABLE RURAL DE NOTUCO, CHONCHI"/>
    <x v="5"/>
    <s v="CHILOE"/>
    <s v="CHONCHI"/>
    <n v="2015"/>
    <x v="5"/>
    <s v="AGUA POTABLE"/>
    <x v="0"/>
    <n v="79666"/>
    <x v="9"/>
    <x v="9"/>
  </r>
  <r>
    <s v="20144954-0"/>
    <s v="CONSTRUCCION RED DE ENERGIA ELECTRICA LOCALIDAD EL ROMERAL"/>
    <x v="2"/>
    <s v="ELQUI"/>
    <s v="LA SERENA"/>
    <n v="2015"/>
    <x v="4"/>
    <s v="DISTRIBUCION Y CONEXION FINAL USUARIOS"/>
    <x v="0"/>
    <n v="460882"/>
    <x v="53"/>
    <x v="48"/>
  </r>
  <r>
    <s v="20145338-0"/>
    <s v="CONSTRUCCION CASETAS SANITARIAS CARAMPANGUE Y RAMADILLAS COM. ARAUCO"/>
    <x v="4"/>
    <s v="ARAUCO"/>
    <s v="ARAUCO"/>
    <n v="2015"/>
    <x v="8"/>
    <s v="SOLUCION HABITACIONAL PARCIAL O COMPLEMENTARIA"/>
    <x v="0"/>
    <n v="4004744"/>
    <x v="54"/>
    <x v="49"/>
  </r>
  <r>
    <s v="20145433-0"/>
    <s v="CONSTRUCCION CENTRO ACUATICO REGIONAL"/>
    <x v="2"/>
    <s v="ELQUI"/>
    <s v="COQUIMBO"/>
    <n v="2016"/>
    <x v="7"/>
    <s v="DEPORTE COMPETITIVO"/>
    <x v="0"/>
    <n v="3461126"/>
    <x v="9"/>
    <x v="9"/>
  </r>
  <r>
    <s v="20145520-0"/>
    <s v="NORMALIZACION CONSULTORIO GENERAL RURAL DE POZO ALMONTE"/>
    <x v="13"/>
    <s v="TAMARUGAL"/>
    <s v="POZO ALMONTE (Prov. Tamarugal)"/>
    <n v="2015"/>
    <x v="0"/>
    <s v="BAJA COMPLEJIDAD"/>
    <x v="0"/>
    <n v="1689297"/>
    <x v="55"/>
    <x v="50"/>
  </r>
  <r>
    <s v="20145618-0"/>
    <s v="CONSTRUCCION VIVIENDAS PARA DOCENTES ESCUELA DE PICHASCA, R. HURTADO"/>
    <x v="2"/>
    <s v="LIMARI"/>
    <s v="RIO HURTADO"/>
    <n v="2016"/>
    <x v="2"/>
    <s v="EDUCACION BASICA Y MEDIA"/>
    <x v="0"/>
    <n v="11000"/>
    <x v="9"/>
    <x v="9"/>
  </r>
  <r>
    <s v="20145881-0"/>
    <s v="REPOSICION POSTA DE LENCA DE PUERTO MONTT"/>
    <x v="5"/>
    <s v="LLANQUIHUE"/>
    <s v="PUERTO MONTT"/>
    <n v="2015"/>
    <x v="0"/>
    <s v="BAJA COMPLEJIDAD"/>
    <x v="0"/>
    <n v="15163"/>
    <x v="56"/>
    <x v="51"/>
  </r>
  <r>
    <s v="20151227-0"/>
    <s v="INSTALACION SISTEMA AGUA POTABLE RURAL  CARILEUFU, PUCON"/>
    <x v="1"/>
    <s v="CAUTIN"/>
    <s v="PUCON"/>
    <n v="2015"/>
    <x v="5"/>
    <s v="AGUA POTABLE"/>
    <x v="0"/>
    <n v="929527"/>
    <x v="57"/>
    <x v="52"/>
  </r>
  <r>
    <s v="20151253-0"/>
    <s v="INSTALACION APR CULLINCO,MALALCHE,ANCAPULLI Y COIPUCO, CHOLCHOL"/>
    <x v="1"/>
    <s v="CAUTIN"/>
    <s v="CHOL CHOL"/>
    <n v="2015"/>
    <x v="5"/>
    <s v="AGUA POTABLE"/>
    <x v="0"/>
    <n v="1650001"/>
    <x v="58"/>
    <x v="53"/>
  </r>
  <r>
    <s v="20151310-0"/>
    <s v="INSTALACION SISTEMA AGUA POTABLE RURAL ALTO BOROA, IMPERIAL"/>
    <x v="1"/>
    <s v="CAUTIN"/>
    <s v="NUEVA IMPERIAL"/>
    <n v="2015"/>
    <x v="5"/>
    <s v="AGUA POTABLE"/>
    <x v="0"/>
    <n v="168110"/>
    <x v="59"/>
    <x v="54"/>
  </r>
  <r>
    <s v="20151325-0"/>
    <s v="INSTALACION AGUA POTABLE HUEDAQUINTUE, LLIHUIN E IGÜIN, CARAHUE"/>
    <x v="1"/>
    <s v="CAUTIN"/>
    <s v="CARAHUE"/>
    <n v="2016"/>
    <x v="5"/>
    <s v="AGUA POTABLE"/>
    <x v="0"/>
    <n v="48116"/>
    <x v="60"/>
    <x v="55"/>
  </r>
  <r>
    <s v="20152049-0"/>
    <s v="NORMALIZACION HOSPITAL        SALAMANCA"/>
    <x v="2"/>
    <s v="CHOAPA"/>
    <s v="SALAMANCA"/>
    <n v="2016"/>
    <x v="0"/>
    <s v="BAJA COMPLEJIDAD"/>
    <x v="0"/>
    <n v="5789377"/>
    <x v="61"/>
    <x v="56"/>
  </r>
  <r>
    <s v="20152723-0"/>
    <s v="CONSTRUCCION SOLUCIONES SANITARIAS HUILQUILEMU"/>
    <x v="7"/>
    <s v="TALCA"/>
    <s v="TALCA"/>
    <n v="2015"/>
    <x v="5"/>
    <s v="EVACUACION DISPOSICION FINAL AGUAS SERVIDAS"/>
    <x v="0"/>
    <n v="1136285"/>
    <x v="62"/>
    <x v="57"/>
  </r>
  <r>
    <s v="20153304-2"/>
    <s v="MEJORAMIENTO RUTAS S-46 ,S-618 SECTOR:  PTO. DOMINGUEZ -  HUALPIN"/>
    <x v="1"/>
    <s v="CAUTIN"/>
    <m/>
    <n v="2015"/>
    <x v="1"/>
    <s v="TRANSPORTE CAMINERO"/>
    <x v="0"/>
    <n v="3899433"/>
    <x v="63"/>
    <x v="58"/>
  </r>
  <r>
    <s v="20154068-0"/>
    <s v="REPOSICION CENTRO DE SALUD FAMILIAR DE SAN ESTEBAN"/>
    <x v="0"/>
    <s v="LOS ANDES"/>
    <s v="SAN ESTEBAN"/>
    <n v="2016"/>
    <x v="0"/>
    <s v="BAJA COMPLEJIDAD"/>
    <x v="0"/>
    <n v="23393"/>
    <x v="64"/>
    <x v="9"/>
  </r>
  <r>
    <s v="20154656-0"/>
    <s v="REPOSICION PAVIMENTO RUTA 5   SECTOR: PORTOFINO  -  CHA±ARAL"/>
    <x v="6"/>
    <s v="CHAÑARAL"/>
    <s v="CHAÑARAL"/>
    <n v="2016"/>
    <x v="1"/>
    <s v="TRANSPORTE CAMINERO"/>
    <x v="0"/>
    <n v="127000"/>
    <x v="9"/>
    <x v="9"/>
  </r>
  <r>
    <s v="20155126-1"/>
    <s v="REPOSICION CONST.CONVENIO DE PROGR. DE PTES. PROV DE CAUTIN"/>
    <x v="1"/>
    <s v="CAUTIN"/>
    <m/>
    <n v="2016"/>
    <x v="1"/>
    <s v="TRANSPORTE CAMINERO"/>
    <x v="0"/>
    <n v="10"/>
    <x v="9"/>
    <x v="9"/>
  </r>
  <r>
    <s v="20155346-0"/>
    <s v="CONSTRUCCION EDIFICIO MINISTERIO DE OBRAS PUBLICAS VALPARAISO"/>
    <x v="0"/>
    <m/>
    <m/>
    <n v="2015"/>
    <x v="6"/>
    <s v="ADMINISTRACION MULTISECTOR"/>
    <x v="0"/>
    <n v="215258"/>
    <x v="9"/>
    <x v="9"/>
  </r>
  <r>
    <s v="20155482-0"/>
    <s v="MEJORAMIENTO PLAZA DE ARMAS DE VILLA ALEGRE"/>
    <x v="7"/>
    <s v="LINARES"/>
    <s v="VILLA ALEGRE"/>
    <n v="2016"/>
    <x v="6"/>
    <s v="DESARROLLO URBANO"/>
    <x v="1"/>
    <n v="536000"/>
    <x v="9"/>
    <x v="9"/>
  </r>
  <r>
    <s v="20155824-0"/>
    <s v="REPOSICION EDIFICIO CONSISTORIAL CUNCO"/>
    <x v="1"/>
    <s v="CAUTIN"/>
    <s v="CUNCO"/>
    <n v="2016"/>
    <x v="6"/>
    <s v="ORGANIZACION Y SERVICIOS COMUNALES"/>
    <x v="0"/>
    <n v="2167627"/>
    <x v="9"/>
    <x v="9"/>
  </r>
  <r>
    <s v="20155934-0"/>
    <s v="REPOSICION ESCUELA G-452 AUGUSTO WINTER, PTO. DOMINGUEZ. SAAVEDRA"/>
    <x v="1"/>
    <s v="CAUTIN"/>
    <s v="SAAVEDRA"/>
    <n v="2015"/>
    <x v="2"/>
    <s v="EDUCACION BASICA Y MEDIA"/>
    <x v="0"/>
    <n v="3425930"/>
    <x v="65"/>
    <x v="59"/>
  </r>
  <r>
    <s v="20156148-0"/>
    <s v="REPOSICION EDIFICIO CONSISTORIAL COMUNA DE TOLTEN"/>
    <x v="1"/>
    <s v="CAUTIN"/>
    <s v="TOLTEN"/>
    <n v="2016"/>
    <x v="6"/>
    <s v="ADMINISTRACION MULTISECTOR"/>
    <x v="1"/>
    <n v="287082"/>
    <x v="9"/>
    <x v="9"/>
  </r>
  <r>
    <s v="20156203-0"/>
    <s v="NORMALIZACION HOSPITAL PITRUFQUEN."/>
    <x v="1"/>
    <s v="CAUTIN"/>
    <s v="PITRUFQUEN"/>
    <n v="2016"/>
    <x v="0"/>
    <s v="BAJA COMPLEJIDAD"/>
    <x v="0"/>
    <n v="12750310"/>
    <x v="66"/>
    <x v="60"/>
  </r>
  <r>
    <s v="20156521-0"/>
    <s v="MEJORAMIENTO SIST. TELECOMUNICACIONES RED ASISTENCIAL ARICA-PARIN."/>
    <x v="14"/>
    <s v="ARICA - REGION XV"/>
    <m/>
    <n v="2016"/>
    <x v="0"/>
    <s v="ADMINISTRACION SALUD"/>
    <x v="0"/>
    <n v="3"/>
    <x v="9"/>
    <x v="9"/>
  </r>
  <r>
    <s v="20156686-0"/>
    <s v="CONSTRUCCION CASETAS SANITARIAS LOCALIDAD DE VILLA MERCEDES, QUILLEC"/>
    <x v="4"/>
    <s v="BIO BIO"/>
    <s v="QUILLECO"/>
    <n v="2015"/>
    <x v="5"/>
    <s v="AGUA POTABLE"/>
    <x v="0"/>
    <n v="3090761"/>
    <x v="67"/>
    <x v="61"/>
  </r>
  <r>
    <s v="20156920-0"/>
    <s v="REPOSICION CENTRO DE SALUD FAMILIAR  LORENZO ARENAS"/>
    <x v="4"/>
    <s v="CONCEPCION"/>
    <s v="CONCEPCION"/>
    <n v="2016"/>
    <x v="0"/>
    <s v="BAJA COMPLEJIDAD"/>
    <x v="0"/>
    <n v="2492205"/>
    <x v="68"/>
    <x v="62"/>
  </r>
  <r>
    <s v="20157231-0"/>
    <s v="MEJORAMIENTO RETEN EL MOLLE, PLAN CUADRANTE COMUNA DE VICUÑA"/>
    <x v="2"/>
    <s v="ELQUI"/>
    <s v="VICUÑA"/>
    <n v="2016"/>
    <x v="9"/>
    <s v="DEFENSA Y SEGURIDAD"/>
    <x v="0"/>
    <n v="1120"/>
    <x v="9"/>
    <x v="9"/>
  </r>
  <r>
    <s v="20157270-0"/>
    <s v="CONSTRUCCION SOLUCIONES SANIT. Y ALCANTARILLADO PANGUILEMO UNIDO"/>
    <x v="7"/>
    <s v="TALCA"/>
    <s v="TALCA"/>
    <n v="2016"/>
    <x v="8"/>
    <s v="SOLUCION HABITACIONAL PARCIAL O COMPLEMENTARIA"/>
    <x v="3"/>
    <n v="1601500"/>
    <x v="9"/>
    <x v="9"/>
  </r>
  <r>
    <s v="20157627-0"/>
    <s v="MEJORAMIENTO PASADA POR VALDIVIA EJE PEDRO AGUIRRE CERDA"/>
    <x v="5"/>
    <m/>
    <m/>
    <n v="2015"/>
    <x v="1"/>
    <s v="TRANSPORTE URBANO,VIALIDAD PEATONAL"/>
    <x v="0"/>
    <n v="8500"/>
    <x v="69"/>
    <x v="63"/>
  </r>
  <r>
    <s v="20157700-0"/>
    <s v="REPOSICION ESCUELA RURAL DE QUITRIPULLI COMUNA DE CHONCHI"/>
    <x v="5"/>
    <s v="CHILOE"/>
    <s v="CHONCHI"/>
    <n v="2016"/>
    <x v="2"/>
    <s v="EDUCACION BASICA Y MEDIA"/>
    <x v="0"/>
    <n v="38684"/>
    <x v="9"/>
    <x v="9"/>
  </r>
  <r>
    <s v="20158178-0"/>
    <s v="MEJORAMIENTO RUTA  N-15-25 CR.LONG(.S. GREGORIO) - TRES ESQUINAS (N)"/>
    <x v="4"/>
    <s v="ÑUBLE"/>
    <m/>
    <n v="2015"/>
    <x v="1"/>
    <s v="TRANSPORTE CAMINERO"/>
    <x v="0"/>
    <n v="1676000"/>
    <x v="70"/>
    <x v="64"/>
  </r>
  <r>
    <s v="20158231-0"/>
    <s v="MEJORAMIENTO PUNTA ARENAS-FTE.BULNES(II),RIO AMARILLO-BIF.FTE.BULNES"/>
    <x v="3"/>
    <s v="MAGALLANES"/>
    <s v="PUNTA ARENAS"/>
    <n v="2015"/>
    <x v="1"/>
    <s v="TRANSPORTE CAMINERO"/>
    <x v="0"/>
    <n v="10000"/>
    <x v="23"/>
    <x v="65"/>
  </r>
  <r>
    <s v="20158342-0"/>
    <s v="NORMALIZACION HOSPITAL DE LA SERENA"/>
    <x v="2"/>
    <s v="ELQUI"/>
    <s v="LA SERENA"/>
    <n v="2016"/>
    <x v="0"/>
    <s v="MEDIA COMPLEJIDAD"/>
    <x v="0"/>
    <n v="3452770"/>
    <x v="71"/>
    <x v="66"/>
  </r>
  <r>
    <s v="20159135-0"/>
    <s v="CONSTRUCCION SISTEMA DE RIEGO EMBALSE EMPEDRADO"/>
    <x v="7"/>
    <s v="TALCA"/>
    <s v="EMPEDRADO"/>
    <n v="2015"/>
    <x v="3"/>
    <s v="RIEGO"/>
    <x v="0"/>
    <n v="4535808"/>
    <x v="72"/>
    <x v="67"/>
  </r>
  <r>
    <s v="20159154-0"/>
    <s v="REPOSICION Y AMPLIACION EDIFICIO MUNICIPAL, LONGAVI"/>
    <x v="7"/>
    <s v="LINARES"/>
    <s v="LONGAVI"/>
    <n v="2015"/>
    <x v="6"/>
    <s v="ADMINISTRACION MULTISECTOR"/>
    <x v="1"/>
    <n v="2212471"/>
    <x v="9"/>
    <x v="9"/>
  </r>
  <r>
    <s v="20159467-0"/>
    <s v="CONSTRUCCION EDIFICIO DELEGACION DE TIERRAS BLANCAS, COQUIMBO"/>
    <x v="2"/>
    <s v="ELQUI"/>
    <s v="COQUIMBO"/>
    <n v="2016"/>
    <x v="6"/>
    <s v="ORGANIZACION Y SERVICIOS COMUNALES"/>
    <x v="1"/>
    <n v="501099"/>
    <x v="9"/>
    <x v="9"/>
  </r>
  <r>
    <s v="20160270-0"/>
    <s v="INSTALACION SISTEMA AGUA POTABLE RURAL QUINTRILPE, VILCÚN"/>
    <x v="1"/>
    <s v="CAUTIN"/>
    <s v="VILCUN"/>
    <n v="2016"/>
    <x v="5"/>
    <s v="AGUA POTABLE"/>
    <x v="0"/>
    <n v="16250"/>
    <x v="73"/>
    <x v="68"/>
  </r>
  <r>
    <s v="20160280-0"/>
    <s v="INSTALACION SISTEMA AGUA  POTABLE RURAL PRADO PUELLO, P. LAS CASAS"/>
    <x v="1"/>
    <s v="CAUTIN"/>
    <s v="PADRE LAS CASAS"/>
    <n v="2015"/>
    <x v="5"/>
    <s v="AGUA POTABLE"/>
    <x v="0"/>
    <n v="550000"/>
    <x v="74"/>
    <x v="69"/>
  </r>
  <r>
    <s v="20161700-0"/>
    <s v="CONSTRUCCION EMBALSE EL BATO  - RIO ILLAPEL"/>
    <x v="2"/>
    <s v="CHOAPA"/>
    <m/>
    <n v="2016"/>
    <x v="3"/>
    <s v="RIEGO"/>
    <x v="2"/>
    <n v="2289996"/>
    <x v="75"/>
    <x v="70"/>
  </r>
  <r>
    <s v="20162304-0"/>
    <s v="INSTALACION SISTEMA AGUA POTABLE RURAL CHAMPULLI, PADRE LAS CASAS"/>
    <x v="1"/>
    <s v="CAUTIN"/>
    <s v="PADRE LAS CASAS"/>
    <n v="2015"/>
    <x v="5"/>
    <s v="AGUA POTABLE"/>
    <x v="0"/>
    <n v="260553"/>
    <x v="76"/>
    <x v="71"/>
  </r>
  <r>
    <s v="20164313-1"/>
    <s v="MEJORAMIENTO RUTA 7, SEC. LA ZARANDA BIF.ACCESO PTO. CISNES"/>
    <x v="9"/>
    <s v="AYSEN"/>
    <m/>
    <n v="2015"/>
    <x v="1"/>
    <s v="TRANSPORTE CAMINERO"/>
    <x v="0"/>
    <n v="220000"/>
    <x v="9"/>
    <x v="9"/>
  </r>
  <r>
    <s v="20165683-0"/>
    <s v="CONSTRUCCION CASETAS SANITARIAS LOCALIDAD RAFAEL"/>
    <x v="4"/>
    <s v="CONCEPCION"/>
    <s v="TOME"/>
    <n v="2016"/>
    <x v="5"/>
    <s v="EVACUACION DISPOSICION FINAL AGUAS SERVIDAS"/>
    <x v="1"/>
    <n v="2280551"/>
    <x v="9"/>
    <x v="9"/>
  </r>
  <r>
    <s v="20166113-0"/>
    <s v="MEJORAMIENTO RUTA Y-565,ACCESO RIO SECO,KM.0,00-KM.9,00,PTA.ARENAS"/>
    <x v="3"/>
    <s v="MAGALLANES"/>
    <s v="PUNTA ARENAS"/>
    <n v="2015"/>
    <x v="1"/>
    <s v="TRANSPORTE CAMINERO"/>
    <x v="0"/>
    <n v="10000"/>
    <x v="9"/>
    <x v="9"/>
  </r>
  <r>
    <s v="20166263-0"/>
    <s v="REPOSICION CESFAM COMUNA DE ALGARROBO"/>
    <x v="0"/>
    <s v="SAN ANTONIO"/>
    <s v="ALGARROBO"/>
    <n v="2016"/>
    <x v="0"/>
    <s v="BAJA COMPLEJIDAD"/>
    <x v="0"/>
    <n v="200624"/>
    <x v="77"/>
    <x v="72"/>
  </r>
  <r>
    <s v="20166745-0"/>
    <s v="CONSTRUCCION DE DOS CUARTELES DE BOMBEROS  MELIPILLA"/>
    <x v="8"/>
    <s v="MELIPILLA"/>
    <s v="MELIPILLA"/>
    <n v="2016"/>
    <x v="9"/>
    <s v="DEFENSA Y SEGURIDAD"/>
    <x v="0"/>
    <n v="60112"/>
    <x v="9"/>
    <x v="9"/>
  </r>
  <r>
    <s v="20166923-1"/>
    <s v="REPOSICION PAV. RUTA  M - 50  SECTOR: CAUQUENES - CHANCO"/>
    <x v="7"/>
    <s v="CAUQUENES"/>
    <s v="CAUQUENES"/>
    <n v="2015"/>
    <x v="1"/>
    <s v="TRANSPORTE CAMINERO"/>
    <x v="0"/>
    <n v="293500"/>
    <x v="78"/>
    <x v="73"/>
  </r>
  <r>
    <s v="20167424-0"/>
    <s v="MEJORAMIENTO RUTA   S - 790 NUEVA TOLTEN - LIMITE REGIONAL (QUEULE)"/>
    <x v="1"/>
    <s v="CAUTIN"/>
    <s v="TOLTEN"/>
    <n v="2015"/>
    <x v="1"/>
    <s v="TRANSPORTE CAMINERO"/>
    <x v="0"/>
    <n v="1000"/>
    <x v="79"/>
    <x v="9"/>
  </r>
  <r>
    <s v="20167432-0"/>
    <s v="CONSTRUCCION CASA DE LA CULTURA Y DEL ARTE, NACIMIENTO"/>
    <x v="4"/>
    <s v="BIO BIO"/>
    <s v="NACIMIENTO"/>
    <n v="2015"/>
    <x v="2"/>
    <s v="ARTE Y CULTURA"/>
    <x v="0"/>
    <n v="270977"/>
    <x v="80"/>
    <x v="74"/>
  </r>
  <r>
    <s v="20167472-0"/>
    <s v="MEJORAMIENTO PASADAS URBANAS RUTA S-30-40   S: TEMUCO-CARAHUE"/>
    <x v="1"/>
    <m/>
    <m/>
    <n v="2016"/>
    <x v="1"/>
    <s v="TRANSPORTE URBANO,VIALIDAD PEATONAL"/>
    <x v="2"/>
    <n v="149000"/>
    <x v="81"/>
    <x v="75"/>
  </r>
  <r>
    <s v="20167597-0"/>
    <s v="CONSTRUCCION POSTA DE SALUD RURAL DE PACHICA"/>
    <x v="13"/>
    <s v="TAMARUGAL"/>
    <s v="HUARA (Prov. Tamarugal)"/>
    <n v="2016"/>
    <x v="0"/>
    <s v="BAJA COMPLEJIDAD"/>
    <x v="0"/>
    <n v="413478"/>
    <x v="82"/>
    <x v="76"/>
  </r>
  <r>
    <s v="20167615-0"/>
    <s v="CONSTRUCCION PARQUE URBANO RIBERA LAGO VILLARRICA, VILLARRICA"/>
    <x v="1"/>
    <s v="CAUTIN"/>
    <s v="VILLARRICA"/>
    <n v="2016"/>
    <x v="6"/>
    <s v="DESARROLLO URBANO"/>
    <x v="3"/>
    <n v="2600000"/>
    <x v="9"/>
    <x v="9"/>
  </r>
  <r>
    <s v="20167851-0"/>
    <s v="INSTALACION SISTEMA AGUA POTABLE POLUL, DIVISORIA COLGA, PITRUFQUEN"/>
    <x v="1"/>
    <s v="CAUTIN"/>
    <s v="PITRUFQUEN"/>
    <n v="2015"/>
    <x v="5"/>
    <s v="AGUA POTABLE"/>
    <x v="0"/>
    <n v="1659399"/>
    <x v="83"/>
    <x v="77"/>
  </r>
  <r>
    <s v="20167859-0"/>
    <s v="INSTALACION AGUA POTABLE LUMAHUE, ALLIPEN,LLAGUEPULLI, T.SCHMIDT"/>
    <x v="1"/>
    <s v="CAUTIN"/>
    <s v="TEODORO SCHMIDT"/>
    <n v="2016"/>
    <x v="5"/>
    <s v="AGUA POTABLE"/>
    <x v="0"/>
    <n v="84184"/>
    <x v="84"/>
    <x v="78"/>
  </r>
  <r>
    <s v="20168746-0"/>
    <s v="CONSTRUCCION CAMINO COSTERO SECTOR: PUEBLO HUNDIDO - BIF. CHOVELLEN"/>
    <x v="7"/>
    <s v="CAUQUENES"/>
    <s v="PELLUHUE"/>
    <n v="2015"/>
    <x v="1"/>
    <s v="TRANSPORTE URBANO,VIALIDAD PEATONAL"/>
    <x v="0"/>
    <n v="523070"/>
    <x v="85"/>
    <x v="79"/>
  </r>
  <r>
    <s v="20168763-0"/>
    <s v="CONSTRUCCION PLAZA DE ABASTO, ILLAPEL"/>
    <x v="2"/>
    <s v="CHOAPA"/>
    <s v="ILLAPEL"/>
    <n v="2016"/>
    <x v="10"/>
    <s v="COMERCIO"/>
    <x v="0"/>
    <n v="327514"/>
    <x v="86"/>
    <x v="80"/>
  </r>
  <r>
    <s v="20169201-0"/>
    <s v="CONSTRUCCION CENTRO CULTURAL DE TALTAL"/>
    <x v="11"/>
    <s v="ANTOFAGASTA"/>
    <s v="TALTAL"/>
    <n v="2016"/>
    <x v="2"/>
    <s v="ARTE Y CULTURA"/>
    <x v="0"/>
    <n v="161445"/>
    <x v="52"/>
    <x v="9"/>
  </r>
  <r>
    <s v="20169586-0"/>
    <s v="CONSTRUCCION EDIFICIO CONSISTORIAL DE COQUIMBO"/>
    <x v="2"/>
    <s v="ELQUI"/>
    <s v="COQUIMBO"/>
    <n v="2016"/>
    <x v="6"/>
    <s v="ADMINISTRACION MULTISECTOR"/>
    <x v="0"/>
    <n v="3880569"/>
    <x v="87"/>
    <x v="81"/>
  </r>
  <r>
    <s v="20169592-0"/>
    <s v="MEJORAMIENTO RUTA D-595 OVALLE - HURTADO SECTOR SAMO ALTO - PICHASCA"/>
    <x v="2"/>
    <s v="LIMARI"/>
    <s v="RIO HURTADO"/>
    <n v="2016"/>
    <x v="1"/>
    <s v="TRANSPORTE CAMINERO"/>
    <x v="0"/>
    <n v="724"/>
    <x v="9"/>
    <x v="9"/>
  </r>
  <r>
    <s v="20169740-0"/>
    <s v="CONSTRUCCION ELECTRIFICACIÓN SECTOR LA PARRITA-EL TALHUEN,CANELA"/>
    <x v="2"/>
    <s v="CHOAPA"/>
    <s v="CANELA"/>
    <n v="2016"/>
    <x v="4"/>
    <s v="DISTRIBUCION Y CONEXION FINAL USUARIOS"/>
    <x v="0"/>
    <n v="110001"/>
    <x v="9"/>
    <x v="9"/>
  </r>
  <r>
    <s v="20169881-0"/>
    <s v="HABILITACION CIRCUNVALACION SUR DE TALCA"/>
    <x v="7"/>
    <m/>
    <m/>
    <n v="2015"/>
    <x v="1"/>
    <s v="TRANSPORTE URBANO,VIALIDAD PEATONAL"/>
    <x v="0"/>
    <n v="266000"/>
    <x v="88"/>
    <x v="82"/>
  </r>
  <r>
    <s v="20170234-0"/>
    <s v="REPOSICION PARCIAL ESCUELA ANTUHUILEN, INDEPENDENCIA"/>
    <x v="8"/>
    <s v="SANTIAGO"/>
    <s v="INDEPENDENCIA"/>
    <n v="2016"/>
    <x v="2"/>
    <s v="EDUCACION PREBASICA"/>
    <x v="0"/>
    <n v="301389"/>
    <x v="89"/>
    <x v="83"/>
  </r>
  <r>
    <s v="20170805-0"/>
    <s v="HABILITACION SUMINISTRO E.E. SECTOR PUELPUN MAULLIN"/>
    <x v="5"/>
    <s v="LLANQUIHUE"/>
    <s v="MAULLIN"/>
    <n v="2016"/>
    <x v="4"/>
    <s v="DISTRIBUCION Y CONEXION FINAL USUARIOS"/>
    <x v="0"/>
    <n v="240239"/>
    <x v="90"/>
    <x v="84"/>
  </r>
  <r>
    <s v="20171016-0"/>
    <s v="MEJORAMIENTO PAVIMENTACION ACCESO A PUERTO CISNES"/>
    <x v="9"/>
    <s v="AYSEN"/>
    <s v="CISNES"/>
    <n v="2015"/>
    <x v="1"/>
    <s v="TRANSPORTE CAMINERO"/>
    <x v="0"/>
    <n v="6004509"/>
    <x v="91"/>
    <x v="85"/>
  </r>
  <r>
    <s v="20171095-0"/>
    <s v="MEJORAMIENTO PASO SAN FRANCISCO EN TERCERA REGION"/>
    <x v="6"/>
    <s v="CHAÑARAL"/>
    <s v="DIEGO DE ALMAGRO"/>
    <n v="2015"/>
    <x v="1"/>
    <s v="TRANSPORTE CAMINERO"/>
    <x v="0"/>
    <n v="2315000"/>
    <x v="92"/>
    <x v="86"/>
  </r>
  <r>
    <s v="20171745-0"/>
    <s v="NORMALIZACION HOSPITAL PORVENIR, MAGALLANES"/>
    <x v="3"/>
    <s v="TIERRA DEL FUEGO"/>
    <m/>
    <n v="2016"/>
    <x v="0"/>
    <s v="BAJA COMPLEJIDAD"/>
    <x v="0"/>
    <n v="6550620"/>
    <x v="93"/>
    <x v="87"/>
  </r>
  <r>
    <s v="20174011-0"/>
    <s v="INSTALACION AGUA POTABLE CURACO,MALLA,ST.ISABEL,EL MIRADOR, VILCUN"/>
    <x v="1"/>
    <s v="CAUTIN"/>
    <s v="VILCUN"/>
    <n v="2015"/>
    <x v="5"/>
    <s v="AGUA POTABLE"/>
    <x v="0"/>
    <n v="42903"/>
    <x v="94"/>
    <x v="9"/>
  </r>
  <r>
    <s v="20174014-0"/>
    <s v="INSTALACION SISTEMA AGUA POTABLE RURAL LONCOCHE CHICO, VILCUN"/>
    <x v="1"/>
    <s v="CAUTIN"/>
    <s v="VILCUN"/>
    <n v="2015"/>
    <x v="5"/>
    <s v="AGUA POTABLE"/>
    <x v="0"/>
    <n v="275000"/>
    <x v="64"/>
    <x v="9"/>
  </r>
  <r>
    <s v="20174576-0"/>
    <s v="AMPLIACION RUTA 28 CRUCE RUTA 5 (LA NEGRA)- ANTOFAGASTA"/>
    <x v="11"/>
    <s v="ANTOFAGASTA"/>
    <s v="ANTOFAGASTA"/>
    <n v="2015"/>
    <x v="1"/>
    <s v="TRANSPORTE CAMINERO"/>
    <x v="0"/>
    <n v="1000"/>
    <x v="95"/>
    <x v="9"/>
  </r>
  <r>
    <s v="20175425-0"/>
    <s v="MEJORAMIENTO APR PELEQUEN VIEJO PORTEZUELO, COMUNA DE MALLOA"/>
    <x v="12"/>
    <s v="CACHAPOAL"/>
    <s v="MALLOA"/>
    <n v="2016"/>
    <x v="5"/>
    <s v="AGUA POTABLE"/>
    <x v="0"/>
    <n v="1065735"/>
    <x v="9"/>
    <x v="9"/>
  </r>
  <r>
    <s v="20176810-0"/>
    <s v="REPOSICION PARCIAL Y EQUIPAMIENTO S.M.L., PUERTO MONTT"/>
    <x v="5"/>
    <s v="LLANQUIHUE"/>
    <s v="PUERTO MONTT"/>
    <n v="2015"/>
    <x v="11"/>
    <s v="ADMINISTRACION DE JUSTICIA"/>
    <x v="0"/>
    <n v="17190"/>
    <x v="96"/>
    <x v="88"/>
  </r>
  <r>
    <s v="20176962-0"/>
    <s v="AMPLIACION EDIFICIO CONSISTORIAL COMUNA DE SAN ESTEBAN"/>
    <x v="0"/>
    <s v="LOS ANDES"/>
    <s v="SAN ESTEBAN"/>
    <n v="2016"/>
    <x v="6"/>
    <s v="ADMINISTRACION MULTISECTOR"/>
    <x v="3"/>
    <n v="72690"/>
    <x v="9"/>
    <x v="9"/>
  </r>
  <r>
    <s v="20177439-0"/>
    <s v="REPOSICION PUENTE RIO BUENO EN  RUTA T-71"/>
    <x v="10"/>
    <s v="DEL RANCO"/>
    <s v="RIO BUENO - REGION XIV"/>
    <n v="2015"/>
    <x v="1"/>
    <s v="TRANSPORTE URBANO,VIALIDAD PEATONAL"/>
    <x v="2"/>
    <n v="2465300"/>
    <x v="97"/>
    <x v="89"/>
  </r>
  <r>
    <s v="20177442-0"/>
    <s v="MEJORAMIENTO RUTA J-55 SECTOR: LA UNION - LOS QUEÑES"/>
    <x v="7"/>
    <s v="CURICO"/>
    <s v="ROMERAL"/>
    <n v="2015"/>
    <x v="1"/>
    <s v="TRANSPORTE CAMINERO"/>
    <x v="0"/>
    <n v="225001"/>
    <x v="98"/>
    <x v="90"/>
  </r>
  <r>
    <s v="20177547-0"/>
    <s v="REPOSICION ESCUELA RURAL LAS BARRANCAS,COQUIMBO"/>
    <x v="2"/>
    <s v="ELQUI"/>
    <s v="COQUIMBO"/>
    <n v="2015"/>
    <x v="2"/>
    <s v="EDUCACION BASICA Y MEDIA"/>
    <x v="0"/>
    <n v="759346"/>
    <x v="99"/>
    <x v="91"/>
  </r>
  <r>
    <s v="20177609-0"/>
    <s v="REPOSICION ESTADIO PUEBLO NUEVO, ARTIFICIO  LA CALERA"/>
    <x v="0"/>
    <s v="QUILLOTA"/>
    <s v="LA CALERA"/>
    <n v="2016"/>
    <x v="7"/>
    <s v="DEPORTE RECREATIVO"/>
    <x v="0"/>
    <n v="453261"/>
    <x v="100"/>
    <x v="92"/>
  </r>
  <r>
    <s v="20177869-0"/>
    <s v="MEJORAMIENTO Y AMPLIACION EJE JUAN ANTONIO RIOS I ETAPA, ARICA"/>
    <x v="14"/>
    <s v="ARICA - REGION XV"/>
    <s v="ARICA - REGION XV"/>
    <n v="2015"/>
    <x v="1"/>
    <s v="TRANSPORTE URBANO,VIALIDAD PEATONAL"/>
    <x v="0"/>
    <n v="1"/>
    <x v="9"/>
    <x v="9"/>
  </r>
  <r>
    <s v="20177880-0"/>
    <s v="MEJORAMIENTO NUDO TUCAPEL - LUIS VALENTE Y EMPALMES,ARICA"/>
    <x v="14"/>
    <s v="ARICA - REGION XV"/>
    <s v="ARICA - REGION XV"/>
    <n v="2016"/>
    <x v="1"/>
    <s v="TRANSPORTE URBANO,VIALIDAD PEATONAL"/>
    <x v="0"/>
    <n v="16639"/>
    <x v="101"/>
    <x v="93"/>
  </r>
  <r>
    <s v="20177920-0"/>
    <s v="INSTALACION SERVICIO AGUA POTABLE CATRIRREHUE, SAAVEDRA"/>
    <x v="1"/>
    <s v="CAUTIN"/>
    <s v="SAAVEDRA"/>
    <n v="2016"/>
    <x v="5"/>
    <s v="AGUA POTABLE"/>
    <x v="0"/>
    <n v="60000"/>
    <x v="102"/>
    <x v="9"/>
  </r>
  <r>
    <s v="20178122-0"/>
    <s v="MEJORAMIENTO CONSTRUCCION SEGUNDA CALZADA AVDA. P. AGUIRRE CERDA"/>
    <x v="11"/>
    <s v="ANTOFAGASTA"/>
    <s v="ANTOFAGASTA"/>
    <n v="2016"/>
    <x v="1"/>
    <s v="TRANSPORTE URBANO,VIALIDAD PEATONAL"/>
    <x v="0"/>
    <n v="115212"/>
    <x v="103"/>
    <x v="94"/>
  </r>
  <r>
    <s v="20178136-0"/>
    <s v="INSTALACION SISTEMA  AGUA POTABLE REDUCCION CONTRERAS,TRAIGUEN"/>
    <x v="1"/>
    <s v="MALLECO"/>
    <s v="TRAIGUEN"/>
    <n v="2015"/>
    <x v="5"/>
    <s v="AGUA POTABLE"/>
    <x v="0"/>
    <n v="319000"/>
    <x v="104"/>
    <x v="95"/>
  </r>
  <r>
    <s v="20178141-0"/>
    <s v="INSTALACION SISTEMA AGUA POTABLE RURAL CHIVILCOYAN, IMPERIAL"/>
    <x v="1"/>
    <s v="CAUTIN"/>
    <s v="NUEVA IMPERIAL"/>
    <n v="2016"/>
    <x v="5"/>
    <s v="AGUA POTABLE"/>
    <x v="0"/>
    <n v="5903"/>
    <x v="105"/>
    <x v="96"/>
  </r>
  <r>
    <s v="20178168-0"/>
    <s v="INSTALACION SISTEMA AGUA POTABLE RURAL CHALLUPEN BAJO, VILLARRICA"/>
    <x v="1"/>
    <s v="CAUTIN"/>
    <s v="VILLARRICA"/>
    <n v="2016"/>
    <x v="5"/>
    <s v="AGUA POTABLE"/>
    <x v="0"/>
    <n v="1"/>
    <x v="106"/>
    <x v="9"/>
  </r>
  <r>
    <s v="20178170-0"/>
    <s v="INSTALACION SISTEMA AGUA POTABLE BLANCO LEPIN, LAUTARO"/>
    <x v="1"/>
    <s v="CAUTIN"/>
    <s v="LAUTARO"/>
    <n v="2016"/>
    <x v="5"/>
    <s v="AGUA POTABLE"/>
    <x v="1"/>
    <n v="275000"/>
    <x v="9"/>
    <x v="9"/>
  </r>
  <r>
    <s v="20178171-0"/>
    <s v="CONSTRUCCION SISTEMA AGUA POTABLE HUENTELAR,REPOCURA,HUEICO CHOLCHOL"/>
    <x v="1"/>
    <s v="CAUTIN"/>
    <s v="CHOL CHOL"/>
    <n v="2015"/>
    <x v="5"/>
    <s v="AGUA POTABLE"/>
    <x v="0"/>
    <n v="645618"/>
    <x v="107"/>
    <x v="97"/>
  </r>
  <r>
    <s v="20178172-0"/>
    <s v="INSTALACION SISTEMA AGUA POTABLE RURAL MALLOCO LOLENCO, VILLARRICA"/>
    <x v="1"/>
    <s v="CAUTIN"/>
    <s v="VILLARRICA"/>
    <n v="2015"/>
    <x v="5"/>
    <s v="AGUA POTABLE"/>
    <x v="0"/>
    <n v="22844"/>
    <x v="108"/>
    <x v="98"/>
  </r>
  <r>
    <s v="20178648-0"/>
    <s v="CONSTRUCCION AGUA POTABLE LA VEGA"/>
    <x v="8"/>
    <s v="MELIPILLA"/>
    <s v="MELIPILLA"/>
    <n v="2016"/>
    <x v="5"/>
    <s v="AGUA POTABLE"/>
    <x v="0"/>
    <n v="1378"/>
    <x v="109"/>
    <x v="99"/>
  </r>
  <r>
    <s v="20178698-0"/>
    <s v="AMPLIACION LICEO B-55 COMUNA DE LOS ÁLAMOS"/>
    <x v="4"/>
    <s v="ARAUCO"/>
    <s v="LOS ALAMOS"/>
    <n v="2015"/>
    <x v="2"/>
    <s v="EDUCACION MEDIA TECNICO"/>
    <x v="0"/>
    <n v="12411"/>
    <x v="22"/>
    <x v="9"/>
  </r>
  <r>
    <s v="20178721-0"/>
    <s v="MEJORAMIENTO PAR VIAL SOTOMAYOR - ESMERALDA, IQUIQUE,  I REGION"/>
    <x v="13"/>
    <s v="IQUIQUE"/>
    <s v="IQUIQUE"/>
    <n v="2015"/>
    <x v="1"/>
    <s v="TRANSPORTE URBANO,VIALIDAD PEATONAL"/>
    <x v="0"/>
    <n v="1005566"/>
    <x v="110"/>
    <x v="100"/>
  </r>
  <r>
    <s v="20178723-0"/>
    <s v="REPOSICION EDIFICIO CONSISTORIAL COMUNA DE LOS ÁLAMOS"/>
    <x v="4"/>
    <s v="ARAUCO"/>
    <s v="LOS ALAMOS"/>
    <n v="2016"/>
    <x v="6"/>
    <s v="ADMINISTRACION MULTISECTOR"/>
    <x v="0"/>
    <n v="255802"/>
    <x v="22"/>
    <x v="9"/>
  </r>
  <r>
    <s v="20178734-0"/>
    <s v="CONSTRUCCION PUENTE SOBRE EL RIO MAULE (COLBUN) Y ACCESOS"/>
    <x v="7"/>
    <m/>
    <m/>
    <n v="2015"/>
    <x v="1"/>
    <s v="TRANSPORTE CAMINERO"/>
    <x v="0"/>
    <n v="54000"/>
    <x v="111"/>
    <x v="101"/>
  </r>
  <r>
    <s v="20178859-0"/>
    <s v="CONSTRUCCION ELECTRIFICACION RURAL SECTOR CHIVICURA SANTA JUANA"/>
    <x v="4"/>
    <s v="CONCEPCION"/>
    <s v="SANTA JUANA"/>
    <n v="2016"/>
    <x v="4"/>
    <s v="DISTRIBUCION Y CONEXION FINAL USUARIOS"/>
    <x v="0"/>
    <n v="149699"/>
    <x v="112"/>
    <x v="102"/>
  </r>
  <r>
    <s v="20178868-0"/>
    <s v="REPOSICION HOSPITAL DE FLORIDA,FLORIDA"/>
    <x v="4"/>
    <s v="CONCEPCION"/>
    <s v="FLORIDA"/>
    <n v="2016"/>
    <x v="0"/>
    <s v="BAJA COMPLEJIDAD"/>
    <x v="0"/>
    <n v="4246630"/>
    <x v="113"/>
    <x v="103"/>
  </r>
  <r>
    <s v="20179439-0"/>
    <s v="ADQUISICION ASCENSOR PARA LA GOBERNACION PROVINCIAL DE ÑUBLE"/>
    <x v="4"/>
    <s v="ÑUBLE"/>
    <s v="CHILLAN"/>
    <n v="2015"/>
    <x v="6"/>
    <s v="ADMINISTRACION MULTISECTOR"/>
    <x v="0"/>
    <n v="7190"/>
    <x v="11"/>
    <x v="9"/>
  </r>
  <r>
    <s v="20179668-0"/>
    <s v="AMPLIACION Y MEJORAMIENTO SERVICIO A.P.R. CORONEL DE MAULE"/>
    <x v="7"/>
    <s v="CAUQUENES"/>
    <s v="CAUQUENES"/>
    <n v="2016"/>
    <x v="5"/>
    <s v="AGUA POTABLE"/>
    <x v="1"/>
    <n v="337307"/>
    <x v="9"/>
    <x v="9"/>
  </r>
  <r>
    <s v="20180130-0"/>
    <s v="MEJORAMIENTO CANAL EL ROMERAL COMUNA DE OVALLE"/>
    <x v="2"/>
    <s v="LIMARI"/>
    <s v="OVALLE"/>
    <n v="2015"/>
    <x v="5"/>
    <s v="EVACUACION DISPOSICION FINAL AGUAS SERVIDAS"/>
    <x v="0"/>
    <n v="90000"/>
    <x v="114"/>
    <x v="104"/>
  </r>
  <r>
    <s v="20180151-0"/>
    <s v="MEJORAMIENTO SISTEMA 8 SUR - 6 SUR  TALCA"/>
    <x v="7"/>
    <s v="TALCA"/>
    <s v="TALCA"/>
    <n v="2015"/>
    <x v="1"/>
    <s v="TRANSPORTE URBANO,VIALIDAD PEATONAL"/>
    <x v="0"/>
    <n v="10113782"/>
    <x v="9"/>
    <x v="9"/>
  </r>
  <r>
    <s v="20180468-0"/>
    <s v="CONSTRUCCION SOLUCIONES SANITARIAS LOCALIDAD DE EL BLANCO"/>
    <x v="9"/>
    <s v="COYHAIQUE"/>
    <s v="COYHAIQUE"/>
    <n v="2016"/>
    <x v="5"/>
    <s v="EVACUACION DISPOSICION FINAL AGUAS SERVIDAS"/>
    <x v="0"/>
    <n v="787956"/>
    <x v="115"/>
    <x v="105"/>
  </r>
  <r>
    <s v="20181355-0"/>
    <s v="MEJORAMIENTO INTERCONEXION VIAL TEMUCO - PADRE LAS CASAS"/>
    <x v="1"/>
    <s v="CAUTIN"/>
    <m/>
    <n v="2015"/>
    <x v="1"/>
    <s v="TRANSPORTE URBANO,VIALIDAD PEATONAL"/>
    <x v="0"/>
    <n v="15877520"/>
    <x v="116"/>
    <x v="106"/>
  </r>
  <r>
    <s v="20181365-0"/>
    <s v="CONSTRUCCION CONEXION VIAL RUTA 5(PUERTO MONTT) - RUTA 7(CHAMIZ"/>
    <x v="5"/>
    <m/>
    <m/>
    <n v="2015"/>
    <x v="1"/>
    <s v="TRANSPORTE URBANO,VIALIDAD PEATONAL"/>
    <x v="0"/>
    <n v="10569970"/>
    <x v="117"/>
    <x v="107"/>
  </r>
  <r>
    <s v="20181936-0"/>
    <s v="REPOSICION CENTRO DE EDUCACION INTEGRAL DE ADULTOS, PUENTE ALTO"/>
    <x v="8"/>
    <s v="CORDILLERA"/>
    <s v="PUENTE ALTO"/>
    <n v="2016"/>
    <x v="2"/>
    <s v="EDUCACION PARA ADULTOS"/>
    <x v="0"/>
    <n v="30117"/>
    <x v="9"/>
    <x v="9"/>
  </r>
  <r>
    <s v="20182024-0"/>
    <s v="REPOSICION ESCUELA DE CANELA BAJA, CANELA"/>
    <x v="2"/>
    <s v="CHOAPA"/>
    <s v="CANELA"/>
    <n v="2016"/>
    <x v="2"/>
    <s v="EDUCACION BASICA Y MEDIA"/>
    <x v="0"/>
    <n v="2500561"/>
    <x v="118"/>
    <x v="108"/>
  </r>
  <r>
    <s v="20182369-0"/>
    <s v="CONSTRUCCION INFRAESTRUCTURA  EDUC-TURISTICA  RN.RIO SIMPSON"/>
    <x v="9"/>
    <s v="AYSEN"/>
    <m/>
    <n v="2016"/>
    <x v="6"/>
    <s v="MEDIO AMBIENTE"/>
    <x v="0"/>
    <n v="329590"/>
    <x v="119"/>
    <x v="109"/>
  </r>
  <r>
    <s v="20182452-0"/>
    <s v="REPOSICION JARDIN INFANTIL VILLA EL EDEN, VALLENAR"/>
    <x v="6"/>
    <s v="HUASCO"/>
    <s v="VALLENAR"/>
    <n v="2016"/>
    <x v="2"/>
    <s v="EDUCACION PREBASICA"/>
    <x v="0"/>
    <n v="35609"/>
    <x v="120"/>
    <x v="110"/>
  </r>
  <r>
    <s v="20182872-0"/>
    <s v="CONSTRUCCION ELECTRIFICACION EL RINCON DE LA CALERA II ETAPA, OVALLE"/>
    <x v="2"/>
    <s v="LIMARI"/>
    <s v="OVALLE"/>
    <n v="2015"/>
    <x v="4"/>
    <s v="DISTRIBUCION Y CONEXION FINAL USUARIOS"/>
    <x v="0"/>
    <n v="72151"/>
    <x v="9"/>
    <x v="9"/>
  </r>
  <r>
    <s v="20183209-0"/>
    <s v="CONSTRUCCION CONEXION VIAL RALCO-LONQUIMAY, VIII Y IX REGIONES"/>
    <x v="15"/>
    <m/>
    <m/>
    <n v="2015"/>
    <x v="1"/>
    <s v="TRANSPORTE CAMINERO"/>
    <x v="0"/>
    <n v="251000"/>
    <x v="121"/>
    <x v="111"/>
  </r>
  <r>
    <s v="20183293-0"/>
    <s v="MEJORAMIENTO RUTA D-35(CAMINO LA CANTERA) S: AV.DEL MAR - RUTA"/>
    <x v="2"/>
    <s v="ELQUI"/>
    <s v="COQUIMBO"/>
    <n v="2015"/>
    <x v="1"/>
    <s v="TRANSPORTE URBANO,VIALIDAD PEATONAL"/>
    <x v="0"/>
    <n v="260296"/>
    <x v="122"/>
    <x v="112"/>
  </r>
  <r>
    <s v="20183300-0"/>
    <s v="CONSTRUCCION OBRAS DE CONTROL ALUVIONAL EN QUEBRADA FARELLONES ANTOF"/>
    <x v="11"/>
    <s v="ANTOFAGASTA"/>
    <s v="ANTOFAGASTA"/>
    <n v="2015"/>
    <x v="6"/>
    <s v="DEFENSAS FLUVIALES,MARITIMAS Y CAUCES ARTIFICIALES"/>
    <x v="0"/>
    <n v="1039277"/>
    <x v="123"/>
    <x v="113"/>
  </r>
  <r>
    <s v="20183313-0"/>
    <s v="CONSTRUCCION OBRAS DE CONTROL ALUVIONAL EN QUEBRADA LA CHIMBA ANTOFA"/>
    <x v="11"/>
    <s v="ANTOFAGASTA"/>
    <s v="ANTOFAGASTA"/>
    <n v="2016"/>
    <x v="6"/>
    <s v="DEFENSAS FLUVIALES,MARITIMAS Y CAUCES ARTIFICIALES"/>
    <x v="0"/>
    <n v="1972759"/>
    <x v="9"/>
    <x v="9"/>
  </r>
  <r>
    <s v="20183379-0"/>
    <s v="RESTAURACION CASA MALDINI, COPIAPO"/>
    <x v="6"/>
    <s v="COPIAPO"/>
    <s v="COPIAPO"/>
    <n v="2015"/>
    <x v="2"/>
    <s v="ARTE Y CULTURA"/>
    <x v="0"/>
    <n v="19700"/>
    <x v="124"/>
    <x v="114"/>
  </r>
  <r>
    <s v="20183456-0"/>
    <s v="HABILITACION COSTANERA RIO LIMARI (OVALLE)"/>
    <x v="2"/>
    <s v="LIMARI"/>
    <s v="OVALLE"/>
    <n v="2015"/>
    <x v="1"/>
    <s v="TRANSPORTE URBANO,VIALIDAD PEATONAL"/>
    <x v="0"/>
    <n v="4739028"/>
    <x v="125"/>
    <x v="115"/>
  </r>
  <r>
    <s v="20183484-0"/>
    <s v="HABILITACION CIRCUNVALACION ORIENTE DE CHILLAN"/>
    <x v="4"/>
    <s v="ÑUBLE"/>
    <s v="CHILLAN"/>
    <n v="2015"/>
    <x v="1"/>
    <s v="TRANSPORTE URBANO,VIALIDAD PEATONAL"/>
    <x v="0"/>
    <n v="1000"/>
    <x v="9"/>
    <x v="9"/>
  </r>
  <r>
    <s v="20183686-0"/>
    <s v="CONSTRUCCION   CESFAM   PAPUDO"/>
    <x v="0"/>
    <s v="PETORCA"/>
    <s v="PAPUDO"/>
    <n v="2016"/>
    <x v="0"/>
    <s v="BAJA COMPLEJIDAD"/>
    <x v="0"/>
    <n v="172223"/>
    <x v="126"/>
    <x v="116"/>
  </r>
  <r>
    <s v="20183777-0"/>
    <s v="ACTUALIZACION Y DESARROLLO PLAN REGULADOR, CONCON"/>
    <x v="0"/>
    <s v="VALPARAISO"/>
    <s v="CONCON"/>
    <n v="2016"/>
    <x v="6"/>
    <s v="DESARROLLO URBANO"/>
    <x v="0"/>
    <n v="15570"/>
    <x v="127"/>
    <x v="9"/>
  </r>
  <r>
    <s v="20184422-0"/>
    <s v="MEJORAMIENTO RUTA 199-CH SECTOR: PUESCO PASO MAMUIL MALAL"/>
    <x v="1"/>
    <s v="CAUTIN"/>
    <s v="CURARREHUE"/>
    <n v="2015"/>
    <x v="1"/>
    <s v="TRANSPORTE CAMINERO"/>
    <x v="0"/>
    <n v="2576000"/>
    <x v="128"/>
    <x v="117"/>
  </r>
  <r>
    <s v="20184423-0"/>
    <s v="REPOSICION PAV. RUTA K-25 SECTOR: MOLINA- LOS ROBLES."/>
    <x v="7"/>
    <s v="CURICO"/>
    <s v="MOLINA"/>
    <n v="2015"/>
    <x v="1"/>
    <s v="TRANSPORTE CAMINERO"/>
    <x v="0"/>
    <n v="192000"/>
    <x v="129"/>
    <x v="118"/>
  </r>
  <r>
    <s v="20184430-0"/>
    <s v="REPOSICION POSTA SALUD RURAL TEMUCUICUI, ERCILLA"/>
    <x v="1"/>
    <s v="MALLECO"/>
    <s v="ERCILLA"/>
    <n v="2016"/>
    <x v="0"/>
    <s v="BAJA COMPLEJIDAD"/>
    <x v="0"/>
    <n v="45848"/>
    <x v="130"/>
    <x v="119"/>
  </r>
  <r>
    <s v="20184451-0"/>
    <s v="CONSTRUCCION FISCALÍA LOCAL DE CHAÑARAL"/>
    <x v="6"/>
    <s v="CHAÑARAL"/>
    <s v="CHAÑARAL"/>
    <n v="2015"/>
    <x v="11"/>
    <s v="ADMINISTRACION DE JUSTICIA"/>
    <x v="0"/>
    <n v="86"/>
    <x v="9"/>
    <x v="9"/>
  </r>
  <r>
    <s v="20184516-0"/>
    <s v="CONSTRUCCION FISCALÍA LOCAL DE CHILLAN"/>
    <x v="4"/>
    <s v="ÑUBLE"/>
    <s v="CHILLAN"/>
    <n v="2015"/>
    <x v="11"/>
    <s v="ADMINISTRACION DE JUSTICIA"/>
    <x v="0"/>
    <n v="192725"/>
    <x v="9"/>
    <x v="9"/>
  </r>
  <r>
    <s v="20184520-0"/>
    <s v="CONSTRUCCION FISCALÍA LOCAL DE MELIPILLA"/>
    <x v="8"/>
    <s v="MELIPILLA"/>
    <s v="MELIPILLA"/>
    <n v="2015"/>
    <x v="11"/>
    <s v="ADMINISTRACION DE JUSTICIA"/>
    <x v="0"/>
    <n v="1"/>
    <x v="131"/>
    <x v="9"/>
  </r>
  <r>
    <s v="20185034-0"/>
    <s v="CONSTRUCCION EMBALSE VALLE HERMOSO EN RIO PAMA-COMUNA DE COMBARBALA"/>
    <x v="2"/>
    <s v="LIMARI"/>
    <s v="COMBARBALA"/>
    <n v="2015"/>
    <x v="3"/>
    <s v="RIEGO"/>
    <x v="0"/>
    <n v="12271850"/>
    <x v="132"/>
    <x v="120"/>
  </r>
  <r>
    <s v="20185744-0"/>
    <s v="MEJORAMIENTO RUTA ALTIPLANICA : S.PEDRO ATACAMA -  EL TATIO"/>
    <x v="11"/>
    <s v="EL LOA"/>
    <s v="SAN PEDRO DE ATACAMA"/>
    <n v="2015"/>
    <x v="1"/>
    <s v="TRANSPORTE CAMINERO"/>
    <x v="0"/>
    <n v="2"/>
    <x v="133"/>
    <x v="9"/>
  </r>
  <r>
    <s v="20186784-0"/>
    <s v="CONSTRUCCION PUENTE WEBER, RUTA Y-156,PROVINCIA ULTIMA ESPERANZA"/>
    <x v="3"/>
    <s v="ULTIMA ESPERANZA"/>
    <s v="TORRES DEL PAINE"/>
    <n v="2015"/>
    <x v="1"/>
    <s v="TRANSPORTE CAMINERO"/>
    <x v="0"/>
    <n v="1000"/>
    <x v="134"/>
    <x v="121"/>
  </r>
  <r>
    <s v="20186966-0"/>
    <s v="REPOSICION PAV. Y CONSTR. 3ª PISTA  RUTA 5 , S: ALTO CHIZA- CUYA"/>
    <x v="13"/>
    <m/>
    <m/>
    <n v="2015"/>
    <x v="1"/>
    <s v="TRANSPORTE CAMINERO"/>
    <x v="0"/>
    <n v="10513446"/>
    <x v="135"/>
    <x v="122"/>
  </r>
  <r>
    <s v="20187404-0"/>
    <s v="REPOSICION CENTRO DE REINSERCION SOCIAL, OVALLE"/>
    <x v="2"/>
    <s v="LIMARI"/>
    <s v="OVALLE"/>
    <n v="2016"/>
    <x v="11"/>
    <s v="REHABILITACION ADULTOS"/>
    <x v="0"/>
    <n v="11872"/>
    <x v="136"/>
    <x v="123"/>
  </r>
  <r>
    <s v="20187676-0"/>
    <s v="AMPLIACION Y ADECUACIÓN ESCUELA BÁSICA DE EL PALQUI, MONTE PATRIA"/>
    <x v="2"/>
    <s v="LIMARI"/>
    <s v="MONTE PATRIA"/>
    <n v="2016"/>
    <x v="2"/>
    <s v="EDUCACION BASICA Y MEDIA"/>
    <x v="0"/>
    <n v="25365"/>
    <x v="9"/>
    <x v="9"/>
  </r>
  <r>
    <s v="20187816-0"/>
    <s v="MEJORAMIENTO RUTA Y-580, CAMINO EL ANDINO,PTA.ARENAS"/>
    <x v="3"/>
    <s v="MAGALLANES"/>
    <s v="PUNTA ARENAS"/>
    <n v="2015"/>
    <x v="1"/>
    <s v="TRANSPORTE CAMINERO"/>
    <x v="0"/>
    <n v="3430220"/>
    <x v="137"/>
    <x v="124"/>
  </r>
  <r>
    <s v="20187825-0"/>
    <s v="REPOSICION CONSULTORIO  RURAL DE PAIHUANO"/>
    <x v="2"/>
    <s v="ELQUI"/>
    <s v="PAIHUANO"/>
    <n v="2016"/>
    <x v="0"/>
    <s v="BAJA COMPLEJIDAD"/>
    <x v="0"/>
    <n v="66213"/>
    <x v="22"/>
    <x v="9"/>
  </r>
  <r>
    <s v="20187901-0"/>
    <s v="CONSTRUCCION NUEVO PUENTE CAUTIN  EN CAJON"/>
    <x v="1"/>
    <s v="CAUTIN"/>
    <s v="VILCUN"/>
    <n v="2015"/>
    <x v="1"/>
    <s v="TRANSPORTE CAMINERO"/>
    <x v="0"/>
    <n v="9975098"/>
    <x v="138"/>
    <x v="125"/>
  </r>
  <r>
    <s v="20188124-0"/>
    <s v="MEJORAMIENTO AVENIDA COSTANERA DEL MAR , CONSTITUCION"/>
    <x v="7"/>
    <s v="TALCA"/>
    <s v="CONSTITUCION"/>
    <n v="2016"/>
    <x v="1"/>
    <s v="TRANSPORTE URBANO,VIALIDAD PEATONAL"/>
    <x v="0"/>
    <n v="919768"/>
    <x v="9"/>
    <x v="9"/>
  </r>
  <r>
    <s v="20188338-0"/>
    <s v="AMPLIACION REPOS PAV. RUTA 7 SECTOR: PTO. MONTT - PELLUCO"/>
    <x v="5"/>
    <m/>
    <m/>
    <n v="2016"/>
    <x v="1"/>
    <s v="TRANSPORTE CAMINERO"/>
    <x v="0"/>
    <n v="85000"/>
    <x v="139"/>
    <x v="126"/>
  </r>
  <r>
    <s v="20188493-0"/>
    <s v="INSTALACION AGUA POTABLE TANTEHUE"/>
    <x v="8"/>
    <s v="MELIPILLA"/>
    <s v="MELIPILLA"/>
    <n v="2016"/>
    <x v="5"/>
    <s v="AGUA POTABLE"/>
    <x v="0"/>
    <n v="1086548"/>
    <x v="9"/>
    <x v="9"/>
  </r>
  <r>
    <s v="20188580-0"/>
    <s v="CONSTRUCCION COLECTOR INTERCEPTOR AGUAS LLUVIAS SANTA ROSA, TEMUCO"/>
    <x v="1"/>
    <s v="CAUTIN"/>
    <s v="TEMUCO"/>
    <n v="2016"/>
    <x v="5"/>
    <s v="EVACUACION DISPOSICION FINAL AGUAS SERVIDAS"/>
    <x v="0"/>
    <n v="103383"/>
    <x v="140"/>
    <x v="127"/>
  </r>
  <r>
    <s v="20188777-0"/>
    <s v="CONSTRUCCION EMBALSE LA TRANCA EN RIO COGOTI"/>
    <x v="2"/>
    <s v="LIMARI"/>
    <m/>
    <n v="2015"/>
    <x v="3"/>
    <s v="RIEGO"/>
    <x v="0"/>
    <n v="932473"/>
    <x v="141"/>
    <x v="128"/>
  </r>
  <r>
    <s v="20188809-0"/>
    <s v="CONSTRUCCION INFRAESTRUCTURAS SANITARIAS LA ESPERANZA, COLLIPULLI"/>
    <x v="1"/>
    <s v="MALLECO"/>
    <s v="COLLIPULLI"/>
    <n v="2015"/>
    <x v="8"/>
    <s v="SOLUCION HABITACIONAL PARCIAL O COMPLEMENTARIA"/>
    <x v="0"/>
    <n v="1607138"/>
    <x v="142"/>
    <x v="129"/>
  </r>
  <r>
    <s v="20189185-0"/>
    <s v="CONSTRUCCION INFRAESTRUCTURA SANITARIA UNIDAD VECINAL TRES Y OTROS"/>
    <x v="1"/>
    <s v="MALLECO"/>
    <s v="COLLIPULLI"/>
    <n v="2016"/>
    <x v="8"/>
    <s v="SOLUCION HABITACIONAL PARCIAL O COMPLEMENTARIA"/>
    <x v="0"/>
    <n v="5611"/>
    <x v="143"/>
    <x v="130"/>
  </r>
  <r>
    <s v="20189195-0"/>
    <s v="INSTALACION SISTEMA AGUA POTABLE DALCAHUE, CUNCO"/>
    <x v="1"/>
    <s v="CAUTIN"/>
    <s v="CUNCO"/>
    <n v="2016"/>
    <x v="5"/>
    <s v="AGUA POTABLE"/>
    <x v="0"/>
    <n v="30525"/>
    <x v="144"/>
    <x v="131"/>
  </r>
  <r>
    <s v="20189241-0"/>
    <s v="CONSTRUCCION SISTEMA AGUA POTABLE LA BARDA DE PAILLACO, PUCON"/>
    <x v="1"/>
    <s v="CAUTIN"/>
    <s v="PUCON"/>
    <n v="2015"/>
    <x v="5"/>
    <s v="AGUA POTABLE"/>
    <x v="0"/>
    <n v="1398426"/>
    <x v="145"/>
    <x v="132"/>
  </r>
  <r>
    <s v="20189268-0"/>
    <s v="MEJORAMIENTO CBI RUTA S-314 MONTE VERDE - ENDESA, TEMUCO"/>
    <x v="1"/>
    <s v="CAUTIN"/>
    <s v="TEMUCO"/>
    <n v="2016"/>
    <x v="1"/>
    <s v="TRANSPORTE CAMINERO"/>
    <x v="0"/>
    <n v="705267"/>
    <x v="146"/>
    <x v="133"/>
  </r>
  <r>
    <s v="20189588-0"/>
    <s v="CONSTRUCCION MERCADO MUNICIPAL ARAUCO"/>
    <x v="4"/>
    <s v="ARAUCO"/>
    <s v="ARAUCO"/>
    <n v="2015"/>
    <x v="6"/>
    <s v="INTERSUBSECTORIAL MULTISECTOR"/>
    <x v="0"/>
    <n v="1940"/>
    <x v="64"/>
    <x v="9"/>
  </r>
  <r>
    <s v="20189665-0"/>
    <s v="REPOSICION 2ºCIA.Y SUPERINTENDENCIA C.BOMBEROS,SAN PEDRO DE LA PAZ"/>
    <x v="4"/>
    <s v="CONCEPCION"/>
    <s v="SAN PEDRO DE LA PAZ"/>
    <n v="2015"/>
    <x v="9"/>
    <s v="DEFENSA Y SEGURIDAD"/>
    <x v="0"/>
    <n v="558207"/>
    <x v="147"/>
    <x v="134"/>
  </r>
  <r>
    <s v="20189806-0"/>
    <s v="CONSTRUCCION POSTA SALUD RURAL LOS POZOS, CANELA"/>
    <x v="2"/>
    <s v="CHOAPA"/>
    <s v="CANELA"/>
    <n v="2016"/>
    <x v="0"/>
    <s v="BAJA COMPLEJIDAD"/>
    <x v="0"/>
    <n v="363458"/>
    <x v="9"/>
    <x v="9"/>
  </r>
  <r>
    <s v="20189863-0"/>
    <s v="CONSTRUCCION EXT. RED ALCANTARILLADO POBL. POMPEYA SUR,QUILPUE."/>
    <x v="0"/>
    <s v="MARGA MARGA"/>
    <s v="QUILPUE"/>
    <n v="2016"/>
    <x v="5"/>
    <s v="INTERSUBSECTORIAL AGUA POTABLE Y ALCANTARILLADO"/>
    <x v="0"/>
    <n v="976034"/>
    <x v="148"/>
    <x v="135"/>
  </r>
  <r>
    <s v="20190013-0"/>
    <s v="REPOSICION CESFAM RODELILLO, VALPARAISO"/>
    <x v="0"/>
    <s v="VALPARAISO"/>
    <s v="VALPARAISO"/>
    <n v="2016"/>
    <x v="0"/>
    <s v="BAJA COMPLEJIDAD"/>
    <x v="0"/>
    <n v="2472984"/>
    <x v="149"/>
    <x v="136"/>
  </r>
  <r>
    <s v="20190025-0"/>
    <s v="CONSTRUCCION ELECTRIFICACION EL MOLLAR SUR"/>
    <x v="2"/>
    <s v="LIMARI"/>
    <s v="COMBARBALA"/>
    <n v="2015"/>
    <x v="4"/>
    <s v="DISTRIBUCION Y CONEXION FINAL USUARIOS"/>
    <x v="0"/>
    <n v="66262"/>
    <x v="9"/>
    <x v="9"/>
  </r>
  <r>
    <s v="20190030-0"/>
    <s v="MEJORAMIENTO CONST.C.VIAL T-775.S:CR.T-75(PTO NUEVO)-T-85(QUILLAICO)"/>
    <x v="10"/>
    <m/>
    <m/>
    <n v="2015"/>
    <x v="1"/>
    <s v="TRANSPORTE CAMINERO"/>
    <x v="0"/>
    <n v="5413170"/>
    <x v="150"/>
    <x v="137"/>
  </r>
  <r>
    <s v="20190331-0"/>
    <s v="CONSTRUCCION POSTA DE SALUD RURAL INDEPENDENCIA,CONCON"/>
    <x v="0"/>
    <s v="VALPARAISO"/>
    <s v="CONCON"/>
    <n v="2016"/>
    <x v="0"/>
    <s v="BAJA COMPLEJIDAD"/>
    <x v="1"/>
    <n v="11933"/>
    <x v="9"/>
    <x v="9"/>
  </r>
  <r>
    <s v="20190469-0"/>
    <s v="CONSTRUCCION ELECTRIFICACION SING COMUNA DE GENERAL LAGOS"/>
    <x v="14"/>
    <s v="PARINACOTA - REGION XV"/>
    <s v="GENERAL LAGOS - REGION XV"/>
    <n v="2015"/>
    <x v="4"/>
    <s v="DISTRIBUCION Y CONEXION FINAL USUARIOS"/>
    <x v="2"/>
    <n v="440646"/>
    <x v="151"/>
    <x v="138"/>
  </r>
  <r>
    <s v="20190536-0"/>
    <s v="MEJORAMIENTO GIMNASIO REGIONAL DE TALCA"/>
    <x v="7"/>
    <s v="TALCA"/>
    <s v="TALCA"/>
    <n v="2016"/>
    <x v="7"/>
    <s v="DEPORTE RECREATIVO"/>
    <x v="0"/>
    <n v="222902"/>
    <x v="152"/>
    <x v="139"/>
  </r>
  <r>
    <s v="20190549-0"/>
    <s v="AMPLIACION Y REMODELACION CONSULTORIO ANTONIO VARAS, PUERTO MONTT"/>
    <x v="5"/>
    <s v="LLANQUIHUE"/>
    <s v="PUERTO MONTT"/>
    <n v="2016"/>
    <x v="0"/>
    <s v="BAJA COMPLEJIDAD"/>
    <x v="0"/>
    <n v="867274"/>
    <x v="153"/>
    <x v="140"/>
  </r>
  <r>
    <s v="20191089-0"/>
    <s v="CONSTRUCCION RED AGUA POTABLE PARA SECTOR ROTO CHILENO, TALAGANTE"/>
    <x v="8"/>
    <s v="TALAGANTE"/>
    <s v="TALAGANTE"/>
    <n v="2016"/>
    <x v="5"/>
    <s v="AGUA POTABLE"/>
    <x v="1"/>
    <n v="390335"/>
    <x v="9"/>
    <x v="9"/>
  </r>
  <r>
    <s v="20191231-0"/>
    <s v="CONSTRUCCION COLECTOR SISTEMA CUELLAR URBANIZADO LINARES"/>
    <x v="7"/>
    <s v="LINARES"/>
    <s v="LINARES"/>
    <n v="2016"/>
    <x v="5"/>
    <s v="AGUAS LLUVIAS"/>
    <x v="2"/>
    <n v="853484"/>
    <x v="154"/>
    <x v="141"/>
  </r>
  <r>
    <s v="20191365-0"/>
    <s v="CONSTRUCCION ELECTRIFICACION EL PERAL - COMBARBALA"/>
    <x v="2"/>
    <s v="LIMARI"/>
    <s v="COMBARBALA"/>
    <n v="2015"/>
    <x v="4"/>
    <s v="DISTRIBUCION Y CONEXION FINAL USUARIOS"/>
    <x v="0"/>
    <n v="22204"/>
    <x v="9"/>
    <x v="9"/>
  </r>
  <r>
    <s v="20191423-0"/>
    <s v="CONSTRUCCION NUEVO ESTABLECIMIENTO ESCUELA SAN JOSE DE CALASANZ"/>
    <x v="0"/>
    <s v="SAN ANTONIO"/>
    <s v="SAN ANTONIO"/>
    <n v="2016"/>
    <x v="2"/>
    <s v="EDUCACION BASICA Y MEDIA"/>
    <x v="0"/>
    <n v="327448"/>
    <x v="155"/>
    <x v="142"/>
  </r>
  <r>
    <s v="20191865-0"/>
    <s v="CONSTRUCCION SOLUCIONES SANITARIAS EL TAMBO CENTRO, SALAMANCA"/>
    <x v="2"/>
    <s v="CHOAPA"/>
    <s v="SALAMANCA"/>
    <n v="2016"/>
    <x v="8"/>
    <s v="SOLUCION HABITACIONAL PARCIAL O COMPLEMENTARIA"/>
    <x v="0"/>
    <n v="2945917"/>
    <x v="156"/>
    <x v="143"/>
  </r>
  <r>
    <s v="20191889-0"/>
    <s v="MEJORAMIENTO INFRAESTRUCTURA URBANA Y SANITARIA SECTOR LA PEÑA"/>
    <x v="0"/>
    <s v="QUILLOTA"/>
    <s v="NOGALES"/>
    <n v="2016"/>
    <x v="8"/>
    <s v="SOLUCION HABITACIONAL PARCIAL O COMPLEMENTARIA"/>
    <x v="0"/>
    <n v="9721"/>
    <x v="22"/>
    <x v="9"/>
  </r>
  <r>
    <s v="20191947-0"/>
    <s v="CONSTRUCCION CIRCUITO C.SAN MARTIN-HNOS CARRERA ORIENTE, SAN FELIPE"/>
    <x v="0"/>
    <s v="SAN FELIPE DE ACONCAGUA"/>
    <s v="SAN FELIPE"/>
    <n v="2016"/>
    <x v="1"/>
    <s v="TRANSPORTE URBANO,VIALIDAD PEATONAL"/>
    <x v="0"/>
    <n v="1227856"/>
    <x v="157"/>
    <x v="144"/>
  </r>
  <r>
    <s v="20192798-0"/>
    <s v="REPOSICION CENTRO DE SALUD, LA HIGUERA."/>
    <x v="2"/>
    <s v="ELQUI"/>
    <s v="LA HIGUERA"/>
    <n v="2016"/>
    <x v="0"/>
    <s v="BAJA COMPLEJIDAD"/>
    <x v="0"/>
    <n v="1225222"/>
    <x v="158"/>
    <x v="145"/>
  </r>
  <r>
    <s v="20192885-0"/>
    <s v="CONSTRUCCION SOLUCIONES SANITARIAS Y SIST. ALCANTAR, PUNTA DE CHOROS"/>
    <x v="2"/>
    <s v="ELQUI"/>
    <s v="LA HIGUERA"/>
    <n v="2016"/>
    <x v="8"/>
    <s v="SOLUCION HABITACIONAL PARCIAL O COMPLEMENTARIA"/>
    <x v="0"/>
    <n v="1003707"/>
    <x v="159"/>
    <x v="9"/>
  </r>
  <r>
    <s v="20193112-0"/>
    <s v="MEJORAMIENTO CAMINO 64D305 ALTOVALSOL - LAS ROJAS - PELICANA"/>
    <x v="2"/>
    <s v="ELQUI"/>
    <m/>
    <n v="2015"/>
    <x v="1"/>
    <s v="TRANSPORTE CAMINERO"/>
    <x v="0"/>
    <n v="9646097"/>
    <x v="160"/>
    <x v="146"/>
  </r>
  <r>
    <s v="20193543-0"/>
    <s v="MEJORAMIENTO CAMINO COSTERO S: TIRUA - LIMITE REGIONAL"/>
    <x v="4"/>
    <m/>
    <m/>
    <n v="2015"/>
    <x v="1"/>
    <s v="TRANSPORTE CAMINERO"/>
    <x v="0"/>
    <n v="8202500"/>
    <x v="161"/>
    <x v="147"/>
  </r>
  <r>
    <s v="20193969-0"/>
    <s v="MEJORAMIENTO FISCALÍA LOCAL DE POZO ALMONTE"/>
    <x v="13"/>
    <m/>
    <m/>
    <n v="2015"/>
    <x v="11"/>
    <s v="ADMINISTRACION DE JUSTICIA"/>
    <x v="0"/>
    <n v="14871"/>
    <x v="162"/>
    <x v="148"/>
  </r>
  <r>
    <s v="20194077-0"/>
    <s v="CONSTRUCCION FISCALÍA LOCAL PUERTO MONTT"/>
    <x v="5"/>
    <s v="CHILOE"/>
    <s v="CASTRO"/>
    <n v="2015"/>
    <x v="11"/>
    <s v="ADMINISTRACION DE JUSTICIA"/>
    <x v="0"/>
    <n v="85264"/>
    <x v="163"/>
    <x v="149"/>
  </r>
  <r>
    <s v="20194643-0"/>
    <s v="REPOSICION POSTA DE SALUD RURAL DE PICHICUY, LA LIGUA"/>
    <x v="0"/>
    <s v="PETORCA"/>
    <s v="LA LIGUA"/>
    <n v="2016"/>
    <x v="0"/>
    <s v="BAJA COMPLEJIDAD"/>
    <x v="1"/>
    <n v="22627"/>
    <x v="9"/>
    <x v="9"/>
  </r>
  <r>
    <s v="20195427-0"/>
    <s v="REPOSICION FISCALIA LOCAL DE COMBARBALÁ"/>
    <x v="2"/>
    <s v="LIMARI"/>
    <s v="COMBARBALA"/>
    <n v="2015"/>
    <x v="11"/>
    <s v="ADMINISTRACION DE JUSTICIA"/>
    <x v="0"/>
    <n v="74971"/>
    <x v="164"/>
    <x v="9"/>
  </r>
  <r>
    <s v="20195429-0"/>
    <s v="MEJORAMIENTO FISCALIA LOCAL DE ILLAPEL"/>
    <x v="2"/>
    <s v="CHOAPA"/>
    <s v="ILLAPEL"/>
    <n v="2015"/>
    <x v="11"/>
    <s v="ADMINISTRACION DE JUSTICIA"/>
    <x v="0"/>
    <n v="0"/>
    <x v="9"/>
    <x v="9"/>
  </r>
  <r>
    <s v="20195431-0"/>
    <s v="AMPLIACION Y ADQUISICIÓN FISCALÍA LOCAL DE SAN ANTONIO"/>
    <x v="0"/>
    <s v="SAN ANTONIO"/>
    <s v="SAN ANTONIO"/>
    <n v="2015"/>
    <x v="11"/>
    <s v="ADMINISTRACION DE JUSTICIA"/>
    <x v="0"/>
    <n v="598875"/>
    <x v="165"/>
    <x v="150"/>
  </r>
  <r>
    <s v="20195433-0"/>
    <s v="CONSTRUCCION FISCALIA LOCAL DE LINARES"/>
    <x v="7"/>
    <s v="LINARES"/>
    <s v="LINARES"/>
    <n v="2015"/>
    <x v="11"/>
    <s v="ADMINISTRACION DE JUSTICIA"/>
    <x v="0"/>
    <n v="259570"/>
    <x v="166"/>
    <x v="151"/>
  </r>
  <r>
    <s v="20195436-0"/>
    <s v="CONSTRUCCION FISCALIA LOCAL DE TALCAHUANO"/>
    <x v="4"/>
    <s v="CONCEPCION"/>
    <s v="TALCAHUANO"/>
    <n v="2015"/>
    <x v="11"/>
    <s v="ADMINISTRACION DE JUSTICIA"/>
    <x v="0"/>
    <n v="1679351"/>
    <x v="167"/>
    <x v="152"/>
  </r>
  <r>
    <s v="20195437-0"/>
    <s v="CONSTRUCCION FISCALIA LOCAL DE LOS ANGELES"/>
    <x v="4"/>
    <s v="BIO BIO"/>
    <s v="LOS ANGELES"/>
    <n v="2015"/>
    <x v="11"/>
    <s v="ADMINISTRACION DE JUSTICIA"/>
    <x v="0"/>
    <n v="42582"/>
    <x v="168"/>
    <x v="153"/>
  </r>
  <r>
    <s v="20195441-0"/>
    <s v="CONSTRUCCION FISCALIA LOCAL DE IQUIQUE"/>
    <x v="13"/>
    <s v="IQUIQUE"/>
    <s v="IQUIQUE"/>
    <n v="2015"/>
    <x v="11"/>
    <s v="ADMINISTRACION DE JUSTICIA"/>
    <x v="0"/>
    <n v="340876"/>
    <x v="169"/>
    <x v="154"/>
  </r>
  <r>
    <s v="20195455-0"/>
    <s v="MEJORAMIENTO CALLE PADRE HARTER DE PUERTO MONTT"/>
    <x v="5"/>
    <s v="LLANQUIHUE"/>
    <s v="PUERTO MONTT"/>
    <n v="2016"/>
    <x v="1"/>
    <s v="TRANSPORTE URBANO,VIALIDAD PEATONAL"/>
    <x v="0"/>
    <n v="973155"/>
    <x v="9"/>
    <x v="9"/>
  </r>
  <r>
    <s v="20196156-0"/>
    <s v="CONSTRUCCION INFRAESTRUCTURA PORTUARIA EN PTO. NAVARINO"/>
    <x v="3"/>
    <s v="ANTARTICA CHILENA"/>
    <s v="CABO DE HORNOS"/>
    <n v="2015"/>
    <x v="1"/>
    <s v="TRANSPORTE MARITIMO, FLUVIAL Y LACUSTRE"/>
    <x v="0"/>
    <n v="21674"/>
    <x v="9"/>
    <x v="9"/>
  </r>
  <r>
    <s v="20196513-0"/>
    <s v="CONSTRUCCION CASETAS SANITARIAS SECTOR CHEPICA ABAJO Y LA MINA"/>
    <x v="12"/>
    <s v="COLCHAGUA"/>
    <s v="CHEPICA"/>
    <n v="2015"/>
    <x v="5"/>
    <s v="EVACUACION DISPOSICION FINAL AGUAS SERVIDAS"/>
    <x v="3"/>
    <n v="1961829"/>
    <x v="9"/>
    <x v="9"/>
  </r>
  <r>
    <s v="20197007-0"/>
    <s v="CONSTRUCCION OBRAS DE URBANIZACION VILLORRIO CAMINO A CASA"/>
    <x v="8"/>
    <s v="TALAGANTE"/>
    <s v="TALAGANTE"/>
    <n v="2016"/>
    <x v="8"/>
    <s v="VIVIENDA DEFINITIVA"/>
    <x v="0"/>
    <n v="21354"/>
    <x v="52"/>
    <x v="9"/>
  </r>
  <r>
    <s v="20197147-0"/>
    <s v="INSTALACION DE AGUA POTABLE SECTOR SANTA ROSA, SAN PEDRO"/>
    <x v="8"/>
    <s v="MELIPILLA"/>
    <s v="SAN PEDRO"/>
    <n v="2016"/>
    <x v="5"/>
    <s v="AGUA POTABLE"/>
    <x v="0"/>
    <n v="115410"/>
    <x v="170"/>
    <x v="155"/>
  </r>
  <r>
    <s v="20197380-0"/>
    <s v="CONSTRUCCION INFR. SANITARIAS RURALES DISPERSAS I ETAPA, PITRUFQUEN"/>
    <x v="1"/>
    <s v="CAUTIN"/>
    <s v="PITRUFQUEN"/>
    <n v="2015"/>
    <x v="8"/>
    <s v="SOLUCION HABITACIONAL PARCIAL O COMPLEMENTARIA"/>
    <x v="0"/>
    <n v="1000000"/>
    <x v="171"/>
    <x v="156"/>
  </r>
  <r>
    <s v="30000131-0"/>
    <s v="REPOSICION VARIOS PUENTES REGION DEL BIO BIO"/>
    <x v="4"/>
    <m/>
    <m/>
    <n v="2015"/>
    <x v="1"/>
    <s v="TRANSPORTE CAMINERO"/>
    <x v="0"/>
    <n v="284000"/>
    <x v="172"/>
    <x v="157"/>
  </r>
  <r>
    <s v="30000650-0"/>
    <s v="CONSTRUCCION Y EQUIPAMIENTO FISCALÍA LOCAL DE PARRAL"/>
    <x v="7"/>
    <m/>
    <m/>
    <n v="2015"/>
    <x v="11"/>
    <s v="ADMINISTRACION DE JUSTICIA"/>
    <x v="0"/>
    <n v="133"/>
    <x v="173"/>
    <x v="9"/>
  </r>
  <r>
    <s v="30001032-0"/>
    <s v="REPOSICION CONSULTORIO GENERAL URBANO DE SAN JUAN"/>
    <x v="2"/>
    <s v="ELQUI"/>
    <s v="COQUIMBO"/>
    <n v="2016"/>
    <x v="0"/>
    <s v="BAJA COMPLEJIDAD"/>
    <x v="0"/>
    <n v="2919055"/>
    <x v="174"/>
    <x v="158"/>
  </r>
  <r>
    <s v="30001435-0"/>
    <s v="CONSTRUCCION RED ELECTRICA RURAL EL TESORO, CURANILAHUE"/>
    <x v="4"/>
    <s v="ARAUCO"/>
    <s v="CURANILAHUE"/>
    <n v="2016"/>
    <x v="4"/>
    <s v="DISTRIBUCION Y CONEXION FINAL USUARIOS"/>
    <x v="3"/>
    <n v="200001"/>
    <x v="9"/>
    <x v="9"/>
  </r>
  <r>
    <s v="30001474-0"/>
    <s v="RESTAURACION IGLESIA SANTA ROSA DE LIMA, FREIRINA"/>
    <x v="6"/>
    <s v="HUASCO"/>
    <s v="FREIRINA"/>
    <n v="2015"/>
    <x v="2"/>
    <s v="ARTE Y CULTURA"/>
    <x v="0"/>
    <n v="508857"/>
    <x v="175"/>
    <x v="159"/>
  </r>
  <r>
    <s v="30001924-0"/>
    <s v="REPOSICION SERVICIO AGUA POTABLE J. FERNANDEZ"/>
    <x v="0"/>
    <s v="VALPARAISO"/>
    <s v="JUAN FERNANDEZ"/>
    <n v="2016"/>
    <x v="5"/>
    <s v="AGUA POTABLE"/>
    <x v="1"/>
    <n v="8501"/>
    <x v="9"/>
    <x v="9"/>
  </r>
  <r>
    <s v="30001982-0"/>
    <s v="NORMALIZACION HOSPITAL PTO. AYSEN, XI REGIÓN"/>
    <x v="9"/>
    <s v="AYSEN"/>
    <s v="AYSEN"/>
    <n v="2016"/>
    <x v="0"/>
    <s v="BAJA COMPLEJIDAD"/>
    <x v="0"/>
    <n v="5994434"/>
    <x v="176"/>
    <x v="160"/>
  </r>
  <r>
    <s v="30002142-0"/>
    <s v="REPOSICION CENTRO DE SALUD FAMILIAR SANTA SABINA, CONCEPCION"/>
    <x v="4"/>
    <s v="CONCEPCION"/>
    <s v="CONCEPCION"/>
    <n v="2016"/>
    <x v="0"/>
    <s v="BAJA COMPLEJIDAD"/>
    <x v="0"/>
    <n v="1528443"/>
    <x v="177"/>
    <x v="161"/>
  </r>
  <r>
    <s v="30002297-0"/>
    <s v="REPOSICION GIMNASIO MUNICIPAL DE COIHUECO"/>
    <x v="4"/>
    <s v="ÑUBLE"/>
    <s v="COIHUECO"/>
    <n v="2016"/>
    <x v="7"/>
    <s v="DEPORTE RECREATIVO"/>
    <x v="0"/>
    <n v="11344"/>
    <x v="9"/>
    <x v="9"/>
  </r>
  <r>
    <s v="30002482-0"/>
    <s v="CONSTRUCCION SANEAMIENTO SANITARIO INTEGRAL SECTOR EL PINAR, ARAUCO"/>
    <x v="4"/>
    <s v="ARAUCO"/>
    <s v="ARAUCO"/>
    <n v="2016"/>
    <x v="5"/>
    <s v="EVACUACION DISPOSICION FINAL AGUAS SERVIDAS"/>
    <x v="0"/>
    <n v="422098"/>
    <x v="9"/>
    <x v="9"/>
  </r>
  <r>
    <s v="30002544-0"/>
    <s v="MEJORAMIENTO ESTADIO PROVINCIAL DE ATLETISMO, COMUNA DE LEBU"/>
    <x v="4"/>
    <s v="ARAUCO"/>
    <s v="LEBU"/>
    <n v="2016"/>
    <x v="7"/>
    <s v="DEPORTE RECREATIVO"/>
    <x v="0"/>
    <n v="1153"/>
    <x v="11"/>
    <x v="9"/>
  </r>
  <r>
    <s v="30002886-0"/>
    <s v="CONSTRUCCION CENTRO COMUNITARIO EL PALOMAR"/>
    <x v="6"/>
    <s v="COPIAPO"/>
    <s v="COPIAPO"/>
    <n v="2016"/>
    <x v="6"/>
    <s v="ORGANIZACION Y SERVICIOS COMUNALES"/>
    <x v="0"/>
    <n v="54603"/>
    <x v="178"/>
    <x v="162"/>
  </r>
  <r>
    <s v="30003117-0"/>
    <s v="MEJORAMIENTO CALLE, CAMINO PARQUE LANTAÑO, CHILLAN"/>
    <x v="4"/>
    <s v="ÑUBLE"/>
    <s v="CHILLAN"/>
    <n v="2015"/>
    <x v="1"/>
    <s v="TRANSPORTE URBANO,VIALIDAD PEATONAL"/>
    <x v="0"/>
    <n v="188229"/>
    <x v="179"/>
    <x v="163"/>
  </r>
  <r>
    <s v="30003322-0"/>
    <s v="CONSTRUCCION PUENTE LAS ACACIAS Y VÍAS DE EMPALME, ARICA"/>
    <x v="14"/>
    <s v="ARICA - REGION XV"/>
    <s v="ARICA - REGION XV"/>
    <n v="2015"/>
    <x v="1"/>
    <s v="TRANSPORTE URBANO,VIALIDAD PEATONAL"/>
    <x v="0"/>
    <n v="1972187"/>
    <x v="180"/>
    <x v="164"/>
  </r>
  <r>
    <s v="30003506-0"/>
    <s v="MEJORAMIENTO INTERCONEXION EJES GRAU - PRAT, CALAMA"/>
    <x v="11"/>
    <s v="EL LOA"/>
    <s v="CALAMA"/>
    <n v="2015"/>
    <x v="1"/>
    <s v="TRANSPORTE URBANO,VIALIDAD PEATONAL"/>
    <x v="0"/>
    <n v="3216708"/>
    <x v="181"/>
    <x v="165"/>
  </r>
  <r>
    <s v="30003943-0"/>
    <s v="CONSTRUCCION AV JUAN CISTERNAS -LAS TORRES- ACCS NORTE A COQUI"/>
    <x v="2"/>
    <s v="ELQUI"/>
    <m/>
    <n v="2015"/>
    <x v="1"/>
    <s v="TRANSPORTE URBANO,VIALIDAD PEATONAL"/>
    <x v="0"/>
    <n v="8322181"/>
    <x v="182"/>
    <x v="166"/>
  </r>
  <r>
    <s v="30004158-0"/>
    <s v="REPOSICION CESFAM RALCO, ALTO BIO BIO"/>
    <x v="4"/>
    <s v="BIO BIO"/>
    <s v="ALTO BIO BIO"/>
    <n v="2016"/>
    <x v="0"/>
    <s v="BAJA COMPLEJIDAD"/>
    <x v="0"/>
    <n v="212038"/>
    <x v="183"/>
    <x v="167"/>
  </r>
  <r>
    <s v="30004235-0"/>
    <s v="MEJORAMIENTO PLAZA DE ARMAS, CALLE LARGA"/>
    <x v="0"/>
    <s v="LOS ANDES"/>
    <s v="CALLE LARGA"/>
    <n v="2016"/>
    <x v="6"/>
    <s v="DESARROLLO URBANO"/>
    <x v="0"/>
    <n v="566855"/>
    <x v="184"/>
    <x v="168"/>
  </r>
  <r>
    <s v="30004433-0"/>
    <s v="REPOSICION COLEGIO MUNICIPAL MUNDO MAGICO - TEMUCO"/>
    <x v="1"/>
    <s v="CAUTIN"/>
    <s v="TEMUCO"/>
    <n v="2015"/>
    <x v="2"/>
    <s v="EDUCACION BASICA Y MEDIA"/>
    <x v="0"/>
    <n v="1570792"/>
    <x v="185"/>
    <x v="169"/>
  </r>
  <r>
    <s v="30005103-0"/>
    <s v="REPOSICION ESC. MONSEÑOR MANUEL LARRAIN HUALAÑE"/>
    <x v="7"/>
    <s v="CURICO"/>
    <s v="HUALAÑE"/>
    <n v="2015"/>
    <x v="2"/>
    <s v="EDUCACION BASICA Y MEDIA"/>
    <x v="1"/>
    <n v="500000"/>
    <x v="9"/>
    <x v="9"/>
  </r>
  <r>
    <s v="30005260-0"/>
    <s v="CONSTRUCCION CESFAM LIMACHE VIEJO, LIMACHE"/>
    <x v="0"/>
    <s v="MARGA MARGA"/>
    <s v="LIMACHE"/>
    <n v="2016"/>
    <x v="0"/>
    <s v="BAJA COMPLEJIDAD"/>
    <x v="0"/>
    <n v="65800"/>
    <x v="186"/>
    <x v="170"/>
  </r>
  <r>
    <s v="30005334-0"/>
    <s v="NORMALIZACION CONSULTORIO JUAN PABLO II, ANTOFAGASTA."/>
    <x v="11"/>
    <s v="ANTOFAGASTA"/>
    <s v="ANTOFAGASTA"/>
    <n v="2016"/>
    <x v="0"/>
    <s v="BAJA COMPLEJIDAD"/>
    <x v="0"/>
    <n v="508075"/>
    <x v="187"/>
    <x v="171"/>
  </r>
  <r>
    <s v="30005719-0"/>
    <s v="MEJORAMIENTO RUTA F-30-E S: CEMENTERIO CONCON - ROTONDA CONCON"/>
    <x v="0"/>
    <s v="VALPARAISO"/>
    <s v="CONCON"/>
    <n v="2015"/>
    <x v="1"/>
    <s v="TRANSPORTE URBANO,VIALIDAD PEATONAL"/>
    <x v="0"/>
    <n v="11126941"/>
    <x v="188"/>
    <x v="172"/>
  </r>
  <r>
    <s v="30005763-0"/>
    <s v="CONSTRUCCION CONSULTORIO JUAN PABLO II  DE LAMPA"/>
    <x v="8"/>
    <s v="CHACABUCO"/>
    <s v="LAMPA"/>
    <n v="2016"/>
    <x v="0"/>
    <s v="BAJA COMPLEJIDAD"/>
    <x v="2"/>
    <n v="114526"/>
    <x v="9"/>
    <x v="9"/>
  </r>
  <r>
    <s v="30005809-0"/>
    <s v="AMPLIACION LICEO MANUEL MAGALAHES M., D. ALMAGRO"/>
    <x v="6"/>
    <s v="CHAÑARAL"/>
    <s v="DIEGO DE ALMAGRO"/>
    <n v="2016"/>
    <x v="2"/>
    <s v="EDUCACION BASICA Y MEDIA"/>
    <x v="0"/>
    <n v="47747"/>
    <x v="189"/>
    <x v="173"/>
  </r>
  <r>
    <s v="30006767-0"/>
    <s v="MEJORAMIENTO TEATRO MUNICIPAL ETAPA II , ANGOL"/>
    <x v="1"/>
    <s v="MALLECO"/>
    <s v="ANGOL"/>
    <n v="2015"/>
    <x v="2"/>
    <s v="ARTE Y CULTURA"/>
    <x v="0"/>
    <n v="959491"/>
    <x v="17"/>
    <x v="9"/>
  </r>
  <r>
    <s v="30006873-0"/>
    <s v="CONSTRUCCION PUENTE EL TAMBO EN RUTA H-806"/>
    <x v="12"/>
    <s v="CACHAPOAL"/>
    <m/>
    <n v="2015"/>
    <x v="1"/>
    <s v="TRANSPORTE CAMINERO"/>
    <x v="0"/>
    <n v="65000"/>
    <x v="190"/>
    <x v="174"/>
  </r>
  <r>
    <s v="30006920-0"/>
    <s v="REPOSICION JARDIN INFANTIL (INTEGRA) CORONA DEL INCA COPIAPO"/>
    <x v="6"/>
    <s v="COPIAPO"/>
    <s v="COPIAPO"/>
    <n v="2015"/>
    <x v="2"/>
    <s v="EDUCACION PREBASICA"/>
    <x v="0"/>
    <n v="162382"/>
    <x v="191"/>
    <x v="175"/>
  </r>
  <r>
    <s v="30006949-0"/>
    <s v="CONSTRUCCION CENTRO CULTURAL DE TIL TIL"/>
    <x v="8"/>
    <s v="CHACABUCO"/>
    <s v="TIL TIL"/>
    <n v="2016"/>
    <x v="2"/>
    <s v="ARTE Y CULTURA"/>
    <x v="0"/>
    <n v="498"/>
    <x v="9"/>
    <x v="9"/>
  </r>
  <r>
    <s v="30007043-0"/>
    <s v="REPOSICION HOGAR ESTUDIANTIL - COMBARBALÁ"/>
    <x v="2"/>
    <s v="LIMARI"/>
    <s v="COMBARBALA"/>
    <n v="2015"/>
    <x v="2"/>
    <s v="EDUCACION BASICA Y MEDIA"/>
    <x v="1"/>
    <n v="816579"/>
    <x v="9"/>
    <x v="9"/>
  </r>
  <r>
    <s v="30007097-0"/>
    <s v="INSTALACION SISTEMA AGUA POTABLE RURAL DE  QUILLAGUA"/>
    <x v="11"/>
    <s v="TOCOPILLA"/>
    <s v="MARIA ELENA"/>
    <n v="2015"/>
    <x v="5"/>
    <s v="AGUA POTABLE"/>
    <x v="0"/>
    <n v="1009921"/>
    <x v="192"/>
    <x v="176"/>
  </r>
  <r>
    <s v="30021129-0"/>
    <s v="NORMALIZACION HOSPITAL COPIAPO ETAPAS CONSTRUCTIVAS  4° Y 5°"/>
    <x v="6"/>
    <s v="COPIAPO"/>
    <s v="COPIAPO"/>
    <n v="2016"/>
    <x v="0"/>
    <s v="ALTA COMPLEJIDAD"/>
    <x v="0"/>
    <n v="4445155"/>
    <x v="193"/>
    <x v="177"/>
  </r>
  <r>
    <s v="30027041-0"/>
    <s v="CONTROL PREVENCION Y ERRADICACION FAUNA INVASORA EN XII REGIÓN."/>
    <x v="3"/>
    <m/>
    <m/>
    <n v="2016"/>
    <x v="3"/>
    <s v="INTERSUBSECTORIAL SILVOAGROPECUARIO"/>
    <x v="0"/>
    <n v="330494"/>
    <x v="194"/>
    <x v="178"/>
  </r>
  <r>
    <s v="30028729-0"/>
    <s v="AMPLIACION LICEO ANDRES BELLO (SOLUCION INTEGRAL)"/>
    <x v="8"/>
    <s v="SANTIAGO"/>
    <s v="LA FLORIDA"/>
    <n v="2016"/>
    <x v="2"/>
    <s v="EDUCACION BASICA Y MEDIA"/>
    <x v="0"/>
    <n v="2309829"/>
    <x v="195"/>
    <x v="9"/>
  </r>
  <r>
    <s v="30028777-0"/>
    <s v="REPOSICION ESCUELA F-808 DE ANTIHUALA, COMUNA DE LOS ÁLAMOS"/>
    <x v="4"/>
    <s v="ARAUCO"/>
    <s v="LOS ALAMOS"/>
    <n v="2015"/>
    <x v="2"/>
    <s v="EDUCACION BASICA Y MEDIA"/>
    <x v="0"/>
    <n v="928903"/>
    <x v="196"/>
    <x v="179"/>
  </r>
  <r>
    <s v="30029287-0"/>
    <s v="REPOSICION LICEO POLIVALENTE NAHUELBUTA, CONTULMO"/>
    <x v="4"/>
    <s v="ARAUCO"/>
    <s v="CONTULMO"/>
    <n v="2015"/>
    <x v="2"/>
    <s v="EDUCACION BASICA Y MEDIA"/>
    <x v="0"/>
    <n v="2308993"/>
    <x v="197"/>
    <x v="180"/>
  </r>
  <r>
    <s v="30029482-0"/>
    <s v="AMPLIACION Y MEJORAMIENTO ILUMINACION ESPACIOS PUBLICOS 3º ETAPA"/>
    <x v="8"/>
    <s v="SANTIAGO"/>
    <s v="LA REINA"/>
    <n v="2016"/>
    <x v="4"/>
    <s v="ALUMBRADO PUBLICO"/>
    <x v="1"/>
    <n v="573224"/>
    <x v="9"/>
    <x v="9"/>
  </r>
  <r>
    <s v="30029547-0"/>
    <s v="NORMALIZACION LICEO C -78 FRANCISCO BASCUÑAN GUERRERO DE QUILLECO"/>
    <x v="4"/>
    <s v="BIO BIO"/>
    <s v="QUILLECO"/>
    <n v="2016"/>
    <x v="2"/>
    <s v="EDUCACION BASICA Y MEDIA"/>
    <x v="0"/>
    <n v="76519"/>
    <x v="198"/>
    <x v="9"/>
  </r>
  <r>
    <s v="30029556-0"/>
    <s v="ADQUISICION EQUIPAMIENTO OFTALM. H ARAUCO"/>
    <x v="4"/>
    <s v="ARAUCO"/>
    <s v="ARAUCO"/>
    <n v="2016"/>
    <x v="0"/>
    <s v="MEDIA COMPLEJIDAD"/>
    <x v="0"/>
    <n v="1300"/>
    <x v="199"/>
    <x v="181"/>
  </r>
  <r>
    <s v="30029614-0"/>
    <s v="REPOSICION ESCUELA AMERICA, COMBARBALA"/>
    <x v="2"/>
    <s v="LIMARI"/>
    <s v="COMBARBALA"/>
    <n v="2016"/>
    <x v="2"/>
    <s v="EDUCACION BASICA Y MEDIA"/>
    <x v="0"/>
    <n v="3256434"/>
    <x v="200"/>
    <x v="182"/>
  </r>
  <r>
    <s v="30030194-0"/>
    <s v="INSTALACION SISTEMA AGUA POTABLE RURAL MARTINEZ DE ROZAS, FREIRE"/>
    <x v="1"/>
    <s v="CAUTIN"/>
    <s v="FREIRE"/>
    <n v="2016"/>
    <x v="5"/>
    <s v="AGUA POTABLE"/>
    <x v="0"/>
    <n v="5906"/>
    <x v="201"/>
    <x v="183"/>
  </r>
  <r>
    <s v="30031153-0"/>
    <s v="CONSTRUCCION OBRAS DE URBANIZ.  MACROLOTEO FERTILIZANTE MEJILLONES"/>
    <x v="11"/>
    <s v="ANTOFAGASTA"/>
    <s v="MEJILLONES"/>
    <n v="2016"/>
    <x v="6"/>
    <s v="DESARROLLO URBANO"/>
    <x v="0"/>
    <n v="152393"/>
    <x v="202"/>
    <x v="184"/>
  </r>
  <r>
    <s v="30032850-0"/>
    <s v="REPOSICION ESCUELA FUSIONADA LOS LAGOS"/>
    <x v="10"/>
    <s v="VALDIVIA - REGION XIV"/>
    <s v="LOS LAGOS - REGION XIV"/>
    <n v="2016"/>
    <x v="2"/>
    <s v="EDUCACION BASICA Y MEDIA"/>
    <x v="0"/>
    <n v="5292"/>
    <x v="9"/>
    <x v="9"/>
  </r>
  <r>
    <s v="30032937-0"/>
    <s v="CONSTRUCCION ESTADIO MUNICIPAL DE HUASCO"/>
    <x v="6"/>
    <s v="HUASCO"/>
    <s v="HUASCO"/>
    <n v="2015"/>
    <x v="7"/>
    <s v="DEPORTE RECREATIVO"/>
    <x v="0"/>
    <n v="2803330"/>
    <x v="203"/>
    <x v="185"/>
  </r>
  <r>
    <s v="30033131-0"/>
    <s v="AMPLIACION Y EQUIPAMIENTO CENTRO TRANSITO Y DISTRIBUCION COPIAPO"/>
    <x v="6"/>
    <s v="COPIAPO"/>
    <m/>
    <n v="2016"/>
    <x v="11"/>
    <s v="ASISTENCIA DE MENORES"/>
    <x v="0"/>
    <n v="6791"/>
    <x v="204"/>
    <x v="186"/>
  </r>
  <r>
    <s v="30033268-0"/>
    <s v="MEJORAMIENTO SERVICIO APR CHACABUCO"/>
    <x v="8"/>
    <s v="CHACABUCO"/>
    <s v="COLINA"/>
    <n v="2016"/>
    <x v="5"/>
    <s v="AGUA POTABLE"/>
    <x v="0"/>
    <n v="22586"/>
    <x v="205"/>
    <x v="187"/>
  </r>
  <r>
    <s v="30033443-0"/>
    <s v="AMPLIACION ELECTRIFICACIÓN RURAL SECTOR LLEU LLEU Y OTROS CONTULMO"/>
    <x v="4"/>
    <s v="ARAUCO"/>
    <s v="CONTULMO"/>
    <n v="2016"/>
    <x v="4"/>
    <s v="DISTRIBUCION Y CONEXION FINAL USUARIOS"/>
    <x v="3"/>
    <n v="300000"/>
    <x v="9"/>
    <x v="9"/>
  </r>
  <r>
    <s v="30033484-0"/>
    <s v="MEJORAMIENTO SISTEMA AGUA POTABLE RURAL VILLA LOS BOLDOS, TOLTEN"/>
    <x v="1"/>
    <s v="CAUTIN"/>
    <s v="TOLTEN"/>
    <n v="2016"/>
    <x v="5"/>
    <s v="AGUA POTABLE"/>
    <x v="0"/>
    <n v="57667"/>
    <x v="9"/>
    <x v="9"/>
  </r>
  <r>
    <s v="30033690-0"/>
    <s v="MEJORAMIENTO PAR VIAL 1 ORIENTE - 2 PONIENTE Y RED CENTRO EN TALCA"/>
    <x v="7"/>
    <s v="TALCA"/>
    <s v="TALCA"/>
    <n v="2016"/>
    <x v="1"/>
    <s v="TRANSPORTE URBANO,VIALIDAD PEATONAL"/>
    <x v="0"/>
    <n v="100000"/>
    <x v="206"/>
    <x v="188"/>
  </r>
  <r>
    <s v="30033809-0"/>
    <s v="REPOSICION MUSEO DE ACHAO, COMUNA DE QUINCHAO"/>
    <x v="5"/>
    <s v="CHILOE"/>
    <s v="QUINCHAO"/>
    <n v="2016"/>
    <x v="2"/>
    <s v="ARTE Y CULTURA"/>
    <x v="3"/>
    <n v="902010"/>
    <x v="9"/>
    <x v="9"/>
  </r>
  <r>
    <s v="30033883-0"/>
    <s v="MEJORAMIENTO RAMPAS DE CONEXION CHULCHUY Y HUICHA"/>
    <x v="5"/>
    <s v="CHILOE"/>
    <s v="PUQUELDON"/>
    <n v="2015"/>
    <x v="1"/>
    <s v="TRANSPORTE MARITIMO, FLUVIAL Y LACUSTRE"/>
    <x v="0"/>
    <n v="3902"/>
    <x v="207"/>
    <x v="189"/>
  </r>
  <r>
    <s v="30034040-0"/>
    <s v="MEJORAMIENTO AGUA POTABLE RURAL SECTOR PUANGUE"/>
    <x v="8"/>
    <s v="MELIPILLA"/>
    <s v="MELIPILLA"/>
    <n v="2016"/>
    <x v="5"/>
    <s v="AGUA POTABLE"/>
    <x v="0"/>
    <n v="112623"/>
    <x v="208"/>
    <x v="190"/>
  </r>
  <r>
    <s v="30034068-0"/>
    <s v="REPOSICION EDIFICIO PUBLICO PROVINCIAL DEL CHOAPA, ILLAPEL"/>
    <x v="2"/>
    <s v="CHOAPA"/>
    <m/>
    <n v="2015"/>
    <x v="6"/>
    <s v="ADMINISTRACION MULTISECTOR"/>
    <x v="0"/>
    <n v="34284"/>
    <x v="9"/>
    <x v="9"/>
  </r>
  <r>
    <s v="30034190-0"/>
    <s v="REPOSICION LICEO A-50 SAN FELIPE DE ARAUCO"/>
    <x v="4"/>
    <s v="ARAUCO"/>
    <s v="ARAUCO"/>
    <n v="2016"/>
    <x v="2"/>
    <s v="EDUCACION BASICA Y MEDIA"/>
    <x v="0"/>
    <n v="193883"/>
    <x v="209"/>
    <x v="191"/>
  </r>
  <r>
    <s v="30034215-0"/>
    <s v="CONSTRUCCION CONSULTORIO AT PRIMARIA SECTOR NORTE, ANTOFAGASTA"/>
    <x v="11"/>
    <s v="ANTOFAGASTA"/>
    <s v="ANTOFAGASTA"/>
    <n v="2015"/>
    <x v="0"/>
    <s v="BAJA COMPLEJIDAD"/>
    <x v="0"/>
    <n v="117000"/>
    <x v="210"/>
    <x v="192"/>
  </r>
  <r>
    <s v="30034230-0"/>
    <s v="MEJORAMIENTO RUTA S-75 SECTOR: CUNCO - LAGO COLICO KM 8.5 A KM 14"/>
    <x v="1"/>
    <s v="CAUTIN"/>
    <s v="CUNCO"/>
    <n v="2015"/>
    <x v="1"/>
    <s v="TRANSPORTE CAMINERO"/>
    <x v="0"/>
    <n v="24000"/>
    <x v="211"/>
    <x v="193"/>
  </r>
  <r>
    <s v="30034268-0"/>
    <s v="AMPLIACION REPOSICION PAV. RUTA S-30 S: TEMUCO - NUEVA IMPERIAL"/>
    <x v="1"/>
    <m/>
    <m/>
    <n v="2015"/>
    <x v="1"/>
    <s v="TRANSPORTE CAMINERO"/>
    <x v="0"/>
    <n v="1000"/>
    <x v="9"/>
    <x v="9"/>
  </r>
  <r>
    <s v="30034398-0"/>
    <s v="INSTALACION SISTEMA AGUA POTABLE RURAL PURAQUINA ALTO, PITRUFQUEN"/>
    <x v="1"/>
    <s v="CAUTIN"/>
    <s v="PITRUFQUEN"/>
    <n v="2016"/>
    <x v="5"/>
    <s v="AGUA POTABLE"/>
    <x v="0"/>
    <n v="297001"/>
    <x v="212"/>
    <x v="194"/>
  </r>
  <r>
    <s v="30034534-0"/>
    <s v="HABILITACION  SALA  MULTIUSO CENTRO GALVARINO DEL SENAME SANTIAGO"/>
    <x v="8"/>
    <m/>
    <m/>
    <n v="2016"/>
    <x v="11"/>
    <s v="ASISTENCIA DE MENORES"/>
    <x v="0"/>
    <n v="50275"/>
    <x v="213"/>
    <x v="195"/>
  </r>
  <r>
    <s v="30034554-0"/>
    <s v="AMPLIACION DE SERVICIO DE A.P.R. EL PIMIENTO, COMUNA CALLE LARGA"/>
    <x v="0"/>
    <s v="LOS ANDES"/>
    <s v="CALLE LARGA"/>
    <n v="2016"/>
    <x v="5"/>
    <s v="AGUA POTABLE"/>
    <x v="2"/>
    <n v="1772"/>
    <x v="214"/>
    <x v="9"/>
  </r>
  <r>
    <s v="30034562-0"/>
    <s v="CONSTRUCCION SISTEMA DE ALCANTARILLADO SECTOR PIGUCHEN, PUTAENDO."/>
    <x v="0"/>
    <s v="SAN FELIPE DE ACONCAGUA"/>
    <s v="PUTAENDO"/>
    <n v="2016"/>
    <x v="5"/>
    <s v="EVACUACION DISPOSICION FINAL AGUAS SERVIDAS"/>
    <x v="0"/>
    <n v="1039437"/>
    <x v="215"/>
    <x v="196"/>
  </r>
  <r>
    <s v="30034648-0"/>
    <s v="CONSTRUCCION EMBALSE LIVILCAR VALLE DE AZAPA, COMUNA DE ARICA"/>
    <x v="14"/>
    <s v="ARICA - REGION XV"/>
    <s v="ARICA - REGION XV"/>
    <n v="2016"/>
    <x v="6"/>
    <s v="DEFENSAS FLUVIALES,MARITIMAS Y CAUCES ARTIFICIALES"/>
    <x v="2"/>
    <n v="277836"/>
    <x v="216"/>
    <x v="197"/>
  </r>
  <r>
    <s v="30034659-0"/>
    <s v="CONSTRUCCION EMBALSE CHIRONTA VALLE DE LLUTA"/>
    <x v="14"/>
    <s v="PARINACOTA - REGION XV"/>
    <m/>
    <n v="2015"/>
    <x v="3"/>
    <s v="RIEGO"/>
    <x v="0"/>
    <n v="771517"/>
    <x v="217"/>
    <x v="198"/>
  </r>
  <r>
    <s v="30034666-0"/>
    <s v="REPOSICION POSTA DEL SECTOR RURAL DE CHAICAS"/>
    <x v="5"/>
    <s v="LLANQUIHUE"/>
    <s v="PUERTO MONTT"/>
    <n v="2015"/>
    <x v="0"/>
    <s v="BAJA COMPLEJIDAD"/>
    <x v="0"/>
    <n v="36488"/>
    <x v="218"/>
    <x v="199"/>
  </r>
  <r>
    <s v="30034754-0"/>
    <s v="INSTALACION SISTEMA AGUA POTABLE RURAL ÑUBLE, LONCOCHE"/>
    <x v="1"/>
    <s v="CAUTIN"/>
    <s v="LONCOCHE"/>
    <n v="2015"/>
    <x v="5"/>
    <s v="AGUA POTABLE"/>
    <x v="0"/>
    <n v="722113"/>
    <x v="219"/>
    <x v="200"/>
  </r>
  <r>
    <s v="30034777-0"/>
    <s v="REPOSICION DE VEREDAS COMUNA DE SAN MIGUEL"/>
    <x v="8"/>
    <s v="SANTIAGO"/>
    <s v="SAN MIGUEL"/>
    <n v="2016"/>
    <x v="1"/>
    <s v="TRANSPORTE URBANO,VIALIDAD PEATONAL"/>
    <x v="0"/>
    <n v="64702"/>
    <x v="9"/>
    <x v="9"/>
  </r>
  <r>
    <s v="30034809-0"/>
    <s v="MEJORAMIENTO RUTA 199-CH SECTOR: VILLARRICA - PUCON"/>
    <x v="1"/>
    <m/>
    <m/>
    <n v="2015"/>
    <x v="1"/>
    <s v="TRANSPORTE URBANO,VIALIDAD PEATONAL"/>
    <x v="0"/>
    <n v="1001500"/>
    <x v="220"/>
    <x v="201"/>
  </r>
  <r>
    <s v="30034860-0"/>
    <s v="MEJORAMIENTO DE SERVICIO AGUA POTABLE RURAL SAN VICENTE DE NALTAGUA"/>
    <x v="8"/>
    <s v="TALAGANTE"/>
    <s v="ISLA DE MAIPO"/>
    <n v="2016"/>
    <x v="5"/>
    <s v="AGUA POTABLE"/>
    <x v="0"/>
    <n v="67439"/>
    <x v="9"/>
    <x v="9"/>
  </r>
  <r>
    <s v="30034870-0"/>
    <s v="MEJORAMIENTO SERVICIO AGUA POTABLE RURAL MONTE LAS MERCEDES"/>
    <x v="8"/>
    <s v="TALAGANTE"/>
    <s v="ISLA DE MAIPO"/>
    <n v="2016"/>
    <x v="5"/>
    <s v="AGUA POTABLE"/>
    <x v="0"/>
    <n v="74060"/>
    <x v="9"/>
    <x v="9"/>
  </r>
  <r>
    <s v="30034879-0"/>
    <s v="CONSTRUCCION PARQUE MUNICIPAL QUINTA J"/>
    <x v="5"/>
    <s v="PALENA"/>
    <s v="FUTALEUFU"/>
    <n v="2015"/>
    <x v="10"/>
    <s v="TURISMO"/>
    <x v="3"/>
    <n v="39872"/>
    <x v="9"/>
    <x v="9"/>
  </r>
  <r>
    <s v="30034883-0"/>
    <s v="MEJORAMIENTO AV. GRANADEROS, CALAMA"/>
    <x v="11"/>
    <s v="EL LOA"/>
    <s v="CALAMA"/>
    <n v="2016"/>
    <x v="1"/>
    <s v="TRANSPORTE URBANO,VIALIDAD PEATONAL"/>
    <x v="1"/>
    <n v="13499001"/>
    <x v="9"/>
    <x v="9"/>
  </r>
  <r>
    <s v="30034892-0"/>
    <s v="MEJORAMIENTO PAR VIAL O`HIGGINS-BULNES, IQUIQUE"/>
    <x v="13"/>
    <s v="IQUIQUE"/>
    <s v="IQUIQUE"/>
    <n v="2015"/>
    <x v="1"/>
    <s v="TRANSPORTE URBANO,VIALIDAD PEATONAL"/>
    <x v="0"/>
    <n v="7733885"/>
    <x v="221"/>
    <x v="202"/>
  </r>
  <r>
    <s v="30034997-0"/>
    <s v="REPOSICION Y RELOCALIZACION CESFAM HUERTOS FAMILIARES TIL TIL"/>
    <x v="8"/>
    <s v="CHACABUCO"/>
    <s v="TIL TIL"/>
    <n v="2016"/>
    <x v="0"/>
    <s v="BAJA COMPLEJIDAD"/>
    <x v="0"/>
    <n v="1"/>
    <x v="222"/>
    <x v="9"/>
  </r>
  <r>
    <s v="30035008-0"/>
    <s v="HABILITACION SUMINISTRO EE. EE. SECTOR PUCHILCO, PUQUELDON"/>
    <x v="5"/>
    <s v="CHILOE"/>
    <s v="PUQUELDON"/>
    <n v="2016"/>
    <x v="4"/>
    <s v="DISTRIBUCION Y CONEXION FINAL USUARIOS"/>
    <x v="0"/>
    <n v="177271"/>
    <x v="223"/>
    <x v="203"/>
  </r>
  <r>
    <s v="30035097-0"/>
    <s v="REPOSICION DE LA 22ª COMISARIA DE CARABINEROS QUINTA NORMAL"/>
    <x v="8"/>
    <s v="SANTIAGO"/>
    <s v="QUINTA NORMAL"/>
    <n v="2016"/>
    <x v="9"/>
    <s v="DEFENSA Y SEGURIDAD"/>
    <x v="0"/>
    <n v="556127"/>
    <x v="224"/>
    <x v="204"/>
  </r>
  <r>
    <s v="30035516-0"/>
    <s v="AMPLIACION PARQUE URBANO LAMBERT ETAPA III-IV-V, LAS CIAS, LA SERE"/>
    <x v="2"/>
    <s v="ELQUI"/>
    <s v="LA SERENA"/>
    <n v="2015"/>
    <x v="6"/>
    <s v="DESARROLLO URBANO"/>
    <x v="0"/>
    <n v="301816"/>
    <x v="225"/>
    <x v="205"/>
  </r>
  <r>
    <s v="30035697-0"/>
    <s v="CONSTRUCCION CONEXION VIAL COCHRANE-RIO TRANQUILO-E.MAYER(CMT)"/>
    <x v="9"/>
    <m/>
    <m/>
    <n v="2015"/>
    <x v="1"/>
    <s v="TRANSPORTE CAMINERO"/>
    <x v="0"/>
    <n v="1959786"/>
    <x v="226"/>
    <x v="206"/>
  </r>
  <r>
    <s v="30035718-0"/>
    <s v="AMPLIACION SISTEMA APR., EL  ROMERO"/>
    <x v="2"/>
    <s v="ELQUI"/>
    <s v="LA SERENA"/>
    <n v="2015"/>
    <x v="5"/>
    <s v="AGUA POTABLE"/>
    <x v="0"/>
    <n v="87215"/>
    <x v="227"/>
    <x v="207"/>
  </r>
  <r>
    <s v="30035821-0"/>
    <s v="AMPLIACION SISTEMA APR., FLOR DEL VALLE"/>
    <x v="2"/>
    <s v="LIMARI"/>
    <s v="MONTE PATRIA"/>
    <n v="2015"/>
    <x v="5"/>
    <s v="AGUA POTABLE"/>
    <x v="0"/>
    <n v="120510"/>
    <x v="228"/>
    <x v="208"/>
  </r>
  <r>
    <s v="30035997-0"/>
    <s v="CONSTRUCCION CESFAM VILLA SAN RAFAEL DE ROZAS,  ILLAPEL"/>
    <x v="2"/>
    <s v="CHOAPA"/>
    <s v="ILLAPEL"/>
    <n v="2016"/>
    <x v="0"/>
    <s v="BAJA COMPLEJIDAD"/>
    <x v="0"/>
    <n v="41063"/>
    <x v="229"/>
    <x v="209"/>
  </r>
  <r>
    <s v="30036007-0"/>
    <s v="AMPLIACION LICEO B-8 FRANCISCO DE AGUIRRE,CALAMA"/>
    <x v="11"/>
    <s v="EL LOA"/>
    <s v="CALAMA"/>
    <n v="2016"/>
    <x v="2"/>
    <s v="EDUCACION BASICA Y MEDIA"/>
    <x v="0"/>
    <n v="56000"/>
    <x v="230"/>
    <x v="210"/>
  </r>
  <r>
    <s v="30036031-0"/>
    <s v="CONSTRUCCION INFRAESTRUCTURA MARITIMA CALETA TUBUL, ARAUCO"/>
    <x v="4"/>
    <s v="ARAUCO"/>
    <s v="ARAUCO"/>
    <n v="2015"/>
    <x v="12"/>
    <s v="PESCA ARTESANAL"/>
    <x v="0"/>
    <n v="1"/>
    <x v="9"/>
    <x v="9"/>
  </r>
  <r>
    <s v="30036043-0"/>
    <s v="REPOSICION PARCIAL Y MEJORAMIENTO ESCUELA ANTUPIREN"/>
    <x v="5"/>
    <s v="PALENA"/>
    <s v="HUALAIHUE"/>
    <n v="2016"/>
    <x v="2"/>
    <s v="EDUCACION BASICA Y MEDIA"/>
    <x v="0"/>
    <n v="37409"/>
    <x v="231"/>
    <x v="9"/>
  </r>
  <r>
    <s v="30036055-0"/>
    <s v="CONSTRUCCION MULTICANCHA -EL SORUCO - COMBARBALA"/>
    <x v="2"/>
    <s v="LIMARI"/>
    <s v="COMBARBALA"/>
    <n v="2016"/>
    <x v="7"/>
    <s v="DEPORTE RECREATIVO"/>
    <x v="0"/>
    <n v="116060"/>
    <x v="232"/>
    <x v="211"/>
  </r>
  <r>
    <s v="30036229-0"/>
    <s v="CONSTRUCCION AVENIDA MANANTIALES PONIENTE, PUNTA ARENAS"/>
    <x v="3"/>
    <s v="MAGALLANES"/>
    <s v="PUNTA ARENAS"/>
    <n v="2015"/>
    <x v="1"/>
    <s v="TRANSPORTE URBANO,VIALIDAD PEATONAL"/>
    <x v="0"/>
    <n v="3086160"/>
    <x v="233"/>
    <x v="212"/>
  </r>
  <r>
    <s v="30036234-0"/>
    <s v="CONSTRUCCION NUEVO PUENTE CAUTIN EN LAUTARO"/>
    <x v="1"/>
    <m/>
    <m/>
    <n v="2015"/>
    <x v="1"/>
    <s v="TRANSPORTE URBANO,VIALIDAD PEATONAL"/>
    <x v="0"/>
    <n v="265000"/>
    <x v="234"/>
    <x v="213"/>
  </r>
  <r>
    <s v="30036236-0"/>
    <s v="INSTALACION SISTEMA AGUA POTABLE RURAL LEFUN, VILLARRICA"/>
    <x v="1"/>
    <s v="CAUTIN"/>
    <s v="VILLARRICA"/>
    <n v="2016"/>
    <x v="5"/>
    <s v="AGUA POTABLE"/>
    <x v="0"/>
    <n v="7906"/>
    <x v="235"/>
    <x v="9"/>
  </r>
  <r>
    <s v="30036251-0"/>
    <s v="REPOSICION RUTA F-50 SECTOR: LO OROZCO - QUILPUE"/>
    <x v="0"/>
    <m/>
    <m/>
    <n v="2015"/>
    <x v="1"/>
    <s v="TRANSPORTE CAMINERO"/>
    <x v="0"/>
    <n v="143000"/>
    <x v="236"/>
    <x v="214"/>
  </r>
  <r>
    <s v="30036305-0"/>
    <s v="REPOSICION CENTRO SALUD PUNITAQUI"/>
    <x v="2"/>
    <s v="LIMARI"/>
    <s v="PUNITAQUI"/>
    <n v="2016"/>
    <x v="0"/>
    <s v="BAJA COMPLEJIDAD"/>
    <x v="0"/>
    <n v="376272"/>
    <x v="237"/>
    <x v="215"/>
  </r>
  <r>
    <s v="30036325-0"/>
    <s v="MEJORAMIENTO BORDE COSTERO DUAO-ILOCA"/>
    <x v="7"/>
    <s v="CURICO"/>
    <s v="LICANTEN"/>
    <n v="2016"/>
    <x v="6"/>
    <s v="BORDE COSTERO,PASEOS PEATONALES, PLAYAS"/>
    <x v="0"/>
    <n v="112"/>
    <x v="238"/>
    <x v="9"/>
  </r>
  <r>
    <s v="30036377-0"/>
    <s v="REPOSICION GIMNASIO MUNICIPAL, LLAY-LLAY"/>
    <x v="0"/>
    <s v="SAN FELIPE DE ACONCAGUA"/>
    <s v="LLAY LLAY"/>
    <n v="2016"/>
    <x v="7"/>
    <s v="DEPORTE RECREATIVO"/>
    <x v="0"/>
    <n v="460728"/>
    <x v="239"/>
    <x v="216"/>
  </r>
  <r>
    <s v="30036388-0"/>
    <s v="HABILITACION DEL TEATRO MUNICIPAL DE CHILLÁN"/>
    <x v="4"/>
    <s v="ÑUBLE"/>
    <s v="CHILLAN"/>
    <n v="2015"/>
    <x v="2"/>
    <s v="ARTE Y CULTURA"/>
    <x v="0"/>
    <n v="3415004"/>
    <x v="240"/>
    <x v="217"/>
  </r>
  <r>
    <s v="30036412-0"/>
    <s v="CONSTRUCCION CAMINO LAGUNA VERDE - QUINTAY  V REGION"/>
    <x v="0"/>
    <m/>
    <m/>
    <n v="2015"/>
    <x v="1"/>
    <s v="TRANSPORTE CAMINERO"/>
    <x v="0"/>
    <n v="164000"/>
    <x v="241"/>
    <x v="218"/>
  </r>
  <r>
    <s v="30036519-0"/>
    <s v="REPOSICION 1º, 2º Y 3º JUZGADO DE LETRAS Y FAMILIA DE COQUIMBO"/>
    <x v="2"/>
    <s v="ELQUI"/>
    <s v="COQUIMBO"/>
    <n v="2016"/>
    <x v="11"/>
    <s v="ADMINISTRACION DE JUSTICIA"/>
    <x v="0"/>
    <n v="2295097"/>
    <x v="242"/>
    <x v="219"/>
  </r>
  <r>
    <s v="30036559-0"/>
    <s v="CONSTRUCCION REPOSICION RED VIAL ANDINA S: PARINACOTA-VISVIRI (CMT)"/>
    <x v="14"/>
    <m/>
    <m/>
    <n v="2015"/>
    <x v="1"/>
    <s v="TRANSPORTE CAMINERO"/>
    <x v="0"/>
    <n v="22000"/>
    <x v="243"/>
    <x v="220"/>
  </r>
  <r>
    <s v="30036610-0"/>
    <s v="MEJORAMIENTO INTEGRAL CASA DE MAQUINAS , MUSEO NACIONAL FERROVIARIO"/>
    <x v="1"/>
    <s v="CAUTIN"/>
    <s v="TEMUCO"/>
    <n v="2016"/>
    <x v="2"/>
    <s v="ARTE Y CULTURA"/>
    <x v="0"/>
    <n v="629673"/>
    <x v="244"/>
    <x v="221"/>
  </r>
  <r>
    <s v="30036635-0"/>
    <s v="CONSTRUCCION POSTA SALUD RURAL CHUNGUNGO, COMUNA DE LA HIGUERA"/>
    <x v="2"/>
    <s v="ELQUI"/>
    <s v="LA HIGUERA"/>
    <n v="2016"/>
    <x v="0"/>
    <s v="BAJA COMPLEJIDAD"/>
    <x v="0"/>
    <n v="191784"/>
    <x v="245"/>
    <x v="222"/>
  </r>
  <r>
    <s v="30036657-0"/>
    <s v="AMPLIACION SERVICIO DE AGUA POTABLE RURAL SANTA FILOMENA"/>
    <x v="0"/>
    <s v="SAN FELIPE DE ACONCAGUA"/>
    <s v="SANTA MARIA"/>
    <n v="2016"/>
    <x v="5"/>
    <s v="AGUA POTABLE"/>
    <x v="0"/>
    <n v="271555"/>
    <x v="11"/>
    <x v="9"/>
  </r>
  <r>
    <s v="30036756-0"/>
    <s v="MEJORAMIENTO PARQUE ALAMEDA DE LAS DELICIAS DE PARRAL"/>
    <x v="7"/>
    <s v="LINARES"/>
    <s v="PARRAL"/>
    <n v="2016"/>
    <x v="6"/>
    <s v="DESARROLLO URBANO"/>
    <x v="0"/>
    <n v="1069874"/>
    <x v="246"/>
    <x v="223"/>
  </r>
  <r>
    <s v="30036853-0"/>
    <s v="REPOSICION CONSULTORIO DE SALUD FAMILIAR DE CANELA"/>
    <x v="2"/>
    <s v="CHOAPA"/>
    <s v="CANELA"/>
    <n v="2016"/>
    <x v="0"/>
    <s v="BAJA COMPLEJIDAD"/>
    <x v="0"/>
    <n v="224559"/>
    <x v="247"/>
    <x v="224"/>
  </r>
  <r>
    <s v="30036986-0"/>
    <s v="CONSTRUCCION AVENIDA CIRCUNVALACION SECTOR GUACAMAYO  VALDIVIA"/>
    <x v="10"/>
    <s v="VALDIVIA - REGION XIV"/>
    <s v="VALDIVIA - REGION XIV"/>
    <n v="2015"/>
    <x v="1"/>
    <s v="TRANSPORTE URBANO,VIALIDAD PEATONAL"/>
    <x v="0"/>
    <n v="700785"/>
    <x v="248"/>
    <x v="225"/>
  </r>
  <r>
    <s v="30037109-0"/>
    <s v="CONSTRUCCION CASETAS SANITARIAS  SECTOR LOS LIRIOS III ETAPA"/>
    <x v="12"/>
    <s v="CACHAPOAL"/>
    <s v="REQUINOA"/>
    <n v="2016"/>
    <x v="5"/>
    <s v="EVACUACION DISPOSICION FINAL AGUAS SERVIDAS"/>
    <x v="0"/>
    <n v="726001"/>
    <x v="249"/>
    <x v="226"/>
  </r>
  <r>
    <s v="30037151-0"/>
    <s v="CONSTRUCCION RELLENO SANITARIO CALDERA"/>
    <x v="6"/>
    <s v="COPIAPO"/>
    <s v="CALDERA"/>
    <n v="2016"/>
    <x v="6"/>
    <s v="MEDIO AMBIENTE"/>
    <x v="0"/>
    <n v="170455"/>
    <x v="250"/>
    <x v="227"/>
  </r>
  <r>
    <s v="30037180-0"/>
    <s v="MEJORAMIENTO RUTA O-390, CRUCE RUTA 148 (FLORIDA)-AUTOPISTA  ITATA"/>
    <x v="4"/>
    <s v="CONCEPCION"/>
    <s v="FLORIDA"/>
    <n v="2015"/>
    <x v="1"/>
    <s v="TRANSPORTE CAMINERO"/>
    <x v="0"/>
    <n v="6689000"/>
    <x v="251"/>
    <x v="228"/>
  </r>
  <r>
    <s v="30037232-0"/>
    <s v="CONSTRUCCION COMPLEJO FRONTERIZO CHUNGARA, PROVINCIA DE PARINACOTA"/>
    <x v="14"/>
    <s v="PARINACOTA - REGION XV"/>
    <m/>
    <n v="2016"/>
    <x v="6"/>
    <s v="ADMINISTRACION MULTISECTOR"/>
    <x v="0"/>
    <n v="7689419"/>
    <x v="252"/>
    <x v="229"/>
  </r>
  <r>
    <s v="30037312-0"/>
    <s v="REPOSICION DEL TRIBUNAL DE LETRAS DE LOS LAGOS"/>
    <x v="10"/>
    <s v="VALDIVIA - REGION XIV"/>
    <s v="LOS LAGOS - REGION XIV"/>
    <n v="2016"/>
    <x v="11"/>
    <s v="ADMINISTRACION DE JUSTICIA"/>
    <x v="0"/>
    <n v="792796"/>
    <x v="253"/>
    <x v="230"/>
  </r>
  <r>
    <s v="30037328-0"/>
    <s v="CONSTRUCCION CASETAS SANITARIAS LOCALIDAD DE ZUÑIGA, SAN VICENTE"/>
    <x v="12"/>
    <s v="CACHAPOAL"/>
    <s v="SAN VICENTE DE TAGUA TAGUA"/>
    <n v="2015"/>
    <x v="5"/>
    <s v="INTERSUBSECTORIAL AGUA POTABLE Y ALCANTARILLADO"/>
    <x v="0"/>
    <n v="1598225"/>
    <x v="9"/>
    <x v="9"/>
  </r>
  <r>
    <s v="30037338-0"/>
    <s v="CONSTRUCCION OFICINA DE SERVICIO DE REGISTRO CIVIL DE LINARES"/>
    <x v="7"/>
    <s v="LINARES"/>
    <s v="LINARES"/>
    <n v="2015"/>
    <x v="6"/>
    <s v="ADMINISTRACION MULTISECTOR"/>
    <x v="0"/>
    <n v="0"/>
    <x v="9"/>
    <x v="9"/>
  </r>
  <r>
    <s v="30037502-0"/>
    <s v="INSTALACION SISTEMA AGUA POTABLE RURAL QUILMAHUE, LONQUIMAY"/>
    <x v="1"/>
    <s v="MALLECO"/>
    <s v="LONQUIMAY"/>
    <n v="2016"/>
    <x v="5"/>
    <s v="AGUA POTABLE"/>
    <x v="0"/>
    <n v="17000"/>
    <x v="254"/>
    <x v="231"/>
  </r>
  <r>
    <s v="30037829-0"/>
    <s v="REPOSICION Y AMPLIACION RUTA 150, SECTOR LIRQUEN - QUEBRADA HONDA"/>
    <x v="4"/>
    <s v="CONCEPCION"/>
    <m/>
    <n v="2015"/>
    <x v="1"/>
    <s v="TRANSPORTE CAMINERO"/>
    <x v="0"/>
    <n v="3507"/>
    <x v="255"/>
    <x v="232"/>
  </r>
  <r>
    <s v="30038117-0"/>
    <s v="INSTALACION SISTEMA   AGUA POTABLE RURAL PILPILCO, PADRE LAS CASAS"/>
    <x v="1"/>
    <s v="CAUTIN"/>
    <s v="PADRE LAS CASAS"/>
    <n v="2016"/>
    <x v="5"/>
    <s v="AGUA POTABLE"/>
    <x v="0"/>
    <n v="90365"/>
    <x v="256"/>
    <x v="233"/>
  </r>
  <r>
    <s v="30038628-0"/>
    <s v="CONSTRUCCION FISCALIA REGIONAL Y FISCALÍA LOCAL DE ARICA-PARINACOTA"/>
    <x v="14"/>
    <m/>
    <m/>
    <n v="2015"/>
    <x v="11"/>
    <s v="ADMINISTRACION DE JUSTICIA"/>
    <x v="0"/>
    <n v="543643"/>
    <x v="257"/>
    <x v="9"/>
  </r>
  <r>
    <s v="30038630-0"/>
    <s v="CONSTRUCCION FISCALIA LOCAL DE TALTAL"/>
    <x v="11"/>
    <s v="ANTOFAGASTA"/>
    <s v="TALTAL"/>
    <n v="2015"/>
    <x v="11"/>
    <s v="ADMINISTRACION DE JUSTICIA"/>
    <x v="0"/>
    <n v="10717"/>
    <x v="258"/>
    <x v="9"/>
  </r>
  <r>
    <s v="30038632-0"/>
    <s v="CONSTRUCCION FISCALÍA LOCAL DE VIÑA DEL MAR"/>
    <x v="0"/>
    <s v="VALPARAISO"/>
    <s v="VIÑA DEL MAR"/>
    <n v="2015"/>
    <x v="11"/>
    <s v="ADMINISTRACION DE JUSTICIA"/>
    <x v="0"/>
    <n v="2388444"/>
    <x v="259"/>
    <x v="234"/>
  </r>
  <r>
    <s v="30038634-0"/>
    <s v="CONSTRUCCION FISCALIA LOCAL DE CARAHUE"/>
    <x v="1"/>
    <s v="CAUTIN"/>
    <s v="CARAHUE"/>
    <n v="2015"/>
    <x v="11"/>
    <s v="ADMINISTRACION DE JUSTICIA"/>
    <x v="0"/>
    <n v="104600"/>
    <x v="260"/>
    <x v="235"/>
  </r>
  <r>
    <s v="30038635-0"/>
    <s v="CONSTRUCCION FISCALIA LOCAL DE OSORNO"/>
    <x v="5"/>
    <s v="OSORNO"/>
    <s v="OSORNO"/>
    <n v="2015"/>
    <x v="11"/>
    <s v="ADMINISTRACION DE JUSTICIA"/>
    <x v="0"/>
    <n v="3704"/>
    <x v="261"/>
    <x v="236"/>
  </r>
  <r>
    <s v="30038636-0"/>
    <s v="CONSTRUCCION FISCALIA LOCAL DE LOS LAGOS"/>
    <x v="10"/>
    <s v="VALDIVIA - REGION XIV"/>
    <s v="LOS LAGOS - REGION XIV"/>
    <n v="2016"/>
    <x v="11"/>
    <s v="ADMINISTRACION DE JUSTICIA"/>
    <x v="0"/>
    <n v="10658"/>
    <x v="262"/>
    <x v="237"/>
  </r>
  <r>
    <s v="30038638-0"/>
    <s v="CONSTRUCCION FISCALIA LOCAL DE ANCUD"/>
    <x v="5"/>
    <s v="CHILOE"/>
    <s v="ANCUD"/>
    <n v="2015"/>
    <x v="11"/>
    <s v="ADMINISTRACION DE JUSTICIA"/>
    <x v="0"/>
    <n v="76928"/>
    <x v="263"/>
    <x v="238"/>
  </r>
  <r>
    <s v="30038641-0"/>
    <s v="CONSTRUCCION FISCALIA LOCAL DE PORVENIR"/>
    <x v="3"/>
    <s v="TIERRA DEL FUEGO"/>
    <s v="PORVENIR"/>
    <n v="2015"/>
    <x v="11"/>
    <s v="ADMINISTRACION DE JUSTICIA"/>
    <x v="0"/>
    <n v="41043"/>
    <x v="264"/>
    <x v="239"/>
  </r>
  <r>
    <s v="30039513-0"/>
    <s v="NORMALIZACION HOSPITAL  DR. LEOPOLDO ORTEGA R. CHILE CHICO, XI R"/>
    <x v="9"/>
    <s v="GENERAL CARRERA"/>
    <s v="CHILE CHICO"/>
    <n v="2015"/>
    <x v="0"/>
    <s v="BAJA COMPLEJIDAD"/>
    <x v="0"/>
    <n v="177290"/>
    <x v="265"/>
    <x v="240"/>
  </r>
  <r>
    <s v="30039915-0"/>
    <s v="AMPLIACION Y ADECUACION LICEO PABLO NERUDA A - 28"/>
    <x v="1"/>
    <s v="CAUTIN"/>
    <s v="TEMUCO"/>
    <n v="2016"/>
    <x v="2"/>
    <s v="EDUCACION BASICA Y MEDIA"/>
    <x v="0"/>
    <n v="63111"/>
    <x v="266"/>
    <x v="241"/>
  </r>
  <r>
    <s v="30039939-0"/>
    <s v="AMPLIACION SISTEMA DE AGUA POTABLE  RURAL  EL TRAPICHE"/>
    <x v="0"/>
    <s v="PETORCA"/>
    <s v="LA LIGUA"/>
    <n v="2016"/>
    <x v="5"/>
    <s v="AGUA POTABLE"/>
    <x v="0"/>
    <n v="88887"/>
    <x v="11"/>
    <x v="9"/>
  </r>
  <r>
    <s v="30039950-0"/>
    <s v="AMPLIACION CENTRO EDUCACIONAL SAN RAMON"/>
    <x v="8"/>
    <s v="SANTIAGO"/>
    <s v="SAN RAMON"/>
    <n v="2016"/>
    <x v="2"/>
    <s v="EDUCACION BASICA Y MEDIA"/>
    <x v="0"/>
    <n v="71233"/>
    <x v="267"/>
    <x v="242"/>
  </r>
  <r>
    <s v="30039958-0"/>
    <s v="AMPLIACION ESCUELA PABLO DE ROKHA"/>
    <x v="8"/>
    <s v="SANTIAGO"/>
    <s v="LA PINTANA"/>
    <n v="2016"/>
    <x v="2"/>
    <s v="EDUCACION BASICA Y MEDIA"/>
    <x v="3"/>
    <n v="2477031"/>
    <x v="9"/>
    <x v="9"/>
  </r>
  <r>
    <s v="30040024-0"/>
    <s v="REPOSICION ESCUELA D-34 LAURA ROBLES S., COPIAPO"/>
    <x v="6"/>
    <s v="COPIAPO"/>
    <s v="COPIAPO"/>
    <n v="2016"/>
    <x v="2"/>
    <s v="EDUCACION BASICA Y MEDIA"/>
    <x v="0"/>
    <n v="1"/>
    <x v="268"/>
    <x v="9"/>
  </r>
  <r>
    <s v="30040049-0"/>
    <s v="AMPLIACION ESCUELA VOLCAN SAN JOSE DE PUENTE ALTO"/>
    <x v="8"/>
    <s v="CORDILLERA"/>
    <s v="PUENTE ALTO"/>
    <n v="2016"/>
    <x v="2"/>
    <s v="EDUCACION BASICA Y MEDIA"/>
    <x v="0"/>
    <n v="888551"/>
    <x v="269"/>
    <x v="243"/>
  </r>
  <r>
    <s v="30040073-0"/>
    <s v="CONSTRUCCION EDIFICIO CONSISTORIAL MEJILLONES"/>
    <x v="11"/>
    <s v="ANTOFAGASTA"/>
    <s v="MEJILLONES"/>
    <n v="2016"/>
    <x v="6"/>
    <s v="ORGANIZACION Y SERVICIOS COMUNALES"/>
    <x v="1"/>
    <n v="3465"/>
    <x v="9"/>
    <x v="9"/>
  </r>
  <r>
    <s v="30040109-0"/>
    <s v="AMPLIACION LICEO  ELIODORO  GARCÍA ZEGERS A-20"/>
    <x v="8"/>
    <s v="SANTIAGO"/>
    <s v="SANTIAGO"/>
    <n v="2016"/>
    <x v="2"/>
    <s v="EDUCACION BASICA Y MEDIA"/>
    <x v="0"/>
    <n v="147865"/>
    <x v="270"/>
    <x v="9"/>
  </r>
  <r>
    <s v="30040110-0"/>
    <s v="REPOSICION CON EQUIPAMIENTO  ESCUELA CLORINDO ALVEAR  F-688"/>
    <x v="7"/>
    <s v="CAUQUENES"/>
    <s v="CAUQUENES"/>
    <n v="2016"/>
    <x v="2"/>
    <s v="EDUCACION BASICA Y MEDIA"/>
    <x v="0"/>
    <n v="35806"/>
    <x v="271"/>
    <x v="244"/>
  </r>
  <r>
    <s v="30040131-0"/>
    <s v="REPOSICION ESCUELA REPUBLICA MEXICANA 478 PAC"/>
    <x v="8"/>
    <s v="SANTIAGO"/>
    <s v="PEDRO A. CERDA"/>
    <n v="2016"/>
    <x v="2"/>
    <s v="EDUCACION BASICA Y MEDIA"/>
    <x v="0"/>
    <n v="1731988"/>
    <x v="272"/>
    <x v="245"/>
  </r>
  <r>
    <s v="30040169-0"/>
    <s v="REPOSICION ESCUELA Nº379, LEONARDO DA VINCI"/>
    <x v="8"/>
    <s v="SANTIAGO"/>
    <s v="CERRO NAVIA"/>
    <n v="2016"/>
    <x v="2"/>
    <s v="EDUCACION BASICA Y MEDIA"/>
    <x v="0"/>
    <n v="1335857"/>
    <x v="273"/>
    <x v="9"/>
  </r>
  <r>
    <s v="30040307-0"/>
    <s v="REPOSICION CONSULTORIO OSSANDON COMUNA LA REINA."/>
    <x v="8"/>
    <s v="SANTIAGO"/>
    <s v="LA REINA"/>
    <n v="2016"/>
    <x v="0"/>
    <s v="BAJA COMPLEJIDAD"/>
    <x v="0"/>
    <n v="88497"/>
    <x v="9"/>
    <x v="9"/>
  </r>
  <r>
    <s v="30041141-0"/>
    <s v="INSTALACION AGUA POTABLE RURAL COLONIA MANUEL RODRIGUEZ, ANGOL"/>
    <x v="1"/>
    <s v="MALLECO"/>
    <s v="ANGOL"/>
    <n v="2015"/>
    <x v="5"/>
    <s v="AGUA POTABLE"/>
    <x v="0"/>
    <n v="231326"/>
    <x v="274"/>
    <x v="246"/>
  </r>
  <r>
    <s v="30041290-0"/>
    <s v="CONSTRUCCION POSTA DE LONQUEN, COMUNA DE TALAGANTE"/>
    <x v="8"/>
    <s v="TALAGANTE"/>
    <s v="TALAGANTE"/>
    <n v="2016"/>
    <x v="0"/>
    <s v="BAJA COMPLEJIDAD"/>
    <x v="0"/>
    <n v="4472"/>
    <x v="275"/>
    <x v="247"/>
  </r>
  <r>
    <s v="30042197-0"/>
    <s v="REPOSICION CENTRO DE SALUD FAMILIAR COIHUECO"/>
    <x v="4"/>
    <s v="ÑUBLE"/>
    <s v="COIHUECO"/>
    <n v="2016"/>
    <x v="0"/>
    <s v="BAJA COMPLEJIDAD"/>
    <x v="0"/>
    <n v="1804236"/>
    <x v="276"/>
    <x v="248"/>
  </r>
  <r>
    <s v="30042613-0"/>
    <s v="NORMALIZACION CONSULTORIO RURAL PUQUELDON"/>
    <x v="5"/>
    <s v="CHILOE"/>
    <s v="PUQUELDON"/>
    <n v="2016"/>
    <x v="0"/>
    <s v="BAJA COMPLEJIDAD"/>
    <x v="0"/>
    <n v="275000"/>
    <x v="22"/>
    <x v="9"/>
  </r>
  <r>
    <s v="30042711-0"/>
    <s v="REPOSICION POSTA DE SALUD RURAL  ASTILLEROS"/>
    <x v="5"/>
    <s v="LLANQUIHUE"/>
    <s v="MAULLIN"/>
    <n v="2015"/>
    <x v="0"/>
    <s v="BAJA COMPLEJIDAD"/>
    <x v="0"/>
    <n v="155636"/>
    <x v="277"/>
    <x v="249"/>
  </r>
  <r>
    <s v="30042754-0"/>
    <s v="INSTALACION AGUA POTABLE RURAL CHANCO CORTE ALTO, PITRUFQUEN"/>
    <x v="1"/>
    <s v="CAUTIN"/>
    <s v="PITRUFQUEN"/>
    <n v="2016"/>
    <x v="5"/>
    <s v="AGUA POTABLE"/>
    <x v="0"/>
    <n v="370414"/>
    <x v="278"/>
    <x v="250"/>
  </r>
  <r>
    <s v="30042765-0"/>
    <s v="MEJORAMIENTO RUTA D-805, ILLAPEL - CAREN, SECTOR CARCAMO - HUINTIL"/>
    <x v="2"/>
    <m/>
    <m/>
    <n v="2015"/>
    <x v="1"/>
    <s v="TRANSPORTE CAMINERO"/>
    <x v="0"/>
    <n v="3755000"/>
    <x v="279"/>
    <x v="251"/>
  </r>
  <r>
    <s v="30042795-0"/>
    <s v="INSTALACION AGUA POTABLE HUICHAHUE ALTO (FAJA 10000), CUNCO"/>
    <x v="1"/>
    <s v="CAUTIN"/>
    <s v="CUNCO"/>
    <n v="2016"/>
    <x v="5"/>
    <s v="AGUA POTABLE"/>
    <x v="0"/>
    <n v="14128"/>
    <x v="280"/>
    <x v="252"/>
  </r>
  <r>
    <s v="30042798-0"/>
    <s v="CONSTRUCCION COMPLEJO DEPORTIVO LO ESPEJO"/>
    <x v="8"/>
    <s v="SANTIAGO"/>
    <s v="LO ESPEJO"/>
    <n v="2015"/>
    <x v="7"/>
    <s v="DEPORTE RECREATIVO"/>
    <x v="1"/>
    <n v="1287075"/>
    <x v="9"/>
    <x v="9"/>
  </r>
  <r>
    <s v="30042937-0"/>
    <s v="CONSTRUCCION PISCINA PÚBLICA  CHILE CHICO"/>
    <x v="9"/>
    <s v="GENERAL CARRERA"/>
    <s v="CHILE CHICO"/>
    <n v="2016"/>
    <x v="7"/>
    <s v="DEPORTE RECREATIVO"/>
    <x v="1"/>
    <n v="2007387"/>
    <x v="9"/>
    <x v="9"/>
  </r>
  <r>
    <s v="30042944-0"/>
    <s v="CONSTRUCCION ALCANTARILLADO PABELLON COMUNA DE MELIPILLA"/>
    <x v="8"/>
    <s v="MELIPILLA"/>
    <s v="MELIPILLA"/>
    <n v="2016"/>
    <x v="5"/>
    <s v="EVACUACION DISPOSICION FINAL AGUAS SERVIDAS"/>
    <x v="0"/>
    <n v="2592563"/>
    <x v="281"/>
    <x v="253"/>
  </r>
  <r>
    <s v="30043038-0"/>
    <s v="CONSTRUCCION GIMNASIO MUNICIPAL, CHILLAN VIEJO"/>
    <x v="4"/>
    <s v="ÑUBLE"/>
    <s v="CHILLAN VIEJO"/>
    <n v="2016"/>
    <x v="7"/>
    <s v="DEPORTE FORMATIVO"/>
    <x v="0"/>
    <n v="15121"/>
    <x v="22"/>
    <x v="9"/>
  </r>
  <r>
    <s v="30043082-0"/>
    <s v="AMPLIACION Y MEJORAMIENTO SISTEMA DE ALCANTARILLADO, HORCÓN"/>
    <x v="0"/>
    <s v="VALPARAISO"/>
    <s v="PUCHUNCAVI"/>
    <n v="2016"/>
    <x v="5"/>
    <s v="EVACUACION DISPOSICION FINAL AGUAS SERVIDAS"/>
    <x v="0"/>
    <n v="1575893"/>
    <x v="282"/>
    <x v="254"/>
  </r>
  <r>
    <s v="30043096-0"/>
    <s v="MEJORAMIENTO ENTORNO AL MERCADO Y ESCUELA STA. MARÍA, IQUIQUE"/>
    <x v="13"/>
    <s v="IQUIQUE"/>
    <s v="IQUIQUE"/>
    <n v="2015"/>
    <x v="6"/>
    <s v="DESARROLLO URBANO"/>
    <x v="0"/>
    <n v="2974395"/>
    <x v="283"/>
    <x v="255"/>
  </r>
  <r>
    <s v="30043201-0"/>
    <s v="CONSTRUCCION RED ELECTRICA  EL DIVISADERO - COMBARBALA"/>
    <x v="2"/>
    <s v="LIMARI"/>
    <s v="COMBARBALA"/>
    <n v="2015"/>
    <x v="4"/>
    <s v="DISTRIBUCION Y CONEXION FINAL USUARIOS"/>
    <x v="0"/>
    <n v="148717"/>
    <x v="9"/>
    <x v="9"/>
  </r>
  <r>
    <s v="30043202-0"/>
    <s v="MEJORAMIENTO RUTA Y-205, CASTILLO - FRONTERA, T.DEL PAINE, XIIR"/>
    <x v="3"/>
    <s v="ULTIMA ESPERANZA"/>
    <s v="TORRES DEL PAINE"/>
    <n v="2015"/>
    <x v="1"/>
    <s v="TRANSPORTE CAMINERO"/>
    <x v="0"/>
    <n v="2259228"/>
    <x v="284"/>
    <x v="256"/>
  </r>
  <r>
    <s v="30043346-0"/>
    <s v="CONSTRUCCION DE LA URBANIZACION FINCA SAN JUAN  CALAMA"/>
    <x v="11"/>
    <s v="EL LOA"/>
    <s v="CALAMA"/>
    <n v="2015"/>
    <x v="1"/>
    <s v="TRANSPORTE URBANO,VIALIDAD PEATONAL"/>
    <x v="0"/>
    <n v="54711"/>
    <x v="285"/>
    <x v="257"/>
  </r>
  <r>
    <s v="30043383-0"/>
    <s v="CONSTRUCCION RED DE ENERGIA ELECTRICA LA ESTRELLA, LA SERENA"/>
    <x v="2"/>
    <s v="ELQUI"/>
    <s v="LA SERENA"/>
    <n v="2016"/>
    <x v="4"/>
    <s v="DISTRIBUCION Y CONEXION FINAL USUARIOS"/>
    <x v="0"/>
    <n v="25000"/>
    <x v="9"/>
    <x v="9"/>
  </r>
  <r>
    <s v="30043454-0"/>
    <s v="MEJORAMIENTO RUTA G-25, SECTOR PUENTE EL YESO- EL VOLCAN"/>
    <x v="8"/>
    <s v="CORDILLERA"/>
    <s v="SAN JOSE DE MAIPO"/>
    <n v="2015"/>
    <x v="1"/>
    <s v="TRANSPORTE CAMINERO"/>
    <x v="0"/>
    <n v="112916"/>
    <x v="9"/>
    <x v="9"/>
  </r>
  <r>
    <s v="30043463-0"/>
    <s v="MEJORAMIENTO PARQUE IV CENTENARIO, OSORNO"/>
    <x v="5"/>
    <s v="OSORNO"/>
    <s v="OSORNO"/>
    <n v="2016"/>
    <x v="6"/>
    <s v="DESARROLLO URBANO"/>
    <x v="0"/>
    <n v="867073"/>
    <x v="286"/>
    <x v="258"/>
  </r>
  <r>
    <s v="30043498-0"/>
    <s v="MEJORAMIENTO RUTA H-45-G SECTOR:CUESTA CHADA A LIMITE REGIONAL"/>
    <x v="12"/>
    <s v="CACHAPOAL"/>
    <s v="MOSTAZAL"/>
    <n v="2015"/>
    <x v="1"/>
    <s v="TRANSPORTE CAMINERO"/>
    <x v="0"/>
    <n v="2077"/>
    <x v="287"/>
    <x v="9"/>
  </r>
  <r>
    <s v="30043540-0"/>
    <s v="MEJORAMIENTO CAMINO CUDICO-PINO HUACHO, VILLARRICA"/>
    <x v="1"/>
    <s v="CAUTIN"/>
    <s v="VILLARRICA"/>
    <n v="2015"/>
    <x v="1"/>
    <s v="TRANSPORTE CAMINERO"/>
    <x v="0"/>
    <n v="316694"/>
    <x v="288"/>
    <x v="259"/>
  </r>
  <r>
    <s v="30043561-0"/>
    <s v="REPOSICION PAVIMENTO RUTA G-78, S: EL MONTE-PAICO-MELIPILLA"/>
    <x v="8"/>
    <m/>
    <m/>
    <n v="2015"/>
    <x v="1"/>
    <s v="TRANSPORTE CAMINERO"/>
    <x v="0"/>
    <n v="1250000"/>
    <x v="289"/>
    <x v="260"/>
  </r>
  <r>
    <s v="30043858-0"/>
    <s v="CONSTRUCCION PISCINA  SEMIOLÍMPICA  ESTADIO CUYUNCAVÍ, CURACAVI"/>
    <x v="8"/>
    <s v="MELIPILLA"/>
    <s v="CURACAVI"/>
    <n v="2016"/>
    <x v="7"/>
    <s v="INTERSUBSECTORIAL DEPORTES Y RECREACION"/>
    <x v="1"/>
    <n v="81343"/>
    <x v="9"/>
    <x v="9"/>
  </r>
  <r>
    <s v="30043928-0"/>
    <s v="REPOSICION PUENTE MANCHURIA Y ACCESOS"/>
    <x v="1"/>
    <s v="MALLECO"/>
    <s v="CURACAUTIN"/>
    <n v="2015"/>
    <x v="1"/>
    <s v="TRANSPORTE CAMINERO"/>
    <x v="0"/>
    <n v="73344"/>
    <x v="290"/>
    <x v="261"/>
  </r>
  <r>
    <s v="30043931-0"/>
    <s v="CONSTRUCCION GIMNASIO BAHIA MURTA, RIO IBAÑEZ"/>
    <x v="9"/>
    <s v="GENERAL CARRERA"/>
    <s v="RIO IBAÑEZ"/>
    <n v="2016"/>
    <x v="7"/>
    <s v="DEPORTE RECREATIVO"/>
    <x v="0"/>
    <n v="219118"/>
    <x v="11"/>
    <x v="9"/>
  </r>
  <r>
    <s v="30043932-0"/>
    <s v="REPOSICION   ESCUELA LOS ARCES OLMOPULLI, COMUNA DE MAULLIN"/>
    <x v="5"/>
    <s v="LLANQUIHUE"/>
    <s v="MAULLIN"/>
    <n v="2016"/>
    <x v="2"/>
    <s v="EDUCACION BASICA Y MEDIA"/>
    <x v="2"/>
    <n v="28700"/>
    <x v="291"/>
    <x v="9"/>
  </r>
  <r>
    <s v="30043967-0"/>
    <s v="REPOSICION EDIFICIO CONSISTORIAL MUNICIPALIDAD DE RENGO"/>
    <x v="12"/>
    <s v="CACHAPOAL"/>
    <s v="RENGO"/>
    <n v="2016"/>
    <x v="6"/>
    <s v="ADMINISTRACION MULTISECTOR"/>
    <x v="0"/>
    <n v="1118570"/>
    <x v="9"/>
    <x v="9"/>
  </r>
  <r>
    <s v="30044040-0"/>
    <s v="CONSTRUCCION CENTRO  SALUD FAMILIAR  PEDRO LEON  GALLO, COPIAPO"/>
    <x v="6"/>
    <s v="COPIAPO"/>
    <s v="COPIAPO"/>
    <n v="2015"/>
    <x v="0"/>
    <s v="BAJA COMPLEJIDAD"/>
    <x v="0"/>
    <n v="1093041"/>
    <x v="292"/>
    <x v="262"/>
  </r>
  <r>
    <s v="30044089-0"/>
    <s v="INSTALACION ELECTR. RURAL SECTOR PUALA ALTO-PUESCO, CURARREHUE"/>
    <x v="1"/>
    <s v="CAUTIN"/>
    <s v="CURARREHUE"/>
    <n v="2015"/>
    <x v="4"/>
    <s v="DISTRIBUCION Y CONEXION FINAL USUARIOS"/>
    <x v="0"/>
    <n v="71790"/>
    <x v="293"/>
    <x v="263"/>
  </r>
  <r>
    <s v="30044279-0"/>
    <s v="CONSTRUCCION DEFENSAS FLUVIALES RIO ANDALIEN Y OTROS, CONCEPCION"/>
    <x v="4"/>
    <s v="CONCEPCION"/>
    <m/>
    <n v="2015"/>
    <x v="6"/>
    <s v="DEFENSAS FLUVIALES,MARITIMAS Y CAUCES ARTIFICIALES"/>
    <x v="0"/>
    <n v="2756116"/>
    <x v="294"/>
    <x v="264"/>
  </r>
  <r>
    <s v="30044289-0"/>
    <s v="CONSTRUCCION CIRCUNVALACION NORTE A LINARES"/>
    <x v="7"/>
    <m/>
    <m/>
    <n v="2016"/>
    <x v="1"/>
    <s v="TRANSPORTE URBANO,VIALIDAD PEATONAL"/>
    <x v="2"/>
    <n v="593100"/>
    <x v="295"/>
    <x v="265"/>
  </r>
  <r>
    <s v="30044384-0"/>
    <s v="REPOSICION CES FAMILIAR, RIO HURTADO"/>
    <x v="2"/>
    <s v="LIMARI"/>
    <s v="RIO HURTADO"/>
    <n v="2015"/>
    <x v="0"/>
    <s v="INTERSUBSECTORIAL SALUD"/>
    <x v="0"/>
    <n v="188910"/>
    <x v="296"/>
    <x v="266"/>
  </r>
  <r>
    <s v="30044401-0"/>
    <s v="AMPLIACION ALARGUE  PISTA , ALFA Y MEJ. BRAVO AERODROMO C. SU"/>
    <x v="4"/>
    <m/>
    <m/>
    <n v="2015"/>
    <x v="1"/>
    <s v="TRANSPORTE AEREO"/>
    <x v="2"/>
    <n v="1308918"/>
    <x v="297"/>
    <x v="267"/>
  </r>
  <r>
    <s v="30044404-0"/>
    <s v="INSTALACION AGUA POTABLE RURAL STA. JUANA LOS ACACIOS, GORBEA"/>
    <x v="1"/>
    <s v="CAUTIN"/>
    <s v="GORBEA"/>
    <n v="2015"/>
    <x v="5"/>
    <s v="AGUA POTABLE"/>
    <x v="0"/>
    <n v="19000"/>
    <x v="298"/>
    <x v="9"/>
  </r>
  <r>
    <s v="30044433-0"/>
    <s v="CONSTRUCCION AV. CIRCUNVALACIÓN, ANTOFAGASTA"/>
    <x v="11"/>
    <s v="ANTOFAGASTA"/>
    <s v="ANTOFAGASTA"/>
    <n v="2015"/>
    <x v="1"/>
    <s v="TRANSPORTE URBANO,VIALIDAD PEATONAL"/>
    <x v="0"/>
    <n v="358234"/>
    <x v="299"/>
    <x v="268"/>
  </r>
  <r>
    <s v="30044558-0"/>
    <s v="REPOSICION RUTA R-76-S , SECTOR TRAIGUEN - GALVARINO"/>
    <x v="1"/>
    <m/>
    <m/>
    <n v="2015"/>
    <x v="1"/>
    <s v="TRANSPORTE CAMINERO"/>
    <x v="0"/>
    <n v="49500"/>
    <x v="300"/>
    <x v="269"/>
  </r>
  <r>
    <s v="30044753-0"/>
    <s v="REPOSICION PUENTE QUELHUE - PUCON"/>
    <x v="1"/>
    <s v="CAUTIN"/>
    <s v="PUCON"/>
    <n v="2015"/>
    <x v="1"/>
    <s v="TRANSPORTE CAMINERO"/>
    <x v="0"/>
    <n v="1364803"/>
    <x v="301"/>
    <x v="270"/>
  </r>
  <r>
    <s v="30044764-0"/>
    <s v="CONSTRUCCION CICLO VIA ACCESO ORIENTE ARAUCO RUTA P - 20"/>
    <x v="4"/>
    <s v="ARAUCO"/>
    <s v="ARAUCO"/>
    <n v="2016"/>
    <x v="1"/>
    <s v="TRANSPORTE CAMINERO"/>
    <x v="0"/>
    <n v="126854"/>
    <x v="302"/>
    <x v="271"/>
  </r>
  <r>
    <s v="30044786-0"/>
    <s v="MEJORAMIENTO PLAYA NEGRA LAGO CABURGA, COMUNA DE PUCÓN"/>
    <x v="1"/>
    <s v="CAUTIN"/>
    <s v="PUCON"/>
    <n v="2015"/>
    <x v="6"/>
    <s v="INTERSUBSECTORIAL MULTISECTOR"/>
    <x v="0"/>
    <n v="927490"/>
    <x v="303"/>
    <x v="272"/>
  </r>
  <r>
    <s v="30044810-0"/>
    <s v="REPOSICION RELOCALIZACION POSTA SALUD RURAL CAPILLA CALEU, TIL-TIL"/>
    <x v="8"/>
    <s v="CHACABUCO"/>
    <s v="TIL TIL"/>
    <n v="2016"/>
    <x v="0"/>
    <s v="BAJA COMPLEJIDAD"/>
    <x v="1"/>
    <n v="39540"/>
    <x v="9"/>
    <x v="9"/>
  </r>
  <r>
    <s v="30044873-0"/>
    <s v="MEJORAMIENTO INTEGRAL SISTEMA AGUA POTABLE RURAL PAILAHUEQUE,ERCILLA"/>
    <x v="1"/>
    <s v="MALLECO"/>
    <s v="ERCILLA"/>
    <n v="2016"/>
    <x v="5"/>
    <s v="AGUA POTABLE"/>
    <x v="1"/>
    <n v="306879"/>
    <x v="9"/>
    <x v="9"/>
  </r>
  <r>
    <s v="30044905-0"/>
    <s v="CONSTRUCCION INFRAESTRUCTURA SANITARIA MELEFQUEN, PANGUIPULLI"/>
    <x v="10"/>
    <s v="VALDIVIA - REGION XIV"/>
    <s v="PANGUIPULLI - REGION XIV"/>
    <n v="2016"/>
    <x v="5"/>
    <s v="EVACUACION DISPOSICION FINAL AGUAS SERVIDAS"/>
    <x v="0"/>
    <n v="1348900"/>
    <x v="304"/>
    <x v="273"/>
  </r>
  <r>
    <s v="30045009-0"/>
    <s v="REPOSICION RETEN PEDREGAL (F), COMUNA MONTEPATRIA"/>
    <x v="2"/>
    <s v="LIMARI"/>
    <s v="MONTE PATRIA"/>
    <n v="2016"/>
    <x v="9"/>
    <s v="DEFENSA Y SEGURIDAD"/>
    <x v="0"/>
    <n v="159866"/>
    <x v="305"/>
    <x v="274"/>
  </r>
  <r>
    <s v="30045017-0"/>
    <s v="CONSTRUCCION TEATRO REGIONAL DE RANCAGUA"/>
    <x v="12"/>
    <s v="CACHAPOAL"/>
    <s v="RANCAGUA"/>
    <n v="2016"/>
    <x v="2"/>
    <s v="ARTE Y CULTURA"/>
    <x v="0"/>
    <n v="23562"/>
    <x v="9"/>
    <x v="9"/>
  </r>
  <r>
    <s v="30045221-0"/>
    <s v="NORMALIZACION POSTA SALUD  RURAL NIHUE BAJO, COMUNA SAN PEDRO"/>
    <x v="8"/>
    <s v="MELIPILLA"/>
    <s v="SAN PEDRO"/>
    <n v="2016"/>
    <x v="0"/>
    <s v="BAJA COMPLEJIDAD"/>
    <x v="0"/>
    <n v="6794"/>
    <x v="306"/>
    <x v="275"/>
  </r>
  <r>
    <s v="30045256-0"/>
    <s v="INSTALACION SISTEMA AGUA POTABLE MITRAUQUEN(ALTO Y BAJO), LONQUIMAY"/>
    <x v="1"/>
    <s v="MALLECO"/>
    <s v="LONQUIMAY"/>
    <n v="2016"/>
    <x v="5"/>
    <s v="AGUA POTABLE"/>
    <x v="0"/>
    <n v="22000"/>
    <x v="307"/>
    <x v="9"/>
  </r>
  <r>
    <s v="30045288-0"/>
    <s v="INSTALACION SISTEMA DE AGUA POTABLE RURAL CHANCO, LUMACO"/>
    <x v="1"/>
    <s v="MALLECO"/>
    <s v="LUMACO"/>
    <n v="2016"/>
    <x v="5"/>
    <s v="AGUA POTABLE"/>
    <x v="1"/>
    <n v="54638"/>
    <x v="9"/>
    <x v="9"/>
  </r>
  <r>
    <s v="30045293-0"/>
    <s v="MEJORAMIENTO INTEGRAL SITEMA AGUA POTABLE RURAL PIDIMA, ERCILLA"/>
    <x v="1"/>
    <s v="MALLECO"/>
    <s v="ERCILLA"/>
    <n v="2016"/>
    <x v="5"/>
    <s v="AGUA POTABLE"/>
    <x v="0"/>
    <n v="18838"/>
    <x v="308"/>
    <x v="276"/>
  </r>
  <r>
    <s v="30045311-0"/>
    <s v="CONSTRUCCION CONSULTORIO GENERAL RURAL DE SAN PEDRO"/>
    <x v="8"/>
    <s v="MELIPILLA"/>
    <s v="SAN PEDRO"/>
    <n v="2016"/>
    <x v="0"/>
    <s v="BAJA COMPLEJIDAD"/>
    <x v="0"/>
    <n v="51119"/>
    <x v="309"/>
    <x v="277"/>
  </r>
  <r>
    <s v="30045318-0"/>
    <s v="CONSTRUCCION III CESFAM URBANO OVALLE"/>
    <x v="2"/>
    <s v="LIMARI"/>
    <s v="OVALLE"/>
    <n v="2016"/>
    <x v="0"/>
    <s v="BAJA COMPLEJIDAD"/>
    <x v="0"/>
    <n v="1212001"/>
    <x v="310"/>
    <x v="278"/>
  </r>
  <r>
    <s v="30045387-0"/>
    <s v="INSTALACION AGUA POTABLE RURAL REDUCCIÓN HUEQUÉN ALTO,ANGOL"/>
    <x v="1"/>
    <s v="MALLECO"/>
    <s v="ANGOL"/>
    <n v="2016"/>
    <x v="5"/>
    <s v="AGUA POTABLE"/>
    <x v="0"/>
    <n v="1848"/>
    <x v="311"/>
    <x v="279"/>
  </r>
  <r>
    <s v="30045392-0"/>
    <s v="CONSTRUCCION CENTRO DE SALUD FAMILIAR QUILACO"/>
    <x v="4"/>
    <s v="BIO BIO"/>
    <s v="QUILACO"/>
    <n v="2016"/>
    <x v="0"/>
    <s v="ADMINISTRACION SALUD"/>
    <x v="0"/>
    <n v="119463"/>
    <x v="312"/>
    <x v="280"/>
  </r>
  <r>
    <s v="30045420-0"/>
    <s v="MEJORAMIENTO CAMINO ACCESO LAGUNA BLANCA VILICURA - CURACAUTIN"/>
    <x v="1"/>
    <s v="MALLECO"/>
    <s v="CURACAUTIN"/>
    <n v="2016"/>
    <x v="1"/>
    <s v="TRANSPORTE CAMINERO"/>
    <x v="1"/>
    <n v="502154"/>
    <x v="9"/>
    <x v="9"/>
  </r>
  <r>
    <s v="30045422-0"/>
    <s v="INSTALACION SISTEMA AGUA  POTABLE RURAL CHACAICO,ANGOL"/>
    <x v="1"/>
    <s v="MALLECO"/>
    <s v="ANGOL"/>
    <n v="2016"/>
    <x v="5"/>
    <s v="AGUA POTABLE"/>
    <x v="0"/>
    <n v="14973"/>
    <x v="313"/>
    <x v="9"/>
  </r>
  <r>
    <s v="30045429-0"/>
    <s v="INSTALACION AGUA POTABLE RURAL MAICA BAJO Y ALTO, COLLIPULLI"/>
    <x v="1"/>
    <s v="MALLECO"/>
    <s v="COLLIPULLI"/>
    <n v="2016"/>
    <x v="5"/>
    <s v="AGUA POTABLE"/>
    <x v="0"/>
    <n v="440524"/>
    <x v="314"/>
    <x v="281"/>
  </r>
  <r>
    <s v="30045494-0"/>
    <s v="MEJORAMIENTO PLANTA TRATAMIENTO AGUAS SERVIDAS , LA ESTRELLA"/>
    <x v="12"/>
    <s v="CARDENAL CARO"/>
    <s v="LA ESTRELLA"/>
    <n v="2016"/>
    <x v="5"/>
    <s v="EVACUACION DISPOSICION FINAL AGUAS SERVIDAS"/>
    <x v="0"/>
    <n v="703469"/>
    <x v="315"/>
    <x v="282"/>
  </r>
  <r>
    <s v="30045524-0"/>
    <s v="CONSTRUCCION INFRAESTRUCTURA SANITARIAS MALALCAHUELLO, CURACAUTIN"/>
    <x v="1"/>
    <s v="MALLECO"/>
    <s v="CURACAUTIN"/>
    <n v="2016"/>
    <x v="5"/>
    <s v="INTERSUBSECTORIAL AGUA POTABLE Y ALCANTARILLADO"/>
    <x v="1"/>
    <n v="1654274"/>
    <x v="9"/>
    <x v="9"/>
  </r>
  <r>
    <s v="30045569-0"/>
    <s v="REPOSICION CENTRO DE SALUD DR. CARLOS AVENDAÑO"/>
    <x v="8"/>
    <s v="SANTIAGO"/>
    <s v="LO PRADO"/>
    <n v="2016"/>
    <x v="0"/>
    <s v="BAJA COMPLEJIDAD"/>
    <x v="0"/>
    <n v="138627"/>
    <x v="316"/>
    <x v="283"/>
  </r>
  <r>
    <s v="30045573-0"/>
    <s v="CONSTRUCCION CICLOVIAS COMUNALES PARA UN TRANSPORTE SUSTENTABLE"/>
    <x v="8"/>
    <s v="SANTIAGO"/>
    <s v="PEÑALOLEN"/>
    <n v="2015"/>
    <x v="6"/>
    <s v="DESARROLLO URBANO"/>
    <x v="1"/>
    <n v="1937899"/>
    <x v="9"/>
    <x v="9"/>
  </r>
  <r>
    <s v="30045597-0"/>
    <s v="REPOSICION CONSULTORIO BELLAVISTA LA FLORIDA"/>
    <x v="8"/>
    <s v="SANTIAGO"/>
    <s v="LA FLORIDA"/>
    <n v="2016"/>
    <x v="0"/>
    <s v="BAJA COMPLEJIDAD"/>
    <x v="0"/>
    <n v="1166783"/>
    <x v="317"/>
    <x v="284"/>
  </r>
  <r>
    <s v="30045644-0"/>
    <s v="REPOSICION CENTRO DE SALUD JUAN PETRINOVIC BRIONES, RECOLETA"/>
    <x v="8"/>
    <s v="SANTIAGO"/>
    <s v="RECOLETA"/>
    <n v="2016"/>
    <x v="0"/>
    <s v="BAJA COMPLEJIDAD"/>
    <x v="0"/>
    <n v="84534"/>
    <x v="318"/>
    <x v="285"/>
  </r>
  <r>
    <s v="30045655-0"/>
    <s v="REPOSICION CONSULTORIO GENERAL RURAL VILLA ALEGRE"/>
    <x v="7"/>
    <s v="LINARES"/>
    <s v="VILLA ALEGRE"/>
    <n v="2016"/>
    <x v="0"/>
    <s v="BAJA COMPLEJIDAD"/>
    <x v="0"/>
    <n v="7622"/>
    <x v="319"/>
    <x v="286"/>
  </r>
  <r>
    <s v="30045925-0"/>
    <s v="CONSTRUCCION PAVIMENTO CALLE RAMON MENESES, CALLE LARGA"/>
    <x v="0"/>
    <s v="LOS ANDES"/>
    <s v="CALLE LARGA"/>
    <n v="2016"/>
    <x v="1"/>
    <s v="TRANSPORTE URBANO,VIALIDAD PEATONAL"/>
    <x v="0"/>
    <n v="107504"/>
    <x v="320"/>
    <x v="287"/>
  </r>
  <r>
    <s v="30045926-0"/>
    <s v="CONSTRUCCION CENTRO CULTURAL, LICANTÉN"/>
    <x v="7"/>
    <s v="CURICO"/>
    <s v="LICANTEN"/>
    <n v="2015"/>
    <x v="2"/>
    <s v="ARTE Y CULTURA"/>
    <x v="0"/>
    <n v="31780"/>
    <x v="9"/>
    <x v="9"/>
  </r>
  <r>
    <s v="30046029-0"/>
    <s v="REPOSICION PUENTES VILLA CAUTIN, COPIN Y ACCESOS"/>
    <x v="1"/>
    <s v="MALLECO"/>
    <s v="CURACAUTIN"/>
    <n v="2015"/>
    <x v="1"/>
    <s v="TRANSPORTE CAMINERO"/>
    <x v="0"/>
    <n v="44850"/>
    <x v="9"/>
    <x v="9"/>
  </r>
  <r>
    <s v="30046097-0"/>
    <s v="REPOSICION PARCIAL LICEO JAMES MUNDELL - CHOLCHOL"/>
    <x v="1"/>
    <s v="CAUTIN"/>
    <s v="CHOL CHOL"/>
    <n v="2015"/>
    <x v="2"/>
    <s v="EDUCACION BASICA Y MEDIA"/>
    <x v="0"/>
    <n v="928937"/>
    <x v="321"/>
    <x v="288"/>
  </r>
  <r>
    <s v="30046181-0"/>
    <s v="MEJORAMIENTO EDIFICIO CORTE DE APELACIONES DE VALPARAISO"/>
    <x v="0"/>
    <m/>
    <m/>
    <n v="2016"/>
    <x v="11"/>
    <s v="ADMINISTRACION DE JUSTICIA"/>
    <x v="0"/>
    <n v="244501"/>
    <x v="322"/>
    <x v="289"/>
  </r>
  <r>
    <s v="30046256-0"/>
    <s v="INSTALACION SISTEMA AGUA  POTABLE RURAL MUQUEN, LONCOCHE"/>
    <x v="1"/>
    <s v="CAUTIN"/>
    <s v="LONCOCHE"/>
    <n v="2016"/>
    <x v="5"/>
    <s v="AGUA POTABLE"/>
    <x v="0"/>
    <n v="871817"/>
    <x v="323"/>
    <x v="290"/>
  </r>
  <r>
    <s v="30046307-0"/>
    <s v="REPOSICION EDIFICIO CONSISTORIAL ILUSTRE MUNICIPALIDAD DE LINARES"/>
    <x v="7"/>
    <s v="LINARES"/>
    <s v="LINARES"/>
    <n v="2015"/>
    <x v="6"/>
    <s v="ADMINISTRACION MULTISECTOR"/>
    <x v="0"/>
    <n v="2182664"/>
    <x v="9"/>
    <x v="9"/>
  </r>
  <r>
    <s v="30046389-0"/>
    <s v="CONSTRUCCION CASETAS  SANITARIAS HUISCAPI, LONCOCHE"/>
    <x v="1"/>
    <s v="CAUTIN"/>
    <s v="LONCOCHE"/>
    <n v="2016"/>
    <x v="8"/>
    <s v="SOLUCION HABITACIONAL PARCIAL O COMPLEMENTARIA"/>
    <x v="0"/>
    <n v="396772"/>
    <x v="9"/>
    <x v="9"/>
  </r>
  <r>
    <s v="30046482-0"/>
    <s v="CONSTRUCCION ELECTRIFICACION MANTOS DE HORNILLOS Y TRANQUILLA,OVALLE"/>
    <x v="2"/>
    <s v="LIMARI"/>
    <s v="OVALLE"/>
    <n v="2016"/>
    <x v="4"/>
    <s v="DISTRIBUCION Y CONEXION FINAL USUARIOS"/>
    <x v="0"/>
    <n v="22001"/>
    <x v="9"/>
    <x v="9"/>
  </r>
  <r>
    <s v="30046491-0"/>
    <s v="REPOSICION Y LOCALIZACIÓN POSTA RURAL EL COLORADO, COLINA"/>
    <x v="8"/>
    <s v="CHACABUCO"/>
    <s v="COLINA"/>
    <n v="2016"/>
    <x v="0"/>
    <s v="BAJA COMPLEJIDAD"/>
    <x v="1"/>
    <n v="484346"/>
    <x v="9"/>
    <x v="9"/>
  </r>
  <r>
    <s v="30046530-0"/>
    <s v="CONSTRUCCION CALETA PESQUERA TOTORALILLO NORTE, LA HIGUERA"/>
    <x v="2"/>
    <s v="ELQUI"/>
    <s v="LA HIGUERA"/>
    <n v="2016"/>
    <x v="12"/>
    <s v="PESCA ARTESANAL"/>
    <x v="0"/>
    <n v="289059"/>
    <x v="9"/>
    <x v="9"/>
  </r>
  <r>
    <s v="30046586-0"/>
    <s v="MEJORAMIENTO EDIFICIO INTENDENCIA REGION DE LA ARAUCANIA"/>
    <x v="1"/>
    <s v="CAUTIN"/>
    <s v="TEMUCO"/>
    <n v="2016"/>
    <x v="6"/>
    <s v="ADMINISTRACION MULTISECTOR"/>
    <x v="0"/>
    <n v="23622"/>
    <x v="9"/>
    <x v="9"/>
  </r>
  <r>
    <s v="30046615-0"/>
    <s v="REPOSICION Y RELOCALIZACIÓN POSTA RURAL STA MARTA DE LIRAY, COLINA"/>
    <x v="8"/>
    <s v="CHACABUCO"/>
    <s v="COLINA"/>
    <n v="2016"/>
    <x v="0"/>
    <s v="BAJA COMPLEJIDAD"/>
    <x v="0"/>
    <n v="77024"/>
    <x v="324"/>
    <x v="291"/>
  </r>
  <r>
    <s v="30046719-0"/>
    <s v="NORMALIZACION LICEO C 21 JUAN CORTES MONROY CORTES"/>
    <x v="11"/>
    <s v="ANTOFAGASTA"/>
    <s v="TALTAL"/>
    <n v="2015"/>
    <x v="2"/>
    <s v="EDUCACION BASICA Y MEDIA"/>
    <x v="0"/>
    <n v="253852"/>
    <x v="325"/>
    <x v="292"/>
  </r>
  <r>
    <s v="30046746-0"/>
    <s v="CONSTRUCCION RED AGUA POT Y ALCANT AMPLIACION BIO BIO, PLAYA ANCHA"/>
    <x v="0"/>
    <s v="VALPARAISO"/>
    <s v="VALPARAISO"/>
    <n v="2016"/>
    <x v="5"/>
    <s v="INTERSUBSECTORIAL AGUA POTABLE Y ALCANTARILLADO"/>
    <x v="0"/>
    <n v="389546"/>
    <x v="64"/>
    <x v="9"/>
  </r>
  <r>
    <s v="30046783-0"/>
    <s v="MEJORAMIENTO ESTADIO MUNICIPAL REQUINOA"/>
    <x v="12"/>
    <s v="CACHAPOAL"/>
    <s v="REQUINOA"/>
    <n v="2015"/>
    <x v="7"/>
    <s v="DEPORTE RECREATIVO"/>
    <x v="1"/>
    <n v="757824"/>
    <x v="9"/>
    <x v="9"/>
  </r>
  <r>
    <s v="30046819-0"/>
    <s v="REPOSICION TENENCIA DE CARABINEROS SAN JOSE DE LA MARIQUINA"/>
    <x v="10"/>
    <s v="VALDIVIA - REGION XIV"/>
    <s v="SAN JOSE DE LA MARIQUINA - REGION XIV"/>
    <n v="2016"/>
    <x v="9"/>
    <s v="DEFENSA Y SEGURIDAD"/>
    <x v="0"/>
    <n v="11119"/>
    <x v="22"/>
    <x v="9"/>
  </r>
  <r>
    <s v="30046830-0"/>
    <s v="REPOSICION RETEN DE CARABINEROS COCHAMO"/>
    <x v="5"/>
    <s v="LLANQUIHUE"/>
    <s v="COCHAMO"/>
    <n v="2015"/>
    <x v="9"/>
    <s v="DEFENSA Y SEGURIDAD"/>
    <x v="0"/>
    <n v="202532"/>
    <x v="326"/>
    <x v="293"/>
  </r>
  <r>
    <s v="30046899-0"/>
    <s v="REPOSICION COMPLEJO EDUCACIONAL REINO DE SUECIA, SAAVEDRA"/>
    <x v="1"/>
    <s v="CAUTIN"/>
    <s v="SAAVEDRA"/>
    <n v="2015"/>
    <x v="2"/>
    <s v="EDUCACION BASICA Y MEDIA"/>
    <x v="0"/>
    <n v="100508"/>
    <x v="327"/>
    <x v="294"/>
  </r>
  <r>
    <s v="30047349-0"/>
    <s v="CONSTRUCCION CENTRO DE SALUD COCHAMO, COMUNA DE COCHAMO."/>
    <x v="5"/>
    <s v="LLANQUIHUE"/>
    <s v="COCHAMO"/>
    <n v="2015"/>
    <x v="0"/>
    <s v="BAJA COMPLEJIDAD"/>
    <x v="0"/>
    <n v="197791"/>
    <x v="328"/>
    <x v="295"/>
  </r>
  <r>
    <s v="30051003-0"/>
    <s v="MEJORAMIENTO BORDE COSTERO SECTOR LA POZA, TALCAHUANO"/>
    <x v="4"/>
    <s v="CONCEPCION"/>
    <s v="TALCAHUANO"/>
    <n v="2015"/>
    <x v="6"/>
    <s v="DESARROLLO URBANO"/>
    <x v="0"/>
    <n v="6000"/>
    <x v="329"/>
    <x v="296"/>
  </r>
  <r>
    <s v="30051158-0"/>
    <s v="CONSTRUCCION Y HABILITACION OBRAS COMPLEMENTARIAS PLAYA TROCADERO"/>
    <x v="11"/>
    <s v="ANTOFAGASTA"/>
    <s v="ANTOFAGASTA"/>
    <n v="2015"/>
    <x v="6"/>
    <s v="DESARROLLO URBANO"/>
    <x v="0"/>
    <n v="1293908"/>
    <x v="330"/>
    <x v="297"/>
  </r>
  <r>
    <s v="30051562-0"/>
    <s v="REPOSICION CON ELEVACION CATEGORIA DE LA SUBCOM. CHIGUAYANTE"/>
    <x v="4"/>
    <s v="CONCEPCION"/>
    <s v="CHIGUAYANTE"/>
    <n v="2015"/>
    <x v="9"/>
    <s v="DEFENSA Y SEGURIDAD"/>
    <x v="0"/>
    <n v="1857772"/>
    <x v="331"/>
    <x v="298"/>
  </r>
  <r>
    <s v="30051572-0"/>
    <s v="AMPLIACION SISTEMA APR SAN VICENTE PUCALÁN A RANQUILCO, UCUQUER"/>
    <x v="12"/>
    <s v="CARDENAL CARO"/>
    <s v="LITUECHE"/>
    <n v="2016"/>
    <x v="5"/>
    <s v="AGUA POTABLE"/>
    <x v="0"/>
    <n v="12"/>
    <x v="9"/>
    <x v="9"/>
  </r>
  <r>
    <s v="30051602-0"/>
    <s v="REPOSICION 4TA. COMISARIA LOMAS VERDES CONCEPCION"/>
    <x v="4"/>
    <s v="CONCEPCION"/>
    <s v="CONCEPCION"/>
    <n v="2015"/>
    <x v="9"/>
    <s v="DEFENSA Y SEGURIDAD"/>
    <x v="0"/>
    <n v="2348368"/>
    <x v="332"/>
    <x v="299"/>
  </r>
  <r>
    <s v="30051650-0"/>
    <s v="INSTALACION AGUA POTABLE CURACO,STA.CAROLINA,PITRACO,TOSCA CHOLCHOL"/>
    <x v="1"/>
    <s v="CAUTIN"/>
    <s v="CHOL CHOL"/>
    <n v="2015"/>
    <x v="5"/>
    <s v="AGUA POTABLE"/>
    <x v="0"/>
    <n v="1650524"/>
    <x v="333"/>
    <x v="9"/>
  </r>
  <r>
    <s v="30051749-0"/>
    <s v="REPOSICION DEL CUARTEL DEL RETEN DE CARABINEROS QUEILEN"/>
    <x v="5"/>
    <s v="CHILOE"/>
    <s v="QUEILEN"/>
    <n v="2016"/>
    <x v="9"/>
    <s v="DEFENSA Y SEGURIDAD"/>
    <x v="0"/>
    <n v="468336"/>
    <x v="334"/>
    <x v="300"/>
  </r>
  <r>
    <s v="30051950-0"/>
    <s v="MEJORAMIENTO RUTA V-815, TRAMO: BIF.ILQUE-CRUCE RUTA V-85"/>
    <x v="5"/>
    <m/>
    <m/>
    <n v="2015"/>
    <x v="1"/>
    <s v="TRANSPORTE CAMINERO"/>
    <x v="0"/>
    <n v="633000"/>
    <x v="335"/>
    <x v="301"/>
  </r>
  <r>
    <s v="30056699-0"/>
    <s v="REPOSICION RUTA G-184. EL NOVICIADO, S: KM. 0,0 AL 7,0"/>
    <x v="8"/>
    <s v="SANTIAGO"/>
    <s v="PUDAHUEL"/>
    <n v="2016"/>
    <x v="1"/>
    <s v="TRANSPORTE CAMINERO"/>
    <x v="0"/>
    <n v="7000"/>
    <x v="336"/>
    <x v="302"/>
  </r>
  <r>
    <s v="30056899-0"/>
    <s v="CONSTRUCCION P.M.B. LOCALIDAD RURAL PORTEZUELO"/>
    <x v="4"/>
    <s v="ÑUBLE"/>
    <s v="PORTEZUELO"/>
    <n v="2015"/>
    <x v="8"/>
    <s v="SOLUCION HABITACIONAL PARCIAL O COMPLEMENTARIA"/>
    <x v="0"/>
    <n v="66831"/>
    <x v="337"/>
    <x v="9"/>
  </r>
  <r>
    <s v="30057688-0"/>
    <s v="REPOSICION EX RUTA 5 ,SECTOR PASADA LOS ANGELES Y SALTO DEL LAJA"/>
    <x v="4"/>
    <s v="BIO BIO"/>
    <m/>
    <n v="2015"/>
    <x v="1"/>
    <s v="TRANSPORTE CAMINERO"/>
    <x v="0"/>
    <n v="10000"/>
    <x v="338"/>
    <x v="303"/>
  </r>
  <r>
    <s v="30057718-0"/>
    <s v="CONSTRUCCION TERMINAL DE BUSES CHILE CHICO"/>
    <x v="9"/>
    <s v="GENERAL CARRERA"/>
    <s v="CHILE CHICO"/>
    <n v="2016"/>
    <x v="1"/>
    <s v="TRANSPORTE URBANO,VIALIDAD PEATONAL"/>
    <x v="0"/>
    <n v="1212586"/>
    <x v="339"/>
    <x v="304"/>
  </r>
  <r>
    <s v="30057722-0"/>
    <s v="CONSTRUCCION MITIGACION RIESGOS VOLCANICO Y GEOLOGICOS ASOCIADOS"/>
    <x v="1"/>
    <s v="CAUTIN"/>
    <s v="PUCON"/>
    <n v="2016"/>
    <x v="6"/>
    <s v="DEFENSAS FLUVIALES,MARITIMAS Y CAUCES ARTIFICIALES"/>
    <x v="0"/>
    <n v="111450"/>
    <x v="340"/>
    <x v="9"/>
  </r>
  <r>
    <s v="30057787-0"/>
    <s v="CONSTRUCCION CAMINO SANTA BARBARA - RIO CAMAHUETO - CHANA"/>
    <x v="5"/>
    <s v="PALENA"/>
    <s v="CHAITEN"/>
    <n v="2016"/>
    <x v="1"/>
    <s v="TRANSPORTE CAMINERO"/>
    <x v="0"/>
    <n v="12000"/>
    <x v="9"/>
    <x v="9"/>
  </r>
  <r>
    <s v="30057788-0"/>
    <s v="MEJORAMIENTO EJE IRARRAZABAL ENTRE P.A.C.  Y  AVDA. BONILLA , AFTA"/>
    <x v="11"/>
    <s v="ANTOFAGASTA"/>
    <s v="ANTOFAGASTA"/>
    <n v="2016"/>
    <x v="1"/>
    <s v="TRANSPORTE URBANO,VIALIDAD PEATONAL"/>
    <x v="0"/>
    <n v="177072"/>
    <x v="341"/>
    <x v="305"/>
  </r>
  <r>
    <s v="30057795-0"/>
    <s v="CONSTRUCCION CONSULTORIO RURAL PAHUILMO,MELIPILLA"/>
    <x v="8"/>
    <s v="MELIPILLA"/>
    <s v="MELIPILLA"/>
    <n v="2016"/>
    <x v="0"/>
    <s v="BAJA COMPLEJIDAD"/>
    <x v="1"/>
    <n v="690504"/>
    <x v="9"/>
    <x v="9"/>
  </r>
  <r>
    <s v="30057800-0"/>
    <s v="MEJORAMIENTO RUTA T-85 VARIOS TRAMOS EN LAGO RANCO - CALCURRUPE"/>
    <x v="5"/>
    <m/>
    <m/>
    <n v="2015"/>
    <x v="1"/>
    <s v="TRANSPORTE CAMINERO"/>
    <x v="0"/>
    <n v="467000"/>
    <x v="342"/>
    <x v="306"/>
  </r>
  <r>
    <s v="30057931-0"/>
    <s v="INSTALACION A.P.R.CHAPO,ROBLE RICON,CHACAY(BAJO Y ALTO), CARAHUE"/>
    <x v="1"/>
    <s v="CAUTIN"/>
    <s v="CARAHUE"/>
    <n v="2015"/>
    <x v="5"/>
    <s v="AGUA POTABLE"/>
    <x v="0"/>
    <n v="30159"/>
    <x v="343"/>
    <x v="307"/>
  </r>
  <r>
    <s v="30058135-0"/>
    <s v="CONSTRUCCION CENTRO DE SALUD PUERTO WILLIAMS"/>
    <x v="3"/>
    <s v="ANTARTICA CHILENA"/>
    <s v="CABO DE HORNOS"/>
    <n v="2016"/>
    <x v="0"/>
    <s v="BAJA COMPLEJIDAD"/>
    <x v="0"/>
    <n v="643367"/>
    <x v="344"/>
    <x v="308"/>
  </r>
  <r>
    <s v="30058138-0"/>
    <s v="INSTALACION AGUA POTABLE  PICHILEUFU COLLICO LIUMALLA,VILLARRICA"/>
    <x v="1"/>
    <s v="CAUTIN"/>
    <s v="VILLARRICA"/>
    <n v="2016"/>
    <x v="5"/>
    <s v="AGUA POTABLE"/>
    <x v="0"/>
    <n v="16049"/>
    <x v="345"/>
    <x v="309"/>
  </r>
  <r>
    <s v="30058405-0"/>
    <s v="CONSTRUCCION FISCALIA REGIONAL Y FL RANCAGUA"/>
    <x v="12"/>
    <s v="CACHAPOAL"/>
    <s v="RANCAGUA"/>
    <n v="2015"/>
    <x v="11"/>
    <s v="ADMINISTRACION DE JUSTICIA"/>
    <x v="0"/>
    <n v="385135"/>
    <x v="9"/>
    <x v="9"/>
  </r>
  <r>
    <s v="30058458-0"/>
    <s v="REPOSICION PUENTE ALTOVALSOL EN RUTA D-315, IV REGION"/>
    <x v="2"/>
    <m/>
    <m/>
    <n v="2015"/>
    <x v="1"/>
    <s v="TRANSPORTE CAMINERO"/>
    <x v="0"/>
    <n v="4455500"/>
    <x v="346"/>
    <x v="310"/>
  </r>
  <r>
    <s v="30059193-0"/>
    <s v="CONSTRUCCION LABORATORIO SALUD LABORAL Y AMBIENTAL REGION ATACAMA"/>
    <x v="6"/>
    <s v="COPIAPO"/>
    <s v="COPIAPO"/>
    <n v="2016"/>
    <x v="0"/>
    <s v="ADMINISTRACION SALUD"/>
    <x v="0"/>
    <n v="24883"/>
    <x v="347"/>
    <x v="311"/>
  </r>
  <r>
    <s v="30059359-0"/>
    <s v="INSTALACION SIST TRATAMIENTO AA.SS. Y MEJ. SIST. ALC. PTO. WIL"/>
    <x v="3"/>
    <s v="ANTARTICA CHILENA"/>
    <s v="CABO DE HORNOS"/>
    <n v="2016"/>
    <x v="5"/>
    <s v="EVACUACION DISPOSICION FINAL AGUAS SERVIDAS"/>
    <x v="0"/>
    <n v="806506"/>
    <x v="348"/>
    <x v="9"/>
  </r>
  <r>
    <s v="30059466-0"/>
    <s v="MEJORAMIENTO COMPLEJO DEPORTIVO LAS ACACIAS, COMUNA DE EL BOSQUE"/>
    <x v="8"/>
    <s v="SANTIAGO"/>
    <s v="EL BOSQUE"/>
    <n v="2016"/>
    <x v="7"/>
    <s v="DEPORTE RECREATIVO"/>
    <x v="0"/>
    <n v="51996"/>
    <x v="9"/>
    <x v="9"/>
  </r>
  <r>
    <s v="30059544-0"/>
    <s v="MEJORAMIENTO INFRAESTRUCTURA A.LLUVIAS POB. SIMON BOLIVAR,CONCEPCION"/>
    <x v="4"/>
    <s v="CONCEPCION"/>
    <s v="CONCEPCION"/>
    <n v="2016"/>
    <x v="5"/>
    <s v="AGUAS LLUVIAS"/>
    <x v="0"/>
    <n v="8897"/>
    <x v="349"/>
    <x v="312"/>
  </r>
  <r>
    <s v="30059563-0"/>
    <s v="REPOSICION POSTA DE SALUD RURAL DE VILLA DOROTEA,COMUNA DE NATALE"/>
    <x v="3"/>
    <s v="ULTIMA ESPERANZA"/>
    <s v="NATALES"/>
    <n v="2015"/>
    <x v="0"/>
    <s v="BAJA COMPLEJIDAD"/>
    <x v="0"/>
    <n v="421098"/>
    <x v="9"/>
    <x v="9"/>
  </r>
  <r>
    <s v="30059675-0"/>
    <s v="CONSTRUCCION REPOSICION CONEXION VIAL RUTA COSTERA IX - X REGIONES."/>
    <x v="15"/>
    <m/>
    <m/>
    <n v="2015"/>
    <x v="1"/>
    <s v="TRANSPORTE CAMINERO"/>
    <x v="0"/>
    <n v="441000"/>
    <x v="350"/>
    <x v="313"/>
  </r>
  <r>
    <s v="30059955-0"/>
    <s v="MEJORAMIENTO RUTA S-46 SECTOR: BUTACO - PUERTO DOMINGUEZ"/>
    <x v="1"/>
    <s v="CAUTIN"/>
    <m/>
    <n v="2015"/>
    <x v="1"/>
    <s v="TRANSPORTE CAMINERO"/>
    <x v="0"/>
    <n v="1426555"/>
    <x v="9"/>
    <x v="9"/>
  </r>
  <r>
    <s v="30059983-0"/>
    <s v="CONSTRUCCION REPOSICION PUENTES MENORES SUBTERRITORIOS REGION BIOBIO"/>
    <x v="4"/>
    <m/>
    <m/>
    <n v="2015"/>
    <x v="1"/>
    <s v="TRANSPORTE CAMINERO"/>
    <x v="0"/>
    <n v="23000"/>
    <x v="351"/>
    <x v="314"/>
  </r>
  <r>
    <s v="30059989-0"/>
    <s v="CONSTRUCCION PAVIMENTO CALLE VICENTE PEREZ BARRIA, PUNTA ARENAS"/>
    <x v="3"/>
    <s v="MAGALLANES"/>
    <s v="PUNTA ARENAS"/>
    <n v="2016"/>
    <x v="1"/>
    <s v="TRANSPORTE URBANO,VIALIDAD PEATONAL"/>
    <x v="0"/>
    <n v="791733"/>
    <x v="352"/>
    <x v="315"/>
  </r>
  <r>
    <s v="30060149-0"/>
    <s v="CONSTRUCCION PUENTE LAS CANOAS, RUTA Q-650 LIUCURA -NEGRETE"/>
    <x v="4"/>
    <s v="BIO BIO"/>
    <m/>
    <n v="2015"/>
    <x v="1"/>
    <s v="TRANSPORTE CAMINERO"/>
    <x v="0"/>
    <n v="94954"/>
    <x v="353"/>
    <x v="316"/>
  </r>
  <r>
    <s v="30060260-0"/>
    <s v="INSTALACION AGUA POTABLE SAN JUAN DE DOLLINCO Y CATRICURA, LAUTARO"/>
    <x v="1"/>
    <s v="CAUTIN"/>
    <s v="LAUTARO"/>
    <n v="2016"/>
    <x v="5"/>
    <s v="AGUA POTABLE"/>
    <x v="0"/>
    <n v="979500"/>
    <x v="354"/>
    <x v="317"/>
  </r>
  <r>
    <s v="30060303-0"/>
    <s v="CONSTRUCCION URBANIZACIÓN Y LOTEO VILLORRIO HOSPITAL 2000, PAINE"/>
    <x v="8"/>
    <s v="MAIPO"/>
    <s v="PAINE"/>
    <n v="2016"/>
    <x v="8"/>
    <s v="VIVIENDA DEFINITIVA"/>
    <x v="1"/>
    <n v="1052264"/>
    <x v="9"/>
    <x v="9"/>
  </r>
  <r>
    <s v="30060305-0"/>
    <s v="CONSTRUCCION URBANIZACIÓN VILLORRIO ALBERTO ECHEGARAY"/>
    <x v="8"/>
    <s v="MAIPO"/>
    <s v="PAINE"/>
    <n v="2016"/>
    <x v="8"/>
    <s v="VIVIENDA DEFINITIVA"/>
    <x v="1"/>
    <n v="837990"/>
    <x v="9"/>
    <x v="9"/>
  </r>
  <r>
    <s v="30060318-0"/>
    <s v="CONSTRUCCION CORTE DE APELACIONES DE SAN MIGUEL"/>
    <x v="8"/>
    <s v="SANTIAGO"/>
    <s v="SAN MIGUEL"/>
    <n v="2016"/>
    <x v="11"/>
    <s v="ADMINISTRACION DE JUSTICIA"/>
    <x v="0"/>
    <n v="2088901"/>
    <x v="355"/>
    <x v="318"/>
  </r>
  <r>
    <s v="30060448-0"/>
    <s v="REPOSICION SIST. EVAC. A. LLUVIAS DE VALPO, COLECTOR ARGENTINA"/>
    <x v="0"/>
    <s v="VALPARAISO"/>
    <s v="VALPARAISO"/>
    <n v="2015"/>
    <x v="5"/>
    <s v="AGUAS LLUVIAS"/>
    <x v="0"/>
    <n v="2445552"/>
    <x v="356"/>
    <x v="319"/>
  </r>
  <r>
    <s v="30060506-0"/>
    <s v="CONSTRUCCION DISEÑO VIVIENDAS COMITE LA ESTRELLA SAN BERNARDO, VILLO"/>
    <x v="8"/>
    <s v="MAIPO"/>
    <s v="SAN BERNARDO"/>
    <n v="2016"/>
    <x v="5"/>
    <s v="AGUA POTABLE"/>
    <x v="0"/>
    <n v="192094"/>
    <x v="9"/>
    <x v="9"/>
  </r>
  <r>
    <s v="30060675-0"/>
    <s v="INSTALACION SISTEMA AGUA POTABLE RURAL LA ISLA, PUREN."/>
    <x v="1"/>
    <s v="MALLECO"/>
    <s v="PUREN"/>
    <n v="2016"/>
    <x v="5"/>
    <s v="AGUA POTABLE"/>
    <x v="0"/>
    <n v="11467"/>
    <x v="64"/>
    <x v="9"/>
  </r>
  <r>
    <s v="30060780-0"/>
    <s v="CONSTRUCCION SOLUCIONES SANITARIAS SECTOR DE LIMAHUIDA, ILLAPEL"/>
    <x v="2"/>
    <s v="CHOAPA"/>
    <s v="ILLAPEL"/>
    <n v="2016"/>
    <x v="5"/>
    <s v="EVACUACION DISPOSICION FINAL AGUAS SERVIDAS"/>
    <x v="0"/>
    <n v="240880"/>
    <x v="357"/>
    <x v="320"/>
  </r>
  <r>
    <s v="30060787-0"/>
    <s v="CONSTRUCCION SOLUCIONES SANITARIAS SECTOR LAS CAÑAS II, ILLAPEL"/>
    <x v="2"/>
    <s v="CHOAPA"/>
    <s v="ILLAPEL"/>
    <n v="2016"/>
    <x v="5"/>
    <s v="EVACUACION DISPOSICION FINAL AGUAS SERVIDAS"/>
    <x v="0"/>
    <n v="240880"/>
    <x v="358"/>
    <x v="321"/>
  </r>
  <r>
    <s v="30061153-0"/>
    <s v="CONSTRUCCION III CESFAM LAS COMPAÑIAS, LA SERENA"/>
    <x v="2"/>
    <s v="ELQUI"/>
    <s v="LA SERENA"/>
    <n v="2016"/>
    <x v="0"/>
    <s v="BAJA COMPLEJIDAD"/>
    <x v="0"/>
    <n v="96662"/>
    <x v="9"/>
    <x v="9"/>
  </r>
  <r>
    <s v="30061218-0"/>
    <s v="MEJORAMIENTO NUDO VIAL AV ESPAÑA / PELLE, VALPARAISO"/>
    <x v="0"/>
    <s v="VALPARAISO"/>
    <s v="VALPARAISO"/>
    <n v="2015"/>
    <x v="1"/>
    <s v="TRANSPORTE URBANO,VIALIDAD PEATONAL"/>
    <x v="0"/>
    <n v="733473"/>
    <x v="359"/>
    <x v="322"/>
  </r>
  <r>
    <s v="30061396-0"/>
    <s v="REPOSICION PAVIMENTO RUTA 5  S: PINTADOS BIF. HUARA"/>
    <x v="13"/>
    <m/>
    <m/>
    <n v="2015"/>
    <x v="1"/>
    <s v="TRANSPORTE CAMINERO"/>
    <x v="0"/>
    <n v="1000"/>
    <x v="9"/>
    <x v="9"/>
  </r>
  <r>
    <s v="30061419-0"/>
    <s v="CONSTRUCCION SISTEMA DE REGADIO ANCOA, PROVINCIA DE LINARES"/>
    <x v="7"/>
    <s v="LINARES"/>
    <m/>
    <n v="2015"/>
    <x v="3"/>
    <s v="RIEGO"/>
    <x v="0"/>
    <n v="2605287"/>
    <x v="360"/>
    <x v="323"/>
  </r>
  <r>
    <s v="30061506-0"/>
    <s v="HABILITACION PLAYA PUCARÁ, VILLARRICA"/>
    <x v="1"/>
    <s v="CAUTIN"/>
    <s v="VILLARRICA"/>
    <n v="2015"/>
    <x v="6"/>
    <s v="DESARROLLO URBANO"/>
    <x v="0"/>
    <n v="60"/>
    <x v="9"/>
    <x v="9"/>
  </r>
  <r>
    <s v="30061517-0"/>
    <s v="REPOSICION PAVIMENTO RUTA 5 S: IBERIA - QUILLAGUA"/>
    <x v="11"/>
    <m/>
    <m/>
    <n v="2016"/>
    <x v="1"/>
    <s v="TRANSPORTE CAMINERO"/>
    <x v="0"/>
    <n v="1000"/>
    <x v="9"/>
    <x v="9"/>
  </r>
  <r>
    <s v="30061523-0"/>
    <s v="MEJORAMIENTO COSTANERA POZA AZUL, COMUNA DE EL QUISCO"/>
    <x v="0"/>
    <s v="SAN ANTONIO"/>
    <s v="EL QUISCO"/>
    <n v="2016"/>
    <x v="6"/>
    <s v="DESARROLLO URBANO"/>
    <x v="0"/>
    <n v="239510"/>
    <x v="361"/>
    <x v="324"/>
  </r>
  <r>
    <s v="30061526-0"/>
    <s v="AMPLIACION SERVICIO DE APR RABUCO COMUNA DE HIJUELAS"/>
    <x v="0"/>
    <s v="QUILLOTA"/>
    <s v="HIJUELAS"/>
    <n v="2016"/>
    <x v="5"/>
    <s v="AGUA POTABLE"/>
    <x v="2"/>
    <n v="15040"/>
    <x v="362"/>
    <x v="325"/>
  </r>
  <r>
    <s v="30061546-0"/>
    <s v="AMPLIACION Y MEJORAMIENTO AEROPUERTO EL LOA-CALAMA-II REGION"/>
    <x v="11"/>
    <s v="EL LOA"/>
    <s v="CALAMA"/>
    <n v="2015"/>
    <x v="1"/>
    <s v="TRANSPORTE AEREO"/>
    <x v="0"/>
    <n v="102461"/>
    <x v="363"/>
    <x v="326"/>
  </r>
  <r>
    <s v="30061607-0"/>
    <s v="REPOSICION CON RELOCALIZACION CESFAM VISTA HERMOSA, PUENTE ALTO"/>
    <x v="8"/>
    <s v="CORDILLERA"/>
    <s v="PUENTE ALTO"/>
    <n v="2016"/>
    <x v="0"/>
    <s v="BAJA COMPLEJIDAD"/>
    <x v="0"/>
    <n v="1011577"/>
    <x v="364"/>
    <x v="327"/>
  </r>
  <r>
    <s v="30061646-0"/>
    <s v="MEJORAMIENTO PLAZA DE ARMAS DE VICUÑA"/>
    <x v="2"/>
    <s v="ELQUI"/>
    <s v="VICUÑA"/>
    <n v="2016"/>
    <x v="6"/>
    <s v="DESARROLLO URBANO"/>
    <x v="0"/>
    <n v="491646"/>
    <x v="365"/>
    <x v="328"/>
  </r>
  <r>
    <s v="30061650-0"/>
    <s v="CONSTRUCCION COSTANERA DEL MAIPO, TRAMO PUENTE LOS MORROS-RUTA G-46"/>
    <x v="8"/>
    <m/>
    <m/>
    <n v="2015"/>
    <x v="1"/>
    <s v="TRANSPORTE CAMINERO"/>
    <x v="0"/>
    <n v="400000"/>
    <x v="366"/>
    <x v="329"/>
  </r>
  <r>
    <s v="30061661-0"/>
    <s v="MEJORAMIENTO RUTA T-35, LOS LAGOS VALDIVIA S: ANTILHUE-VALDIVIA"/>
    <x v="10"/>
    <s v="VALDIVIA - REGION XIV"/>
    <s v="VALDIVIA - REGION XIV"/>
    <n v="2015"/>
    <x v="1"/>
    <s v="TRANSPORTE CAMINERO"/>
    <x v="0"/>
    <n v="83862"/>
    <x v="367"/>
    <x v="330"/>
  </r>
  <r>
    <s v="30061717-0"/>
    <s v="REPOSICION Y RECUPERACION DE ACEQUIAS PATRIMONIALES DE SN. BDO."/>
    <x v="8"/>
    <s v="MAIPO"/>
    <s v="SAN BERNARDO"/>
    <n v="2016"/>
    <x v="6"/>
    <s v="DESARROLLO URBANO"/>
    <x v="1"/>
    <n v="486287"/>
    <x v="9"/>
    <x v="9"/>
  </r>
  <r>
    <s v="30061719-0"/>
    <s v="MEJORAMIENTO COSTANERA NORTE, COMUNA DE EL QUISCO"/>
    <x v="0"/>
    <s v="SAN ANTONIO"/>
    <s v="EL QUISCO"/>
    <n v="2016"/>
    <x v="6"/>
    <s v="DESARROLLO URBANO"/>
    <x v="0"/>
    <n v="72770"/>
    <x v="368"/>
    <x v="331"/>
  </r>
  <r>
    <s v="30061723-0"/>
    <s v="MEJORAMIENTO AVDA. RECONQUISTA, ENTRE POSTDAM Y PRICE, HUALPEN."/>
    <x v="4"/>
    <s v="CONCEPCION"/>
    <s v="HUALPEN"/>
    <n v="2016"/>
    <x v="1"/>
    <s v="TRANSPORTE URBANO,VIALIDAD PEATONAL"/>
    <x v="3"/>
    <n v="14368"/>
    <x v="9"/>
    <x v="9"/>
  </r>
  <r>
    <s v="30061737-0"/>
    <s v="REPARACION CENTROS DE ADMINISTRACIONES DIRECTAS"/>
    <x v="15"/>
    <m/>
    <m/>
    <n v="2016"/>
    <x v="11"/>
    <s v="ASISTENCIA DE MENORES"/>
    <x v="0"/>
    <n v="75378"/>
    <x v="369"/>
    <x v="332"/>
  </r>
  <r>
    <s v="30061828-0"/>
    <s v="MEJORAMIENTO RUTA 225-CH. SECTOR: PETROHUE - LAGO TODOS LOS SANTOS"/>
    <x v="5"/>
    <m/>
    <m/>
    <n v="2015"/>
    <x v="1"/>
    <s v="TRANSPORTE CAMINERO"/>
    <x v="0"/>
    <n v="310665"/>
    <x v="37"/>
    <x v="333"/>
  </r>
  <r>
    <s v="30061863-0"/>
    <s v="REPOSICION RUTA G-25 STGO-EL VOLCÁN KM 11,6 AL KM 32,5"/>
    <x v="8"/>
    <s v="CORDILLERA"/>
    <m/>
    <n v="2015"/>
    <x v="1"/>
    <s v="TRANSPORTE CAMINERO"/>
    <x v="0"/>
    <n v="5191367"/>
    <x v="370"/>
    <x v="9"/>
  </r>
  <r>
    <s v="30061904-0"/>
    <s v="CONSTRUCCION CICLOVIA COMUNA DE PIRQUE. PRIMERA ETAPA"/>
    <x v="8"/>
    <s v="CORDILLERA"/>
    <s v="PIRQUE"/>
    <n v="2015"/>
    <x v="1"/>
    <s v="TRANSPORTE CAMINERO"/>
    <x v="1"/>
    <n v="1290219"/>
    <x v="9"/>
    <x v="9"/>
  </r>
  <r>
    <s v="30061986-0"/>
    <s v="CONSTRUCCION CENTRO DEL ADULTO MAYOR COMUNA PLACILLA"/>
    <x v="12"/>
    <s v="COLCHAGUA"/>
    <s v="PLACILLA"/>
    <n v="2016"/>
    <x v="6"/>
    <s v="ORGANIZACION Y SERVICIOS COMUNALES"/>
    <x v="0"/>
    <n v="160115"/>
    <x v="371"/>
    <x v="334"/>
  </r>
  <r>
    <s v="30062103-0"/>
    <s v="REPOSICION PAV. RUTA M-50 SECTOR: CHANCO-CONSTITUCION"/>
    <x v="7"/>
    <m/>
    <m/>
    <n v="2015"/>
    <x v="1"/>
    <s v="TRANSPORTE CAMINERO"/>
    <x v="0"/>
    <n v="15331655"/>
    <x v="372"/>
    <x v="335"/>
  </r>
  <r>
    <s v="30062116-0"/>
    <s v="REPOSICION PAVIMENTO RUTAS 31-CH, C-17 SECTOR PAIPOTE-INCA DE ORO"/>
    <x v="6"/>
    <m/>
    <m/>
    <n v="2016"/>
    <x v="1"/>
    <s v="TRANSPORTE CAMINERO"/>
    <x v="2"/>
    <n v="71000"/>
    <x v="373"/>
    <x v="336"/>
  </r>
  <r>
    <s v="30062120-0"/>
    <s v="REPOSICION PUENTE CONFLUENCIA EN RUTA N-60-O, PROV. DE ÑUBLE"/>
    <x v="4"/>
    <m/>
    <m/>
    <n v="2015"/>
    <x v="1"/>
    <s v="TRANSPORTE CAMINERO"/>
    <x v="0"/>
    <n v="8720000"/>
    <x v="374"/>
    <x v="337"/>
  </r>
  <r>
    <s v="30062148-0"/>
    <s v="CONSTRUCCION GIMNASIO LICEO NUEVO MUNDO, MULCHEN"/>
    <x v="4"/>
    <s v="BIO BIO"/>
    <s v="MULCHEN"/>
    <n v="2016"/>
    <x v="7"/>
    <s v="DEPORTE FORMATIVO"/>
    <x v="0"/>
    <n v="5101"/>
    <x v="22"/>
    <x v="9"/>
  </r>
  <r>
    <s v="30062188-0"/>
    <s v="REPOSICION CENTRO SALUD FAMILIAR  DALCAHUE"/>
    <x v="5"/>
    <s v="CHILOE"/>
    <s v="DALCAHUE"/>
    <n v="2016"/>
    <x v="0"/>
    <s v="BAJA COMPLEJIDAD"/>
    <x v="0"/>
    <n v="1311807"/>
    <x v="375"/>
    <x v="338"/>
  </r>
  <r>
    <s v="30062199-0"/>
    <s v="REPOSICION JARDIN INFANTIL LOS AVELLANITOS"/>
    <x v="1"/>
    <s v="CAUTIN"/>
    <s v="PUCON"/>
    <n v="2016"/>
    <x v="2"/>
    <s v="EDUCACION PREBASICA"/>
    <x v="0"/>
    <n v="335756"/>
    <x v="17"/>
    <x v="9"/>
  </r>
  <r>
    <s v="30062203-0"/>
    <s v="CONSTRUCCION PASEO COSTERO SECTOR TONGOY"/>
    <x v="2"/>
    <s v="ELQUI"/>
    <s v="COQUIMBO"/>
    <n v="2015"/>
    <x v="6"/>
    <s v="DESARROLLO URBANO"/>
    <x v="0"/>
    <n v="3372017"/>
    <x v="376"/>
    <x v="339"/>
  </r>
  <r>
    <s v="30062211-0"/>
    <s v="CONSTRUCCION INTERCONEXION CIRCUNVALACION SUR , ANGOL"/>
    <x v="1"/>
    <s v="MALLECO"/>
    <s v="ANGOL"/>
    <n v="2015"/>
    <x v="1"/>
    <s v="TRANSPORTE URBANO,VIALIDAD PEATONAL"/>
    <x v="0"/>
    <n v="5668772"/>
    <x v="377"/>
    <x v="340"/>
  </r>
  <r>
    <s v="30062221-0"/>
    <s v="REPOSICION CENTRO DE SALUD FAMILIAR DE CHONCHI"/>
    <x v="5"/>
    <s v="CHILOE"/>
    <s v="CHONCHI"/>
    <n v="2016"/>
    <x v="0"/>
    <s v="BAJA COMPLEJIDAD"/>
    <x v="0"/>
    <n v="1490670"/>
    <x v="378"/>
    <x v="341"/>
  </r>
  <r>
    <s v="30062270-0"/>
    <s v="CONSTRUCCION PUENTE LAJA Y ACCESOS, VIII REG"/>
    <x v="4"/>
    <m/>
    <m/>
    <n v="2015"/>
    <x v="1"/>
    <s v="TRANSPORTE CAMINERO"/>
    <x v="0"/>
    <n v="7616602"/>
    <x v="379"/>
    <x v="342"/>
  </r>
  <r>
    <s v="30062412-0"/>
    <s v="MEJORAMIENTO AVENIDA GALVARINO RIVEROS DE CASTRO"/>
    <x v="5"/>
    <s v="CHILOE"/>
    <s v="CASTRO"/>
    <n v="2015"/>
    <x v="1"/>
    <s v="TRANSPORTE URBANO,VIALIDAD PEATONAL"/>
    <x v="0"/>
    <n v="51901"/>
    <x v="380"/>
    <x v="343"/>
  </r>
  <r>
    <s v="30062429-0"/>
    <s v="CONSTRUCCION MULTICANCHA TECHADA SECTOR DE VILLA ESPERANZA, ANCUD"/>
    <x v="5"/>
    <s v="CHILOE"/>
    <s v="ANCUD"/>
    <n v="2016"/>
    <x v="7"/>
    <s v="DEPORTE RECREATIVO"/>
    <x v="3"/>
    <n v="111204"/>
    <x v="9"/>
    <x v="9"/>
  </r>
  <r>
    <s v="30062448-0"/>
    <s v="MEJORAMIENTO ENLACE RUTA 5 AMUNATEGUI"/>
    <x v="2"/>
    <m/>
    <m/>
    <n v="2016"/>
    <x v="1"/>
    <s v="TRANSPORTE URBANO,VIALIDAD PEATONAL"/>
    <x v="0"/>
    <n v="160982"/>
    <x v="381"/>
    <x v="344"/>
  </r>
  <r>
    <s v="30062486-0"/>
    <s v="MEJORAMIENTO PARQUE RECREATIVO LOS PIMIENTOS ,VICUÑA"/>
    <x v="2"/>
    <s v="ELQUI"/>
    <s v="VICUÑA"/>
    <n v="2016"/>
    <x v="6"/>
    <s v="DESARROLLO URBANO"/>
    <x v="0"/>
    <n v="606"/>
    <x v="9"/>
    <x v="9"/>
  </r>
  <r>
    <s v="30062592-0"/>
    <s v="REPOSICION ESCUELA RURAL JUAN A.VERA DIAZ, APECHE-QUEILEN"/>
    <x v="5"/>
    <s v="CHILOE"/>
    <s v="QUEILEN"/>
    <n v="2016"/>
    <x v="2"/>
    <s v="EDUCACION BASICA Y MEDIA"/>
    <x v="0"/>
    <n v="335919"/>
    <x v="382"/>
    <x v="345"/>
  </r>
  <r>
    <s v="30062663-0"/>
    <s v="REPOSICION EDIFICIO CONSISTORIAL MUNICIPALIDAD DE COYHAIQUE"/>
    <x v="9"/>
    <s v="COYHAIQUE"/>
    <s v="COYHAIQUE"/>
    <n v="2016"/>
    <x v="6"/>
    <s v="ADMINISTRACION MULTISECTOR"/>
    <x v="1"/>
    <n v="112672"/>
    <x v="9"/>
    <x v="9"/>
  </r>
  <r>
    <s v="30062671-0"/>
    <s v="REPOSICION GIMNASIO MUNICIPAL, SAN VICENTE DE TAGUA TAGUA"/>
    <x v="12"/>
    <s v="CACHAPOAL"/>
    <s v="SAN VICENTE DE TAGUA TAGUA"/>
    <n v="2015"/>
    <x v="7"/>
    <s v="DEPORTE RECREATIVO"/>
    <x v="0"/>
    <n v="6707"/>
    <x v="9"/>
    <x v="9"/>
  </r>
  <r>
    <s v="30062762-0"/>
    <s v="MEJORAMIENTO PAVIMENTO EN CALLE MANUEL RODRIGUEZ, RENCA"/>
    <x v="8"/>
    <s v="SANTIAGO"/>
    <s v="RENCA"/>
    <n v="2016"/>
    <x v="1"/>
    <s v="TRANSPORTE URBANO,VIALIDAD PEATONAL"/>
    <x v="0"/>
    <n v="6687"/>
    <x v="383"/>
    <x v="346"/>
  </r>
  <r>
    <s v="30062771-0"/>
    <s v="REPOSICION Y RELOCALIZACION DE LA 8ª COMISARIA DE COLINA"/>
    <x v="8"/>
    <m/>
    <m/>
    <n v="2016"/>
    <x v="9"/>
    <s v="INTERSUBSECTORIAL DEFENSA Y SEGURIDAD"/>
    <x v="0"/>
    <n v="105070"/>
    <x v="384"/>
    <x v="347"/>
  </r>
  <r>
    <s v="30062793-0"/>
    <s v="CONSTRUCCION PLAZA SECTOR BUREO, MULCHEN"/>
    <x v="4"/>
    <s v="BIO BIO"/>
    <s v="MULCHEN"/>
    <n v="2016"/>
    <x v="6"/>
    <s v="DESARROLLO URBANO"/>
    <x v="0"/>
    <n v="91217"/>
    <x v="22"/>
    <x v="9"/>
  </r>
  <r>
    <s v="30062803-0"/>
    <s v="REPOSICION 2DA. COMISARIA COQUIMBO"/>
    <x v="2"/>
    <s v="ELQUI"/>
    <s v="COQUIMBO"/>
    <n v="2016"/>
    <x v="9"/>
    <s v="DEFENSA Y SEGURIDAD"/>
    <x v="0"/>
    <n v="98923"/>
    <x v="385"/>
    <x v="348"/>
  </r>
  <r>
    <s v="30062818-0"/>
    <s v="AMPLIACION CESFAM OVEJERIA, OSORNO."/>
    <x v="5"/>
    <s v="OSORNO"/>
    <s v="OSORNO"/>
    <n v="2016"/>
    <x v="0"/>
    <s v="BAJA COMPLEJIDAD"/>
    <x v="0"/>
    <n v="743225"/>
    <x v="64"/>
    <x v="9"/>
  </r>
  <r>
    <s v="30062819-0"/>
    <s v="REPOSICION SUBCOMISARIA VILLA OHIGGINS (F) Y DEPENDENCIAS ANEXAS"/>
    <x v="9"/>
    <s v="CAPITAN PRAT"/>
    <s v="OHIGGINS"/>
    <n v="2016"/>
    <x v="9"/>
    <s v="DEFENSA Y SEGURIDAD"/>
    <x v="0"/>
    <n v="20840"/>
    <x v="386"/>
    <x v="349"/>
  </r>
  <r>
    <s v="30062890-0"/>
    <s v="CONSTRUCCION PUENTE CAU CAU Y ACCESOS, VALDIVIA"/>
    <x v="10"/>
    <s v="VALDIVIA - REGION XIV"/>
    <s v="VALDIVIA - REGION XIV"/>
    <n v="2015"/>
    <x v="1"/>
    <s v="TRANSPORTE URBANO,VIALIDAD PEATONAL"/>
    <x v="2"/>
    <n v="2318000"/>
    <x v="387"/>
    <x v="350"/>
  </r>
  <r>
    <s v="30062919-0"/>
    <s v="CONSTRUCCION OBRAS DE URBANIZACION CHIMBA ALTO ANTOFAGASTA, I ETAPA"/>
    <x v="11"/>
    <s v="ANTOFAGASTA"/>
    <s v="ANTOFAGASTA"/>
    <n v="2016"/>
    <x v="6"/>
    <s v="DESARROLLO URBANO"/>
    <x v="0"/>
    <n v="432109"/>
    <x v="388"/>
    <x v="351"/>
  </r>
  <r>
    <s v="30062947-0"/>
    <s v="MEJORAMIENTO RUTA O-10, N-66-O, SECTOR COELEMU - SAN IGNACIO - ÑIPAS"/>
    <x v="4"/>
    <m/>
    <m/>
    <n v="2015"/>
    <x v="1"/>
    <s v="TRANSPORTE CAMINERO"/>
    <x v="0"/>
    <n v="2729100"/>
    <x v="389"/>
    <x v="352"/>
  </r>
  <r>
    <s v="30062974-0"/>
    <s v="MEJORAMIENTO RUTA I-85-J , SECTOR CODEGUA  LTE.REGIONAL"/>
    <x v="12"/>
    <s v="COLCHAGUA"/>
    <s v="CHIMBARONGO"/>
    <n v="2015"/>
    <x v="1"/>
    <s v="TRANSPORTE CAMINERO"/>
    <x v="0"/>
    <n v="30510"/>
    <x v="390"/>
    <x v="353"/>
  </r>
  <r>
    <s v="30062978-0"/>
    <s v="MEJORAMIENTO RUTA   I-70-J SECTOR  LOLOL -RANGUIL"/>
    <x v="12"/>
    <s v="COLCHAGUA"/>
    <s v="LOLOL"/>
    <n v="2015"/>
    <x v="1"/>
    <s v="TRANSPORTE CAMINERO"/>
    <x v="0"/>
    <n v="3000"/>
    <x v="391"/>
    <x v="354"/>
  </r>
  <r>
    <s v="30063014-0"/>
    <s v="CONSTRUCCION  EDIFICIO CONSISTORIAL DE LA MUNICIPALIDAD DE CONCHALI"/>
    <x v="8"/>
    <s v="SANTIAGO"/>
    <s v="CONCHALI"/>
    <n v="2016"/>
    <x v="6"/>
    <s v="ADMINISTRACION MULTISECTOR"/>
    <x v="0"/>
    <n v="96442"/>
    <x v="392"/>
    <x v="355"/>
  </r>
  <r>
    <s v="30063128-0"/>
    <s v="CONSTRUCCION OBSERVATORIO ASTRONOMICO COMUNAL PAIHUANO"/>
    <x v="2"/>
    <s v="ELQUI"/>
    <s v="PAIHUANO"/>
    <n v="2015"/>
    <x v="10"/>
    <s v="TURISMO"/>
    <x v="3"/>
    <n v="82164"/>
    <x v="9"/>
    <x v="9"/>
  </r>
  <r>
    <s v="30063152-0"/>
    <s v="REPOSICION PARCIAL CENTRO EDUC  ED.DE LA BARRA PEÑALOLEN"/>
    <x v="8"/>
    <s v="SANTIAGO"/>
    <s v="PEÑALOLEN"/>
    <n v="2016"/>
    <x v="2"/>
    <s v="EDUCACION MEDIA TECNICO"/>
    <x v="0"/>
    <n v="600"/>
    <x v="9"/>
    <x v="9"/>
  </r>
  <r>
    <s v="30063283-0"/>
    <s v="REPOSICION LICEO POLITÉCNICO C-20, COMUNA DE TALTAL"/>
    <x v="11"/>
    <s v="ANTOFAGASTA"/>
    <s v="TALTAL"/>
    <n v="2016"/>
    <x v="2"/>
    <s v="EDUCACION MEDIA TECNICO"/>
    <x v="1"/>
    <n v="145291"/>
    <x v="9"/>
    <x v="9"/>
  </r>
  <r>
    <s v="30063286-0"/>
    <s v="CONSTRUCCION CUBIERTA DE PATIO,TALLERES Y OTROS ESCUELA E-105,TALTAL"/>
    <x v="11"/>
    <s v="ANTOFAGASTA"/>
    <s v="TALTAL"/>
    <n v="2015"/>
    <x v="2"/>
    <s v="EDUCACION BASICA Y MEDIA"/>
    <x v="0"/>
    <n v="7870"/>
    <x v="9"/>
    <x v="9"/>
  </r>
  <r>
    <s v="30063344-0"/>
    <s v="REPOSICION PAV. RUTA J-60, SECTOR RAUCO-CRUCE RUTA COSTERA"/>
    <x v="7"/>
    <s v="CURICO"/>
    <m/>
    <n v="2015"/>
    <x v="1"/>
    <s v="TRANSPORTE CAMINERO"/>
    <x v="0"/>
    <n v="110000"/>
    <x v="393"/>
    <x v="356"/>
  </r>
  <r>
    <s v="30063346-0"/>
    <s v="MEJORAMIENTO SISTEMA ALCANTARILLADO Y PLANTA T.A.S., BATUCO, LAMPA"/>
    <x v="8"/>
    <s v="CHACABUCO"/>
    <s v="LAMPA"/>
    <n v="2016"/>
    <x v="5"/>
    <s v="EVACUACION DISPOSICION FINAL AGUAS SERVIDAS"/>
    <x v="0"/>
    <n v="120000"/>
    <x v="9"/>
    <x v="9"/>
  </r>
  <r>
    <s v="30063440-0"/>
    <s v="CONSTRUCCION MEJORAMIENTO CONEXION RUTA E-41 S: PUTAENDO-RUTA 60 -CH"/>
    <x v="0"/>
    <m/>
    <m/>
    <n v="2015"/>
    <x v="1"/>
    <s v="TRANSPORTE CAMINERO"/>
    <x v="0"/>
    <n v="30000"/>
    <x v="9"/>
    <x v="9"/>
  </r>
  <r>
    <s v="30063464-0"/>
    <s v="REPOSICION CALETA DE PESCADORES DE MAULLÍN"/>
    <x v="5"/>
    <s v="LLANQUIHUE"/>
    <s v="MAULLIN"/>
    <n v="2015"/>
    <x v="12"/>
    <s v="PESCA ARTESANAL"/>
    <x v="0"/>
    <n v="292186"/>
    <x v="394"/>
    <x v="357"/>
  </r>
  <r>
    <s v="30063478-0"/>
    <s v="REPOSICION ESCUELA MAILLEN ESTERO, PUERTO MONTT"/>
    <x v="5"/>
    <s v="LLANQUIHUE"/>
    <s v="PUERTO MONTT"/>
    <n v="2016"/>
    <x v="2"/>
    <s v="EDUCACION BASICA Y MEDIA"/>
    <x v="0"/>
    <n v="190169"/>
    <x v="395"/>
    <x v="358"/>
  </r>
  <r>
    <s v="30063546-0"/>
    <s v="MEJORAMIENTO EJE VIAL AVDA. RIQUELME - RENGO"/>
    <x v="12"/>
    <s v="CACHAPOAL"/>
    <s v="RENGO"/>
    <n v="2015"/>
    <x v="1"/>
    <s v="TRANSPORTE URBANO,VIALIDAD PEATONAL"/>
    <x v="0"/>
    <n v="2475350"/>
    <x v="396"/>
    <x v="359"/>
  </r>
  <r>
    <s v="30063561-0"/>
    <s v="MEJORAMIENTO PLAZA DE ARMAS DE LAMPA"/>
    <x v="8"/>
    <s v="CHACABUCO"/>
    <s v="LAMPA"/>
    <n v="2016"/>
    <x v="6"/>
    <s v="DESARROLLO URBANO"/>
    <x v="0"/>
    <n v="517153"/>
    <x v="397"/>
    <x v="360"/>
  </r>
  <r>
    <s v="30063583-0"/>
    <s v="NORMALIZACION HOSPITAL LANCO S.S. VALDIVIA"/>
    <x v="10"/>
    <s v="VALDIVIA - REGION XIV"/>
    <s v="LANCO - REGION XIV"/>
    <n v="2016"/>
    <x v="0"/>
    <s v="BAJA COMPLEJIDAD"/>
    <x v="0"/>
    <n v="3829267"/>
    <x v="398"/>
    <x v="361"/>
  </r>
  <r>
    <s v="30063630-0"/>
    <s v="REPOSICION GIMNASIO MUNICIPAL DE SALAMANCA"/>
    <x v="2"/>
    <s v="CHOAPA"/>
    <s v="SALAMANCA"/>
    <n v="2015"/>
    <x v="7"/>
    <s v="INTERSUBSECTORIAL DEPORTES Y RECREACION"/>
    <x v="0"/>
    <n v="539851"/>
    <x v="399"/>
    <x v="362"/>
  </r>
  <r>
    <s v="30063734-0"/>
    <s v="NORMALIZACION CENTRO DE SALUD, PUERTO VARAS"/>
    <x v="5"/>
    <s v="LLANQUIHUE"/>
    <s v="PUERTO VARAS"/>
    <n v="2016"/>
    <x v="0"/>
    <s v="BAJA COMPLEJIDAD"/>
    <x v="0"/>
    <n v="1869236"/>
    <x v="400"/>
    <x v="363"/>
  </r>
  <r>
    <s v="30063759-0"/>
    <s v="REPOSICION PARCIAL ESCUELA JUAN CARRASCO, ILLAPEL"/>
    <x v="2"/>
    <s v="CHOAPA"/>
    <s v="ILLAPEL"/>
    <n v="2015"/>
    <x v="2"/>
    <s v="EDUCACION BASICA Y MEDIA"/>
    <x v="0"/>
    <n v="825001"/>
    <x v="401"/>
    <x v="364"/>
  </r>
  <r>
    <s v="30063779-0"/>
    <s v="CONSTRUCCION PAVIMENTO CALLE RIO BIO BIO, LOS ANGELES"/>
    <x v="4"/>
    <s v="BIO BIO"/>
    <s v="LOS ANGELES"/>
    <n v="2015"/>
    <x v="1"/>
    <s v="TRANSPORTE URBANO,VIALIDAD PEATONAL"/>
    <x v="0"/>
    <n v="59529"/>
    <x v="402"/>
    <x v="365"/>
  </r>
  <r>
    <s v="30063869-0"/>
    <s v="CONSTRUCCION ESTADIO BENITO JUAREZ  DE CERRILLOS"/>
    <x v="8"/>
    <s v="SANTIAGO"/>
    <s v="CERRILLOS"/>
    <n v="2016"/>
    <x v="7"/>
    <s v="DEPORTE RECREATIVO"/>
    <x v="0"/>
    <n v="968984"/>
    <x v="403"/>
    <x v="366"/>
  </r>
  <r>
    <s v="30063942-0"/>
    <s v="CONSTRUCCION COLECTOR INTERCEPTOR AGUAS LLUVIAS SAN MARTIN, TEMUCO"/>
    <x v="1"/>
    <s v="CAUTIN"/>
    <s v="TEMUCO"/>
    <n v="2016"/>
    <x v="5"/>
    <s v="AGUAS LLUVIAS"/>
    <x v="0"/>
    <n v="23130"/>
    <x v="404"/>
    <x v="367"/>
  </r>
  <r>
    <s v="30063993-0"/>
    <s v="MEJORAMIENTO RUTA M-450, SECTOR CHANCO-EMPEDRADO"/>
    <x v="7"/>
    <s v="TALCA"/>
    <m/>
    <n v="2015"/>
    <x v="1"/>
    <s v="TRANSPORTE CAMINERO"/>
    <x v="0"/>
    <n v="10501"/>
    <x v="36"/>
    <x v="368"/>
  </r>
  <r>
    <s v="30064135-0"/>
    <s v="CONSTRUCCION TERCERA ETAPA PARQUE ANDRÉ JARLÁN - PAC"/>
    <x v="8"/>
    <s v="SANTIAGO"/>
    <s v="PEDRO A. CERDA"/>
    <n v="2015"/>
    <x v="6"/>
    <s v="DESARROLLO URBANO"/>
    <x v="0"/>
    <n v="3804047"/>
    <x v="405"/>
    <x v="369"/>
  </r>
  <r>
    <s v="30064230-0"/>
    <s v="REPOSICION ESTADIO EWALDO KLEIN DE PUERTO VARAS"/>
    <x v="5"/>
    <s v="LLANQUIHUE"/>
    <s v="PUERTO VARAS"/>
    <n v="2016"/>
    <x v="7"/>
    <s v="DEPORTE RECREATIVO"/>
    <x v="0"/>
    <n v="121342"/>
    <x v="9"/>
    <x v="9"/>
  </r>
  <r>
    <s v="30064232-0"/>
    <s v="CONSTRUCCION IV ETAPA PAVIMENTACION SECTOR URBANO SAN ROSENDO"/>
    <x v="4"/>
    <s v="BIO BIO"/>
    <s v="SAN ROSENDO"/>
    <n v="2015"/>
    <x v="1"/>
    <s v="TRANSPORTE URBANO,VIALIDAD PEATONAL"/>
    <x v="0"/>
    <n v="79114"/>
    <x v="406"/>
    <x v="9"/>
  </r>
  <r>
    <s v="30064328-0"/>
    <s v="INSTALACION SISTEMA AGUA POTABLE PAILLAO MAPU TROMEMALLIN, TEMUCO"/>
    <x v="1"/>
    <s v="CAUTIN"/>
    <s v="TEMUCO"/>
    <n v="2015"/>
    <x v="5"/>
    <s v="AGUA POTABLE"/>
    <x v="0"/>
    <n v="30524"/>
    <x v="407"/>
    <x v="370"/>
  </r>
  <r>
    <s v="30064333-0"/>
    <s v="NORMALIZACION JARDIN INFANTIL TRENCITO DE PUTAENDO"/>
    <x v="0"/>
    <s v="SAN FELIPE DE ACONCAGUA"/>
    <s v="PUTAENDO"/>
    <n v="2016"/>
    <x v="2"/>
    <s v="EDUCACION PREBASICA"/>
    <x v="0"/>
    <n v="22004"/>
    <x v="408"/>
    <x v="371"/>
  </r>
  <r>
    <s v="30064381-0"/>
    <s v="REPOSICION LICEO E INTERNADO C - 14, LONQUIMAY"/>
    <x v="1"/>
    <s v="MALLECO"/>
    <s v="LONQUIMAY"/>
    <n v="2015"/>
    <x v="2"/>
    <s v="EDUCACION MEDIA TECNICO"/>
    <x v="0"/>
    <n v="3685347"/>
    <x v="409"/>
    <x v="372"/>
  </r>
  <r>
    <s v="30064502-0"/>
    <s v="CONSTRUCCION RED BÁSICA DE DRENAJE AGUAS LLUVIAS PUERTO WILLIAMS"/>
    <x v="3"/>
    <s v="ANTARTICA CHILENA"/>
    <s v="CABO DE HORNOS"/>
    <n v="2016"/>
    <x v="5"/>
    <s v="EVACUACION DISPOSICION FINAL AGUAS SERVIDAS"/>
    <x v="0"/>
    <n v="1855"/>
    <x v="410"/>
    <x v="373"/>
  </r>
  <r>
    <s v="30064512-0"/>
    <s v="CONSTRUCCION FISCALIA LOCAL DE LONCOCHE"/>
    <x v="1"/>
    <m/>
    <m/>
    <n v="2015"/>
    <x v="11"/>
    <s v="ADMINISTRACION DE JUSTICIA"/>
    <x v="0"/>
    <n v="276231"/>
    <x v="411"/>
    <x v="374"/>
  </r>
  <r>
    <s v="30064543-0"/>
    <s v="REPOSICION BIBLIOTECA MUNICIPAL, COMUNA SAN ANTONIO"/>
    <x v="0"/>
    <s v="SAN ANTONIO"/>
    <s v="SAN ANTONIO"/>
    <n v="2016"/>
    <x v="2"/>
    <s v="INTERSUBSECTORIAL EDUCACION Y CULTURA"/>
    <x v="0"/>
    <n v="720474"/>
    <x v="412"/>
    <x v="375"/>
  </r>
  <r>
    <s v="30064565-0"/>
    <s v="CONSTRUCCION FISCALIA LOCAL DE SAN VICENTE"/>
    <x v="12"/>
    <s v="CACHAPOAL"/>
    <s v="SAN VICENTE DE TAGUA TAGUA"/>
    <n v="2015"/>
    <x v="11"/>
    <s v="ADMINISTRACION DE JUSTICIA"/>
    <x v="0"/>
    <n v="134557"/>
    <x v="413"/>
    <x v="376"/>
  </r>
  <r>
    <s v="30064649-0"/>
    <s v="CONSTRUCCION CENTRO DE LAS ARTES - GORBEA"/>
    <x v="1"/>
    <s v="CAUTIN"/>
    <s v="GORBEA"/>
    <n v="2016"/>
    <x v="2"/>
    <s v="ARTE Y CULTURA"/>
    <x v="0"/>
    <n v="406085"/>
    <x v="9"/>
    <x v="9"/>
  </r>
  <r>
    <s v="30064663-0"/>
    <s v="AMPLIACION EDIFICIO CONSISTORIAL, OVALLE."/>
    <x v="2"/>
    <s v="LIMARI"/>
    <s v="OVALLE"/>
    <n v="2016"/>
    <x v="6"/>
    <s v="ORGANIZACION Y SERVICIOS COMUNALES"/>
    <x v="0"/>
    <n v="469835"/>
    <x v="9"/>
    <x v="9"/>
  </r>
  <r>
    <s v="30064704-0"/>
    <s v="CONSTRUCCION CENTRO DE DIFUSION DEL PATRIMONIO COMUNAL, RIO HURTADO"/>
    <x v="2"/>
    <s v="LIMARI"/>
    <s v="RIO HURTADO"/>
    <n v="2016"/>
    <x v="2"/>
    <s v="INTERSUBSECTORIAL EDUCACION Y CULTURA"/>
    <x v="0"/>
    <n v="82327"/>
    <x v="9"/>
    <x v="9"/>
  </r>
  <r>
    <s v="30064867-0"/>
    <s v="REPOSICION SIST. AGUA POTABLE VILLA LAS ESTRELLAS,COMUNA ANTÁRTICA"/>
    <x v="3"/>
    <s v="ANTARTICA CHILENA"/>
    <s v="ANTARTICA"/>
    <n v="2016"/>
    <x v="5"/>
    <s v="AGUA POTABLE"/>
    <x v="1"/>
    <n v="557142"/>
    <x v="9"/>
    <x v="9"/>
  </r>
  <r>
    <s v="30064883-0"/>
    <s v="RESTAURACION PLAZA DE ARMAS DE GORBEA"/>
    <x v="1"/>
    <s v="CAUTIN"/>
    <s v="GORBEA"/>
    <n v="2016"/>
    <x v="6"/>
    <s v="DESARROLLO URBANO"/>
    <x v="0"/>
    <n v="353662"/>
    <x v="414"/>
    <x v="377"/>
  </r>
  <r>
    <s v="30064908-0"/>
    <s v="INSTALACION A.P.R.QUILLEM BAJO, ALTO Y QUEBRADA MOLINO, CARAHUE"/>
    <x v="1"/>
    <s v="CAUTIN"/>
    <s v="CARAHUE"/>
    <n v="2016"/>
    <x v="5"/>
    <s v="AGUA POTABLE"/>
    <x v="0"/>
    <n v="43659"/>
    <x v="22"/>
    <x v="9"/>
  </r>
  <r>
    <s v="30064914-0"/>
    <s v="MEJORAMIENTO BORDE COSTERO EN LAGO ELIZALDE, COYHAIQUE"/>
    <x v="9"/>
    <s v="COYHAIQUE"/>
    <s v="COYHAIQUE"/>
    <n v="2015"/>
    <x v="6"/>
    <s v="BORDE COSTERO,PASEOS PEATONALES, PLAYAS"/>
    <x v="0"/>
    <n v="77804"/>
    <x v="415"/>
    <x v="378"/>
  </r>
  <r>
    <s v="30064998-0"/>
    <s v="REPOSICION MUSEO MUNICIPAL DE CIENCIAS Y ARQUEOLOGIA, SAN ANTONIO"/>
    <x v="0"/>
    <s v="SAN ANTONIO"/>
    <s v="SAN ANTONIO"/>
    <n v="2016"/>
    <x v="2"/>
    <s v="ARTE Y CULTURA"/>
    <x v="0"/>
    <n v="1499213"/>
    <x v="416"/>
    <x v="379"/>
  </r>
  <r>
    <s v="30065086-0"/>
    <s v="CONSTRUCCION CASETAS SANITARIAS DE HUANA, MONTE PATRIA"/>
    <x v="2"/>
    <s v="LIMARI"/>
    <s v="MONTE PATRIA"/>
    <n v="2016"/>
    <x v="8"/>
    <s v="SOLUCION HABITACIONAL PARCIAL O COMPLEMENTARIA"/>
    <x v="0"/>
    <n v="1460326"/>
    <x v="417"/>
    <x v="380"/>
  </r>
  <r>
    <s v="30065140-0"/>
    <s v="CONSTRUCCION CENTRO DE SALUD RURAL PUERTO DOMINGUEZ - SAAVEDRA"/>
    <x v="1"/>
    <s v="CAUTIN"/>
    <s v="SAAVEDRA"/>
    <n v="2016"/>
    <x v="0"/>
    <s v="BAJA COMPLEJIDAD"/>
    <x v="0"/>
    <n v="368657"/>
    <x v="17"/>
    <x v="9"/>
  </r>
  <r>
    <s v="30065182-0"/>
    <s v="MEJORAMIENTO PAVIMENTACION AVENIDA LOS LAGOS, PEÑUELAS, COQUIMBO"/>
    <x v="2"/>
    <s v="ELQUI"/>
    <s v="COQUIMBO"/>
    <n v="2016"/>
    <x v="1"/>
    <s v="TRANSPORTE URBANO,VIALIDAD PEATONAL"/>
    <x v="0"/>
    <n v="136845"/>
    <x v="418"/>
    <x v="381"/>
  </r>
  <r>
    <s v="30065189-0"/>
    <s v="CONSTRUCCION CENTRO COMUNITARIO-CULTURAL QUITRATUE, GORBEA"/>
    <x v="1"/>
    <s v="CAUTIN"/>
    <s v="GORBEA"/>
    <n v="2016"/>
    <x v="2"/>
    <s v="ARTE Y CULTURA"/>
    <x v="0"/>
    <n v="4112"/>
    <x v="419"/>
    <x v="382"/>
  </r>
  <r>
    <s v="30065200-0"/>
    <s v="MEJORAMIENTO CAMINO CRUCE R7-VALLE SIMPSON - VILLA FREI"/>
    <x v="9"/>
    <s v="COYHAIQUE"/>
    <s v="COYHAIQUE"/>
    <n v="2015"/>
    <x v="1"/>
    <s v="TRANSPORTE CAMINERO"/>
    <x v="0"/>
    <n v="2000"/>
    <x v="9"/>
    <x v="9"/>
  </r>
  <r>
    <s v="30065234-0"/>
    <s v="CONSTRUCCION MERCADO DEL MAR, COMUNA DE COQUIMBO"/>
    <x v="2"/>
    <s v="ELQUI"/>
    <s v="COQUIMBO"/>
    <n v="2016"/>
    <x v="10"/>
    <s v="COMERCIO"/>
    <x v="0"/>
    <n v="822724"/>
    <x v="420"/>
    <x v="383"/>
  </r>
  <r>
    <s v="30065299-0"/>
    <s v="MEJORAMIENTO AV PINTO ENTRE C. TUCAPEL  Y AV. CAUPOLICAN, TEMUCO"/>
    <x v="1"/>
    <s v="CAUTIN"/>
    <s v="TEMUCO"/>
    <n v="2016"/>
    <x v="1"/>
    <s v="TRANSPORTE URBANO,VIALIDAD PEATONAL"/>
    <x v="0"/>
    <n v="444620"/>
    <x v="11"/>
    <x v="9"/>
  </r>
  <r>
    <s v="30065433-0"/>
    <s v="REPOSICION PAVIMENTO RUTA G-150: PANAMERICANA- LAMPA"/>
    <x v="8"/>
    <s v="CHACABUCO"/>
    <s v="LAMPA"/>
    <n v="2015"/>
    <x v="1"/>
    <s v="TRANSPORTE CAMINERO"/>
    <x v="0"/>
    <n v="785130"/>
    <x v="329"/>
    <x v="9"/>
  </r>
  <r>
    <s v="30065565-0"/>
    <s v="CONSTRUCCION ELECTRIFICACION RURAL SECTOR SAN JOSE DE PENCO"/>
    <x v="4"/>
    <s v="CONCEPCION"/>
    <s v="PENCO"/>
    <n v="2016"/>
    <x v="4"/>
    <s v="DISTRIBUCION Y CONEXION FINAL USUARIOS"/>
    <x v="0"/>
    <n v="230180"/>
    <x v="421"/>
    <x v="384"/>
  </r>
  <r>
    <s v="30065626-0"/>
    <s v="NORMALIZACION MATADERO MUNICIPAL DE FUTALEUFU"/>
    <x v="5"/>
    <s v="PALENA"/>
    <s v="FUTALEUFU"/>
    <n v="2016"/>
    <x v="10"/>
    <s v="INTERSUBSECTORIAL FINANZAS, COMERCIO Y TURISMO"/>
    <x v="0"/>
    <n v="90153"/>
    <x v="422"/>
    <x v="385"/>
  </r>
  <r>
    <s v="30065689-0"/>
    <s v="CONSTRUCCION EMBALSE MURALLAS VIEJAS RÍO COMBARBALÁ"/>
    <x v="2"/>
    <s v="LIMARI"/>
    <s v="COMBARBALA"/>
    <n v="2015"/>
    <x v="3"/>
    <s v="RIEGO"/>
    <x v="0"/>
    <n v="925869"/>
    <x v="423"/>
    <x v="386"/>
  </r>
  <r>
    <s v="30065747-0"/>
    <s v="CONSTRUCCION SERVICIO DE AGUA POTABLE RURAL LO ARCAYA-LA NOGALADA"/>
    <x v="8"/>
    <s v="CORDILLERA"/>
    <s v="PIRQUE"/>
    <n v="2015"/>
    <x v="5"/>
    <s v="AGUA POTABLE"/>
    <x v="1"/>
    <n v="151222"/>
    <x v="9"/>
    <x v="9"/>
  </r>
  <r>
    <s v="30065797-0"/>
    <s v="CONSTRUCCION OBRAS DE RELOCALIZACIÓN CALETA PESQUERA ARICA"/>
    <x v="14"/>
    <s v="ARICA - REGION XV"/>
    <s v="ARICA - REGION XV"/>
    <n v="2016"/>
    <x v="12"/>
    <s v="PESCA ARTESANAL"/>
    <x v="0"/>
    <n v="522"/>
    <x v="9"/>
    <x v="9"/>
  </r>
  <r>
    <s v="30065880-0"/>
    <s v="CONSTRUCCION CASA COMUNAL DEL ADULTO MAYOR, COMUNA DE ARAUCO"/>
    <x v="4"/>
    <s v="ARAUCO"/>
    <s v="ARAUCO"/>
    <n v="2016"/>
    <x v="6"/>
    <s v="ASISTENCIA Y SERVICIO SOCIAL"/>
    <x v="1"/>
    <n v="17971"/>
    <x v="9"/>
    <x v="9"/>
  </r>
  <r>
    <s v="30065936-0"/>
    <s v="CONSTRUCCION Y EQUIPAMIENTO FISCALIA LOCAL DE CAÑETE"/>
    <x v="4"/>
    <s v="ARAUCO"/>
    <s v="CAÑETE"/>
    <n v="2015"/>
    <x v="11"/>
    <s v="ADMINISTRACION DE JUSTICIA"/>
    <x v="0"/>
    <n v="200845"/>
    <x v="424"/>
    <x v="387"/>
  </r>
  <r>
    <s v="30065949-0"/>
    <s v="CONSTRUCCION ELECTRIFICACION LOCALIDAD CALDERA Y DAMAS, ANDACOLLO"/>
    <x v="2"/>
    <s v="ELQUI"/>
    <s v="ANDACOLLO"/>
    <n v="2016"/>
    <x v="4"/>
    <s v="DISTRIBUCION Y CONEXION FINAL USUARIOS"/>
    <x v="0"/>
    <n v="361246"/>
    <x v="9"/>
    <x v="9"/>
  </r>
  <r>
    <s v="30065993-0"/>
    <s v="REPOSICION MURO Y FUERTE DE CORRAL"/>
    <x v="10"/>
    <s v="VALDIVIA - REGION XIV"/>
    <s v="CORRAL - REGION XIV"/>
    <n v="2015"/>
    <x v="6"/>
    <s v="DEFENSAS FLUVIALES,MARITIMAS Y CAUCES ARTIFICIALES"/>
    <x v="0"/>
    <n v="218175"/>
    <x v="425"/>
    <x v="388"/>
  </r>
  <r>
    <s v="30066071-0"/>
    <s v="REPOSICION EDIFICIO MUNICIPAL ALTO DEL CARMEN"/>
    <x v="6"/>
    <s v="HUASCO"/>
    <s v="ALTO DEL CARMEN"/>
    <n v="2015"/>
    <x v="6"/>
    <s v="ADMINISTRACION MULTISECTOR"/>
    <x v="0"/>
    <n v="2473556"/>
    <x v="426"/>
    <x v="389"/>
  </r>
  <r>
    <s v="30066098-0"/>
    <s v="CONSTRUCCION CESFAM II  EN SECTOR TIERRAS BLANCAS, COQUIMBO"/>
    <x v="2"/>
    <s v="ELQUI"/>
    <s v="COQUIMBO"/>
    <n v="2016"/>
    <x v="0"/>
    <s v="BAJA COMPLEJIDAD"/>
    <x v="0"/>
    <n v="1533475"/>
    <x v="427"/>
    <x v="390"/>
  </r>
  <r>
    <s v="30066107-0"/>
    <s v="REPOSICION EDIFICIO CONSISTORIAL DE COMUNA DE EL BOSQUE, ETAPA II"/>
    <x v="8"/>
    <s v="SANTIAGO"/>
    <s v="EL BOSQUE"/>
    <n v="2015"/>
    <x v="6"/>
    <s v="ADMINISTRACION MULTISECTOR"/>
    <x v="0"/>
    <n v="433453"/>
    <x v="9"/>
    <x v="9"/>
  </r>
  <r>
    <s v="30066135-0"/>
    <s v="CONSTRUCCION CICLOVIA CONTULMO -VALLE ELICURA  , CONTULMO"/>
    <x v="4"/>
    <s v="ARAUCO"/>
    <s v="CONTULMO"/>
    <n v="2015"/>
    <x v="1"/>
    <s v="TRANSPORTE URBANO,VIALIDAD PEATONAL"/>
    <x v="0"/>
    <n v="58226"/>
    <x v="22"/>
    <x v="9"/>
  </r>
  <r>
    <s v="30066206-0"/>
    <s v="REPOSICION RUTA 215-CH. S: BIF. AEROPUERTO C. HOTT-CRUCE LAS LUMAS"/>
    <x v="5"/>
    <m/>
    <m/>
    <n v="2015"/>
    <x v="1"/>
    <s v="TRANSPORTE CAMINERO"/>
    <x v="0"/>
    <n v="2083000"/>
    <x v="428"/>
    <x v="391"/>
  </r>
  <r>
    <s v="30066284-0"/>
    <s v="REPOSICION INTEGRAL PARQUE BRASIL, ANTOFAGASTA"/>
    <x v="11"/>
    <s v="ANTOFAGASTA"/>
    <s v="ANTOFAGASTA"/>
    <n v="2016"/>
    <x v="6"/>
    <s v="DESARROLLO URBANO"/>
    <x v="0"/>
    <n v="46767"/>
    <x v="429"/>
    <x v="392"/>
  </r>
  <r>
    <s v="30066346-0"/>
    <s v="INSTALACION SISTEMA AGUA POTABLE RURAL LIUMALLA SUR, VILLARRICA"/>
    <x v="1"/>
    <s v="CAUTIN"/>
    <s v="VILLARRICA"/>
    <n v="2016"/>
    <x v="5"/>
    <s v="AGUA POTABLE"/>
    <x v="1"/>
    <n v="49798"/>
    <x v="9"/>
    <x v="9"/>
  </r>
  <r>
    <s v="30066401-0"/>
    <s v="NORMALIZACION HOSPITAL DR. VRR LOS ANGELES - III ETEPA"/>
    <x v="4"/>
    <s v="BIO BIO"/>
    <m/>
    <n v="2016"/>
    <x v="0"/>
    <s v="ALTA COMPLEJIDAD"/>
    <x v="0"/>
    <n v="2726935"/>
    <x v="430"/>
    <x v="393"/>
  </r>
  <r>
    <s v="30066448-0"/>
    <s v="CONSTRUCCION COMPLEJO CARABINEROS PUNTA ARENAS"/>
    <x v="3"/>
    <m/>
    <m/>
    <n v="2015"/>
    <x v="9"/>
    <s v="DEFENSA Y SEGURIDAD"/>
    <x v="0"/>
    <n v="10"/>
    <x v="9"/>
    <x v="9"/>
  </r>
  <r>
    <s v="30066607-0"/>
    <s v="MEJORAMIENTO SERVICIO DE AGUA POTABLE RURAL, SECTOR ISLITA"/>
    <x v="8"/>
    <s v="TALAGANTE"/>
    <s v="ISLA DE MAIPO"/>
    <n v="2016"/>
    <x v="5"/>
    <s v="AGUA POTABLE"/>
    <x v="0"/>
    <n v="13195"/>
    <x v="431"/>
    <x v="394"/>
  </r>
  <r>
    <s v="30066608-0"/>
    <s v="REPOSICION ESCUELA ERNESTO PINTO, PANGUIPULLI"/>
    <x v="10"/>
    <s v="VALDIVIA - REGION XIV"/>
    <s v="PANGUIPULLI - REGION XIV"/>
    <n v="2016"/>
    <x v="2"/>
    <s v="EDUCACION BASICA Y MEDIA"/>
    <x v="0"/>
    <n v="7754"/>
    <x v="432"/>
    <x v="395"/>
  </r>
  <r>
    <s v="30066636-0"/>
    <s v="REPOSICION ESCUELA EPSON ENSENADA, PUERTO VARAS"/>
    <x v="5"/>
    <s v="LLANQUIHUE"/>
    <s v="PUERTO VARAS"/>
    <n v="2015"/>
    <x v="2"/>
    <s v="EDUCACION BASICA Y MEDIA"/>
    <x v="0"/>
    <n v="41278"/>
    <x v="433"/>
    <x v="396"/>
  </r>
  <r>
    <s v="30066646-0"/>
    <s v="CONSTRUCCION CENTRO DE FERIAS PANGUIPULLI"/>
    <x v="10"/>
    <s v="VALDIVIA - REGION XIV"/>
    <s v="PANGUIPULLI - REGION XIV"/>
    <n v="2016"/>
    <x v="10"/>
    <s v="COMERCIO"/>
    <x v="0"/>
    <n v="70000"/>
    <x v="9"/>
    <x v="9"/>
  </r>
  <r>
    <s v="30066653-0"/>
    <s v="CONSTRUCCION NUEVO AERODROMO ISLA DE CHILOE"/>
    <x v="5"/>
    <m/>
    <m/>
    <n v="2015"/>
    <x v="1"/>
    <s v="TRANSPORTE AEREO"/>
    <x v="3"/>
    <n v="139248"/>
    <x v="434"/>
    <x v="397"/>
  </r>
  <r>
    <s v="30066711-0"/>
    <s v="MEJORAMIENTO CALETA GUAYACAN, COQUIMBO"/>
    <x v="2"/>
    <s v="ELQUI"/>
    <s v="COQUIMBO"/>
    <n v="2016"/>
    <x v="12"/>
    <s v="PESCA ARTESANAL"/>
    <x v="0"/>
    <n v="1023"/>
    <x v="9"/>
    <x v="9"/>
  </r>
  <r>
    <s v="30066749-0"/>
    <s v="CONSTRUCCION ELECT. RURAL SECTOR COLLICO -CHAILLACO, VILLARRICA"/>
    <x v="1"/>
    <s v="CAUTIN"/>
    <s v="VILLARRICA"/>
    <n v="2015"/>
    <x v="4"/>
    <s v="DISTRIBUCION Y CONEXION FINAL USUARIOS"/>
    <x v="0"/>
    <n v="62518"/>
    <x v="22"/>
    <x v="9"/>
  </r>
  <r>
    <s v="30066771-0"/>
    <s v="CONSTRUCCION DE CASETAS SANITARIAS LOCALIDAD SAN FRANCISCO, PALMILLA"/>
    <x v="12"/>
    <s v="COLCHAGUA"/>
    <s v="PALMILLA"/>
    <n v="2016"/>
    <x v="5"/>
    <s v="EVACUACION DISPOSICION FINAL AGUAS SERVIDAS"/>
    <x v="0"/>
    <n v="17260"/>
    <x v="9"/>
    <x v="9"/>
  </r>
  <r>
    <s v="30066922-0"/>
    <s v="NORMALIZACION HOSPITAL REGIONAL DE TALCA - II ETAPA"/>
    <x v="7"/>
    <m/>
    <m/>
    <n v="2016"/>
    <x v="0"/>
    <s v="ALTA COMPLEJIDAD"/>
    <x v="0"/>
    <n v="8439202"/>
    <x v="435"/>
    <x v="398"/>
  </r>
  <r>
    <s v="30066942-0"/>
    <s v="AMPLIACION SISTEMA DE AGUA POTABLE RURAL PAMPA REDONDA, PTA ARENAS"/>
    <x v="3"/>
    <s v="MAGALLANES"/>
    <s v="PUNTA ARENAS"/>
    <n v="2016"/>
    <x v="5"/>
    <s v="AGUA POTABLE"/>
    <x v="0"/>
    <n v="2936161"/>
    <x v="436"/>
    <x v="399"/>
  </r>
  <r>
    <s v="30066974-0"/>
    <s v="CONSTRUCCION FISCALIA LOCAL DE TALCA"/>
    <x v="7"/>
    <s v="TALCA"/>
    <s v="TALCA"/>
    <n v="2015"/>
    <x v="11"/>
    <s v="ADMINISTRACION DE JUSTICIA"/>
    <x v="0"/>
    <n v="1646250"/>
    <x v="437"/>
    <x v="400"/>
  </r>
  <r>
    <s v="30067003-0"/>
    <s v="CONSTRUCCION POLIDEPORTIVO CIUDAD DE LOS ANGELES"/>
    <x v="4"/>
    <s v="BIO BIO"/>
    <s v="LOS ANGELES"/>
    <n v="2015"/>
    <x v="7"/>
    <s v="DEPORTE COMPETITIVO"/>
    <x v="0"/>
    <n v="683492"/>
    <x v="438"/>
    <x v="401"/>
  </r>
  <r>
    <s v="30067012-0"/>
    <s v="REPOSICION PARCIAL LICEO LAS AMERICAS DE ENTRE LAGOS"/>
    <x v="5"/>
    <s v="OSORNO"/>
    <s v="PUYEHUE"/>
    <n v="2016"/>
    <x v="2"/>
    <s v="EDUCACION BASICA Y MEDIA"/>
    <x v="0"/>
    <n v="119669"/>
    <x v="439"/>
    <x v="402"/>
  </r>
  <r>
    <s v="30067241-0"/>
    <s v="INSTALACION ELECTRIFICACION RURAL SECTOR LOS NEVADOS , PUCON"/>
    <x v="1"/>
    <s v="CAUTIN"/>
    <s v="PUCON"/>
    <n v="2015"/>
    <x v="4"/>
    <s v="DISTRIBUCION Y CONEXION FINAL USUARIOS"/>
    <x v="0"/>
    <n v="28370"/>
    <x v="440"/>
    <x v="403"/>
  </r>
  <r>
    <s v="30067249-0"/>
    <s v="HABILITACION RELLENO SANITARIO, PROVINCIA DE TOCOPILLA"/>
    <x v="11"/>
    <s v="TOCOPILLA"/>
    <s v="TOCOPILLA"/>
    <n v="2016"/>
    <x v="6"/>
    <s v="MEDIO AMBIENTE"/>
    <x v="0"/>
    <n v="1"/>
    <x v="9"/>
    <x v="9"/>
  </r>
  <r>
    <s v="30067277-0"/>
    <s v="REPARACION PUENTE BULNES EN OSORNO"/>
    <x v="5"/>
    <s v="OSORNO"/>
    <m/>
    <n v="2015"/>
    <x v="1"/>
    <s v="TRANSPORTE URBANO,VIALIDAD PEATONAL"/>
    <x v="0"/>
    <n v="1000"/>
    <x v="441"/>
    <x v="404"/>
  </r>
  <r>
    <s v="30067364-0"/>
    <s v="CONSTRUCCION PUENTE EN RIO BIOBIO, SECTOR: CHIGUAYANTE-LAJA VIII REG"/>
    <x v="4"/>
    <m/>
    <m/>
    <n v="2015"/>
    <x v="1"/>
    <s v="TRANSPORTE CAMINERO"/>
    <x v="0"/>
    <n v="423249"/>
    <x v="442"/>
    <x v="405"/>
  </r>
  <r>
    <s v="30067368-0"/>
    <s v="AMPLIACION RUTA 5  S:COPIAPO - TOLEDO"/>
    <x v="6"/>
    <s v="COPIAPO"/>
    <s v="COPIAPO"/>
    <n v="2015"/>
    <x v="1"/>
    <s v="TRANSPORTE CAMINERO"/>
    <x v="0"/>
    <n v="308000"/>
    <x v="443"/>
    <x v="406"/>
  </r>
  <r>
    <s v="30067444-0"/>
    <s v="DIAGNOSTICO ESTABILIZACIÓN DE BANDEJONES Y BERMAS R.M"/>
    <x v="8"/>
    <m/>
    <m/>
    <n v="2015"/>
    <x v="6"/>
    <s v="MEDIO AMBIENTE"/>
    <x v="0"/>
    <n v="1753"/>
    <x v="9"/>
    <x v="9"/>
  </r>
  <r>
    <s v="30067547-0"/>
    <s v="NORMALIZACION HOSPITAL CLAUDIO VICUÑA, SAN ANTONIO"/>
    <x v="0"/>
    <s v="SAN ANTONIO"/>
    <s v="SAN ANTONIO"/>
    <n v="2016"/>
    <x v="0"/>
    <s v="ALTA COMPLEJIDAD"/>
    <x v="0"/>
    <n v="9753159"/>
    <x v="444"/>
    <x v="407"/>
  </r>
  <r>
    <s v="30067550-0"/>
    <s v="CONSTRUCCION TERMINAL PORTUARIO CANAL DE CHACAO"/>
    <x v="5"/>
    <s v="CHILOE"/>
    <m/>
    <n v="2015"/>
    <x v="1"/>
    <s v="TRANSPORTE MARITIMO, FLUVIAL Y LACUSTRE"/>
    <x v="2"/>
    <n v="77670"/>
    <x v="445"/>
    <x v="408"/>
  </r>
  <r>
    <s v="30067571-0"/>
    <s v="NORMALIZACION HOSPITAL PROVINCIAL DE CURICÓ"/>
    <x v="7"/>
    <s v="CURICO"/>
    <m/>
    <n v="2016"/>
    <x v="0"/>
    <s v="ALTA COMPLEJIDAD"/>
    <x v="0"/>
    <n v="7500808"/>
    <x v="446"/>
    <x v="409"/>
  </r>
  <r>
    <s v="30067578-0"/>
    <s v="CONSTRUCCION RED AGUA POTABLE Y ALCANTARILLADO, PADRE HURTADO"/>
    <x v="8"/>
    <s v="TALAGANTE"/>
    <s v="PADRE HURTADO"/>
    <n v="2016"/>
    <x v="5"/>
    <s v="INTERSUBSECTORIAL AGUA POTABLE Y ALCANTARILLADO"/>
    <x v="0"/>
    <n v="523534"/>
    <x v="447"/>
    <x v="410"/>
  </r>
  <r>
    <s v="30067644-0"/>
    <s v="MEJORAMIENTO Y REPOSICION AV BALMACEDA ENTRE BRASIL/BULNES-LONCOCHE"/>
    <x v="1"/>
    <s v="CAUTIN"/>
    <s v="LONCOCHE"/>
    <n v="2016"/>
    <x v="1"/>
    <s v="TRANSPORTE URBANO,VIALIDAD PEATONAL"/>
    <x v="0"/>
    <n v="652814"/>
    <x v="9"/>
    <x v="9"/>
  </r>
  <r>
    <s v="30067729-0"/>
    <s v="CONSTRUCCION SOLUCIONES SANITARIAS SECTOR SUR ORIENTE"/>
    <x v="7"/>
    <s v="LINARES"/>
    <s v="LONGAVI"/>
    <n v="2016"/>
    <x v="8"/>
    <s v="SOLUCION HABITACIONAL PARCIAL O COMPLEMENTARIA"/>
    <x v="0"/>
    <n v="317225"/>
    <x v="448"/>
    <x v="411"/>
  </r>
  <r>
    <s v="30067734-0"/>
    <s v="MEJORAMIENTO RUTA C-495 , EL TRANSITO -JUNTA DE VALERIANO, ETAPA II"/>
    <x v="6"/>
    <s v="HUASCO"/>
    <s v="ALTO DEL CARMEN"/>
    <n v="2016"/>
    <x v="1"/>
    <s v="TRANSPORTE CAMINERO"/>
    <x v="0"/>
    <n v="100"/>
    <x v="36"/>
    <x v="412"/>
  </r>
  <r>
    <s v="30067976-0"/>
    <s v="INSTALACION SISTEMA AGUA POTABLE RURAL HUALAHUE, PADRE LAS CASAS"/>
    <x v="1"/>
    <s v="CAUTIN"/>
    <s v="PADRE LAS CASAS"/>
    <n v="2016"/>
    <x v="5"/>
    <s v="AGUA POTABLE"/>
    <x v="0"/>
    <n v="240657"/>
    <x v="449"/>
    <x v="413"/>
  </r>
  <r>
    <s v="30067992-0"/>
    <s v="REPOSICION HOSPITAL COCHRANE, XI REGIÓN"/>
    <x v="9"/>
    <s v="CAPITAN PRAT"/>
    <m/>
    <n v="2016"/>
    <x v="0"/>
    <s v="BAJA COMPLEJIDAD"/>
    <x v="0"/>
    <n v="9965637"/>
    <x v="450"/>
    <x v="414"/>
  </r>
  <r>
    <s v="30068020-0"/>
    <s v="INSTALACION SISTEMA AGUA POTABLE RURAL PITRELAHUE, P. LAS CASAS"/>
    <x v="1"/>
    <s v="CAUTIN"/>
    <s v="PADRE LAS CASAS"/>
    <n v="2015"/>
    <x v="5"/>
    <s v="AGUA POTABLE"/>
    <x v="0"/>
    <n v="389416"/>
    <x v="9"/>
    <x v="9"/>
  </r>
  <r>
    <s v="30068032-0"/>
    <s v="INSTALACION SISTEMA AGUA POTABLE RURAL DEHUEPILLE, PADRE LAS CASAS"/>
    <x v="1"/>
    <s v="CAUTIN"/>
    <s v="PADRE LAS CASAS"/>
    <n v="2016"/>
    <x v="5"/>
    <s v="AGUA POTABLE"/>
    <x v="0"/>
    <n v="16133"/>
    <x v="64"/>
    <x v="9"/>
  </r>
  <r>
    <s v="30068033-0"/>
    <s v="INSTALACION SISTEMA AGUA POTABLE RURAL MOLCO CAUTIN, P.LAS CASAS"/>
    <x v="1"/>
    <s v="CAUTIN"/>
    <s v="PADRE LAS CASAS"/>
    <n v="2015"/>
    <x v="5"/>
    <s v="AGUA POTABLE"/>
    <x v="0"/>
    <n v="660526"/>
    <x v="451"/>
    <x v="415"/>
  </r>
  <r>
    <s v="30068150-0"/>
    <s v="CONSTRUCCION SERVICIO AGUA POTABLE RURAL PILLUCO, COMUNA DE ANCUD"/>
    <x v="5"/>
    <s v="CHILOE"/>
    <s v="ANCUD"/>
    <n v="2016"/>
    <x v="5"/>
    <s v="AGUA POTABLE"/>
    <x v="0"/>
    <n v="12634"/>
    <x v="9"/>
    <x v="9"/>
  </r>
  <r>
    <s v="30068305-0"/>
    <s v="REPOSICION REGISTRO CIVIL E IDENTIFICACIÓN DE QUILICURA"/>
    <x v="8"/>
    <s v="SANTIAGO"/>
    <s v="QUILICURA"/>
    <n v="2016"/>
    <x v="11"/>
    <s v="ADMINISTRACION SECTORIAL JUSTICIA"/>
    <x v="0"/>
    <n v="147284"/>
    <x v="452"/>
    <x v="416"/>
  </r>
  <r>
    <s v="30068336-0"/>
    <s v="CONSTRUCCION OBRAS DE MEJORAMIENTO CANAL DE LA LUZ EN CHILLÁN"/>
    <x v="4"/>
    <s v="ÑUBLE"/>
    <s v="CHILLAN"/>
    <n v="2015"/>
    <x v="5"/>
    <s v="AGUAS LLUVIAS"/>
    <x v="0"/>
    <n v="327595"/>
    <x v="453"/>
    <x v="417"/>
  </r>
  <r>
    <s v="30068346-0"/>
    <s v="CONSTRUCCION COMPLEJO POLIDEPORTIVO COMUNA DE LAJA"/>
    <x v="4"/>
    <s v="BIO BIO"/>
    <s v="LAJA"/>
    <n v="2016"/>
    <x v="7"/>
    <s v="DEPORTE RECREATIVO"/>
    <x v="0"/>
    <n v="73010"/>
    <x v="454"/>
    <x v="418"/>
  </r>
  <r>
    <s v="30068433-0"/>
    <s v="CONSTRUCCION POSTA RURAL MANQUEMAPU - PURRANQUE"/>
    <x v="5"/>
    <s v="OSORNO"/>
    <s v="PURRANQUE"/>
    <n v="2016"/>
    <x v="0"/>
    <s v="BAJA COMPLEJIDAD"/>
    <x v="0"/>
    <n v="5700"/>
    <x v="9"/>
    <x v="9"/>
  </r>
  <r>
    <s v="30068457-0"/>
    <s v="INSTALACION SISTEMA AGUA POTABLE RURAL CENTRAL ALHUECO, LAUTARO"/>
    <x v="1"/>
    <s v="CAUTIN"/>
    <s v="LAUTARO"/>
    <n v="2016"/>
    <x v="5"/>
    <s v="AGUA POTABLE"/>
    <x v="0"/>
    <n v="46790"/>
    <x v="455"/>
    <x v="419"/>
  </r>
  <r>
    <s v="30068464-0"/>
    <s v="NORMALIZACION UNIDAD DE PACIENTES CRITICOS HOSPITAL CALVO MACKENNA"/>
    <x v="8"/>
    <s v="SANTIAGO"/>
    <s v="PROVIDENCIA"/>
    <n v="2016"/>
    <x v="0"/>
    <s v="ALTA COMPLEJIDAD"/>
    <x v="0"/>
    <n v="23853"/>
    <x v="9"/>
    <x v="9"/>
  </r>
  <r>
    <s v="30068466-0"/>
    <s v="MEJORAMIENTO Y AMPLIACIÓN PROCURADURÍA FISCAL SAN MIGUEL"/>
    <x v="8"/>
    <m/>
    <m/>
    <n v="2015"/>
    <x v="6"/>
    <s v="ADMINISTRACION MULTISECTOR"/>
    <x v="0"/>
    <n v="127550"/>
    <x v="456"/>
    <x v="420"/>
  </r>
  <r>
    <s v="30068524-0"/>
    <s v="MEJORAMIENTO PROVISION SERVICIOS RADIOTERAPIA REGIÓN DE LA ARAUCANÍA"/>
    <x v="1"/>
    <s v="CAUTIN"/>
    <s v="TEMUCO"/>
    <n v="2015"/>
    <x v="0"/>
    <s v="ALTA COMPLEJIDAD"/>
    <x v="0"/>
    <n v="61517"/>
    <x v="457"/>
    <x v="421"/>
  </r>
  <r>
    <s v="30068551-0"/>
    <s v="CONSTRUCCION PUENTE VILUCO- EL VINCULO"/>
    <x v="8"/>
    <s v="MAIPO"/>
    <s v="PAINE"/>
    <n v="2015"/>
    <x v="1"/>
    <s v="TRANSPORTE CAMINERO"/>
    <x v="0"/>
    <n v="190001"/>
    <x v="458"/>
    <x v="9"/>
  </r>
  <r>
    <s v="30068597-0"/>
    <s v="REPOSICION DE MATRIZ SISTEMA  APR BATUCO SANTA SARA, LAMPA"/>
    <x v="8"/>
    <s v="CHACABUCO"/>
    <s v="LAMPA"/>
    <n v="2015"/>
    <x v="5"/>
    <s v="AGUA POTABLE"/>
    <x v="1"/>
    <n v="671462"/>
    <x v="9"/>
    <x v="9"/>
  </r>
  <r>
    <s v="30068609-0"/>
    <s v="INSTALACION SISTEMA AGUA POTABLE RURAL HUENTE, T. SCHMIDT"/>
    <x v="1"/>
    <s v="CAUTIN"/>
    <s v="TEODORO SCHMIDT"/>
    <n v="2015"/>
    <x v="5"/>
    <s v="AGUA POTABLE"/>
    <x v="0"/>
    <n v="892163"/>
    <x v="459"/>
    <x v="422"/>
  </r>
  <r>
    <s v="30068643-0"/>
    <s v="MEJORAMIENTO CAMINO 64D825 SECTOR: SALAMANCA - QUELEN BAJO"/>
    <x v="2"/>
    <s v="CHOAPA"/>
    <s v="SALAMANCA"/>
    <n v="2015"/>
    <x v="1"/>
    <s v="TRANSPORTE CAMINERO"/>
    <x v="0"/>
    <n v="3371000"/>
    <x v="460"/>
    <x v="423"/>
  </r>
  <r>
    <s v="30068661-0"/>
    <s v="CONSTRUCCION CENTRO COMUNITARIO-CULTURAL LASTARRIA, GORBEA"/>
    <x v="1"/>
    <s v="CAUTIN"/>
    <s v="GORBEA"/>
    <n v="2016"/>
    <x v="2"/>
    <s v="ARTE Y CULTURA"/>
    <x v="0"/>
    <n v="4114"/>
    <x v="419"/>
    <x v="382"/>
  </r>
  <r>
    <s v="30068849-0"/>
    <s v="MEJORAMIENTO RUTA 7: LA JUNTA - LIMITE REGIONAL NORTE"/>
    <x v="9"/>
    <s v="AYSEN"/>
    <s v="CISNES"/>
    <n v="2015"/>
    <x v="1"/>
    <s v="TRANSPORTE CAMINERO"/>
    <x v="3"/>
    <n v="6218102"/>
    <x v="461"/>
    <x v="424"/>
  </r>
  <r>
    <s v="30068866-0"/>
    <s v="REPOSICION BIBLIOTECA PUBLICA, CURARREHUE"/>
    <x v="1"/>
    <s v="CAUTIN"/>
    <s v="CURARREHUE"/>
    <n v="2016"/>
    <x v="2"/>
    <s v="ARTE Y CULTURA"/>
    <x v="0"/>
    <n v="386327"/>
    <x v="9"/>
    <x v="9"/>
  </r>
  <r>
    <s v="30068883-0"/>
    <s v="CONSTRUCCION CASETAS SANITARIAS VILLA CONVENTO VIEJO Y SECTOR URBANO"/>
    <x v="12"/>
    <s v="COLCHAGUA"/>
    <s v="CHIMBARONGO"/>
    <n v="2015"/>
    <x v="5"/>
    <s v="EVACUACION DISPOSICION FINAL AGUAS SERVIDAS"/>
    <x v="3"/>
    <n v="469340"/>
    <x v="9"/>
    <x v="9"/>
  </r>
  <r>
    <s v="30068893-0"/>
    <s v="AMPLIACION RUTA 9, PTA.ARENAS-AEROP, KM.8,1-KM.12.1 / KM.13.8-18,4"/>
    <x v="3"/>
    <s v="MAGALLANES"/>
    <s v="PUNTA ARENAS"/>
    <n v="2015"/>
    <x v="1"/>
    <s v="TRANSPORTE CAMINERO"/>
    <x v="0"/>
    <n v="42000"/>
    <x v="462"/>
    <x v="425"/>
  </r>
  <r>
    <s v="30068918-0"/>
    <s v="CONSTRUCCION RAMPA SECTOR DE QUENUIR, COMUNA DE MAULLÍN"/>
    <x v="5"/>
    <s v="LLANQUIHUE"/>
    <s v="MAULLIN"/>
    <n v="2015"/>
    <x v="1"/>
    <s v="TRANSPORTE MARITIMO, FLUVIAL Y LACUSTRE"/>
    <x v="0"/>
    <n v="125"/>
    <x v="133"/>
    <x v="426"/>
  </r>
  <r>
    <s v="30068924-0"/>
    <s v="CONSTRUCCION SERVICIO APR  LA CURVA DE VILLA  CAYUCUPIL, CAÑETE"/>
    <x v="4"/>
    <s v="ARAUCO"/>
    <s v="CAÑETE"/>
    <n v="2015"/>
    <x v="5"/>
    <s v="AGUA POTABLE"/>
    <x v="0"/>
    <n v="11649"/>
    <x v="9"/>
    <x v="9"/>
  </r>
  <r>
    <s v="30068954-0"/>
    <s v="NORMALIZACION HOSPITAL DR. MAURICIO HEYERMANN TORRES, ANGOL"/>
    <x v="1"/>
    <s v="MALLECO"/>
    <s v="ANGOL"/>
    <n v="2016"/>
    <x v="0"/>
    <s v="ALTA COMPLEJIDAD"/>
    <x v="0"/>
    <n v="23409871"/>
    <x v="463"/>
    <x v="427"/>
  </r>
  <r>
    <s v="30068956-0"/>
    <s v="CONSTRUCCION REDES SANEAMIENTO SANITARIO SANTA FE, LOS ANGELES"/>
    <x v="4"/>
    <s v="BIO BIO"/>
    <s v="LOS ANGELES"/>
    <n v="2016"/>
    <x v="5"/>
    <s v="EVACUACION DISPOSICION FINAL AGUAS SERVIDAS"/>
    <x v="0"/>
    <n v="73485"/>
    <x v="11"/>
    <x v="9"/>
  </r>
  <r>
    <s v="30068963-0"/>
    <s v="CONSTRUCCION REDES SANEAMIENTO SANITARIO SAN CARLOS, LOS ANGELES"/>
    <x v="4"/>
    <s v="BIO BIO"/>
    <s v="LOS ANGELES"/>
    <n v="2016"/>
    <x v="5"/>
    <s v="EVACUACION DISPOSICION FINAL AGUAS SERVIDAS"/>
    <x v="3"/>
    <n v="319951"/>
    <x v="9"/>
    <x v="9"/>
  </r>
  <r>
    <s v="30069055-0"/>
    <s v="MEJORAMIENTO RUTAS W-135-125. SECTOR: RAMPA CHACAO-LINAO"/>
    <x v="5"/>
    <m/>
    <m/>
    <n v="2015"/>
    <x v="1"/>
    <s v="TRANSPORTE CAMINERO"/>
    <x v="0"/>
    <n v="1406049"/>
    <x v="464"/>
    <x v="428"/>
  </r>
  <r>
    <s v="30069070-0"/>
    <s v="MEJORAMIENTO RUTA W-175. SECTOR: LINAO - QUEMCHI"/>
    <x v="5"/>
    <m/>
    <m/>
    <n v="2015"/>
    <x v="1"/>
    <s v="TRANSPORTE CAMINERO"/>
    <x v="0"/>
    <n v="300001"/>
    <x v="37"/>
    <x v="9"/>
  </r>
  <r>
    <s v="30069143-0"/>
    <s v="INSTALACION SERVICIO DE APR CHORRILLOS - LIPANGUE, LAMPA"/>
    <x v="8"/>
    <s v="CHACABUCO"/>
    <s v="LAMPA"/>
    <n v="2015"/>
    <x v="5"/>
    <s v="AGUA POTABLE"/>
    <x v="0"/>
    <n v="836821"/>
    <x v="465"/>
    <x v="429"/>
  </r>
  <r>
    <s v="30069169-0"/>
    <s v="CONSTRUCCION Y MEJORAMIENTO INFRAEST. PORTUARIA L. GENERAL CARRERA"/>
    <x v="9"/>
    <s v="GENERAL CARRERA"/>
    <m/>
    <n v="2015"/>
    <x v="1"/>
    <s v="TRANSPORTE MARITIMO, FLUVIAL Y LACUSTRE"/>
    <x v="0"/>
    <n v="1091849"/>
    <x v="466"/>
    <x v="430"/>
  </r>
  <r>
    <s v="30069173-0"/>
    <s v="CONSTRUCCION OBRAS DE ABRIGO SECTOR  ACHAO, ISLA QUINCHAO"/>
    <x v="5"/>
    <s v="CHILOE"/>
    <s v="QUINCHAO"/>
    <n v="2015"/>
    <x v="1"/>
    <s v="TRANSPORTE MARITIMO, FLUVIAL Y LACUSTRE"/>
    <x v="0"/>
    <n v="1"/>
    <x v="9"/>
    <x v="9"/>
  </r>
  <r>
    <s v="30069181-0"/>
    <s v="AMPLIACION INSTITUTO DE REHABILITACIÓN TELETON DE LA RM"/>
    <x v="8"/>
    <m/>
    <m/>
    <n v="2015"/>
    <x v="6"/>
    <s v="INTERSUBSECTORIAL MULTISECTOR"/>
    <x v="0"/>
    <n v="7233018"/>
    <x v="467"/>
    <x v="431"/>
  </r>
  <r>
    <s v="30069184-0"/>
    <s v="REPOSICION PUENTES RIO LAS MINAS ZENTENO-LAUTARO NAVARRO."/>
    <x v="3"/>
    <s v="MAGALLANES"/>
    <s v="PUNTA ARENAS"/>
    <n v="2016"/>
    <x v="6"/>
    <s v="DEFENSAS FLUVIALES,MARITIMAS Y CAUCES ARTIFICIALES"/>
    <x v="0"/>
    <n v="8662540"/>
    <x v="468"/>
    <x v="432"/>
  </r>
  <r>
    <s v="30069223-0"/>
    <s v="CONSTRUCCION CESFAM URBANO ILLAPEL"/>
    <x v="2"/>
    <s v="CHOAPA"/>
    <s v="ILLAPEL"/>
    <n v="2016"/>
    <x v="0"/>
    <s v="BAJA COMPLEJIDAD"/>
    <x v="0"/>
    <n v="2840942"/>
    <x v="469"/>
    <x v="433"/>
  </r>
  <r>
    <s v="30069292-0"/>
    <s v="MEJORAMIENTO EN RUTA R-42 CAMINO PUREN - LUMACO, IX REGION"/>
    <x v="1"/>
    <s v="MALLECO"/>
    <m/>
    <n v="2015"/>
    <x v="1"/>
    <s v="TRANSPORTE CAMINERO"/>
    <x v="0"/>
    <n v="1376481"/>
    <x v="470"/>
    <x v="434"/>
  </r>
  <r>
    <s v="30069463-0"/>
    <s v="CONSTRUCCION VARIANTE POLPAICO EN RUTA G-132, COMUNA DE TILTIL"/>
    <x v="8"/>
    <s v="CHACABUCO"/>
    <m/>
    <n v="2015"/>
    <x v="1"/>
    <s v="TRANSPORTE CAMINERO"/>
    <x v="0"/>
    <n v="140000"/>
    <x v="471"/>
    <x v="435"/>
  </r>
  <r>
    <s v="30069485-0"/>
    <s v="CONSTRUCCION NUEVO CENTRO DE SALUD FAMILIAR CONSTITUCION"/>
    <x v="7"/>
    <s v="TALCA"/>
    <s v="CONSTITUCION"/>
    <n v="2015"/>
    <x v="0"/>
    <s v="BAJA COMPLEJIDAD"/>
    <x v="0"/>
    <n v="3567745"/>
    <x v="472"/>
    <x v="436"/>
  </r>
  <r>
    <s v="30069507-0"/>
    <s v="REPOSICION C.G.R YERBAS BUENAS."/>
    <x v="7"/>
    <s v="LINARES"/>
    <s v="YERBAS BUENAS"/>
    <n v="2015"/>
    <x v="0"/>
    <s v="BAJA COMPLEJIDAD"/>
    <x v="0"/>
    <n v="569710"/>
    <x v="473"/>
    <x v="9"/>
  </r>
  <r>
    <s v="30069510-0"/>
    <s v="REPOSICION CONSULTORIO GENERAL MARTA ESTÉVEZ DE MARÍN DE RETIRO"/>
    <x v="7"/>
    <s v="LINARES"/>
    <s v="RETIRO"/>
    <n v="2015"/>
    <x v="0"/>
    <s v="BAJA COMPLEJIDAD"/>
    <x v="0"/>
    <n v="2265357"/>
    <x v="474"/>
    <x v="437"/>
  </r>
  <r>
    <s v="30069557-0"/>
    <s v="NORMALIZACION CONSULTORIO GENERAL ROMERAL."/>
    <x v="7"/>
    <s v="CURICO"/>
    <s v="ROMERAL"/>
    <n v="2016"/>
    <x v="0"/>
    <s v="BAJA COMPLEJIDAD"/>
    <x v="0"/>
    <n v="1699"/>
    <x v="475"/>
    <x v="438"/>
  </r>
  <r>
    <s v="30069574-0"/>
    <s v="NORMALIZACION CONSULTORIO SAN RAFAEL"/>
    <x v="7"/>
    <s v="TALCA"/>
    <s v="SAN RAFAEL"/>
    <n v="2016"/>
    <x v="0"/>
    <s v="BAJA COMPLEJIDAD"/>
    <x v="0"/>
    <n v="1773"/>
    <x v="476"/>
    <x v="439"/>
  </r>
  <r>
    <s v="30069577-0"/>
    <s v="REPOSICION CENTRO DE SALUD FAMILIAR SOL DE SEPTIEMBRE, CURICÓ"/>
    <x v="7"/>
    <s v="CURICO"/>
    <s v="CURICO"/>
    <n v="2016"/>
    <x v="0"/>
    <s v="BAJA COMPLEJIDAD"/>
    <x v="0"/>
    <n v="78147"/>
    <x v="477"/>
    <x v="440"/>
  </r>
  <r>
    <s v="30069606-0"/>
    <s v="REPOSICION PUENTE RAGNINTULELFU PROV. DE CAUTIN, IX REGIÓN"/>
    <x v="1"/>
    <s v="CAUTIN"/>
    <s v="NUEVA IMPERIAL"/>
    <n v="2015"/>
    <x v="1"/>
    <s v="TRANSPORTE CAMINERO"/>
    <x v="0"/>
    <n v="1412000"/>
    <x v="478"/>
    <x v="441"/>
  </r>
  <r>
    <s v="30069626-0"/>
    <s v="MEJORAMIENTO BORDE COSTERO PICHILEMU"/>
    <x v="12"/>
    <s v="CARDENAL CARO"/>
    <s v="PICHILEMU"/>
    <n v="2015"/>
    <x v="6"/>
    <s v="DESARROLLO URBANO"/>
    <x v="0"/>
    <n v="251614"/>
    <x v="479"/>
    <x v="442"/>
  </r>
  <r>
    <s v="30069639-0"/>
    <s v="REPOSICION CONSULTORIO JULIO ACUÑA PINZON, LO ESPEJO"/>
    <x v="8"/>
    <s v="SANTIAGO"/>
    <s v="LO ESPEJO"/>
    <n v="2016"/>
    <x v="0"/>
    <s v="BAJA COMPLEJIDAD"/>
    <x v="0"/>
    <n v="116607"/>
    <x v="480"/>
    <x v="443"/>
  </r>
  <r>
    <s v="30069721-0"/>
    <s v="CONSTRUCCION EMBALSE EL CANELILLO"/>
    <x v="2"/>
    <s v="CHOAPA"/>
    <s v="ILLAPEL"/>
    <n v="2015"/>
    <x v="3"/>
    <s v="RIEGO"/>
    <x v="0"/>
    <n v="695100"/>
    <x v="481"/>
    <x v="444"/>
  </r>
  <r>
    <s v="30069728-0"/>
    <s v="NORMALIZACION Y AMPLIACIÓN CESFAM COMUNA DE PINTO"/>
    <x v="4"/>
    <s v="ÑUBLE"/>
    <s v="PINTO"/>
    <n v="2016"/>
    <x v="0"/>
    <s v="ADMINISTRACION SALUD"/>
    <x v="3"/>
    <n v="44500"/>
    <x v="9"/>
    <x v="9"/>
  </r>
  <r>
    <s v="30069739-0"/>
    <s v="REPOSICION RUTA G-78,  SECTOR MELIPILLA-CUNCUMÉN"/>
    <x v="8"/>
    <m/>
    <m/>
    <n v="2015"/>
    <x v="1"/>
    <s v="TRANSPORTE CAMINERO"/>
    <x v="0"/>
    <n v="7110854"/>
    <x v="482"/>
    <x v="445"/>
  </r>
  <r>
    <s v="30069760-0"/>
    <s v="MEJORAMIENTO AVENIDA COSTANERA PLAYA LARAQUETE, COMUNA DE ARAUCO"/>
    <x v="4"/>
    <s v="ARAUCO"/>
    <s v="ARAUCO"/>
    <n v="2015"/>
    <x v="6"/>
    <s v="DESARROLLO URBANO"/>
    <x v="0"/>
    <n v="1067025"/>
    <x v="483"/>
    <x v="446"/>
  </r>
  <r>
    <s v="30069765-0"/>
    <s v="CONSTRUCCION URBANIZACION SANITARIA SEC. ALTO LOS PADRES, ARAUCO"/>
    <x v="4"/>
    <s v="ARAUCO"/>
    <s v="ARAUCO"/>
    <n v="2015"/>
    <x v="5"/>
    <s v="INTERSUBSECTORIAL AGUA POTABLE Y ALCANTARILLADO"/>
    <x v="0"/>
    <n v="823121"/>
    <x v="484"/>
    <x v="447"/>
  </r>
  <r>
    <s v="30069786-0"/>
    <s v="INSTALACION SERVICIO DE AGUA POTABLE RURAL DE QUILEN"/>
    <x v="5"/>
    <s v="CHILOE"/>
    <s v="QUELLON"/>
    <n v="2016"/>
    <x v="5"/>
    <s v="AGUA POTABLE"/>
    <x v="2"/>
    <n v="13000"/>
    <x v="9"/>
    <x v="9"/>
  </r>
  <r>
    <s v="30069790-0"/>
    <s v="REPOSICION CENTRO DE SALUD FAMILIAR  LEBU NORTE"/>
    <x v="4"/>
    <s v="ARAUCO"/>
    <s v="LEBU"/>
    <n v="2016"/>
    <x v="0"/>
    <s v="BAJA COMPLEJIDAD"/>
    <x v="0"/>
    <n v="1000477"/>
    <x v="485"/>
    <x v="448"/>
  </r>
  <r>
    <s v="30069793-0"/>
    <s v="REPOSICION CESFAM MONTE AGUILA, COMUNA DE CABRERO"/>
    <x v="4"/>
    <s v="BIO BIO"/>
    <s v="CABRERO"/>
    <n v="2015"/>
    <x v="0"/>
    <s v="BAJA COMPLEJIDAD"/>
    <x v="0"/>
    <n v="1563215"/>
    <x v="486"/>
    <x v="449"/>
  </r>
  <r>
    <s v="30069841-0"/>
    <s v="NORMALIZACION CONSULTORIO GENERAL  PERQUENCO"/>
    <x v="1"/>
    <s v="CAUTIN"/>
    <s v="PERQUENCO"/>
    <n v="2016"/>
    <x v="0"/>
    <s v="BAJA COMPLEJIDAD"/>
    <x v="0"/>
    <n v="18409"/>
    <x v="487"/>
    <x v="450"/>
  </r>
  <r>
    <s v="30069842-0"/>
    <s v="REPOSICION EDIFICIO MUNICIPAL PERQUENCO"/>
    <x v="1"/>
    <s v="CAUTIN"/>
    <s v="PERQUENCO"/>
    <n v="2016"/>
    <x v="6"/>
    <s v="ADMINISTRACION MULTISECTOR"/>
    <x v="0"/>
    <n v="823050"/>
    <x v="488"/>
    <x v="451"/>
  </r>
  <r>
    <s v="30069900-0"/>
    <s v="REPOSICION CESFAM PLAZA JUSTICIA; VALPARAISO"/>
    <x v="0"/>
    <s v="VALPARAISO"/>
    <s v="VALPARAISO"/>
    <n v="2016"/>
    <x v="0"/>
    <s v="BAJA COMPLEJIDAD"/>
    <x v="1"/>
    <n v="13386"/>
    <x v="9"/>
    <x v="9"/>
  </r>
  <r>
    <s v="30069905-0"/>
    <s v="CONSTRUCCION ENTUBAMIENTO CANAL AZAPA EN ARICA"/>
    <x v="14"/>
    <m/>
    <m/>
    <n v="2015"/>
    <x v="3"/>
    <s v="RIEGO"/>
    <x v="0"/>
    <n v="13866712"/>
    <x v="489"/>
    <x v="452"/>
  </r>
  <r>
    <s v="30069919-0"/>
    <s v="CONSTRUCCION GIMNASIO ESCUELA ORIENTE DE QUELLÓN"/>
    <x v="5"/>
    <s v="CHILOE"/>
    <s v="QUELLON"/>
    <n v="2016"/>
    <x v="2"/>
    <s v="EDUCACION BASICA Y MEDIA"/>
    <x v="1"/>
    <n v="985097"/>
    <x v="9"/>
    <x v="9"/>
  </r>
  <r>
    <s v="30069946-0"/>
    <s v="CONSTRUCCION CENTRO DE SALUD FAMILIAR  TUCAPEL,"/>
    <x v="4"/>
    <s v="BIO BIO"/>
    <s v="TUCAPEL"/>
    <n v="2016"/>
    <x v="0"/>
    <s v="BAJA COMPLEJIDAD"/>
    <x v="0"/>
    <n v="138367"/>
    <x v="9"/>
    <x v="9"/>
  </r>
  <r>
    <s v="30069971-0"/>
    <s v="REPOSICION PAVIMENTO RUTA 5 S: LAS BOMBAS - BIF. TALTAL"/>
    <x v="11"/>
    <m/>
    <m/>
    <n v="2015"/>
    <x v="1"/>
    <s v="TRANSPORTE CAMINERO"/>
    <x v="0"/>
    <n v="20000"/>
    <x v="490"/>
    <x v="453"/>
  </r>
  <r>
    <s v="30069973-0"/>
    <s v="AMPLIACION SERVICIO DE APR EL COBRE-LO CALVO, COMUNA SAN ESTEBAN"/>
    <x v="0"/>
    <s v="LOS ANDES"/>
    <s v="SAN ESTEBAN"/>
    <n v="2016"/>
    <x v="5"/>
    <s v="AGUA POTABLE"/>
    <x v="0"/>
    <n v="2000"/>
    <x v="9"/>
    <x v="9"/>
  </r>
  <r>
    <s v="30069974-0"/>
    <s v="CONSTRUCCION ALCANTARILLADO SECTOR  ESTERO / EL MIRADOR"/>
    <x v="0"/>
    <s v="VALPARAISO"/>
    <s v="CASABLANCA"/>
    <n v="2016"/>
    <x v="5"/>
    <s v="EVACUACION DISPOSICION FINAL AGUAS SERVIDAS"/>
    <x v="0"/>
    <n v="13330"/>
    <x v="64"/>
    <x v="9"/>
  </r>
  <r>
    <s v="30069995-0"/>
    <s v="MEJORAMIENTO SERVICIO DE APR EL ESCORIAL COMUNA DE PANQUEHUE"/>
    <x v="0"/>
    <s v="SAN FELIPE DE ACONCAGUA"/>
    <s v="PANQUEHUE"/>
    <n v="2015"/>
    <x v="5"/>
    <s v="AGUA POTABLE"/>
    <x v="0"/>
    <n v="188674"/>
    <x v="491"/>
    <x v="454"/>
  </r>
  <r>
    <s v="30070004-0"/>
    <s v="AMPLIACION SERVICIO APR TRONCAL SAN PEDRO, COMUNA QUILLOTA"/>
    <x v="0"/>
    <s v="QUILLOTA"/>
    <s v="QUILLOTA"/>
    <n v="2016"/>
    <x v="5"/>
    <s v="AGUA POTABLE"/>
    <x v="2"/>
    <n v="96502"/>
    <x v="492"/>
    <x v="455"/>
  </r>
  <r>
    <s v="30070005-0"/>
    <s v="AMPLIACION SERVICIO AGUA POTABLE RURAL LA PALMA DE QUILLOTA."/>
    <x v="0"/>
    <s v="QUILLOTA"/>
    <s v="QUILLOTA"/>
    <n v="2015"/>
    <x v="5"/>
    <s v="AGUA POTABLE"/>
    <x v="0"/>
    <n v="1389258"/>
    <x v="493"/>
    <x v="456"/>
  </r>
  <r>
    <s v="30070024-0"/>
    <s v="AMPLIACION SERVICIO DE APR EL GRANIZO COMUNA DE OLMUÉ"/>
    <x v="0"/>
    <s v="MARGA MARGA"/>
    <s v="OLMUE"/>
    <n v="2016"/>
    <x v="5"/>
    <s v="AGUA POTABLE"/>
    <x v="0"/>
    <n v="366737"/>
    <x v="494"/>
    <x v="457"/>
  </r>
  <r>
    <s v="30070026-0"/>
    <s v="AMPLIACION SERVICIO APR QUEBRADA ALVARADO, COMUNA DE OLMUÉ."/>
    <x v="0"/>
    <s v="MARGA MARGA"/>
    <s v="OLMUE"/>
    <n v="2016"/>
    <x v="5"/>
    <s v="AGUA POTABLE"/>
    <x v="0"/>
    <n v="1136183"/>
    <x v="9"/>
    <x v="9"/>
  </r>
  <r>
    <s v="30070048-0"/>
    <s v="MEJORAMIENTO ESPACIOS PUBLICOS  CERRO ARTILLERIA"/>
    <x v="0"/>
    <s v="VALPARAISO"/>
    <s v="VALPARAISO"/>
    <n v="2016"/>
    <x v="6"/>
    <s v="DESARROLLO URBANO"/>
    <x v="0"/>
    <n v="95682"/>
    <x v="495"/>
    <x v="458"/>
  </r>
  <r>
    <s v="30070061-0"/>
    <s v="RESTAURACION 2 MONUMENTOS NACIONALES DE PISAGUA"/>
    <x v="13"/>
    <s v="TAMARUGAL"/>
    <s v="HUARA (Prov. Tamarugal)"/>
    <n v="2016"/>
    <x v="2"/>
    <s v="ARTE Y CULTURA"/>
    <x v="0"/>
    <n v="8625"/>
    <x v="496"/>
    <x v="459"/>
  </r>
  <r>
    <s v="30070080-0"/>
    <s v="CONSTRUCCION CENTRO DE SALUD EN LA COMUNA DE JUAN FERNANDEZ"/>
    <x v="0"/>
    <s v="VALPARAISO"/>
    <s v="JUAN FERNANDEZ"/>
    <n v="2016"/>
    <x v="0"/>
    <s v="BAJA COMPLEJIDAD"/>
    <x v="0"/>
    <n v="11800"/>
    <x v="497"/>
    <x v="460"/>
  </r>
  <r>
    <s v="30070162-0"/>
    <s v="REPOSICION CON RELOCALIZACION CESFAM MAIPO,BUIN"/>
    <x v="8"/>
    <s v="MAIPO"/>
    <s v="BUIN"/>
    <n v="2015"/>
    <x v="0"/>
    <s v="BAJA COMPLEJIDAD"/>
    <x v="0"/>
    <n v="1"/>
    <x v="9"/>
    <x v="9"/>
  </r>
  <r>
    <s v="30070188-0"/>
    <s v="AMPLIACION SERVICIO APR VENTANA ALTO , COMUNA DE PUCHUNCAVÍ"/>
    <x v="0"/>
    <s v="VALPARAISO"/>
    <s v="PUCHUNCAVI"/>
    <n v="2015"/>
    <x v="5"/>
    <s v="AGUA POTABLE"/>
    <x v="0"/>
    <n v="1681734"/>
    <x v="498"/>
    <x v="461"/>
  </r>
  <r>
    <s v="30070199-0"/>
    <s v="REPOSICION HOSPITAL COMUNITARIO DE HUASCO"/>
    <x v="6"/>
    <s v="HUASCO"/>
    <s v="HUASCO"/>
    <n v="2016"/>
    <x v="0"/>
    <s v="BAJA COMPLEJIDAD"/>
    <x v="0"/>
    <n v="194336"/>
    <x v="499"/>
    <x v="462"/>
  </r>
  <r>
    <s v="30070207-0"/>
    <s v="AMPLIACION SERVICIO APR QUEBRADA HERRERA COMUNA DE PUTAENDO."/>
    <x v="0"/>
    <s v="SAN FELIPE DE ACONCAGUA"/>
    <s v="PUTAENDO"/>
    <n v="2016"/>
    <x v="5"/>
    <s v="AGUA POTABLE"/>
    <x v="0"/>
    <n v="39000"/>
    <x v="9"/>
    <x v="9"/>
  </r>
  <r>
    <s v="30070208-0"/>
    <s v="CONSTRUCCION CUARTEL DE BOMBEROS 4º COMPAÑÍA BELLOTO, QUILPUE"/>
    <x v="0"/>
    <s v="MARGA MARGA"/>
    <s v="QUILPUE"/>
    <n v="2016"/>
    <x v="9"/>
    <s v="DEFENSA Y SEGURIDAD"/>
    <x v="0"/>
    <n v="452012"/>
    <x v="500"/>
    <x v="463"/>
  </r>
  <r>
    <s v="30070213-0"/>
    <s v="CONSTRUCCION CALETERAS RUTA 5 SUR S: LO ESPEJO ? SAN BERNARDO"/>
    <x v="8"/>
    <s v="SANTIAGO"/>
    <m/>
    <n v="2015"/>
    <x v="1"/>
    <s v="TRANSPORTE URBANO,VIALIDAD PEATONAL"/>
    <x v="0"/>
    <n v="1554001"/>
    <x v="501"/>
    <x v="464"/>
  </r>
  <r>
    <s v="30070237-0"/>
    <s v="REPOSICION CENTRO DE EVENTOS RECINTO MUNICIPAL, PALMILLA"/>
    <x v="12"/>
    <s v="COLCHAGUA"/>
    <s v="PALMILLA"/>
    <n v="2016"/>
    <x v="6"/>
    <s v="ORGANIZACION Y SERVICIOS COMUNALES"/>
    <x v="0"/>
    <n v="123202"/>
    <x v="502"/>
    <x v="465"/>
  </r>
  <r>
    <s v="30070267-0"/>
    <s v="CONSTRUCCION PARQUE CULTURAL EN ZONA PATRIMONIAL DE QUINTA NORMAL"/>
    <x v="8"/>
    <s v="SANTIAGO"/>
    <s v="QUINTA NORMAL"/>
    <n v="2016"/>
    <x v="6"/>
    <s v="DESARROLLO URBANO"/>
    <x v="0"/>
    <n v="140936"/>
    <x v="52"/>
    <x v="9"/>
  </r>
  <r>
    <s v="30070306-0"/>
    <s v="REPOSICION ESC. F-94  M. ZULETA ASTUDILLO, HUASCO."/>
    <x v="6"/>
    <s v="HUASCO"/>
    <s v="HUASCO"/>
    <n v="2015"/>
    <x v="2"/>
    <s v="EDUCACION BASICA Y MEDIA"/>
    <x v="0"/>
    <n v="701"/>
    <x v="9"/>
    <x v="9"/>
  </r>
  <r>
    <s v="30070314-0"/>
    <s v="REPOSICION ESCUELA NUEVO PORVENIR DE ENTRE LAGOS"/>
    <x v="5"/>
    <s v="OSORNO"/>
    <s v="PUYEHUE"/>
    <n v="2016"/>
    <x v="2"/>
    <s v="EDUCACION BASICA Y MEDIA"/>
    <x v="3"/>
    <n v="74546"/>
    <x v="9"/>
    <x v="9"/>
  </r>
  <r>
    <s v="30070356-0"/>
    <s v="AMPLIACION Y REMODELACIÓN SERVICIO MEDICO LEGAL DE VALPARAISO"/>
    <x v="0"/>
    <s v="VALPARAISO"/>
    <s v="VALPARAISO"/>
    <n v="2016"/>
    <x v="11"/>
    <s v="ADMINISTRACION DE JUSTICIA"/>
    <x v="0"/>
    <n v="216046"/>
    <x v="503"/>
    <x v="466"/>
  </r>
  <r>
    <s v="30070422-0"/>
    <s v="MEJORAMIENTO RUTA N-55, SECTOR LAS TRANCAS - LAS TERMAS, PROV. ÑUBLE"/>
    <x v="4"/>
    <s v="ÑUBLE"/>
    <m/>
    <n v="2015"/>
    <x v="1"/>
    <s v="TRANSPORTE CAMINERO"/>
    <x v="0"/>
    <n v="135000"/>
    <x v="504"/>
    <x v="467"/>
  </r>
  <r>
    <s v="30070428-0"/>
    <s v="CONSTRUCCION EDIFICIO CONSISTORIAL DE OLIVAR II ETAPA"/>
    <x v="12"/>
    <s v="CACHAPOAL"/>
    <s v="OLIVAR"/>
    <n v="2016"/>
    <x v="6"/>
    <s v="ADMINISTRACION MULTISECTOR"/>
    <x v="0"/>
    <n v="1320429"/>
    <x v="505"/>
    <x v="468"/>
  </r>
  <r>
    <s v="30070432-0"/>
    <s v="AMPLIACION RUTA 7 - SECTOR: RIO PUELCHE-  PELLUCO, PUERTO MONTT"/>
    <x v="5"/>
    <s v="LLANQUIHUE"/>
    <s v="PUERTO MONTT"/>
    <n v="2015"/>
    <x v="1"/>
    <s v="TRANSPORTE URBANO,VIALIDAD PEATONAL"/>
    <x v="0"/>
    <n v="3060000"/>
    <x v="506"/>
    <x v="469"/>
  </r>
  <r>
    <s v="30070450-0"/>
    <s v="MEJORAMIENTO ACCESO PUERTO DE COQUIMBO DESDE RUTA 5 NORTE"/>
    <x v="2"/>
    <s v="ELQUI"/>
    <s v="COQUIMBO"/>
    <n v="2015"/>
    <x v="1"/>
    <s v="TRANSPORTE URBANO,VIALIDAD PEATONAL"/>
    <x v="0"/>
    <n v="53346"/>
    <x v="9"/>
    <x v="9"/>
  </r>
  <r>
    <s v="30070463-0"/>
    <s v="CONSTRUCCION CIRCUNVALACIÓN VALDIVIA Y PTE. STA. ELVIRA"/>
    <x v="10"/>
    <s v="VALDIVIA - REGION XIV"/>
    <s v="VALDIVIA - REGION XIV"/>
    <n v="2015"/>
    <x v="1"/>
    <s v="TRANSPORTE URBANO,VIALIDAD PEATONAL"/>
    <x v="0"/>
    <n v="1358967"/>
    <x v="507"/>
    <x v="470"/>
  </r>
  <r>
    <s v="30070503-0"/>
    <s v="REPOSICION CALZADAS CALLE GENERAL FRANCISCO FRANCO, LA PINTANA"/>
    <x v="8"/>
    <s v="SANTIAGO"/>
    <s v="LA PINTANA"/>
    <n v="2016"/>
    <x v="1"/>
    <s v="TRANSPORTE URBANO,VIALIDAD PEATONAL"/>
    <x v="0"/>
    <n v="1189155"/>
    <x v="9"/>
    <x v="9"/>
  </r>
  <r>
    <s v="30070534-0"/>
    <s v="REPOSICION Y AMPLIACIÓN JARDIN INFANTIL MI BANDERITA CHILENA, AFTA"/>
    <x v="11"/>
    <s v="ANTOFAGASTA"/>
    <s v="ANTOFAGASTA"/>
    <n v="2015"/>
    <x v="2"/>
    <s v="EDUCACION PREBASICA"/>
    <x v="0"/>
    <n v="162442"/>
    <x v="508"/>
    <x v="471"/>
  </r>
  <r>
    <s v="30070635-0"/>
    <s v="MEJORAMIENTO PAVIMENTO AVENIDA FRANCIA, CHILLAN"/>
    <x v="4"/>
    <s v="ÑUBLE"/>
    <s v="CHILLAN"/>
    <n v="2015"/>
    <x v="1"/>
    <s v="TRANSPORTE URBANO,VIALIDAD PEATONAL"/>
    <x v="0"/>
    <n v="95739"/>
    <x v="509"/>
    <x v="9"/>
  </r>
  <r>
    <s v="30070679-0"/>
    <s v="REPOSICION PAVIMENTO  RUTA D-81. ILLAPEL - SALAMANCA, IV REGION"/>
    <x v="2"/>
    <m/>
    <m/>
    <n v="2015"/>
    <x v="1"/>
    <s v="TRANSPORTE CAMINERO"/>
    <x v="0"/>
    <n v="12000"/>
    <x v="510"/>
    <x v="472"/>
  </r>
  <r>
    <s v="30070724-0"/>
    <s v="INSTALACION SISTEMA AGUA POTABLE RURAL METREÑEHUE, PUCÓN"/>
    <x v="1"/>
    <s v="CAUTIN"/>
    <s v="PUCON"/>
    <n v="2016"/>
    <x v="5"/>
    <s v="AGUA POTABLE"/>
    <x v="0"/>
    <n v="1101062"/>
    <x v="64"/>
    <x v="9"/>
  </r>
  <r>
    <s v="30070730-0"/>
    <s v="REPOSICION RAMPAS PUERTO FUY Y PUERTO PIRIHUEICO, PANGUIPULLI"/>
    <x v="10"/>
    <s v="VALDIVIA - REGION XIV"/>
    <s v="PANGUIPULLI - REGION XIV"/>
    <n v="2015"/>
    <x v="1"/>
    <s v="TRANSPORTE MARITIMO, FLUVIAL Y LACUSTRE"/>
    <x v="0"/>
    <n v="361513"/>
    <x v="511"/>
    <x v="473"/>
  </r>
  <r>
    <s v="30070743-0"/>
    <s v="REPOSICION EDIFICIO MUNICIPAL - GALVARINO"/>
    <x v="1"/>
    <s v="CAUTIN"/>
    <s v="GALVARINO"/>
    <n v="2016"/>
    <x v="6"/>
    <s v="ADMINISTRACION MULTISECTOR"/>
    <x v="1"/>
    <n v="674364"/>
    <x v="9"/>
    <x v="9"/>
  </r>
  <r>
    <s v="30070755-0"/>
    <s v="AMPLIACION SERVICIO APR SANTA TERESA-LOS LOROS DE LLAY-LLAY."/>
    <x v="0"/>
    <s v="SAN FELIPE DE ACONCAGUA"/>
    <s v="LLAY LLAY"/>
    <n v="2016"/>
    <x v="5"/>
    <s v="AGUA POTABLE"/>
    <x v="0"/>
    <n v="125952"/>
    <x v="512"/>
    <x v="474"/>
  </r>
  <r>
    <s v="30070756-0"/>
    <s v="CONSTRUCCION CESFAM  P. AGUIRRE CERDA,  CALLE LARGA"/>
    <x v="0"/>
    <s v="LOS ANDES"/>
    <s v="CALLE LARGA"/>
    <n v="2015"/>
    <x v="0"/>
    <s v="BAJA COMPLEJIDAD"/>
    <x v="0"/>
    <n v="852645"/>
    <x v="513"/>
    <x v="475"/>
  </r>
  <r>
    <s v="30070762-0"/>
    <s v="REPOSICION PAVIMENTO RUTA 215-CH. SECTOR: LAS LUMAS - ENTRELAGOS"/>
    <x v="5"/>
    <m/>
    <m/>
    <n v="2015"/>
    <x v="1"/>
    <s v="TRANSPORTE CAMINERO"/>
    <x v="0"/>
    <n v="276093"/>
    <x v="9"/>
    <x v="9"/>
  </r>
  <r>
    <s v="30070804-0"/>
    <s v="REPOSICION CON EQUIPAMIENTO ESC. LA HUERTA HUALAÑE"/>
    <x v="7"/>
    <s v="CURICO"/>
    <s v="HUALAÑE"/>
    <n v="2016"/>
    <x v="2"/>
    <s v="EDUCACION BASICA Y MEDIA"/>
    <x v="0"/>
    <n v="113266"/>
    <x v="514"/>
    <x v="476"/>
  </r>
  <r>
    <s v="30070833-0"/>
    <s v="MEJORAMIENTO SISTEMA APR LOCALIDAD DE CAMAR"/>
    <x v="11"/>
    <s v="EL LOA"/>
    <s v="SAN PEDRO DE ATACAMA"/>
    <n v="2015"/>
    <x v="5"/>
    <s v="AGUA POTABLE"/>
    <x v="0"/>
    <n v="74812"/>
    <x v="515"/>
    <x v="477"/>
  </r>
  <r>
    <s v="30070862-0"/>
    <s v="REPOSICION LICEO CARMELA CARVAJAL DE PRAT, OSORNO."/>
    <x v="5"/>
    <s v="OSORNO"/>
    <s v="OSORNO"/>
    <n v="2016"/>
    <x v="2"/>
    <s v="EDUCACION BASICA Y MEDIA"/>
    <x v="1"/>
    <n v="1438"/>
    <x v="9"/>
    <x v="9"/>
  </r>
  <r>
    <s v="30070877-0"/>
    <s v="CONSTRUCCION Y EQUIPAMIENTO FISCALÍA LOCAL DE LAUTARO"/>
    <x v="1"/>
    <m/>
    <m/>
    <n v="2015"/>
    <x v="11"/>
    <s v="ADMINISTRACION DE JUSTICIA"/>
    <x v="0"/>
    <n v="152980"/>
    <x v="516"/>
    <x v="478"/>
  </r>
  <r>
    <s v="30070887-0"/>
    <s v="REPOSICION RUTA R-90-P, SECTOR: LUMACO - CAPITAN PASTENE"/>
    <x v="1"/>
    <s v="MALLECO"/>
    <s v="LUMACO"/>
    <n v="2016"/>
    <x v="1"/>
    <s v="TRANSPORTE CAMINERO"/>
    <x v="0"/>
    <n v="69007"/>
    <x v="9"/>
    <x v="9"/>
  </r>
  <r>
    <s v="30070896-0"/>
    <s v="NORMALIZACION HOSPITAL SAN AGUSTIN, COLLIPULLI"/>
    <x v="1"/>
    <s v="MALLECO"/>
    <s v="COLLIPULLI"/>
    <n v="2015"/>
    <x v="0"/>
    <s v="BAJA COMPLEJIDAD"/>
    <x v="0"/>
    <n v="643555"/>
    <x v="517"/>
    <x v="479"/>
  </r>
  <r>
    <s v="30070917-0"/>
    <s v="NORMALIZACION HOSPITAL COMUNA LONQUIMAY"/>
    <x v="1"/>
    <s v="MALLECO"/>
    <s v="LONQUIMAY"/>
    <n v="2016"/>
    <x v="0"/>
    <s v="BAJA COMPLEJIDAD"/>
    <x v="0"/>
    <n v="205352"/>
    <x v="518"/>
    <x v="480"/>
  </r>
  <r>
    <s v="30071005-0"/>
    <s v="CONSTRUCCION FISCALÍA LOCAL DE QUILPUÉ"/>
    <x v="0"/>
    <s v="MARGA MARGA"/>
    <s v="QUILPUE"/>
    <n v="2015"/>
    <x v="11"/>
    <s v="ADMINISTRACION DE JUSTICIA"/>
    <x v="0"/>
    <n v="1255006"/>
    <x v="519"/>
    <x v="481"/>
  </r>
  <r>
    <s v="30071020-0"/>
    <s v="CONSTRUCCION CANCHA SINTETICA ESTADIO CHILEDEPORTES"/>
    <x v="5"/>
    <s v="LLANQUIHUE"/>
    <s v="LOS MUERMOS"/>
    <n v="2016"/>
    <x v="7"/>
    <s v="INTERSUBSECTORIAL DEPORTES Y RECREACION"/>
    <x v="0"/>
    <n v="3448"/>
    <x v="64"/>
    <x v="9"/>
  </r>
  <r>
    <s v="30071034-0"/>
    <s v="CONSTRUCCION IX CESFAM, COMUNA DE  MAIPU"/>
    <x v="8"/>
    <s v="SANTIAGO"/>
    <s v="MAIPU"/>
    <n v="2016"/>
    <x v="0"/>
    <s v="BAJA COMPLEJIDAD"/>
    <x v="0"/>
    <n v="10425"/>
    <x v="520"/>
    <x v="482"/>
  </r>
  <r>
    <s v="30071052-0"/>
    <s v="CONSTRUCCION  CASETAS SANITARIAS TROYA CENTRO, PERALILLO"/>
    <x v="12"/>
    <s v="COLCHAGUA"/>
    <s v="PERALILLO"/>
    <n v="2016"/>
    <x v="5"/>
    <s v="EVACUACION DISPOSICION FINAL AGUAS SERVIDAS"/>
    <x v="0"/>
    <n v="929753"/>
    <x v="157"/>
    <x v="9"/>
  </r>
  <r>
    <s v="30071068-0"/>
    <s v="REPOSICION CESFAM CON SAR SAN JOSE DE CHUCHUNCO, ESTACIÓN CENTRAL"/>
    <x v="8"/>
    <s v="SANTIAGO"/>
    <s v="ESTACION CENTRAL"/>
    <n v="2016"/>
    <x v="0"/>
    <s v="BAJA COMPLEJIDAD"/>
    <x v="0"/>
    <n v="23002"/>
    <x v="9"/>
    <x v="9"/>
  </r>
  <r>
    <s v="30071084-0"/>
    <s v="MEJORAMIENTO AVENIDA LAS TORRES DE OVALLE"/>
    <x v="2"/>
    <s v="LIMARI"/>
    <s v="OVALLE"/>
    <n v="2016"/>
    <x v="1"/>
    <s v="TRANSPORTE URBANO,VIALIDAD PEATONAL"/>
    <x v="0"/>
    <n v="40000"/>
    <x v="521"/>
    <x v="483"/>
  </r>
  <r>
    <s v="30071098-0"/>
    <s v="RESTAURACION ADQUISICIÓN CASTILLO DE SAN LUIS DE ALBA, MARIQUINA"/>
    <x v="10"/>
    <s v="VALDIVIA - REGION XIV"/>
    <s v="SAN JOSE DE LA MARIQUINA - REGION XIV"/>
    <n v="2016"/>
    <x v="2"/>
    <s v="ARTE Y CULTURA"/>
    <x v="0"/>
    <n v="9752"/>
    <x v="522"/>
    <x v="484"/>
  </r>
  <r>
    <s v="30071100-0"/>
    <s v="RESTAURACION FORTIN DE SAN JOSE DE ALCUDIA"/>
    <x v="10"/>
    <s v="DEL RANCO"/>
    <s v="RIO BUENO - REGION XIV"/>
    <n v="2016"/>
    <x v="2"/>
    <s v="ARTE Y CULTURA"/>
    <x v="0"/>
    <n v="14500"/>
    <x v="523"/>
    <x v="485"/>
  </r>
  <r>
    <s v="30071120-0"/>
    <s v="REPOSICION RUTA 1, SECTOR: TALTAL - TOCOPILLA"/>
    <x v="11"/>
    <m/>
    <m/>
    <n v="2015"/>
    <x v="1"/>
    <s v="TRANSPORTE CAMINERO"/>
    <x v="0"/>
    <n v="150000"/>
    <x v="524"/>
    <x v="486"/>
  </r>
  <r>
    <s v="30071148-0"/>
    <s v="HABILITACION TEATRO MUNICIPAL CAUQUENES"/>
    <x v="7"/>
    <s v="CAUQUENES"/>
    <s v="CAUQUENES"/>
    <n v="2015"/>
    <x v="2"/>
    <s v="ARTE Y CULTURA"/>
    <x v="0"/>
    <n v="1567882"/>
    <x v="525"/>
    <x v="9"/>
  </r>
  <r>
    <s v="30071172-0"/>
    <s v="REPOSICION CESFAM  CURIMON, SAN FELIPE"/>
    <x v="0"/>
    <s v="SAN FELIPE DE ACONCAGUA"/>
    <s v="SAN FELIPE"/>
    <n v="2016"/>
    <x v="0"/>
    <s v="BAJA COMPLEJIDAD"/>
    <x v="1"/>
    <n v="108527"/>
    <x v="9"/>
    <x v="9"/>
  </r>
  <r>
    <s v="30071182-0"/>
    <s v="MEJORAMIENTO CAMINO CABO BLANCO- LAS MARÍAS (NUEVO ACC.NORTE A VALD)"/>
    <x v="10"/>
    <s v="VALDIVIA - REGION XIV"/>
    <s v="VALDIVIA - REGION XIV"/>
    <n v="2016"/>
    <x v="1"/>
    <s v="TRANSPORTE CAMINERO"/>
    <x v="0"/>
    <n v="5772120"/>
    <x v="526"/>
    <x v="487"/>
  </r>
  <r>
    <s v="30071202-0"/>
    <s v="MEJORAMIENTO AV. ALESSANDRI - GUACOLDA CONEXIÓN O Y P DE COQUIMBO"/>
    <x v="2"/>
    <s v="ELQUI"/>
    <s v="COQUIMBO"/>
    <n v="2015"/>
    <x v="1"/>
    <s v="TRANSPORTE URBANO,VIALIDAD PEATONAL"/>
    <x v="0"/>
    <n v="151758"/>
    <x v="527"/>
    <x v="488"/>
  </r>
  <r>
    <s v="30071205-0"/>
    <s v="MEJORAMIENTO Y PROLONGACIÓN AV. ALEMANIA, VALPARAÍSO"/>
    <x v="0"/>
    <s v="VALPARAISO"/>
    <s v="VALPARAISO"/>
    <n v="2015"/>
    <x v="1"/>
    <s v="TRANSPORTE URBANO,VIALIDAD PEATONAL"/>
    <x v="0"/>
    <n v="295498"/>
    <x v="528"/>
    <x v="489"/>
  </r>
  <r>
    <s v="30071218-0"/>
    <s v="MEJORAMIENTO CONEXIÓN SECTOR DIEGO DE ALMAGRO CON EL PALOMAR,COPIAPÓ"/>
    <x v="6"/>
    <s v="COPIAPO"/>
    <s v="COPIAPO"/>
    <n v="2016"/>
    <x v="1"/>
    <s v="TRANSPORTE URBANO,VIALIDAD PEATONAL"/>
    <x v="0"/>
    <n v="1014"/>
    <x v="529"/>
    <x v="490"/>
  </r>
  <r>
    <s v="30071241-0"/>
    <s v="CONSTRUCCION PAVIMENTOS CALLES MANUEL MONTT Y CRUZ BAJA, CURANILAHUE"/>
    <x v="4"/>
    <s v="ARAUCO"/>
    <s v="CURANILAHUE"/>
    <n v="2015"/>
    <x v="1"/>
    <s v="TRANSPORTE URBANO,VIALIDAD PEATONAL"/>
    <x v="0"/>
    <n v="364855"/>
    <x v="530"/>
    <x v="491"/>
  </r>
  <r>
    <s v="30071284-0"/>
    <s v="MEJORAMIENTO TERMINALES PARA TRANSBORDADORES PRIMERA ANGOSTURA"/>
    <x v="3"/>
    <s v="MAGALLANES"/>
    <m/>
    <n v="2015"/>
    <x v="1"/>
    <s v="TRANSPORTE MARITIMO, FLUVIAL Y LACUSTRE"/>
    <x v="0"/>
    <n v="1607920"/>
    <x v="531"/>
    <x v="492"/>
  </r>
  <r>
    <s v="30071329-0"/>
    <s v="CONSTRUCCION CENTRO SALUD FAMILIAR FUTRONO"/>
    <x v="10"/>
    <s v="DEL RANCO"/>
    <s v="FUTRONO - REGION XIV"/>
    <n v="2016"/>
    <x v="0"/>
    <s v="BAJA COMPLEJIDAD"/>
    <x v="0"/>
    <n v="114971"/>
    <x v="532"/>
    <x v="493"/>
  </r>
  <r>
    <s v="30071340-0"/>
    <s v="REPOSICION PUENTE DUQUECO, PROVINCIA DE BIOBIO"/>
    <x v="4"/>
    <m/>
    <m/>
    <n v="2015"/>
    <x v="1"/>
    <s v="TRANSPORTE CAMINERO"/>
    <x v="0"/>
    <n v="51070"/>
    <x v="533"/>
    <x v="494"/>
  </r>
  <r>
    <s v="30071354-0"/>
    <s v="CONSTRUCCION ACCESO SUR PUENTE LLICO (CAMINO REAL)"/>
    <x v="7"/>
    <s v="CURICO"/>
    <s v="VICHUQUEN"/>
    <n v="2015"/>
    <x v="1"/>
    <s v="TRANSPORTE CAMINERO"/>
    <x v="0"/>
    <n v="12000"/>
    <x v="9"/>
    <x v="9"/>
  </r>
  <r>
    <s v="30071373-0"/>
    <s v="MEJORAMIENTO PUERTO PESQUERO DE QUELLON"/>
    <x v="5"/>
    <s v="CHILOE"/>
    <s v="QUELLON"/>
    <n v="2015"/>
    <x v="12"/>
    <s v="ADMINISTRACION PESCA"/>
    <x v="0"/>
    <n v="109172"/>
    <x v="534"/>
    <x v="495"/>
  </r>
  <r>
    <s v="30071381-0"/>
    <s v="AMPLIACION MUELLE CALETA HORNOS, LA HIGUERA"/>
    <x v="2"/>
    <s v="ELQUI"/>
    <s v="LA HIGUERA"/>
    <n v="2015"/>
    <x v="12"/>
    <s v="PESCA ARTESANAL"/>
    <x v="0"/>
    <n v="657610"/>
    <x v="535"/>
    <x v="496"/>
  </r>
  <r>
    <s v="30071385-0"/>
    <s v="AMPLIACION ÁREA DE MOVIMIENTO ADMO. TTE. GALLARDO DE PTO. NATALES"/>
    <x v="3"/>
    <s v="ULTIMA ESPERANZA"/>
    <s v="NATALES"/>
    <n v="2015"/>
    <x v="1"/>
    <s v="TRANSPORTE AEREO"/>
    <x v="0"/>
    <n v="4091461"/>
    <x v="536"/>
    <x v="497"/>
  </r>
  <r>
    <s v="30071390-0"/>
    <s v="MEJORAMIENTO RUTAS S/ROL, T-981-U S: CRUCERO-ENTRELAGOS"/>
    <x v="10"/>
    <m/>
    <m/>
    <n v="2015"/>
    <x v="1"/>
    <s v="TRANSPORTE CAMINERO"/>
    <x v="0"/>
    <n v="1905350"/>
    <x v="537"/>
    <x v="498"/>
  </r>
  <r>
    <s v="30071449-0"/>
    <s v="MEJORAMIENTO RUTA 7. SECTOR: PUERTO CARDENAS - SANTA LUCIA"/>
    <x v="5"/>
    <m/>
    <m/>
    <n v="2016"/>
    <x v="1"/>
    <s v="TRANSPORTE CAMINERO"/>
    <x v="0"/>
    <n v="11411111"/>
    <x v="538"/>
    <x v="499"/>
  </r>
  <r>
    <s v="30071452-0"/>
    <s v="MEJORAMIENTO RUTA 7. SECTOR: SANTA LUCIA - LIMITE REGIONAL"/>
    <x v="5"/>
    <m/>
    <m/>
    <n v="2016"/>
    <x v="1"/>
    <s v="TRANSPORTE CAMINERO"/>
    <x v="3"/>
    <n v="141000"/>
    <x v="539"/>
    <x v="500"/>
  </r>
  <r>
    <s v="30071469-0"/>
    <s v="MEJORAMIENTO Y AMPLIACION APR SAN PEDRO DE ALCANTARA, PAREDONES"/>
    <x v="12"/>
    <s v="CARDENAL CARO"/>
    <s v="PAREDONES"/>
    <n v="2016"/>
    <x v="5"/>
    <s v="AGUA POTABLE"/>
    <x v="0"/>
    <n v="1483080"/>
    <x v="9"/>
    <x v="9"/>
  </r>
  <r>
    <s v="30071472-0"/>
    <s v="MEJORAMIENTO CALLE RIQUELME. QUILPUE"/>
    <x v="0"/>
    <s v="MARGA MARGA"/>
    <s v="QUILPUE"/>
    <n v="2016"/>
    <x v="1"/>
    <s v="TRANSPORTE URBANO,VIALIDAD PEATONAL"/>
    <x v="0"/>
    <n v="412028"/>
    <x v="540"/>
    <x v="501"/>
  </r>
  <r>
    <s v="30071486-0"/>
    <s v="AMPLIACION Y NORMALIZACION DEL CESFAM ANGACHILLA DE VALDIVIA"/>
    <x v="10"/>
    <s v="VALDIVIA - REGION XIV"/>
    <s v="VALDIVIA - REGION XIV"/>
    <n v="2016"/>
    <x v="0"/>
    <s v="BAJA COMPLEJIDAD"/>
    <x v="0"/>
    <n v="4860"/>
    <x v="9"/>
    <x v="9"/>
  </r>
  <r>
    <s v="30071487-0"/>
    <s v="REPOSICION ESCUELA JOSE ARNOLDO BILBAO P. DE PELCHUQUIN,MARIQUINA"/>
    <x v="10"/>
    <s v="VALDIVIA - REGION XIV"/>
    <s v="SAN JOSE DE LA MARIQUINA - REGION XIV"/>
    <n v="2016"/>
    <x v="2"/>
    <s v="EDUCACION BASICA Y MEDIA"/>
    <x v="0"/>
    <n v="860166"/>
    <x v="11"/>
    <x v="9"/>
  </r>
  <r>
    <s v="30071516-0"/>
    <s v="REPOSICION EDIFICIO CONSISTORIAL DE HUALPEN"/>
    <x v="4"/>
    <s v="CONCEPCION"/>
    <s v="HUALPEN"/>
    <n v="2016"/>
    <x v="6"/>
    <s v="ADMINISTRACION MULTISECTOR"/>
    <x v="0"/>
    <n v="609921"/>
    <x v="541"/>
    <x v="9"/>
  </r>
  <r>
    <s v="30071556-0"/>
    <s v="REPOSICION ESCUELA BASICA VILLORRIO EL TALHUEN, OVALLE"/>
    <x v="2"/>
    <s v="LIMARI"/>
    <s v="OVALLE"/>
    <n v="2016"/>
    <x v="2"/>
    <s v="EDUCACION BASICA Y MEDIA"/>
    <x v="0"/>
    <n v="1021"/>
    <x v="9"/>
    <x v="9"/>
  </r>
  <r>
    <s v="30071559-0"/>
    <s v="CONSTRUCCION CASA ACOGIDA ADULTO MAYOR, PERQUENCO"/>
    <x v="1"/>
    <s v="CAUTIN"/>
    <s v="PERQUENCO"/>
    <n v="2015"/>
    <x v="6"/>
    <s v="ASISTENCIA Y SERVICIO SOCIAL"/>
    <x v="0"/>
    <n v="937546"/>
    <x v="542"/>
    <x v="502"/>
  </r>
  <r>
    <s v="30071574-0"/>
    <s v="MEJORAMIENTO EJE MAIPU , J. ESPINOZA Y CARMEN  DE LINARES"/>
    <x v="7"/>
    <s v="LINARES"/>
    <s v="LINARES"/>
    <n v="2015"/>
    <x v="1"/>
    <s v="TRANSPORTE URBANO,VIALIDAD PEATONAL"/>
    <x v="0"/>
    <n v="512391"/>
    <x v="543"/>
    <x v="503"/>
  </r>
  <r>
    <s v="30071598-0"/>
    <s v="REPOSICION POSTA DE SALUD RURAL VOIGUE"/>
    <x v="5"/>
    <s v="CHILOE"/>
    <s v="QUEMCHI"/>
    <n v="2016"/>
    <x v="0"/>
    <s v="BAJA COMPLEJIDAD"/>
    <x v="1"/>
    <n v="88955"/>
    <x v="9"/>
    <x v="9"/>
  </r>
  <r>
    <s v="30071766-0"/>
    <s v="REPOSICION RUTA L-30-M, SECTOR PUENTE PURAPEL-CONSTITUCION"/>
    <x v="7"/>
    <s v="TALCA"/>
    <m/>
    <n v="2015"/>
    <x v="1"/>
    <s v="TRANSPORTE CAMINERO"/>
    <x v="0"/>
    <n v="62000"/>
    <x v="544"/>
    <x v="504"/>
  </r>
  <r>
    <s v="30071786-0"/>
    <s v="MEJORAMIENTO RUTA I-760, I-742, QUINAHUE -CHOMEDAHUE -LA LAJUELA"/>
    <x v="12"/>
    <s v="COLCHAGUA"/>
    <s v="SANTA CRUZ"/>
    <n v="2015"/>
    <x v="1"/>
    <s v="TRANSPORTE CAMINERO"/>
    <x v="0"/>
    <n v="1000"/>
    <x v="9"/>
    <x v="9"/>
  </r>
  <r>
    <s v="30071792-0"/>
    <s v="REPOSICION CON RELOCALIZACION CUARTEL 4° CIA. BOMBEROS DE YUMBEL,"/>
    <x v="4"/>
    <s v="BIO BIO"/>
    <s v="YUMBEL"/>
    <n v="2015"/>
    <x v="9"/>
    <s v="DEFENSA Y SEGURIDAD"/>
    <x v="0"/>
    <n v="29471"/>
    <x v="11"/>
    <x v="9"/>
  </r>
  <r>
    <s v="30071800-0"/>
    <s v="MEJORAMIENTO CBI RUTA I-120 KM 0.0 AL 14.7,LA ESTRELLA Y LITUECHE"/>
    <x v="12"/>
    <s v="CARDENAL CARO"/>
    <m/>
    <n v="2015"/>
    <x v="1"/>
    <s v="TRANSPORTE CAMINERO"/>
    <x v="0"/>
    <n v="549000"/>
    <x v="545"/>
    <x v="505"/>
  </r>
  <r>
    <s v="30071801-0"/>
    <s v="MEJORAMIENTO SISTEMA APR.,  HUANTA, VICUÑA"/>
    <x v="2"/>
    <s v="ELQUI"/>
    <s v="VICUÑA"/>
    <n v="2016"/>
    <x v="5"/>
    <s v="AGUA POTABLE"/>
    <x v="0"/>
    <n v="10486"/>
    <x v="9"/>
    <x v="9"/>
  </r>
  <r>
    <s v="30071804-0"/>
    <s v="MEJORAMIENTO RUTA  I-320-H, ENTRE RUTAS H-82-I Y H-882"/>
    <x v="12"/>
    <m/>
    <m/>
    <n v="2016"/>
    <x v="1"/>
    <s v="TRANSPORTE CAMINERO"/>
    <x v="0"/>
    <n v="58484"/>
    <x v="546"/>
    <x v="506"/>
  </r>
  <r>
    <s v="30071806-0"/>
    <s v="MEJORAMIENTO RUTA H634,KM17.5 A 23.4,Y ACC PTE LA VINILLA,SN VICENTE"/>
    <x v="12"/>
    <s v="CACHAPOAL"/>
    <s v="SAN VICENTE DE TAGUA TAGUA"/>
    <n v="2015"/>
    <x v="1"/>
    <s v="TRANSPORTE CAMINERO"/>
    <x v="0"/>
    <n v="20001"/>
    <x v="9"/>
    <x v="9"/>
  </r>
  <r>
    <s v="30071842-0"/>
    <s v="REPOSICION EJE AVENIDA BALMACEDA, CENTRO DE SAN ANTONIO"/>
    <x v="0"/>
    <s v="SAN ANTONIO"/>
    <s v="SAN ANTONIO"/>
    <n v="2016"/>
    <x v="1"/>
    <s v="TRANSPORTE URBANO,VIALIDAD PEATONAL"/>
    <x v="0"/>
    <n v="1569"/>
    <x v="22"/>
    <x v="9"/>
  </r>
  <r>
    <s v="30071843-0"/>
    <s v="CONSTRUCCION EDIFICIO CONSISTORIAL FRUTILLAR"/>
    <x v="5"/>
    <s v="LLANQUIHUE"/>
    <s v="FRUTILLAR"/>
    <n v="2016"/>
    <x v="6"/>
    <s v="ADMINISTRACION MULTISECTOR"/>
    <x v="0"/>
    <n v="3942"/>
    <x v="547"/>
    <x v="9"/>
  </r>
  <r>
    <s v="30071874-0"/>
    <s v="MEJORAMIENTO AVENIDA PADRE HURTADO, LOS ANGELES"/>
    <x v="4"/>
    <s v="BIO BIO"/>
    <s v="LOS ANGELES"/>
    <n v="2015"/>
    <x v="1"/>
    <s v="TRANSPORTE URBANO,VIALIDAD PEATONAL"/>
    <x v="0"/>
    <n v="2169001"/>
    <x v="548"/>
    <x v="507"/>
  </r>
  <r>
    <s v="30071876-0"/>
    <s v="CONSTRUCCION POSTA DE SALUD RURAL CHAMILCO, SAN JUAN DE LA COSTA"/>
    <x v="5"/>
    <s v="OSORNO"/>
    <s v="SAN JUAN DE LA COSTA"/>
    <n v="2016"/>
    <x v="0"/>
    <s v="BAJA COMPLEJIDAD"/>
    <x v="0"/>
    <n v="341932"/>
    <x v="549"/>
    <x v="508"/>
  </r>
  <r>
    <s v="30071949-0"/>
    <s v="NORMALIZACION HOSPITAL DE QUEILEN, PROVINCIA DE CHILOE"/>
    <x v="5"/>
    <s v="CHILOE"/>
    <s v="QUEILEN"/>
    <n v="2016"/>
    <x v="0"/>
    <s v="BAJA COMPLEJIDAD"/>
    <x v="0"/>
    <n v="217387"/>
    <x v="550"/>
    <x v="509"/>
  </r>
  <r>
    <s v="30072017-0"/>
    <s v="CONSTRUCCION EJE IQUIQUE - EL YODO ENTRE SARGENTO ALDEA Y N. TIRADO"/>
    <x v="11"/>
    <s v="ANTOFAGASTA"/>
    <s v="ANTOFAGASTA"/>
    <n v="2016"/>
    <x v="1"/>
    <s v="TRANSPORTE URBANO,VIALIDAD PEATONAL"/>
    <x v="0"/>
    <n v="221749"/>
    <x v="551"/>
    <x v="510"/>
  </r>
  <r>
    <s v="30072036-0"/>
    <s v="CONSTRUCCION REGADÍO CUNCUMÉN, COMUNA DE SAN ANTONIO"/>
    <x v="0"/>
    <s v="SAN ANTONIO"/>
    <s v="SAN ANTONIO"/>
    <n v="2016"/>
    <x v="3"/>
    <s v="RIEGO"/>
    <x v="0"/>
    <n v="479971"/>
    <x v="552"/>
    <x v="511"/>
  </r>
  <r>
    <s v="30072038-0"/>
    <s v="RESTAURACION ESTRUCTURAL IGLESIA PARROQUIAL DE ANDACOLLO"/>
    <x v="2"/>
    <s v="ELQUI"/>
    <s v="ANDACOLLO"/>
    <n v="2016"/>
    <x v="2"/>
    <s v="ARTE Y CULTURA"/>
    <x v="0"/>
    <n v="351324"/>
    <x v="553"/>
    <x v="512"/>
  </r>
  <r>
    <s v="30072041-0"/>
    <s v="AMPLIACION SERVICIO APR SANTA ROSA DE COLMO - SAN RAMÓN QUILLOTA"/>
    <x v="0"/>
    <s v="QUILLOTA"/>
    <s v="QUILLOTA"/>
    <n v="2016"/>
    <x v="5"/>
    <s v="AGUA POTABLE"/>
    <x v="0"/>
    <n v="11"/>
    <x v="9"/>
    <x v="9"/>
  </r>
  <r>
    <s v="30072052-0"/>
    <s v="CONSTRUCCION ELECTRIFICACION LA VERDIONA, OVALLE"/>
    <x v="2"/>
    <s v="LIMARI"/>
    <s v="OVALLE"/>
    <n v="2016"/>
    <x v="4"/>
    <s v="DISTRIBUCION Y CONEXION FINAL USUARIOS"/>
    <x v="0"/>
    <n v="20001"/>
    <x v="9"/>
    <x v="9"/>
  </r>
  <r>
    <s v="30072058-0"/>
    <s v="MEJORAMIENTO SERVICIO APR LAS CABRAS COMUNA DE SANTA MARÍA."/>
    <x v="0"/>
    <s v="SAN FELIPE DE ACONCAGUA"/>
    <s v="SANTA MARIA"/>
    <n v="2016"/>
    <x v="5"/>
    <s v="AGUA POTABLE"/>
    <x v="1"/>
    <n v="2500"/>
    <x v="9"/>
    <x v="9"/>
  </r>
  <r>
    <s v="30072064-0"/>
    <s v="CONSTRUCCION CIRCUITO VEHICULAR - PEATONAL PATRIMONIAL, COLLIPULLI"/>
    <x v="1"/>
    <s v="MALLECO"/>
    <s v="COLLIPULLI"/>
    <n v="2016"/>
    <x v="6"/>
    <s v="DESARROLLO URBANO"/>
    <x v="0"/>
    <n v="1607121"/>
    <x v="554"/>
    <x v="513"/>
  </r>
  <r>
    <s v="30072113-0"/>
    <s v="CONSTRUCCION PARQUE PARAPENTE, ALTO MOLLE - A.HOSPICIO REG. TARAPACÁ"/>
    <x v="13"/>
    <s v="IQUIQUE"/>
    <s v="ALTO HOSPICIO"/>
    <n v="2015"/>
    <x v="6"/>
    <s v="DESARROLLO URBANO"/>
    <x v="0"/>
    <n v="394726"/>
    <x v="555"/>
    <x v="514"/>
  </r>
  <r>
    <s v="30072129-0"/>
    <s v="MEJORAMIENTO MONUMENTO HISTORICO ISLA DE LOS MUERTOS"/>
    <x v="9"/>
    <s v="CAPITAN PRAT"/>
    <s v="TORTEL"/>
    <n v="2015"/>
    <x v="2"/>
    <s v="ARTE Y CULTURA"/>
    <x v="0"/>
    <n v="486975"/>
    <x v="556"/>
    <x v="515"/>
  </r>
  <r>
    <s v="30072235-0"/>
    <s v="INSTALACION SERVICIO DE AGUA POTABLE RURAL DE ROLLIZO, PUERTO VARAS"/>
    <x v="5"/>
    <s v="LLANQUIHUE"/>
    <s v="PUERTO VARAS"/>
    <n v="2016"/>
    <x v="5"/>
    <s v="AGUA POTABLE"/>
    <x v="0"/>
    <n v="80152"/>
    <x v="557"/>
    <x v="516"/>
  </r>
  <r>
    <s v="30072264-0"/>
    <s v="MEJORAMIENTO AVDA. JUAN MACKENNA DE OSORNO."/>
    <x v="5"/>
    <s v="OSORNO"/>
    <s v="OSORNO"/>
    <n v="2015"/>
    <x v="1"/>
    <s v="TRANSPORTE URBANO,VIALIDAD PEATONAL"/>
    <x v="0"/>
    <n v="6335538"/>
    <x v="558"/>
    <x v="517"/>
  </r>
  <r>
    <s v="30072287-0"/>
    <s v="REPOSICION OFICINA DE REGISTRO CIVIL SAN JOSE DE MAIPO"/>
    <x v="8"/>
    <s v="CORDILLERA"/>
    <s v="SAN JOSE DE MAIPO"/>
    <n v="2016"/>
    <x v="11"/>
    <s v="ADMINISTRACION SECTORIAL JUSTICIA"/>
    <x v="0"/>
    <n v="121762"/>
    <x v="9"/>
    <x v="9"/>
  </r>
  <r>
    <s v="30072326-0"/>
    <s v="REPOSICION AMPLIADA EDIFICIO CONSISTORIAL MUNICIP. SAN NICOLAS"/>
    <x v="4"/>
    <s v="ÑUBLE"/>
    <s v="SAN NICOLAS"/>
    <n v="2016"/>
    <x v="6"/>
    <s v="ADMINISTRACION MULTISECTOR"/>
    <x v="0"/>
    <n v="58297"/>
    <x v="559"/>
    <x v="518"/>
  </r>
  <r>
    <s v="30072343-0"/>
    <s v="REPOSICION HOSPITAL DE CARAHUE"/>
    <x v="1"/>
    <s v="CAUTIN"/>
    <s v="CARAHUE"/>
    <n v="2016"/>
    <x v="0"/>
    <s v="BAJA COMPLEJIDAD"/>
    <x v="0"/>
    <n v="4632719"/>
    <x v="560"/>
    <x v="519"/>
  </r>
  <r>
    <s v="30072350-0"/>
    <s v="NORMALIZACION HOSPITAL COMUNITARIO Y FAMILIAR MAKEWE-PADRE LAS CASAS"/>
    <x v="1"/>
    <s v="CAUTIN"/>
    <s v="PADRE LAS CASAS"/>
    <n v="2016"/>
    <x v="0"/>
    <s v="BAJA COMPLEJIDAD"/>
    <x v="0"/>
    <n v="58035"/>
    <x v="561"/>
    <x v="520"/>
  </r>
  <r>
    <s v="30072372-0"/>
    <s v="AMPLIACION ESCUELA BÁSICA FUTALEUFÚ PARA ENSEÑANZA MEDIA"/>
    <x v="5"/>
    <s v="PALENA"/>
    <s v="FUTALEUFU"/>
    <n v="2016"/>
    <x v="2"/>
    <s v="EDUCACION BASICA Y MEDIA"/>
    <x v="0"/>
    <n v="1656948"/>
    <x v="562"/>
    <x v="521"/>
  </r>
  <r>
    <s v="30072378-0"/>
    <s v="AMPLIACION Y MEJORAMIENTO SISTEMA APR NOVICIADO-PERALITO, PUDAHUEL"/>
    <x v="8"/>
    <s v="SANTIAGO"/>
    <s v="PUDAHUEL"/>
    <n v="2015"/>
    <x v="5"/>
    <s v="AGUA POTABLE"/>
    <x v="0"/>
    <n v="1710817"/>
    <x v="563"/>
    <x v="522"/>
  </r>
  <r>
    <s v="30072398-0"/>
    <s v="REPOSICION Y EQUIPAMIENTO CONSULTORIO RECREO,COMUNA SAN MIGUEL"/>
    <x v="8"/>
    <s v="SANTIAGO"/>
    <s v="SAN MIGUEL"/>
    <n v="2016"/>
    <x v="0"/>
    <s v="BAJA COMPLEJIDAD"/>
    <x v="0"/>
    <n v="108022"/>
    <x v="564"/>
    <x v="523"/>
  </r>
  <r>
    <s v="30072419-0"/>
    <s v="REPOSICION PUENTE RIO GRANDE Y SUS ACCESOS, RUTA Y-85, XIIR."/>
    <x v="3"/>
    <s v="TIERRA DEL FUEGO"/>
    <s v="PORVENIR"/>
    <n v="2015"/>
    <x v="1"/>
    <s v="TRANSPORTE CAMINERO"/>
    <x v="0"/>
    <n v="52838"/>
    <x v="565"/>
    <x v="9"/>
  </r>
  <r>
    <s v="30072435-0"/>
    <s v="CONSTRUCCION CONECCION LAUTARO-VILLOTA-ARGOMEDO CURICO"/>
    <x v="7"/>
    <s v="CURICO"/>
    <s v="CURICO"/>
    <n v="2015"/>
    <x v="1"/>
    <s v="TRANSPORTE URBANO,VIALIDAD PEATONAL"/>
    <x v="0"/>
    <n v="5624068"/>
    <x v="566"/>
    <x v="524"/>
  </r>
  <r>
    <s v="30072454-0"/>
    <s v="REPOSICION CESFAM BERNARDO MELLIBOVSKY, COPIAPO"/>
    <x v="6"/>
    <s v="COPIAPO"/>
    <s v="COPIAPO"/>
    <n v="2016"/>
    <x v="0"/>
    <s v="BAJA COMPLEJIDAD"/>
    <x v="0"/>
    <n v="140251"/>
    <x v="206"/>
    <x v="9"/>
  </r>
  <r>
    <s v="30072475-0"/>
    <s v="CAPACITACION Y MANEJO DE LA VIOLENCIA ESCOLAR, ASOC. PUNILLA"/>
    <x v="4"/>
    <s v="ÑUBLE"/>
    <s v="COIHUECO"/>
    <n v="2015"/>
    <x v="2"/>
    <s v="EDUCACION BASICA Y MEDIA"/>
    <x v="0"/>
    <n v="320777"/>
    <x v="567"/>
    <x v="525"/>
  </r>
  <r>
    <s v="30072628-0"/>
    <s v="HABILITACION E IMPLEMENTACION UPC Y LAB HEMODINAMIA IN TORAX"/>
    <x v="8"/>
    <m/>
    <m/>
    <n v="2016"/>
    <x v="0"/>
    <s v="ALTA COMPLEJIDAD"/>
    <x v="0"/>
    <n v="223091"/>
    <x v="568"/>
    <x v="526"/>
  </r>
  <r>
    <s v="30072647-0"/>
    <s v="CONSTRUCCION OBRAS SERVICIOS BASICOS SECTOR HUACHALALUME, LA SERENA"/>
    <x v="2"/>
    <s v="ELQUI"/>
    <s v="LA SERENA"/>
    <n v="2016"/>
    <x v="8"/>
    <s v="SOLUCION HABITACIONAL PARCIAL O COMPLEMENTARIA"/>
    <x v="0"/>
    <n v="817135"/>
    <x v="569"/>
    <x v="527"/>
  </r>
  <r>
    <s v="30072676-0"/>
    <s v="MEJORAMIENTO EJE VIAL CALLES PINTO Y SCHMIDT DE VALDIVIA"/>
    <x v="10"/>
    <s v="VALDIVIA - REGION XIV"/>
    <s v="VALDIVIA - REGION XIV"/>
    <n v="2016"/>
    <x v="1"/>
    <s v="TRANSPORTE URBANO,VIALIDAD PEATONAL"/>
    <x v="0"/>
    <n v="163961"/>
    <x v="9"/>
    <x v="9"/>
  </r>
  <r>
    <s v="30072725-0"/>
    <s v="REPOSICION RUTAS T-47 Y T-45: CHOSHUENCO-RIÑIHUE"/>
    <x v="10"/>
    <s v="VALDIVIA - REGION XIV"/>
    <m/>
    <n v="2015"/>
    <x v="1"/>
    <s v="TRANSPORTE CAMINERO"/>
    <x v="0"/>
    <n v="13637801"/>
    <x v="570"/>
    <x v="528"/>
  </r>
  <r>
    <s v="30072751-0"/>
    <s v="MEJORAMIENTO  SISTEMA DE AGUA POTABLE RURAL DE CHIU-CHIU"/>
    <x v="11"/>
    <s v="EL LOA"/>
    <s v="CALAMA"/>
    <n v="2016"/>
    <x v="5"/>
    <s v="AGUA POTABLE"/>
    <x v="1"/>
    <n v="20"/>
    <x v="9"/>
    <x v="9"/>
  </r>
  <r>
    <s v="30072770-0"/>
    <s v="CONSTRUCCION SUBCOMISARÍA PEDRO LEON GALLO, COPIAPÓ"/>
    <x v="6"/>
    <s v="COPIAPO"/>
    <s v="COPIAPO"/>
    <n v="2015"/>
    <x v="9"/>
    <s v="DEFENSA Y SEGURIDAD"/>
    <x v="0"/>
    <n v="1474"/>
    <x v="9"/>
    <x v="9"/>
  </r>
  <r>
    <s v="30072781-0"/>
    <s v="REPOSICION CENTRO SALUD FAMILIAR  FREIRINA"/>
    <x v="6"/>
    <s v="HUASCO"/>
    <s v="FREIRINA"/>
    <n v="2015"/>
    <x v="0"/>
    <s v="BAJA COMPLEJIDAD"/>
    <x v="0"/>
    <n v="2257863"/>
    <x v="571"/>
    <x v="529"/>
  </r>
  <r>
    <s v="30072812-0"/>
    <s v="CONSTRUCCION TERMINAL DE BUSES CHAITEN"/>
    <x v="5"/>
    <s v="PALENA"/>
    <s v="CHAITEN"/>
    <n v="2016"/>
    <x v="1"/>
    <s v="TRANSPORTE URBANO,VIALIDAD PEATONAL"/>
    <x v="1"/>
    <n v="25104"/>
    <x v="9"/>
    <x v="9"/>
  </r>
  <r>
    <s v="30072828-0"/>
    <s v="REPOSICION PARCIAL LICEO DOMINGO SANTA MARIA, RENAICO"/>
    <x v="1"/>
    <s v="MALLECO"/>
    <s v="RENAICO"/>
    <n v="2016"/>
    <x v="2"/>
    <s v="EDUCACION BASICA Y MEDIA"/>
    <x v="1"/>
    <n v="4437753"/>
    <x v="9"/>
    <x v="9"/>
  </r>
  <r>
    <s v="30072848-0"/>
    <s v="REPOSICION ESCUELA OLEGARIO MORALES OLIVA,PAILLACO"/>
    <x v="10"/>
    <s v="VALDIVIA - REGION XIV"/>
    <s v="PAILLACO - REGION XIV"/>
    <n v="2016"/>
    <x v="2"/>
    <s v="EDUCACION BASICA Y MEDIA"/>
    <x v="0"/>
    <n v="160001"/>
    <x v="22"/>
    <x v="9"/>
  </r>
  <r>
    <s v="30072851-0"/>
    <s v="CONSTRUCCION CIRCUITO POLIDEPORTIVO URBANO DE CERRILLOS"/>
    <x v="8"/>
    <s v="SANTIAGO"/>
    <s v="CERRILLOS"/>
    <n v="2015"/>
    <x v="7"/>
    <s v="DEPORTE RECREATIVO"/>
    <x v="0"/>
    <n v="1242557"/>
    <x v="572"/>
    <x v="530"/>
  </r>
  <r>
    <s v="30072887-0"/>
    <s v="CONSTRUCCION PARQUE LLICO, VICHUQUEN"/>
    <x v="7"/>
    <s v="CURICO"/>
    <s v="VICHUQUEN"/>
    <n v="2015"/>
    <x v="6"/>
    <s v="DESARROLLO URBANO"/>
    <x v="3"/>
    <n v="680049"/>
    <x v="9"/>
    <x v="9"/>
  </r>
  <r>
    <s v="30072898-0"/>
    <s v="CONSTRUCCION LICEO TECNICO PROFESIONAL DE SALAMANCA"/>
    <x v="2"/>
    <s v="CHOAPA"/>
    <s v="SALAMANCA"/>
    <n v="2015"/>
    <x v="2"/>
    <s v="EDUCACION MEDIA TECNICO"/>
    <x v="1"/>
    <n v="966179"/>
    <x v="9"/>
    <x v="9"/>
  </r>
  <r>
    <s v="30072906-0"/>
    <s v="MEJORAMIENTO ESTADIO VICHUQUEN"/>
    <x v="7"/>
    <s v="CURICO"/>
    <s v="VICHUQUEN"/>
    <n v="2015"/>
    <x v="7"/>
    <s v="DEPORTE RECREATIVO"/>
    <x v="0"/>
    <n v="340316"/>
    <x v="22"/>
    <x v="9"/>
  </r>
  <r>
    <s v="30072929-0"/>
    <s v="CONSTRUCCION AGUA POTABLE CARRERRIÑE, HUIÑOCO Y  PICUTA, CHOLCHOL"/>
    <x v="1"/>
    <s v="CAUTIN"/>
    <s v="CHOL CHOL"/>
    <n v="2015"/>
    <x v="5"/>
    <s v="AGUA POTABLE"/>
    <x v="0"/>
    <n v="634066"/>
    <x v="573"/>
    <x v="531"/>
  </r>
  <r>
    <s v="30072941-0"/>
    <s v="MEJORAMIENTO ESPACIO PÚBLICO AVDA. PERU, COMUNA DE RECOLETA"/>
    <x v="8"/>
    <s v="SANTIAGO"/>
    <s v="RECOLETA"/>
    <n v="2015"/>
    <x v="6"/>
    <s v="DESARROLLO URBANO"/>
    <x v="0"/>
    <n v="40325"/>
    <x v="52"/>
    <x v="9"/>
  </r>
  <r>
    <s v="30072951-0"/>
    <s v="CONSTRUCCION POSTA DE SALUD RURAL DE PICHIDANGUI, LOS VILOS"/>
    <x v="2"/>
    <s v="CHOAPA"/>
    <s v="LOS VILOS"/>
    <n v="2015"/>
    <x v="0"/>
    <s v="BAJA COMPLEJIDAD"/>
    <x v="1"/>
    <n v="12591"/>
    <x v="9"/>
    <x v="9"/>
  </r>
  <r>
    <s v="30073007-0"/>
    <s v="AMPLIACION EDIFICIO CONSISTORIAL MUNICIPALIDAD DE CURACAUTIN"/>
    <x v="1"/>
    <s v="MALLECO"/>
    <s v="CURACAUTIN"/>
    <n v="2016"/>
    <x v="6"/>
    <s v="ADMINISTRACION MULTISECTOR"/>
    <x v="0"/>
    <n v="305904"/>
    <x v="574"/>
    <x v="532"/>
  </r>
  <r>
    <s v="30073068-0"/>
    <s v="CONSTRUCCION RED ELECTRICA EL HIGUERAL - COMBARBALA"/>
    <x v="2"/>
    <s v="LIMARI"/>
    <s v="COMBARBALA"/>
    <n v="2016"/>
    <x v="4"/>
    <s v="DISTRIBUCION Y CONEXION FINAL USUARIOS"/>
    <x v="0"/>
    <n v="50322"/>
    <x v="9"/>
    <x v="9"/>
  </r>
  <r>
    <s v="30073082-0"/>
    <s v="CONSTRUCCION  CENTRO DEP. RECREACIONAL MIRADOR VIEJO, INDEPENDENCIA"/>
    <x v="8"/>
    <s v="SANTIAGO"/>
    <s v="INDEPENDENCIA"/>
    <n v="2016"/>
    <x v="7"/>
    <s v="DEPORTE RECREATIVO"/>
    <x v="0"/>
    <n v="78110"/>
    <x v="575"/>
    <x v="533"/>
  </r>
  <r>
    <s v="30073111-0"/>
    <s v="CONSTRUCCION PARQUE COMUNAL THIERS - NUEVA IMPERIAL"/>
    <x v="1"/>
    <s v="CAUTIN"/>
    <s v="NUEVA IMPERIAL"/>
    <n v="2016"/>
    <x v="6"/>
    <s v="DESARROLLO URBANO"/>
    <x v="0"/>
    <n v="321162"/>
    <x v="576"/>
    <x v="534"/>
  </r>
  <r>
    <s v="30073116-0"/>
    <s v="CONSTRUCCION JARDIN INFANTIL Y  SALA CUNA LOS CHANGUITOS, COQUIMBO"/>
    <x v="2"/>
    <s v="ELQUI"/>
    <s v="COQUIMBO"/>
    <n v="2016"/>
    <x v="2"/>
    <s v="EDUCACION PREBASICA"/>
    <x v="0"/>
    <n v="27395"/>
    <x v="9"/>
    <x v="9"/>
  </r>
  <r>
    <s v="30073151-0"/>
    <s v="CONSTRUCCION CENTRO RECREACIONAL Y DEPORTIVO VILLA ESPERANZA ANTOF."/>
    <x v="11"/>
    <s v="ANTOFAGASTA"/>
    <s v="ANTOFAGASTA"/>
    <n v="2015"/>
    <x v="6"/>
    <s v="DESARROLLO URBANO"/>
    <x v="0"/>
    <n v="218132"/>
    <x v="577"/>
    <x v="535"/>
  </r>
  <r>
    <s v="30073164-0"/>
    <s v="REPOSICION ESCUELA ESPECIAL SAN AGUSTIN, FRUTILLAR"/>
    <x v="5"/>
    <s v="LLANQUIHUE"/>
    <s v="FRUTILLAR"/>
    <n v="2016"/>
    <x v="2"/>
    <s v="EDUCACION DIFERENCIAL Y ESPECIAL"/>
    <x v="0"/>
    <n v="712315"/>
    <x v="578"/>
    <x v="536"/>
  </r>
  <r>
    <s v="30073178-0"/>
    <s v="CONSTRUCCION EDIFICIO CONSISTORIAL MUNICIPALIDAD LOS VILOS"/>
    <x v="2"/>
    <s v="CHOAPA"/>
    <s v="LOS VILOS"/>
    <n v="2016"/>
    <x v="6"/>
    <s v="INTERSUBSECTORIAL MULTISECTOR"/>
    <x v="0"/>
    <n v="431336"/>
    <x v="9"/>
    <x v="9"/>
  </r>
  <r>
    <s v="30073192-0"/>
    <s v="CONSTRUCCION ELECTRIFICACION RURAL SECTOR LOS PERALES, CANELA"/>
    <x v="2"/>
    <s v="CHOAPA"/>
    <s v="CANELA"/>
    <n v="2016"/>
    <x v="4"/>
    <s v="DISTRIBUCION Y CONEXION FINAL USUARIOS"/>
    <x v="0"/>
    <n v="115991"/>
    <x v="9"/>
    <x v="9"/>
  </r>
  <r>
    <s v="30073202-0"/>
    <s v="CONSTRUCCION ELECTRIFICACION RURAL CARQUINDAÑO II ETAPA, CANELA"/>
    <x v="2"/>
    <s v="CHOAPA"/>
    <s v="CANELA"/>
    <n v="2016"/>
    <x v="4"/>
    <s v="DISTRIBUCION Y CONEXION FINAL USUARIOS"/>
    <x v="0"/>
    <n v="39696"/>
    <x v="9"/>
    <x v="9"/>
  </r>
  <r>
    <s v="30073211-0"/>
    <s v="CONSTRUCCION ELECTRIFICACION RURAL SECTOR  YERBA LOCA, CANELA"/>
    <x v="2"/>
    <s v="CHOAPA"/>
    <s v="CANELA"/>
    <n v="2016"/>
    <x v="4"/>
    <s v="DISTRIBUCION Y CONEXION FINAL USUARIOS"/>
    <x v="0"/>
    <n v="91319"/>
    <x v="9"/>
    <x v="9"/>
  </r>
  <r>
    <s v="30073213-0"/>
    <s v="REPOSICION CUARTEL DE BOMBEROS, 2DA CIA RDA DE ALCONES,  MARCHIGUE"/>
    <x v="12"/>
    <s v="CARDENAL CARO"/>
    <s v="MARCHIGUE"/>
    <n v="2015"/>
    <x v="9"/>
    <s v="DEFENSA Y SEGURIDAD"/>
    <x v="1"/>
    <n v="246774"/>
    <x v="9"/>
    <x v="9"/>
  </r>
  <r>
    <s v="30073217-0"/>
    <s v="CONSTRUCCION ELECTRIFICACION RURAL SECTOR EL TOME, CANELA"/>
    <x v="2"/>
    <s v="CHOAPA"/>
    <s v="CANELA"/>
    <n v="2016"/>
    <x v="4"/>
    <s v="DISTRIBUCION Y CONEXION FINAL USUARIOS"/>
    <x v="0"/>
    <n v="97471"/>
    <x v="9"/>
    <x v="9"/>
  </r>
  <r>
    <s v="30073231-0"/>
    <s v="INSTALACION AGUA POTABLE RURAL HUALLIZADA,CHADA,MOLCO PITRUFQUEN"/>
    <x v="1"/>
    <s v="CAUTIN"/>
    <s v="PITRUFQUEN"/>
    <n v="2015"/>
    <x v="5"/>
    <s v="AGUA POTABLE"/>
    <x v="0"/>
    <n v="69711"/>
    <x v="579"/>
    <x v="537"/>
  </r>
  <r>
    <s v="30073248-0"/>
    <s v="CONSTRUCCION OBRAS DE URBANIZACION BASICAS, SECTOR ISLON"/>
    <x v="2"/>
    <s v="ELQUI"/>
    <s v="LA SERENA"/>
    <n v="2016"/>
    <x v="5"/>
    <s v="INTERSUBSECTORIAL AGUA POTABLE Y ALCANTARILLADO"/>
    <x v="1"/>
    <n v="13805"/>
    <x v="9"/>
    <x v="9"/>
  </r>
  <r>
    <s v="30073274-0"/>
    <s v="CONSTRUCCION PUENTE LO ROJAS, PROV. DE QUILLOTA"/>
    <x v="0"/>
    <s v="QUILLOTA"/>
    <s v="LA CRUZ"/>
    <n v="2015"/>
    <x v="1"/>
    <s v="TRANSPORTE CAMINERO"/>
    <x v="0"/>
    <n v="73983"/>
    <x v="9"/>
    <x v="9"/>
  </r>
  <r>
    <s v="30073279-0"/>
    <s v="MEJORAMIENTO CAMINO CHADA-LOICA-CEMENTERIO, PITRUFQUEN"/>
    <x v="1"/>
    <s v="CAUTIN"/>
    <s v="PITRUFQUEN"/>
    <n v="2015"/>
    <x v="1"/>
    <s v="TRANSPORTE CAMINERO"/>
    <x v="0"/>
    <n v="250000"/>
    <x v="580"/>
    <x v="538"/>
  </r>
  <r>
    <s v="30073283-0"/>
    <s v="CONSTRUCCION OBRAS DE URBANIZACION BASICAS QDA. DE TALCA Y EL HINOJA"/>
    <x v="2"/>
    <s v="ELQUI"/>
    <s v="LA SERENA"/>
    <n v="2015"/>
    <x v="8"/>
    <s v="SOLUCION HABITACIONAL PARCIAL O COMPLEMENTARIA"/>
    <x v="1"/>
    <n v="5540"/>
    <x v="9"/>
    <x v="9"/>
  </r>
  <r>
    <s v="30073284-0"/>
    <s v="SANEAMIENTO TITULOS DE DERECHOS DE AGUA COMUNA ANTUCO"/>
    <x v="4"/>
    <s v="BIO BIO"/>
    <s v="ANTUCO"/>
    <n v="2016"/>
    <x v="6"/>
    <s v="RECURSOS HIDRICOS"/>
    <x v="0"/>
    <n v="165271"/>
    <x v="22"/>
    <x v="9"/>
  </r>
  <r>
    <s v="30073307-0"/>
    <s v="SANEAMIENTO TITULOS DE DERECHOS DE AGUA QUILACO"/>
    <x v="4"/>
    <s v="BIO BIO"/>
    <s v="QUILACO"/>
    <n v="2015"/>
    <x v="6"/>
    <s v="RECURSOS HIDRICOS"/>
    <x v="0"/>
    <n v="33830"/>
    <x v="22"/>
    <x v="9"/>
  </r>
  <r>
    <s v="30073308-0"/>
    <s v="CONSTRUCCION PLAZA BOSQUE DE CATAPILCO, COMUNA DE ZAPALLAR"/>
    <x v="0"/>
    <s v="PETORCA"/>
    <s v="ZAPALLAR"/>
    <n v="2016"/>
    <x v="6"/>
    <s v="DESARROLLO URBANO"/>
    <x v="0"/>
    <n v="14000"/>
    <x v="64"/>
    <x v="9"/>
  </r>
  <r>
    <s v="30073324-0"/>
    <s v="CONSTRUCCION SOLUCIONES SANITARIAS LA CALERA VILLA EL ARRAYAN VICUÑA"/>
    <x v="2"/>
    <s v="ELQUI"/>
    <s v="VICUÑA"/>
    <n v="2016"/>
    <x v="8"/>
    <s v="SOLUCION HABITACIONAL PARCIAL O COMPLEMENTARIA"/>
    <x v="0"/>
    <n v="53858"/>
    <x v="581"/>
    <x v="539"/>
  </r>
  <r>
    <s v="30073330-0"/>
    <s v="CONSTRUCCION CUARTEL DE BOMBEROS DE CATAPILCO, COMUNA ZAPALLAR"/>
    <x v="0"/>
    <s v="PETORCA"/>
    <s v="ZAPALLAR"/>
    <n v="2016"/>
    <x v="9"/>
    <s v="DEFENSA Y SEGURIDAD"/>
    <x v="0"/>
    <n v="265998"/>
    <x v="582"/>
    <x v="540"/>
  </r>
  <r>
    <s v="30073331-0"/>
    <s v="MEJORAMIENTO RUTA 257-CH, SECTOR ONAISSIN - SAN SEBASTIAN, XIIR."/>
    <x v="3"/>
    <s v="TIERRA DEL FUEGO"/>
    <s v="PORVENIR"/>
    <n v="2015"/>
    <x v="1"/>
    <s v="TRANSPORTE CAMINERO"/>
    <x v="0"/>
    <n v="12655000"/>
    <x v="583"/>
    <x v="541"/>
  </r>
  <r>
    <s v="30073343-0"/>
    <s v="CONSTRUCCION PUENTE AYSEN, SECTOR PUERTO DUN"/>
    <x v="9"/>
    <m/>
    <m/>
    <n v="2015"/>
    <x v="1"/>
    <s v="TRANSPORTE CAMINERO"/>
    <x v="0"/>
    <n v="574000"/>
    <x v="584"/>
    <x v="542"/>
  </r>
  <r>
    <s v="30073367-0"/>
    <s v="CONSTRUCCION OFICINA REGISTRO CIVIL E IDENTIF.  ALERCE, PUERTO MONTT"/>
    <x v="5"/>
    <s v="LLANQUIHUE"/>
    <s v="PUERTO MONTT"/>
    <n v="2015"/>
    <x v="11"/>
    <s v="ADMINISTRACION DE JUSTICIA"/>
    <x v="0"/>
    <n v="179940"/>
    <x v="585"/>
    <x v="543"/>
  </r>
  <r>
    <s v="30073396-0"/>
    <s v="MEJORAMIENTO AVDA. S. ALLENDE SECTOR SUR, LOS VILOS"/>
    <x v="2"/>
    <s v="CHOAPA"/>
    <s v="LOS VILOS"/>
    <n v="2015"/>
    <x v="1"/>
    <s v="TRANSPORTE URBANO,VIALIDAD PEATONAL"/>
    <x v="0"/>
    <n v="379295"/>
    <x v="586"/>
    <x v="544"/>
  </r>
  <r>
    <s v="30073438-0"/>
    <s v="CONSTRUCCION RELLENO SANITARIO ARAUCO CURANILAHUE"/>
    <x v="4"/>
    <s v="ARAUCO"/>
    <s v="CURANILAHUE"/>
    <n v="2016"/>
    <x v="6"/>
    <s v="MEDIO AMBIENTE"/>
    <x v="0"/>
    <n v="80427"/>
    <x v="587"/>
    <x v="545"/>
  </r>
  <r>
    <s v="30073467-0"/>
    <s v="CONSTRUCCION PUENTE SANTA JULIA EN RUTA E-325, PROV. DE PETORCA"/>
    <x v="0"/>
    <s v="PETORCA"/>
    <m/>
    <n v="2015"/>
    <x v="1"/>
    <s v="TRANSPORTE CAMINERO"/>
    <x v="0"/>
    <n v="29500"/>
    <x v="9"/>
    <x v="9"/>
  </r>
  <r>
    <s v="30073506-0"/>
    <s v="CONSTRUCCION CASETAS SANITARIAS Y SOL. INTERM. LOS CHOROS,LA HIGUERA"/>
    <x v="2"/>
    <s v="ELQUI"/>
    <s v="LA HIGUERA"/>
    <n v="2015"/>
    <x v="8"/>
    <s v="SOLUCION HABITACIONAL PARCIAL O COMPLEMENTARIA"/>
    <x v="0"/>
    <n v="2465"/>
    <x v="9"/>
    <x v="9"/>
  </r>
  <r>
    <s v="30073516-0"/>
    <s v="REPOSICION TENENCIA LABRANZA, 8ª COMISARÍA DE TEMUCO"/>
    <x v="1"/>
    <s v="CAUTIN"/>
    <s v="TEMUCO"/>
    <n v="2015"/>
    <x v="9"/>
    <s v="DEFENSA Y SEGURIDAD"/>
    <x v="0"/>
    <n v="390101"/>
    <x v="588"/>
    <x v="546"/>
  </r>
  <r>
    <s v="30073526-0"/>
    <s v="REPOSICION JARDIN INFANTIL PERLITA DE OSTION, TONGOY, COQUIMBO"/>
    <x v="2"/>
    <s v="ELQUI"/>
    <s v="COQUIMBO"/>
    <n v="2016"/>
    <x v="2"/>
    <s v="EDUCACION PREBASICA"/>
    <x v="0"/>
    <n v="70"/>
    <x v="9"/>
    <x v="9"/>
  </r>
  <r>
    <s v="30073534-0"/>
    <s v="CONSTRUCCION ELECTRIFICACION SECTOR LOS MAQUIS, COMUNA DE LOS VILOS"/>
    <x v="2"/>
    <s v="CHOAPA"/>
    <s v="LOS VILOS"/>
    <n v="2016"/>
    <x v="4"/>
    <s v="DISTRIBUCION Y CONEXION FINAL USUARIOS"/>
    <x v="0"/>
    <n v="307846"/>
    <x v="589"/>
    <x v="547"/>
  </r>
  <r>
    <s v="30073551-0"/>
    <s v="REPOSICION INTERNADOS MASCULINO Y FEMENINO LICEO INSULAR DE ACHAO"/>
    <x v="5"/>
    <s v="CHILOE"/>
    <s v="QUINCHAO"/>
    <n v="2016"/>
    <x v="2"/>
    <s v="EDUCACION BASICA Y MEDIA"/>
    <x v="0"/>
    <n v="1972470"/>
    <x v="590"/>
    <x v="548"/>
  </r>
  <r>
    <s v="30073591-0"/>
    <s v="RESTAURACION MUELLE SALITRERO MELBOURNE Y CLARCK"/>
    <x v="11"/>
    <s v="ANTOFAGASTA"/>
    <s v="ANTOFAGASTA"/>
    <n v="2016"/>
    <x v="6"/>
    <s v="DESARROLLO URBANO"/>
    <x v="0"/>
    <n v="110000"/>
    <x v="9"/>
    <x v="9"/>
  </r>
  <r>
    <s v="30073621-0"/>
    <s v="CONSTRUCCION P.E.R. INFIERNILLO II ETAPA, COMUNA DE LOS VILOS"/>
    <x v="2"/>
    <s v="CHOAPA"/>
    <s v="LOS VILOS"/>
    <n v="2016"/>
    <x v="4"/>
    <s v="DISTRIBUCION Y CONEXION FINAL USUARIOS"/>
    <x v="0"/>
    <n v="25000"/>
    <x v="9"/>
    <x v="9"/>
  </r>
  <r>
    <s v="30073632-0"/>
    <s v="NORMALIZACION CONSULTORIO DE SALUD RURAL DE PICA, COMUNA DE PICA"/>
    <x v="13"/>
    <s v="TAMARUGAL"/>
    <s v="PICA (Prov. Tamarugal)"/>
    <n v="2016"/>
    <x v="0"/>
    <s v="BAJA COMPLEJIDAD"/>
    <x v="0"/>
    <n v="51732"/>
    <x v="591"/>
    <x v="549"/>
  </r>
  <r>
    <s v="30073647-0"/>
    <s v="REPOSICION PARCIAL DE LICEO FRAY PABLO DE ROYO, SAN PABLO"/>
    <x v="5"/>
    <s v="OSORNO"/>
    <s v="SAN PABLO"/>
    <n v="2016"/>
    <x v="2"/>
    <s v="EDUCACION BASICA Y MEDIA"/>
    <x v="0"/>
    <n v="50691"/>
    <x v="592"/>
    <x v="550"/>
  </r>
  <r>
    <s v="30073648-0"/>
    <s v="MEJORAMIENTO PAVIMENTO RUTA G-814 LEYDA - CUNCUMEN, PROV SAN ANTONIO"/>
    <x v="0"/>
    <s v="SAN ANTONIO"/>
    <s v="SAN ANTONIO"/>
    <n v="2015"/>
    <x v="1"/>
    <s v="TRANSPORTE CAMINERO"/>
    <x v="0"/>
    <n v="730501"/>
    <x v="9"/>
    <x v="9"/>
  </r>
  <r>
    <s v="30073659-0"/>
    <s v="CONSTRUCCION SOLUCIONES SANITARIAS NUEVA AURORA, OVALLE"/>
    <x v="2"/>
    <s v="LIMARI"/>
    <s v="OVALLE"/>
    <n v="2016"/>
    <x v="8"/>
    <s v="SOLUCION HABITACIONAL PARCIAL O COMPLEMENTARIA"/>
    <x v="0"/>
    <n v="208564"/>
    <x v="9"/>
    <x v="9"/>
  </r>
  <r>
    <s v="30073685-0"/>
    <s v="CONSTRUCCION OBRAS DE CONTROL Y VÍA ALUVIONAL EN TALTAL Y TOCOPILLA"/>
    <x v="11"/>
    <m/>
    <m/>
    <n v="2015"/>
    <x v="6"/>
    <s v="DEFENSAS FLUVIALES,MARITIMAS Y CAUCES ARTIFICIALES"/>
    <x v="0"/>
    <n v="3042496"/>
    <x v="593"/>
    <x v="551"/>
  </r>
  <r>
    <s v="30073701-0"/>
    <s v="REPOSICION PUENTE LA DRAGA EN CAMINO LAS DICHAS - MIRASOL."/>
    <x v="0"/>
    <s v="VALPARAISO"/>
    <m/>
    <n v="2015"/>
    <x v="1"/>
    <s v="TRANSPORTE CAMINERO"/>
    <x v="0"/>
    <n v="58245"/>
    <x v="9"/>
    <x v="9"/>
  </r>
  <r>
    <s v="30073721-0"/>
    <s v="AMPLIACION CONSULTORIO GENERAL RURAL DE NAVIDAD"/>
    <x v="12"/>
    <s v="CARDENAL CARO"/>
    <s v="NAVIDAD"/>
    <n v="2016"/>
    <x v="0"/>
    <s v="BAJA COMPLEJIDAD"/>
    <x v="0"/>
    <n v="864300"/>
    <x v="594"/>
    <x v="552"/>
  </r>
  <r>
    <s v="30073738-0"/>
    <s v="REPOSICION CUARTEL PRIMERA COMPAÑIA DE BOMBEROS -MELIPEUCO"/>
    <x v="1"/>
    <s v="CAUTIN"/>
    <s v="MELIPEUCO"/>
    <n v="2016"/>
    <x v="9"/>
    <s v="DEFENSA Y SEGURIDAD"/>
    <x v="0"/>
    <n v="235729"/>
    <x v="9"/>
    <x v="9"/>
  </r>
  <r>
    <s v="30073803-0"/>
    <s v="CONSTRUCCION SOLUCIONES SANITARIAS HUENTELAUQUEN SUR, CANELA"/>
    <x v="2"/>
    <s v="CHOAPA"/>
    <s v="CANELA"/>
    <n v="2016"/>
    <x v="5"/>
    <s v="INTERSUBSECTORIAL AGUA POTABLE Y ALCANTARILLADO"/>
    <x v="3"/>
    <n v="109002"/>
    <x v="9"/>
    <x v="9"/>
  </r>
  <r>
    <s v="30073830-0"/>
    <s v="MEJORAMIENTO PAR VIAL LAS HERAS/COCHRANE-MAIPU/FREIRE DE PENCO"/>
    <x v="4"/>
    <s v="CONCEPCION"/>
    <s v="PENCO"/>
    <n v="2016"/>
    <x v="1"/>
    <s v="TRANSPORTE URBANO,VIALIDAD PEATONAL"/>
    <x v="0"/>
    <n v="89560"/>
    <x v="9"/>
    <x v="9"/>
  </r>
  <r>
    <s v="30073837-0"/>
    <s v="NORMALIZACION HOSPITAL CHIMBARONGO"/>
    <x v="12"/>
    <s v="COLCHAGUA"/>
    <s v="CHIMBARONGO"/>
    <n v="2016"/>
    <x v="0"/>
    <s v="BAJA COMPLEJIDAD"/>
    <x v="0"/>
    <n v="5552530"/>
    <x v="595"/>
    <x v="553"/>
  </r>
  <r>
    <s v="30073855-0"/>
    <s v="CONSTRUCCION RELLENO SANITARIO  COMUNA DE MEJILLONES"/>
    <x v="11"/>
    <s v="ANTOFAGASTA"/>
    <s v="MEJILLONES"/>
    <n v="2016"/>
    <x v="6"/>
    <s v="MEDIO AMBIENTE"/>
    <x v="0"/>
    <n v="240120"/>
    <x v="9"/>
    <x v="9"/>
  </r>
  <r>
    <s v="30073874-0"/>
    <s v="REPOSICION CENTRO DE SALUD CARÉN, COMUNA DE MONTE PATRIA"/>
    <x v="2"/>
    <s v="LIMARI"/>
    <s v="MONTE PATRIA"/>
    <n v="2015"/>
    <x v="0"/>
    <s v="BAJA COMPLEJIDAD"/>
    <x v="3"/>
    <n v="69721"/>
    <x v="9"/>
    <x v="9"/>
  </r>
  <r>
    <s v="30073884-0"/>
    <s v="REPOSICION CENTRO DE SALUD CHAÑARAL ALTO, COMUNA MONTE DE PATRIA"/>
    <x v="2"/>
    <s v="LIMARI"/>
    <s v="MONTE PATRIA"/>
    <n v="2016"/>
    <x v="0"/>
    <s v="BAJA COMPLEJIDAD"/>
    <x v="0"/>
    <n v="2772416"/>
    <x v="596"/>
    <x v="554"/>
  </r>
  <r>
    <s v="30073886-0"/>
    <s v="CONSTRUCCION PARQUE SUR ORIENTE SEC. STA. ROSA- A.HOSPICIO REG.TARAP"/>
    <x v="13"/>
    <s v="IQUIQUE"/>
    <s v="ALTO HOSPICIO"/>
    <n v="2015"/>
    <x v="6"/>
    <s v="DESARROLLO URBANO"/>
    <x v="0"/>
    <n v="1221417"/>
    <x v="597"/>
    <x v="555"/>
  </r>
  <r>
    <s v="30073887-0"/>
    <s v="REPOSICION POSTA SALUD RURAL LLIUCO, FREIRE"/>
    <x v="1"/>
    <s v="CAUTIN"/>
    <s v="FREIRE"/>
    <n v="2016"/>
    <x v="0"/>
    <s v="BAJA COMPLEJIDAD"/>
    <x v="0"/>
    <n v="3403"/>
    <x v="598"/>
    <x v="556"/>
  </r>
  <r>
    <s v="30073981-0"/>
    <s v="CONSTRUCCION CIRCUITO TURISTICO MERCADO -BARRIO EL MORRO IQQ. I REG."/>
    <x v="13"/>
    <s v="IQUIQUE"/>
    <s v="IQUIQUE"/>
    <n v="2015"/>
    <x v="6"/>
    <s v="DESARROLLO URBANO"/>
    <x v="0"/>
    <n v="229077"/>
    <x v="599"/>
    <x v="557"/>
  </r>
  <r>
    <s v="30074129-0"/>
    <s v="CONSTRUCCION OBRAS DE VIALIDAD CONEXION TOPATER-EJE BALMACEDA CALAMA"/>
    <x v="11"/>
    <s v="EL LOA"/>
    <s v="CALAMA"/>
    <n v="2016"/>
    <x v="1"/>
    <s v="TRANSPORTE URBANO,VIALIDAD PEATONAL"/>
    <x v="0"/>
    <n v="51900"/>
    <x v="600"/>
    <x v="558"/>
  </r>
  <r>
    <s v="30074166-0"/>
    <s v="INSTALACION SISTEMA AGUA POTABLE QUEUPUE,COIHUE Y LLANCAN,T.SCHMIDT"/>
    <x v="1"/>
    <s v="CAUTIN"/>
    <s v="TEODORO SCHMIDT"/>
    <n v="2016"/>
    <x v="5"/>
    <s v="AGUA POTABLE"/>
    <x v="0"/>
    <n v="46226"/>
    <x v="601"/>
    <x v="559"/>
  </r>
  <r>
    <s v="30074220-0"/>
    <s v="CONSTRUCCION SOLUCIONES SANITARIAS DE PANGUESILLO, SALAMANCA"/>
    <x v="2"/>
    <s v="CHOAPA"/>
    <s v="SALAMANCA"/>
    <n v="2016"/>
    <x v="8"/>
    <s v="SOLUCION HABITACIONAL PARCIAL O COMPLEMENTARIA"/>
    <x v="0"/>
    <n v="2387194"/>
    <x v="602"/>
    <x v="560"/>
  </r>
  <r>
    <s v="30074252-0"/>
    <s v="CONSTRUCCION CASETAS SANITARIAS PUENTE NEGRO, SAN FERNANDO"/>
    <x v="12"/>
    <s v="COLCHAGUA"/>
    <s v="SAN FERNANDO"/>
    <n v="2015"/>
    <x v="5"/>
    <s v="EVACUACION DISPOSICION FINAL AGUAS SERVIDAS"/>
    <x v="0"/>
    <n v="519501"/>
    <x v="9"/>
    <x v="9"/>
  </r>
  <r>
    <s v="30074253-0"/>
    <s v="REPOSICION RUTA G-25 S. SAN JOSE DE MAIPO- SAN GABRIEL"/>
    <x v="8"/>
    <s v="CORDILLERA"/>
    <s v="SAN JOSE DE MAIPO"/>
    <n v="2016"/>
    <x v="1"/>
    <s v="TRANSPORTE CAMINERO"/>
    <x v="1"/>
    <n v="1320340"/>
    <x v="9"/>
    <x v="9"/>
  </r>
  <r>
    <s v="30074305-0"/>
    <s v="CONSTRUCCION DE OBRAS FLUVIALES Y MEJORAMIENTO  ESTERO COLINA"/>
    <x v="8"/>
    <s v="CHACABUCO"/>
    <m/>
    <n v="2015"/>
    <x v="6"/>
    <s v="DEFENSAS FLUVIALES,MARITIMAS Y CAUCES ARTIFICIALES"/>
    <x v="0"/>
    <n v="80718"/>
    <x v="603"/>
    <x v="561"/>
  </r>
  <r>
    <s v="30074469-0"/>
    <s v="CONSTRUCCION CASETAS SANITARIAS DE BUCALEMU,COMUNA PAREDONES"/>
    <x v="12"/>
    <s v="CARDENAL CARO"/>
    <s v="PAREDONES"/>
    <n v="2016"/>
    <x v="5"/>
    <s v="INTERSUBSECTORIAL AGUA POTABLE Y ALCANTARILLADO"/>
    <x v="0"/>
    <n v="6303009"/>
    <x v="604"/>
    <x v="562"/>
  </r>
  <r>
    <s v="30074475-0"/>
    <s v="CONSTRUCCION ELECTRIFICACION CANTO DEL AGUA, CARRIZAL BAJO Y TOTORAL"/>
    <x v="6"/>
    <s v="HUASCO"/>
    <s v="HUASCO"/>
    <n v="2015"/>
    <x v="4"/>
    <s v="DISTRIBUCION Y CONEXION FINAL USUARIOS"/>
    <x v="0"/>
    <n v="875551"/>
    <x v="605"/>
    <x v="563"/>
  </r>
  <r>
    <s v="30074607-0"/>
    <s v="NORMALIZACION HOSPITAL COMUNITARIO Y FAM DR EDUARDO GONZALEZ G. CUNCO"/>
    <x v="1"/>
    <s v="CAUTIN"/>
    <s v="CUNCO"/>
    <n v="2015"/>
    <x v="0"/>
    <s v="BAJA COMPLEJIDAD"/>
    <x v="0"/>
    <n v="5363330"/>
    <x v="606"/>
    <x v="564"/>
  </r>
  <r>
    <s v="30074650-0"/>
    <s v="REPOSICION PLANTA TRATAMIENTO AGUAS SERVIDAS L.PELLINES,LLANQUIHUE"/>
    <x v="5"/>
    <s v="LLANQUIHUE"/>
    <s v="LLANQUIHUE"/>
    <n v="2016"/>
    <x v="5"/>
    <s v="EVACUACION DISPOSICION FINAL AGUAS SERVIDAS"/>
    <x v="0"/>
    <n v="113249"/>
    <x v="9"/>
    <x v="9"/>
  </r>
  <r>
    <s v="30074663-0"/>
    <s v="MEJORAMIENTO PLAZA SAN LUIS - CALLE TEMPLEMAN"/>
    <x v="0"/>
    <s v="VALPARAISO"/>
    <s v="VALPARAISO"/>
    <n v="2016"/>
    <x v="6"/>
    <s v="DESARROLLO URBANO"/>
    <x v="0"/>
    <n v="1092988"/>
    <x v="607"/>
    <x v="565"/>
  </r>
  <r>
    <s v="30074676-0"/>
    <s v="AMPLIACION CASA DE LA MUJER EMPRENDEDORA  DE HUAMACHUCO RENCA"/>
    <x v="8"/>
    <m/>
    <m/>
    <n v="2016"/>
    <x v="6"/>
    <s v="ASISTENCIA Y SERVICIO SOCIAL"/>
    <x v="0"/>
    <n v="281541"/>
    <x v="52"/>
    <x v="9"/>
  </r>
  <r>
    <s v="30074782-0"/>
    <s v="CONSTRUCCION CASETAS SANITARIAS OLIVAR BAJO Y RINCON DE ABRA, OLIVAR"/>
    <x v="12"/>
    <s v="CACHAPOAL"/>
    <s v="OLIVAR"/>
    <n v="2016"/>
    <x v="5"/>
    <s v="EVACUACION DISPOSICION FINAL AGUAS SERVIDAS"/>
    <x v="3"/>
    <n v="378804"/>
    <x v="9"/>
    <x v="9"/>
  </r>
  <r>
    <s v="30074834-0"/>
    <s v="CONSTRUCCION ALCANTARILLADO Y PLANTA TRATAMIENTO CRUCERO, PURRANQUE"/>
    <x v="5"/>
    <s v="OSORNO"/>
    <s v="PURRANQUE"/>
    <n v="2016"/>
    <x v="5"/>
    <s v="EVACUACION DISPOSICION FINAL AGUAS SERVIDAS"/>
    <x v="0"/>
    <n v="658543"/>
    <x v="608"/>
    <x v="566"/>
  </r>
  <r>
    <s v="30074839-0"/>
    <s v="AMPLIACION AV. JORGE ALESSANDRI SECTOR: AEROPUERTO - EL TRÉBOL"/>
    <x v="4"/>
    <s v="CONCEPCION"/>
    <m/>
    <n v="2015"/>
    <x v="1"/>
    <s v="TRANSPORTE URBANO,VIALIDAD PEATONAL"/>
    <x v="0"/>
    <n v="90000"/>
    <x v="609"/>
    <x v="567"/>
  </r>
  <r>
    <s v="30074840-0"/>
    <s v="REPOSICION EDIFICIO CENTRAL SERVICIO MEDICO LEGAL NACIONAL"/>
    <x v="8"/>
    <s v="SANTIAGO"/>
    <s v="PEDRO A. CERDA"/>
    <n v="2015"/>
    <x v="11"/>
    <s v="ADMINISTRACION DE JUSTICIA"/>
    <x v="0"/>
    <n v="89393"/>
    <x v="610"/>
    <x v="568"/>
  </r>
  <r>
    <s v="30074874-0"/>
    <s v="CONSTRUCCION Y EQUIPAMIENTO ESTADIO MUNICIPAL DE SAN JOAQUÍN"/>
    <x v="8"/>
    <s v="SANTIAGO"/>
    <s v="SAN JOAQUIN"/>
    <n v="2016"/>
    <x v="7"/>
    <s v="DEPORTE RECREATIVO"/>
    <x v="0"/>
    <n v="624503"/>
    <x v="611"/>
    <x v="569"/>
  </r>
  <r>
    <s v="30074879-0"/>
    <s v="MEJORAMIENTO COMPLEJO  DEPORTIVO  MUNICIPAL DE COLTAUCO"/>
    <x v="12"/>
    <s v="CACHAPOAL"/>
    <s v="COLTAUCO"/>
    <n v="2016"/>
    <x v="7"/>
    <s v="DEPORTE RECREATIVO"/>
    <x v="0"/>
    <n v="800935"/>
    <x v="612"/>
    <x v="9"/>
  </r>
  <r>
    <s v="30074907-0"/>
    <s v="NORMALIZACION ESCUELA F-510 SAN FRANCISCO, TALCAHUANO"/>
    <x v="4"/>
    <s v="CONCEPCION"/>
    <s v="TALCAHUANO"/>
    <n v="2015"/>
    <x v="2"/>
    <s v="EDUCACION BASICA Y MEDIA"/>
    <x v="0"/>
    <n v="113757"/>
    <x v="64"/>
    <x v="9"/>
  </r>
  <r>
    <s v="30075222-0"/>
    <s v="REPOSICION POSTA SALUD RURAL SECTOR SAN IGNACIO DE PALOMARES"/>
    <x v="4"/>
    <s v="ÑUBLE"/>
    <s v="RANQUIL"/>
    <n v="2016"/>
    <x v="0"/>
    <s v="BAJA COMPLEJIDAD"/>
    <x v="0"/>
    <n v="17008"/>
    <x v="64"/>
    <x v="9"/>
  </r>
  <r>
    <s v="30075224-0"/>
    <s v="REPOSICION CESFAM YUMBEL ESTACIÓN"/>
    <x v="4"/>
    <s v="BIO BIO"/>
    <s v="YUMBEL"/>
    <n v="2016"/>
    <x v="0"/>
    <s v="BAJA COMPLEJIDAD"/>
    <x v="1"/>
    <n v="36927"/>
    <x v="9"/>
    <x v="9"/>
  </r>
  <r>
    <s v="30075236-0"/>
    <s v="MEJORAMIENTO CANALES CAUPOLICAN Y BANNEN, LOTA, REGIÓN DEL BIO BIO"/>
    <x v="4"/>
    <s v="CONCEPCION"/>
    <s v="LOTA"/>
    <n v="2015"/>
    <x v="5"/>
    <s v="AGUAS LLUVIAS"/>
    <x v="0"/>
    <n v="3022552"/>
    <x v="613"/>
    <x v="570"/>
  </r>
  <r>
    <s v="30075283-0"/>
    <s v="CONSTRUCCION CASETAS SANITARIAS EN NILAHUE CORNEJO, PUMANQUE"/>
    <x v="12"/>
    <s v="COLCHAGUA"/>
    <s v="PUMANQUE"/>
    <n v="2016"/>
    <x v="5"/>
    <s v="INTERSUBSECTORIAL AGUA POTABLE Y ALCANTARILLADO"/>
    <x v="0"/>
    <n v="885069"/>
    <x v="614"/>
    <x v="571"/>
  </r>
  <r>
    <s v="30075290-0"/>
    <s v="NORMALIZACION HOSPITAL  COMUNITARIO Y FAMILIAR VILCUN"/>
    <x v="1"/>
    <s v="CAUTIN"/>
    <s v="VILCUN"/>
    <n v="2016"/>
    <x v="0"/>
    <s v="BAJA COMPLEJIDAD"/>
    <x v="0"/>
    <n v="15241"/>
    <x v="615"/>
    <x v="572"/>
  </r>
  <r>
    <s v="30075309-0"/>
    <s v="REPOSICION TRIBUNALES DE FAMILIA  SAN MIGUEL"/>
    <x v="8"/>
    <s v="SANTIAGO"/>
    <s v="SAN MIGUEL"/>
    <n v="2016"/>
    <x v="11"/>
    <s v="ADMINISTRACION DE JUSTICIA"/>
    <x v="0"/>
    <n v="2983880"/>
    <x v="616"/>
    <x v="573"/>
  </r>
  <r>
    <s v="30075319-0"/>
    <s v="CONSTRUCCION ALCANTARILLADO Y TRATAMIENTO AGUAS SERVIDAS EN TORTEL"/>
    <x v="9"/>
    <s v="CAPITAN PRAT"/>
    <s v="TORTEL"/>
    <n v="2016"/>
    <x v="5"/>
    <s v="EVACUACION DISPOSICION FINAL AGUAS SERVIDAS"/>
    <x v="3"/>
    <n v="8133066"/>
    <x v="9"/>
    <x v="9"/>
  </r>
  <r>
    <s v="30075322-0"/>
    <s v="NORMALIZACION Y AMPLIACION  LICEO POLITECNICO C-89 J. M. PINTO ARIAS"/>
    <x v="4"/>
    <s v="ÑUBLE"/>
    <s v="PINTO"/>
    <n v="2016"/>
    <x v="2"/>
    <s v="EDUCACION MEDIA TECNICO"/>
    <x v="1"/>
    <n v="30000"/>
    <x v="9"/>
    <x v="9"/>
  </r>
  <r>
    <s v="30075371-0"/>
    <s v="CONSTRUCCION SENDAS PEATONALES/CICLOVIAS EN RUTAS DE LA DVRM"/>
    <x v="8"/>
    <m/>
    <m/>
    <n v="2015"/>
    <x v="1"/>
    <s v="TRANSPORTE CAMINERO"/>
    <x v="0"/>
    <n v="443998"/>
    <x v="52"/>
    <x v="9"/>
  </r>
  <r>
    <s v="30075439-0"/>
    <s v="REPOSICION ESCUELA NEFTALÍ REYES,ELTAMBO, COMUNA DE VICUÑA."/>
    <x v="2"/>
    <s v="ELQUI"/>
    <s v="VICUÑA"/>
    <n v="2016"/>
    <x v="2"/>
    <s v="EDUCACION BASICA Y MEDIA"/>
    <x v="0"/>
    <n v="146327"/>
    <x v="617"/>
    <x v="574"/>
  </r>
  <r>
    <s v="30075492-0"/>
    <s v="CONSTRUCCION CENTRO DE SALUD FAMILIAR EL SAUCE, COQUIMBO"/>
    <x v="2"/>
    <s v="ELQUI"/>
    <s v="COQUIMBO"/>
    <n v="2016"/>
    <x v="0"/>
    <s v="BAJA COMPLEJIDAD"/>
    <x v="0"/>
    <n v="1246634"/>
    <x v="618"/>
    <x v="575"/>
  </r>
  <r>
    <s v="30075518-0"/>
    <s v="REPOSICION CENTRO SALUD FAMILIAR, CESFAM , CENTRAL CALAMA"/>
    <x v="11"/>
    <s v="EL LOA"/>
    <s v="CALAMA"/>
    <n v="2015"/>
    <x v="0"/>
    <s v="BAJA COMPLEJIDAD"/>
    <x v="0"/>
    <n v="125319"/>
    <x v="619"/>
    <x v="576"/>
  </r>
  <r>
    <s v="30075545-0"/>
    <s v="REPOSICION RUTA Y-905, WILLIAMS - NAVARINO, VARIOS SECTORES,"/>
    <x v="3"/>
    <s v="ANTARTICA CHILENA"/>
    <s v="CABO DE HORNOS"/>
    <n v="2015"/>
    <x v="1"/>
    <s v="TRANSPORTE CAMINERO"/>
    <x v="0"/>
    <n v="2861000"/>
    <x v="620"/>
    <x v="577"/>
  </r>
  <r>
    <s v="30075551-0"/>
    <s v="MEJORAMIENTO ESPACIOS PÚBLICOS UNIDAD PASEO YUGOSLAVO"/>
    <x v="0"/>
    <s v="VALPARAISO"/>
    <s v="VALPARAISO"/>
    <n v="2016"/>
    <x v="6"/>
    <s v="DESARROLLO URBANO"/>
    <x v="0"/>
    <n v="134304"/>
    <x v="621"/>
    <x v="578"/>
  </r>
  <r>
    <s v="30075651-0"/>
    <s v="CONSTRUCCION EDIFICIO DE LA ESCUELA TECNICA AERONAUTICA"/>
    <x v="8"/>
    <m/>
    <m/>
    <n v="2016"/>
    <x v="1"/>
    <s v="TRANSPORTE AEREO"/>
    <x v="0"/>
    <n v="2403256"/>
    <x v="622"/>
    <x v="579"/>
  </r>
  <r>
    <s v="30075669-0"/>
    <s v="CONSTRUCCION BY  PASS RUTA A-65, CUESTA DUPLIJSA, PROV DEL TAMARUGAL"/>
    <x v="13"/>
    <s v="TAMARUGAL"/>
    <s v="POZO ALMONTE (Prov. Tamarugal)"/>
    <n v="2015"/>
    <x v="1"/>
    <s v="TRANSPORTE CAMINERO"/>
    <x v="0"/>
    <n v="128000"/>
    <x v="623"/>
    <x v="580"/>
  </r>
  <r>
    <s v="30075677-0"/>
    <s v="MEJORAMIENTO AV. EJÉRCITO ENTRE H. ÁVILA Y RUTA 28, ANTOFAGASTA"/>
    <x v="11"/>
    <s v="ANTOFAGASTA"/>
    <s v="ANTOFAGASTA"/>
    <n v="2015"/>
    <x v="1"/>
    <s v="TRANSPORTE URBANO,VIALIDAD PEATONAL"/>
    <x v="0"/>
    <n v="49857"/>
    <x v="624"/>
    <x v="581"/>
  </r>
  <r>
    <s v="30075678-0"/>
    <s v="MEJORAMIENTO PAR VIAL JUAN NOÉ - CHACABUCO, ARICA"/>
    <x v="14"/>
    <s v="ARICA - REGION XV"/>
    <s v="ARICA - REGION XV"/>
    <n v="2015"/>
    <x v="1"/>
    <s v="TRANSPORTE URBANO,VIALIDAD PEATONAL"/>
    <x v="0"/>
    <n v="21000"/>
    <x v="625"/>
    <x v="582"/>
  </r>
  <r>
    <s v="30075796-0"/>
    <s v="NORMALIZACION HOSPITAL SANTA ISABEL DE LEBU"/>
    <x v="4"/>
    <s v="ARAUCO"/>
    <s v="LEBU"/>
    <n v="2016"/>
    <x v="0"/>
    <s v="MEDIA COMPLEJIDAD"/>
    <x v="0"/>
    <n v="1"/>
    <x v="626"/>
    <x v="9"/>
  </r>
  <r>
    <s v="30075870-0"/>
    <s v="CONSTRUCCION CASETAS SANITARIAS SECTOR CUNACO, NANCAGUA"/>
    <x v="12"/>
    <s v="COLCHAGUA"/>
    <s v="NANCAGUA"/>
    <n v="2015"/>
    <x v="5"/>
    <s v="INTERSUBSECTORIAL AGUA POTABLE Y ALCANTARILLADO"/>
    <x v="3"/>
    <n v="3421667"/>
    <x v="9"/>
    <x v="9"/>
  </r>
  <r>
    <s v="30075875-0"/>
    <s v="MEJORAMIENTO AVDAS. PEDRO PABLO MUÑOZ, EL SANTO, LAS GARZAS, LS.-COQ"/>
    <x v="2"/>
    <s v="ELQUI"/>
    <m/>
    <n v="2015"/>
    <x v="1"/>
    <s v="TRANSPORTE URBANO,VIALIDAD PEATONAL"/>
    <x v="0"/>
    <n v="39236"/>
    <x v="627"/>
    <x v="583"/>
  </r>
  <r>
    <s v="30075895-0"/>
    <s v="CONSTRUCCION CUARTEL POLICÍA DE INVESTIGACIONES QUILICURA"/>
    <x v="8"/>
    <s v="SANTIAGO"/>
    <s v="QUILICURA"/>
    <n v="2016"/>
    <x v="9"/>
    <s v="DEFENSA Y SEGURIDAD"/>
    <x v="0"/>
    <n v="88151"/>
    <x v="190"/>
    <x v="584"/>
  </r>
  <r>
    <s v="30075995-0"/>
    <s v="CONSTRUCCION ALCANTARILLADO SANITARIO DE VILLA OHIGGINS"/>
    <x v="9"/>
    <s v="CAPITAN PRAT"/>
    <s v="OHIGGINS"/>
    <n v="2016"/>
    <x v="5"/>
    <s v="EVACUACION DISPOSICION FINAL AGUAS SERVIDAS"/>
    <x v="0"/>
    <n v="1827955"/>
    <x v="628"/>
    <x v="585"/>
  </r>
  <r>
    <s v="30075996-0"/>
    <s v="CONSTRUCCION CASETAS SANITARIAS SECTOR PANIAHUE ORIENTE, SANTA CRUZ"/>
    <x v="12"/>
    <s v="COLCHAGUA"/>
    <s v="SANTA CRUZ"/>
    <n v="2016"/>
    <x v="5"/>
    <s v="EVACUACION DISPOSICION FINAL AGUAS SERVIDAS"/>
    <x v="0"/>
    <n v="694525"/>
    <x v="629"/>
    <x v="586"/>
  </r>
  <r>
    <s v="30076017-0"/>
    <s v="CONSTRUCCION INFRAESTRUCTURA PORTUARIA CALETA HORNITO, MEJILLONES"/>
    <x v="11"/>
    <s v="ANTOFAGASTA"/>
    <s v="MEJILLONES"/>
    <n v="2015"/>
    <x v="12"/>
    <s v="PESCA ARTESANAL"/>
    <x v="0"/>
    <n v="25151"/>
    <x v="9"/>
    <x v="9"/>
  </r>
  <r>
    <s v="30076059-0"/>
    <s v="REPOSICION CENTRO  DIAGNOSTICO SENAME ,ILLAPEL"/>
    <x v="2"/>
    <s v="CHOAPA"/>
    <m/>
    <n v="2015"/>
    <x v="11"/>
    <s v="ASISTENCIA DE MENORES"/>
    <x v="1"/>
    <n v="2875497"/>
    <x v="9"/>
    <x v="9"/>
  </r>
  <r>
    <s v="30076119-0"/>
    <s v="MEJORAMIENTO Y AMPLIACION GIMNASIO MUNICIPAL CASTRO"/>
    <x v="5"/>
    <s v="CHILOE"/>
    <s v="CASTRO"/>
    <n v="2015"/>
    <x v="7"/>
    <s v="DEPORTE COMPETITIVO"/>
    <x v="0"/>
    <n v="1255624"/>
    <x v="630"/>
    <x v="587"/>
  </r>
  <r>
    <s v="30076125-0"/>
    <s v="REPOSICION CUARTEL POLICIAL CHAÑARAL"/>
    <x v="6"/>
    <s v="CHAÑARAL"/>
    <s v="CHAÑARAL"/>
    <n v="2016"/>
    <x v="9"/>
    <s v="DEFENSA Y SEGURIDAD"/>
    <x v="0"/>
    <n v="569516"/>
    <x v="631"/>
    <x v="588"/>
  </r>
  <r>
    <s v="30076137-0"/>
    <s v="CONSTRUCCION PARQUE CULTURAL INDÍGENA PUCARA DE CHENA"/>
    <x v="8"/>
    <m/>
    <m/>
    <n v="2016"/>
    <x v="2"/>
    <s v="ARTE Y CULTURA"/>
    <x v="0"/>
    <n v="95392"/>
    <x v="632"/>
    <x v="589"/>
  </r>
  <r>
    <s v="30076157-0"/>
    <s v="RESTAURACION SANTUARIO INMACULADA CONCEPCION DE CORINTO"/>
    <x v="7"/>
    <s v="TALCA"/>
    <s v="PENCAHUE"/>
    <n v="2016"/>
    <x v="2"/>
    <s v="ARTE Y CULTURA"/>
    <x v="0"/>
    <n v="10"/>
    <x v="633"/>
    <x v="9"/>
  </r>
  <r>
    <s v="30076159-0"/>
    <s v="CONSTRUCCION EMBALSE RÍO RAPEL, COMUNA MONTE PATRIA"/>
    <x v="2"/>
    <s v="LIMARI"/>
    <s v="MONTE PATRIA"/>
    <n v="2016"/>
    <x v="3"/>
    <s v="RIEGO"/>
    <x v="0"/>
    <n v="417684"/>
    <x v="634"/>
    <x v="590"/>
  </r>
  <r>
    <s v="30076162-0"/>
    <s v="RESTAURACION PARROQUIA SAN LUIS DE GONZAGA DE SAUZAL"/>
    <x v="7"/>
    <s v="CAUQUENES"/>
    <s v="CAUQUENES"/>
    <n v="2015"/>
    <x v="2"/>
    <s v="ARTE Y CULTURA"/>
    <x v="0"/>
    <n v="18953"/>
    <x v="635"/>
    <x v="591"/>
  </r>
  <r>
    <s v="30076163-0"/>
    <s v="RESTAURACION PARROQUIA SAN IGNACIO EMPEDRADO"/>
    <x v="7"/>
    <s v="TALCA"/>
    <s v="EMPEDRADO"/>
    <n v="2015"/>
    <x v="2"/>
    <s v="ARTE Y CULTURA"/>
    <x v="0"/>
    <n v="20002"/>
    <x v="636"/>
    <x v="592"/>
  </r>
  <r>
    <s v="30076166-0"/>
    <s v="RESTAURACION PARROQUIA SAGRADO CORAZON DE JESUS DE GUALLECO"/>
    <x v="7"/>
    <s v="TALCA"/>
    <s v="CUREPTO"/>
    <n v="2016"/>
    <x v="2"/>
    <s v="ARTE Y CULTURA"/>
    <x v="0"/>
    <n v="600500"/>
    <x v="637"/>
    <x v="593"/>
  </r>
  <r>
    <s v="30076167-0"/>
    <s v="REPOSICION HOSPITAL COMUNITARIO DIEGO DE ALMAGRO"/>
    <x v="6"/>
    <s v="CHAÑARAL"/>
    <s v="DIEGO DE ALMAGRO"/>
    <n v="2015"/>
    <x v="0"/>
    <s v="BAJA COMPLEJIDAD"/>
    <x v="0"/>
    <n v="200095"/>
    <x v="638"/>
    <x v="594"/>
  </r>
  <r>
    <s v="30076270-0"/>
    <s v="CONSTRUCCION PASARELA  PEATONAL LOS CLAVELES, SAN PEDRO DE LA PAZ"/>
    <x v="4"/>
    <s v="CONCEPCION"/>
    <s v="SAN PEDRO DE LA PAZ"/>
    <n v="2015"/>
    <x v="1"/>
    <s v="TRANSPORTE URBANO,VIALIDAD PEATONAL"/>
    <x v="0"/>
    <n v="946319"/>
    <x v="639"/>
    <x v="595"/>
  </r>
  <r>
    <s v="30076274-0"/>
    <s v="RESTAURACION CASA GABRIELA MISTRAL EN LAS COMPAÑIAS, LA SERENA"/>
    <x v="2"/>
    <s v="ELQUI"/>
    <s v="LA SERENA"/>
    <n v="2015"/>
    <x v="2"/>
    <s v="ARTE Y CULTURA"/>
    <x v="0"/>
    <n v="572643"/>
    <x v="640"/>
    <x v="596"/>
  </r>
  <r>
    <s v="30076293-0"/>
    <s v="CONSTRUCCION CENTRO CERRADO VII REGION"/>
    <x v="7"/>
    <s v="TALCA"/>
    <m/>
    <n v="2015"/>
    <x v="11"/>
    <s v="ASISTENCIA DE MENORES"/>
    <x v="0"/>
    <n v="967046"/>
    <x v="641"/>
    <x v="597"/>
  </r>
  <r>
    <s v="30076302-0"/>
    <s v="CONSTRUCCION PARQUE VIADUCTO MALLECO, COLLIPULLI"/>
    <x v="1"/>
    <s v="MALLECO"/>
    <s v="COLLIPULLI"/>
    <n v="2015"/>
    <x v="6"/>
    <s v="DESARROLLO URBANO"/>
    <x v="0"/>
    <n v="110077"/>
    <x v="642"/>
    <x v="598"/>
  </r>
  <r>
    <s v="30076311-0"/>
    <s v="AMPLIACION Y REMODELACION CENTRO PENITENCIARIO FEMENINO, SANTIAGO"/>
    <x v="8"/>
    <s v="SANTIAGO"/>
    <s v="SAN JOAQUIN"/>
    <n v="2015"/>
    <x v="11"/>
    <s v="ADMINISTRACION DE JUSTICIA"/>
    <x v="0"/>
    <n v="504120"/>
    <x v="9"/>
    <x v="9"/>
  </r>
  <r>
    <s v="30076325-0"/>
    <s v="AMPLIACION SERVICIO APR CUNCUMÉN COMUNA DE SAN ANTONIO"/>
    <x v="0"/>
    <s v="SAN ANTONIO"/>
    <s v="SAN ANTONIO"/>
    <n v="2016"/>
    <x v="5"/>
    <s v="AGUA POTABLE"/>
    <x v="0"/>
    <n v="129151"/>
    <x v="643"/>
    <x v="599"/>
  </r>
  <r>
    <s v="30076328-0"/>
    <s v="REPOSICION INTERNADO MEJORAMIENTO ESCUELA G-1181 RALCO LEPOY"/>
    <x v="4"/>
    <s v="BIO BIO"/>
    <s v="ALTO BIO BIO"/>
    <n v="2015"/>
    <x v="2"/>
    <s v="EDUCACION BASICA Y MEDIA"/>
    <x v="0"/>
    <n v="1159113"/>
    <x v="644"/>
    <x v="600"/>
  </r>
  <r>
    <s v="30076334-0"/>
    <s v="MEJORAMIENTO CANAL 21 DE MAYO, PUERTO SAAVEDRA"/>
    <x v="1"/>
    <s v="CAUTIN"/>
    <s v="SAAVEDRA"/>
    <n v="2015"/>
    <x v="5"/>
    <s v="AGUAS LLUVIAS"/>
    <x v="0"/>
    <n v="865748"/>
    <x v="645"/>
    <x v="601"/>
  </r>
  <r>
    <s v="30076357-0"/>
    <s v="CONSTRUCCION CAMINO DE BAJO ESTANDAR LAGO PORTALES"/>
    <x v="9"/>
    <s v="AYSEN"/>
    <s v="AYSEN"/>
    <n v="2016"/>
    <x v="1"/>
    <s v="TRANSPORTE CAMINERO"/>
    <x v="0"/>
    <n v="444825"/>
    <x v="646"/>
    <x v="602"/>
  </r>
  <r>
    <s v="30076384-0"/>
    <s v="MEJORAMIENTO RUTA P-40, SECTOR QUIAPO - MILLONHUE, PROV. DE ARAUCO"/>
    <x v="4"/>
    <s v="ARAUCO"/>
    <m/>
    <n v="2015"/>
    <x v="1"/>
    <s v="TRANSPORTE CAMINERO"/>
    <x v="0"/>
    <n v="612000"/>
    <x v="647"/>
    <x v="603"/>
  </r>
  <r>
    <s v="30076393-0"/>
    <s v="REPOSICION CENTRO DE SALUD FAMILIAR SAN VICENTE, TALCAHUANO"/>
    <x v="4"/>
    <s v="CONCEPCION"/>
    <s v="TALCAHUANO"/>
    <n v="2016"/>
    <x v="0"/>
    <s v="BAJA COMPLEJIDAD"/>
    <x v="0"/>
    <n v="1246762"/>
    <x v="648"/>
    <x v="604"/>
  </r>
  <r>
    <s v="30076394-0"/>
    <s v="REPARACION CASA DE GABRIELA MISTRAL LAS PALMERAS, LA SERENA"/>
    <x v="2"/>
    <s v="ELQUI"/>
    <s v="LA SERENA"/>
    <n v="2015"/>
    <x v="2"/>
    <s v="ARTE Y CULTURA"/>
    <x v="0"/>
    <n v="176658"/>
    <x v="9"/>
    <x v="9"/>
  </r>
  <r>
    <s v="30076463-0"/>
    <s v="CONSTRUCCION TRANQUE RETENEDOR AGUAS LLUVIAS LOS LOROS, T. AMARILLA"/>
    <x v="6"/>
    <s v="COPIAPO"/>
    <s v="TIERRA AMARILLA"/>
    <n v="2016"/>
    <x v="6"/>
    <s v="DEFENSAS FLUVIALES,MARITIMAS Y CAUCES ARTIFICIALES"/>
    <x v="0"/>
    <n v="139837"/>
    <x v="649"/>
    <x v="605"/>
  </r>
  <r>
    <s v="30076518-0"/>
    <s v="MEJORAMIENTO RUTA 7 SECTOR: LENCA - LA ARENA"/>
    <x v="5"/>
    <m/>
    <m/>
    <n v="2016"/>
    <x v="1"/>
    <s v="TRANSPORTE CAMINERO"/>
    <x v="3"/>
    <n v="58000"/>
    <x v="650"/>
    <x v="606"/>
  </r>
  <r>
    <s v="30076551-0"/>
    <s v="CONSTRUCCION CESFAM ALTIPLANO NORTE, VALLENAR"/>
    <x v="6"/>
    <s v="HUASCO"/>
    <s v="VALLENAR"/>
    <n v="2016"/>
    <x v="0"/>
    <s v="BAJA COMPLEJIDAD"/>
    <x v="0"/>
    <n v="71332"/>
    <x v="651"/>
    <x v="607"/>
  </r>
  <r>
    <s v="30076560-0"/>
    <s v="MEJORAMIENTO PARQUE SANTIAGO AMENGUAL, PUDAHUEL"/>
    <x v="8"/>
    <s v="SANTIAGO"/>
    <s v="PUDAHUEL"/>
    <n v="2015"/>
    <x v="6"/>
    <s v="DESARROLLO URBANO"/>
    <x v="0"/>
    <n v="2166199"/>
    <x v="652"/>
    <x v="608"/>
  </r>
  <r>
    <s v="30076567-0"/>
    <s v="REPOSICION COMPLEJO POLICIAL REGIONAL DE LA ARAUCANÍA- PDI"/>
    <x v="1"/>
    <s v="CAUTIN"/>
    <s v="TEMUCO"/>
    <n v="2016"/>
    <x v="9"/>
    <s v="DEFENSA Y SEGURIDAD"/>
    <x v="0"/>
    <n v="5867558"/>
    <x v="653"/>
    <x v="609"/>
  </r>
  <r>
    <s v="30076568-0"/>
    <s v="REPOSICION ESTADIO MUNICIPAL DE LA COMUNA DE FRESIA"/>
    <x v="5"/>
    <s v="LLANQUIHUE"/>
    <s v="FRESIA"/>
    <n v="2016"/>
    <x v="7"/>
    <s v="DEPORTE COMPETITIVO"/>
    <x v="2"/>
    <n v="1"/>
    <x v="654"/>
    <x v="9"/>
  </r>
  <r>
    <s v="30076574-0"/>
    <s v="REPOSICION EDIFICIO CONSISTORIAL, LLANQUIHUE"/>
    <x v="5"/>
    <s v="LLANQUIHUE"/>
    <s v="LLANQUIHUE"/>
    <n v="2015"/>
    <x v="6"/>
    <s v="INTERSUBSECTORIAL MULTISECTOR"/>
    <x v="0"/>
    <n v="31040"/>
    <x v="655"/>
    <x v="610"/>
  </r>
  <r>
    <s v="30076583-0"/>
    <s v="CONSTRUCCION PUENTE CALLE Y.BUENAS SOBRE ESTERO LAS TOSCAS, CHILLAN"/>
    <x v="4"/>
    <s v="ÑUBLE"/>
    <s v="CHILLAN"/>
    <n v="2015"/>
    <x v="1"/>
    <s v="TRANSPORTE URBANO,VIALIDAD PEATONAL"/>
    <x v="0"/>
    <n v="41841"/>
    <x v="22"/>
    <x v="9"/>
  </r>
  <r>
    <s v="30076584-0"/>
    <s v="CONSTRUCCION PUENTE AV LIBERTAD ORIENTE ESTERO LAS TOSCAS, CHILLAN"/>
    <x v="4"/>
    <s v="ÑUBLE"/>
    <s v="CHILLAN"/>
    <n v="2015"/>
    <x v="1"/>
    <s v="TRANSPORTE URBANO,VIALIDAD PEATONAL"/>
    <x v="0"/>
    <n v="109097"/>
    <x v="656"/>
    <x v="611"/>
  </r>
  <r>
    <s v="30076607-0"/>
    <s v="MEJORAMIENTO PASEO SECTOR SUR COSTANERA LOS VILOS"/>
    <x v="2"/>
    <s v="CHOAPA"/>
    <s v="LOS VILOS"/>
    <n v="2016"/>
    <x v="6"/>
    <s v="DESARROLLO URBANO"/>
    <x v="0"/>
    <n v="35112"/>
    <x v="9"/>
    <x v="9"/>
  </r>
  <r>
    <s v="30076611-0"/>
    <s v="ACTUALIZACION PLAN REGULADOR PICA-MATILLA, COMUNA PICA"/>
    <x v="13"/>
    <s v="TAMARUGAL"/>
    <s v="PICA (Prov. Tamarugal)"/>
    <n v="2015"/>
    <x v="6"/>
    <s v="DESARROLLO URBANO"/>
    <x v="0"/>
    <n v="1"/>
    <x v="22"/>
    <x v="9"/>
  </r>
  <r>
    <s v="30076631-0"/>
    <s v="REPOSICION PUENTE MAHUIDANCHE, PITRUFQUEN"/>
    <x v="1"/>
    <s v="CAUTIN"/>
    <s v="PITRUFQUEN"/>
    <n v="2016"/>
    <x v="1"/>
    <s v="TRANSPORTE CAMINERO"/>
    <x v="0"/>
    <n v="21400"/>
    <x v="9"/>
    <x v="9"/>
  </r>
  <r>
    <s v="30076633-0"/>
    <s v="REPOSICION PUENTE QUEPE, VILCUN"/>
    <x v="1"/>
    <s v="CAUTIN"/>
    <s v="VILCUN"/>
    <n v="2015"/>
    <x v="1"/>
    <s v="TRANSPORTE CAMINERO"/>
    <x v="0"/>
    <n v="290928"/>
    <x v="9"/>
    <x v="9"/>
  </r>
  <r>
    <s v="30076653-0"/>
    <s v="MEJORAMIENTO RUTA COSTERA VILLA UKIKA-AEROPUERTO, PTO. WILLIAMS"/>
    <x v="3"/>
    <m/>
    <m/>
    <n v="2015"/>
    <x v="1"/>
    <s v="TRANSPORTE CAMINERO"/>
    <x v="0"/>
    <n v="511000"/>
    <x v="657"/>
    <x v="612"/>
  </r>
  <r>
    <s v="30076719-0"/>
    <s v="CONSTRUCCION CENTRO DE SALUD FAMILIAR LA REINA, COLINA"/>
    <x v="8"/>
    <s v="CHACABUCO"/>
    <s v="COLINA"/>
    <n v="2016"/>
    <x v="0"/>
    <s v="BAJA COMPLEJIDAD"/>
    <x v="1"/>
    <n v="215848"/>
    <x v="9"/>
    <x v="9"/>
  </r>
  <r>
    <s v="30076726-0"/>
    <s v="REPOSICION RUTA 11 CH, S: ARICA TAMBO QUEMADO KM 36-60"/>
    <x v="14"/>
    <m/>
    <m/>
    <n v="2015"/>
    <x v="1"/>
    <s v="TRANSPORTE CAMINERO"/>
    <x v="0"/>
    <n v="14488000"/>
    <x v="658"/>
    <x v="613"/>
  </r>
  <r>
    <s v="30076742-0"/>
    <s v="REPOSICION 9 PUENTES MENORES EMERGENCIAS AÑO 2006, VIII REGION"/>
    <x v="4"/>
    <m/>
    <m/>
    <n v="2015"/>
    <x v="1"/>
    <s v="TRANSPORTE CAMINERO"/>
    <x v="0"/>
    <n v="68000"/>
    <x v="659"/>
    <x v="614"/>
  </r>
  <r>
    <s v="30076868-0"/>
    <s v="CONSTRUCCION CENTRO COMUNITARIO COMUNA IQUIQUE"/>
    <x v="13"/>
    <s v="IQUIQUE"/>
    <s v="IQUIQUE"/>
    <n v="2015"/>
    <x v="6"/>
    <s v="ORGANIZACION Y SERVICIOS COMUNALES"/>
    <x v="0"/>
    <n v="815754"/>
    <x v="11"/>
    <x v="9"/>
  </r>
  <r>
    <s v="30076880-0"/>
    <s v="NORMALIZACION HOSPITAL  21 DE MAYO  DE  TALTAL"/>
    <x v="11"/>
    <s v="ANTOFAGASTA"/>
    <s v="TALTAL"/>
    <n v="2016"/>
    <x v="0"/>
    <s v="BAJA COMPLEJIDAD"/>
    <x v="0"/>
    <n v="43956"/>
    <x v="9"/>
    <x v="9"/>
  </r>
  <r>
    <s v="30076886-0"/>
    <s v="NORMALIZACION DEL HOSPITAL DE MEJILLONES"/>
    <x v="11"/>
    <s v="ANTOFAGASTA"/>
    <s v="MEJILLONES"/>
    <n v="2016"/>
    <x v="0"/>
    <s v="BAJA COMPLEJIDAD"/>
    <x v="0"/>
    <n v="8173"/>
    <x v="9"/>
    <x v="9"/>
  </r>
  <r>
    <s v="30076901-0"/>
    <s v="NORMALIZACION HOSPITAL DE NACIMIENTO"/>
    <x v="4"/>
    <s v="BIO BIO"/>
    <s v="NACIMIENTO"/>
    <n v="2016"/>
    <x v="0"/>
    <s v="BAJA COMPLEJIDAD"/>
    <x v="1"/>
    <n v="5000"/>
    <x v="9"/>
    <x v="9"/>
  </r>
  <r>
    <s v="30076920-0"/>
    <s v="INSTALACION SISTEMA AGUA POTABLE RURAL MISION BOROA,  IMPERIAL"/>
    <x v="1"/>
    <s v="CAUTIN"/>
    <s v="NUEVA IMPERIAL"/>
    <n v="2015"/>
    <x v="5"/>
    <s v="AGUA POTABLE"/>
    <x v="0"/>
    <n v="47000"/>
    <x v="660"/>
    <x v="615"/>
  </r>
  <r>
    <s v="30076931-0"/>
    <s v="MEJORAMIENTO CNO. PADRE HURTADO G-45, SECTOR CUESTA CHADA CNA PAINE"/>
    <x v="8"/>
    <m/>
    <m/>
    <n v="2015"/>
    <x v="1"/>
    <s v="TRANSPORTE CAMINERO"/>
    <x v="0"/>
    <n v="142000"/>
    <x v="9"/>
    <x v="9"/>
  </r>
  <r>
    <s v="30076935-0"/>
    <s v="CONSTRUCCION VARIANTE RUTA C-35, COMUNA DE TIERRA AMARILLA"/>
    <x v="6"/>
    <s v="COPIAPO"/>
    <s v="TIERRA AMARILLA"/>
    <n v="2016"/>
    <x v="1"/>
    <s v="TRANSPORTE CAMINERO"/>
    <x v="0"/>
    <n v="28657"/>
    <x v="661"/>
    <x v="616"/>
  </r>
  <r>
    <s v="30076941-0"/>
    <s v="REPOSICION SUBCOMISARIA ALERCE, PUERTO MONTT"/>
    <x v="5"/>
    <s v="LLANQUIHUE"/>
    <s v="PUERTO MONTT"/>
    <n v="2016"/>
    <x v="9"/>
    <s v="DEFENSA Y SEGURIDAD"/>
    <x v="0"/>
    <n v="71139"/>
    <x v="662"/>
    <x v="617"/>
  </r>
  <r>
    <s v="30076949-0"/>
    <s v="REPOSICION ESCUELA DE LA CULTURA, FRIDOLINA BARRIENTOS, CASTRO"/>
    <x v="5"/>
    <s v="CHILOE"/>
    <s v="CASTRO"/>
    <n v="2016"/>
    <x v="2"/>
    <s v="EDUCACION BASICA Y MEDIA"/>
    <x v="3"/>
    <n v="985001"/>
    <x v="9"/>
    <x v="9"/>
  </r>
  <r>
    <s v="30076970-0"/>
    <s v="MEJORAMIENTO RUTA Y-65, PORVENIR-MANANTIALES, T. DEL FUEGO,  XIIR."/>
    <x v="3"/>
    <s v="TIERRA DEL FUEGO"/>
    <m/>
    <n v="2016"/>
    <x v="1"/>
    <s v="TRANSPORTE CAMINERO"/>
    <x v="0"/>
    <n v="1467916"/>
    <x v="663"/>
    <x v="618"/>
  </r>
  <r>
    <s v="30076987-0"/>
    <s v="CONSTRUCCION HOGAR DE ANCIANOS - VICTORIA"/>
    <x v="1"/>
    <s v="MALLECO"/>
    <s v="VICTORIA"/>
    <n v="2015"/>
    <x v="6"/>
    <s v="ASISTENCIA Y SERVICIO SOCIAL"/>
    <x v="0"/>
    <n v="2157044"/>
    <x v="664"/>
    <x v="619"/>
  </r>
  <r>
    <s v="30076993-0"/>
    <s v="MEJORAMIENTO SERVICIO DE AGUA POTABLE RURAL ENSENADA, PUERTO VARAS"/>
    <x v="5"/>
    <s v="LLANQUIHUE"/>
    <s v="PUERTO VARAS"/>
    <n v="2015"/>
    <x v="5"/>
    <s v="AGUA POTABLE"/>
    <x v="0"/>
    <n v="12"/>
    <x v="37"/>
    <x v="9"/>
  </r>
  <r>
    <s v="30077000-0"/>
    <s v="INSTALACION SISTEMA AGUA POTABLE RURAL CUSACO, IMPERIAL"/>
    <x v="1"/>
    <s v="CAUTIN"/>
    <s v="NUEVA IMPERIAL"/>
    <n v="2016"/>
    <x v="5"/>
    <s v="AGUA POTABLE"/>
    <x v="0"/>
    <n v="466113"/>
    <x v="665"/>
    <x v="620"/>
  </r>
  <r>
    <s v="30077015-0"/>
    <s v="MEJORAMIENTO Y CONSTR. CAMINO CURANILAHUE-NACIMIENTO POR B. LOS RIOS"/>
    <x v="4"/>
    <m/>
    <m/>
    <n v="2015"/>
    <x v="1"/>
    <s v="TRANSPORTE CAMINERO"/>
    <x v="0"/>
    <n v="8446510"/>
    <x v="666"/>
    <x v="621"/>
  </r>
  <r>
    <s v="30077029-0"/>
    <s v="CONSTRUCCION SEGUNDO ACCESO A SAN JOSE DE LA MARIQUINA"/>
    <x v="10"/>
    <m/>
    <m/>
    <n v="2015"/>
    <x v="1"/>
    <s v="TRANSPORTE URBANO,VIALIDAD PEATONAL"/>
    <x v="0"/>
    <n v="295000"/>
    <x v="667"/>
    <x v="622"/>
  </r>
  <r>
    <s v="30077031-0"/>
    <s v="CONSTRUCCION CENTRO DE SALUD FAMILIAR LA CALERA"/>
    <x v="0"/>
    <s v="QUILLOTA"/>
    <s v="LA CALERA"/>
    <n v="2016"/>
    <x v="0"/>
    <s v="BAJA COMPLEJIDAD"/>
    <x v="0"/>
    <n v="1194145"/>
    <x v="668"/>
    <x v="623"/>
  </r>
  <r>
    <s v="30077045-0"/>
    <s v="RESTAURACION INTEGRAL EDIFICIO INTENDENCIA METROPOLITANA"/>
    <x v="8"/>
    <m/>
    <m/>
    <n v="2016"/>
    <x v="6"/>
    <s v="ADMINISTRACION MULTISECTOR"/>
    <x v="1"/>
    <n v="61004"/>
    <x v="9"/>
    <x v="9"/>
  </r>
  <r>
    <s v="30077061-0"/>
    <s v="REPOSICION RUTA 11 CH, S: ARICA TAMBO QUEMADO KM 170 AL 192"/>
    <x v="14"/>
    <m/>
    <m/>
    <n v="2015"/>
    <x v="1"/>
    <s v="TRANSPORTE CAMINERO"/>
    <x v="0"/>
    <n v="2711000"/>
    <x v="669"/>
    <x v="624"/>
  </r>
  <r>
    <s v="30077090-0"/>
    <s v="MEJORAMIENTO ACCESO (AVDA. ALEMANIA) CIUDAD DE LOS ÁNGELES"/>
    <x v="4"/>
    <s v="BIO BIO"/>
    <s v="LOS ANGELES"/>
    <n v="2015"/>
    <x v="1"/>
    <s v="TRANSPORTE URBANO,VIALIDAD PEATONAL"/>
    <x v="0"/>
    <n v="2288396"/>
    <x v="670"/>
    <x v="625"/>
  </r>
  <r>
    <s v="30077123-0"/>
    <s v="RESTAURACION DEL F. STA. BARBARA Y CUEVA PATR, COMUNA JUAN FERNANDEZ"/>
    <x v="0"/>
    <s v="VALPARAISO"/>
    <s v="JUAN FERNANDEZ"/>
    <n v="2016"/>
    <x v="2"/>
    <s v="ARTE Y CULTURA"/>
    <x v="1"/>
    <n v="957"/>
    <x v="9"/>
    <x v="9"/>
  </r>
  <r>
    <s v="30077144-0"/>
    <s v="MEJORAMIENTO RUTA 7: SECTOR  CRUCE RUTA 240 VILLA ORTEGA"/>
    <x v="9"/>
    <s v="COYHAIQUE"/>
    <s v="COYHAIQUE"/>
    <n v="2015"/>
    <x v="1"/>
    <s v="TRANSPORTE CAMINERO"/>
    <x v="0"/>
    <n v="459772"/>
    <x v="671"/>
    <x v="626"/>
  </r>
  <r>
    <s v="30077145-0"/>
    <s v="MEJORAMIENTO VIALIDAD URBANA CIUDAD DE ARAUCO"/>
    <x v="4"/>
    <s v="ARAUCO"/>
    <s v="ARAUCO"/>
    <n v="2015"/>
    <x v="1"/>
    <s v="TRANSPORTE URBANO,VIALIDAD PEATONAL"/>
    <x v="0"/>
    <n v="46800"/>
    <x v="672"/>
    <x v="627"/>
  </r>
  <r>
    <s v="30077182-0"/>
    <s v="REPOSICION CUARTEL INVESTIGACIONES PUERTO VARAS"/>
    <x v="5"/>
    <s v="LLANQUIHUE"/>
    <s v="PUERTO VARAS"/>
    <n v="2016"/>
    <x v="9"/>
    <s v="DEFENSA Y SEGURIDAD"/>
    <x v="0"/>
    <n v="108788"/>
    <x v="9"/>
    <x v="9"/>
  </r>
  <r>
    <s v="30077264-0"/>
    <s v="CONSTRUCCION CESFAM SECTOR SUR PONIENTE COMUNA DE TALCA"/>
    <x v="7"/>
    <s v="TALCA"/>
    <s v="TALCA"/>
    <n v="2016"/>
    <x v="0"/>
    <s v="BAJA COMPLEJIDAD"/>
    <x v="0"/>
    <n v="6321"/>
    <x v="673"/>
    <x v="628"/>
  </r>
  <r>
    <s v="30077313-0"/>
    <s v="CONSTRUCCION ELECTRIFICACION LOS RULOS II, COMUNA DE CANELA"/>
    <x v="2"/>
    <s v="CHOAPA"/>
    <s v="CANELA"/>
    <n v="2016"/>
    <x v="4"/>
    <s v="DISTRIBUCION Y CONEXION FINAL USUARIOS"/>
    <x v="0"/>
    <n v="155000"/>
    <x v="9"/>
    <x v="9"/>
  </r>
  <r>
    <s v="30077382-0"/>
    <s v="REPOSICION CUARTEL BICRIM SAN CARLOS PDI"/>
    <x v="4"/>
    <s v="ÑUBLE"/>
    <s v="SAN CARLOS"/>
    <n v="2016"/>
    <x v="9"/>
    <s v="ADMINISTRACION DEFENSA Y SEGURIDAD"/>
    <x v="0"/>
    <n v="7741"/>
    <x v="674"/>
    <x v="629"/>
  </r>
  <r>
    <s v="30077414-0"/>
    <s v="MEJORAMIENTO RUTA M-80-N, SECTOR TREGUALEMU-LIMITE REGIONAL"/>
    <x v="7"/>
    <s v="CAUQUENES"/>
    <m/>
    <n v="2015"/>
    <x v="1"/>
    <s v="TRANSPORTE CAMINERO"/>
    <x v="0"/>
    <n v="3131000"/>
    <x v="675"/>
    <x v="630"/>
  </r>
  <r>
    <s v="30077433-0"/>
    <s v="AMPLIACION SISTEMA APR EL SAUCE DE MIRAMAR, COQUIMBO"/>
    <x v="2"/>
    <s v="ELQUI"/>
    <s v="COQUIMBO"/>
    <n v="2016"/>
    <x v="5"/>
    <s v="AGUA POTABLE"/>
    <x v="0"/>
    <n v="483311"/>
    <x v="676"/>
    <x v="631"/>
  </r>
  <r>
    <s v="30077481-0"/>
    <s v="RESTAURACION IGLESIA N. S. DE LA CANDELARIA DE CARELMAPU, MAULLIN"/>
    <x v="5"/>
    <s v="LLANQUIHUE"/>
    <s v="MAULLIN"/>
    <n v="2016"/>
    <x v="2"/>
    <s v="ARTE Y CULTURA"/>
    <x v="0"/>
    <n v="181575"/>
    <x v="9"/>
    <x v="9"/>
  </r>
  <r>
    <s v="30077492-0"/>
    <s v="REPOSICION TERMINAL DE PASAJEROS DE NIEBLA"/>
    <x v="10"/>
    <s v="VALDIVIA - REGION XIV"/>
    <s v="VALDIVIA - REGION XIV"/>
    <n v="2016"/>
    <x v="1"/>
    <s v="TRANSPORTE MARITIMO, FLUVIAL Y LACUSTRE"/>
    <x v="0"/>
    <n v="3331821"/>
    <x v="677"/>
    <x v="632"/>
  </r>
  <r>
    <s v="30077528-0"/>
    <s v="NORMALIZACION Y RECUPERACION AREAS EX VERTEDERO LO ERRAZURIZ 2°ETAPA"/>
    <x v="8"/>
    <m/>
    <m/>
    <n v="2015"/>
    <x v="6"/>
    <s v="MEDIO AMBIENTE"/>
    <x v="0"/>
    <n v="988384"/>
    <x v="678"/>
    <x v="633"/>
  </r>
  <r>
    <s v="30077537-0"/>
    <s v="REPOSICION RUTA 5, SECTOR CALDERA - OBISPITO"/>
    <x v="6"/>
    <s v="COPIAPO"/>
    <s v="CALDERA"/>
    <n v="2015"/>
    <x v="1"/>
    <s v="TRANSPORTE CAMINERO"/>
    <x v="0"/>
    <n v="347000"/>
    <x v="679"/>
    <x v="634"/>
  </r>
  <r>
    <s v="30077611-0"/>
    <s v="ACTUALIZACION PLANO REGULADOR COMUNA IQUIQUE"/>
    <x v="13"/>
    <s v="IQUIQUE"/>
    <s v="IQUIQUE"/>
    <n v="2015"/>
    <x v="6"/>
    <s v="DESARROLLO URBANO"/>
    <x v="0"/>
    <n v="479572"/>
    <x v="22"/>
    <x v="9"/>
  </r>
  <r>
    <s v="30077629-0"/>
    <s v="RESTAURACION MEJORAMIENT MUSEO SITIO GABRIELA MISTRAL, MONTEGRANDE"/>
    <x v="2"/>
    <s v="ELQUI"/>
    <s v="PAIHUANO"/>
    <n v="2015"/>
    <x v="2"/>
    <s v="ARTE Y CULTURA"/>
    <x v="1"/>
    <n v="279960"/>
    <x v="9"/>
    <x v="9"/>
  </r>
  <r>
    <s v="30077630-0"/>
    <s v="MEJORAMIENTO CAMINO COSTERO NORTE, S: BOYERUCA-CR. RUTA J-60"/>
    <x v="7"/>
    <m/>
    <m/>
    <n v="2015"/>
    <x v="1"/>
    <s v="TRANSPORTE CAMINERO"/>
    <x v="0"/>
    <n v="1000"/>
    <x v="9"/>
    <x v="9"/>
  </r>
  <r>
    <s v="30077667-0"/>
    <s v="MEJORAMIENTO HOSPITAL DR. ERNESTO TORRES G. DE IQUIQUE"/>
    <x v="13"/>
    <m/>
    <m/>
    <n v="2015"/>
    <x v="0"/>
    <s v="ALTA COMPLEJIDAD"/>
    <x v="0"/>
    <n v="2083402"/>
    <x v="680"/>
    <x v="635"/>
  </r>
  <r>
    <s v="30077682-0"/>
    <s v="INSTALACION SISTEMA AGUA POTABLE RURAL LLIU LLIU 7MA.FAJA, LONCOCHE"/>
    <x v="1"/>
    <s v="CAUTIN"/>
    <s v="LONCOCHE"/>
    <n v="2016"/>
    <x v="5"/>
    <s v="AGUA POTABLE"/>
    <x v="0"/>
    <n v="12164"/>
    <x v="681"/>
    <x v="636"/>
  </r>
  <r>
    <s v="30077710-0"/>
    <s v="CONSTRUCCION PUENTE CANCHA DE PIEDRA EN COMUNA DE MARIA PINTO"/>
    <x v="8"/>
    <s v="MELIPILLA"/>
    <s v="MARIA PINTO"/>
    <n v="2015"/>
    <x v="1"/>
    <s v="TRANSPORTE CAMINERO"/>
    <x v="0"/>
    <n v="335752"/>
    <x v="682"/>
    <x v="637"/>
  </r>
  <r>
    <s v="30077732-0"/>
    <s v="CONSTRUCCION OFICINA REGISTRO CIVIL  E IDENTIFICACION ALTO HOSPICIO."/>
    <x v="13"/>
    <s v="IQUIQUE"/>
    <s v="ALTO HOSPICIO"/>
    <n v="2016"/>
    <x v="11"/>
    <s v="ADMINISTRACION DE JUSTICIA"/>
    <x v="0"/>
    <n v="37035"/>
    <x v="683"/>
    <x v="638"/>
  </r>
  <r>
    <s v="30077750-0"/>
    <s v="CONSTRUCCION CASA DE ACOGIDA DE COMBARBALA - COMBARBALA"/>
    <x v="2"/>
    <s v="LIMARI"/>
    <s v="COMBARBALA"/>
    <n v="2016"/>
    <x v="6"/>
    <s v="ASISTENCIA Y SERVICIO SOCIAL"/>
    <x v="0"/>
    <n v="492070"/>
    <x v="684"/>
    <x v="639"/>
  </r>
  <r>
    <s v="30077774-0"/>
    <s v="RESTAURACION ESCUELA 10 JERONIMO GODOY V., PISCO ELQUI,PAIHUANO"/>
    <x v="2"/>
    <s v="ELQUI"/>
    <s v="PAIHUANO"/>
    <n v="2015"/>
    <x v="2"/>
    <s v="ARTE Y CULTURA"/>
    <x v="1"/>
    <n v="71883"/>
    <x v="9"/>
    <x v="9"/>
  </r>
  <r>
    <s v="30077837-0"/>
    <s v="REPOSICION ESCUELA F-743 DE LARAQUETE, COMUNA DE ARAUCO"/>
    <x v="4"/>
    <s v="ARAUCO"/>
    <s v="ARAUCO"/>
    <n v="2015"/>
    <x v="2"/>
    <s v="EDUCACION BASICA Y MEDIA"/>
    <x v="0"/>
    <n v="25000"/>
    <x v="9"/>
    <x v="9"/>
  </r>
  <r>
    <s v="30077924-0"/>
    <s v="INSTALACION SISTEMA AGUA POTABLE RURAL EL ESCORIAL, MELIPEUCO"/>
    <x v="1"/>
    <s v="CAUTIN"/>
    <s v="MELIPEUCO"/>
    <n v="2016"/>
    <x v="5"/>
    <s v="AGUA POTABLE"/>
    <x v="0"/>
    <n v="51697"/>
    <x v="9"/>
    <x v="9"/>
  </r>
  <r>
    <s v="30077934-0"/>
    <s v="CONSTRUCCION CALLE NUEVA NUEVE DE FRUTILLAR"/>
    <x v="5"/>
    <s v="LLANQUIHUE"/>
    <s v="FRUTILLAR"/>
    <n v="2016"/>
    <x v="1"/>
    <s v="TRANSPORTE URBANO,VIALIDAD PEATONAL"/>
    <x v="0"/>
    <n v="759180"/>
    <x v="9"/>
    <x v="9"/>
  </r>
  <r>
    <s v="30078005-0"/>
    <s v="CONSTRUCCION EDIFICIO COMUNITARIO LA HERRADURA, COQUIMBO"/>
    <x v="2"/>
    <s v="ELQUI"/>
    <s v="COQUIMBO"/>
    <n v="2016"/>
    <x v="6"/>
    <s v="ORGANIZACION Y SERVICIOS COMUNALES"/>
    <x v="0"/>
    <n v="2932"/>
    <x v="685"/>
    <x v="640"/>
  </r>
  <r>
    <s v="30078020-0"/>
    <s v="CONSTRUCCION CASETAS SANITARIAS LOCALIDAD DE REQUEGUA, SAN VICENTE"/>
    <x v="12"/>
    <s v="CACHAPOAL"/>
    <s v="SAN VICENTE DE TAGUA TAGUA"/>
    <n v="2016"/>
    <x v="5"/>
    <s v="INTERSUBSECTORIAL AGUA POTABLE Y ALCANTARILLADO"/>
    <x v="0"/>
    <n v="939"/>
    <x v="9"/>
    <x v="9"/>
  </r>
  <r>
    <s v="30078069-0"/>
    <s v="MEJORAMIENTO RUTA  A-616 , REG DE TARAPACA"/>
    <x v="13"/>
    <s v="IQUIQUE"/>
    <m/>
    <n v="2016"/>
    <x v="1"/>
    <s v="TRANSPORTE CAMINERO"/>
    <x v="0"/>
    <n v="329000"/>
    <x v="686"/>
    <x v="641"/>
  </r>
  <r>
    <s v="30078077-0"/>
    <s v="NORMALIZACION HOSPITAL DE FUTALEUFU, PROVINCIA DE PALENA"/>
    <x v="5"/>
    <s v="PALENA"/>
    <s v="FUTALEUFU"/>
    <n v="2016"/>
    <x v="0"/>
    <s v="BAJA COMPLEJIDAD"/>
    <x v="0"/>
    <n v="3768303"/>
    <x v="687"/>
    <x v="642"/>
  </r>
  <r>
    <s v="30078105-0"/>
    <s v="RESTAURACION PARROQUIA DE SAN NICODEMO DE COINCO"/>
    <x v="12"/>
    <s v="CACHAPOAL"/>
    <s v="COINCO"/>
    <n v="2015"/>
    <x v="2"/>
    <s v="ARTE Y CULTURA"/>
    <x v="0"/>
    <n v="5223"/>
    <x v="688"/>
    <x v="643"/>
  </r>
  <r>
    <s v="30078156-0"/>
    <s v="REPOSICION CENTRO DE SALUD FAMILIAR PANQUEHUE"/>
    <x v="0"/>
    <s v="SAN FELIPE DE ACONCAGUA"/>
    <s v="PANQUEHUE"/>
    <n v="2016"/>
    <x v="0"/>
    <s v="BAJA COMPLEJIDAD"/>
    <x v="0"/>
    <n v="423997"/>
    <x v="689"/>
    <x v="644"/>
  </r>
  <r>
    <s v="30078167-0"/>
    <s v="CONSTRUCCION HOGAR DE LARGA ESTADIA ADULTOS MAYORES, COMUNA DE LOLOL"/>
    <x v="12"/>
    <s v="COLCHAGUA"/>
    <s v="LOLOL"/>
    <n v="2015"/>
    <x v="2"/>
    <s v="INTERSUBSECTORIAL EDUCACION Y CULTURA"/>
    <x v="3"/>
    <n v="24323"/>
    <x v="9"/>
    <x v="9"/>
  </r>
  <r>
    <s v="30078188-0"/>
    <s v="HABILITACION EDIFICIO EXTENSION  CONVENTO DOMINICO. RECOLETA"/>
    <x v="8"/>
    <m/>
    <m/>
    <n v="2016"/>
    <x v="2"/>
    <s v="ARTE Y CULTURA"/>
    <x v="0"/>
    <n v="6365"/>
    <x v="690"/>
    <x v="9"/>
  </r>
  <r>
    <s v="30078232-0"/>
    <s v="NORMALIZACION HOSPITAL SAN JOSE, CASABLANCA"/>
    <x v="0"/>
    <s v="VALPARAISO"/>
    <s v="CASABLANCA"/>
    <n v="2016"/>
    <x v="0"/>
    <s v="BAJA COMPLEJIDAD"/>
    <x v="0"/>
    <n v="280443"/>
    <x v="691"/>
    <x v="645"/>
  </r>
  <r>
    <s v="30078238-0"/>
    <s v="MEJORAMIENTO PLAZA DE ARMAS - MELIPEUCO"/>
    <x v="1"/>
    <s v="CAUTIN"/>
    <s v="MELIPEUCO"/>
    <n v="2016"/>
    <x v="6"/>
    <s v="DESARROLLO URBANO"/>
    <x v="0"/>
    <n v="210573"/>
    <x v="9"/>
    <x v="9"/>
  </r>
  <r>
    <s v="30078248-0"/>
    <s v="CONSTRUCCION CENTRO INTERDISCIPLINARIO DE NEUROCIENCIA, VALPARAISO"/>
    <x v="0"/>
    <s v="VALPARAISO"/>
    <s v="VALPARAISO"/>
    <n v="2015"/>
    <x v="2"/>
    <s v="EDUCACION SUPERIOR"/>
    <x v="0"/>
    <n v="10101"/>
    <x v="692"/>
    <x v="9"/>
  </r>
  <r>
    <s v="30078250-0"/>
    <s v="CONSTRUCCION CENTRO REFERENCIA EN SALUD PUENTE ALTO"/>
    <x v="8"/>
    <s v="CORDILLERA"/>
    <m/>
    <n v="2016"/>
    <x v="0"/>
    <s v="MEDIA COMPLEJIDAD"/>
    <x v="0"/>
    <n v="13374308"/>
    <x v="693"/>
    <x v="646"/>
  </r>
  <r>
    <s v="30078280-0"/>
    <s v="MEJORAMIENTO PAVIMENTACIÓN AVENIDA FRESIA, LOS VILOS"/>
    <x v="2"/>
    <s v="CHOAPA"/>
    <s v="LOS VILOS"/>
    <n v="2016"/>
    <x v="1"/>
    <s v="TRANSPORTE URBANO,VIALIDAD PEATONAL"/>
    <x v="0"/>
    <n v="435002"/>
    <x v="694"/>
    <x v="647"/>
  </r>
  <r>
    <s v="30078281-0"/>
    <s v="REPOSICION CESFAM 30 DE MARZO, SAN ANTONIO"/>
    <x v="0"/>
    <s v="SAN ANTONIO"/>
    <s v="SAN ANTONIO"/>
    <n v="2016"/>
    <x v="0"/>
    <s v="BAJA COMPLEJIDAD"/>
    <x v="0"/>
    <n v="63263"/>
    <x v="695"/>
    <x v="648"/>
  </r>
  <r>
    <s v="30078283-0"/>
    <s v="MEJORAMIENTO ESTADIO MUNICIPAL EL BOLDO"/>
    <x v="10"/>
    <s v="VALDIVIA - REGION XIV"/>
    <s v="CORRAL - REGION XIV"/>
    <n v="2016"/>
    <x v="7"/>
    <s v="DEPORTE COMPETITIVO"/>
    <x v="0"/>
    <n v="1559123"/>
    <x v="696"/>
    <x v="649"/>
  </r>
  <r>
    <s v="30078284-0"/>
    <s v="REPOSICION CESFAM LLOLLEO, SAN ANTONIO"/>
    <x v="0"/>
    <s v="SAN ANTONIO"/>
    <s v="SAN ANTONIO"/>
    <n v="2016"/>
    <x v="0"/>
    <s v="BAJA COMPLEJIDAD"/>
    <x v="0"/>
    <n v="29666"/>
    <x v="697"/>
    <x v="650"/>
  </r>
  <r>
    <s v="30078314-0"/>
    <s v="CONSTRUCCION CENTRO DE REHABILITACIÓN INFANTIL, REGION DE LOS RIOS"/>
    <x v="10"/>
    <m/>
    <m/>
    <n v="2016"/>
    <x v="6"/>
    <s v="INTERSUBSECTORIAL MULTISECTOR"/>
    <x v="0"/>
    <n v="3565065"/>
    <x v="698"/>
    <x v="651"/>
  </r>
  <r>
    <s v="30078367-0"/>
    <s v="MEJORAMIENTO PLAYA BELLAVISTA Y SECTOR INTENDENCIA-GODOY, IQUIQUE"/>
    <x v="13"/>
    <s v="IQUIQUE"/>
    <s v="IQUIQUE"/>
    <n v="2015"/>
    <x v="6"/>
    <s v="INTERSUBSECTORIAL MULTISECTOR"/>
    <x v="0"/>
    <n v="1137961"/>
    <x v="699"/>
    <x v="652"/>
  </r>
  <r>
    <s v="30078379-0"/>
    <s v="CONSTRUCCION SOLUCIONES SANITARIAS E INTERMED. PISCO ELQUI, PAIH"/>
    <x v="2"/>
    <s v="ELQUI"/>
    <s v="PAIHUANO"/>
    <n v="2016"/>
    <x v="5"/>
    <s v="EVACUACION DISPOSICION FINAL AGUAS SERVIDAS"/>
    <x v="0"/>
    <n v="368426"/>
    <x v="9"/>
    <x v="9"/>
  </r>
  <r>
    <s v="30078386-0"/>
    <s v="CONSTRUCCION CASA DE ACOGIDA ADULTOS MAYORES DE NAVIDAD"/>
    <x v="12"/>
    <s v="CARDENAL CARO"/>
    <s v="NAVIDAD"/>
    <n v="2016"/>
    <x v="6"/>
    <s v="ASISTENCIA Y SERVICIO SOCIAL"/>
    <x v="0"/>
    <n v="1001924"/>
    <x v="700"/>
    <x v="653"/>
  </r>
  <r>
    <s v="30078400-0"/>
    <s v="MEJORAMIENTO RUTA L-45, SECTOR ESCUELA LLEPO-EL PEÑASCO"/>
    <x v="7"/>
    <s v="LINARES"/>
    <m/>
    <n v="2015"/>
    <x v="1"/>
    <s v="TRANSPORTE CAMINERO"/>
    <x v="0"/>
    <n v="3101999"/>
    <x v="701"/>
    <x v="654"/>
  </r>
  <r>
    <s v="30078420-0"/>
    <s v="CONSTRUCCION PASARELA PEATONAL, RUTA 9 SECTOR RIO SECO, XII REGION"/>
    <x v="3"/>
    <s v="MAGALLANES"/>
    <s v="PUNTA ARENAS"/>
    <n v="2016"/>
    <x v="1"/>
    <s v="TRANSPORTE CAMINERO"/>
    <x v="0"/>
    <n v="1039365"/>
    <x v="702"/>
    <x v="655"/>
  </r>
  <r>
    <s v="30078506-0"/>
    <s v="REPOSICION PARQUE DEPORTIVO Y RECREATIVO DEL PACÍFICO SAN ANTONIO"/>
    <x v="0"/>
    <s v="SAN ANTONIO"/>
    <s v="SAN ANTONIO"/>
    <n v="2016"/>
    <x v="7"/>
    <s v="DEPORTE RECREATIVO"/>
    <x v="0"/>
    <n v="142051"/>
    <x v="703"/>
    <x v="656"/>
  </r>
  <r>
    <s v="30078513-0"/>
    <s v="CONSTRUCCION CENTRO DE  ACOGIDA PERSONAS SITUACIÓN DE CALLE, COQUIMB"/>
    <x v="2"/>
    <s v="ELQUI"/>
    <s v="COQUIMBO"/>
    <n v="2016"/>
    <x v="6"/>
    <s v="ASISTENCIA Y SERVICIO SOCIAL"/>
    <x v="0"/>
    <n v="26639"/>
    <x v="9"/>
    <x v="9"/>
  </r>
  <r>
    <s v="30078529-0"/>
    <s v="CONSTRUCCION CASA DE LA CULTURA COMUNAL, LOS VILOS"/>
    <x v="2"/>
    <s v="CHOAPA"/>
    <s v="LOS VILOS"/>
    <n v="2016"/>
    <x v="2"/>
    <s v="ARTE Y CULTURA"/>
    <x v="0"/>
    <n v="1282540"/>
    <x v="704"/>
    <x v="657"/>
  </r>
  <r>
    <s v="30078575-0"/>
    <s v="RESTAURACION IGLESIA Y MONASTERIO DEL BUEN PASTOR DE SAN FELIPE"/>
    <x v="0"/>
    <s v="SAN FELIPE DE ACONCAGUA"/>
    <s v="SAN FELIPE"/>
    <n v="2016"/>
    <x v="2"/>
    <s v="ARTE Y CULTURA"/>
    <x v="0"/>
    <n v="74337"/>
    <x v="705"/>
    <x v="658"/>
  </r>
  <r>
    <s v="30078616-0"/>
    <s v="RESTAURACION IGLESIA Y CONVENTO SAN FRANCISCO DE CURIMON"/>
    <x v="0"/>
    <s v="SAN FELIPE DE ACONCAGUA"/>
    <s v="SAN FELIPE"/>
    <n v="2016"/>
    <x v="2"/>
    <s v="ARTE Y CULTURA"/>
    <x v="0"/>
    <n v="19968"/>
    <x v="11"/>
    <x v="659"/>
  </r>
  <r>
    <s v="30078622-0"/>
    <s v="RESTAURACION CAPILLA LO VICUÑA, COMUNA DE PUTAENDO."/>
    <x v="0"/>
    <s v="SAN FELIPE DE ACONCAGUA"/>
    <s v="PUTAENDO"/>
    <n v="2016"/>
    <x v="2"/>
    <s v="ARTE Y CULTURA"/>
    <x v="0"/>
    <n v="390465"/>
    <x v="706"/>
    <x v="660"/>
  </r>
  <r>
    <s v="30078661-0"/>
    <s v="AMPLIACION SISTEMA APR LAS ROJAS, LA SERENA"/>
    <x v="2"/>
    <s v="ELQUI"/>
    <s v="LA SERENA"/>
    <n v="2015"/>
    <x v="5"/>
    <s v="AGUA POTABLE"/>
    <x v="0"/>
    <n v="199040"/>
    <x v="707"/>
    <x v="661"/>
  </r>
  <r>
    <s v="30078668-0"/>
    <s v="AMPLIACION SISTEMA AGUA POTABLE RURAL LIMAHUIDA, COMUNA DE ILLAPEL"/>
    <x v="2"/>
    <s v="CHOAPA"/>
    <s v="ILLAPEL"/>
    <n v="2015"/>
    <x v="5"/>
    <s v="AGUA POTABLE"/>
    <x v="3"/>
    <n v="120132"/>
    <x v="9"/>
    <x v="9"/>
  </r>
  <r>
    <s v="30078672-0"/>
    <s v="AMPLIACION SISTEMA APR TAMBILLOS, COQUIMBO"/>
    <x v="2"/>
    <s v="ELQUI"/>
    <s v="COQUIMBO"/>
    <n v="2016"/>
    <x v="5"/>
    <s v="AGUA POTABLE"/>
    <x v="0"/>
    <n v="11825"/>
    <x v="9"/>
    <x v="9"/>
  </r>
  <r>
    <s v="30078695-0"/>
    <s v="RESTAURACION Y PUESTA EN VALOR IGLESIA DE PETORCA Y SU ENTORNO"/>
    <x v="0"/>
    <s v="PETORCA"/>
    <s v="PETORCA"/>
    <n v="2016"/>
    <x v="2"/>
    <s v="ARTE Y CULTURA"/>
    <x v="0"/>
    <n v="1468390"/>
    <x v="11"/>
    <x v="9"/>
  </r>
  <r>
    <s v="30078748-0"/>
    <s v="CONSTRUCCION EDIFICIO COMUNITARIO VILLA DEL MAR, COQUIMBO"/>
    <x v="2"/>
    <s v="ELQUI"/>
    <s v="COQUIMBO"/>
    <n v="2016"/>
    <x v="6"/>
    <s v="ORGANIZACION Y SERVICIOS COMUNALES"/>
    <x v="0"/>
    <n v="3751"/>
    <x v="685"/>
    <x v="640"/>
  </r>
  <r>
    <s v="30078797-0"/>
    <s v="CONSTRUCCION CENTRO CERRADO X REGION DE LOS LAGOS"/>
    <x v="5"/>
    <m/>
    <m/>
    <n v="2015"/>
    <x v="11"/>
    <s v="ASISTENCIA DE MENORES"/>
    <x v="0"/>
    <n v="224196"/>
    <x v="708"/>
    <x v="662"/>
  </r>
  <r>
    <s v="30078803-0"/>
    <s v="CONSTRUCCION CIERRE VERTEDERO DE CURANILAHUE"/>
    <x v="4"/>
    <s v="ARAUCO"/>
    <s v="CURANILAHUE"/>
    <n v="2015"/>
    <x v="6"/>
    <s v="MEDIO AMBIENTE"/>
    <x v="0"/>
    <n v="45958"/>
    <x v="709"/>
    <x v="663"/>
  </r>
  <r>
    <s v="30078828-0"/>
    <s v="MEJORAMIENTO PASEO COSTANERA LAGO RANCO"/>
    <x v="10"/>
    <s v="DEL RANCO"/>
    <s v="LAGO RANCO - REGION XIV"/>
    <n v="2015"/>
    <x v="6"/>
    <s v="DESARROLLO URBANO"/>
    <x v="0"/>
    <n v="663094"/>
    <x v="710"/>
    <x v="664"/>
  </r>
  <r>
    <s v="30078854-0"/>
    <s v="REPOSICION EXCONSUL. SALUD LA ANTENA PARA CENTRO COMUN. Y CULTURAL"/>
    <x v="2"/>
    <s v="ELQUI"/>
    <s v="LA SERENA"/>
    <n v="2016"/>
    <x v="6"/>
    <s v="ORGANIZACION Y SERVICIOS COMUNALES"/>
    <x v="0"/>
    <n v="378751"/>
    <x v="711"/>
    <x v="665"/>
  </r>
  <r>
    <s v="30078908-0"/>
    <s v="CONSTRUCCION SEDE SOCIAL VILLA LA UNION PISCO ELQUI"/>
    <x v="2"/>
    <s v="ELQUI"/>
    <s v="PAIHUANO"/>
    <n v="2015"/>
    <x v="6"/>
    <s v="ORGANIZACION Y SERVICIOS COMUNALES"/>
    <x v="3"/>
    <n v="170211"/>
    <x v="9"/>
    <x v="9"/>
  </r>
  <r>
    <s v="30079054-0"/>
    <s v="RESTAURACION EDIFICIO LOS PORTALES, COMUNA FREIRINA"/>
    <x v="6"/>
    <s v="HUASCO"/>
    <s v="FREIRINA"/>
    <n v="2016"/>
    <x v="2"/>
    <s v="ARTE Y CULTURA"/>
    <x v="0"/>
    <n v="218815"/>
    <x v="712"/>
    <x v="666"/>
  </r>
  <r>
    <s v="30079057-0"/>
    <s v="INSTALACION SISTEMA AGUA POTABLE JOSE MIGUEL CARRERA, COLLIPULLI"/>
    <x v="1"/>
    <s v="MALLECO"/>
    <s v="COLLIPULLI"/>
    <n v="2016"/>
    <x v="5"/>
    <s v="AGUA POTABLE"/>
    <x v="0"/>
    <n v="32024"/>
    <x v="713"/>
    <x v="667"/>
  </r>
  <r>
    <s v="30079107-0"/>
    <s v="REPOSICION PAV.  Y CONSTR. 3ª  PISTA  RUTA 5, S: CUESTA CAMARONES"/>
    <x v="14"/>
    <s v="ARICA - REGION XV"/>
    <s v="ARICA - REGION XV"/>
    <n v="2015"/>
    <x v="1"/>
    <s v="TRANSPORTE CAMINERO"/>
    <x v="0"/>
    <n v="21000"/>
    <x v="714"/>
    <x v="668"/>
  </r>
  <r>
    <s v="30079109-0"/>
    <s v="REPOSICION POSTA SALUD RURAL DE HUENTELOLEN, CAÑETE"/>
    <x v="4"/>
    <s v="ARAUCO"/>
    <s v="CAÑETE"/>
    <n v="2015"/>
    <x v="0"/>
    <s v="BAJA COMPLEJIDAD"/>
    <x v="0"/>
    <n v="27365"/>
    <x v="715"/>
    <x v="669"/>
  </r>
  <r>
    <s v="30079146-0"/>
    <s v="CONSTRUCCION CENTRO DE SALUD FAMILIAR SECTOR SUR, COMUNA ARICA"/>
    <x v="14"/>
    <s v="ARICA - REGION XV"/>
    <s v="ARICA - REGION XV"/>
    <n v="2016"/>
    <x v="0"/>
    <s v="BAJA COMPLEJIDAD"/>
    <x v="0"/>
    <n v="1770165"/>
    <x v="716"/>
    <x v="670"/>
  </r>
  <r>
    <s v="30079222-0"/>
    <s v="REPOSICION PAV. Y CONSTR. 3ª PISTA RUTA 5, S: CUESTA ACHA"/>
    <x v="14"/>
    <m/>
    <m/>
    <n v="2015"/>
    <x v="1"/>
    <s v="TRANSPORTE CAMINERO"/>
    <x v="0"/>
    <n v="16500"/>
    <x v="717"/>
    <x v="671"/>
  </r>
  <r>
    <s v="30079274-0"/>
    <s v="REPOSICION RECINTO DEPORTIVO CENDYR OVALLE"/>
    <x v="2"/>
    <s v="LIMARI"/>
    <s v="OVALLE"/>
    <n v="2015"/>
    <x v="7"/>
    <s v="DEPORTE COMPETITIVO"/>
    <x v="0"/>
    <n v="9442754"/>
    <x v="718"/>
    <x v="672"/>
  </r>
  <r>
    <s v="30079282-0"/>
    <s v="REPOSICION CESFAM CARDENAL CARO, SECTOR SUR, LA SERENA"/>
    <x v="2"/>
    <s v="ELQUI"/>
    <s v="LA SERENA"/>
    <n v="2015"/>
    <x v="0"/>
    <s v="BAJA COMPLEJIDAD"/>
    <x v="3"/>
    <n v="2061"/>
    <x v="9"/>
    <x v="9"/>
  </r>
  <r>
    <s v="30079302-0"/>
    <s v="CONSTRUCCION TORRE DE DETECCIÓN - VIVIENDA DE TORREROS, LA UNIÓN"/>
    <x v="10"/>
    <s v="DEL RANCO"/>
    <s v="LA UNION - REGION XIV"/>
    <n v="2016"/>
    <x v="3"/>
    <s v="ADMINISTRACION SILVOAGROPECUARIO"/>
    <x v="0"/>
    <n v="34607"/>
    <x v="9"/>
    <x v="9"/>
  </r>
  <r>
    <s v="30079324-0"/>
    <s v="MEJORAMIENTO ESTADIO FISCAL DE CHONCHI"/>
    <x v="5"/>
    <s v="CHILOE"/>
    <s v="CHONCHI"/>
    <n v="2016"/>
    <x v="7"/>
    <s v="INTERSUBSECTORIAL DEPORTES Y RECREACION"/>
    <x v="0"/>
    <n v="437514"/>
    <x v="719"/>
    <x v="673"/>
  </r>
  <r>
    <s v="30079482-0"/>
    <s v="HABILITACION CORREDOR TRANSPORTE PÚBLICO AVENIDA DORSAL TRAMO 2"/>
    <x v="8"/>
    <s v="SANTIAGO"/>
    <s v="RECOLETA"/>
    <n v="2015"/>
    <x v="1"/>
    <s v="TRANSPORTE URBANO,VIALIDAD PEATONAL"/>
    <x v="0"/>
    <n v="7337582"/>
    <x v="720"/>
    <x v="674"/>
  </r>
  <r>
    <s v="30079805-0"/>
    <s v="INSTALACION SERVICIO DE AGUA POTABLE RURAL DE SAN JAVIER"/>
    <x v="5"/>
    <s v="CHILOE"/>
    <s v="CURACO DE VELEZ"/>
    <n v="2016"/>
    <x v="5"/>
    <s v="AGUA POTABLE"/>
    <x v="0"/>
    <n v="168700"/>
    <x v="721"/>
    <x v="675"/>
  </r>
  <r>
    <s v="30079858-0"/>
    <s v="REPOSICION GIMNASIO MUNICIPAL DE ARAUCO"/>
    <x v="4"/>
    <s v="ARAUCO"/>
    <s v="ARAUCO"/>
    <n v="2016"/>
    <x v="7"/>
    <s v="DEPORTE RECREATIVO"/>
    <x v="0"/>
    <n v="928294"/>
    <x v="9"/>
    <x v="9"/>
  </r>
  <r>
    <s v="30079953-0"/>
    <s v="CONSTRUCCION SOLUCIONES SANITARIAS DE TAHUINCO, SALAMANCA"/>
    <x v="2"/>
    <s v="CHOAPA"/>
    <s v="SALAMANCA"/>
    <n v="2016"/>
    <x v="8"/>
    <s v="SOLUCION HABITACIONAL PARCIAL O COMPLEMENTARIA"/>
    <x v="0"/>
    <n v="332378"/>
    <x v="722"/>
    <x v="676"/>
  </r>
  <r>
    <s v="30080002-0"/>
    <s v="CONSTRUCCION PLAYA ARTIFICIAL SECTOR EL SALITRE, TOCOPILLA"/>
    <x v="11"/>
    <s v="TOCOPILLA"/>
    <s v="TOCOPILLA"/>
    <n v="2015"/>
    <x v="6"/>
    <s v="DESARROLLO URBANO"/>
    <x v="0"/>
    <n v="404012"/>
    <x v="723"/>
    <x v="677"/>
  </r>
  <r>
    <s v="30080011-0"/>
    <s v="CONSTRUCCION CUARTEL 3ª COMPAÑIA BOMBEROS - LAUTARO"/>
    <x v="1"/>
    <s v="CAUTIN"/>
    <s v="LAUTARO"/>
    <n v="2016"/>
    <x v="9"/>
    <s v="DEFENSA Y SEGURIDAD"/>
    <x v="0"/>
    <n v="4844"/>
    <x v="64"/>
    <x v="9"/>
  </r>
  <r>
    <s v="30080013-0"/>
    <s v="REPOSICION HOSPITAL PENCO-LIRQUEN"/>
    <x v="4"/>
    <s v="CONCEPCION"/>
    <s v="PENCO"/>
    <n v="2015"/>
    <x v="0"/>
    <s v="MEDIA COMPLEJIDAD"/>
    <x v="0"/>
    <n v="10100079"/>
    <x v="724"/>
    <x v="678"/>
  </r>
  <r>
    <s v="30080044-0"/>
    <s v="MEJORAMIENTO ROTONDA PAMPINO EN IQUIQUE"/>
    <x v="13"/>
    <s v="IQUIQUE"/>
    <s v="IQUIQUE"/>
    <n v="2015"/>
    <x v="1"/>
    <s v="TRANSPORTE URBANO,VIALIDAD PEATONAL"/>
    <x v="0"/>
    <n v="5508445"/>
    <x v="725"/>
    <x v="679"/>
  </r>
  <r>
    <s v="30080075-0"/>
    <s v="MEJORAMIENTO Y AMPLIACIÓN, APR LOS AROMOS EL DURAZNO, LAS CABRAS"/>
    <x v="12"/>
    <s v="CACHAPOAL"/>
    <s v="LAS CABRAS"/>
    <n v="2016"/>
    <x v="5"/>
    <s v="AGUA POTABLE"/>
    <x v="0"/>
    <n v="11450"/>
    <x v="726"/>
    <x v="680"/>
  </r>
  <r>
    <s v="30080082-0"/>
    <s v="RESTAURACION Y HABILITACION BIBLIOTECA REGIONAL EX FFCC ARICA LA PAZ"/>
    <x v="14"/>
    <s v="ARICA - REGION XV"/>
    <s v="ARICA - REGION XV"/>
    <n v="2016"/>
    <x v="2"/>
    <s v="ARTE Y CULTURA"/>
    <x v="0"/>
    <n v="24249"/>
    <x v="9"/>
    <x v="9"/>
  </r>
  <r>
    <s v="30080177-0"/>
    <s v="AMPLIACION TALLERES LABORALES CENTRO PENITENCIARIO VALPARAISO"/>
    <x v="0"/>
    <s v="VALPARAISO"/>
    <s v="VALPARAISO"/>
    <n v="2016"/>
    <x v="11"/>
    <s v="REHABILITACION ADULTOS"/>
    <x v="2"/>
    <n v="769116"/>
    <x v="727"/>
    <x v="681"/>
  </r>
  <r>
    <s v="30080180-0"/>
    <s v="MEJORAMIENTO AVDA INFANTE, SALAMANCA"/>
    <x v="2"/>
    <s v="CHOAPA"/>
    <s v="SALAMANCA"/>
    <n v="2016"/>
    <x v="1"/>
    <s v="TRANSPORTE URBANO,VIALIDAD PEATONAL"/>
    <x v="0"/>
    <n v="639590"/>
    <x v="728"/>
    <x v="682"/>
  </r>
  <r>
    <s v="30080195-0"/>
    <s v="REPOSICION REPOSICIÓN RUTA A-27, SECTOR SAN MIGUEL AZAPA - KM 32"/>
    <x v="14"/>
    <m/>
    <m/>
    <n v="2015"/>
    <x v="1"/>
    <s v="TRANSPORTE CAMINERO"/>
    <x v="0"/>
    <n v="101008"/>
    <x v="370"/>
    <x v="683"/>
  </r>
  <r>
    <s v="30080264-0"/>
    <s v="MEJORAMIENTO GIMNASIO Nº 1 BERNARDO MUÑOZ VARGAS - VICTORIA"/>
    <x v="1"/>
    <s v="MALLECO"/>
    <s v="VICTORIA"/>
    <n v="2016"/>
    <x v="7"/>
    <s v="DEPORTE RECREATIVO"/>
    <x v="1"/>
    <n v="2944147"/>
    <x v="9"/>
    <x v="9"/>
  </r>
  <r>
    <s v="30080312-0"/>
    <s v="REPOSICION RUTA 60 CH, SECTOR: CRUCE SAN PEDRO-ENLACE QUILLOTA"/>
    <x v="0"/>
    <s v="QUILLOTA"/>
    <s v="QUILLOTA"/>
    <n v="2015"/>
    <x v="1"/>
    <s v="TRANSPORTE CAMINERO"/>
    <x v="0"/>
    <n v="1420000"/>
    <x v="9"/>
    <x v="9"/>
  </r>
  <r>
    <s v="30080314-0"/>
    <s v="MEJORAMIENTO RUTA W-15. SECTOR: PUMANZANO - LINAO, ANCUD"/>
    <x v="5"/>
    <s v="CHILOE"/>
    <s v="ANCUD"/>
    <n v="2015"/>
    <x v="1"/>
    <s v="TRANSPORTE CAMINERO"/>
    <x v="0"/>
    <n v="655800"/>
    <x v="729"/>
    <x v="684"/>
  </r>
  <r>
    <s v="30080326-0"/>
    <s v="REPOSICION SUBCOMISARÍA DIEGO DE ALMAGRO"/>
    <x v="6"/>
    <s v="CHAÑARAL"/>
    <s v="DIEGO DE ALMAGRO"/>
    <n v="2015"/>
    <x v="9"/>
    <s v="DEFENSA Y SEGURIDAD"/>
    <x v="0"/>
    <n v="265955"/>
    <x v="730"/>
    <x v="685"/>
  </r>
  <r>
    <s v="30080336-0"/>
    <s v="NORMALIZACION HOSPITAL BASE CAUQUENES"/>
    <x v="7"/>
    <s v="CAUQUENES"/>
    <s v="CAUQUENES"/>
    <n v="2016"/>
    <x v="0"/>
    <s v="MEDIA COMPLEJIDAD"/>
    <x v="0"/>
    <n v="243792"/>
    <x v="731"/>
    <x v="686"/>
  </r>
  <r>
    <s v="30080354-0"/>
    <s v="CONSTRUCCION ELECTRIFICACION CANELILLA EL LLANO, OVALLE"/>
    <x v="2"/>
    <s v="LIMARI"/>
    <s v="OVALLE"/>
    <n v="2015"/>
    <x v="4"/>
    <s v="DISTRIBUCION Y CONEXION FINAL USUARIOS"/>
    <x v="0"/>
    <n v="71575"/>
    <x v="9"/>
    <x v="9"/>
  </r>
  <r>
    <s v="30080451-0"/>
    <s v="MEJORAMIENTO SIST. EV.A.LLUVIAS GRAN VALPO, COLECTOR CERRO BARÓN"/>
    <x v="0"/>
    <s v="VALPARAISO"/>
    <s v="VALPARAISO"/>
    <n v="2016"/>
    <x v="5"/>
    <s v="AGUAS LLUVIAS"/>
    <x v="0"/>
    <n v="230420"/>
    <x v="9"/>
    <x v="9"/>
  </r>
  <r>
    <s v="30080452-0"/>
    <s v="MEJORAMIENTO SIST. EV.A.LLUVIAS COLECTOR CABRITERÍA, VALPARAÍSO"/>
    <x v="0"/>
    <s v="VALPARAISO"/>
    <s v="VALPARAISO"/>
    <n v="2016"/>
    <x v="5"/>
    <s v="AGUAS LLUVIAS"/>
    <x v="0"/>
    <n v="115402"/>
    <x v="9"/>
    <x v="9"/>
  </r>
  <r>
    <s v="30080455-0"/>
    <s v="MEJORAMIENTO SIST. EV.A.LLUVIAS GRAN VALPO., COLECTOR MELGAREJO"/>
    <x v="0"/>
    <s v="VALPARAISO"/>
    <s v="VALPARAISO"/>
    <n v="2016"/>
    <x v="5"/>
    <s v="AGUAS LLUVIAS"/>
    <x v="0"/>
    <n v="120711"/>
    <x v="9"/>
    <x v="9"/>
  </r>
  <r>
    <s v="30080475-0"/>
    <s v="MEJORAMIENTO AVDA. TUCAPEL, (DIEGO PORTALES-18 DE SEPTIEMBRE), ARICA"/>
    <x v="14"/>
    <s v="ARICA - REGION XV"/>
    <s v="ARICA - REGION XV"/>
    <n v="2015"/>
    <x v="1"/>
    <s v="TRANSPORTE URBANO,VIALIDAD PEATONAL"/>
    <x v="0"/>
    <n v="52107"/>
    <x v="732"/>
    <x v="687"/>
  </r>
  <r>
    <s v="30080482-0"/>
    <s v="MEJORAMIENTO AVDA. LINDEROS (ANTARTICA - CAPITAN AVALOS), ARICA"/>
    <x v="14"/>
    <s v="ARICA - REGION XV"/>
    <s v="ARICA - REGION XV"/>
    <n v="2015"/>
    <x v="1"/>
    <s v="TRANSPORTE URBANO,VIALIDAD PEATONAL"/>
    <x v="0"/>
    <n v="47600"/>
    <x v="733"/>
    <x v="688"/>
  </r>
  <r>
    <s v="30080499-0"/>
    <s v="MEJORAMIENTO Y AMPLIACION CENTRO DE SALUD  GULTRO -OLIVAR"/>
    <x v="12"/>
    <s v="CACHAPOAL"/>
    <s v="OLIVAR"/>
    <n v="2015"/>
    <x v="0"/>
    <s v="ADMINISTRACION SALUD"/>
    <x v="1"/>
    <n v="42256"/>
    <x v="9"/>
    <x v="9"/>
  </r>
  <r>
    <s v="30080507-0"/>
    <s v="REPOSICION PAVIMENTO RUTA 215-CH. SECTOR: ADUANA - LIMITE"/>
    <x v="5"/>
    <s v="OSORNO"/>
    <s v="PUYEHUE"/>
    <n v="2015"/>
    <x v="1"/>
    <s v="TRANSPORTE CAMINERO"/>
    <x v="0"/>
    <n v="133000"/>
    <x v="734"/>
    <x v="689"/>
  </r>
  <r>
    <s v="30080514-0"/>
    <s v="MEJORAMIENTO RUTA F-216 S:VALLE ALEGRE-CR.RUTA F-30-E COM.QUINTERO"/>
    <x v="0"/>
    <s v="VALPARAISO"/>
    <s v="QUINTERO"/>
    <n v="2015"/>
    <x v="1"/>
    <s v="TRANSPORTE CAMINERO"/>
    <x v="0"/>
    <n v="19365"/>
    <x v="735"/>
    <x v="690"/>
  </r>
  <r>
    <s v="30080515-0"/>
    <s v="MEJORAMIENTO RUTAS 203-201-CH SECTOR: PANGUIPULLI-COÑARIPE II"/>
    <x v="10"/>
    <m/>
    <m/>
    <n v="2015"/>
    <x v="1"/>
    <s v="TRANSPORTE CAMINERO"/>
    <x v="0"/>
    <n v="6368770"/>
    <x v="736"/>
    <x v="691"/>
  </r>
  <r>
    <s v="30080534-0"/>
    <s v="CONSTRUCCION EDIFICIO INSTITUCIONAL FISCALÍA NACIONAL - M. PÚBL"/>
    <x v="8"/>
    <s v="SANTIAGO"/>
    <s v="SANTIAGO"/>
    <n v="2015"/>
    <x v="11"/>
    <s v="ADMINISTRACION DE JUSTICIA"/>
    <x v="0"/>
    <n v="6716727"/>
    <x v="737"/>
    <x v="692"/>
  </r>
  <r>
    <s v="30080556-0"/>
    <s v="MEJORAMIENTO AVENIDA BERNARDO O´HIGGINS CIUDAD DE LAUTARO"/>
    <x v="1"/>
    <s v="CAUTIN"/>
    <s v="LAUTARO"/>
    <n v="2016"/>
    <x v="6"/>
    <s v="DESARROLLO URBANO"/>
    <x v="1"/>
    <n v="84600"/>
    <x v="9"/>
    <x v="9"/>
  </r>
  <r>
    <s v="30080581-0"/>
    <s v="INSTALACION SISTEMA AGUA POTABLE DOLLINCO ALHUECO, LAUTARO"/>
    <x v="1"/>
    <s v="CAUTIN"/>
    <s v="LAUTARO"/>
    <n v="2016"/>
    <x v="5"/>
    <s v="AGUA POTABLE"/>
    <x v="0"/>
    <n v="59134"/>
    <x v="738"/>
    <x v="693"/>
  </r>
  <r>
    <s v="30080600-0"/>
    <s v="MEJORAMIENTO RUTA S-422 PTO.SAAVEDRA - EL ALMA - EL TEMO,  SAAVEDRA"/>
    <x v="1"/>
    <s v="CAUTIN"/>
    <s v="SAAVEDRA"/>
    <n v="2016"/>
    <x v="1"/>
    <s v="TRANSPORTE CAMINERO"/>
    <x v="0"/>
    <n v="202887"/>
    <x v="739"/>
    <x v="694"/>
  </r>
  <r>
    <s v="30080601-0"/>
    <s v="REPOSICION PAV. RUTA T-85 S:RIO BUENO-CAYURRUCA"/>
    <x v="10"/>
    <s v="DEL RANCO"/>
    <s v="RIO BUENO - REGION XIV"/>
    <n v="2015"/>
    <x v="1"/>
    <s v="TRANSPORTE CAMINERO"/>
    <x v="0"/>
    <n v="5949185"/>
    <x v="740"/>
    <x v="695"/>
  </r>
  <r>
    <s v="30080603-0"/>
    <s v="REPOSICION RUTA 5, SECTOR  OBISPITO  - PORTOFINO"/>
    <x v="6"/>
    <s v="CHAÑARAL"/>
    <s v="CHAÑARAL"/>
    <n v="2015"/>
    <x v="1"/>
    <s v="TRANSPORTE CAMINERO"/>
    <x v="0"/>
    <n v="11055000"/>
    <x v="741"/>
    <x v="696"/>
  </r>
  <r>
    <s v="30080632-0"/>
    <s v="MEJORAMIENTO RUTA E-253 LONGOTOMA - ARTIFICIO, PROVINCIA DE PETORCA"/>
    <x v="0"/>
    <s v="PETORCA"/>
    <s v="LA LIGUA"/>
    <n v="2015"/>
    <x v="1"/>
    <s v="TRANSPORTE CAMINERO"/>
    <x v="0"/>
    <n v="170000"/>
    <x v="9"/>
    <x v="9"/>
  </r>
  <r>
    <s v="30080729-0"/>
    <s v="REPOSICION CENTRO DE SALUD FAMILIAR  ANGELMO, PUERTO MONTT"/>
    <x v="5"/>
    <s v="LLANQUIHUE"/>
    <s v="PUERTO MONTT"/>
    <n v="2016"/>
    <x v="0"/>
    <s v="BAJA COMPLEJIDAD"/>
    <x v="0"/>
    <n v="1377448"/>
    <x v="742"/>
    <x v="9"/>
  </r>
  <r>
    <s v="30080821-0"/>
    <s v="SANEAMIENTO TITULOS DE DERECHOS DE AGUA COMUNA DE SANTA JUANA"/>
    <x v="4"/>
    <s v="CONCEPCION"/>
    <s v="SANTA JUANA"/>
    <n v="2015"/>
    <x v="6"/>
    <s v="RECURSOS HIDRICOS"/>
    <x v="0"/>
    <n v="45129"/>
    <x v="743"/>
    <x v="697"/>
  </r>
  <r>
    <s v="30080831-0"/>
    <s v="REPOSICION RUTA 181-CH CURACAUTIN MALALCAHUELLO"/>
    <x v="1"/>
    <s v="MALLECO"/>
    <s v="CURACAUTIN"/>
    <n v="2015"/>
    <x v="1"/>
    <s v="TRANSPORTE CAMINERO"/>
    <x v="0"/>
    <n v="208000"/>
    <x v="744"/>
    <x v="9"/>
  </r>
  <r>
    <s v="30080833-0"/>
    <s v="MEJORAMIENTO ACCESIBILIDAD Y CONECTIVIDAD EN LA CIUDAD DE IQUIQUE"/>
    <x v="13"/>
    <s v="IQUIQUE"/>
    <m/>
    <n v="2015"/>
    <x v="1"/>
    <s v="TRANSPORTE URBANO,VIALIDAD PEATONAL"/>
    <x v="0"/>
    <n v="10960500"/>
    <x v="745"/>
    <x v="698"/>
  </r>
  <r>
    <s v="30080848-0"/>
    <s v="MEJORAMIENTO ACCESO CEMENTERIO MUNICIPAL DE VICTORIA"/>
    <x v="1"/>
    <s v="MALLECO"/>
    <s v="VICTORIA"/>
    <n v="2016"/>
    <x v="6"/>
    <s v="DESARROLLO URBANO"/>
    <x v="0"/>
    <n v="750985"/>
    <x v="9"/>
    <x v="9"/>
  </r>
  <r>
    <s v="30080893-0"/>
    <s v="REPOSICION CUARTEL INVESTIGACIONES VALDIVIA"/>
    <x v="10"/>
    <m/>
    <m/>
    <n v="2015"/>
    <x v="9"/>
    <s v="ADMINISTRACION DEFENSA Y SEGURIDAD"/>
    <x v="0"/>
    <n v="7277"/>
    <x v="746"/>
    <x v="699"/>
  </r>
  <r>
    <s v="30080913-0"/>
    <s v="REPOSICION RUTA G-46, SECTOR CRUCE RUTA 5 - CRUCE RUTA G-40, R.M."/>
    <x v="8"/>
    <s v="TALAGANTE"/>
    <m/>
    <n v="2015"/>
    <x v="1"/>
    <s v="TRANSPORTE CAMINERO"/>
    <x v="0"/>
    <n v="2000"/>
    <x v="747"/>
    <x v="700"/>
  </r>
  <r>
    <s v="30080931-0"/>
    <s v="CONSTRUCCION CONEXION VIAL RUTA COSTERA. SECTOR: MEHUIN - NIEBLA"/>
    <x v="10"/>
    <m/>
    <m/>
    <n v="2015"/>
    <x v="1"/>
    <s v="TRANSPORTE CAMINERO"/>
    <x v="0"/>
    <n v="216471"/>
    <x v="748"/>
    <x v="701"/>
  </r>
  <r>
    <s v="30080938-0"/>
    <s v="MEJORAMIENTO PARQUE FEDERICO ERRAZURIZ DEL HUIQUE, PALMILLA"/>
    <x v="12"/>
    <s v="COLCHAGUA"/>
    <s v="PALMILLA"/>
    <n v="2016"/>
    <x v="6"/>
    <s v="DESARROLLO URBANO"/>
    <x v="0"/>
    <n v="21572"/>
    <x v="749"/>
    <x v="702"/>
  </r>
  <r>
    <s v="30080981-0"/>
    <s v="INSTALACION SISTEMA AGUA POTABLE RURAL COLLIMALLIN, LONCOCHE"/>
    <x v="1"/>
    <s v="CAUTIN"/>
    <s v="LONCOCHE"/>
    <n v="2016"/>
    <x v="5"/>
    <s v="AGUA POTABLE"/>
    <x v="0"/>
    <n v="15016"/>
    <x v="750"/>
    <x v="9"/>
  </r>
  <r>
    <s v="30080986-0"/>
    <s v="MEJORAMIENTO BORDE COSTERO CURANIPE Y PELLUHUE"/>
    <x v="7"/>
    <s v="CAUQUENES"/>
    <s v="PELLUHUE"/>
    <n v="2015"/>
    <x v="6"/>
    <s v="BORDE COSTERO,PASEOS PEATONALES, PLAYAS"/>
    <x v="0"/>
    <n v="89735"/>
    <x v="751"/>
    <x v="703"/>
  </r>
  <r>
    <s v="30080989-0"/>
    <s v="AMPLIACION REPOSICION RUTA 115 CH, SECTOR TALCA - SAN CLEMENTE"/>
    <x v="7"/>
    <m/>
    <m/>
    <n v="2015"/>
    <x v="1"/>
    <s v="TRANSPORTE CAMINERO"/>
    <x v="0"/>
    <n v="14594323"/>
    <x v="752"/>
    <x v="704"/>
  </r>
  <r>
    <s v="30080992-0"/>
    <s v="INSTALACION SISTEMA AGUA  POTABLE ÑIRRIPIL Y STA.AMELIA, PITRUFQUEN"/>
    <x v="1"/>
    <s v="CAUTIN"/>
    <s v="PITRUFQUEN"/>
    <n v="2016"/>
    <x v="5"/>
    <s v="AGUA POTABLE"/>
    <x v="0"/>
    <n v="53393"/>
    <x v="753"/>
    <x v="705"/>
  </r>
  <r>
    <s v="30080996-0"/>
    <s v="MEJORAMIENTO BORDE COSTERO TOME, SECTOR NORTE BELLAVISTA - QUICHIUTO"/>
    <x v="4"/>
    <s v="CONCEPCION"/>
    <s v="TOME"/>
    <n v="2016"/>
    <x v="6"/>
    <s v="BORDE COSTERO,PASEOS PEATONALES, PLAYAS"/>
    <x v="0"/>
    <n v="702"/>
    <x v="754"/>
    <x v="706"/>
  </r>
  <r>
    <s v="30080997-0"/>
    <s v="CONSTRUCCION ESCUELA ESPECIAL TULIO MORA - PUREN"/>
    <x v="1"/>
    <s v="MALLECO"/>
    <s v="PUREN"/>
    <n v="2016"/>
    <x v="2"/>
    <s v="EDUCACION DIFERENCIAL Y ESPECIAL"/>
    <x v="0"/>
    <n v="767859"/>
    <x v="755"/>
    <x v="707"/>
  </r>
  <r>
    <s v="30080998-0"/>
    <s v="INSTALACION SISTEMA DE APR P.CARRERA, R. BULNES,B. MANSA. P. ARENAS"/>
    <x v="3"/>
    <s v="MAGALLANES"/>
    <s v="PUNTA ARENAS"/>
    <n v="2016"/>
    <x v="5"/>
    <s v="AGUA POTABLE"/>
    <x v="0"/>
    <n v="556740"/>
    <x v="756"/>
    <x v="9"/>
  </r>
  <r>
    <s v="30081018-0"/>
    <s v="MEJORAMIENTO RUTA V-86 S:CR. RUTA V-40-NUEVA BRAUNAU-EL GATO"/>
    <x v="5"/>
    <s v="LLANQUIHUE"/>
    <m/>
    <n v="2015"/>
    <x v="1"/>
    <s v="TRANSPORTE CAMINERO"/>
    <x v="0"/>
    <n v="66930"/>
    <x v="9"/>
    <x v="9"/>
  </r>
  <r>
    <s v="30081026-0"/>
    <s v="MEJORAMIENTO INTEGRAL Y AMPLIACION S.AGUA POTABLE PUYANGUE, CARAHUE"/>
    <x v="1"/>
    <s v="CAUTIN"/>
    <s v="CARAHUE"/>
    <n v="2015"/>
    <x v="5"/>
    <s v="AGUA POTABLE"/>
    <x v="0"/>
    <n v="11"/>
    <x v="9"/>
    <x v="9"/>
  </r>
  <r>
    <s v="30081029-0"/>
    <s v="INSTALACION SISTEMA AGUA POTABLE RURAL CHAMPULLI, CARAHUE"/>
    <x v="1"/>
    <s v="CAUTIN"/>
    <s v="CARAHUE"/>
    <n v="2015"/>
    <x v="5"/>
    <s v="AGUA POTABLE"/>
    <x v="0"/>
    <n v="726000"/>
    <x v="757"/>
    <x v="708"/>
  </r>
  <r>
    <s v="30081030-0"/>
    <s v="REPOSICION LICEO CIENCIAS Y HUMANIDADES, PITRUFQUEN"/>
    <x v="1"/>
    <s v="CAUTIN"/>
    <s v="PITRUFQUEN"/>
    <n v="2015"/>
    <x v="2"/>
    <s v="EDUCACION BASICA Y MEDIA"/>
    <x v="0"/>
    <n v="63293"/>
    <x v="758"/>
    <x v="709"/>
  </r>
  <r>
    <s v="30081051-0"/>
    <s v="MEJORAMIENTO RUTA 203-CH SECTOR:CHOSHUENCO-PUERTO FUY"/>
    <x v="10"/>
    <m/>
    <m/>
    <n v="2015"/>
    <x v="1"/>
    <s v="TRANSPORTE CAMINERO"/>
    <x v="0"/>
    <n v="4162001"/>
    <x v="759"/>
    <x v="710"/>
  </r>
  <r>
    <s v="30081072-0"/>
    <s v="REPOSICION PAV. Y CONSTR. 3ª PISTA CUESTA CHACA NORTE"/>
    <x v="14"/>
    <m/>
    <m/>
    <n v="2016"/>
    <x v="1"/>
    <s v="TRANSPORTE CAMINERO"/>
    <x v="0"/>
    <n v="25000"/>
    <x v="760"/>
    <x v="711"/>
  </r>
  <r>
    <s v="30081093-0"/>
    <s v="RESTAURACION MONUMENTO NACIONAL CONSTRUCCIONES SOC. INDUSTRIAL AYSEN"/>
    <x v="9"/>
    <s v="COYHAIQUE"/>
    <s v="COYHAIQUE"/>
    <n v="2016"/>
    <x v="2"/>
    <s v="ARTE Y CULTURA"/>
    <x v="0"/>
    <n v="2700002"/>
    <x v="761"/>
    <x v="712"/>
  </r>
  <r>
    <s v="30081101-0"/>
    <s v="MEJORAMIENTO DE LA CONECTIVIDAD DE LA  ZONA PETORCA-CABILDO V REGION"/>
    <x v="0"/>
    <s v="PETORCA"/>
    <m/>
    <n v="2015"/>
    <x v="1"/>
    <s v="TRANSPORTE CAMINERO"/>
    <x v="0"/>
    <n v="100000"/>
    <x v="762"/>
    <x v="713"/>
  </r>
  <r>
    <s v="30081108-0"/>
    <s v="MEJORAMIENTO RUTA C-46, VALLENAR HUASCO"/>
    <x v="6"/>
    <s v="HUASCO"/>
    <m/>
    <n v="2015"/>
    <x v="1"/>
    <s v="TRANSPORTE CAMINERO"/>
    <x v="0"/>
    <n v="9005095"/>
    <x v="763"/>
    <x v="714"/>
  </r>
  <r>
    <s v="30081138-0"/>
    <s v="MEJORAMIENTO RUTAS S-464 Y S-488; ALMAGRO - BARROS ARANA"/>
    <x v="1"/>
    <m/>
    <m/>
    <n v="2015"/>
    <x v="1"/>
    <s v="TRANSPORTE CAMINERO"/>
    <x v="0"/>
    <n v="3654831"/>
    <x v="764"/>
    <x v="715"/>
  </r>
  <r>
    <s v="30081142-0"/>
    <s v="INSTALACION SISTEMA AGUA POTABLE LLOLLELHUE ALTO Y BAJO, T. SCHMIDT"/>
    <x v="1"/>
    <s v="CAUTIN"/>
    <s v="TEODORO SCHMIDT"/>
    <n v="2015"/>
    <x v="5"/>
    <s v="AGUA POTABLE"/>
    <x v="0"/>
    <n v="19326"/>
    <x v="765"/>
    <x v="716"/>
  </r>
  <r>
    <s v="30081148-0"/>
    <s v="CONSTRUCCION MUELLE RIO CHEPU COMUNA DE ANCUD"/>
    <x v="5"/>
    <s v="CHILOE"/>
    <s v="ANCUD"/>
    <n v="2015"/>
    <x v="1"/>
    <s v="TRANSPORTE MARITIMO, FLUVIAL Y LACUSTRE"/>
    <x v="0"/>
    <n v="162793"/>
    <x v="766"/>
    <x v="717"/>
  </r>
  <r>
    <s v="30081149-0"/>
    <s v="INSTALACION SISTEMA AGUA POTABLE RURAL CALOF, SAAVEDRA"/>
    <x v="1"/>
    <s v="CAUTIN"/>
    <s v="SAAVEDRA"/>
    <n v="2015"/>
    <x v="5"/>
    <s v="AGUA POTABLE"/>
    <x v="0"/>
    <n v="166948"/>
    <x v="767"/>
    <x v="718"/>
  </r>
  <r>
    <s v="30081159-0"/>
    <s v="REPOSICION PISCINA MUNICIPAL  COMUNA DE SAN FERNANDO"/>
    <x v="12"/>
    <s v="COLCHAGUA"/>
    <s v="SAN FERNANDO"/>
    <n v="2016"/>
    <x v="7"/>
    <s v="DEPORTE RECREATIVO"/>
    <x v="0"/>
    <n v="609094"/>
    <x v="768"/>
    <x v="719"/>
  </r>
  <r>
    <s v="30081182-0"/>
    <s v="MEJORAMIENTO RUTA I-310 I-318 E I-330 PERALILLO-LOS CARDOS,PERALILL"/>
    <x v="12"/>
    <s v="COLCHAGUA"/>
    <s v="PERALILLO"/>
    <n v="2015"/>
    <x v="1"/>
    <s v="TRANSPORTE CAMINERO"/>
    <x v="0"/>
    <n v="596568"/>
    <x v="769"/>
    <x v="720"/>
  </r>
  <r>
    <s v="30081184-0"/>
    <s v="CONSTRUCCION PASARELAS EN LA SEXTA REGION II ETAPA"/>
    <x v="12"/>
    <m/>
    <m/>
    <n v="2015"/>
    <x v="1"/>
    <s v="TRANSPORTE CAMINERO"/>
    <x v="0"/>
    <n v="10"/>
    <x v="770"/>
    <x v="9"/>
  </r>
  <r>
    <s v="30081186-0"/>
    <s v="CONSTRUCCION CICLOVIAS EN DIVERSAS COMUNAS PROVINCIA CACHAPOAL"/>
    <x v="12"/>
    <s v="CACHAPOAL"/>
    <m/>
    <n v="2015"/>
    <x v="1"/>
    <s v="TRANSPORTE CAMINERO"/>
    <x v="0"/>
    <n v="25000"/>
    <x v="771"/>
    <x v="721"/>
  </r>
  <r>
    <s v="30081190-0"/>
    <s v="MEJORAMIENTO RUTA I-690 CRUCE  RUTA 90 - CRUCE RUTA I-60, PERALILLO"/>
    <x v="12"/>
    <s v="COLCHAGUA"/>
    <s v="PERALILLO"/>
    <n v="2015"/>
    <x v="1"/>
    <s v="TRANSPORTE CAMINERO"/>
    <x v="0"/>
    <n v="262646"/>
    <x v="772"/>
    <x v="722"/>
  </r>
  <r>
    <s v="30081192-0"/>
    <s v="REPOSICION RUTA H-76 S: PATAGUAS CERRO- LIM. PROV. CARDENAL CARO"/>
    <x v="12"/>
    <s v="CACHAPOAL"/>
    <s v="PICHIDEGUA"/>
    <n v="2015"/>
    <x v="1"/>
    <s v="TRANSPORTE CAMINERO"/>
    <x v="0"/>
    <n v="1548"/>
    <x v="287"/>
    <x v="9"/>
  </r>
  <r>
    <s v="30081224-0"/>
    <s v="MEJORAMIENTO PLAYA VILLA ICALMA, LAGO ICALMA - LONQUIMAY"/>
    <x v="1"/>
    <s v="MALLECO"/>
    <s v="LONQUIMAY"/>
    <n v="2015"/>
    <x v="6"/>
    <s v="INTERSUBSECTORIAL MULTISECTOR"/>
    <x v="0"/>
    <n v="52935"/>
    <x v="773"/>
    <x v="723"/>
  </r>
  <r>
    <s v="30081240-0"/>
    <s v="CONSTRUCCION RAMPA SECTOR PUNTA HUITE, ISLA LAITEC, QUELLÓN"/>
    <x v="5"/>
    <s v="CHILOE"/>
    <s v="QUELLON"/>
    <n v="2015"/>
    <x v="1"/>
    <s v="TRANSPORTE MARITIMO, FLUVIAL Y LACUSTRE"/>
    <x v="0"/>
    <n v="394051"/>
    <x v="774"/>
    <x v="724"/>
  </r>
  <r>
    <s v="30081246-0"/>
    <s v="CONSTRUCCION BY PASS MELIPILLA, REGION METROPOLITANA"/>
    <x v="8"/>
    <m/>
    <m/>
    <n v="2015"/>
    <x v="1"/>
    <s v="TRANSPORTE URBANO,VIALIDAD PEATONAL"/>
    <x v="1"/>
    <n v="51000"/>
    <x v="9"/>
    <x v="9"/>
  </r>
  <r>
    <s v="30081262-0"/>
    <s v="REPOSICION PASEO LORD COCHRANNE, CHAÑARAL"/>
    <x v="6"/>
    <s v="CHAÑARAL"/>
    <s v="CHAÑARAL"/>
    <n v="2016"/>
    <x v="6"/>
    <s v="DESARROLLO URBANO"/>
    <x v="0"/>
    <n v="7376"/>
    <x v="775"/>
    <x v="725"/>
  </r>
  <r>
    <s v="30081265-0"/>
    <s v="REPOSICION PASEO ARTURO PRAT, CHAÑARAL"/>
    <x v="6"/>
    <s v="CHAÑARAL"/>
    <s v="CHAÑARAL"/>
    <n v="2015"/>
    <x v="6"/>
    <s v="DESARROLLO URBANO"/>
    <x v="0"/>
    <n v="17738"/>
    <x v="776"/>
    <x v="726"/>
  </r>
  <r>
    <s v="30081288-0"/>
    <s v="REPOSICION CENTRO CÍVICO RELIGIOSO LOS LOROS, TIERRA  AMARILLA"/>
    <x v="6"/>
    <s v="COPIAPO"/>
    <s v="TIERRA AMARILLA"/>
    <n v="2016"/>
    <x v="6"/>
    <s v="DESARROLLO URBANO"/>
    <x v="0"/>
    <n v="233932"/>
    <x v="777"/>
    <x v="727"/>
  </r>
  <r>
    <s v="30081290-0"/>
    <s v="REPOSICION BANDEJONES CALLE CHORRILLOS, CALDERA"/>
    <x v="6"/>
    <s v="COPIAPO"/>
    <s v="CALDERA"/>
    <n v="2016"/>
    <x v="6"/>
    <s v="DESARROLLO URBANO"/>
    <x v="0"/>
    <n v="28324"/>
    <x v="778"/>
    <x v="728"/>
  </r>
  <r>
    <s v="30081306-0"/>
    <s v="REPOSICION PLAZA PRAT Y CALLE CRAIG, HUASCO"/>
    <x v="6"/>
    <s v="HUASCO"/>
    <s v="HUASCO"/>
    <n v="2015"/>
    <x v="6"/>
    <s v="DESARROLLO URBANO"/>
    <x v="0"/>
    <n v="1021296"/>
    <x v="779"/>
    <x v="729"/>
  </r>
  <r>
    <s v="30081316-0"/>
    <s v="MEJORAMIENTO RUTA L-32, SECTOR PTE. MARIMAURA-CRUCE RUTA 126"/>
    <x v="7"/>
    <s v="LINARES"/>
    <m/>
    <n v="2015"/>
    <x v="1"/>
    <s v="TRANSPORTE CAMINERO"/>
    <x v="0"/>
    <n v="248024"/>
    <x v="40"/>
    <x v="730"/>
  </r>
  <r>
    <s v="30081343-0"/>
    <s v="AMPLIACION REPOSICION RUTA V-85 CR. LONGITUDINAL RUTA 5 - CALBUCO"/>
    <x v="5"/>
    <s v="LLANQUIHUE"/>
    <s v="CALBUCO"/>
    <n v="2015"/>
    <x v="1"/>
    <s v="TRANSPORTE CAMINERO"/>
    <x v="0"/>
    <n v="369470"/>
    <x v="780"/>
    <x v="731"/>
  </r>
  <r>
    <s v="30081345-0"/>
    <s v="CONSTRUCCION INFRAESTRUCTURA PORTUARIA CALETA ESTAQUILLA,LOS MUERMOS"/>
    <x v="5"/>
    <s v="LLANQUIHUE"/>
    <s v="LOS MUERMOS"/>
    <n v="2015"/>
    <x v="12"/>
    <s v="PESCA ARTESANAL"/>
    <x v="0"/>
    <n v="1120675"/>
    <x v="781"/>
    <x v="732"/>
  </r>
  <r>
    <s v="30081378-0"/>
    <s v="REPOSICION PAV. RUTA L-111-11, SECTOR COLBUN-PANIMAVIDA-LINARES"/>
    <x v="7"/>
    <s v="LINARES"/>
    <m/>
    <n v="2015"/>
    <x v="1"/>
    <s v="TRANSPORTE CAMINERO"/>
    <x v="0"/>
    <n v="300000"/>
    <x v="782"/>
    <x v="733"/>
  </r>
  <r>
    <s v="30081385-0"/>
    <s v="MEJORAMIENTO PAVIMENTO RUTA S-20 TEMUCO-CHOLCHOL"/>
    <x v="1"/>
    <s v="CAUTIN"/>
    <m/>
    <n v="2015"/>
    <x v="1"/>
    <s v="TRANSPORTE CAMINERO"/>
    <x v="0"/>
    <n v="54393"/>
    <x v="9"/>
    <x v="9"/>
  </r>
  <r>
    <s v="30081427-0"/>
    <s v="CONSTRUCCION PARQUE BOTANICO REGIONAL"/>
    <x v="6"/>
    <m/>
    <m/>
    <n v="2016"/>
    <x v="6"/>
    <s v="DESARROLLO URBANO"/>
    <x v="0"/>
    <n v="23249"/>
    <x v="783"/>
    <x v="734"/>
  </r>
  <r>
    <s v="30081435-0"/>
    <s v="MEJORAMIENTO PLAZA DE ARMAS DE LONGAVI"/>
    <x v="7"/>
    <s v="LINARES"/>
    <s v="LONGAVI"/>
    <n v="2015"/>
    <x v="6"/>
    <s v="DESARROLLO URBANO"/>
    <x v="0"/>
    <n v="646607"/>
    <x v="784"/>
    <x v="735"/>
  </r>
  <r>
    <s v="30081438-0"/>
    <s v="CONSTRUCCION CASETAS SANITARIAS LOCALIDAD DE COYA- MACHALI"/>
    <x v="12"/>
    <s v="CACHAPOAL"/>
    <s v="MACHALI"/>
    <n v="2016"/>
    <x v="5"/>
    <s v="EVACUACION DISPOSICION FINAL AGUAS SERVIDAS"/>
    <x v="0"/>
    <n v="2588675"/>
    <x v="785"/>
    <x v="736"/>
  </r>
  <r>
    <s v="30081464-0"/>
    <s v="REPOSICION PAVIMENTO RUTA 5 S: ACCESO PEDRO DE VALDIVIA - CRUCERO"/>
    <x v="11"/>
    <s v="TOCOPILLA"/>
    <s v="MARIA ELENA"/>
    <n v="2015"/>
    <x v="1"/>
    <s v="TRANSPORTE CAMINERO"/>
    <x v="0"/>
    <n v="71003"/>
    <x v="9"/>
    <x v="9"/>
  </r>
  <r>
    <s v="30081471-0"/>
    <s v="REPOSICION RUTA F-560 SECTOR: LIM. URB.- RUTA F-50, VILLA ALEMANA"/>
    <x v="0"/>
    <m/>
    <m/>
    <n v="2015"/>
    <x v="1"/>
    <s v="TRANSPORTE CAMINERO"/>
    <x v="0"/>
    <n v="200000"/>
    <x v="786"/>
    <x v="737"/>
  </r>
  <r>
    <s v="30081481-0"/>
    <s v="CONSTRUCCION PARQUE RIO NEGRO, ALERCE, COMUNA DE PUERTO MONTT"/>
    <x v="5"/>
    <s v="LLANQUIHUE"/>
    <s v="PUERTO MONTT"/>
    <n v="2016"/>
    <x v="6"/>
    <s v="DESARROLLO URBANO"/>
    <x v="0"/>
    <n v="98851"/>
    <x v="787"/>
    <x v="738"/>
  </r>
  <r>
    <s v="30081495-0"/>
    <s v="MEJORAMIENTO PLAZA DE ARMAS DE SAGRADA FAMILIA"/>
    <x v="7"/>
    <s v="CURICO"/>
    <s v="SAGRADA FAMILIA"/>
    <n v="2015"/>
    <x v="6"/>
    <s v="DESARROLLO URBANO"/>
    <x v="0"/>
    <n v="221778"/>
    <x v="788"/>
    <x v="739"/>
  </r>
  <r>
    <s v="30081497-0"/>
    <s v="CONSTRUCCION CONEXION VIAL 1 NORTE CON RUTA G-505, COMUNA PAINE"/>
    <x v="8"/>
    <s v="MAIPO"/>
    <s v="PAINE"/>
    <n v="2015"/>
    <x v="1"/>
    <s v="TRANSPORTE CAMINERO"/>
    <x v="0"/>
    <n v="400001"/>
    <x v="9"/>
    <x v="9"/>
  </r>
  <r>
    <s v="30081506-0"/>
    <s v="HABILITACION PLAZA Y ENTORNO PATIO CASA DE LA CULTURA DE RETIRO"/>
    <x v="7"/>
    <s v="LINARES"/>
    <s v="RETIRO"/>
    <n v="2015"/>
    <x v="6"/>
    <s v="DESARROLLO URBANO"/>
    <x v="0"/>
    <n v="773802"/>
    <x v="789"/>
    <x v="740"/>
  </r>
  <r>
    <s v="30081565-0"/>
    <s v="CONSTRUCCION INFRAESTRUCTURA PORTUARIA BAHIA FILDES, ANTART CHILENA"/>
    <x v="3"/>
    <m/>
    <m/>
    <n v="2015"/>
    <x v="1"/>
    <s v="TRANSPORTE MARITIMO, FLUVIAL Y LACUSTRE"/>
    <x v="0"/>
    <n v="304907"/>
    <x v="790"/>
    <x v="741"/>
  </r>
  <r>
    <s v="30081567-0"/>
    <s v="MEJORAMIENTO EMBARQUE-DESEMBARQUE DE PASAJEROS SECTOR PUNTA CHOROS"/>
    <x v="2"/>
    <s v="ELQUI"/>
    <s v="LA HIGUERA"/>
    <n v="2016"/>
    <x v="12"/>
    <s v="PESCA ARTESANAL"/>
    <x v="0"/>
    <n v="40001"/>
    <x v="791"/>
    <x v="742"/>
  </r>
  <r>
    <s v="30081585-0"/>
    <s v="REPOSICION RETEN DE CARABINEROS CHAÑARAL ALTO, MONTE PATRIA"/>
    <x v="2"/>
    <s v="LIMARI"/>
    <s v="MONTE PATRIA"/>
    <n v="2015"/>
    <x v="9"/>
    <s v="DEFENSA Y SEGURIDAD"/>
    <x v="0"/>
    <n v="161772"/>
    <x v="9"/>
    <x v="9"/>
  </r>
  <r>
    <s v="30081605-0"/>
    <s v="NORMALIZACION RED EXTINCION DE INCENDIOS EDIFICIO BIBLIOTECA NACIONAL"/>
    <x v="8"/>
    <m/>
    <m/>
    <n v="2016"/>
    <x v="2"/>
    <s v="ARTE Y CULTURA"/>
    <x v="0"/>
    <n v="283281"/>
    <x v="792"/>
    <x v="743"/>
  </r>
  <r>
    <s v="30081610-0"/>
    <s v="CONSTRUCCION MACRO URBANIZACIÓN LLANOS DE LA CANDELARIA, COPIAPO"/>
    <x v="6"/>
    <s v="COPIAPO"/>
    <s v="COPIAPO"/>
    <n v="2016"/>
    <x v="6"/>
    <s v="DESARROLLO URBANO"/>
    <x v="0"/>
    <n v="1"/>
    <x v="793"/>
    <x v="9"/>
  </r>
  <r>
    <s v="30081629-0"/>
    <s v="INSTALACION AGUA POTABLE RURAL EL ALMA GUACOLDA, SAAVEDRA"/>
    <x v="1"/>
    <s v="CAUTIN"/>
    <s v="SAAVEDRA"/>
    <n v="2016"/>
    <x v="5"/>
    <s v="AGUA POTABLE"/>
    <x v="0"/>
    <n v="6001"/>
    <x v="794"/>
    <x v="9"/>
  </r>
  <r>
    <s v="30081683-0"/>
    <s v="REPOSICION CONSULTORIO GENERAL RURAL FREIRE Y ADECUACIÓN A CESFAM"/>
    <x v="1"/>
    <s v="CAUTIN"/>
    <s v="FREIRE"/>
    <n v="2016"/>
    <x v="0"/>
    <s v="BAJA COMPLEJIDAD"/>
    <x v="0"/>
    <n v="35911"/>
    <x v="795"/>
    <x v="744"/>
  </r>
  <r>
    <s v="30081684-0"/>
    <s v="NORMALIZACION A CENTRO SALUD FAMILIAR CONSULTORIO RURAL QUEPE, FREIRE"/>
    <x v="1"/>
    <s v="CAUTIN"/>
    <s v="FREIRE"/>
    <n v="2015"/>
    <x v="0"/>
    <s v="BAJA COMPLEJIDAD"/>
    <x v="0"/>
    <n v="433683"/>
    <x v="796"/>
    <x v="745"/>
  </r>
  <r>
    <s v="30081757-0"/>
    <s v="CONSTRUCCION RUTA PATRIMONIAL SECTOR VIVACETA, CONCHALÍ"/>
    <x v="8"/>
    <s v="SANTIAGO"/>
    <s v="CONCHALI"/>
    <n v="2015"/>
    <x v="6"/>
    <s v="DESARROLLO URBANO"/>
    <x v="0"/>
    <n v="574964"/>
    <x v="797"/>
    <x v="746"/>
  </r>
  <r>
    <s v="30081758-0"/>
    <s v="CONSTRUCCION CONEXIÓN VIAL SANTA ROSA-SIERRA BELLA"/>
    <x v="8"/>
    <s v="SANTIAGO"/>
    <m/>
    <n v="2015"/>
    <x v="1"/>
    <s v="TRANSPORTE URBANO,VIALIDAD PEATONAL"/>
    <x v="0"/>
    <n v="98169"/>
    <x v="798"/>
    <x v="747"/>
  </r>
  <r>
    <s v="30081777-0"/>
    <s v="REPOSICION TENENCIA DE CARABINEROS DIEGO PORTALES, RANCAGUA"/>
    <x v="12"/>
    <s v="CACHAPOAL"/>
    <s v="RANCAGUA"/>
    <n v="2015"/>
    <x v="9"/>
    <s v="DEFENSA Y SEGURIDAD"/>
    <x v="0"/>
    <n v="34124"/>
    <x v="799"/>
    <x v="748"/>
  </r>
  <r>
    <s v="30081785-0"/>
    <s v="REPOSICION PLAZA Y EXPLANADA CURARREHUE"/>
    <x v="1"/>
    <s v="CAUTIN"/>
    <s v="CURARREHUE"/>
    <n v="2015"/>
    <x v="6"/>
    <s v="DESARROLLO URBANO"/>
    <x v="0"/>
    <n v="685360"/>
    <x v="800"/>
    <x v="749"/>
  </r>
  <r>
    <s v="30081870-0"/>
    <s v="MEJORAMIENTO HOSPITAL PSIQUIATRICO PHILLIPE PINEL PUTAENDO"/>
    <x v="0"/>
    <m/>
    <m/>
    <n v="2016"/>
    <x v="0"/>
    <s v="MEDIA COMPLEJIDAD"/>
    <x v="0"/>
    <n v="5381425"/>
    <x v="801"/>
    <x v="750"/>
  </r>
  <r>
    <s v="30081891-0"/>
    <s v="REPOSICION PUENTE CATAPILCO EN RUTA E-46, PROV. DE PETORCA"/>
    <x v="0"/>
    <m/>
    <m/>
    <n v="2015"/>
    <x v="1"/>
    <s v="TRANSPORTE CAMINERO"/>
    <x v="0"/>
    <n v="43676"/>
    <x v="9"/>
    <x v="9"/>
  </r>
  <r>
    <s v="30081925-0"/>
    <s v="RESTAURACION ESPACIO PÚBLICO DEGRADADO BANDEJÓN LAS TORRES, RENCA"/>
    <x v="8"/>
    <s v="SANTIAGO"/>
    <s v="RENCA"/>
    <n v="2015"/>
    <x v="6"/>
    <s v="DESARROLLO URBANO"/>
    <x v="0"/>
    <n v="452812"/>
    <x v="802"/>
    <x v="751"/>
  </r>
  <r>
    <s v="30081961-0"/>
    <s v="REPOSICION SISTEMA DE ALCANTARILLADO, CERRO SOMBRERO"/>
    <x v="3"/>
    <s v="TIERRA DEL FUEGO"/>
    <s v="PRIMAVERA"/>
    <n v="2016"/>
    <x v="5"/>
    <s v="EVACUACION DISPOSICION FINAL AGUAS SERVIDAS"/>
    <x v="0"/>
    <n v="15308"/>
    <x v="9"/>
    <x v="9"/>
  </r>
  <r>
    <s v="30082004-0"/>
    <s v="CONSTRUCCION RED PRIMARIA DE AGUAS LLUVIAS SECTOR PONIENTE PTO MONTT"/>
    <x v="5"/>
    <s v="LLANQUIHUE"/>
    <s v="PUERTO MONTT"/>
    <n v="2015"/>
    <x v="5"/>
    <s v="EVACUACION DISPOSICION FINAL AGUAS SERVIDAS"/>
    <x v="0"/>
    <n v="804208"/>
    <x v="803"/>
    <x v="752"/>
  </r>
  <r>
    <s v="30082055-0"/>
    <s v="CONSTRUCCION VARIANTE EN PUERTO AYSÉN"/>
    <x v="9"/>
    <s v="AYSEN"/>
    <s v="AYSEN"/>
    <n v="2015"/>
    <x v="1"/>
    <s v="TRANSPORTE CAMINERO"/>
    <x v="0"/>
    <n v="3453011"/>
    <x v="804"/>
    <x v="753"/>
  </r>
  <r>
    <s v="30082059-0"/>
    <s v="MEJORAMIENTO RUTA K-275, SECTOR LAS TRANCAS-PARQUE INGLES"/>
    <x v="7"/>
    <s v="CURICO"/>
    <s v="MOLINA"/>
    <n v="2015"/>
    <x v="1"/>
    <s v="TRANSPORTE CAMINERO"/>
    <x v="0"/>
    <n v="667326"/>
    <x v="805"/>
    <x v="754"/>
  </r>
  <r>
    <s v="30082093-0"/>
    <s v="CONSTRUCCION AVENIDA SIMPSON DE VALDIVIA, TRAMO I"/>
    <x v="10"/>
    <s v="VALDIVIA - REGION XIV"/>
    <s v="VALDIVIA - REGION XIV"/>
    <n v="2015"/>
    <x v="1"/>
    <s v="TRANSPORTE URBANO,VIALIDAD PEATONAL"/>
    <x v="0"/>
    <n v="1201289"/>
    <x v="806"/>
    <x v="755"/>
  </r>
  <r>
    <s v="30082121-0"/>
    <s v="CONSTRUCCION PLAZA ANFITEATRO Y PASEO CÍVICO LOS MUERMOS"/>
    <x v="5"/>
    <s v="LLANQUIHUE"/>
    <s v="LOS MUERMOS"/>
    <n v="2015"/>
    <x v="6"/>
    <s v="DESARROLLO URBANO"/>
    <x v="0"/>
    <n v="460248"/>
    <x v="807"/>
    <x v="756"/>
  </r>
  <r>
    <s v="30082130-0"/>
    <s v="CONSTRUCCION CUARTEL DE BOMBEROS LOCALIDAD DE HURTADO-RÍO HURTADO"/>
    <x v="2"/>
    <s v="LIMARI"/>
    <s v="RIO HURTADO"/>
    <n v="2016"/>
    <x v="9"/>
    <s v="DEFENSA Y SEGURIDAD"/>
    <x v="0"/>
    <n v="696089"/>
    <x v="9"/>
    <x v="9"/>
  </r>
  <r>
    <s v="30082136-0"/>
    <s v="REPOSICION CENTRO COMUNITARIO FUNDINA, RIO HURTADO"/>
    <x v="2"/>
    <s v="LIMARI"/>
    <s v="RIO HURTADO"/>
    <n v="2016"/>
    <x v="6"/>
    <s v="ORGANIZACION Y SERVICIOS COMUNALES"/>
    <x v="0"/>
    <n v="1434"/>
    <x v="808"/>
    <x v="757"/>
  </r>
  <r>
    <s v="30082137-0"/>
    <s v="MEJORAMIENTO PLAZA DE ARMAS DE HORNOPIRÉN, COMUNA DE HUALAIHUÉ"/>
    <x v="5"/>
    <s v="PALENA"/>
    <s v="HUALAIHUE"/>
    <n v="2015"/>
    <x v="6"/>
    <s v="DESARROLLO URBANO"/>
    <x v="0"/>
    <n v="356180"/>
    <x v="809"/>
    <x v="758"/>
  </r>
  <r>
    <s v="30082185-0"/>
    <s v="MEJORAMIENTO PLAZA DE ARMAS DE VILLA SANTA LUCÍA, CHAITÉN"/>
    <x v="5"/>
    <s v="PALENA"/>
    <s v="CHAITEN"/>
    <n v="2016"/>
    <x v="6"/>
    <s v="DESARROLLO URBANO"/>
    <x v="0"/>
    <n v="220943"/>
    <x v="810"/>
    <x v="759"/>
  </r>
  <r>
    <s v="30082226-0"/>
    <s v="AMPLIACION SEGUNDO PISO COLEGIO CENTRO SAN JOAQUIN"/>
    <x v="8"/>
    <m/>
    <m/>
    <n v="2015"/>
    <x v="11"/>
    <s v="ASISTENCIA DE MENORES"/>
    <x v="0"/>
    <n v="521718"/>
    <x v="9"/>
    <x v="9"/>
  </r>
  <r>
    <s v="30082252-0"/>
    <s v="CONSTRUCCION COMPLEJO PENITENCIARIO FEMENINO ARICA"/>
    <x v="14"/>
    <m/>
    <m/>
    <n v="2015"/>
    <x v="11"/>
    <s v="REHABILITACION ADULTOS"/>
    <x v="0"/>
    <n v="9387426"/>
    <x v="811"/>
    <x v="760"/>
  </r>
  <r>
    <s v="30082301-0"/>
    <s v="MEJORAMIENTO PLAZA VICENTE HUIDOBRO DE CARTAGENA"/>
    <x v="0"/>
    <s v="SAN ANTONIO"/>
    <s v="CARTAGENA"/>
    <n v="2015"/>
    <x v="6"/>
    <s v="DESARROLLO URBANO"/>
    <x v="2"/>
    <n v="18439"/>
    <x v="812"/>
    <x v="9"/>
  </r>
  <r>
    <s v="30082319-0"/>
    <s v="AMPLIACION DE OFICINA REGISTRO CIVIL  DE CERRO NAVIA"/>
    <x v="8"/>
    <s v="SANTIAGO"/>
    <s v="CERRO NAVIA"/>
    <n v="2016"/>
    <x v="11"/>
    <s v="ADMINISTRACION DE JUSTICIA"/>
    <x v="0"/>
    <n v="12540"/>
    <x v="231"/>
    <x v="605"/>
  </r>
  <r>
    <s v="30082411-0"/>
    <s v="REPOSICION ESTADIO MUNICIPAL DE PUNITAQUI"/>
    <x v="2"/>
    <s v="LIMARI"/>
    <s v="PUNITAQUI"/>
    <n v="2016"/>
    <x v="7"/>
    <s v="DEPORTE FORMATIVO"/>
    <x v="0"/>
    <n v="74403"/>
    <x v="813"/>
    <x v="761"/>
  </r>
  <r>
    <s v="30082412-0"/>
    <s v="CONSTRUCCION CASA DE LA CULTURA, PUNITAQUI"/>
    <x v="2"/>
    <s v="LIMARI"/>
    <s v="PUNITAQUI"/>
    <n v="2016"/>
    <x v="2"/>
    <s v="ARTE Y CULTURA"/>
    <x v="0"/>
    <n v="788100"/>
    <x v="814"/>
    <x v="762"/>
  </r>
  <r>
    <s v="30082413-0"/>
    <s v="MEJORAMIENTO DE PLAZA PUEBLO VIEJO, PUNITAQUI"/>
    <x v="2"/>
    <s v="LIMARI"/>
    <s v="PUNITAQUI"/>
    <n v="2016"/>
    <x v="6"/>
    <s v="DESARROLLO URBANO"/>
    <x v="0"/>
    <n v="10000"/>
    <x v="9"/>
    <x v="9"/>
  </r>
  <r>
    <s v="30082427-0"/>
    <s v="MEJORAMIENTO BORDE COSTERO PLAYAS  BRAVA Y DEL JEFE, CALDERA"/>
    <x v="6"/>
    <s v="COPIAPO"/>
    <s v="CALDERA"/>
    <n v="2015"/>
    <x v="6"/>
    <s v="BORDE COSTERO,PASEOS PEATONALES, PLAYAS"/>
    <x v="0"/>
    <n v="511962"/>
    <x v="815"/>
    <x v="763"/>
  </r>
  <r>
    <s v="30082431-0"/>
    <s v="MEJORAMIENTO BORDE COSTERO PLAYA LAS MACHAS BAHIA INGLESA, CALDERA"/>
    <x v="6"/>
    <s v="COPIAPO"/>
    <s v="CALDERA"/>
    <n v="2015"/>
    <x v="6"/>
    <s v="BORDE COSTERO,PASEOS PEATONALES, PLAYAS"/>
    <x v="0"/>
    <n v="2501808"/>
    <x v="816"/>
    <x v="764"/>
  </r>
  <r>
    <s v="30082488-0"/>
    <s v="MEJORAMIENTO AVENIDA LAS PARCELAS, ALTO HOSPICIO"/>
    <x v="13"/>
    <s v="IQUIQUE"/>
    <s v="ALTO HOSPICIO"/>
    <n v="2015"/>
    <x v="1"/>
    <s v="TRANSPORTE URBANO,VIALIDAD PEATONAL"/>
    <x v="0"/>
    <n v="3095524"/>
    <x v="817"/>
    <x v="765"/>
  </r>
  <r>
    <s v="30082494-0"/>
    <s v="MEJORAMIENTO INTERCONEXION VIAL CENTRO PONIENTE TEMUCO"/>
    <x v="1"/>
    <s v="CAUTIN"/>
    <s v="TEMUCO"/>
    <n v="2015"/>
    <x v="1"/>
    <s v="TRANSPORTE URBANO,VIALIDAD PEATONAL"/>
    <x v="0"/>
    <n v="549316"/>
    <x v="818"/>
    <x v="766"/>
  </r>
  <r>
    <s v="30082497-0"/>
    <s v="MEJORAMIENTO AVENIDA PRESIDENTE IBÁÑEZ LÍNARES"/>
    <x v="7"/>
    <s v="LINARES"/>
    <s v="LINARES"/>
    <n v="2015"/>
    <x v="1"/>
    <s v="TRANSPORTE URBANO,VIALIDAD PEATONAL"/>
    <x v="0"/>
    <n v="2029697"/>
    <x v="9"/>
    <x v="9"/>
  </r>
  <r>
    <s v="30082541-0"/>
    <s v="RESTAURACION CASTELLON, EX-BODEGA VIÑA SAN CARLOS, PUENTE ALTO"/>
    <x v="8"/>
    <s v="CORDILLERA"/>
    <s v="PUENTE ALTO"/>
    <n v="2016"/>
    <x v="2"/>
    <s v="ARTE Y CULTURA"/>
    <x v="1"/>
    <n v="196328"/>
    <x v="9"/>
    <x v="9"/>
  </r>
  <r>
    <s v="30082555-0"/>
    <s v="AMPLIACION RED DE AGUA POTABLE Y ALCANTARILLADO SAN JOSE DE MAIPO"/>
    <x v="8"/>
    <s v="CORDILLERA"/>
    <s v="SAN JOSE DE MAIPO"/>
    <n v="2016"/>
    <x v="5"/>
    <s v="INTERSUBSECTORIAL AGUA POTABLE Y ALCANTARILLADO"/>
    <x v="0"/>
    <n v="1556490"/>
    <x v="819"/>
    <x v="767"/>
  </r>
  <r>
    <s v="30082608-0"/>
    <s v="REPOSICION CENTRO DE SALUD  REMIGIO SAPUNAR, COMUNA ARICA"/>
    <x v="14"/>
    <s v="ARICA - REGION XV"/>
    <s v="ARICA - REGION XV"/>
    <n v="2016"/>
    <x v="0"/>
    <s v="BAJA COMPLEJIDAD"/>
    <x v="1"/>
    <n v="958"/>
    <x v="9"/>
    <x v="9"/>
  </r>
  <r>
    <s v="30082683-0"/>
    <s v="REPOSICION CUARTEL POLICIAL QUINTA NORMAL -  PDI"/>
    <x v="8"/>
    <m/>
    <m/>
    <n v="2015"/>
    <x v="9"/>
    <s v="DEFENSA Y SEGURIDAD"/>
    <x v="1"/>
    <n v="234272"/>
    <x v="9"/>
    <x v="9"/>
  </r>
  <r>
    <s v="30082794-0"/>
    <s v="CONSTRUCCION RAMPA SECTOR PUNTA PAULA ISLA COLDITA COMUNA DE QUELLON"/>
    <x v="5"/>
    <s v="CHILOE"/>
    <s v="QUELLON"/>
    <n v="2015"/>
    <x v="1"/>
    <s v="TRANSPORTE MARITIMO, FLUVIAL Y LACUSTRE"/>
    <x v="0"/>
    <n v="123548"/>
    <x v="820"/>
    <x v="768"/>
  </r>
  <r>
    <s v="30082796-0"/>
    <s v="MEJORAMIENTO AREA DE MOVIMIENTO PISTA 17R 35L, AMB."/>
    <x v="8"/>
    <m/>
    <m/>
    <n v="2016"/>
    <x v="1"/>
    <s v="TRANSPORTE AEREO"/>
    <x v="0"/>
    <n v="1247"/>
    <x v="754"/>
    <x v="769"/>
  </r>
  <r>
    <s v="30082799-0"/>
    <s v="INSTALACION SISTEMA AGUA POTABLE RURAL BOTACURA, GORBEA"/>
    <x v="1"/>
    <s v="CAUTIN"/>
    <s v="GORBEA"/>
    <n v="2015"/>
    <x v="5"/>
    <s v="AGUA POTABLE"/>
    <x v="0"/>
    <n v="11250"/>
    <x v="821"/>
    <x v="770"/>
  </r>
  <r>
    <s v="30082828-0"/>
    <s v="CONSTRUCCION RAMPA SECTOR BLANCHARD COMUNA DE QUELLON"/>
    <x v="5"/>
    <s v="CHILOE"/>
    <s v="QUELLON"/>
    <n v="2015"/>
    <x v="1"/>
    <s v="TRANSPORTE MARITIMO, FLUVIAL Y LACUSTRE"/>
    <x v="0"/>
    <n v="837284"/>
    <x v="822"/>
    <x v="771"/>
  </r>
  <r>
    <s v="30082830-0"/>
    <s v="CONSTRUCCION RAMPA DE CONEXIÓN SECTOR PIEDRA LILE ISLA LAITEC"/>
    <x v="5"/>
    <s v="CHILOE"/>
    <s v="QUELLON"/>
    <n v="2015"/>
    <x v="1"/>
    <s v="TRANSPORTE MARITIMO, FLUVIAL Y LACUSTRE"/>
    <x v="0"/>
    <n v="657413"/>
    <x v="823"/>
    <x v="772"/>
  </r>
  <r>
    <s v="30082955-0"/>
    <s v="REPOSICION PUENTES HUECHUN,SAN V.MACUL Y LAS PARCELAS,RM"/>
    <x v="8"/>
    <m/>
    <m/>
    <n v="2015"/>
    <x v="1"/>
    <s v="TRANSPORTE CAMINERO"/>
    <x v="0"/>
    <n v="165000"/>
    <x v="824"/>
    <x v="773"/>
  </r>
  <r>
    <s v="30082973-0"/>
    <s v="CONSTRUCCION PASARELA VEGUILLAS, COMUNAS SAN FABIAN-COIHUECO"/>
    <x v="4"/>
    <s v="ÑUBLE"/>
    <s v="SAN FABIAN"/>
    <n v="2015"/>
    <x v="1"/>
    <s v="TRANSPORTE CAMINERO"/>
    <x v="0"/>
    <n v="586117"/>
    <x v="825"/>
    <x v="774"/>
  </r>
  <r>
    <s v="30083000-0"/>
    <s v="MEJORAMIENTO PASADA RUTA 5, SECTOR LA HERRADURA (KM 457 AL 462)"/>
    <x v="2"/>
    <s v="ELQUI"/>
    <s v="COQUIMBO"/>
    <n v="2015"/>
    <x v="1"/>
    <s v="TRANSPORTE URBANO,VIALIDAD PEATONAL"/>
    <x v="1"/>
    <n v="51000"/>
    <x v="9"/>
    <x v="9"/>
  </r>
  <r>
    <s v="30083002-0"/>
    <s v="MEJORAMIENTO PASADA URBANA POR SANTA CRUZ DIVERSAS RUTAS"/>
    <x v="12"/>
    <s v="COLCHAGUA"/>
    <s v="SANTA CRUZ"/>
    <n v="2015"/>
    <x v="1"/>
    <s v="TRANSPORTE URBANO,VIALIDAD PEATONAL"/>
    <x v="0"/>
    <n v="82014"/>
    <x v="826"/>
    <x v="775"/>
  </r>
  <r>
    <s v="30083012-0"/>
    <s v="MEJORAMIENTO CONEXION VIAL RUTA 115 CH - RUTA 5 EN TALCA"/>
    <x v="7"/>
    <s v="TALCA"/>
    <s v="TALCA"/>
    <n v="2015"/>
    <x v="1"/>
    <s v="TRANSPORTE URBANO,VIALIDAD PEATONAL"/>
    <x v="0"/>
    <n v="241077"/>
    <x v="827"/>
    <x v="776"/>
  </r>
  <r>
    <s v="30083016-0"/>
    <s v="REPOSICION PUENTE ESPERANZA EN RUTA G-68, COMUNA PADRE HURTADO"/>
    <x v="8"/>
    <s v="TALAGANTE"/>
    <s v="PADRE HURTADO"/>
    <n v="2016"/>
    <x v="1"/>
    <s v="TRANSPORTE CAMINERO"/>
    <x v="1"/>
    <n v="558782"/>
    <x v="9"/>
    <x v="9"/>
  </r>
  <r>
    <s v="30083052-0"/>
    <s v="REPOSICION Y CONSTRUCCION PUENTES VARIAS PROVINCIAS ETAPA I"/>
    <x v="8"/>
    <m/>
    <m/>
    <n v="2015"/>
    <x v="1"/>
    <s v="TRANSPORTE CAMINERO"/>
    <x v="0"/>
    <n v="123000"/>
    <x v="828"/>
    <x v="9"/>
  </r>
  <r>
    <s v="30083073-0"/>
    <s v="CONSTRUCCION EMBARCADEROS MENORES RIO LINGUE, MARIQUINA"/>
    <x v="10"/>
    <s v="VALDIVIA - REGION XIV"/>
    <s v="SAN JOSE DE LA MARIQUINA - REGION XIV"/>
    <n v="2015"/>
    <x v="1"/>
    <s v="TRANSPORTE MARITIMO, FLUVIAL Y LACUSTRE"/>
    <x v="0"/>
    <n v="196466"/>
    <x v="829"/>
    <x v="777"/>
  </r>
  <r>
    <s v="30083087-0"/>
    <s v="CONSTRUCCION CASA DE LA CULTURA PARA FLORIDA"/>
    <x v="4"/>
    <s v="CONCEPCION"/>
    <s v="FLORIDA"/>
    <n v="2016"/>
    <x v="2"/>
    <s v="ARTE Y CULTURA"/>
    <x v="1"/>
    <n v="40000"/>
    <x v="9"/>
    <x v="9"/>
  </r>
  <r>
    <s v="30083090-0"/>
    <s v="MEJORAMIENTO RUTA Q-20, SECTOR MARIA DOLORES - PUENTE PERALES"/>
    <x v="4"/>
    <s v="BIO BIO"/>
    <m/>
    <n v="2015"/>
    <x v="1"/>
    <s v="TRANSPORTE CAMINERO"/>
    <x v="0"/>
    <n v="65698"/>
    <x v="830"/>
    <x v="778"/>
  </r>
  <r>
    <s v="30083092-0"/>
    <s v="CONSTRUCCION TERMINAL PORTUARIO E INFRAES. PESCA ARTESANAL  CHAITEN"/>
    <x v="5"/>
    <s v="PALENA"/>
    <m/>
    <n v="2015"/>
    <x v="1"/>
    <s v="TRANSPORTE MARITIMO, FLUVIAL Y LACUSTRE"/>
    <x v="2"/>
    <n v="108674"/>
    <x v="831"/>
    <x v="779"/>
  </r>
  <r>
    <s v="30083093-0"/>
    <s v="MEJORAMIENTO RUTA R-925-S CURACAUTIN-CONGUILLIO S:HUEÑIVALES-CAPTREN"/>
    <x v="1"/>
    <s v="MALLECO"/>
    <s v="CURACAUTIN"/>
    <n v="2015"/>
    <x v="1"/>
    <s v="TRANSPORTE CAMINERO"/>
    <x v="0"/>
    <n v="159515"/>
    <x v="832"/>
    <x v="9"/>
  </r>
  <r>
    <s v="30083106-0"/>
    <s v="REPOSICION CENTRO DE SALUD  DE QUEMCHI"/>
    <x v="5"/>
    <s v="CHILOE"/>
    <s v="QUEMCHI"/>
    <n v="2016"/>
    <x v="0"/>
    <s v="BAJA COMPLEJIDAD"/>
    <x v="0"/>
    <n v="707559"/>
    <x v="833"/>
    <x v="780"/>
  </r>
  <r>
    <s v="30083147-0"/>
    <s v="MEJORAMIENTO ACERAS 7 CALLES DE LA COMUNA DE HUALPEN"/>
    <x v="4"/>
    <s v="CONCEPCION"/>
    <s v="HUALPEN"/>
    <n v="2015"/>
    <x v="1"/>
    <s v="TRANSPORTE URBANO,VIALIDAD PEATONAL"/>
    <x v="0"/>
    <n v="1147218"/>
    <x v="834"/>
    <x v="781"/>
  </r>
  <r>
    <s v="30083246-0"/>
    <s v="CONSTRUCCION OBRAS DE REGULACIÓN VALLE DE PETORCA, V REGIÓN"/>
    <x v="0"/>
    <s v="PETORCA"/>
    <m/>
    <n v="2015"/>
    <x v="3"/>
    <s v="RIEGO"/>
    <x v="0"/>
    <n v="115220"/>
    <x v="835"/>
    <x v="782"/>
  </r>
  <r>
    <s v="30083248-0"/>
    <s v="REPOSICION RUTA A - 133, SECTOR EL BUITRE - LAS MAITAS"/>
    <x v="14"/>
    <m/>
    <m/>
    <n v="2015"/>
    <x v="1"/>
    <s v="TRANSPORTE CAMINERO"/>
    <x v="0"/>
    <n v="8057428"/>
    <x v="836"/>
    <x v="783"/>
  </r>
  <r>
    <s v="30083300-0"/>
    <s v="NORMALIZACION HOSPITAL DE ANCUD, PROVINCIA DE CHILOE"/>
    <x v="5"/>
    <s v="CHILOE"/>
    <m/>
    <n v="2016"/>
    <x v="0"/>
    <s v="MEDIA COMPLEJIDAD"/>
    <x v="0"/>
    <n v="778037"/>
    <x v="837"/>
    <x v="784"/>
  </r>
  <r>
    <s v="30083334-0"/>
    <s v="CONSTRUCCION PARQUE URBANO PATRIA VIEJA, HUALPEN"/>
    <x v="4"/>
    <s v="CONCEPCION"/>
    <s v="HUALPEN"/>
    <n v="2016"/>
    <x v="6"/>
    <s v="DESARROLLO URBANO"/>
    <x v="1"/>
    <n v="117678"/>
    <x v="9"/>
    <x v="9"/>
  </r>
  <r>
    <s v="30083335-0"/>
    <s v="NORMALIZACION HOSPITAL DE QUELLON, PROVINCIA DE CHILOE"/>
    <x v="5"/>
    <s v="CHILOE"/>
    <s v="QUELLON"/>
    <n v="2015"/>
    <x v="0"/>
    <s v="MEDIA COMPLEJIDAD"/>
    <x v="0"/>
    <n v="314361"/>
    <x v="838"/>
    <x v="785"/>
  </r>
  <r>
    <s v="30083354-0"/>
    <s v="CONSTRUCCION PUENTES EN TRANSVERSAL N º 1 Y Nº5, REGIÓN DE AYSÉN"/>
    <x v="9"/>
    <m/>
    <m/>
    <n v="2015"/>
    <x v="1"/>
    <s v="TRANSPORTE CAMINERO"/>
    <x v="0"/>
    <n v="800000"/>
    <x v="839"/>
    <x v="786"/>
  </r>
  <r>
    <s v="30083365-0"/>
    <s v="REPOSICION CONSULTORIO EDUARDO FREI MONTALVA COMUNA DE LA CISTERNA"/>
    <x v="8"/>
    <s v="SANTIAGO"/>
    <s v="LA CISTERNA"/>
    <n v="2016"/>
    <x v="0"/>
    <s v="BAJA COMPLEJIDAD"/>
    <x v="0"/>
    <n v="93603"/>
    <x v="840"/>
    <x v="787"/>
  </r>
  <r>
    <s v="30083391-0"/>
    <s v="MEJORAMIENTO AVENIDA OROMPELLO, LOS ANGELES"/>
    <x v="4"/>
    <s v="BIO BIO"/>
    <s v="LOS ANGELES"/>
    <n v="2015"/>
    <x v="1"/>
    <s v="TRANSPORTE URBANO,VIALIDAD PEATONAL"/>
    <x v="0"/>
    <n v="146897"/>
    <x v="64"/>
    <x v="9"/>
  </r>
  <r>
    <s v="30083412-0"/>
    <s v="CONSTRUCCION CASETAS SANITARIAS EL HUIQUE, PALMILLA"/>
    <x v="12"/>
    <s v="COLCHAGUA"/>
    <s v="PALMILLA"/>
    <n v="2016"/>
    <x v="5"/>
    <s v="EVACUACION DISPOSICION FINAL AGUAS SERVIDAS"/>
    <x v="0"/>
    <n v="2483924"/>
    <x v="841"/>
    <x v="788"/>
  </r>
  <r>
    <s v="30083427-0"/>
    <s v="HABILITACION SENDA DE PENETRACIÓN CARITAYA - MUYURI"/>
    <x v="14"/>
    <m/>
    <m/>
    <n v="2015"/>
    <x v="1"/>
    <s v="TRANSPORTE CAMINERO"/>
    <x v="0"/>
    <n v="89472"/>
    <x v="842"/>
    <x v="789"/>
  </r>
  <r>
    <s v="30083432-0"/>
    <s v="MEJORAMIENTO RUTA K-705, SECTOR CR. RUTA K-715-VILCHES ALTO"/>
    <x v="7"/>
    <s v="TALCA"/>
    <s v="SAN CLEMENTE"/>
    <n v="2015"/>
    <x v="1"/>
    <s v="TRANSPORTE CAMINERO"/>
    <x v="0"/>
    <n v="4466013"/>
    <x v="843"/>
    <x v="790"/>
  </r>
  <r>
    <s v="30083454-0"/>
    <s v="MEJORAMIENTO ACCESO TICNAMAR COMUNA DE PUTRE"/>
    <x v="14"/>
    <s v="PARINACOTA - REGION XV"/>
    <s v="PUTRE - REGION XV"/>
    <n v="2015"/>
    <x v="1"/>
    <s v="TRANSPORTE CAMINERO"/>
    <x v="0"/>
    <n v="968000"/>
    <x v="844"/>
    <x v="791"/>
  </r>
  <r>
    <s v="30083465-0"/>
    <s v="AMPLIACION Y REMODELACION RECINTO TALLER LABORAL UNPADE, P  ARENAS"/>
    <x v="3"/>
    <s v="MAGALLANES"/>
    <s v="PUNTA ARENAS"/>
    <n v="2016"/>
    <x v="6"/>
    <s v="ASISTENCIA Y SERVICIO SOCIAL"/>
    <x v="0"/>
    <n v="1282395"/>
    <x v="845"/>
    <x v="792"/>
  </r>
  <r>
    <s v="30083477-0"/>
    <s v="REPOSICION RUTA 60 CH, S: JUNCAL-PORTILLO Y SALADILLO"/>
    <x v="0"/>
    <m/>
    <m/>
    <n v="2016"/>
    <x v="1"/>
    <s v="TRANSPORTE CAMINERO"/>
    <x v="0"/>
    <n v="18000"/>
    <x v="846"/>
    <x v="793"/>
  </r>
  <r>
    <s v="30083487-0"/>
    <s v="INSTALACION SISTEMA AGUA POTABLE RURAL COIHUECO, VILCUN"/>
    <x v="1"/>
    <s v="CAUTIN"/>
    <s v="VILCUN"/>
    <n v="2016"/>
    <x v="5"/>
    <s v="AGUA POTABLE"/>
    <x v="0"/>
    <n v="799807"/>
    <x v="847"/>
    <x v="794"/>
  </r>
  <r>
    <s v="30083498-0"/>
    <s v="CONSTRUCCION EDIFICIO INSTITUCIONAL MINVU-SERVIU ANTOFAGASTA"/>
    <x v="11"/>
    <m/>
    <m/>
    <n v="2015"/>
    <x v="6"/>
    <s v="ADMINISTRACION MULTISECTOR"/>
    <x v="0"/>
    <n v="4331531"/>
    <x v="848"/>
    <x v="795"/>
  </r>
  <r>
    <s v="30083514-0"/>
    <s v="MEJORAMIENTO PLAZA DE ARMAS DE RENGO"/>
    <x v="12"/>
    <s v="CACHAPOAL"/>
    <s v="RENGO"/>
    <n v="2015"/>
    <x v="6"/>
    <s v="DESARROLLO URBANO"/>
    <x v="0"/>
    <n v="430154"/>
    <x v="849"/>
    <x v="796"/>
  </r>
  <r>
    <s v="30083539-0"/>
    <s v="CONSTRUCCION JUZGADO LETRAS-COMPETENCIA GARANTIA Y FAMILIA- TOLTEN"/>
    <x v="1"/>
    <s v="CAUTIN"/>
    <s v="TOLTEN"/>
    <n v="2016"/>
    <x v="11"/>
    <s v="ADMINISTRACION DE JUSTICIA"/>
    <x v="0"/>
    <n v="415975"/>
    <x v="850"/>
    <x v="797"/>
  </r>
  <r>
    <s v="30083543-0"/>
    <s v="REPOSICION ESCUELA RURAL DE COINCO, QUELLON"/>
    <x v="5"/>
    <s v="CHILOE"/>
    <s v="QUELLON"/>
    <n v="2016"/>
    <x v="2"/>
    <s v="EDUCACION BASICA Y MEDIA"/>
    <x v="0"/>
    <n v="1013599"/>
    <x v="9"/>
    <x v="9"/>
  </r>
  <r>
    <s v="30083576-0"/>
    <s v="REPOSICION EQUICAR, 51ª COM. Y DEPTO. ASOCIADO DE CARABINEROS"/>
    <x v="8"/>
    <m/>
    <m/>
    <n v="2016"/>
    <x v="9"/>
    <s v="DEFENSA Y SEGURIDAD"/>
    <x v="0"/>
    <n v="679102"/>
    <x v="851"/>
    <x v="798"/>
  </r>
  <r>
    <s v="30083588-0"/>
    <s v="REPOSICION CENTRO DE SALUD FAMILIAR LA BANDERA SAN RAMON"/>
    <x v="8"/>
    <s v="SANTIAGO"/>
    <s v="SAN RAMON"/>
    <n v="2016"/>
    <x v="0"/>
    <s v="BAJA COMPLEJIDAD"/>
    <x v="0"/>
    <n v="69045"/>
    <x v="852"/>
    <x v="799"/>
  </r>
  <r>
    <s v="30083629-0"/>
    <s v="REPOSICION RUTA 11-CH, ARICA-T.QUEM. S:ACC MINA CHOQUE-COTACOTANI"/>
    <x v="14"/>
    <m/>
    <m/>
    <n v="2015"/>
    <x v="1"/>
    <s v="TRANSPORTE CAMINERO"/>
    <x v="0"/>
    <n v="5000000"/>
    <x v="853"/>
    <x v="800"/>
  </r>
  <r>
    <s v="30083665-0"/>
    <s v="CONSTRUCCION PTE DALCAHUE EN RUTA W-59, ISLA DE QUINCHAO EN CHILOE"/>
    <x v="5"/>
    <m/>
    <m/>
    <n v="2015"/>
    <x v="1"/>
    <s v="TRANSPORTE CAMINERO"/>
    <x v="0"/>
    <n v="32442"/>
    <x v="854"/>
    <x v="801"/>
  </r>
  <r>
    <s v="30083677-0"/>
    <s v="CONSTRUCCION TERMINAL DE BUSES DE COCHRANE"/>
    <x v="9"/>
    <s v="CAPITAN PRAT"/>
    <s v="COCHRANE"/>
    <n v="2016"/>
    <x v="1"/>
    <s v="TRANSPORTE URBANO,VIALIDAD PEATONAL"/>
    <x v="0"/>
    <n v="1413437"/>
    <x v="855"/>
    <x v="802"/>
  </r>
  <r>
    <s v="30083730-0"/>
    <s v="MEJORAMIENTO PLAYA GRANDE DE PUCON, LAGO VILLARRICA - PUCON"/>
    <x v="1"/>
    <s v="CAUTIN"/>
    <s v="PUCON"/>
    <n v="2015"/>
    <x v="6"/>
    <s v="INTERSUBSECTORIAL MULTISECTOR"/>
    <x v="0"/>
    <n v="549"/>
    <x v="9"/>
    <x v="9"/>
  </r>
  <r>
    <s v="30083732-0"/>
    <s v="MEJORAMIENTO PLAYAS DE LICAN RAY, LAGO CALAFQUEN - VILLARRICA"/>
    <x v="1"/>
    <s v="CAUTIN"/>
    <s v="VILLARRICA"/>
    <n v="2015"/>
    <x v="6"/>
    <s v="BORDE COSTERO,PASEOS PEATONALES, PLAYAS"/>
    <x v="0"/>
    <n v="36611"/>
    <x v="856"/>
    <x v="803"/>
  </r>
  <r>
    <s v="30083769-0"/>
    <s v="REPOSICION AERODROMO CHAITEN PROV. DE PALENA,  X REGION"/>
    <x v="5"/>
    <m/>
    <m/>
    <n v="2015"/>
    <x v="1"/>
    <s v="TRANSPORTE AEREO"/>
    <x v="0"/>
    <n v="143000"/>
    <x v="857"/>
    <x v="804"/>
  </r>
  <r>
    <s v="30083779-0"/>
    <s v="REPOSICION RUTA 5 SECTOR :CUESTA DE ACHA  - ACCESO ARICA"/>
    <x v="14"/>
    <m/>
    <m/>
    <n v="2015"/>
    <x v="1"/>
    <s v="TRANSPORTE CAMINERO"/>
    <x v="0"/>
    <n v="4008335"/>
    <x v="858"/>
    <x v="805"/>
  </r>
  <r>
    <s v="30083784-0"/>
    <s v="REPOSICION RUTA 5 S: LIMITE URBANO N. DE ARICA- LÍMITE CON PERÚ"/>
    <x v="14"/>
    <m/>
    <m/>
    <n v="2015"/>
    <x v="1"/>
    <s v="TRANSPORTE CAMINERO"/>
    <x v="0"/>
    <n v="4437457"/>
    <x v="859"/>
    <x v="806"/>
  </r>
  <r>
    <s v="30083813-0"/>
    <s v="MEJORAMIENTO RUTA O-516 S: REUNION - PASO HONDO, COM. YUMBEL,CABRERO"/>
    <x v="4"/>
    <s v="BIO BIO"/>
    <s v="CABRERO"/>
    <n v="2015"/>
    <x v="1"/>
    <s v="TRANSPORTE CAMINERO"/>
    <x v="0"/>
    <n v="3000"/>
    <x v="860"/>
    <x v="807"/>
  </r>
  <r>
    <s v="30083814-0"/>
    <s v="CONSTRUCCION SUBCOMISARIA PLACILLA-PEÑUELAS, COMUNA VALPARAISO"/>
    <x v="0"/>
    <s v="VALPARAISO"/>
    <s v="VALPARAISO"/>
    <n v="2016"/>
    <x v="9"/>
    <s v="DEFENSA Y SEGURIDAD"/>
    <x v="0"/>
    <n v="648294"/>
    <x v="861"/>
    <x v="808"/>
  </r>
  <r>
    <s v="30083829-0"/>
    <s v="REPOSICION 7ª COM. CARABINEROS LA CALERA BAJO IMPLEMENTACIÓN PCSP"/>
    <x v="0"/>
    <s v="QUILLOTA"/>
    <s v="LA CALERA"/>
    <n v="2016"/>
    <x v="9"/>
    <s v="DEFENSA Y SEGURIDAD"/>
    <x v="0"/>
    <n v="662256"/>
    <x v="862"/>
    <x v="809"/>
  </r>
  <r>
    <s v="30083843-0"/>
    <s v="CONSTRUCCION CUARTEL 2DA CIA BOMBEROS, PUERTO AYSEN"/>
    <x v="9"/>
    <s v="AYSEN"/>
    <s v="AYSEN"/>
    <n v="2016"/>
    <x v="9"/>
    <s v="DEFENSA Y SEGURIDAD"/>
    <x v="0"/>
    <n v="97842"/>
    <x v="863"/>
    <x v="810"/>
  </r>
  <r>
    <s v="30083845-0"/>
    <s v="REPOSICION COMPLEJO DEPORTIVO PISCO ELQUI"/>
    <x v="2"/>
    <s v="ELQUI"/>
    <s v="PAIHUANO"/>
    <n v="2016"/>
    <x v="7"/>
    <s v="DEPORTE RECREATIVO"/>
    <x v="0"/>
    <n v="51135"/>
    <x v="864"/>
    <x v="811"/>
  </r>
  <r>
    <s v="30083846-0"/>
    <s v="MEJORAMIENTO INTEGRAL CALLE BALMACEDA  DE PAIHUANO"/>
    <x v="2"/>
    <s v="ELQUI"/>
    <s v="PAIHUANO"/>
    <n v="2015"/>
    <x v="1"/>
    <s v="TRANSPORTE CAMINERO"/>
    <x v="3"/>
    <n v="103489"/>
    <x v="9"/>
    <x v="9"/>
  </r>
  <r>
    <s v="30083848-0"/>
    <s v="CONSTRUCCION COMISARÍA CON CON BAJO LA IMPLEMENTACIÓN DEL PSCP"/>
    <x v="0"/>
    <s v="VALPARAISO"/>
    <s v="CONCON"/>
    <n v="2016"/>
    <x v="9"/>
    <s v="DEFENSA Y SEGURIDAD"/>
    <x v="0"/>
    <n v="5771"/>
    <x v="865"/>
    <x v="9"/>
  </r>
  <r>
    <s v="30083861-0"/>
    <s v="CONSTRUCCION CENTRO CULTURAL PAIHUANO"/>
    <x v="2"/>
    <s v="ELQUI"/>
    <s v="PAIHUANO"/>
    <n v="2016"/>
    <x v="2"/>
    <s v="ARTE Y CULTURA"/>
    <x v="0"/>
    <n v="4880"/>
    <x v="866"/>
    <x v="812"/>
  </r>
  <r>
    <s v="30083882-0"/>
    <s v="AMPLIACION DE CALZADA SECTOR KM 50 AL 70 RUTA 24, CUESTA BARRILES"/>
    <x v="11"/>
    <s v="TOCOPILLA"/>
    <s v="TOCOPILLA"/>
    <n v="2015"/>
    <x v="1"/>
    <s v="TRANSPORTE CAMINERO"/>
    <x v="0"/>
    <n v="12061000"/>
    <x v="867"/>
    <x v="813"/>
  </r>
  <r>
    <s v="30083903-0"/>
    <s v="REPOSICION RETEN ROZAS BUGUEÑO, VALLENAR"/>
    <x v="6"/>
    <s v="HUASCO"/>
    <s v="VALLENAR"/>
    <n v="2016"/>
    <x v="9"/>
    <s v="DEFENSA Y SEGURIDAD"/>
    <x v="0"/>
    <n v="165131"/>
    <x v="868"/>
    <x v="9"/>
  </r>
  <r>
    <s v="30083908-0"/>
    <s v="RESTAURACION EDIFICIO MONUMENTO NACIONAL, EX ADUANA ARICA"/>
    <x v="14"/>
    <s v="ARICA - REGION XV"/>
    <s v="ARICA - REGION XV"/>
    <n v="2016"/>
    <x v="2"/>
    <s v="ARTE Y CULTURA"/>
    <x v="0"/>
    <n v="282048"/>
    <x v="869"/>
    <x v="814"/>
  </r>
  <r>
    <s v="30083927-0"/>
    <s v="REPOSICION DE LA 1ª COMISARÍA SAN CARLOS BAJO IMPLEMENTACIÓN PCSP"/>
    <x v="4"/>
    <s v="ÑUBLE"/>
    <s v="SAN CARLOS"/>
    <n v="2016"/>
    <x v="9"/>
    <s v="DEFENSA Y SEGURIDAD"/>
    <x v="0"/>
    <n v="29646"/>
    <x v="870"/>
    <x v="815"/>
  </r>
  <r>
    <s v="30083975-0"/>
    <s v="REPOSICION 3ª COM. CARABINEROS LA UNION BAJO IMPLEMENTACION PCSP"/>
    <x v="10"/>
    <s v="DEL RANCO"/>
    <s v="LA UNION - REGION XIV"/>
    <n v="2016"/>
    <x v="9"/>
    <s v="DEFENSA Y SEGURIDAD"/>
    <x v="0"/>
    <n v="466260"/>
    <x v="871"/>
    <x v="816"/>
  </r>
  <r>
    <s v="30084104-0"/>
    <s v="MEJORAMIENTO PAVIMENTACION AVENIDA 1 NORTE DE LOS VILOS"/>
    <x v="2"/>
    <s v="CHOAPA"/>
    <s v="LOS VILOS"/>
    <n v="2016"/>
    <x v="1"/>
    <s v="TRANSPORTE URBANO,VIALIDAD PEATONAL"/>
    <x v="0"/>
    <n v="769075"/>
    <x v="872"/>
    <x v="817"/>
  </r>
  <r>
    <s v="30084134-0"/>
    <s v="REPOSICION PUENTE CHIU-CHIU RUTA CH-21, II REGÓN"/>
    <x v="11"/>
    <s v="EL LOA"/>
    <s v="CALAMA"/>
    <n v="2016"/>
    <x v="1"/>
    <s v="TRANSPORTE CAMINERO"/>
    <x v="0"/>
    <n v="310000"/>
    <x v="873"/>
    <x v="818"/>
  </r>
  <r>
    <s v="30084171-0"/>
    <s v="REPOSICION  ESCUELA BASICA LOS MORALES, COMUNA MONTE PATRIA"/>
    <x v="2"/>
    <s v="LIMARI"/>
    <s v="MONTE PATRIA"/>
    <n v="2016"/>
    <x v="2"/>
    <s v="EDUCACION BASICA Y MEDIA"/>
    <x v="0"/>
    <n v="3281"/>
    <x v="874"/>
    <x v="9"/>
  </r>
  <r>
    <s v="30084192-0"/>
    <s v="INSTALACION SISTEMA AGUA POTABLE RURAL LLANGUI, SAAVEDRA"/>
    <x v="1"/>
    <s v="CAUTIN"/>
    <s v="SAAVEDRA"/>
    <n v="2015"/>
    <x v="5"/>
    <s v="AGUA POTABLE"/>
    <x v="0"/>
    <n v="115585"/>
    <x v="278"/>
    <x v="9"/>
  </r>
  <r>
    <s v="30084193-0"/>
    <s v="INSTALACION SISTEMA AGUA POTABLE DOLLINCO LLARQUENCO, SAAVEDRA"/>
    <x v="1"/>
    <s v="CAUTIN"/>
    <s v="SAAVEDRA"/>
    <n v="2016"/>
    <x v="5"/>
    <s v="AGUA POTABLE"/>
    <x v="0"/>
    <n v="9523"/>
    <x v="64"/>
    <x v="9"/>
  </r>
  <r>
    <s v="30084194-0"/>
    <s v="INSTALACION SISTEMA AGUA POTABLE RURAL ALMA CUDILEUFU, SAAVEDRA"/>
    <x v="1"/>
    <s v="CAUTIN"/>
    <s v="SAAVEDRA"/>
    <n v="2016"/>
    <x v="5"/>
    <s v="AGUA POTABLE"/>
    <x v="0"/>
    <n v="32500"/>
    <x v="22"/>
    <x v="9"/>
  </r>
  <r>
    <s v="30084207-0"/>
    <s v="REPOSICION ESCUELA BASICA JORGE ARACENA RAMOS, ILLAPEL"/>
    <x v="2"/>
    <s v="CHOAPA"/>
    <s v="ILLAPEL"/>
    <n v="2015"/>
    <x v="2"/>
    <s v="EDUCACION BASICA Y MEDIA"/>
    <x v="0"/>
    <n v="16986"/>
    <x v="114"/>
    <x v="9"/>
  </r>
  <r>
    <s v="30084212-0"/>
    <s v="INSTALACION SISTEMA AGUA POTABLE MILLAHUECO ROLONCHE, SAAVEDRA"/>
    <x v="1"/>
    <s v="CAUTIN"/>
    <s v="SAAVEDRA"/>
    <n v="2016"/>
    <x v="5"/>
    <s v="AGUA POTABLE"/>
    <x v="0"/>
    <n v="27000"/>
    <x v="22"/>
    <x v="9"/>
  </r>
  <r>
    <s v="30084227-0"/>
    <s v="MEJORAMIENTO PAV. ACCESO SECT. ALTOS DE GUANAQUEROS, COQBO."/>
    <x v="2"/>
    <s v="ELQUI"/>
    <s v="COQUIMBO"/>
    <n v="2016"/>
    <x v="1"/>
    <s v="TRANSPORTE URBANO,VIALIDAD PEATONAL"/>
    <x v="0"/>
    <n v="209003"/>
    <x v="875"/>
    <x v="819"/>
  </r>
  <r>
    <s v="30084230-0"/>
    <s v="CONSTRUCCION CASETAS SANITARIAS SECTOR ALTO BELLAVISTA, SAN ANTONIO"/>
    <x v="0"/>
    <s v="SAN ANTONIO"/>
    <s v="SAN ANTONIO"/>
    <n v="2016"/>
    <x v="8"/>
    <s v="SOLUCION HABITACIONAL PARCIAL O COMPLEMENTARIA"/>
    <x v="0"/>
    <n v="20405"/>
    <x v="64"/>
    <x v="9"/>
  </r>
  <r>
    <s v="30084242-0"/>
    <s v="CONSTRUCCION CENTRO CULTURAL BICENTENARIO, CIUDAD DE MONTE PATRIA"/>
    <x v="2"/>
    <s v="LIMARI"/>
    <s v="MONTE PATRIA"/>
    <n v="2016"/>
    <x v="2"/>
    <s v="ARTE Y CULTURA"/>
    <x v="0"/>
    <n v="517936"/>
    <x v="876"/>
    <x v="820"/>
  </r>
  <r>
    <s v="30084244-0"/>
    <s v="REPOSICION PLAZA  CERRILLOS DE TAMAYA, OVALLE"/>
    <x v="2"/>
    <s v="LIMARI"/>
    <s v="OVALLE"/>
    <n v="2016"/>
    <x v="6"/>
    <s v="DESARROLLO URBANO"/>
    <x v="3"/>
    <n v="544480"/>
    <x v="9"/>
    <x v="9"/>
  </r>
  <r>
    <s v="30084247-0"/>
    <s v="REPOSICION EDIFICIO CONSISTORIAL I. MUNICIPALIDAD DE COELEMU"/>
    <x v="4"/>
    <s v="ÑUBLE"/>
    <s v="COELEMU"/>
    <n v="2016"/>
    <x v="6"/>
    <s v="ADMINISTRACION MULTISECTOR"/>
    <x v="0"/>
    <n v="700778"/>
    <x v="877"/>
    <x v="9"/>
  </r>
  <r>
    <s v="30084249-0"/>
    <s v="CONSTRUCCION OBRAS ANEXAS MUELLE PESQUERO TONGOY, REGION COQUIMBO"/>
    <x v="2"/>
    <m/>
    <m/>
    <n v="2015"/>
    <x v="12"/>
    <s v="PESCA ARTESANAL"/>
    <x v="0"/>
    <n v="6007964"/>
    <x v="878"/>
    <x v="821"/>
  </r>
  <r>
    <s v="30084272-0"/>
    <s v="CONSTRUCCION CASA DEL ARTE RURAL GABRIELA MISTRAL -  COQUIMBO"/>
    <x v="2"/>
    <s v="ELQUI"/>
    <s v="COQUIMBO"/>
    <n v="2016"/>
    <x v="2"/>
    <s v="ARTE Y CULTURA"/>
    <x v="0"/>
    <n v="11224"/>
    <x v="879"/>
    <x v="822"/>
  </r>
  <r>
    <s v="30084452-0"/>
    <s v="SANEAMIENTO TITULOS DE DERECHOS DE AGUA COMUNA DE ARAUCO"/>
    <x v="4"/>
    <s v="ARAUCO"/>
    <s v="ARAUCO"/>
    <n v="2016"/>
    <x v="6"/>
    <s v="RECURSOS HIDRICOS"/>
    <x v="2"/>
    <n v="223648"/>
    <x v="880"/>
    <x v="823"/>
  </r>
  <r>
    <s v="30084466-0"/>
    <s v="CONSTRUCCION CENTRO CERRADO DE LA REGION DE TARAPACA"/>
    <x v="13"/>
    <s v="IQUIQUE"/>
    <s v="ALTO HOSPICIO"/>
    <n v="2015"/>
    <x v="11"/>
    <s v="ASISTENCIA DE MENORES"/>
    <x v="0"/>
    <n v="48662"/>
    <x v="881"/>
    <x v="824"/>
  </r>
  <r>
    <s v="30084471-0"/>
    <s v="NORMALIZACION ESCUELA PANGUE ARRIBA"/>
    <x v="7"/>
    <s v="TALCA"/>
    <s v="SAN RAFAEL"/>
    <n v="2016"/>
    <x v="2"/>
    <s v="EDUCACION BASICA Y MEDIA"/>
    <x v="0"/>
    <n v="613625"/>
    <x v="882"/>
    <x v="825"/>
  </r>
  <r>
    <s v="30084551-0"/>
    <s v="NORMALIZACION CESFAM CONSULTORIO GENERAL DE TROVOLHUE"/>
    <x v="1"/>
    <s v="CAUTIN"/>
    <s v="CARAHUE"/>
    <n v="2016"/>
    <x v="0"/>
    <s v="BAJA COMPLEJIDAD"/>
    <x v="0"/>
    <n v="39402"/>
    <x v="64"/>
    <x v="9"/>
  </r>
  <r>
    <s v="30084588-0"/>
    <s v="REPOSICION SUBOFICINA C. SILVA HENRÍQUEZ - SRCEI ARICA"/>
    <x v="14"/>
    <s v="ARICA - REGION XV"/>
    <s v="ARICA - REGION XV"/>
    <n v="2015"/>
    <x v="11"/>
    <s v="ADMINISTRACION DE JUSTICIA"/>
    <x v="0"/>
    <n v="910489"/>
    <x v="883"/>
    <x v="826"/>
  </r>
  <r>
    <s v="30084593-0"/>
    <s v="AMPLIACION RED DE AGUA POTABLE CALLE NUEVA, COMUNA DE HIJUELAS."/>
    <x v="0"/>
    <s v="QUILLOTA"/>
    <s v="HIJUELAS"/>
    <n v="2016"/>
    <x v="5"/>
    <s v="AGUA POTABLE"/>
    <x v="0"/>
    <n v="24073"/>
    <x v="884"/>
    <x v="827"/>
  </r>
  <r>
    <s v="30084600-0"/>
    <s v="SANEAMIENTO TITULOS DE DERECHOS DE AGUA COMUNA DE LOS ALAMOS"/>
    <x v="4"/>
    <s v="ARAUCO"/>
    <s v="LOS ALAMOS"/>
    <n v="2016"/>
    <x v="6"/>
    <s v="RECURSOS HIDRICOS"/>
    <x v="0"/>
    <n v="49772"/>
    <x v="885"/>
    <x v="828"/>
  </r>
  <r>
    <s v="30084607-0"/>
    <s v="SANEAMIENTO TITULO DE DERECHO DE AGUAS DE COMUNA DE HUALQUI"/>
    <x v="4"/>
    <s v="CONCEPCION"/>
    <s v="HUALQUI"/>
    <n v="2015"/>
    <x v="6"/>
    <s v="RECURSOS HIDRICOS"/>
    <x v="0"/>
    <n v="48273"/>
    <x v="22"/>
    <x v="9"/>
  </r>
  <r>
    <s v="30084648-0"/>
    <s v="MEJORAMIENTO INFRAESTRUCTURA VIAL COSTANERA DE IQUIQUE"/>
    <x v="13"/>
    <s v="IQUIQUE"/>
    <s v="IQUIQUE"/>
    <n v="2016"/>
    <x v="1"/>
    <s v="TRANSPORTE URBANO,VIALIDAD PEATONAL"/>
    <x v="0"/>
    <n v="1346399"/>
    <x v="9"/>
    <x v="9"/>
  </r>
  <r>
    <s v="30084667-0"/>
    <s v="RESTAURACION Y PUESTA EN VALOR IGLESIA SAN FRANCISCO DE SALES, PORVE"/>
    <x v="3"/>
    <s v="TIERRA DEL FUEGO"/>
    <s v="PORVENIR"/>
    <n v="2015"/>
    <x v="2"/>
    <s v="ARTE Y CULTURA"/>
    <x v="0"/>
    <n v="15002"/>
    <x v="886"/>
    <x v="829"/>
  </r>
  <r>
    <s v="30084699-0"/>
    <s v="REPOSICION ESCUELA CONCENTRACIÓN FRONTERIZA, COMUNA DE MONTE PATRI"/>
    <x v="2"/>
    <s v="LIMARI"/>
    <s v="MONTE PATRIA"/>
    <n v="2015"/>
    <x v="2"/>
    <s v="EDUCACION BASICA Y MEDIA"/>
    <x v="0"/>
    <n v="667137"/>
    <x v="887"/>
    <x v="830"/>
  </r>
  <r>
    <s v="30084724-0"/>
    <s v="CONSTRUCCION NUEVO AERODROMO DE PELDEHUE, COLINA"/>
    <x v="8"/>
    <s v="CHACABUCO"/>
    <s v="COLINA"/>
    <n v="2015"/>
    <x v="1"/>
    <s v="TRANSPORTE AEREO"/>
    <x v="3"/>
    <n v="1286547"/>
    <x v="888"/>
    <x v="831"/>
  </r>
  <r>
    <s v="30084748-0"/>
    <s v="CONSTRUCCION OBRAS PLAN DE CIERRE  VERTEDERO BOYECO, TEMUCO"/>
    <x v="1"/>
    <s v="CAUTIN"/>
    <s v="TEMUCO"/>
    <n v="2016"/>
    <x v="6"/>
    <s v="MEDIO AMBIENTE"/>
    <x v="0"/>
    <n v="1900905"/>
    <x v="889"/>
    <x v="832"/>
  </r>
  <r>
    <s v="30084787-0"/>
    <s v="CONSTRUCCION TEATRO REGIONAL DEL BIOBIO"/>
    <x v="4"/>
    <m/>
    <m/>
    <n v="2015"/>
    <x v="2"/>
    <s v="ARTE Y CULTURA"/>
    <x v="0"/>
    <n v="14008901"/>
    <x v="890"/>
    <x v="833"/>
  </r>
  <r>
    <s v="30084812-0"/>
    <s v="MEJORAMIENTO CALLE LOS PINOS, COMUNA DE FUTRONO"/>
    <x v="10"/>
    <s v="DEL RANCO"/>
    <s v="FUTRONO - REGION XIV"/>
    <n v="2016"/>
    <x v="1"/>
    <s v="TRANSPORTE URBANO,VIALIDAD PEATONAL"/>
    <x v="0"/>
    <n v="350679"/>
    <x v="891"/>
    <x v="834"/>
  </r>
  <r>
    <s v="30084815-0"/>
    <s v="MEJORAMIENTO CONEXION PUERTO DE IQUIQUE, AVDA. CIRCUNVALACION"/>
    <x v="13"/>
    <s v="IQUIQUE"/>
    <m/>
    <n v="2015"/>
    <x v="1"/>
    <s v="TRANSPORTE URBANO,VIALIDAD PEATONAL"/>
    <x v="1"/>
    <n v="501094"/>
    <x v="9"/>
    <x v="9"/>
  </r>
  <r>
    <s v="30084824-0"/>
    <s v="RESTAURACION MONUMENTO NACIONAL CATEDRAL SAN MARCOS DE ARICA"/>
    <x v="14"/>
    <m/>
    <m/>
    <n v="2016"/>
    <x v="2"/>
    <s v="ARTE Y CULTURA"/>
    <x v="0"/>
    <n v="611120"/>
    <x v="892"/>
    <x v="835"/>
  </r>
  <r>
    <s v="30084825-0"/>
    <s v="HABILITACION Y RESTAURACION EDIFICIO COMPAÑIA 1213"/>
    <x v="8"/>
    <s v="SANTIAGO"/>
    <s v="SANTIAGO"/>
    <n v="2016"/>
    <x v="11"/>
    <s v="ADMINISTRACION DE JUSTICIA"/>
    <x v="0"/>
    <n v="1887881"/>
    <x v="9"/>
    <x v="9"/>
  </r>
  <r>
    <s v="30084860-0"/>
    <s v="MEJORAMIENTO BALNEARIO MUNICIPAL PARQUE TEGUALDA COMUNA DE TALAGANTE"/>
    <x v="8"/>
    <s v="TALAGANTE"/>
    <s v="TALAGANTE"/>
    <n v="2016"/>
    <x v="6"/>
    <s v="DESARROLLO URBANO"/>
    <x v="0"/>
    <n v="169922"/>
    <x v="9"/>
    <x v="9"/>
  </r>
  <r>
    <s v="30084884-0"/>
    <s v="REPOSICION PARCIAL SERVICIO MEDICO LEGAL TEMUCO"/>
    <x v="1"/>
    <s v="CAUTIN"/>
    <s v="TEMUCO"/>
    <n v="2015"/>
    <x v="11"/>
    <s v="ADMINISTRACION DE JUSTICIA"/>
    <x v="0"/>
    <n v="11371"/>
    <x v="893"/>
    <x v="836"/>
  </r>
  <r>
    <s v="30084949-0"/>
    <s v="REPOSICION Y EQUIPAMIENTO CUARTEL  PDI LINARES"/>
    <x v="7"/>
    <s v="LINARES"/>
    <m/>
    <n v="2016"/>
    <x v="9"/>
    <s v="DEFENSA Y SEGURIDAD"/>
    <x v="0"/>
    <n v="1324156"/>
    <x v="894"/>
    <x v="837"/>
  </r>
  <r>
    <s v="30084956-0"/>
    <s v="INSTALACION AGUA POTABLE CALLE DEL MEDIO SECTOR LOS TEMOS, LAUTARO"/>
    <x v="1"/>
    <s v="CAUTIN"/>
    <s v="LAUTARO"/>
    <n v="2016"/>
    <x v="5"/>
    <s v="AGUA POTABLE"/>
    <x v="0"/>
    <n v="7200"/>
    <x v="895"/>
    <x v="838"/>
  </r>
  <r>
    <s v="30084978-0"/>
    <s v="MEJORAMIENTO CALLES QUEMCHI Y E.RAMIREZ DE PUERTO MONTT"/>
    <x v="5"/>
    <s v="LLANQUIHUE"/>
    <s v="PUERTO MONTT"/>
    <n v="2016"/>
    <x v="1"/>
    <s v="TRANSPORTE URBANO,VIALIDAD PEATONAL"/>
    <x v="0"/>
    <n v="17000"/>
    <x v="896"/>
    <x v="9"/>
  </r>
  <r>
    <s v="30084988-0"/>
    <s v="AMPLIACION ALUMBRADO PUBLICO VARIOS SECTORES, MAULE"/>
    <x v="7"/>
    <s v="TALCA"/>
    <s v="MAULE"/>
    <n v="2015"/>
    <x v="4"/>
    <s v="ALUMBRADO PUBLICO"/>
    <x v="0"/>
    <n v="2"/>
    <x v="22"/>
    <x v="9"/>
  </r>
  <r>
    <s v="30085099-0"/>
    <s v="MANEJO GESTION Y ADMIN. RECURSO HIDRICO CUENCA RIO LIGUA"/>
    <x v="0"/>
    <s v="PETORCA"/>
    <s v="CABILDO"/>
    <n v="2016"/>
    <x v="6"/>
    <s v="RECURSOS HIDRICOS"/>
    <x v="0"/>
    <n v="180353"/>
    <x v="897"/>
    <x v="839"/>
  </r>
  <r>
    <s v="30085115-0"/>
    <s v="CONSTRUCCION EDIFICIO SECTOR JUSTICIA, PUERTO MONTT"/>
    <x v="5"/>
    <m/>
    <m/>
    <n v="2015"/>
    <x v="11"/>
    <s v="ADMINISTRACION DE JUSTICIA"/>
    <x v="0"/>
    <n v="899831"/>
    <x v="898"/>
    <x v="840"/>
  </r>
  <r>
    <s v="30085160-0"/>
    <s v="CONSTRUCCION HOGAR N° 4 FUNDACIÓN LAS ROSAS EN COMUNA DE SANTIAGO"/>
    <x v="8"/>
    <m/>
    <m/>
    <n v="2016"/>
    <x v="6"/>
    <s v="ASISTENCIA Y SERVICIO SOCIAL"/>
    <x v="0"/>
    <n v="420508"/>
    <x v="9"/>
    <x v="9"/>
  </r>
  <r>
    <s v="30085177-0"/>
    <s v="REPOSICION BRIGADA DE INVESTIGACIÓN CRIMINAL SAN BERNARDO - PDI"/>
    <x v="8"/>
    <s v="MAIPO"/>
    <s v="SAN BERNARDO"/>
    <n v="2015"/>
    <x v="9"/>
    <s v="DEFENSA Y SEGURIDAD"/>
    <x v="0"/>
    <n v="2956"/>
    <x v="899"/>
    <x v="841"/>
  </r>
  <r>
    <s v="30085180-0"/>
    <s v="REPOSICION CENTRO DE LA MUJER MANANTIAL DE TOCOPILLA"/>
    <x v="11"/>
    <s v="TOCOPILLA"/>
    <s v="TOCOPILLA"/>
    <n v="2016"/>
    <x v="6"/>
    <s v="ORGANIZACION Y SERVICIOS COMUNALES"/>
    <x v="0"/>
    <n v="264455"/>
    <x v="900"/>
    <x v="842"/>
  </r>
  <r>
    <s v="30085249-0"/>
    <s v="MEJORAMIENTO PAVIMENTO CALLE IVÁN ULRIKSEN, CHILLAN"/>
    <x v="4"/>
    <s v="ÑUBLE"/>
    <s v="CHILLAN"/>
    <n v="2016"/>
    <x v="1"/>
    <s v="TRANSPORTE URBANO,VIALIDAD PEATONAL"/>
    <x v="1"/>
    <n v="278332"/>
    <x v="9"/>
    <x v="9"/>
  </r>
  <r>
    <s v="30085253-0"/>
    <s v="REPOSICION CESFAM DE PUCHUNCAVI"/>
    <x v="0"/>
    <s v="VALPARAISO"/>
    <s v="PUCHUNCAVI"/>
    <n v="2016"/>
    <x v="0"/>
    <s v="BAJA COMPLEJIDAD"/>
    <x v="0"/>
    <n v="1184347"/>
    <x v="22"/>
    <x v="9"/>
  </r>
  <r>
    <s v="30085259-0"/>
    <s v="REPOSICION ESCUELA ARTURO ALESSANDRI PALMA FRUTILLAR"/>
    <x v="5"/>
    <s v="LLANQUIHUE"/>
    <s v="FRUTILLAR"/>
    <n v="2016"/>
    <x v="2"/>
    <s v="EDUCACION BASICA Y MEDIA"/>
    <x v="0"/>
    <n v="105586"/>
    <x v="901"/>
    <x v="843"/>
  </r>
  <r>
    <s v="30085275-0"/>
    <s v="CONSTRUCCION CENTRO TRATAMIENTO INTERMEDIO RSD, CASABLANCA"/>
    <x v="0"/>
    <s v="VALPARAISO"/>
    <s v="CASABLANCA"/>
    <n v="2016"/>
    <x v="6"/>
    <s v="MEDIO AMBIENTE"/>
    <x v="0"/>
    <n v="1137545"/>
    <x v="902"/>
    <x v="844"/>
  </r>
  <r>
    <s v="30085319-0"/>
    <s v="CONSTRUCCION ALCANTARILLADO CALLEJÓN CABRERA, LIMACHE"/>
    <x v="0"/>
    <s v="MARGA MARGA"/>
    <s v="LIMACHE"/>
    <n v="2016"/>
    <x v="5"/>
    <s v="ADMINISTRACION AGUA POTABLE Y ALCANTARILLADO"/>
    <x v="1"/>
    <n v="397647"/>
    <x v="9"/>
    <x v="9"/>
  </r>
  <r>
    <s v="30085321-0"/>
    <s v="REPOSICION PUENTE ILLALOLEN LA LIGUA VALLE HERMOSO"/>
    <x v="0"/>
    <s v="PETORCA"/>
    <s v="LA LIGUA"/>
    <n v="2016"/>
    <x v="1"/>
    <s v="TRANSPORTE CAMINERO"/>
    <x v="1"/>
    <n v="104601"/>
    <x v="9"/>
    <x v="9"/>
  </r>
  <r>
    <s v="30085330-0"/>
    <s v="CONSTRUCCION CIRCUITO PEATONAL /VIAL PLAZA ARMAS-PLAZUELA SAN FCO."/>
    <x v="0"/>
    <s v="QUILLOTA"/>
    <s v="QUILLOTA"/>
    <n v="2016"/>
    <x v="1"/>
    <s v="TRANSPORTE URBANO,VIALIDAD PEATONAL"/>
    <x v="0"/>
    <n v="268069"/>
    <x v="903"/>
    <x v="845"/>
  </r>
  <r>
    <s v="30085351-0"/>
    <s v="MEJORAMIENTO CIRCUITO  CALLE PRAT - CALLE OCHO, EL MELÓN, NOGALES"/>
    <x v="0"/>
    <s v="QUILLOTA"/>
    <s v="NOGALES"/>
    <n v="2015"/>
    <x v="1"/>
    <s v="TRANSPORTE URBANO,VIALIDAD PEATONAL"/>
    <x v="0"/>
    <n v="324149"/>
    <x v="11"/>
    <x v="9"/>
  </r>
  <r>
    <s v="30085361-0"/>
    <s v="CONSTRUCCION ALCANTARILLADO VILLA Y POB. SN.JOSE, CABILDO."/>
    <x v="0"/>
    <s v="PETORCA"/>
    <s v="CABILDO"/>
    <n v="2016"/>
    <x v="5"/>
    <s v="EVACUACION DISPOSICION FINAL AGUAS SERVIDAS"/>
    <x v="0"/>
    <n v="764017"/>
    <x v="904"/>
    <x v="846"/>
  </r>
  <r>
    <s v="30085372-0"/>
    <s v="CONSTRUCCION CASONA EL LLOLLY , PAILLACO"/>
    <x v="10"/>
    <s v="VALDIVIA - REGION XIV"/>
    <s v="PAILLACO - REGION XIV"/>
    <n v="2016"/>
    <x v="2"/>
    <s v="ARTE Y CULTURA"/>
    <x v="0"/>
    <n v="672"/>
    <x v="17"/>
    <x v="9"/>
  </r>
  <r>
    <s v="30085373-0"/>
    <s v="REPOSICION ESTADIO MUNICIPAL DE FRUTILLAR"/>
    <x v="5"/>
    <s v="LLANQUIHUE"/>
    <s v="FRUTILLAR"/>
    <n v="2016"/>
    <x v="7"/>
    <s v="DEPORTE RECREATIVO"/>
    <x v="0"/>
    <n v="1276135"/>
    <x v="905"/>
    <x v="847"/>
  </r>
  <r>
    <s v="30085388-0"/>
    <s v="REPOSICION TENENCIA PAIHUANO COMUNA PAIHUANO"/>
    <x v="2"/>
    <s v="ELQUI"/>
    <s v="PAIHUANO"/>
    <n v="2015"/>
    <x v="9"/>
    <s v="DEFENSA Y SEGURIDAD"/>
    <x v="1"/>
    <n v="212529"/>
    <x v="9"/>
    <x v="9"/>
  </r>
  <r>
    <s v="30085396-0"/>
    <s v="REPOSICION CUARTEL 3A COMPAÑIA BOMBEROS SAN VICENTE DE TT"/>
    <x v="12"/>
    <s v="CACHAPOAL"/>
    <s v="SAN VICENTE DE TAGUA TAGUA"/>
    <n v="2015"/>
    <x v="9"/>
    <s v="DEFENSA Y SEGURIDAD"/>
    <x v="0"/>
    <n v="298870"/>
    <x v="9"/>
    <x v="9"/>
  </r>
  <r>
    <s v="30085412-0"/>
    <s v="REPOSICION ESCUELA ROBERTO WHITE Y AMPL. ENSEÑANZA MEDIA, PALENA"/>
    <x v="5"/>
    <s v="PALENA"/>
    <s v="PALENA"/>
    <n v="2016"/>
    <x v="2"/>
    <s v="EDUCACION BASICA Y MEDIA"/>
    <x v="0"/>
    <n v="4024282"/>
    <x v="9"/>
    <x v="9"/>
  </r>
  <r>
    <s v="30085415-0"/>
    <s v="NORMALIZACION CENTRO DE SALUD FAMILIAR SAN IGNACIO"/>
    <x v="4"/>
    <s v="ÑUBLE"/>
    <s v="SAN IGNACIO"/>
    <n v="2016"/>
    <x v="0"/>
    <s v="BAJA COMPLEJIDAD"/>
    <x v="0"/>
    <n v="318151"/>
    <x v="17"/>
    <x v="9"/>
  </r>
  <r>
    <s v="30085429-0"/>
    <s v="CONSTRUCCION SERVICIO MEDICO LEGAL LA UNIÓN"/>
    <x v="10"/>
    <s v="DEL RANCO"/>
    <s v="LA UNION - REGION XIV"/>
    <n v="2015"/>
    <x v="11"/>
    <s v="ADMINISTRACION DE JUSTICIA"/>
    <x v="0"/>
    <n v="453852"/>
    <x v="906"/>
    <x v="848"/>
  </r>
  <r>
    <s v="30085441-0"/>
    <s v="REPOSICION PAVIMENTO CALLE ARTURO PRAT, LAMPA."/>
    <x v="8"/>
    <s v="CHACABUCO"/>
    <s v="LAMPA"/>
    <n v="2016"/>
    <x v="1"/>
    <s v="TRANSPORTE URBANO,VIALIDAD PEATONAL"/>
    <x v="0"/>
    <n v="810672"/>
    <x v="907"/>
    <x v="849"/>
  </r>
  <r>
    <s v="30085451-0"/>
    <s v="CONSTRUCCION Y EQUIPAMIENTO SALA DE ARTES ESCÉNICAS, QUINTA NORMAL"/>
    <x v="8"/>
    <s v="SANTIAGO"/>
    <s v="QUINTA NORMAL"/>
    <n v="2016"/>
    <x v="2"/>
    <s v="ARTE Y CULTURA"/>
    <x v="0"/>
    <n v="81344"/>
    <x v="908"/>
    <x v="9"/>
  </r>
  <r>
    <s v="30085460-0"/>
    <s v="CONSTRUCCION TEATRO MUNICIPAL DE LA FLORIDA"/>
    <x v="8"/>
    <s v="SANTIAGO"/>
    <s v="LA FLORIDA"/>
    <n v="2016"/>
    <x v="2"/>
    <s v="ARTE Y CULTURA"/>
    <x v="0"/>
    <n v="284169"/>
    <x v="9"/>
    <x v="9"/>
  </r>
  <r>
    <s v="30085473-0"/>
    <s v="SANEAMIENTO TITULOS DE DERECHOS DE AGUA COMUNA DE COELEMU"/>
    <x v="4"/>
    <s v="ÑUBLE"/>
    <s v="COELEMU"/>
    <n v="2016"/>
    <x v="6"/>
    <s v="RECURSOS HIDRICOS"/>
    <x v="0"/>
    <n v="82667"/>
    <x v="9"/>
    <x v="9"/>
  </r>
  <r>
    <s v="30085479-0"/>
    <s v="SANEAMIENTO TITULOS DE DERECHOS DE AGUA COMUNA DE RANQUIL"/>
    <x v="4"/>
    <s v="ÑUBLE"/>
    <s v="RANQUIL"/>
    <n v="2016"/>
    <x v="6"/>
    <s v="RECURSOS HIDRICOS"/>
    <x v="1"/>
    <n v="66124"/>
    <x v="9"/>
    <x v="9"/>
  </r>
  <r>
    <s v="30085480-0"/>
    <s v="REPOSICION Y EQUIPAMIENTO  SERVICIO MEDICO LEGAL TALCA"/>
    <x v="7"/>
    <s v="TALCA"/>
    <m/>
    <n v="2016"/>
    <x v="11"/>
    <s v="ADMINISTRACION DE JUSTICIA"/>
    <x v="0"/>
    <n v="1"/>
    <x v="9"/>
    <x v="9"/>
  </r>
  <r>
    <s v="30085488-0"/>
    <s v="CONSTRUCCION ESTADIO POLIDEPORTIVO DEL BICENTENARIO MACUL"/>
    <x v="8"/>
    <s v="SANTIAGO"/>
    <s v="MACUL"/>
    <n v="2016"/>
    <x v="7"/>
    <s v="DEPORTE RECREATIVO"/>
    <x v="0"/>
    <n v="56039"/>
    <x v="9"/>
    <x v="9"/>
  </r>
  <r>
    <s v="30085490-0"/>
    <s v="SANEAMIENTO TITULOS DE DERECHOS DE AGUA QUILLON"/>
    <x v="4"/>
    <s v="ÑUBLE"/>
    <s v="QUILLON"/>
    <n v="2015"/>
    <x v="6"/>
    <s v="RECURSOS HIDRICOS"/>
    <x v="0"/>
    <n v="94681"/>
    <x v="909"/>
    <x v="850"/>
  </r>
  <r>
    <s v="30085491-0"/>
    <s v="SANEAMIENTO TITULOS DE DERECHOS DE AGUA COMUNA DE COBQUECURA"/>
    <x v="4"/>
    <s v="ÑUBLE"/>
    <s v="COBQUECURA"/>
    <n v="2016"/>
    <x v="6"/>
    <s v="RECURSOS HIDRICOS"/>
    <x v="0"/>
    <n v="60146"/>
    <x v="910"/>
    <x v="851"/>
  </r>
  <r>
    <s v="30085500-0"/>
    <s v="SANEAMIENTO TITULOS DE DERECHOS DE AGUA COMUNA DE NINHUE"/>
    <x v="4"/>
    <s v="ÑUBLE"/>
    <s v="NINHUE"/>
    <n v="2015"/>
    <x v="6"/>
    <s v="RECURSOS HIDRICOS"/>
    <x v="0"/>
    <n v="124448"/>
    <x v="11"/>
    <x v="9"/>
  </r>
  <r>
    <s v="30085502-0"/>
    <s v="MEJORAMIENTO PLAZAS RESIDENCIALES,  COMUNA DE LA GRANJA."/>
    <x v="8"/>
    <s v="SANTIAGO"/>
    <s v="LA GRANJA"/>
    <n v="2016"/>
    <x v="6"/>
    <s v="DESARROLLO URBANO"/>
    <x v="0"/>
    <n v="52311"/>
    <x v="9"/>
    <x v="9"/>
  </r>
  <r>
    <s v="30085529-0"/>
    <s v="MEJORAMIENTO PLAZA LO BESA, QUINTA NORMAL"/>
    <x v="8"/>
    <s v="SANTIAGO"/>
    <s v="QUINTA NORMAL"/>
    <n v="2016"/>
    <x v="6"/>
    <s v="DESARROLLO URBANO"/>
    <x v="0"/>
    <n v="262057"/>
    <x v="911"/>
    <x v="852"/>
  </r>
  <r>
    <s v="30085580-0"/>
    <s v="CONSTRUCCION JARDIN INFANTIL CON SALA CUNA SECTOR EL ALTO, ARICA"/>
    <x v="14"/>
    <s v="ARICA - REGION XV"/>
    <s v="ARICA - REGION XV"/>
    <n v="2015"/>
    <x v="2"/>
    <s v="EDUCACION PREBASICA"/>
    <x v="0"/>
    <n v="2659"/>
    <x v="912"/>
    <x v="853"/>
  </r>
  <r>
    <s v="30085596-0"/>
    <s v="MEJORAMIENTO CALLE ORDEN Y PATRIA, COMUNA DE FUTRONO"/>
    <x v="10"/>
    <s v="DEL RANCO"/>
    <s v="FUTRONO - REGION XIV"/>
    <n v="2016"/>
    <x v="1"/>
    <s v="TRANSPORTE URBANO,VIALIDAD PEATONAL"/>
    <x v="0"/>
    <n v="350012"/>
    <x v="913"/>
    <x v="854"/>
  </r>
  <r>
    <s v="30085689-0"/>
    <s v="SANEAMIENTO TITULOS DE DERECHOS DE AGUA COMUNAS TERRITORIO PUNILLA"/>
    <x v="4"/>
    <s v="ÑUBLE"/>
    <s v="ÑIQUEN"/>
    <n v="2015"/>
    <x v="6"/>
    <s v="RECURSOS HIDRICOS"/>
    <x v="0"/>
    <n v="109929"/>
    <x v="914"/>
    <x v="855"/>
  </r>
  <r>
    <s v="30085715-0"/>
    <s v="RESTAURACION TEATRO MUNICIPAL DE COLLIPULLI"/>
    <x v="1"/>
    <s v="MALLECO"/>
    <s v="COLLIPULLI"/>
    <n v="2016"/>
    <x v="2"/>
    <s v="ARTE Y CULTURA"/>
    <x v="0"/>
    <n v="6770"/>
    <x v="915"/>
    <x v="856"/>
  </r>
  <r>
    <s v="30085725-0"/>
    <s v="CONSTRUCCION CENTRO DE SALUD FAMILIAR DE ALHUE"/>
    <x v="8"/>
    <s v="MELIPILLA"/>
    <s v="ALHUE"/>
    <n v="2016"/>
    <x v="0"/>
    <s v="BAJA COMPLEJIDAD"/>
    <x v="0"/>
    <n v="3492"/>
    <x v="916"/>
    <x v="857"/>
  </r>
  <r>
    <s v="30085750-0"/>
    <s v="REPOSICION EDIFICIO CONSISTORIAL, COMUNA DE TREHUACO"/>
    <x v="4"/>
    <s v="ÑUBLE"/>
    <s v="TREHUACO"/>
    <n v="2016"/>
    <x v="6"/>
    <s v="ADMINISTRACION MULTISECTOR"/>
    <x v="0"/>
    <n v="179907"/>
    <x v="917"/>
    <x v="858"/>
  </r>
  <r>
    <s v="30085789-0"/>
    <s v="REPOSICION ESCUELA F-40 VICTOR SANCHEZ C., TIERRA AMARILLA"/>
    <x v="6"/>
    <s v="COPIAPO"/>
    <s v="TIERRA AMARILLA"/>
    <n v="2016"/>
    <x v="2"/>
    <s v="EDUCACION BASICA Y MEDIA"/>
    <x v="0"/>
    <n v="700"/>
    <x v="9"/>
    <x v="9"/>
  </r>
  <r>
    <s v="30085906-0"/>
    <s v="CONSTRUCCION EDIFICIO ESPECIALIDADES CARABINEROS ARICA PARINACOTA"/>
    <x v="14"/>
    <s v="ARICA - REGION XV"/>
    <s v="ARICA - REGION XV"/>
    <n v="2015"/>
    <x v="9"/>
    <s v="DEFENSA Y SEGURIDAD"/>
    <x v="0"/>
    <n v="31489"/>
    <x v="918"/>
    <x v="859"/>
  </r>
  <r>
    <s v="30085911-0"/>
    <s v="CONSTRUCCION CENTRO NAUTICO DE ALTO RENDIMIENTO REGION DE LOS RIOS"/>
    <x v="10"/>
    <m/>
    <m/>
    <n v="2016"/>
    <x v="7"/>
    <s v="DEPORTE COMPETITIVO"/>
    <x v="0"/>
    <n v="185806"/>
    <x v="919"/>
    <x v="860"/>
  </r>
  <r>
    <s v="30085963-0"/>
    <s v="CONSTRUCCION CENTRO CEREMONIAL PUEBLOS ORIGINARIOS EN PEÑALOLEN"/>
    <x v="8"/>
    <s v="SANTIAGO"/>
    <s v="PEÑALOLEN"/>
    <n v="2016"/>
    <x v="2"/>
    <s v="ARTE Y CULTURA"/>
    <x v="0"/>
    <n v="1578245"/>
    <x v="9"/>
    <x v="9"/>
  </r>
  <r>
    <s v="30085964-0"/>
    <s v="CONSTRUCCION POSTA DE QUILLALHUE, MARIQUINA"/>
    <x v="10"/>
    <s v="VALDIVIA - REGION XIV"/>
    <s v="SAN JOSE DE LA MARIQUINA - REGION XIV"/>
    <n v="2016"/>
    <x v="0"/>
    <s v="BAJA COMPLEJIDAD"/>
    <x v="0"/>
    <n v="181580"/>
    <x v="11"/>
    <x v="9"/>
  </r>
  <r>
    <s v="30085965-0"/>
    <s v="HABILITACION MOLINO MACHMAR PARA CENTRO CULTURAL, PUERTO VARAS"/>
    <x v="5"/>
    <s v="LLANQUIHUE"/>
    <m/>
    <n v="2016"/>
    <x v="2"/>
    <s v="ARTE Y CULTURA"/>
    <x v="0"/>
    <n v="113920"/>
    <x v="920"/>
    <x v="861"/>
  </r>
  <r>
    <s v="30085966-0"/>
    <s v="REPOSICION LICEO INDUSTRIAL PUERTO MONTT"/>
    <x v="5"/>
    <s v="LLANQUIHUE"/>
    <s v="PUERTO MONTT"/>
    <n v="2015"/>
    <x v="2"/>
    <s v="EDUCACION MEDIA TECNICO"/>
    <x v="1"/>
    <n v="287829"/>
    <x v="9"/>
    <x v="9"/>
  </r>
  <r>
    <s v="30085972-0"/>
    <s v="REPOSICION ESCUELA RURAL DE LINAO COMUNA DE ANCUD"/>
    <x v="5"/>
    <s v="CHILOE"/>
    <s v="ANCUD"/>
    <n v="2016"/>
    <x v="2"/>
    <s v="EDUCACION BASICA Y MEDIA"/>
    <x v="0"/>
    <n v="1207"/>
    <x v="9"/>
    <x v="9"/>
  </r>
  <r>
    <s v="30086022-0"/>
    <s v="REPOSICION ESCUELA RURAL DE ISLA LLINGUA, QUINCHAO"/>
    <x v="5"/>
    <s v="CHILOE"/>
    <s v="QUINCHAO"/>
    <n v="2016"/>
    <x v="2"/>
    <s v="EDUCACION BASICA Y MEDIA"/>
    <x v="0"/>
    <n v="239973"/>
    <x v="921"/>
    <x v="9"/>
  </r>
  <r>
    <s v="30086036-0"/>
    <s v="CONSTRUCCION OBRAS ALUVIONALES EN QUEBRADAS DE IQUIQUE Y ALTO HOSPIC"/>
    <x v="13"/>
    <s v="IQUIQUE"/>
    <m/>
    <n v="2015"/>
    <x v="6"/>
    <s v="DEFENSAS FLUVIALES,MARITIMAS Y CAUCES ARTIFICIALES"/>
    <x v="0"/>
    <n v="45302"/>
    <x v="922"/>
    <x v="862"/>
  </r>
  <r>
    <s v="30086050-0"/>
    <s v="REPOSICION ESCUELA LA CAPILLA DE ISLA CAGUACH, COMUNA DE QUINCHAO"/>
    <x v="5"/>
    <s v="CHILOE"/>
    <s v="QUINCHAO"/>
    <n v="2016"/>
    <x v="2"/>
    <s v="EDUCACION BASICA Y MEDIA"/>
    <x v="0"/>
    <n v="401466"/>
    <x v="923"/>
    <x v="9"/>
  </r>
  <r>
    <s v="30086068-0"/>
    <s v="INSTALACION AGUA POTABLE RURAL SECTOR ALTO Y BAJO LONCOYAMO"/>
    <x v="1"/>
    <s v="CAUTIN"/>
    <s v="CARAHUE"/>
    <n v="2016"/>
    <x v="5"/>
    <s v="AGUA POTABLE"/>
    <x v="0"/>
    <n v="156143"/>
    <x v="9"/>
    <x v="9"/>
  </r>
  <r>
    <s v="30086112-0"/>
    <s v="REPOSICION JARDIN INFANTIL PALOMITA BLANCA CALDERA"/>
    <x v="6"/>
    <s v="COPIAPO"/>
    <s v="CALDERA"/>
    <n v="2015"/>
    <x v="2"/>
    <s v="EDUCACION PREBASICA"/>
    <x v="0"/>
    <n v="767180"/>
    <x v="924"/>
    <x v="9"/>
  </r>
  <r>
    <s v="30086120-0"/>
    <s v="MEJORAMIENTO GESTIÓN DE TRÁNSITO LOS ANDES"/>
    <x v="0"/>
    <s v="LOS ANDES"/>
    <s v="LOS ANDES"/>
    <n v="2015"/>
    <x v="1"/>
    <s v="TRANSPORTE URBANO,VIALIDAD PEATONAL"/>
    <x v="0"/>
    <n v="1"/>
    <x v="925"/>
    <x v="9"/>
  </r>
  <r>
    <s v="30086174-0"/>
    <s v="REPOSICION PUENTE Y MEJORAMIENTO CALLE SAN BERNARDO,CHILLAN"/>
    <x v="4"/>
    <s v="ÑUBLE"/>
    <s v="CHILLAN"/>
    <n v="2015"/>
    <x v="1"/>
    <s v="TRANSPORTE URBANO,VIALIDAD PEATONAL"/>
    <x v="0"/>
    <n v="117738"/>
    <x v="22"/>
    <x v="9"/>
  </r>
  <r>
    <s v="30086180-0"/>
    <s v="RESTAURACION Y PUESTA EN VALOR TEATRO GALIA DE LANCO"/>
    <x v="10"/>
    <s v="VALDIVIA - REGION XIV"/>
    <s v="LANCO - REGION XIV"/>
    <n v="2016"/>
    <x v="2"/>
    <s v="ARTE Y CULTURA"/>
    <x v="0"/>
    <n v="671553"/>
    <x v="926"/>
    <x v="9"/>
  </r>
  <r>
    <s v="30086190-0"/>
    <s v="CONSTRUCCION P.M.B. POBLACION FRESIA, LOTA"/>
    <x v="4"/>
    <s v="CONCEPCION"/>
    <s v="LOTA"/>
    <n v="2015"/>
    <x v="8"/>
    <s v="SOLUCION HABITACIONAL PARCIAL O COMPLEMENTARIA"/>
    <x v="0"/>
    <n v="919249"/>
    <x v="927"/>
    <x v="9"/>
  </r>
  <r>
    <s v="30086202-0"/>
    <s v="CONSTRUCCION CUARTEL POLICÍA INVESTIGACIONES SECTOR ALTO COYHAIQUE"/>
    <x v="9"/>
    <s v="COYHAIQUE"/>
    <s v="COYHAIQUE"/>
    <n v="2016"/>
    <x v="9"/>
    <s v="ADMINISTRACION DEFENSA Y SEGURIDAD"/>
    <x v="0"/>
    <n v="237478"/>
    <x v="928"/>
    <x v="863"/>
  </r>
  <r>
    <s v="30086223-0"/>
    <s v="CONSTRUCCION EXTENSION RED ALCANTARILLADO SECTOR ZAÑARTU EL QUISCO"/>
    <x v="0"/>
    <s v="SAN ANTONIO"/>
    <s v="EL QUISCO"/>
    <n v="2016"/>
    <x v="5"/>
    <s v="EVACUACION DISPOSICION FINAL AGUAS SERVIDAS"/>
    <x v="0"/>
    <n v="43475"/>
    <x v="11"/>
    <x v="9"/>
  </r>
  <r>
    <s v="30086265-0"/>
    <s v="CONSTRUCCION PISTA DE ATLETISMO COPIAPO"/>
    <x v="6"/>
    <s v="COPIAPO"/>
    <s v="COPIAPO"/>
    <n v="2016"/>
    <x v="7"/>
    <s v="DEPORTE COMPETITIVO"/>
    <x v="0"/>
    <n v="516895"/>
    <x v="929"/>
    <x v="9"/>
  </r>
  <r>
    <s v="30086289-0"/>
    <s v="CONSTRUCCION OBRAS DE PROTECCION COSTERA FARO MONUMENTAL LA SERENA"/>
    <x v="2"/>
    <m/>
    <m/>
    <n v="2016"/>
    <x v="6"/>
    <s v="DEFENSAS FLUVIALES,MARITIMAS Y CAUCES ARTIFICIALES"/>
    <x v="0"/>
    <n v="22001"/>
    <x v="930"/>
    <x v="864"/>
  </r>
  <r>
    <s v="30086316-0"/>
    <s v="RESTAURACION COLEGIO DE ENFERMERAS DE CHILE ,COMUNA DE SANTIAGO"/>
    <x v="8"/>
    <m/>
    <m/>
    <n v="2015"/>
    <x v="2"/>
    <s v="ARTE Y CULTURA"/>
    <x v="0"/>
    <n v="2212"/>
    <x v="9"/>
    <x v="9"/>
  </r>
  <r>
    <s v="30086335-0"/>
    <s v="REPOSICION CALETA DE PESCADORES ANTOFAGASTA"/>
    <x v="11"/>
    <s v="ANTOFAGASTA"/>
    <s v="ANTOFAGASTA"/>
    <n v="2015"/>
    <x v="12"/>
    <s v="PESCA ARTESANAL"/>
    <x v="0"/>
    <n v="57245"/>
    <x v="931"/>
    <x v="865"/>
  </r>
  <r>
    <s v="30086359-0"/>
    <s v="REPOSICION GIMNASIO MUNICIPAL CURANILAHUE"/>
    <x v="4"/>
    <s v="ARAUCO"/>
    <s v="CURANILAHUE"/>
    <n v="2016"/>
    <x v="7"/>
    <s v="DEPORTE RECREATIVO"/>
    <x v="0"/>
    <n v="19211"/>
    <x v="932"/>
    <x v="866"/>
  </r>
  <r>
    <s v="30086361-0"/>
    <s v="REPOSICION GIMNASIO MUNICIPAL DE FUTALEUFÚ"/>
    <x v="5"/>
    <s v="PALENA"/>
    <s v="FUTALEUFU"/>
    <n v="2015"/>
    <x v="7"/>
    <s v="INTERSUBSECTORIAL DEPORTES Y RECREACION"/>
    <x v="0"/>
    <n v="1392685"/>
    <x v="458"/>
    <x v="9"/>
  </r>
  <r>
    <s v="30086372-0"/>
    <s v="CONSTRUCCION 6 MULTICANCHAS TECHADAS 3 COMUNAS T. LAJA DIGUILLÍN"/>
    <x v="4"/>
    <s v="ÑUBLE"/>
    <s v="PINTO"/>
    <n v="2016"/>
    <x v="7"/>
    <s v="DEPORTE RECREATIVO"/>
    <x v="0"/>
    <n v="647256"/>
    <x v="64"/>
    <x v="9"/>
  </r>
  <r>
    <s v="30086413-0"/>
    <s v="REPOSICION JARDÍN INFANTIL Y SALA CUNA BAMBI DE PUERTO IBÁÑEZ"/>
    <x v="9"/>
    <s v="GENERAL CARRERA"/>
    <s v="RIO IBAÑEZ"/>
    <n v="2016"/>
    <x v="2"/>
    <s v="EDUCACION PREBASICA"/>
    <x v="0"/>
    <n v="192911"/>
    <x v="933"/>
    <x v="867"/>
  </r>
  <r>
    <s v="30086439-0"/>
    <s v="CONSTRUCCION 15 VIVIENDAS TUTELADAS ADULTO MAYOR COYHAIQUE"/>
    <x v="9"/>
    <m/>
    <m/>
    <n v="2016"/>
    <x v="8"/>
    <s v="VIVIENDA DEFINITIVA"/>
    <x v="0"/>
    <n v="71225"/>
    <x v="934"/>
    <x v="868"/>
  </r>
  <r>
    <s v="30086459-0"/>
    <s v="MEJORAMIENTO AVENIDA BALMACEDA - RÍO BUENO"/>
    <x v="10"/>
    <s v="DEL RANCO"/>
    <s v="RIO BUENO - REGION XIV"/>
    <n v="2016"/>
    <x v="1"/>
    <s v="TRANSPORTE URBANO,VIALIDAD PEATONAL"/>
    <x v="0"/>
    <n v="61586"/>
    <x v="9"/>
    <x v="9"/>
  </r>
  <r>
    <s v="30086513-0"/>
    <s v="MEJORAMIENTO SERVICIO DE APR RUMAY CAMPOLINDO - MELIPILLA"/>
    <x v="8"/>
    <s v="MELIPILLA"/>
    <s v="MELIPILLA"/>
    <n v="2015"/>
    <x v="5"/>
    <s v="AGUA POTABLE"/>
    <x v="0"/>
    <n v="1012641"/>
    <x v="935"/>
    <x v="869"/>
  </r>
  <r>
    <s v="30086519-0"/>
    <s v="REPOSICION PUENTE ISABEL RIQUELME SOBRE ESTERO LAS TOSCAS, CHILLÁN"/>
    <x v="4"/>
    <s v="ÑUBLE"/>
    <s v="CHILLAN"/>
    <n v="2015"/>
    <x v="1"/>
    <s v="TRANSPORTE URBANO,VIALIDAD PEATONAL"/>
    <x v="0"/>
    <n v="144844"/>
    <x v="936"/>
    <x v="870"/>
  </r>
  <r>
    <s v="30086551-0"/>
    <s v="AMPLIACION ESCUELA E-1 REPUBLICA DE ARGENTINA, ARICA"/>
    <x v="14"/>
    <s v="ARICA - REGION XV"/>
    <s v="ARICA - REGION XV"/>
    <n v="2016"/>
    <x v="2"/>
    <s v="EDUCACION BASICA Y MEDIA"/>
    <x v="0"/>
    <n v="607882"/>
    <x v="937"/>
    <x v="871"/>
  </r>
  <r>
    <s v="30086554-0"/>
    <s v="REPOSICION EDIFICIO CONSISTORIAL DE MÁFIL"/>
    <x v="10"/>
    <s v="VALDIVIA - REGION XIV"/>
    <s v="MAFIL - REGION XIV"/>
    <n v="2016"/>
    <x v="6"/>
    <s v="DESARROLLO URBANO"/>
    <x v="0"/>
    <n v="859848"/>
    <x v="938"/>
    <x v="872"/>
  </r>
  <r>
    <s v="30086566-0"/>
    <s v="REPOSICION CENTRO DE SALUD FAMILIAR ALFREDO GANTZ MANN, LA UNION"/>
    <x v="10"/>
    <s v="DEL RANCO"/>
    <s v="LA UNION - REGION XIV"/>
    <n v="2016"/>
    <x v="0"/>
    <s v="BAJA COMPLEJIDAD"/>
    <x v="0"/>
    <n v="1112277"/>
    <x v="939"/>
    <x v="873"/>
  </r>
  <r>
    <s v="30086630-0"/>
    <s v="REPOSICION CUARTEL DE BOMBEROS 5ª COMPAÑIA ANGACHILLA, VALDIVIA"/>
    <x v="10"/>
    <s v="VALDIVIA - REGION XIV"/>
    <s v="VALDIVIA - REGION XIV"/>
    <n v="2016"/>
    <x v="9"/>
    <s v="DEFENSA Y SEGURIDAD"/>
    <x v="0"/>
    <n v="25071"/>
    <x v="940"/>
    <x v="874"/>
  </r>
  <r>
    <s v="30086663-0"/>
    <s v="NORMALIZACION Y MEJOR. INTEGRAL JARDINES INFANTILES INTEGRA REG. MAG."/>
    <x v="3"/>
    <m/>
    <m/>
    <n v="2016"/>
    <x v="2"/>
    <s v="EDUCACION PREBASICA"/>
    <x v="0"/>
    <n v="4986192"/>
    <x v="941"/>
    <x v="875"/>
  </r>
  <r>
    <s v="30086682-0"/>
    <s v="CONSTRUCCION SIST. DE EVACUACION DE AGUAS LLUVIAS - VALDIVIA Y LANCO"/>
    <x v="10"/>
    <m/>
    <m/>
    <n v="2016"/>
    <x v="5"/>
    <s v="AGUAS LLUVIAS"/>
    <x v="0"/>
    <n v="45478"/>
    <x v="22"/>
    <x v="9"/>
  </r>
  <r>
    <s v="30086690-0"/>
    <s v="MEJORAMIENTO ESTADIO MUNICIPAL, VICUÑA"/>
    <x v="2"/>
    <s v="ELQUI"/>
    <s v="VICUÑA"/>
    <n v="2016"/>
    <x v="7"/>
    <s v="DEPORTE RECREATIVO"/>
    <x v="0"/>
    <n v="1377200"/>
    <x v="9"/>
    <x v="9"/>
  </r>
  <r>
    <s v="30086695-0"/>
    <s v="CONSTRUCCION CASETAS SANITARIAS CALAMA"/>
    <x v="11"/>
    <s v="EL LOA"/>
    <s v="CALAMA"/>
    <n v="2015"/>
    <x v="8"/>
    <s v="ADMINISTRACION VIVIENDA"/>
    <x v="0"/>
    <n v="2"/>
    <x v="9"/>
    <x v="9"/>
  </r>
  <r>
    <s v="30086699-0"/>
    <s v="MEJORAMIENTO AVENIDA PATRICIO LYNCH, VALDIVIA"/>
    <x v="10"/>
    <s v="VALDIVIA - REGION XIV"/>
    <s v="VALDIVIA - REGION XIV"/>
    <n v="2016"/>
    <x v="1"/>
    <s v="TRANSPORTE URBANO,VIALIDAD PEATONAL"/>
    <x v="1"/>
    <n v="527132"/>
    <x v="9"/>
    <x v="9"/>
  </r>
  <r>
    <s v="30086711-0"/>
    <s v="MEJORAMIENTO AVENIDA ESPAÑA, VALDIVIA"/>
    <x v="10"/>
    <s v="VALDIVIA - REGION XIV"/>
    <s v="VALDIVIA - REGION XIV"/>
    <n v="2016"/>
    <x v="1"/>
    <s v="TRANSPORTE URBANO,VIALIDAD PEATONAL"/>
    <x v="1"/>
    <n v="113718"/>
    <x v="9"/>
    <x v="9"/>
  </r>
  <r>
    <s v="30086714-0"/>
    <s v="RESTAURACION Y AMPLIACIÓN DEL MUSEO DE ARTE CONTEMPORÁNEO VALDIVIA"/>
    <x v="10"/>
    <s v="VALDIVIA - REGION XIV"/>
    <s v="VALDIVIA - REGION XIV"/>
    <n v="2016"/>
    <x v="2"/>
    <s v="ARTE Y CULTURA"/>
    <x v="0"/>
    <n v="16736"/>
    <x v="942"/>
    <x v="876"/>
  </r>
  <r>
    <s v="30086757-0"/>
    <s v="CONSTRUCCION COMPLEJO POLIDEPORTIVO EN LA CIUDAD DE ACHAO"/>
    <x v="5"/>
    <s v="CHILOE"/>
    <s v="QUINCHAO"/>
    <n v="2016"/>
    <x v="7"/>
    <s v="DEPORTE RECREATIVO"/>
    <x v="3"/>
    <n v="182631"/>
    <x v="9"/>
    <x v="9"/>
  </r>
  <r>
    <s v="30086786-0"/>
    <s v="REPOSICION   ESTADIO  MUNICIPAL DE MARIA ELENA"/>
    <x v="11"/>
    <s v="TOCOPILLA"/>
    <s v="MARIA ELENA"/>
    <n v="2016"/>
    <x v="7"/>
    <s v="INTERSUBSECTORIAL DEPORTES Y RECREACION"/>
    <x v="0"/>
    <n v="154131"/>
    <x v="943"/>
    <x v="877"/>
  </r>
  <r>
    <s v="30086789-0"/>
    <s v="REPOSICION CUARTEL 1RA COMPAÑIA DE BOMBEROS, FUTRONO"/>
    <x v="10"/>
    <s v="DEL RANCO"/>
    <s v="FUTRONO - REGION XIV"/>
    <n v="2016"/>
    <x v="9"/>
    <s v="DEFENSA Y SEGURIDAD"/>
    <x v="0"/>
    <n v="364849"/>
    <x v="944"/>
    <x v="878"/>
  </r>
  <r>
    <s v="30086790-0"/>
    <s v="AMPLIACION  Y REMODELACION DE RESIDENCIA CODIT FAM IQUIQUE"/>
    <x v="13"/>
    <s v="IQUIQUE"/>
    <s v="IQUIQUE"/>
    <n v="2015"/>
    <x v="11"/>
    <s v="ASISTENCIA DE MENORES"/>
    <x v="0"/>
    <n v="362298"/>
    <x v="945"/>
    <x v="879"/>
  </r>
  <r>
    <s v="30086815-0"/>
    <s v="CONSTRUCCION RELLENO SANITARIO PROVINCIA DE OSORNO"/>
    <x v="5"/>
    <s v="OSORNO"/>
    <s v="OSORNO"/>
    <n v="2016"/>
    <x v="6"/>
    <s v="MEDIO AMBIENTE"/>
    <x v="0"/>
    <n v="6913325"/>
    <x v="946"/>
    <x v="880"/>
  </r>
  <r>
    <s v="30086885-0"/>
    <s v="REPOSICION DIAMANTE DE BEISBOL, TOCOPILLA"/>
    <x v="11"/>
    <s v="TOCOPILLA"/>
    <s v="TOCOPILLA"/>
    <n v="2015"/>
    <x v="7"/>
    <s v="INTERSUBSECTORIAL DEPORTES Y RECREACION"/>
    <x v="0"/>
    <n v="132329"/>
    <x v="22"/>
    <x v="9"/>
  </r>
  <r>
    <s v="30086892-0"/>
    <s v="MEJORAMIENTO PAVIMENTO SILVA CHAVEZ COMUNA DE MELIPILLA"/>
    <x v="8"/>
    <s v="MELIPILLA"/>
    <s v="MELIPILLA"/>
    <n v="2016"/>
    <x v="1"/>
    <s v="TRANSPORTE URBANO,VIALIDAD PEATONAL"/>
    <x v="0"/>
    <n v="784319"/>
    <x v="947"/>
    <x v="9"/>
  </r>
  <r>
    <s v="30086893-0"/>
    <s v="MEJORAMIENTO PAVIMENTO CALLE PARDO COMUNA DE MELIPILLA"/>
    <x v="8"/>
    <s v="MELIPILLA"/>
    <s v="MELIPILLA"/>
    <n v="2015"/>
    <x v="1"/>
    <s v="TRANSPORTE URBANO,VIALIDAD PEATONAL"/>
    <x v="0"/>
    <n v="713124"/>
    <x v="9"/>
    <x v="9"/>
  </r>
  <r>
    <s v="30086926-0"/>
    <s v="CONSTRUCCION ESTADIO MUNICIPAL DE CANELA, CANELA"/>
    <x v="2"/>
    <s v="CHOAPA"/>
    <s v="CANELA"/>
    <n v="2016"/>
    <x v="7"/>
    <s v="DEPORTE RECREATIVO"/>
    <x v="0"/>
    <n v="606180"/>
    <x v="22"/>
    <x v="9"/>
  </r>
  <r>
    <s v="30086944-0"/>
    <s v="CONSTRUCCION REDES DE ALCANTARILLADO SECTOR EL PIMIENTO, CALLE LARGA"/>
    <x v="0"/>
    <s v="LOS ANDES"/>
    <s v="CALLE LARGA"/>
    <n v="2016"/>
    <x v="5"/>
    <s v="EVACUACION DISPOSICION FINAL AGUAS SERVIDAS"/>
    <x v="0"/>
    <n v="208715"/>
    <x v="948"/>
    <x v="881"/>
  </r>
  <r>
    <s v="30086955-0"/>
    <s v="MEJORAMIENTO COMPLEJO DEPORTIVO MUNICIPAL, PAILLACO"/>
    <x v="10"/>
    <s v="VALDIVIA - REGION XIV"/>
    <s v="PAILLACO - REGION XIV"/>
    <n v="2016"/>
    <x v="7"/>
    <s v="INTERSUBSECTORIAL DEPORTES Y RECREACION"/>
    <x v="0"/>
    <n v="182417"/>
    <x v="949"/>
    <x v="882"/>
  </r>
  <r>
    <s v="30087004-0"/>
    <s v="REPOSICION CENTRO REHABILITACION PUNTA ARENAS"/>
    <x v="3"/>
    <s v="MAGALLANES"/>
    <m/>
    <n v="2016"/>
    <x v="0"/>
    <s v="BAJA COMPLEJIDAD"/>
    <x v="0"/>
    <n v="203850"/>
    <x v="950"/>
    <x v="883"/>
  </r>
  <r>
    <s v="30087125-0"/>
    <s v="CONSTRUCCION INSTITUTO DE REHABILITACION INFANTIL CALAMA"/>
    <x v="11"/>
    <s v="EL LOA"/>
    <s v="CALAMA"/>
    <n v="2016"/>
    <x v="0"/>
    <s v="BAJA COMPLEJIDAD"/>
    <x v="0"/>
    <n v="280479"/>
    <x v="951"/>
    <x v="884"/>
  </r>
  <r>
    <s v="30087247-0"/>
    <s v="REPOSICION DE EDIFICIO CONSISTORIAL  MUNICIPALIDAD DE VILLA ALEGRE"/>
    <x v="7"/>
    <s v="LINARES"/>
    <s v="VILLA ALEGRE"/>
    <n v="2015"/>
    <x v="6"/>
    <s v="ADMINISTRACION MULTISECTOR"/>
    <x v="3"/>
    <n v="1132499"/>
    <x v="9"/>
    <x v="9"/>
  </r>
  <r>
    <s v="30087293-0"/>
    <s v="REPOSICION MERCADO AVENIDA LOS HEROES, COMUNA DE CALBUCO"/>
    <x v="5"/>
    <s v="LLANQUIHUE"/>
    <s v="CALBUCO"/>
    <n v="2016"/>
    <x v="10"/>
    <s v="INTERSUBSECTORIAL FINANZAS, COMERCIO Y TURISMO"/>
    <x v="3"/>
    <n v="1427938"/>
    <x v="9"/>
    <x v="9"/>
  </r>
  <r>
    <s v="30087299-0"/>
    <s v="CONSTRUCCION CEMENTERIO MUNICIPAL DE CALBUCO"/>
    <x v="5"/>
    <s v="LLANQUIHUE"/>
    <s v="CALBUCO"/>
    <n v="2016"/>
    <x v="6"/>
    <s v="DESARROLLO URBANO"/>
    <x v="0"/>
    <n v="875022"/>
    <x v="9"/>
    <x v="9"/>
  </r>
  <r>
    <s v="30087303-0"/>
    <s v="REPOSICION POSTA RURAL DE RIO SUR, PUERTO VARAS"/>
    <x v="5"/>
    <s v="LLANQUIHUE"/>
    <s v="PUERTO VARAS"/>
    <n v="2015"/>
    <x v="0"/>
    <s v="BAJA COMPLEJIDAD"/>
    <x v="0"/>
    <n v="291755"/>
    <x v="952"/>
    <x v="885"/>
  </r>
  <r>
    <s v="30087305-0"/>
    <s v="REPOSICION POSTA RURAL DE ENSENADA, PUERTO VARAS"/>
    <x v="5"/>
    <s v="LLANQUIHUE"/>
    <s v="PUERTO VARAS"/>
    <n v="2016"/>
    <x v="0"/>
    <s v="BAJA COMPLEJIDAD"/>
    <x v="0"/>
    <n v="360443"/>
    <x v="953"/>
    <x v="886"/>
  </r>
  <r>
    <s v="30087317-0"/>
    <s v="CONSTRUCCION CENTRO VISIT. MUSEO RECUERDO INST. DE LA PATAGONIA UMAG"/>
    <x v="3"/>
    <m/>
    <m/>
    <n v="2016"/>
    <x v="2"/>
    <s v="ADMINISTRACION EDUCACION Y CULTURA"/>
    <x v="0"/>
    <n v="1347433"/>
    <x v="954"/>
    <x v="829"/>
  </r>
  <r>
    <s v="30087356-0"/>
    <s v="CONSTRUCCION CUARTEL DE BOMBEROS Y AREAS VERDES ARTURO PEREZ CANTO"/>
    <x v="11"/>
    <s v="ANTOFAGASTA"/>
    <s v="ANTOFAGASTA"/>
    <n v="2015"/>
    <x v="9"/>
    <s v="DEFENSA Y SEGURIDAD"/>
    <x v="0"/>
    <n v="992694"/>
    <x v="955"/>
    <x v="887"/>
  </r>
  <r>
    <s v="30087366-0"/>
    <s v="MEJORAMIENTO ESCUELA DE REMO CENTENARIO, VALDIVIA."/>
    <x v="10"/>
    <s v="VALDIVIA - REGION XIV"/>
    <s v="VALDIVIA - REGION XIV"/>
    <n v="2016"/>
    <x v="7"/>
    <s v="DEPORTE FORMATIVO"/>
    <x v="1"/>
    <n v="70000"/>
    <x v="9"/>
    <x v="9"/>
  </r>
  <r>
    <s v="30087369-0"/>
    <s v="REPOSICION  VIVERO MUNICIPAL, ANTOFAGASTA"/>
    <x v="11"/>
    <s v="ANTOFAGASTA"/>
    <s v="ANTOFAGASTA"/>
    <n v="2016"/>
    <x v="6"/>
    <s v="DESARROLLO URBANO"/>
    <x v="0"/>
    <n v="1549925"/>
    <x v="9"/>
    <x v="9"/>
  </r>
  <r>
    <s v="30087409-0"/>
    <s v="REPOSICION DE LA 3A. COMISARIA DE CARABINEROS LOTA PCSP"/>
    <x v="4"/>
    <s v="CONCEPCION"/>
    <s v="LOTA"/>
    <n v="2016"/>
    <x v="9"/>
    <s v="DEFENSA Y SEGURIDAD"/>
    <x v="0"/>
    <n v="3720"/>
    <x v="956"/>
    <x v="9"/>
  </r>
  <r>
    <s v="30087456-0"/>
    <s v="CONSTRUCCION CENTRO DIALIZADOS Y TRANSPLANTADOS RENALES, OSORNO"/>
    <x v="5"/>
    <s v="OSORNO"/>
    <s v="OSORNO"/>
    <n v="2016"/>
    <x v="6"/>
    <s v="ORGANIZACION Y SERVICIOS COMUNALES"/>
    <x v="0"/>
    <n v="7346"/>
    <x v="957"/>
    <x v="888"/>
  </r>
  <r>
    <s v="30087460-0"/>
    <s v="MEJORAMIENTO PLAZA ARTURO PRAT, TALAGANTE"/>
    <x v="8"/>
    <s v="TALAGANTE"/>
    <s v="TALAGANTE"/>
    <n v="2016"/>
    <x v="6"/>
    <s v="DESARROLLO URBANO"/>
    <x v="0"/>
    <n v="28622"/>
    <x v="958"/>
    <x v="889"/>
  </r>
  <r>
    <s v="30087486-0"/>
    <s v="CONSTRUCCION RELLENO SANITARIO PROVINCIAL"/>
    <x v="5"/>
    <s v="LLANQUIHUE"/>
    <s v="PUERTO VARAS"/>
    <n v="2016"/>
    <x v="6"/>
    <s v="MEDIO AMBIENTE"/>
    <x v="0"/>
    <n v="2138055"/>
    <x v="959"/>
    <x v="890"/>
  </r>
  <r>
    <s v="30087497-0"/>
    <s v="REPOSICION CUARTEL  POLICIAL PREFECTURA  PROVINCIAL  OSORNO"/>
    <x v="5"/>
    <s v="OSORNO"/>
    <m/>
    <n v="2016"/>
    <x v="9"/>
    <s v="DEFENSA Y SEGURIDAD"/>
    <x v="0"/>
    <n v="569984"/>
    <x v="960"/>
    <x v="9"/>
  </r>
  <r>
    <s v="30087518-0"/>
    <s v="MEJORAMIENTO PLAYA PARQUE BALMACEDA, IQUIQUE"/>
    <x v="13"/>
    <s v="IQUIQUE"/>
    <s v="IQUIQUE"/>
    <n v="2015"/>
    <x v="6"/>
    <s v="INTERSUBSECTORIAL MULTISECTOR"/>
    <x v="0"/>
    <n v="58987"/>
    <x v="961"/>
    <x v="891"/>
  </r>
  <r>
    <s v="30087540-0"/>
    <s v="INSTALACION AGUA POTABLE RURAL CAMAR, CARAHUE"/>
    <x v="1"/>
    <s v="CAUTIN"/>
    <s v="CARAHUE"/>
    <n v="2015"/>
    <x v="5"/>
    <s v="AGUA POTABLE"/>
    <x v="0"/>
    <n v="1113510"/>
    <x v="962"/>
    <x v="892"/>
  </r>
  <r>
    <s v="30087542-0"/>
    <s v="MEJORAMIENTO PLAZA DE LONQUEN, COMUNA DE TALAGANTE"/>
    <x v="8"/>
    <s v="TALAGANTE"/>
    <s v="TALAGANTE"/>
    <n v="2016"/>
    <x v="6"/>
    <s v="DESARROLLO URBANO"/>
    <x v="0"/>
    <n v="80015"/>
    <x v="963"/>
    <x v="893"/>
  </r>
  <r>
    <s v="30087631-0"/>
    <s v="REPOSICION PARCIAL COLEGIO EDUARDO DE GEYTER RANCAGUA"/>
    <x v="12"/>
    <s v="CACHAPOAL"/>
    <s v="RANCAGUA"/>
    <n v="2016"/>
    <x v="2"/>
    <s v="EDUCACION BASICA Y MEDIA"/>
    <x v="0"/>
    <n v="450921"/>
    <x v="964"/>
    <x v="894"/>
  </r>
  <r>
    <s v="30087668-0"/>
    <s v="CONSTRUCCION CESFAM VALDIVIESO, ANTOFAGASTA"/>
    <x v="11"/>
    <s v="ANTOFAGASTA"/>
    <s v="ANTOFAGASTA"/>
    <n v="2016"/>
    <x v="0"/>
    <s v="BAJA COMPLEJIDAD"/>
    <x v="2"/>
    <n v="3543387"/>
    <x v="9"/>
    <x v="9"/>
  </r>
  <r>
    <s v="30087718-0"/>
    <s v="MEJORAMIENTO ESTADIO FISCAL DE ANDACOLLO"/>
    <x v="2"/>
    <s v="ELQUI"/>
    <s v="ANDACOLLO"/>
    <n v="2016"/>
    <x v="7"/>
    <s v="DEPORTE COMPETITIVO"/>
    <x v="0"/>
    <n v="1397200"/>
    <x v="965"/>
    <x v="895"/>
  </r>
  <r>
    <s v="30087757-0"/>
    <s v="REPOSICION POSTA DE SALUD DE CHANAVAYITA"/>
    <x v="13"/>
    <s v="IQUIQUE"/>
    <s v="IQUIQUE"/>
    <n v="2015"/>
    <x v="0"/>
    <s v="BAJA COMPLEJIDAD"/>
    <x v="0"/>
    <n v="5232"/>
    <x v="966"/>
    <x v="896"/>
  </r>
  <r>
    <s v="30087787-0"/>
    <s v="CONSTRUCCION RELLENO SANITARIO DE LONQUIMAY"/>
    <x v="1"/>
    <s v="MALLECO"/>
    <s v="LONQUIMAY"/>
    <n v="2016"/>
    <x v="6"/>
    <s v="MEDIO AMBIENTE"/>
    <x v="1"/>
    <n v="95000"/>
    <x v="9"/>
    <x v="9"/>
  </r>
  <r>
    <s v="30087810-0"/>
    <s v="CONSTRUCCION PISCINA TEMPERADA ESTADIO MUNICIPAL, VICTORIA"/>
    <x v="1"/>
    <s v="MALLECO"/>
    <s v="VICTORIA"/>
    <n v="2016"/>
    <x v="7"/>
    <s v="INTERSUBSECTORIAL DEPORTES Y RECREACION"/>
    <x v="1"/>
    <n v="2093051"/>
    <x v="9"/>
    <x v="9"/>
  </r>
  <r>
    <s v="30087843-0"/>
    <s v="REPOSICION EDIFICIO CORPORATIVO, GOBIERNO REGIONAL DE AYSEN"/>
    <x v="9"/>
    <m/>
    <m/>
    <n v="2016"/>
    <x v="6"/>
    <s v="ADMINISTRACION MULTISECTOR"/>
    <x v="0"/>
    <n v="79313"/>
    <x v="967"/>
    <x v="897"/>
  </r>
  <r>
    <s v="30087873-0"/>
    <s v="CATASTRO ARQUEOLÓGICO ZONA NORTE DE ISLA DE PASCUA"/>
    <x v="0"/>
    <s v="ISLA DE PASCUA"/>
    <s v="ISLA DE PASCUA"/>
    <n v="2016"/>
    <x v="2"/>
    <s v="ARTE Y CULTURA"/>
    <x v="0"/>
    <n v="108707"/>
    <x v="64"/>
    <x v="9"/>
  </r>
  <r>
    <s v="30087910-0"/>
    <s v="HABILITACION CENTRO CULTURAL ESTACION QUILLOTA, COMUNA DE QUILLOTA"/>
    <x v="0"/>
    <s v="QUILLOTA"/>
    <s v="QUILLOTA"/>
    <n v="2016"/>
    <x v="2"/>
    <s v="ARTE Y CULTURA"/>
    <x v="0"/>
    <n v="2902633"/>
    <x v="968"/>
    <x v="898"/>
  </r>
  <r>
    <s v="30087927-0"/>
    <s v="MEJORAMIENTO BIBLIOTECA PUBLICA MUNICIPAL LAUTARO"/>
    <x v="1"/>
    <s v="CAUTIN"/>
    <s v="LAUTARO"/>
    <n v="2016"/>
    <x v="2"/>
    <s v="ARTE Y CULTURA"/>
    <x v="0"/>
    <n v="36354"/>
    <x v="9"/>
    <x v="9"/>
  </r>
  <r>
    <s v="30088003-0"/>
    <s v="CONSTRUCCION CALLE FILIS QUECHU - LA UNIÓN"/>
    <x v="10"/>
    <s v="DEL RANCO"/>
    <s v="LA UNION - REGION XIV"/>
    <n v="2015"/>
    <x v="1"/>
    <s v="TRANSPORTE URBANO,VIALIDAD PEATONAL"/>
    <x v="0"/>
    <n v="825641"/>
    <x v="969"/>
    <x v="899"/>
  </r>
  <r>
    <s v="30088011-0"/>
    <s v="CONSTRUCCION PLANTA DE TRATAMIENTO LOCALIDAD DE PARGA, COMUNA FRESIA"/>
    <x v="5"/>
    <s v="LLANQUIHUE"/>
    <s v="FRESIA"/>
    <n v="2015"/>
    <x v="5"/>
    <s v="EVACUACION DISPOSICION FINAL AGUAS SERVIDAS"/>
    <x v="0"/>
    <n v="84000"/>
    <x v="64"/>
    <x v="9"/>
  </r>
  <r>
    <s v="30088016-0"/>
    <s v="MEJORAMIENTO BORDE COSTERO HUASCO"/>
    <x v="6"/>
    <s v="HUASCO"/>
    <s v="HUASCO"/>
    <n v="2015"/>
    <x v="6"/>
    <s v="DESARROLLO URBANO"/>
    <x v="0"/>
    <n v="42543"/>
    <x v="970"/>
    <x v="900"/>
  </r>
  <r>
    <s v="30088042-0"/>
    <s v="REPOSICION SERVICIO REGISTRO CIVIL DE LA UNION"/>
    <x v="10"/>
    <s v="DEL RANCO"/>
    <s v="LA UNION - REGION XIV"/>
    <n v="2015"/>
    <x v="11"/>
    <s v="ADMINISTRACION DE JUSTICIA"/>
    <x v="0"/>
    <n v="280001"/>
    <x v="971"/>
    <x v="901"/>
  </r>
  <r>
    <s v="30088050-0"/>
    <s v="MEJORAMIENTO AVENIDA MIRAFLORES COMUNA DE CHIMBARONGO"/>
    <x v="12"/>
    <s v="COLCHAGUA"/>
    <s v="CHIMBARONGO"/>
    <n v="2016"/>
    <x v="1"/>
    <s v="TRANSPORTE URBANO,VIALIDAD PEATONAL"/>
    <x v="0"/>
    <n v="84551"/>
    <x v="9"/>
    <x v="9"/>
  </r>
  <r>
    <s v="30088194-0"/>
    <s v="REPOSICION ESCUELAS ANDREW JACKSON Y RÍO NEGRO, COMUNA RÍO NEGRO"/>
    <x v="5"/>
    <s v="OSORNO"/>
    <s v="RIO NEGRO"/>
    <n v="2016"/>
    <x v="2"/>
    <s v="EDUCACION BASICA Y MEDIA"/>
    <x v="0"/>
    <n v="138812"/>
    <x v="972"/>
    <x v="902"/>
  </r>
  <r>
    <s v="30088196-0"/>
    <s v="RESTAURACION MONUMENTO NACIONAL OFICINA DE TIERRAS Y COLONIZACION"/>
    <x v="9"/>
    <s v="AYSEN"/>
    <s v="AYSEN"/>
    <n v="2016"/>
    <x v="2"/>
    <s v="ARTE Y CULTURA"/>
    <x v="1"/>
    <n v="16674"/>
    <x v="9"/>
    <x v="9"/>
  </r>
  <r>
    <s v="30088270-0"/>
    <s v="REPOSICION DE LA 4° COMISARIA RENGO COMO IMPLEMENTACION DEL PCSP"/>
    <x v="12"/>
    <s v="CACHAPOAL"/>
    <s v="RENGO"/>
    <n v="2016"/>
    <x v="9"/>
    <s v="DEFENSA Y SEGURIDAD"/>
    <x v="0"/>
    <n v="30175"/>
    <x v="973"/>
    <x v="9"/>
  </r>
  <r>
    <s v="30088284-0"/>
    <s v="REPOSICION DE LA SUBCOMISARIA PEÑAFLOR COMO IMPLEMENTACION DE PCSP"/>
    <x v="8"/>
    <m/>
    <m/>
    <n v="2016"/>
    <x v="9"/>
    <s v="DEFENSA Y SEGURIDAD"/>
    <x v="0"/>
    <n v="5301"/>
    <x v="974"/>
    <x v="9"/>
  </r>
  <r>
    <s v="30088318-0"/>
    <s v="REPOSICION SERVICIO GERIATRIA HOSPITAL CLINICO DE MAGALLANES"/>
    <x v="3"/>
    <s v="MAGALLANES"/>
    <s v="PUNTA ARENAS"/>
    <n v="2016"/>
    <x v="0"/>
    <s v="MEDIA COMPLEJIDAD"/>
    <x v="0"/>
    <n v="56323"/>
    <x v="975"/>
    <x v="903"/>
  </r>
  <r>
    <s v="30088337-0"/>
    <s v="CONSTRUCCION COMPLEJO SALUD MENTAL. PUNTA ARENAS"/>
    <x v="3"/>
    <s v="MAGALLANES"/>
    <s v="PUNTA ARENAS"/>
    <n v="2016"/>
    <x v="0"/>
    <s v="MEDIA COMPLEJIDAD"/>
    <x v="0"/>
    <n v="77497"/>
    <x v="976"/>
    <x v="904"/>
  </r>
  <r>
    <s v="30088561-0"/>
    <s v="CONSTRUCCION PARQUE URBANO RECREACIONAL SUSTENTABLE, RANCAGUA"/>
    <x v="12"/>
    <s v="CACHAPOAL"/>
    <s v="RANCAGUA"/>
    <n v="2016"/>
    <x v="6"/>
    <s v="DESARROLLO URBANO"/>
    <x v="0"/>
    <n v="0"/>
    <x v="9"/>
    <x v="9"/>
  </r>
  <r>
    <s v="30088563-0"/>
    <s v="MEJORAMIENTO BORDE COSTERO  CHAÑARAL"/>
    <x v="6"/>
    <s v="CHAÑARAL"/>
    <s v="CHAÑARAL"/>
    <n v="2015"/>
    <x v="6"/>
    <s v="DESARROLLO URBANO"/>
    <x v="0"/>
    <n v="39212"/>
    <x v="977"/>
    <x v="905"/>
  </r>
  <r>
    <s v="30088586-0"/>
    <s v="CONSTRUCCION MUELLE PESQUERO ARTESANAL CALETA MAGUELLINES"/>
    <x v="7"/>
    <s v="TALCA"/>
    <s v="CONSTITUCION"/>
    <n v="2015"/>
    <x v="12"/>
    <s v="PESCA ARTESANAL"/>
    <x v="0"/>
    <n v="2714336"/>
    <x v="978"/>
    <x v="906"/>
  </r>
  <r>
    <s v="30088967-0"/>
    <s v="MEJORAMIENTO PLAZA LOCALIDAD DE TIJERAL - RENAICO"/>
    <x v="1"/>
    <s v="MALLECO"/>
    <s v="RENAICO"/>
    <n v="2015"/>
    <x v="6"/>
    <s v="DESARROLLO URBANO"/>
    <x v="0"/>
    <n v="745055"/>
    <x v="979"/>
    <x v="907"/>
  </r>
  <r>
    <s v="30089047-0"/>
    <s v="REPOSICION CUARTEL DE BOMBEROS MALALHUE"/>
    <x v="10"/>
    <s v="VALDIVIA - REGION XIV"/>
    <s v="LANCO - REGION XIV"/>
    <n v="2016"/>
    <x v="9"/>
    <s v="DEFENSA Y SEGURIDAD"/>
    <x v="0"/>
    <n v="47529"/>
    <x v="980"/>
    <x v="908"/>
  </r>
  <r>
    <s v="30089526-0"/>
    <s v="MEJORAMIENTO   CALLE JOSE BRITO, QUINTERO"/>
    <x v="0"/>
    <s v="VALPARAISO"/>
    <s v="QUINTERO"/>
    <n v="2016"/>
    <x v="1"/>
    <s v="TRANSPORTE URBANO,VIALIDAD PEATONAL"/>
    <x v="0"/>
    <n v="51970"/>
    <x v="981"/>
    <x v="909"/>
  </r>
  <r>
    <s v="30089742-0"/>
    <s v="MEJORAMIENTO EJES AV.LIRCAY / 9 NORTE TALCA"/>
    <x v="7"/>
    <s v="TALCA"/>
    <s v="TALCA"/>
    <n v="2015"/>
    <x v="1"/>
    <s v="TRANSPORTE URBANO,VIALIDAD PEATONAL"/>
    <x v="0"/>
    <n v="638132"/>
    <x v="982"/>
    <x v="910"/>
  </r>
  <r>
    <s v="30089888-0"/>
    <s v="CONSTRUCCION INFRAESTRUCTURA PORTUARIA RIO AYSEN, SECTOR PTO AYSEN"/>
    <x v="9"/>
    <s v="AYSEN"/>
    <s v="AYSEN"/>
    <n v="2015"/>
    <x v="1"/>
    <s v="TRANSPORTE MARITIMO, FLUVIAL Y LACUSTRE"/>
    <x v="0"/>
    <n v="29639"/>
    <x v="983"/>
    <x v="911"/>
  </r>
  <r>
    <s v="30089927-0"/>
    <s v="REPOSICION RUTA 5 NORTE S: LOS MARIOS - AGUA VERDE"/>
    <x v="11"/>
    <s v="ANTOFAGASTA"/>
    <s v="TALTAL"/>
    <n v="2015"/>
    <x v="1"/>
    <s v="TRANSPORTE CAMINERO"/>
    <x v="0"/>
    <n v="6321077"/>
    <x v="290"/>
    <x v="912"/>
  </r>
  <r>
    <s v="30090148-0"/>
    <s v="MEJORAMIENTO RUTA QUETALMAHUE-FARO CORONA ROL W-232 (PLAN CHILOE)"/>
    <x v="5"/>
    <s v="CHILOE"/>
    <s v="ANCUD"/>
    <n v="2015"/>
    <x v="1"/>
    <s v="TRANSPORTE CAMINERO"/>
    <x v="0"/>
    <n v="1231"/>
    <x v="9"/>
    <x v="9"/>
  </r>
  <r>
    <s v="30090795-0"/>
    <s v="CONSTRUCCION PUENTE SOBRE RIO MEHUIN Y ACCESOS, COMUNA MARIQUINA"/>
    <x v="10"/>
    <s v="VALDIVIA - REGION XIV"/>
    <s v="SAN JOSE DE LA MARIQUINA - REGION XIV"/>
    <n v="2015"/>
    <x v="1"/>
    <s v="TRANSPORTE CAMINERO"/>
    <x v="0"/>
    <n v="11000"/>
    <x v="984"/>
    <x v="913"/>
  </r>
  <r>
    <s v="30090837-0"/>
    <s v="CONSTRUCCION PUENTE CIRUELO EN RIO SAN PEDRO, COMUNA DE LOS LAGOS."/>
    <x v="10"/>
    <s v="VALDIVIA - REGION XIV"/>
    <s v="LOS LAGOS - REGION XIV"/>
    <n v="2015"/>
    <x v="1"/>
    <s v="TRANSPORTE CAMINERO"/>
    <x v="0"/>
    <n v="66000"/>
    <x v="985"/>
    <x v="914"/>
  </r>
  <r>
    <s v="30090902-0"/>
    <s v="MEJORAMIENTO CBI RUTA S-965 CURARREHUE - REIGOLIL - FLOR DEL VALLE"/>
    <x v="1"/>
    <s v="CAUTIN"/>
    <s v="CURARREHUE"/>
    <n v="2015"/>
    <x v="1"/>
    <s v="TRANSPORTE CAMINERO"/>
    <x v="0"/>
    <n v="533"/>
    <x v="9"/>
    <x v="9"/>
  </r>
  <r>
    <s v="30090914-0"/>
    <s v="MEJORAMIENTO RUTA 201-CH SECTOR: PELLAIFA - LIQUIÑE, REGIÓN LOS RÍOS"/>
    <x v="10"/>
    <m/>
    <m/>
    <n v="2015"/>
    <x v="1"/>
    <s v="TRANSPORTE CAMINERO"/>
    <x v="0"/>
    <n v="151000"/>
    <x v="9"/>
    <x v="9"/>
  </r>
  <r>
    <s v="30090991-0"/>
    <s v="MEJORAMIENTO RUTA U-16, SECTOR BIF.QUILACAHUIN - PUENTE MOMBERG"/>
    <x v="5"/>
    <m/>
    <m/>
    <n v="2015"/>
    <x v="1"/>
    <s v="TRANSPORTE CAMINERO"/>
    <x v="0"/>
    <n v="3490000"/>
    <x v="986"/>
    <x v="915"/>
  </r>
  <r>
    <s v="30091009-0"/>
    <s v="REPOSICION Y MEJORAMIENTO PATIOS DE ESTIBA PLAZAS FIJAS DE PESAJE"/>
    <x v="15"/>
    <m/>
    <m/>
    <n v="2015"/>
    <x v="1"/>
    <s v="TRANSPORTE CAMINERO"/>
    <x v="0"/>
    <n v="434523"/>
    <x v="987"/>
    <x v="916"/>
  </r>
  <r>
    <s v="30091074-0"/>
    <s v="CONSTRUCCION BIBLIOTECA REGIONAL  LOS LAGOS, PUERTO MONTT"/>
    <x v="5"/>
    <m/>
    <m/>
    <n v="2016"/>
    <x v="2"/>
    <s v="ARTE Y CULTURA"/>
    <x v="0"/>
    <n v="29129"/>
    <x v="988"/>
    <x v="917"/>
  </r>
  <r>
    <s v="30091092-0"/>
    <s v="MEJORAMIENTO BORDE COSTERO LLICO, BOYERUCA Y LAGO VICHUQUEN"/>
    <x v="7"/>
    <s v="CURICO"/>
    <s v="VICHUQUEN"/>
    <n v="2015"/>
    <x v="6"/>
    <s v="BORDE COSTERO,PASEOS PEATONALES, PLAYAS"/>
    <x v="0"/>
    <n v="40000"/>
    <x v="989"/>
    <x v="918"/>
  </r>
  <r>
    <s v="30091120-0"/>
    <s v="CONSTRUCCION SANEAMIENTO SANITARIO ESTACIÓN ÑIQUÉN, COMUNA DE ÑIQUÉN"/>
    <x v="4"/>
    <s v="ÑUBLE"/>
    <s v="ÑIQUEN"/>
    <n v="2016"/>
    <x v="5"/>
    <s v="EVACUACION DISPOSICION FINAL AGUAS SERVIDAS"/>
    <x v="0"/>
    <n v="73698"/>
    <x v="990"/>
    <x v="919"/>
  </r>
  <r>
    <s v="30091137-0"/>
    <s v="CONSTRUCCION PUENTE EL MEDIO EN RUTA E-769, COMUNA DE SANTA MARIA"/>
    <x v="0"/>
    <s v="SAN FELIPE DE ACONCAGUA"/>
    <s v="SANTA MARIA"/>
    <n v="2015"/>
    <x v="1"/>
    <s v="TRANSPORTE CAMINERO"/>
    <x v="0"/>
    <n v="216269"/>
    <x v="991"/>
    <x v="920"/>
  </r>
  <r>
    <s v="30091179-0"/>
    <s v="CONSTRUCCION SALIDAS EMERGENCIAS TUNEL CRISTO REDEN Y CARACOLES"/>
    <x v="0"/>
    <m/>
    <m/>
    <n v="2015"/>
    <x v="1"/>
    <s v="TRANSPORTE CAMINERO"/>
    <x v="0"/>
    <n v="1000"/>
    <x v="9"/>
    <x v="9"/>
  </r>
  <r>
    <s v="30091216-0"/>
    <s v="CONSTRUCCION RUTAS S/ROL, A-19. S: CR. RUTA 5 - CR. RUTA 11-CH"/>
    <x v="14"/>
    <m/>
    <m/>
    <n v="2015"/>
    <x v="1"/>
    <s v="TRANSPORTE CAMINERO"/>
    <x v="0"/>
    <n v="50500"/>
    <x v="826"/>
    <x v="775"/>
  </r>
  <r>
    <s v="30091221-0"/>
    <s v="MEJORAMIENTO RUTA D-605 SECTOR: SORUCO - COMBARBALA"/>
    <x v="2"/>
    <s v="LIMARI"/>
    <s v="COMBARBALA"/>
    <n v="2015"/>
    <x v="1"/>
    <s v="TRANSPORTE CAMINERO"/>
    <x v="0"/>
    <n v="1000"/>
    <x v="287"/>
    <x v="9"/>
  </r>
  <r>
    <s v="30091237-0"/>
    <s v="AMPLIACION CAMINO PADRE HURTADO RUTA G-45"/>
    <x v="8"/>
    <s v="MAIPO"/>
    <s v="SAN BERNARDO"/>
    <n v="2015"/>
    <x v="1"/>
    <s v="TRANSPORTE URBANO,VIALIDAD PEATONAL"/>
    <x v="0"/>
    <n v="167028"/>
    <x v="992"/>
    <x v="921"/>
  </r>
  <r>
    <s v="30091310-0"/>
    <s v="MEJORAMIENTO SISTEMA DE GESTION VIAL R-60 CH LOS ANDES - TUNEL C. R."/>
    <x v="0"/>
    <m/>
    <m/>
    <n v="2016"/>
    <x v="1"/>
    <s v="TRANSPORTE CAMINERO"/>
    <x v="0"/>
    <n v="21443"/>
    <x v="9"/>
    <x v="9"/>
  </r>
  <r>
    <s v="30091314-0"/>
    <s v="MEJORAMIENTO RUTA K-635/573, SECTOR DUAO-SAN DIEGO-CRUCE RUTA 115-CH"/>
    <x v="7"/>
    <s v="TALCA"/>
    <m/>
    <n v="2015"/>
    <x v="1"/>
    <s v="TRANSPORTE CAMINERO"/>
    <x v="0"/>
    <n v="178077"/>
    <x v="993"/>
    <x v="922"/>
  </r>
  <r>
    <s v="30091425-0"/>
    <s v="MEJORAMIENTO CONEXION  VIAL CONCEPCION-CHIGUAYANTE"/>
    <x v="4"/>
    <m/>
    <m/>
    <n v="2015"/>
    <x v="1"/>
    <s v="TRANSPORTE URBANO,VIALIDAD PEATONAL"/>
    <x v="0"/>
    <n v="55934"/>
    <x v="994"/>
    <x v="923"/>
  </r>
  <r>
    <s v="30091443-0"/>
    <s v="CONSTRUCCION VARADERO ARTESANAL EN PUERTO NATALES"/>
    <x v="3"/>
    <s v="ULTIMA ESPERANZA"/>
    <s v="NATALES"/>
    <n v="2015"/>
    <x v="12"/>
    <s v="PESCA ARTESANAL"/>
    <x v="0"/>
    <n v="3705525"/>
    <x v="995"/>
    <x v="924"/>
  </r>
  <r>
    <s v="30091463-0"/>
    <s v="CONSTRUCCION  COLECTORES PRIMARIOS SISTEMA  BALLICA , RANCAGUA"/>
    <x v="12"/>
    <s v="CACHAPOAL"/>
    <s v="RANCAGUA"/>
    <n v="2016"/>
    <x v="5"/>
    <s v="AGUAS LLUVIAS"/>
    <x v="0"/>
    <n v="237"/>
    <x v="9"/>
    <x v="9"/>
  </r>
  <r>
    <s v="30091476-0"/>
    <s v="INSTALACION SISTEMA AGUA POTABLE RURAL HUEFEL CANTARANA, PITRUFQUEN"/>
    <x v="1"/>
    <s v="CAUTIN"/>
    <s v="PITRUFQUEN"/>
    <n v="2015"/>
    <x v="5"/>
    <s v="AGUA POTABLE"/>
    <x v="0"/>
    <n v="14703"/>
    <x v="996"/>
    <x v="925"/>
  </r>
  <r>
    <s v="30091479-0"/>
    <s v="REPOSICION RUTA A-27,SECTOR LOTEO MONTALVO - SAN MIGUEL DE AZAPA"/>
    <x v="14"/>
    <s v="ARICA - REGION XV"/>
    <s v="ARICA - REGION XV"/>
    <n v="2015"/>
    <x v="1"/>
    <s v="TRANSPORTE CAMINERO"/>
    <x v="0"/>
    <n v="2000020"/>
    <x v="997"/>
    <x v="926"/>
  </r>
  <r>
    <s v="30091524-0"/>
    <s v="REPOSICION OFICINA PROVINCIAL Y TALLER DE VIALIDAD P.VALDIVIA"/>
    <x v="10"/>
    <s v="VALDIVIA - REGION XIV"/>
    <m/>
    <n v="2016"/>
    <x v="1"/>
    <s v="ADMINISTRACION TRANSPORTE"/>
    <x v="0"/>
    <n v="448755"/>
    <x v="565"/>
    <x v="9"/>
  </r>
  <r>
    <s v="30091525-0"/>
    <s v="CONSTRUCCION OFICINA PROVINCIAL Y TALLER DE VIALIDAD DEL RANCO"/>
    <x v="10"/>
    <m/>
    <m/>
    <n v="2016"/>
    <x v="6"/>
    <s v="ADMINISTRACION MULTISECTOR"/>
    <x v="0"/>
    <n v="69557"/>
    <x v="998"/>
    <x v="927"/>
  </r>
  <r>
    <s v="30091565-0"/>
    <s v="REPOSICION LICEO B-5 MERCEDES FRITIS M., COPIAPO"/>
    <x v="6"/>
    <s v="COPIAPO"/>
    <s v="COPIAPO"/>
    <n v="2016"/>
    <x v="2"/>
    <s v="EDUCACION BASICA Y MEDIA"/>
    <x v="0"/>
    <n v="81358"/>
    <x v="999"/>
    <x v="928"/>
  </r>
  <r>
    <s v="30091568-0"/>
    <s v="REPOSICION ESCUELA F-35 FUNDICION PAIPOTE, COPIAPO"/>
    <x v="6"/>
    <s v="COPIAPO"/>
    <s v="COPIAPO"/>
    <n v="2016"/>
    <x v="2"/>
    <s v="EDUCACION BASICA Y MEDIA"/>
    <x v="0"/>
    <n v="1968707"/>
    <x v="1000"/>
    <x v="929"/>
  </r>
  <r>
    <s v="30091688-0"/>
    <s v="INSTALACION SISTEMA AGUA POTABLE RURAL AGUA TENDIDA, CARAHUE"/>
    <x v="1"/>
    <s v="CAUTIN"/>
    <s v="CARAHUE"/>
    <n v="2016"/>
    <x v="5"/>
    <s v="AGUA POTABLE"/>
    <x v="1"/>
    <n v="83004"/>
    <x v="9"/>
    <x v="9"/>
  </r>
  <r>
    <s v="30091692-0"/>
    <s v="INSTALACION SERVICIO DE ALCANTARILLADO BAHIA INGLESA-LORETO"/>
    <x v="6"/>
    <s v="COPIAPO"/>
    <s v="CALDERA"/>
    <n v="2016"/>
    <x v="5"/>
    <s v="EVACUACION DISPOSICION FINAL AGUAS SERVIDAS"/>
    <x v="0"/>
    <n v="33288"/>
    <x v="1001"/>
    <x v="930"/>
  </r>
  <r>
    <s v="30091704-0"/>
    <s v="HABILITACION COMPROMISOS AMBIENTALES EMBALSE EL BATO, ILLAPEL"/>
    <x v="2"/>
    <s v="CHOAPA"/>
    <s v="ILLAPEL"/>
    <n v="2015"/>
    <x v="3"/>
    <s v="RIEGO"/>
    <x v="0"/>
    <n v="299094"/>
    <x v="1002"/>
    <x v="931"/>
  </r>
  <r>
    <s v="30091734-0"/>
    <s v="INSTALACION SERVICIO APR ALTOS DE CARTAGENA COMUNA DE CARTAGENA"/>
    <x v="0"/>
    <s v="SAN ANTONIO"/>
    <s v="CARTAGENA"/>
    <n v="2016"/>
    <x v="5"/>
    <s v="AGUA POTABLE"/>
    <x v="0"/>
    <n v="8934"/>
    <x v="64"/>
    <x v="9"/>
  </r>
  <r>
    <s v="30091811-0"/>
    <s v="CONSTRUCCION PASEO COSTERO EL MORRO, IQUIQUE"/>
    <x v="13"/>
    <s v="IQUIQUE"/>
    <s v="IQUIQUE"/>
    <n v="2016"/>
    <x v="6"/>
    <s v="INTERSUBSECTORIAL MULTISECTOR"/>
    <x v="0"/>
    <n v="701"/>
    <x v="754"/>
    <x v="932"/>
  </r>
  <r>
    <s v="30091812-0"/>
    <s v="HABILITACION BORDE COSTERO PENINSULA DE CAVANCHA, IQUIQUE"/>
    <x v="13"/>
    <s v="IQUIQUE"/>
    <s v="IQUIQUE"/>
    <n v="2015"/>
    <x v="6"/>
    <s v="DESARROLLO URBANO"/>
    <x v="0"/>
    <n v="69058"/>
    <x v="1003"/>
    <x v="933"/>
  </r>
  <r>
    <s v="30091815-0"/>
    <s v="MEJORAMIENTO PARQUE URBANO AVENIDA SUR, COMBARBALA"/>
    <x v="2"/>
    <s v="LIMARI"/>
    <s v="COMBARBALA"/>
    <n v="2016"/>
    <x v="6"/>
    <s v="DESARROLLO URBANO"/>
    <x v="0"/>
    <n v="22538"/>
    <x v="9"/>
    <x v="9"/>
  </r>
  <r>
    <s v="30091821-0"/>
    <s v="CONSTRUCCION MULTICANCHA SAN MARCOS, COMBARBALA"/>
    <x v="2"/>
    <s v="LIMARI"/>
    <s v="COMBARBALA"/>
    <n v="2015"/>
    <x v="7"/>
    <s v="DEPORTE RECREATIVO"/>
    <x v="3"/>
    <n v="175776"/>
    <x v="9"/>
    <x v="9"/>
  </r>
  <r>
    <s v="30091822-0"/>
    <s v="CONSTRUCCION MULTICANCHA LOS LLANOS, COMBARBALA"/>
    <x v="2"/>
    <s v="LIMARI"/>
    <s v="COMBARBALA"/>
    <n v="2016"/>
    <x v="7"/>
    <s v="DEPORTE RECREATIVO"/>
    <x v="0"/>
    <n v="5268"/>
    <x v="9"/>
    <x v="9"/>
  </r>
  <r>
    <s v="30091852-0"/>
    <s v="MEJORAMIENTO PARQUE CERRO SAN JUAN MACHALI"/>
    <x v="12"/>
    <s v="CACHAPOAL"/>
    <s v="MACHALI"/>
    <n v="2016"/>
    <x v="6"/>
    <s v="DESARROLLO URBANO"/>
    <x v="0"/>
    <n v="386748"/>
    <x v="1004"/>
    <x v="934"/>
  </r>
  <r>
    <s v="30091900-0"/>
    <s v="CONSTRUCCION 2ª ETAPA CASETAS SANITARIAS QUINTA DE TILCOCO"/>
    <x v="12"/>
    <s v="CACHAPOAL"/>
    <s v="QUINTA DE TILCOCO"/>
    <n v="2015"/>
    <x v="8"/>
    <s v="SOLUCION HABITACIONAL PARCIAL O COMPLEMENTARIA"/>
    <x v="3"/>
    <n v="2039709"/>
    <x v="9"/>
    <x v="9"/>
  </r>
  <r>
    <s v="30091901-0"/>
    <s v="MEJORAMIENTO Y AMPLIACION SERVICIO APR HUILLINCO, CHONCHI"/>
    <x v="5"/>
    <s v="CHILOE"/>
    <s v="CHONCHI"/>
    <n v="2016"/>
    <x v="5"/>
    <s v="AGUA POTABLE"/>
    <x v="0"/>
    <n v="221128"/>
    <x v="9"/>
    <x v="9"/>
  </r>
  <r>
    <s v="30091920-0"/>
    <s v="REPOSICION RETÉN DE CARABINEROS EL LACO (F)"/>
    <x v="11"/>
    <s v="EL LOA"/>
    <s v="SAN PEDRO DE ATACAMA"/>
    <n v="2016"/>
    <x v="9"/>
    <s v="DEFENSA Y SEGURIDAD"/>
    <x v="1"/>
    <n v="104864"/>
    <x v="9"/>
    <x v="9"/>
  </r>
  <r>
    <s v="30091926-0"/>
    <s v="CONSTRUCCION FISCALÍA LOCAL DE QUINTERO"/>
    <x v="0"/>
    <m/>
    <m/>
    <n v="2015"/>
    <x v="11"/>
    <s v="ADMINISTRACION DE JUSTICIA"/>
    <x v="0"/>
    <n v="42592"/>
    <x v="1005"/>
    <x v="935"/>
  </r>
  <r>
    <s v="30091964-0"/>
    <s v="REPOSICION CESFAM CON SAR BELLOTO SUR,QUILPUÉ"/>
    <x v="0"/>
    <s v="MARGA MARGA"/>
    <s v="QUILPUE"/>
    <n v="2016"/>
    <x v="0"/>
    <s v="BAJA COMPLEJIDAD"/>
    <x v="0"/>
    <n v="56886"/>
    <x v="1006"/>
    <x v="936"/>
  </r>
  <r>
    <s v="30091965-0"/>
    <s v="CONSTRUCCION BIBLIOTECA REGIONAL, COMUNA DE LA SERENA"/>
    <x v="2"/>
    <s v="ELQUI"/>
    <s v="LA SERENA"/>
    <n v="2016"/>
    <x v="2"/>
    <s v="ARTE Y CULTURA"/>
    <x v="0"/>
    <n v="2336980"/>
    <x v="1007"/>
    <x v="937"/>
  </r>
  <r>
    <s v="30091978-0"/>
    <s v="NORMALIZACION LICEO NIBALDO SEPULVEDA, COMUNA DE PORTEZUELO"/>
    <x v="4"/>
    <s v="ÑUBLE"/>
    <s v="PORTEZUELO"/>
    <n v="2015"/>
    <x v="2"/>
    <s v="EDUCACION BASICA Y MEDIA"/>
    <x v="0"/>
    <n v="22490"/>
    <x v="9"/>
    <x v="9"/>
  </r>
  <r>
    <s v="30091981-0"/>
    <s v="INSTALACION AGUA POTABLE CINCO LAURELES,TROMEN BAJO Y ALTO, TEMUCO"/>
    <x v="1"/>
    <s v="CAUTIN"/>
    <s v="TEMUCO"/>
    <n v="2016"/>
    <x v="5"/>
    <s v="AGUA POTABLE"/>
    <x v="0"/>
    <n v="14338"/>
    <x v="1008"/>
    <x v="9"/>
  </r>
  <r>
    <s v="30092037-0"/>
    <s v="CONSTRUCCION REDES SANEAMIENTO SANITARIO VILLA GENESIS, LOS ANGELES"/>
    <x v="4"/>
    <s v="BIO BIO"/>
    <s v="LOS ANGELES"/>
    <n v="2016"/>
    <x v="8"/>
    <s v="SOLUCION HABITACIONAL PARCIAL O COMPLEMENTARIA"/>
    <x v="0"/>
    <n v="10812"/>
    <x v="22"/>
    <x v="9"/>
  </r>
  <r>
    <s v="30092149-0"/>
    <s v="CONSTRUCCION RED AGUAS LUVIAS CENTRO TALAGANTE"/>
    <x v="8"/>
    <s v="TALAGANTE"/>
    <s v="TALAGANTE"/>
    <n v="2016"/>
    <x v="5"/>
    <s v="EVACUACION DISPOSICION FINAL AGUAS SERVIDAS"/>
    <x v="1"/>
    <n v="194716"/>
    <x v="9"/>
    <x v="9"/>
  </r>
  <r>
    <s v="30092176-0"/>
    <s v="CONSTRUCCION CENTRO DE SALUD FAMILIAR - PUCON"/>
    <x v="1"/>
    <s v="CAUTIN"/>
    <s v="PUCON"/>
    <n v="2015"/>
    <x v="0"/>
    <s v="BAJA COMPLEJIDAD"/>
    <x v="0"/>
    <n v="2553114"/>
    <x v="1009"/>
    <x v="938"/>
  </r>
  <r>
    <s v="30092198-0"/>
    <s v="NORMALIZACION LICEO MANUEL MONTT, SAN JAVIER"/>
    <x v="7"/>
    <s v="LINARES"/>
    <s v="SAN JAVIER"/>
    <n v="2015"/>
    <x v="2"/>
    <s v="EDUCACION BASICA Y MEDIA"/>
    <x v="0"/>
    <n v="255924"/>
    <x v="1010"/>
    <x v="939"/>
  </r>
  <r>
    <s v="30092206-0"/>
    <s v="CONSTRUCCION SEGUNDA ETAPA CENTRO CULTURAL, PUNTA ARENAS"/>
    <x v="3"/>
    <s v="MAGALLANES"/>
    <s v="PUNTA ARENAS"/>
    <n v="2016"/>
    <x v="2"/>
    <s v="ARTE Y CULTURA"/>
    <x v="0"/>
    <n v="65785"/>
    <x v="1011"/>
    <x v="940"/>
  </r>
  <r>
    <s v="30092220-0"/>
    <s v="RESTAURACION Y PUESTA EN VALOR, MUSEO PEDRO DEL RIO ZAÑARTU, HUALPÉN"/>
    <x v="4"/>
    <m/>
    <m/>
    <n v="2015"/>
    <x v="2"/>
    <s v="ARTE Y CULTURA"/>
    <x v="0"/>
    <n v="96078"/>
    <x v="1012"/>
    <x v="941"/>
  </r>
  <r>
    <s v="30092222-0"/>
    <s v="RESTAURACION  MUSEO MUNICIPAL VILLA ALEGRE"/>
    <x v="7"/>
    <s v="LINARES"/>
    <s v="VILLA ALEGRE"/>
    <n v="2016"/>
    <x v="2"/>
    <s v="ARTE Y CULTURA"/>
    <x v="0"/>
    <n v="31404"/>
    <x v="1013"/>
    <x v="942"/>
  </r>
  <r>
    <s v="30092224-0"/>
    <s v="CONSTRUCCION CALETA DE PESCADORES ARTESANALES EN PUERTO WILLIAMS"/>
    <x v="3"/>
    <s v="ANTARTICA CHILENA"/>
    <s v="CABO DE HORNOS"/>
    <n v="2015"/>
    <x v="12"/>
    <s v="PESCA ARTESANAL"/>
    <x v="0"/>
    <n v="1925563"/>
    <x v="1014"/>
    <x v="943"/>
  </r>
  <r>
    <s v="30092269-0"/>
    <s v="RESTAURACION TEMPLO PARROQUIAL DEL NIÑO JESUS DE VILLA ALEGRE"/>
    <x v="7"/>
    <s v="LINARES"/>
    <s v="VILLA ALEGRE"/>
    <n v="2015"/>
    <x v="2"/>
    <s v="ARTE Y CULTURA"/>
    <x v="0"/>
    <n v="51611"/>
    <x v="11"/>
    <x v="9"/>
  </r>
  <r>
    <s v="30092332-0"/>
    <s v="NORMALIZACION CON EQUIPAMIENTO ESCUELA VIÑA PURISIMA, TALCA"/>
    <x v="7"/>
    <s v="TALCA"/>
    <s v="TALCA"/>
    <n v="2015"/>
    <x v="2"/>
    <s v="EDUCACION BASICA Y MEDIA"/>
    <x v="0"/>
    <n v="597065"/>
    <x v="1015"/>
    <x v="944"/>
  </r>
  <r>
    <s v="30092356-0"/>
    <s v="CONSTRUCCION PUENTE RÍO CLARO RUTA H-638 SECTOR SALSIPUEDES, MALLOA"/>
    <x v="12"/>
    <s v="CACHAPOAL"/>
    <s v="MALLOA"/>
    <n v="2015"/>
    <x v="1"/>
    <s v="TRANSPORTE CAMINERO"/>
    <x v="0"/>
    <n v="981000"/>
    <x v="1016"/>
    <x v="945"/>
  </r>
  <r>
    <s v="30092358-0"/>
    <s v="INSTALACION AGUA POTABLE COLPANAO,ZANJA,MAQUEHUE, P.LAS CASAS"/>
    <x v="1"/>
    <s v="CAUTIN"/>
    <s v="PADRE LAS CASAS"/>
    <n v="2015"/>
    <x v="5"/>
    <s v="AGUA POTABLE"/>
    <x v="0"/>
    <n v="28000"/>
    <x v="1017"/>
    <x v="946"/>
  </r>
  <r>
    <s v="30092375-0"/>
    <s v="REPOSICION VARIOS PUENTES DE LA SEXTA REGION III ETAPA"/>
    <x v="12"/>
    <m/>
    <m/>
    <n v="2015"/>
    <x v="1"/>
    <s v="TRANSPORTE CAMINERO"/>
    <x v="0"/>
    <n v="10000"/>
    <x v="9"/>
    <x v="9"/>
  </r>
  <r>
    <s v="30092386-0"/>
    <s v="HABILITACION SUMINISTRO E.  E.  BELLAVISTA SAN JUAN DE LA  COSTA"/>
    <x v="5"/>
    <s v="OSORNO"/>
    <s v="SAN JUAN DE LA COSTA"/>
    <n v="2016"/>
    <x v="4"/>
    <s v="DISTRIBUCION Y CONEXION FINAL USUARIOS"/>
    <x v="0"/>
    <n v="76458"/>
    <x v="9"/>
    <x v="9"/>
  </r>
  <r>
    <s v="30092387-0"/>
    <s v="REPOSICION RELOCALIZACION CESFAM JM BALMACEDA PIRQUE"/>
    <x v="8"/>
    <s v="CORDILLERA"/>
    <s v="PIRQUE"/>
    <n v="2016"/>
    <x v="0"/>
    <s v="BAJA COMPLEJIDAD"/>
    <x v="1"/>
    <n v="1115676"/>
    <x v="9"/>
    <x v="9"/>
  </r>
  <r>
    <s v="30092404-0"/>
    <s v="REPARACION MUELLE VERGARA, VIÑA DEL MAR"/>
    <x v="0"/>
    <s v="VALPARAISO"/>
    <s v="VIÑA DEL MAR"/>
    <n v="2015"/>
    <x v="6"/>
    <s v="DESARROLLO URBANO"/>
    <x v="0"/>
    <n v="4497594"/>
    <x v="1018"/>
    <x v="947"/>
  </r>
  <r>
    <s v="30092457-0"/>
    <s v="REPOSICION EDIFICIO CONSISTORIAL SAN JAVIER"/>
    <x v="7"/>
    <s v="LINARES"/>
    <s v="SAN JAVIER"/>
    <n v="2015"/>
    <x v="6"/>
    <s v="ADMINISTRACION MULTISECTOR"/>
    <x v="0"/>
    <n v="210930"/>
    <x v="1019"/>
    <x v="948"/>
  </r>
  <r>
    <s v="30092466-0"/>
    <s v="CONSTRUCCION PLAYA ARTIFICIAL SECTOR PARAISO-EL CUADRO, ANTOFAGASTA"/>
    <x v="11"/>
    <s v="ANTOFAGASTA"/>
    <s v="ANTOFAGASTA"/>
    <n v="2015"/>
    <x v="6"/>
    <s v="DESARROLLO URBANO"/>
    <x v="0"/>
    <n v="10"/>
    <x v="9"/>
    <x v="9"/>
  </r>
  <r>
    <s v="30092521-0"/>
    <s v="REPOSICION MEDIA LUNA MUNICIPAL"/>
    <x v="7"/>
    <s v="LINARES"/>
    <s v="YERBAS BUENAS"/>
    <n v="2015"/>
    <x v="7"/>
    <s v="DEPORTE RECREATIVO"/>
    <x v="0"/>
    <n v="3"/>
    <x v="11"/>
    <x v="9"/>
  </r>
  <r>
    <s v="30092536-0"/>
    <s v="REPOSICION PARCIAL CON EQUIPAMIENTO ESC EDO FREI"/>
    <x v="7"/>
    <s v="CURICO"/>
    <s v="MOLINA"/>
    <n v="2016"/>
    <x v="2"/>
    <s v="EDUCACION BASICA Y MEDIA"/>
    <x v="0"/>
    <n v="714424"/>
    <x v="1020"/>
    <x v="949"/>
  </r>
  <r>
    <s v="30092559-0"/>
    <s v="RESTAURACION IGLESIA SAN  FRANCISCO DE CURICO"/>
    <x v="7"/>
    <s v="CURICO"/>
    <s v="CURICO"/>
    <n v="2015"/>
    <x v="2"/>
    <s v="ARTE Y CULTURA"/>
    <x v="0"/>
    <n v="146914"/>
    <x v="1021"/>
    <x v="9"/>
  </r>
  <r>
    <s v="30092576-0"/>
    <s v="CONSTRUCCION EDIFICIO JUZGADO DE FAMILIA OSORNO"/>
    <x v="5"/>
    <s v="OSORNO"/>
    <s v="OSORNO"/>
    <n v="2016"/>
    <x v="11"/>
    <s v="ADMINISTRACION DE JUSTICIA"/>
    <x v="0"/>
    <n v="2211340"/>
    <x v="1022"/>
    <x v="950"/>
  </r>
  <r>
    <s v="30092578-0"/>
    <s v="NORMALIZACION JARDIN INFANTIL Y SALA CUNA MOP SANTIAGO"/>
    <x v="8"/>
    <s v="SANTIAGO"/>
    <m/>
    <n v="2015"/>
    <x v="2"/>
    <s v="EDUCACION PREBASICA"/>
    <x v="0"/>
    <n v="16571"/>
    <x v="1023"/>
    <x v="951"/>
  </r>
  <r>
    <s v="30092591-0"/>
    <s v="REPOSICION CENTRO DE SALUD FAMILIAR LARAQUETE, COMUNA DE ARAUCO"/>
    <x v="4"/>
    <s v="ARAUCO"/>
    <s v="ARAUCO"/>
    <n v="2015"/>
    <x v="0"/>
    <s v="BAJA COMPLEJIDAD"/>
    <x v="0"/>
    <n v="32873"/>
    <x v="1024"/>
    <x v="9"/>
  </r>
  <r>
    <s v="30092606-0"/>
    <s v="REPOSICION ESCUELA RURAL ANA NELLY OYARZUN, CASTRO"/>
    <x v="5"/>
    <s v="CHILOE"/>
    <s v="CASTRO"/>
    <n v="2016"/>
    <x v="2"/>
    <s v="EDUCACION BASICA Y MEDIA"/>
    <x v="0"/>
    <n v="185613"/>
    <x v="9"/>
    <x v="9"/>
  </r>
  <r>
    <s v="30092615-0"/>
    <s v="AMPLIACION TERMINAL DE PASAJEROS AERÓDROMO BALMACEDA. XI REGION"/>
    <x v="9"/>
    <m/>
    <m/>
    <n v="2016"/>
    <x v="1"/>
    <s v="TRANSPORTE AEREO"/>
    <x v="0"/>
    <n v="1412652"/>
    <x v="23"/>
    <x v="952"/>
  </r>
  <r>
    <s v="30092631-0"/>
    <s v="REPOSICION ESCUELA RURAL TAMBILLOS, COQUIMBO"/>
    <x v="2"/>
    <s v="ELQUI"/>
    <s v="COQUIMBO"/>
    <n v="2016"/>
    <x v="2"/>
    <s v="EDUCACION BASICA Y MEDIA"/>
    <x v="0"/>
    <n v="4675"/>
    <x v="1025"/>
    <x v="953"/>
  </r>
  <r>
    <s v="30092698-0"/>
    <s v="CONSTRUCCION COMPLEJO DEPORTIVO COMUNA DE PIRQUE"/>
    <x v="8"/>
    <s v="CORDILLERA"/>
    <s v="PIRQUE"/>
    <n v="2016"/>
    <x v="7"/>
    <s v="DEPORTE FORMATIVO"/>
    <x v="0"/>
    <n v="791192"/>
    <x v="1026"/>
    <x v="954"/>
  </r>
  <r>
    <s v="30092700-0"/>
    <s v="NORMALIZACION RED DE ALUMBRADO RUTA 9, PTO. BORIES, NATALES"/>
    <x v="3"/>
    <s v="ULTIMA ESPERANZA"/>
    <s v="NATALES"/>
    <n v="2016"/>
    <x v="4"/>
    <s v="ALUMBRADO PUBLICO"/>
    <x v="0"/>
    <n v="85697"/>
    <x v="1027"/>
    <x v="9"/>
  </r>
  <r>
    <s v="30092729-0"/>
    <s v="CONSTRUCCION RED NACIONAL LABORATORIOS AMBIENTALES - IQUIQUE"/>
    <x v="13"/>
    <m/>
    <m/>
    <n v="2016"/>
    <x v="0"/>
    <s v="ADMINISTRACION SALUD"/>
    <x v="0"/>
    <n v="18805"/>
    <x v="1028"/>
    <x v="955"/>
  </r>
  <r>
    <s v="30092730-0"/>
    <s v="CONSTRUCCION RED NACIONAL LABORATORIOS AMBIENTALES - COQUIMBO"/>
    <x v="2"/>
    <m/>
    <m/>
    <n v="2016"/>
    <x v="0"/>
    <s v="ADMINISTRACION SALUD"/>
    <x v="0"/>
    <n v="7648"/>
    <x v="9"/>
    <x v="9"/>
  </r>
  <r>
    <s v="30092736-0"/>
    <s v="CONSTRUCCION RED NACIONAL LABORATORIOS AMBIENTALES  - OSORNO"/>
    <x v="5"/>
    <m/>
    <m/>
    <n v="2016"/>
    <x v="0"/>
    <s v="ADMINISTRACION SALUD"/>
    <x v="0"/>
    <n v="817883"/>
    <x v="1029"/>
    <x v="956"/>
  </r>
  <r>
    <s v="30092739-0"/>
    <s v="INSTALACION A.POTABLE NEICUF POCULON,T.SCHMIDT Y SALTAPURA,IMPERIAL"/>
    <x v="1"/>
    <s v="CAUTIN"/>
    <s v="TEODORO SCHMIDT"/>
    <n v="2015"/>
    <x v="5"/>
    <s v="AGUA POTABLE"/>
    <x v="0"/>
    <n v="1010000"/>
    <x v="1030"/>
    <x v="957"/>
  </r>
  <r>
    <s v="30092740-0"/>
    <s v="REPOSICION SERVICIO MÉDICO LEGAL DE SAN ANTONIO"/>
    <x v="0"/>
    <s v="SAN ANTONIO"/>
    <m/>
    <n v="2015"/>
    <x v="11"/>
    <s v="ADMINISTRACION DE JUSTICIA"/>
    <x v="0"/>
    <n v="16943"/>
    <x v="1031"/>
    <x v="958"/>
  </r>
  <r>
    <s v="30092746-0"/>
    <s v="CONSTRUCCION RED NACIONAL LABORATORIOS AMBIENTALES - ARICA"/>
    <x v="14"/>
    <m/>
    <m/>
    <n v="2016"/>
    <x v="0"/>
    <s v="ADMINISTRACION SALUD"/>
    <x v="0"/>
    <n v="345288"/>
    <x v="1032"/>
    <x v="959"/>
  </r>
  <r>
    <s v="30092747-0"/>
    <s v="CONSTRUCCION SALA CUNA Y  REP. JARDIN INFANTIL LAS TOBAS, PALENA"/>
    <x v="5"/>
    <s v="PALENA"/>
    <s v="PALENA"/>
    <n v="2016"/>
    <x v="2"/>
    <s v="EDUCACION PREBASICA"/>
    <x v="0"/>
    <n v="4126"/>
    <x v="1033"/>
    <x v="960"/>
  </r>
  <r>
    <s v="30092751-0"/>
    <s v="CONSTRUCCION RED NACIONAL LABORATORIOS AMBIENTALES - QUINTA REGION"/>
    <x v="0"/>
    <m/>
    <m/>
    <n v="2016"/>
    <x v="0"/>
    <s v="ADMINISTRACION SALUD"/>
    <x v="0"/>
    <n v="205758"/>
    <x v="1034"/>
    <x v="961"/>
  </r>
  <r>
    <s v="30092753-0"/>
    <s v="CONSTRUCCION RED NACIONAL LABORATORIOS AMBIENTALES - CHILLAN"/>
    <x v="4"/>
    <m/>
    <m/>
    <n v="2016"/>
    <x v="0"/>
    <s v="ADMINISTRACION SALUD"/>
    <x v="0"/>
    <n v="165459"/>
    <x v="1035"/>
    <x v="962"/>
  </r>
  <r>
    <s v="30092765-0"/>
    <s v="CONSTRUCCION RED NACIONAL DE LABORATORIOS AMBIENTALES - TEMUCO"/>
    <x v="1"/>
    <m/>
    <m/>
    <n v="2016"/>
    <x v="0"/>
    <s v="ADMINISTRACION SALUD"/>
    <x v="0"/>
    <n v="15708"/>
    <x v="9"/>
    <x v="9"/>
  </r>
  <r>
    <s v="30092767-0"/>
    <s v="CONSTRUCCION RED NACIONAL LABORATORIOS AMBIENTALES - AYSEN"/>
    <x v="9"/>
    <m/>
    <m/>
    <n v="2016"/>
    <x v="0"/>
    <s v="ADMINISTRACION SALUD"/>
    <x v="0"/>
    <n v="651017"/>
    <x v="1036"/>
    <x v="963"/>
  </r>
  <r>
    <s v="30092782-0"/>
    <s v="CONSTRUCCION PARQUE DE LA CHILENIDAD CERRO 18, LO BARNECHEA"/>
    <x v="8"/>
    <s v="SANTIAGO"/>
    <s v="BARNECHEA"/>
    <n v="2016"/>
    <x v="6"/>
    <s v="DESARROLLO URBANO"/>
    <x v="0"/>
    <n v="1465324"/>
    <x v="9"/>
    <x v="9"/>
  </r>
  <r>
    <s v="30092925-0"/>
    <s v="REPOSICION EJE AV. PEDRO MONTT,  CENTRO DE SAN ANTONIO"/>
    <x v="0"/>
    <s v="SAN ANTONIO"/>
    <s v="SAN ANTONIO"/>
    <n v="2016"/>
    <x v="1"/>
    <s v="TRANSPORTE URBANO,VIALIDAD PEATONAL"/>
    <x v="0"/>
    <n v="1035039"/>
    <x v="9"/>
    <x v="9"/>
  </r>
  <r>
    <s v="30092930-0"/>
    <s v="MEJORAMIENTO PLAZA DE ARMAS,  CENTRO DE SAN ANTONIO"/>
    <x v="0"/>
    <s v="SAN ANTONIO"/>
    <s v="SAN ANTONIO"/>
    <n v="2015"/>
    <x v="6"/>
    <s v="DESARROLLO URBANO"/>
    <x v="0"/>
    <n v="468634"/>
    <x v="1037"/>
    <x v="964"/>
  </r>
  <r>
    <s v="30092958-0"/>
    <s v="MEJORAMIENTO PAVIMENTACION CALLE ARELLANO, COMUNA DE EL TABO"/>
    <x v="0"/>
    <s v="SAN ANTONIO"/>
    <s v="EL TABO"/>
    <n v="2016"/>
    <x v="1"/>
    <s v="TRANSPORTE URBANO,VIALIDAD PEATONAL"/>
    <x v="0"/>
    <n v="84789"/>
    <x v="11"/>
    <x v="9"/>
  </r>
  <r>
    <s v="30092959-0"/>
    <s v="REPOSICION MUSEO ARQUEOLOGICO  G. LE PAIGE  SPA"/>
    <x v="11"/>
    <s v="EL LOA"/>
    <s v="SAN PEDRO DE ATACAMA"/>
    <n v="2015"/>
    <x v="2"/>
    <s v="ARTE Y CULTURA"/>
    <x v="0"/>
    <n v="9189175"/>
    <x v="1038"/>
    <x v="965"/>
  </r>
  <r>
    <s v="30093054-0"/>
    <s v="CONSTRUCCION CICLOVIA LICAHUE - COMUNIDAD  MELIMAN,CONTULMO"/>
    <x v="4"/>
    <s v="ARAUCO"/>
    <s v="CONTULMO"/>
    <n v="2015"/>
    <x v="1"/>
    <s v="TRANSPORTE URBANO,VIALIDAD PEATONAL"/>
    <x v="0"/>
    <n v="69095"/>
    <x v="64"/>
    <x v="9"/>
  </r>
  <r>
    <s v="30093065-0"/>
    <s v="INSTALACION ELECTRIFICACIÓN DIVERSOS SECTORES COMUNA PETORCA"/>
    <x v="0"/>
    <s v="PETORCA"/>
    <s v="PETORCA"/>
    <n v="2016"/>
    <x v="4"/>
    <s v="DISTRIBUCION Y CONEXION FINAL USUARIOS"/>
    <x v="0"/>
    <n v="184863"/>
    <x v="22"/>
    <x v="9"/>
  </r>
  <r>
    <s v="30093134-0"/>
    <s v="REPOSICION ESCUELA BASICA EL MELÓN, NOGALES"/>
    <x v="0"/>
    <s v="QUILLOTA"/>
    <s v="NOGALES"/>
    <n v="2016"/>
    <x v="2"/>
    <s v="EDUCACION BASICA Y MEDIA"/>
    <x v="0"/>
    <n v="51109"/>
    <x v="1039"/>
    <x v="966"/>
  </r>
  <r>
    <s v="30093165-0"/>
    <s v="MEJORAMIENTO RUTA A-760 KM 14.00 AL 54.30, REGION DE TARAPACÁ"/>
    <x v="13"/>
    <m/>
    <m/>
    <n v="2015"/>
    <x v="1"/>
    <s v="TRANSPORTE CAMINERO"/>
    <x v="0"/>
    <n v="5000"/>
    <x v="1040"/>
    <x v="967"/>
  </r>
  <r>
    <s v="30093219-0"/>
    <s v="CONSTRUCCION ACCESO NORTE A VALPARAÍSO POR CABRITERIA"/>
    <x v="0"/>
    <s v="VALPARAISO"/>
    <s v="VALPARAISO"/>
    <n v="2015"/>
    <x v="1"/>
    <s v="TRANSPORTE URBANO,VIALIDAD PEATONAL"/>
    <x v="0"/>
    <n v="1000"/>
    <x v="9"/>
    <x v="9"/>
  </r>
  <r>
    <s v="30093221-0"/>
    <s v="MEJORAMIENTO Y HABILITACIÓN R 60CH (LA PÓLVORA) S:CR 68 - ACC PUERTO"/>
    <x v="0"/>
    <s v="VALPARAISO"/>
    <s v="VALPARAISO"/>
    <n v="2015"/>
    <x v="1"/>
    <s v="TRANSPORTE URBANO,VIALIDAD PEATONAL"/>
    <x v="0"/>
    <n v="309662"/>
    <x v="1041"/>
    <x v="968"/>
  </r>
  <r>
    <s v="30093222-0"/>
    <s v="MEJORAMIENTO CONEXIÓN VIAL PASADA POR CORRAL"/>
    <x v="10"/>
    <s v="VALDIVIA - REGION XIV"/>
    <s v="CORRAL - REGION XIV"/>
    <n v="2016"/>
    <x v="1"/>
    <s v="TRANSPORTE CAMINERO"/>
    <x v="0"/>
    <n v="160025"/>
    <x v="22"/>
    <x v="9"/>
  </r>
  <r>
    <s v="30093229-0"/>
    <s v="INSTALACION AGUA POTABLE RENICURA,RANQUILCO Y LA PIEDRA, GALVARINO"/>
    <x v="1"/>
    <s v="CAUTIN"/>
    <s v="GALVARINO"/>
    <n v="2015"/>
    <x v="5"/>
    <s v="AGUA POTABLE"/>
    <x v="0"/>
    <n v="958900"/>
    <x v="1042"/>
    <x v="969"/>
  </r>
  <r>
    <s v="30093247-0"/>
    <s v="REPOSICION CALLE TACNA ENTRE LATORRE Y SGTO. ALDEA - VICTORIA"/>
    <x v="1"/>
    <s v="MALLECO"/>
    <s v="VICTORIA"/>
    <n v="2016"/>
    <x v="1"/>
    <s v="TRANSPORTE URBANO,VIALIDAD PEATONAL"/>
    <x v="0"/>
    <n v="2375"/>
    <x v="1043"/>
    <x v="970"/>
  </r>
  <r>
    <s v="30093264-0"/>
    <s v="CONSTRUCCION CENTRO CULTURAL ALCALDE JUAN ESTAY COMUNA PUENTE ALTO"/>
    <x v="8"/>
    <s v="CORDILLERA"/>
    <s v="PUENTE ALTO"/>
    <n v="2016"/>
    <x v="2"/>
    <s v="ARTE Y CULTURA"/>
    <x v="0"/>
    <n v="716710"/>
    <x v="1044"/>
    <x v="971"/>
  </r>
  <r>
    <s v="30093307-0"/>
    <s v="REPOSICION HOGAR ESTUDIANTIL WE LIWEN, VALDIVIA"/>
    <x v="10"/>
    <m/>
    <m/>
    <n v="2016"/>
    <x v="2"/>
    <s v="EDUCACION SUPERIOR"/>
    <x v="0"/>
    <n v="1696862"/>
    <x v="1045"/>
    <x v="972"/>
  </r>
  <r>
    <s v="30093309-0"/>
    <s v="REPOSICION LICEO ALFREDO BARRIA OYARZUN,CURACO DE VELEZ"/>
    <x v="5"/>
    <s v="CHILOE"/>
    <s v="CURACO DE VELEZ"/>
    <n v="2016"/>
    <x v="2"/>
    <s v="EDUCACION BASICA Y MEDIA"/>
    <x v="0"/>
    <n v="4249215"/>
    <x v="1046"/>
    <x v="973"/>
  </r>
  <r>
    <s v="30093372-0"/>
    <s v="MEJORAMIENTO INTEGRAL PASEO PEATONAL Y PLAZA 23 DE MARZO, CALAMA"/>
    <x v="11"/>
    <s v="EL LOA"/>
    <s v="CALAMA"/>
    <n v="2015"/>
    <x v="6"/>
    <s v="DESARROLLO URBANO"/>
    <x v="0"/>
    <n v="3163316"/>
    <x v="1047"/>
    <x v="974"/>
  </r>
  <r>
    <s v="30093389-0"/>
    <s v="REPOSICION LABORATORIO DE VIALIDAD REGION DE COQUIMBO"/>
    <x v="2"/>
    <m/>
    <m/>
    <n v="2015"/>
    <x v="6"/>
    <s v="ADMINISTRACION MULTISECTOR"/>
    <x v="0"/>
    <n v="71295"/>
    <x v="1048"/>
    <x v="975"/>
  </r>
  <r>
    <s v="30093394-0"/>
    <s v="CONSTRUCCION CAMINO DE PENETRACION BAHIA TALCAHUANO-CR.EST WORSLEY"/>
    <x v="3"/>
    <m/>
    <m/>
    <n v="2015"/>
    <x v="1"/>
    <s v="TRANSPORTE CAMINERO"/>
    <x v="0"/>
    <n v="424000"/>
    <x v="1049"/>
    <x v="976"/>
  </r>
  <r>
    <s v="30093398-0"/>
    <s v="MEJORAMIENTO RUTA T-559 SECTOR LLIFEN-ARQUILHUE"/>
    <x v="10"/>
    <s v="DEL RANCO"/>
    <s v="FUTRONO - REGION XIV"/>
    <n v="2015"/>
    <x v="1"/>
    <s v="TRANSPORTE CAMINERO"/>
    <x v="0"/>
    <n v="2245550"/>
    <x v="1050"/>
    <x v="977"/>
  </r>
  <r>
    <s v="30093406-0"/>
    <s v="CONSTRUCCION CONEXIÓN VIAL LAGO VERDE - LA TAPERA, COMUNA LAGO VERDE"/>
    <x v="9"/>
    <s v="COYHAIQUE"/>
    <s v="LAGO VERDE"/>
    <n v="2015"/>
    <x v="1"/>
    <s v="TRANSPORTE CAMINERO"/>
    <x v="0"/>
    <n v="150000"/>
    <x v="1051"/>
    <x v="978"/>
  </r>
  <r>
    <s v="30093407-0"/>
    <s v="MEJORAMIENTO RUTA 21-CH SECTOR ASCOTAN - OLLAGÜE"/>
    <x v="11"/>
    <m/>
    <m/>
    <n v="2015"/>
    <x v="1"/>
    <s v="TRANSPORTE CAMINERO"/>
    <x v="0"/>
    <n v="5000"/>
    <x v="1052"/>
    <x v="979"/>
  </r>
  <r>
    <s v="30093411-0"/>
    <s v="MEJORAMIENTO ADUCCION SISTEMA APR CHUNGUNGO, LA HIGUERA"/>
    <x v="2"/>
    <s v="ELQUI"/>
    <s v="LA HIGUERA"/>
    <n v="2016"/>
    <x v="5"/>
    <s v="AGUA POTABLE"/>
    <x v="0"/>
    <n v="96263"/>
    <x v="9"/>
    <x v="9"/>
  </r>
  <r>
    <s v="30093450-0"/>
    <s v="CONSTRUCCION MEJOR. RUTA 201-CH SECTOR: COÑARIPE - PELLAIFA"/>
    <x v="10"/>
    <m/>
    <m/>
    <n v="2015"/>
    <x v="1"/>
    <s v="TRANSPORTE CAMINERO"/>
    <x v="0"/>
    <n v="327392"/>
    <x v="1053"/>
    <x v="9"/>
  </r>
  <r>
    <s v="30093490-0"/>
    <s v="CONSTRUCCION PARQUE CIENTÍFICO TECNOLÓGICO REGION DEL BÍO BÍO"/>
    <x v="4"/>
    <m/>
    <m/>
    <n v="2015"/>
    <x v="10"/>
    <s v="INTERSUBSECTORIAL FINANZAS, COMERCIO Y TURISMO"/>
    <x v="0"/>
    <n v="2719702"/>
    <x v="1054"/>
    <x v="9"/>
  </r>
  <r>
    <s v="30093512-0"/>
    <s v="MEJORAMIENTO SEMAF. Y HABILIT. SCAT, CALLES MAIPON Y OTRAS, CHILLAN"/>
    <x v="4"/>
    <s v="ÑUBLE"/>
    <s v="CHILLAN"/>
    <n v="2015"/>
    <x v="1"/>
    <s v="TRANSPORTE URBANO,VIALIDAD PEATONAL"/>
    <x v="0"/>
    <n v="432775"/>
    <x v="22"/>
    <x v="9"/>
  </r>
  <r>
    <s v="30093537-0"/>
    <s v="REPOSICION DIRECCION REGIONAL DEL IND REGION MAULE"/>
    <x v="7"/>
    <s v="TALCA"/>
    <s v="TALCA"/>
    <n v="2016"/>
    <x v="7"/>
    <s v="ADMINISTRACION DEPORTES Y RECREACION"/>
    <x v="0"/>
    <n v="24390"/>
    <x v="1055"/>
    <x v="9"/>
  </r>
  <r>
    <s v="30093557-0"/>
    <s v="AMPLIACION OFICINA REGISTRO CIVIL DE PUENTE ALTO"/>
    <x v="8"/>
    <s v="CORDILLERA"/>
    <s v="PUENTE ALTO"/>
    <n v="2016"/>
    <x v="11"/>
    <s v="INTERSUBSECTORIAL JUSTICIA"/>
    <x v="0"/>
    <n v="27452"/>
    <x v="1056"/>
    <x v="980"/>
  </r>
  <r>
    <s v="30093561-0"/>
    <s v="REPOSICION COLEGIO DARIO SALAS, LAS COMPAÑÍAS, LA SERENA"/>
    <x v="2"/>
    <s v="ELQUI"/>
    <s v="LA SERENA"/>
    <n v="2016"/>
    <x v="2"/>
    <s v="EDUCACION MEDIA TECNICO"/>
    <x v="0"/>
    <n v="512082"/>
    <x v="9"/>
    <x v="9"/>
  </r>
  <r>
    <s v="30093573-0"/>
    <s v="CONSTRUCCION CANCHA FUTBOL Y CAMARINES GUANAQUEROS, COQUIMBO"/>
    <x v="2"/>
    <s v="ELQUI"/>
    <s v="COQUIMBO"/>
    <n v="2016"/>
    <x v="7"/>
    <s v="DEPORTE RECREATIVO"/>
    <x v="0"/>
    <n v="45386"/>
    <x v="1057"/>
    <x v="981"/>
  </r>
  <r>
    <s v="30093579-0"/>
    <s v="CONSTRUCCION CICLOVIAS  COMUNA DE QUILLOTA"/>
    <x v="0"/>
    <s v="QUILLOTA"/>
    <s v="QUILLOTA"/>
    <n v="2016"/>
    <x v="1"/>
    <s v="TRANSPORTE CAMINERO"/>
    <x v="0"/>
    <n v="41199"/>
    <x v="22"/>
    <x v="9"/>
  </r>
  <r>
    <s v="30093589-0"/>
    <s v="MEJORAMIENTO EJE BALMACEDA-OHIGGINS MTE PATRIA, COMUNA MTE PATRIA"/>
    <x v="2"/>
    <s v="LIMARI"/>
    <s v="MONTE PATRIA"/>
    <n v="2016"/>
    <x v="1"/>
    <s v="TRANSPORTE URBANO,VIALIDAD PEATONAL"/>
    <x v="0"/>
    <n v="137802"/>
    <x v="1058"/>
    <x v="982"/>
  </r>
  <r>
    <s v="30093603-0"/>
    <s v="REPOSICION CUARTEL BICRIM VICUÑA"/>
    <x v="2"/>
    <s v="ELQUI"/>
    <s v="VICUÑA"/>
    <n v="2016"/>
    <x v="9"/>
    <s v="DEFENSA Y SEGURIDAD"/>
    <x v="0"/>
    <n v="1559998"/>
    <x v="1059"/>
    <x v="983"/>
  </r>
  <r>
    <s v="30093612-0"/>
    <s v="CONSTRUCCION RED DE ALCANTARILLADO VARIOS SECTORES PEUMO"/>
    <x v="12"/>
    <s v="CACHAPOAL"/>
    <s v="PEUMO"/>
    <n v="2016"/>
    <x v="5"/>
    <s v="EVACUACION DISPOSICION FINAL AGUAS SERVIDAS"/>
    <x v="0"/>
    <n v="249488"/>
    <x v="1060"/>
    <x v="984"/>
  </r>
  <r>
    <s v="30093615-0"/>
    <s v="NORMALIZACION ELECTRIFICACIÓN RURAL COMUNA DE ANDACOLLO, ETAPA I."/>
    <x v="2"/>
    <s v="ELQUI"/>
    <s v="ANDACOLLO"/>
    <n v="2016"/>
    <x v="4"/>
    <s v="DISTRIBUCION Y CONEXION FINAL USUARIOS"/>
    <x v="0"/>
    <n v="16294"/>
    <x v="9"/>
    <x v="9"/>
  </r>
  <r>
    <s v="30093652-0"/>
    <s v="CONSTRUCCION URBANIZACIÓN Y LOTEO COMITE NUEVA ESPERANZA C. DE TANGO"/>
    <x v="8"/>
    <s v="MAIPO"/>
    <s v="CALERA DE TANGO"/>
    <n v="2016"/>
    <x v="8"/>
    <s v="SOLUCION HABITACIONAL PARCIAL O COMPLEMENTARIA"/>
    <x v="1"/>
    <n v="1159659"/>
    <x v="9"/>
    <x v="9"/>
  </r>
  <r>
    <s v="30093656-0"/>
    <s v="CONSTRUCCION CASETAS SANITARIAS SECTOR EL TRAPICHE, RANCAGUA"/>
    <x v="12"/>
    <s v="CACHAPOAL"/>
    <s v="RANCAGUA"/>
    <n v="2016"/>
    <x v="5"/>
    <s v="INTERSUBSECTORIAL AGUA POTABLE Y ALCANTARILLADO"/>
    <x v="0"/>
    <n v="22827"/>
    <x v="9"/>
    <x v="9"/>
  </r>
  <r>
    <s v="30093680-0"/>
    <s v="RESTAURACION TEATRO LICEO ENRIQUE MOLINA, CONCEPCIÓN"/>
    <x v="4"/>
    <s v="CONCEPCION"/>
    <s v="CONCEPCION"/>
    <n v="2015"/>
    <x v="2"/>
    <s v="ARTE Y CULTURA"/>
    <x v="0"/>
    <n v="151231"/>
    <x v="64"/>
    <x v="9"/>
  </r>
  <r>
    <s v="30093745-0"/>
    <s v="DIAGNOSTICO PLAN MAESTRO AGUAS LLUVIAS DE LONCOCHE"/>
    <x v="1"/>
    <s v="CAUTIN"/>
    <s v="LONCOCHE"/>
    <n v="2016"/>
    <x v="5"/>
    <s v="AGUAS LLUVIAS"/>
    <x v="1"/>
    <n v="105229"/>
    <x v="9"/>
    <x v="9"/>
  </r>
  <r>
    <s v="30093786-0"/>
    <s v="CONSTRUCCION INFRAESTRUCTURA RES. NACIONAL MOCHO CHOSHUENCO ETAPA 1"/>
    <x v="10"/>
    <m/>
    <m/>
    <n v="2016"/>
    <x v="6"/>
    <s v="MEDIO AMBIENTE"/>
    <x v="0"/>
    <n v="503683"/>
    <x v="1061"/>
    <x v="985"/>
  </r>
  <r>
    <s v="30093809-0"/>
    <s v="CONSTRUCCION PAVIMENTO CALLE CONDELL,REÑACA, VIÑA DEL MAR"/>
    <x v="0"/>
    <s v="VALPARAISO"/>
    <s v="VIÑA DEL MAR"/>
    <n v="2016"/>
    <x v="1"/>
    <s v="TRANSPORTE URBANO,VIALIDAD PEATONAL"/>
    <x v="0"/>
    <n v="214231"/>
    <x v="1062"/>
    <x v="986"/>
  </r>
  <r>
    <s v="30093892-0"/>
    <s v="REPOSICION CESFAM COLBUN, COMUNA DE COLBUN"/>
    <x v="7"/>
    <s v="LINARES"/>
    <s v="COLBUN"/>
    <n v="2016"/>
    <x v="0"/>
    <s v="BAJA COMPLEJIDAD"/>
    <x v="0"/>
    <n v="571619"/>
    <x v="1063"/>
    <x v="987"/>
  </r>
  <r>
    <s v="30093893-0"/>
    <s v="REPOSICION CESFAM AMANDA BENAVENTE, COMUNA DE LONGAVI"/>
    <x v="7"/>
    <s v="LINARES"/>
    <s v="LONGAVI"/>
    <n v="2016"/>
    <x v="0"/>
    <s v="BAJA COMPLEJIDAD"/>
    <x v="0"/>
    <n v="90163"/>
    <x v="1064"/>
    <x v="988"/>
  </r>
  <r>
    <s v="30093926-0"/>
    <s v="RESTAURACION Y HAB. MUSEOGRAFICO INMUEBLES FUNDACIONALES P. WILLIAMS"/>
    <x v="3"/>
    <s v="ANTARTICA CHILENA"/>
    <s v="CABO DE HORNOS"/>
    <n v="2016"/>
    <x v="2"/>
    <s v="ARTE Y CULTURA"/>
    <x v="0"/>
    <n v="43217"/>
    <x v="1065"/>
    <x v="989"/>
  </r>
  <r>
    <s v="30093951-0"/>
    <s v="CONSTRUCCION CENTRO CULTURAL DE MELIPILLA"/>
    <x v="8"/>
    <s v="MELIPILLA"/>
    <s v="MELIPILLA"/>
    <n v="2016"/>
    <x v="2"/>
    <s v="ARTE Y CULTURA"/>
    <x v="0"/>
    <n v="201435"/>
    <x v="1066"/>
    <x v="990"/>
  </r>
  <r>
    <s v="30093985-0"/>
    <s v="CONSTRUCCION PAVIMENTO AVENIDA TUCAPEL, II ETAPA LOS ANGELES"/>
    <x v="4"/>
    <s v="BIO BIO"/>
    <s v="LOS ANGELES"/>
    <n v="2016"/>
    <x v="1"/>
    <s v="TRANSPORTE URBANO,VIALIDAD PEATONAL"/>
    <x v="0"/>
    <n v="71701"/>
    <x v="1067"/>
    <x v="9"/>
  </r>
  <r>
    <s v="30093999-0"/>
    <s v="REPOSICION FARMACIA COMUNAL DE VIÑA DEL MAR"/>
    <x v="0"/>
    <s v="VALPARAISO"/>
    <s v="VIÑA DEL MAR"/>
    <n v="2016"/>
    <x v="0"/>
    <s v="INTERSUBSECTORIAL SALUD"/>
    <x v="0"/>
    <n v="7000"/>
    <x v="1068"/>
    <x v="991"/>
  </r>
  <r>
    <s v="30094005-0"/>
    <s v="MEJORAMIENTO INTEGRAL GIMNASIO FISCAL DALCAHUE"/>
    <x v="5"/>
    <s v="CHILOE"/>
    <s v="DALCAHUE"/>
    <n v="2016"/>
    <x v="7"/>
    <s v="DEPORTE RECREATIVO"/>
    <x v="0"/>
    <n v="613238"/>
    <x v="1069"/>
    <x v="992"/>
  </r>
  <r>
    <s v="30094040-0"/>
    <s v="CONSTRUCCION CANCHA DE FUTBOL VILLA SAN RAFAEL, ILLAPEL"/>
    <x v="2"/>
    <s v="CHOAPA"/>
    <s v="ILLAPEL"/>
    <n v="2016"/>
    <x v="7"/>
    <s v="DEPORTE COMPETITIVO"/>
    <x v="0"/>
    <n v="4286"/>
    <x v="9"/>
    <x v="9"/>
  </r>
  <r>
    <s v="30094044-0"/>
    <s v="REPOSICION PUENTE SAN ANTONIO EN RUTA 5 CHILOE"/>
    <x v="5"/>
    <m/>
    <m/>
    <n v="2016"/>
    <x v="1"/>
    <s v="TRANSPORTE CAMINERO"/>
    <x v="0"/>
    <n v="8000"/>
    <x v="1070"/>
    <x v="993"/>
  </r>
  <r>
    <s v="30094045-0"/>
    <s v="REPOSICION EDIFICIO CONSISTORIAL I. MUNICIPALIDAD HUALAÑE"/>
    <x v="7"/>
    <s v="CURICO"/>
    <s v="HUALAÑE"/>
    <n v="2016"/>
    <x v="6"/>
    <s v="DESARROLLO URBANO"/>
    <x v="1"/>
    <n v="612910"/>
    <x v="9"/>
    <x v="9"/>
  </r>
  <r>
    <s v="30094052-0"/>
    <s v="MEJORAMIENTO PAVIMENTACION CALLE STA. MARIA Y MIRAFLORES, PICHIDEGUA"/>
    <x v="12"/>
    <s v="CACHAPOAL"/>
    <s v="PICHIDEGUA"/>
    <n v="2016"/>
    <x v="1"/>
    <s v="TRANSPORTE URBANO,VIALIDAD PEATONAL"/>
    <x v="0"/>
    <n v="17"/>
    <x v="9"/>
    <x v="9"/>
  </r>
  <r>
    <s v="30094054-0"/>
    <s v="REPOSICION RUTA 265, SECTOR CUESTA EL MAITÉN"/>
    <x v="9"/>
    <s v="GENERAL CARRERA"/>
    <s v="CHILE CHICO"/>
    <n v="2016"/>
    <x v="1"/>
    <s v="TRANSPORTE CAMINERO"/>
    <x v="0"/>
    <n v="3500"/>
    <x v="1071"/>
    <x v="994"/>
  </r>
  <r>
    <s v="30094106-0"/>
    <s v="CONSTRUCCION RELLENO SANITARIO PARA BAHÍA MURTA Y PUERTO SANCHEZ"/>
    <x v="9"/>
    <s v="GENERAL CARRERA"/>
    <s v="RIO IBAÑEZ"/>
    <n v="2016"/>
    <x v="6"/>
    <s v="MEDIO AMBIENTE"/>
    <x v="0"/>
    <n v="4983"/>
    <x v="9"/>
    <x v="9"/>
  </r>
  <r>
    <s v="30094162-0"/>
    <s v="REPOSICION CENTRO DE SALUD NUEVA AURORA, VIÑA DEL MAR"/>
    <x v="0"/>
    <s v="VALPARAISO"/>
    <s v="VIÑA DEL MAR"/>
    <n v="2016"/>
    <x v="0"/>
    <s v="BAJA COMPLEJIDAD"/>
    <x v="0"/>
    <n v="63358"/>
    <x v="1072"/>
    <x v="995"/>
  </r>
  <r>
    <s v="30094191-0"/>
    <s v="CONSTRUCCION CENTRO RECREATIVO ADULTO MAYOR SECTOR SAN JUAN,P.ARENAS"/>
    <x v="3"/>
    <s v="MAGALLANES"/>
    <s v="PUNTA ARENAS"/>
    <n v="2016"/>
    <x v="6"/>
    <s v="ORGANIZACION Y SERVICIOS COMUNALES"/>
    <x v="0"/>
    <n v="398547"/>
    <x v="9"/>
    <x v="9"/>
  </r>
  <r>
    <s v="30094200-0"/>
    <s v="CONSTRUCCION PARQUE URBANO POTSDAM, HUALPEN"/>
    <x v="4"/>
    <s v="CONCEPCION"/>
    <s v="HUALPEN"/>
    <n v="2015"/>
    <x v="6"/>
    <s v="DESARROLLO URBANO"/>
    <x v="0"/>
    <n v="687618"/>
    <x v="1073"/>
    <x v="9"/>
  </r>
  <r>
    <s v="30094224-0"/>
    <s v="CONSTRUCCION AGUA POT. Y ALCANT. AMPLIACION PRAT, VILLA ALEMANA"/>
    <x v="0"/>
    <s v="MARGA MARGA"/>
    <s v="VILLA ALEMANA"/>
    <n v="2016"/>
    <x v="5"/>
    <s v="EVACUACION DISPOSICION FINAL AGUAS SERVIDAS"/>
    <x v="0"/>
    <n v="70868"/>
    <x v="1074"/>
    <x v="996"/>
  </r>
  <r>
    <s v="30094239-0"/>
    <s v="CONSTRUCCION N.E.R. VALLE DE QUILIMARI, LOS VILOS"/>
    <x v="2"/>
    <s v="CHOAPA"/>
    <s v="LOS VILOS"/>
    <n v="2016"/>
    <x v="4"/>
    <s v="DISTRIBUCION Y CONEXION FINAL USUARIOS"/>
    <x v="0"/>
    <n v="39473"/>
    <x v="9"/>
    <x v="9"/>
  </r>
  <r>
    <s v="30094258-0"/>
    <s v="CONSTRUCCION ALDEA PUEBLOS ORIGINARIOS, MACUL"/>
    <x v="8"/>
    <s v="SANTIAGO"/>
    <s v="MACUL"/>
    <n v="2016"/>
    <x v="2"/>
    <s v="ARTE Y CULTURA"/>
    <x v="3"/>
    <n v="73353"/>
    <x v="9"/>
    <x v="9"/>
  </r>
  <r>
    <s v="30094302-0"/>
    <s v="CONSTRUCCION CASA DE ACOGIDA HOSPITAL REGIONAL MAGALLANES"/>
    <x v="3"/>
    <m/>
    <m/>
    <n v="2016"/>
    <x v="0"/>
    <s v="ADMINISTRACION SALUD"/>
    <x v="0"/>
    <n v="736790"/>
    <x v="1075"/>
    <x v="997"/>
  </r>
  <r>
    <s v="30094328-0"/>
    <s v="CONSTRUCCION TEATRO MUNICIPAL DE LA PINTANA"/>
    <x v="8"/>
    <s v="SANTIAGO"/>
    <s v="LA PINTANA"/>
    <n v="2015"/>
    <x v="2"/>
    <s v="ARTE Y CULTURA"/>
    <x v="0"/>
    <n v="457540"/>
    <x v="1076"/>
    <x v="998"/>
  </r>
  <r>
    <s v="30094330-0"/>
    <s v="MEJORAMIENTO CALLE LA RAYA DE PICHIDANGUI, LOS VILOS"/>
    <x v="2"/>
    <s v="CHOAPA"/>
    <s v="LOS VILOS"/>
    <n v="2015"/>
    <x v="1"/>
    <s v="TRANSPORTE URBANO,VIALIDAD PEATONAL"/>
    <x v="1"/>
    <n v="463339"/>
    <x v="9"/>
    <x v="9"/>
  </r>
  <r>
    <s v="30094338-0"/>
    <s v="REPOSICION CALLES GOENECHEA, STA. TERESA Y DR. VARGAS, LA LIGUA"/>
    <x v="0"/>
    <s v="PETORCA"/>
    <s v="LA LIGUA"/>
    <n v="2016"/>
    <x v="1"/>
    <s v="TRANSPORTE URBANO,VIALIDAD PEATONAL"/>
    <x v="0"/>
    <n v="1262596"/>
    <x v="1077"/>
    <x v="999"/>
  </r>
  <r>
    <s v="30094344-0"/>
    <s v="RESTAURACION IGLESIA DE SOTOCA, HUARA, PROVINCIA DEL TAMARUGAL"/>
    <x v="13"/>
    <s v="TAMARUGAL"/>
    <s v="HUARA (Prov. Tamarugal)"/>
    <n v="2015"/>
    <x v="2"/>
    <s v="ARTE Y CULTURA"/>
    <x v="0"/>
    <n v="1"/>
    <x v="22"/>
    <x v="9"/>
  </r>
  <r>
    <s v="30094361-0"/>
    <s v="NORMALIZACION Y AMPLIACION EDIFICIO MUNICIPAL DE SAN CARLOS"/>
    <x v="4"/>
    <s v="ÑUBLE"/>
    <s v="SAN CARLOS"/>
    <n v="2016"/>
    <x v="6"/>
    <s v="ADMINISTRACION MULTISECTOR"/>
    <x v="0"/>
    <n v="961882"/>
    <x v="1078"/>
    <x v="9"/>
  </r>
  <r>
    <s v="30094385-0"/>
    <s v="CONSTRUCCION ALCANTARILLADO SECTOR PACHACAMITA, LA CALERA."/>
    <x v="0"/>
    <s v="QUILLOTA"/>
    <s v="LA CALERA"/>
    <n v="2016"/>
    <x v="5"/>
    <s v="EVACUACION DISPOSICION FINAL AGUAS SERVIDAS"/>
    <x v="0"/>
    <n v="1067549"/>
    <x v="1079"/>
    <x v="1000"/>
  </r>
  <r>
    <s v="30094403-0"/>
    <s v="CONSTRUCCION DE RED DE ALCANTARILLADO SECTOR EL PORVENIR, LLAY-LLAY"/>
    <x v="0"/>
    <s v="SAN FELIPE DE ACONCAGUA"/>
    <s v="LLAY LLAY"/>
    <n v="2016"/>
    <x v="5"/>
    <s v="EVACUACION DISPOSICION FINAL AGUAS SERVIDAS"/>
    <x v="0"/>
    <n v="51530"/>
    <x v="1080"/>
    <x v="9"/>
  </r>
  <r>
    <s v="30094434-0"/>
    <s v="AMPLIACION SISTEMA DE CONTROL DE TRÁNSITO DE ANTOFAGASTA, II ETAPA"/>
    <x v="11"/>
    <m/>
    <m/>
    <n v="2016"/>
    <x v="1"/>
    <s v="TRANSPORTE URBANO,VIALIDAD PEATONAL"/>
    <x v="0"/>
    <n v="195182"/>
    <x v="1081"/>
    <x v="1001"/>
  </r>
  <r>
    <s v="30094462-0"/>
    <s v="CONSTRUCCION DE RED DE ALCANTARILLADO, SECTOR LAS VEGAS, LLAY-LLAY"/>
    <x v="0"/>
    <s v="SAN FELIPE DE ACONCAGUA"/>
    <s v="LLAY LLAY"/>
    <n v="2016"/>
    <x v="5"/>
    <s v="EVACUACION DISPOSICION FINAL AGUAS SERVIDAS"/>
    <x v="0"/>
    <n v="2094591"/>
    <x v="1082"/>
    <x v="1002"/>
  </r>
  <r>
    <s v="30094511-0"/>
    <s v="CONSTRUCCION PISCINA TEMPERADA COSTANERA SUR CERRO NAVIA"/>
    <x v="8"/>
    <s v="SANTIAGO"/>
    <s v="CERRO NAVIA"/>
    <n v="2016"/>
    <x v="7"/>
    <s v="DEPORTE RECREATIVO"/>
    <x v="0"/>
    <n v="943797"/>
    <x v="1083"/>
    <x v="9"/>
  </r>
  <r>
    <s v="30094530-0"/>
    <s v="REPOSICION CENTRO CULTURAL SAN GINES"/>
    <x v="8"/>
    <m/>
    <m/>
    <n v="2016"/>
    <x v="2"/>
    <s v="ARTE Y CULTURA"/>
    <x v="2"/>
    <n v="819492"/>
    <x v="1084"/>
    <x v="1003"/>
  </r>
  <r>
    <s v="30094564-0"/>
    <s v="REPOSICION ACERAS Y  PAISAJISMO. SECTOR CENTRO, ETAPA I, TALAGANTE"/>
    <x v="8"/>
    <s v="TALAGANTE"/>
    <s v="TALAGANTE"/>
    <n v="2016"/>
    <x v="6"/>
    <s v="DESARROLLO URBANO"/>
    <x v="0"/>
    <n v="564075"/>
    <x v="1085"/>
    <x v="1004"/>
  </r>
  <r>
    <s v="30094567-0"/>
    <s v="CONSTRUCCION SANEAMIENTO SANITARIO SECTOR EL ARRAYAN, CATEMU"/>
    <x v="0"/>
    <s v="SAN FELIPE DE ACONCAGUA"/>
    <s v="CATEMU"/>
    <n v="2016"/>
    <x v="5"/>
    <s v="EVACUACION DISPOSICION FINAL AGUAS SERVIDAS"/>
    <x v="0"/>
    <n v="1588096"/>
    <x v="1086"/>
    <x v="1005"/>
  </r>
  <r>
    <s v="30094580-0"/>
    <s v="CONSTRUCCION SEGUNDA ETAPA ESTADIO LO PRADO"/>
    <x v="8"/>
    <s v="SANTIAGO"/>
    <s v="LO PRADO"/>
    <n v="2016"/>
    <x v="7"/>
    <s v="DEPORTE RECREATIVO"/>
    <x v="0"/>
    <n v="392975"/>
    <x v="9"/>
    <x v="9"/>
  </r>
  <r>
    <s v="30094609-0"/>
    <s v="CONSTRUCCION ELECTRIFICACION CERRILLOS POBRES II, OVALLE"/>
    <x v="2"/>
    <s v="LIMARI"/>
    <s v="OVALLE"/>
    <n v="2015"/>
    <x v="4"/>
    <s v="DISTRIBUCION Y CONEXION FINAL USUARIOS"/>
    <x v="0"/>
    <n v="167436"/>
    <x v="9"/>
    <x v="9"/>
  </r>
  <r>
    <s v="30094612-0"/>
    <s v="CONSTRUCCION ELECTRIFICACION RUTA D-43 SEGUNDA ETAPA, OVALLE"/>
    <x v="2"/>
    <s v="LIMARI"/>
    <s v="OVALLE"/>
    <n v="2016"/>
    <x v="4"/>
    <s v="DISTRIBUCION Y CONEXION FINAL USUARIOS"/>
    <x v="0"/>
    <n v="201923"/>
    <x v="9"/>
    <x v="9"/>
  </r>
  <r>
    <s v="30094616-0"/>
    <s v="MEJORAMIENTO PAVIMENTO CALLE TORIBIO LARRAIN, COMUNA DE PEÑAFLOR."/>
    <x v="8"/>
    <s v="TALAGANTE"/>
    <s v="PEÑAFLOR"/>
    <n v="2016"/>
    <x v="1"/>
    <s v="TRANSPORTE URBANO,VIALIDAD PEATONAL"/>
    <x v="2"/>
    <n v="992073"/>
    <x v="9"/>
    <x v="9"/>
  </r>
  <r>
    <s v="30094637-0"/>
    <s v="REPOSICION CUARTEL 2DA. COMPAÑIA DE BOMBEROS DE LA COMUNA DE BUIN"/>
    <x v="8"/>
    <s v="MAIPO"/>
    <s v="BUIN"/>
    <n v="2015"/>
    <x v="9"/>
    <s v="DEFENSA Y SEGURIDAD"/>
    <x v="0"/>
    <n v="582882"/>
    <x v="52"/>
    <x v="9"/>
  </r>
  <r>
    <s v="30094658-0"/>
    <s v="REPOSICION CESFAM DR. HERNAN ALESSANDRI, COMUNA DE PROVIDENCIA"/>
    <x v="8"/>
    <s v="SANTIAGO"/>
    <s v="PROVIDENCIA"/>
    <n v="2015"/>
    <x v="0"/>
    <s v="BAJA COMPLEJIDAD"/>
    <x v="0"/>
    <n v="1075071"/>
    <x v="9"/>
    <x v="9"/>
  </r>
  <r>
    <s v="30094665-0"/>
    <s v="REPOSICION DEL EDIFICIO CONSISTORIAL DE LA COMUNA DE PEDRO AGUIRRE"/>
    <x v="8"/>
    <s v="SANTIAGO"/>
    <s v="PEDRO A. CERDA"/>
    <n v="2016"/>
    <x v="6"/>
    <s v="ADMINISTRACION MULTISECTOR"/>
    <x v="0"/>
    <n v="548"/>
    <x v="9"/>
    <x v="9"/>
  </r>
  <r>
    <s v="30094666-0"/>
    <s v="REPOSICION CON RELOCALIZACION BIBLIOTECA COMUNAL DE RECOLETA"/>
    <x v="8"/>
    <s v="SANTIAGO"/>
    <s v="RECOLETA"/>
    <n v="2016"/>
    <x v="2"/>
    <s v="ARTE Y CULTURA"/>
    <x v="2"/>
    <n v="1173995"/>
    <x v="9"/>
    <x v="9"/>
  </r>
  <r>
    <s v="30094673-0"/>
    <s v="CONSTRUCCION CENTRO INTEGRAL DE EDUACION AMBIENTAL"/>
    <x v="8"/>
    <s v="SANTIAGO"/>
    <s v="PEÑALOLEN"/>
    <n v="2015"/>
    <x v="6"/>
    <s v="MEDIO AMBIENTE"/>
    <x v="1"/>
    <n v="100385"/>
    <x v="9"/>
    <x v="9"/>
  </r>
  <r>
    <s v="30094713-0"/>
    <s v="REPOSICION PAVIMENTO CALLE TRASLAVIÑA ENTRE ARLEGUI Y VIANA, VIÑA"/>
    <x v="0"/>
    <s v="VALPARAISO"/>
    <s v="VIÑA DEL MAR"/>
    <n v="2016"/>
    <x v="1"/>
    <s v="TRANSPORTE URBANO,VIALIDAD PEATONAL"/>
    <x v="0"/>
    <n v="240894"/>
    <x v="1087"/>
    <x v="1006"/>
  </r>
  <r>
    <s v="30094721-0"/>
    <s v="REPOSICION CENTRO DE SALUD RECOLETA, RECOLETA"/>
    <x v="8"/>
    <s v="SANTIAGO"/>
    <s v="RECOLETA"/>
    <n v="2016"/>
    <x v="0"/>
    <s v="BAJA COMPLEJIDAD"/>
    <x v="0"/>
    <n v="84534"/>
    <x v="318"/>
    <x v="285"/>
  </r>
  <r>
    <s v="30094732-0"/>
    <s v="RESTAURACION Y HABILITACION EX TEATRO ENACAR LOTA ALTO"/>
    <x v="4"/>
    <s v="CONCEPCION"/>
    <s v="LOTA"/>
    <n v="2016"/>
    <x v="2"/>
    <s v="ARTE Y CULTURA"/>
    <x v="0"/>
    <n v="7002"/>
    <x v="9"/>
    <x v="9"/>
  </r>
  <r>
    <s v="30094738-0"/>
    <s v="REPOSICION EDIFICIO CONSISTORIAL DE SAN JOSÉ DE MAIPO"/>
    <x v="8"/>
    <s v="CORDILLERA"/>
    <s v="SAN JOSE DE MAIPO"/>
    <n v="2016"/>
    <x v="6"/>
    <s v="ADMINISTRACION MULTISECTOR"/>
    <x v="0"/>
    <n v="295"/>
    <x v="9"/>
    <x v="9"/>
  </r>
  <r>
    <s v="30094750-0"/>
    <s v="CONSTRUCCION SISTEMA DE ILUMINACIÓN ESTADIO ANFA DE PUERTO AYSÉN"/>
    <x v="9"/>
    <s v="AYSEN"/>
    <s v="AYSEN"/>
    <n v="2016"/>
    <x v="7"/>
    <s v="DEPORTE COMPETITIVO"/>
    <x v="0"/>
    <n v="238289"/>
    <x v="1088"/>
    <x v="1007"/>
  </r>
  <r>
    <s v="30094757-0"/>
    <s v="HABILITACION PARQUE URBANO RIBERA SUR- PUERTO AYSEN"/>
    <x v="9"/>
    <s v="AYSEN"/>
    <s v="AYSEN"/>
    <n v="2016"/>
    <x v="6"/>
    <s v="DESARROLLO URBANO"/>
    <x v="3"/>
    <n v="1731082"/>
    <x v="9"/>
    <x v="9"/>
  </r>
  <r>
    <s v="30094775-0"/>
    <s v="CONSTRUCCION CENTRO DE SALUD LA JUNTA"/>
    <x v="9"/>
    <s v="AYSEN"/>
    <s v="CISNES"/>
    <n v="2016"/>
    <x v="0"/>
    <s v="BAJA COMPLEJIDAD"/>
    <x v="0"/>
    <n v="1753146"/>
    <x v="1089"/>
    <x v="1008"/>
  </r>
  <r>
    <s v="30094780-0"/>
    <s v="REPOSICION PISCINA MUNICIPAL, COMUNA DE SANTA MARIA"/>
    <x v="0"/>
    <s v="SAN FELIPE DE ACONCAGUA"/>
    <s v="SANTA MARIA"/>
    <n v="2016"/>
    <x v="7"/>
    <s v="DEPORTE RECREATIVO"/>
    <x v="1"/>
    <n v="469624"/>
    <x v="9"/>
    <x v="9"/>
  </r>
  <r>
    <s v="30094781-0"/>
    <s v="CONSTRUCCION PAVIMENTO CALLE PUANGUE SUR, CURACAVI"/>
    <x v="8"/>
    <s v="MELIPILLA"/>
    <s v="CURACAVI"/>
    <n v="2016"/>
    <x v="1"/>
    <s v="TRANSPORTE URBANO,VIALIDAD PEATONAL"/>
    <x v="0"/>
    <n v="4164"/>
    <x v="1090"/>
    <x v="9"/>
  </r>
  <r>
    <s v="30094848-0"/>
    <s v="MEJORAMIENTO IGLESIA DEL SAGRADO CORAZON DE JESUS DE PTO. VARAS"/>
    <x v="5"/>
    <s v="LLANQUIHUE"/>
    <s v="PUERTO VARAS"/>
    <n v="2016"/>
    <x v="2"/>
    <s v="ARTE Y CULTURA"/>
    <x v="0"/>
    <n v="10800"/>
    <x v="1091"/>
    <x v="1009"/>
  </r>
  <r>
    <s v="30094856-0"/>
    <s v="MEJORAMIENTO ACERAS AV. CONCON REÑACA, CONCÓN"/>
    <x v="0"/>
    <s v="VALPARAISO"/>
    <s v="CONCON"/>
    <n v="2016"/>
    <x v="1"/>
    <s v="TRANSPORTE URBANO,VIALIDAD PEATONAL"/>
    <x v="0"/>
    <n v="36533"/>
    <x v="1092"/>
    <x v="1010"/>
  </r>
  <r>
    <s v="30094891-0"/>
    <s v="REPOSICION FERIA YUMBEL DE CASTRO"/>
    <x v="5"/>
    <s v="CHILOE"/>
    <s v="CASTRO"/>
    <n v="2015"/>
    <x v="10"/>
    <s v="COMERCIO"/>
    <x v="0"/>
    <n v="2034784"/>
    <x v="1093"/>
    <x v="1011"/>
  </r>
  <r>
    <s v="30094897-0"/>
    <s v="CONSTRUCCION RED DE AGUA POT Y ALC SECTOR LAS VEGAS,VILLA ALEMANA."/>
    <x v="0"/>
    <s v="MARGA MARGA"/>
    <s v="VILLA ALEMANA"/>
    <n v="2016"/>
    <x v="5"/>
    <s v="EVACUACION DISPOSICION FINAL AGUAS SERVIDAS"/>
    <x v="0"/>
    <n v="10544"/>
    <x v="1094"/>
    <x v="1012"/>
  </r>
  <r>
    <s v="30094898-0"/>
    <s v="CONSTRUCCION CEMENTERIO - PARQUE MUNICIPAL DE PUERTO VARAS"/>
    <x v="5"/>
    <s v="LLANQUIHUE"/>
    <s v="PUERTO VARAS"/>
    <n v="2016"/>
    <x v="6"/>
    <s v="ORGANIZACION Y SERVICIOS COMUNALES"/>
    <x v="0"/>
    <n v="601"/>
    <x v="9"/>
    <x v="9"/>
  </r>
  <r>
    <s v="30094915-0"/>
    <s v="MEJORAMIENTO CALLE PLACER, BARRIO FRANKLIN COMUNA DE SANTIAGO"/>
    <x v="8"/>
    <s v="SANTIAGO"/>
    <s v="SANTIAGO"/>
    <n v="2016"/>
    <x v="1"/>
    <s v="TRANSPORTE URBANO,VIALIDAD PEATONAL"/>
    <x v="0"/>
    <n v="56012"/>
    <x v="1095"/>
    <x v="1013"/>
  </r>
  <r>
    <s v="30094926-0"/>
    <s v="CONSTRUCCION EXTEN. RED AGUA POTABLE Y ALC. PARCELA 15, VIÑA DEL MAR"/>
    <x v="0"/>
    <s v="VALPARAISO"/>
    <s v="VIÑA DEL MAR"/>
    <n v="2016"/>
    <x v="5"/>
    <s v="AGUA POTABLE"/>
    <x v="0"/>
    <n v="78427"/>
    <x v="11"/>
    <x v="9"/>
  </r>
  <r>
    <s v="30094936-0"/>
    <s v="REPOSICION CUARTEL DE 1ª COMPAÑIA DE BOMBEROS DE SAN JOSÉ DE MAIPO"/>
    <x v="8"/>
    <s v="CORDILLERA"/>
    <s v="SAN JOSE DE MAIPO"/>
    <n v="2016"/>
    <x v="9"/>
    <s v="INTERSUBSECTORIAL DEFENSA Y SEGURIDAD"/>
    <x v="1"/>
    <n v="248070"/>
    <x v="9"/>
    <x v="9"/>
  </r>
  <r>
    <s v="30094950-0"/>
    <s v="CONSTRUCCION CESFAM URBANO QUINTERO"/>
    <x v="0"/>
    <s v="VALPARAISO"/>
    <s v="QUINTERO"/>
    <n v="2016"/>
    <x v="0"/>
    <s v="BAJA COMPLEJIDAD"/>
    <x v="0"/>
    <n v="1001"/>
    <x v="9"/>
    <x v="9"/>
  </r>
  <r>
    <s v="30094953-0"/>
    <s v="REPOSICION CUARTEL PRIMERA COMPAÑIA DE BOMBEROS, COMUNA DE MAIPU"/>
    <x v="8"/>
    <s v="SANTIAGO"/>
    <s v="MAIPU"/>
    <n v="2015"/>
    <x v="9"/>
    <s v="DEFENSA Y SEGURIDAD"/>
    <x v="0"/>
    <n v="103865"/>
    <x v="52"/>
    <x v="9"/>
  </r>
  <r>
    <s v="30094954-0"/>
    <s v="HABILITACION CIRCUITO HISTORICO PARA EL BICENTENARIO COMUNA MAIPU"/>
    <x v="8"/>
    <s v="SANTIAGO"/>
    <s v="MAIPU"/>
    <n v="2015"/>
    <x v="6"/>
    <s v="DESARROLLO URBANO"/>
    <x v="1"/>
    <n v="88389"/>
    <x v="9"/>
    <x v="9"/>
  </r>
  <r>
    <s v="30094962-0"/>
    <s v="MEJORAMIENTO COMPLEJO DEPORTIVO ESTADIO MUNICIPAL SAN JOSE DE MAIPO"/>
    <x v="8"/>
    <s v="CORDILLERA"/>
    <s v="SAN JOSE DE MAIPO"/>
    <n v="2016"/>
    <x v="7"/>
    <s v="DEPORTE RECREATIVO"/>
    <x v="0"/>
    <n v="34906"/>
    <x v="1096"/>
    <x v="1014"/>
  </r>
  <r>
    <s v="30095013-0"/>
    <s v="MEJORAMIENTO PLAZA DE ARMAS COMUNA DE SAN BERNARDO"/>
    <x v="8"/>
    <s v="MAIPO"/>
    <s v="SAN BERNARDO"/>
    <n v="2016"/>
    <x v="6"/>
    <s v="DESARROLLO URBANO"/>
    <x v="0"/>
    <n v="25685"/>
    <x v="1097"/>
    <x v="1015"/>
  </r>
  <r>
    <s v="30095025-0"/>
    <s v="MEJORAMIENTO CUARTEL PRIMERA COMPAÑIA DE BOMBEROS, LA GRANJA"/>
    <x v="8"/>
    <s v="SANTIAGO"/>
    <s v="LA GRANJA"/>
    <n v="2016"/>
    <x v="9"/>
    <s v="DEFENSA Y SEGURIDAD"/>
    <x v="1"/>
    <n v="25127"/>
    <x v="9"/>
    <x v="9"/>
  </r>
  <r>
    <s v="30095041-0"/>
    <s v="MEJORAMIENTO RUTA 115 CH, S: ACC. CENTRAL CIPRESES-QBRADA LOS TOROS"/>
    <x v="7"/>
    <m/>
    <m/>
    <n v="2015"/>
    <x v="1"/>
    <s v="TRANSPORTE CAMINERO"/>
    <x v="0"/>
    <n v="1000"/>
    <x v="9"/>
    <x v="9"/>
  </r>
  <r>
    <s v="30095078-0"/>
    <s v="CONSTRUCCION SERVICIO A.P.R. DE RELBUN DE PEMUCO"/>
    <x v="4"/>
    <s v="ÑUBLE"/>
    <s v="PEMUCO"/>
    <n v="2015"/>
    <x v="5"/>
    <s v="AGUA POTABLE"/>
    <x v="0"/>
    <n v="734071"/>
    <x v="1098"/>
    <x v="1016"/>
  </r>
  <r>
    <s v="30095088-0"/>
    <s v="CONSTRUCCION SERVICIO A.P.R.  FRUTILLARES (COIHUECO)"/>
    <x v="4"/>
    <s v="ÑUBLE"/>
    <s v="COIHUECO"/>
    <n v="2015"/>
    <x v="5"/>
    <s v="AGUA POTABLE"/>
    <x v="0"/>
    <n v="520464"/>
    <x v="1099"/>
    <x v="1017"/>
  </r>
  <r>
    <s v="30095104-0"/>
    <s v="MEJORAMIENTO GESTION VIAL AV. OHIGGINS Y DILLMAN BULLOCK, ANGOL"/>
    <x v="1"/>
    <s v="MALLECO"/>
    <s v="ANGOL"/>
    <n v="2015"/>
    <x v="1"/>
    <s v="TRANSPORTE URBANO,VIALIDAD PEATONAL"/>
    <x v="0"/>
    <n v="165112"/>
    <x v="1100"/>
    <x v="1018"/>
  </r>
  <r>
    <s v="30095113-0"/>
    <s v="HABILITACION MUSEO COMUNAL DE MARIA ELENA"/>
    <x v="11"/>
    <s v="TOCOPILLA"/>
    <s v="MARIA ELENA"/>
    <n v="2016"/>
    <x v="2"/>
    <s v="ARTE Y CULTURA"/>
    <x v="2"/>
    <n v="58575"/>
    <x v="1101"/>
    <x v="1019"/>
  </r>
  <r>
    <s v="30095177-0"/>
    <s v="REPOSICION POSTA RURAL DE SANTA ROSA, PAILLACO"/>
    <x v="10"/>
    <s v="VALDIVIA - REGION XIV"/>
    <s v="PAILLACO - REGION XIV"/>
    <n v="2016"/>
    <x v="0"/>
    <s v="BAJA COMPLEJIDAD"/>
    <x v="0"/>
    <n v="25099"/>
    <x v="1102"/>
    <x v="1020"/>
  </r>
  <r>
    <s v="30095185-0"/>
    <s v="CONSTRUCCION SANEAMIENTO SANITARIO SECT. TINAJON, PERALILLO, NIHUE"/>
    <x v="4"/>
    <s v="BIO BIO"/>
    <s v="QUILLECO"/>
    <n v="2016"/>
    <x v="5"/>
    <s v="AGUA POTABLE"/>
    <x v="0"/>
    <n v="629547"/>
    <x v="1103"/>
    <x v="1021"/>
  </r>
  <r>
    <s v="30095191-0"/>
    <s v="REPOSICION CENTRO DE SALUD CESFAM QUILLECO"/>
    <x v="4"/>
    <s v="BIO BIO"/>
    <s v="QUILLECO"/>
    <n v="2016"/>
    <x v="0"/>
    <s v="BAJA COMPLEJIDAD"/>
    <x v="0"/>
    <n v="215433"/>
    <x v="1104"/>
    <x v="1022"/>
  </r>
  <r>
    <s v="30095195-0"/>
    <s v="CONSTRUCCION SERVICIO A.P.R. DE PILICURA (COBQUECURA)"/>
    <x v="4"/>
    <s v="ÑUBLE"/>
    <s v="COBQUECURA"/>
    <n v="2016"/>
    <x v="5"/>
    <s v="AGUA POTABLE"/>
    <x v="0"/>
    <n v="20838"/>
    <x v="1105"/>
    <x v="1023"/>
  </r>
  <r>
    <s v="30095197-0"/>
    <s v="MEJORAMIENTO AV. P. DE VALDIVIA ENTRE AV. EL ORBITAL Y PRIETO NORTE"/>
    <x v="1"/>
    <s v="CAUTIN"/>
    <s v="TEMUCO"/>
    <n v="2016"/>
    <x v="1"/>
    <s v="TRANSPORTE URBANO,VIALIDAD PEATONAL"/>
    <x v="0"/>
    <n v="4068563"/>
    <x v="1106"/>
    <x v="1024"/>
  </r>
  <r>
    <s v="30095294-0"/>
    <s v="CONTROL SOBREPOBLACION CANINA Y EDUCACION TENENCIA RESPONSABLE"/>
    <x v="3"/>
    <s v="MAGALLANES"/>
    <s v="PUNTA ARENAS"/>
    <n v="2016"/>
    <x v="6"/>
    <s v="INTERSUBSECTORIAL MULTISECTOR"/>
    <x v="0"/>
    <n v="170000"/>
    <x v="1107"/>
    <x v="1025"/>
  </r>
  <r>
    <s v="30095341-0"/>
    <s v="HABILITACION ESTACION COLLILELFU, LOS LAGOS"/>
    <x v="10"/>
    <s v="VALDIVIA - REGION XIV"/>
    <s v="LOS LAGOS - REGION XIV"/>
    <n v="2016"/>
    <x v="2"/>
    <s v="ARTE Y CULTURA"/>
    <x v="0"/>
    <n v="100974"/>
    <x v="9"/>
    <x v="9"/>
  </r>
  <r>
    <s v="30095363-0"/>
    <s v="CONSTRUCCION MULTICANCHA BARRIO CAUPOLICAN CARTAGENA"/>
    <x v="0"/>
    <s v="SAN ANTONIO"/>
    <s v="CARTAGENA"/>
    <n v="2016"/>
    <x v="7"/>
    <s v="DEPORTE RECREATIVO"/>
    <x v="2"/>
    <n v="4079"/>
    <x v="1108"/>
    <x v="1026"/>
  </r>
  <r>
    <s v="30095372-0"/>
    <s v="REPOSICION BIBLIOTECA MUNICIPAL DE MAFIL"/>
    <x v="10"/>
    <s v="VALDIVIA - REGION XIV"/>
    <s v="MAFIL - REGION XIV"/>
    <n v="2016"/>
    <x v="2"/>
    <s v="ARTE Y CULTURA"/>
    <x v="0"/>
    <n v="1037239"/>
    <x v="1109"/>
    <x v="1027"/>
  </r>
  <r>
    <s v="30095392-0"/>
    <s v="MEJORAMIENTO EJE FREIRE - AVDA. ALESSANDRI EN CURICO"/>
    <x v="7"/>
    <s v="CURICO"/>
    <s v="CURICO"/>
    <n v="2015"/>
    <x v="1"/>
    <s v="TRANSPORTE URBANO,VIALIDAD PEATONAL"/>
    <x v="0"/>
    <n v="554675"/>
    <x v="1110"/>
    <x v="1028"/>
  </r>
  <r>
    <s v="30095442-0"/>
    <s v="REPOSICION CENTRO DE SALUD FAMILIAR Y SAR D. TRUJILLO SAN CARLOS"/>
    <x v="4"/>
    <s v="ÑUBLE"/>
    <s v="SAN CARLOS"/>
    <n v="2016"/>
    <x v="0"/>
    <s v="BAJA COMPLEJIDAD"/>
    <x v="0"/>
    <n v="76500"/>
    <x v="9"/>
    <x v="9"/>
  </r>
  <r>
    <s v="30095454-0"/>
    <s v="CONSTRUCCION CESFAM ENTRE RIOS, LOS ÁNGELES"/>
    <x v="4"/>
    <s v="BIO BIO"/>
    <s v="LOS ANGELES"/>
    <n v="2016"/>
    <x v="0"/>
    <s v="BAJA COMPLEJIDAD"/>
    <x v="0"/>
    <n v="1385441"/>
    <x v="1111"/>
    <x v="1029"/>
  </r>
  <r>
    <s v="30095480-0"/>
    <s v="CONSTRUCCION APR MILLANTUE-HUELLELHUE-PUTRIHUE-RIO BLANCO, RIO NEGRO"/>
    <x v="5"/>
    <s v="OSORNO"/>
    <s v="RIO NEGRO"/>
    <n v="2016"/>
    <x v="5"/>
    <s v="AGUA POTABLE"/>
    <x v="0"/>
    <n v="34802"/>
    <x v="22"/>
    <x v="9"/>
  </r>
  <r>
    <s v="30095498-0"/>
    <s v="CONSTRUCCION ENLACE JUAN ANTONIO RÍOS EN RUTA 5, COQUIMBO"/>
    <x v="2"/>
    <s v="ELQUI"/>
    <s v="COQUIMBO"/>
    <n v="2015"/>
    <x v="1"/>
    <s v="TRANSPORTE URBANO,VIALIDAD PEATONAL"/>
    <x v="0"/>
    <n v="6076000"/>
    <x v="1112"/>
    <x v="1030"/>
  </r>
  <r>
    <s v="30095508-0"/>
    <s v="CONSTRUCCION CASETAS SANITARIAS EL GUINDAL - EL CAJON"/>
    <x v="12"/>
    <s v="CACHAPOAL"/>
    <s v="MACHALI"/>
    <n v="2015"/>
    <x v="5"/>
    <s v="INTERSUBSECTORIAL AGUA POTABLE Y ALCANTARILLADO"/>
    <x v="3"/>
    <n v="1129051"/>
    <x v="9"/>
    <x v="9"/>
  </r>
  <r>
    <s v="30095513-0"/>
    <s v="REPOSICION CGR CURARREHUE Y ADECUACION A CESFAM, CURARREHUE"/>
    <x v="1"/>
    <s v="CAUTIN"/>
    <s v="CURARREHUE"/>
    <n v="2015"/>
    <x v="0"/>
    <s v="BAJA COMPLEJIDAD"/>
    <x v="0"/>
    <n v="23646"/>
    <x v="1113"/>
    <x v="1031"/>
  </r>
  <r>
    <s v="30095514-0"/>
    <s v="CONSTRUCCION MUROS DE CONTENCION POBLACION VILLA MADERA, COELEMU"/>
    <x v="4"/>
    <s v="ÑUBLE"/>
    <s v="COELEMU"/>
    <n v="2015"/>
    <x v="6"/>
    <s v="ORGANIZACION Y SERVICIOS COMUNALES"/>
    <x v="0"/>
    <n v="890"/>
    <x v="22"/>
    <x v="9"/>
  </r>
  <r>
    <s v="30095532-0"/>
    <s v="CONSTRUCCION URBANIZACION VILLA EL CONQUISTADOR, COMUNA DE COELEMU"/>
    <x v="4"/>
    <s v="ÑUBLE"/>
    <s v="COELEMU"/>
    <n v="2016"/>
    <x v="5"/>
    <s v="INTERSUBSECTORIAL AGUA POTABLE Y ALCANTARILLADO"/>
    <x v="0"/>
    <n v="20922"/>
    <x v="1114"/>
    <x v="9"/>
  </r>
  <r>
    <s v="30095573-0"/>
    <s v="CONSTRUCCION CASETAS SANITARIAS VARIOS SECTORES URBANOS, MACHALI"/>
    <x v="12"/>
    <s v="CACHAPOAL"/>
    <s v="MACHALI"/>
    <n v="2016"/>
    <x v="5"/>
    <s v="EVACUACION DISPOSICION FINAL AGUAS SERVIDAS"/>
    <x v="0"/>
    <n v="1535835"/>
    <x v="1115"/>
    <x v="1032"/>
  </r>
  <r>
    <s v="30095592-0"/>
    <s v="CONSTRUCCION ALCANTARILLADO SAN SEBASTIAN ALTO SUR, CARTAGENA"/>
    <x v="0"/>
    <s v="SAN ANTONIO"/>
    <s v="CARTAGENA"/>
    <n v="2016"/>
    <x v="5"/>
    <s v="INTERSUBSECTORIAL AGUA POTABLE Y ALCANTARILLADO"/>
    <x v="0"/>
    <n v="1214691"/>
    <x v="1116"/>
    <x v="1033"/>
  </r>
  <r>
    <s v="30095620-0"/>
    <s v="SANEAMIENTO DERECHOS DE AGUA COMUNA DE CHILLAN VIEJO"/>
    <x v="4"/>
    <s v="ÑUBLE"/>
    <s v="CHILLAN VIEJO"/>
    <n v="2016"/>
    <x v="6"/>
    <s v="RECURSOS HIDRICOS"/>
    <x v="0"/>
    <n v="60479"/>
    <x v="22"/>
    <x v="9"/>
  </r>
  <r>
    <s v="30095630-0"/>
    <s v="NORMALIZACION CENTRO DE SALUD FAMILIAR PENCO"/>
    <x v="4"/>
    <s v="CONCEPCION"/>
    <s v="PENCO"/>
    <n v="2016"/>
    <x v="0"/>
    <s v="BAJA COMPLEJIDAD"/>
    <x v="0"/>
    <n v="38365"/>
    <x v="1117"/>
    <x v="1034"/>
  </r>
  <r>
    <s v="30095640-0"/>
    <s v="RESTAURACION PARROQUIA SAN AMBROSIO DE CHANCO"/>
    <x v="7"/>
    <s v="CAUQUENES"/>
    <s v="CHANCO"/>
    <n v="2015"/>
    <x v="2"/>
    <s v="ARTE Y CULTURA"/>
    <x v="0"/>
    <n v="21319"/>
    <x v="11"/>
    <x v="9"/>
  </r>
  <r>
    <s v="30095644-0"/>
    <s v="CONSTRUCCION CASETAS SANITARIAS SAN JOAQUIN DE LOS MAYOS"/>
    <x v="12"/>
    <s v="CACHAPOAL"/>
    <s v="MACHALI"/>
    <n v="2015"/>
    <x v="5"/>
    <s v="EVACUACION DISPOSICION FINAL AGUAS SERVIDAS"/>
    <x v="3"/>
    <n v="1163156"/>
    <x v="9"/>
    <x v="9"/>
  </r>
  <r>
    <s v="30095698-0"/>
    <s v="CONSTRUCCION GIMNASIO SANTA CLARA COMUNA DE BULNES"/>
    <x v="4"/>
    <s v="ÑUBLE"/>
    <s v="BULNES"/>
    <n v="2016"/>
    <x v="7"/>
    <s v="DEPORTE FORMATIVO"/>
    <x v="3"/>
    <n v="34797"/>
    <x v="9"/>
    <x v="9"/>
  </r>
  <r>
    <s v="30095718-0"/>
    <s v="CONSTRUCCION EDIFICIO CONSISTORIAL, COMUNA DE QUIRIHUE"/>
    <x v="4"/>
    <s v="ÑUBLE"/>
    <s v="QUIRIHUE"/>
    <n v="2016"/>
    <x v="6"/>
    <s v="DESARROLLO URBANO"/>
    <x v="0"/>
    <n v="125524"/>
    <x v="64"/>
    <x v="9"/>
  </r>
  <r>
    <s v="30095739-0"/>
    <s v="REPOSICION POSTA LLIFEN COMUNA FUTRONO"/>
    <x v="10"/>
    <s v="DEL RANCO"/>
    <s v="FUTRONO - REGION XIV"/>
    <n v="2016"/>
    <x v="0"/>
    <s v="BAJA COMPLEJIDAD"/>
    <x v="0"/>
    <n v="153724"/>
    <x v="64"/>
    <x v="9"/>
  </r>
  <r>
    <s v="30095769-0"/>
    <s v="HABILITACION CEMENTERIO DE MALALHUE, COMUNA DE LANCO."/>
    <x v="10"/>
    <s v="VALDIVIA - REGION XIV"/>
    <s v="LANCO - REGION XIV"/>
    <n v="2016"/>
    <x v="6"/>
    <s v="ORGANIZACION Y SERVICIOS COMUNALES"/>
    <x v="0"/>
    <n v="50126"/>
    <x v="1118"/>
    <x v="1035"/>
  </r>
  <r>
    <s v="30095772-0"/>
    <s v="MEJORAMIENTO SEMAF. Y HABILIT. SCAT, CALLES GAMERO Y OTRAS, CHILLAN"/>
    <x v="4"/>
    <s v="ÑUBLE"/>
    <s v="CHILLAN"/>
    <n v="2015"/>
    <x v="1"/>
    <s v="TRANSPORTE URBANO,VIALIDAD PEATONAL"/>
    <x v="0"/>
    <n v="33727"/>
    <x v="1119"/>
    <x v="1036"/>
  </r>
  <r>
    <s v="30095773-0"/>
    <s v="MEJORAMIENTO SEMAF. Y HABILIT. SCAT, CALLES COLLIN Y OTRAS, CHILLAN"/>
    <x v="4"/>
    <s v="ÑUBLE"/>
    <s v="CHILLAN"/>
    <n v="2015"/>
    <x v="1"/>
    <s v="TRANSPORTE URBANO,VIALIDAD PEATONAL"/>
    <x v="0"/>
    <n v="310841"/>
    <x v="22"/>
    <x v="9"/>
  </r>
  <r>
    <s v="30095785-0"/>
    <s v="CONSTRUCCION REDES SANEAMIENTO SANITARIO MARÍA AUXILIADORA, LOS ANGE"/>
    <x v="4"/>
    <s v="BIO BIO"/>
    <s v="LOS ANGELES"/>
    <n v="2016"/>
    <x v="8"/>
    <s v="SOLUCION HABITACIONAL PARCIAL O COMPLEMENTARIA"/>
    <x v="0"/>
    <n v="273114"/>
    <x v="9"/>
    <x v="9"/>
  </r>
  <r>
    <s v="30095889-0"/>
    <s v="REPOSICION PUENTE ALMAGRO - PUREN"/>
    <x v="1"/>
    <s v="MALLECO"/>
    <s v="PUREN"/>
    <n v="2015"/>
    <x v="1"/>
    <s v="TRANSPORTE URBANO,VIALIDAD PEATONAL"/>
    <x v="0"/>
    <n v="192084"/>
    <x v="1120"/>
    <x v="1037"/>
  </r>
  <r>
    <s v="30095900-0"/>
    <s v="REPOSICION ESCUELA  F-746 VALLE DE RAMADILLAS, COMUNA DE ARAUCO"/>
    <x v="4"/>
    <s v="ARAUCO"/>
    <s v="ARAUCO"/>
    <n v="2016"/>
    <x v="2"/>
    <s v="EDUCACION BASICA Y MEDIA"/>
    <x v="1"/>
    <n v="56191"/>
    <x v="9"/>
    <x v="9"/>
  </r>
  <r>
    <s v="30095903-0"/>
    <s v="SANEAMIENTO TITULOS DERECHOS DE AGUA COMUNA DEPORTEZUELO"/>
    <x v="4"/>
    <s v="ÑUBLE"/>
    <s v="PORTEZUELO"/>
    <n v="2015"/>
    <x v="6"/>
    <s v="RECURSOS HIDRICOS"/>
    <x v="0"/>
    <n v="38643"/>
    <x v="1121"/>
    <x v="1038"/>
  </r>
  <r>
    <s v="30095954-0"/>
    <s v="MEJORAMIENTO ESPACIOS PÚBLICOS EJE AVIADOR ACEVEDO, VILLARRICA"/>
    <x v="1"/>
    <s v="CAUTIN"/>
    <s v="VILLARRICA"/>
    <n v="2015"/>
    <x v="6"/>
    <s v="DESARROLLO URBANO"/>
    <x v="0"/>
    <n v="112593"/>
    <x v="1122"/>
    <x v="1039"/>
  </r>
  <r>
    <s v="30095959-0"/>
    <s v="MEJORAMIENTO CALLE SAAVEDRA ENTRE MONTT Y DR. GARRIGA, PUREN"/>
    <x v="1"/>
    <s v="MALLECO"/>
    <s v="PUREN"/>
    <n v="2016"/>
    <x v="1"/>
    <s v="TRANSPORTE URBANO,VIALIDAD PEATONAL"/>
    <x v="0"/>
    <n v="290019"/>
    <x v="1123"/>
    <x v="1040"/>
  </r>
  <r>
    <s v="30095960-0"/>
    <s v="REPOSICION PUENTE QUIROGA, PUREN"/>
    <x v="1"/>
    <s v="MALLECO"/>
    <s v="PUREN"/>
    <n v="2016"/>
    <x v="1"/>
    <s v="TRANSPORTE URBANO,VIALIDAD PEATONAL"/>
    <x v="0"/>
    <n v="264646"/>
    <x v="1124"/>
    <x v="1041"/>
  </r>
  <r>
    <s v="30095966-0"/>
    <s v="MEJORAMIENTO AVENIDA CUATRO ESQUINAS, LA SERENA"/>
    <x v="2"/>
    <s v="ELQUI"/>
    <s v="LA SERENA"/>
    <n v="2015"/>
    <x v="1"/>
    <s v="TRANSPORTE URBANO,VIALIDAD PEATONAL"/>
    <x v="0"/>
    <n v="70522"/>
    <x v="1125"/>
    <x v="1042"/>
  </r>
  <r>
    <s v="30095968-0"/>
    <s v="RESTAURACION Y PUESTA EN VALOR CASA VIOLETA PARRA,SAN CA"/>
    <x v="4"/>
    <s v="ÑUBLE"/>
    <s v="SAN CARLOS"/>
    <n v="2015"/>
    <x v="2"/>
    <s v="ARTE Y CULTURA"/>
    <x v="0"/>
    <n v="475428"/>
    <x v="1126"/>
    <x v="1043"/>
  </r>
  <r>
    <s v="30095986-0"/>
    <s v="CONSTRUCCION RAMBLA DIAG. P.A.CERDA,SAN MARTIN/PLAZA PERÚ,CONCEPCIÓN"/>
    <x v="4"/>
    <s v="CONCEPCION"/>
    <s v="CONCEPCION"/>
    <n v="2015"/>
    <x v="6"/>
    <s v="DESARROLLO URBANO"/>
    <x v="0"/>
    <n v="1798468"/>
    <x v="1127"/>
    <x v="1044"/>
  </r>
  <r>
    <s v="30095992-0"/>
    <s v="REPOSICION  BOULEVARD BARROS ARANA Y  ANIBAL PINTO,CONCEPCIÓN"/>
    <x v="4"/>
    <s v="CONCEPCION"/>
    <s v="CONCEPCION"/>
    <n v="2015"/>
    <x v="6"/>
    <s v="DESARROLLO URBANO"/>
    <x v="0"/>
    <n v="13225"/>
    <x v="1128"/>
    <x v="9"/>
  </r>
  <r>
    <s v="30095999-0"/>
    <s v="REPOSICION  Y MEJORAMIENTO ESTADIO MUNICIPAL DE LOS ALAMOS"/>
    <x v="4"/>
    <s v="ARAUCO"/>
    <s v="LOS ALAMOS"/>
    <n v="2015"/>
    <x v="7"/>
    <s v="DEPORTE RECREATIVO"/>
    <x v="0"/>
    <n v="143638"/>
    <x v="1129"/>
    <x v="1045"/>
  </r>
  <r>
    <s v="30096006-0"/>
    <s v="CONSTRUCCION CENTRO DE SALUD FAMILIAR CONUN HUENO, PADRE LAS CASAS"/>
    <x v="1"/>
    <s v="CAUTIN"/>
    <s v="PADRE LAS CASAS"/>
    <n v="2015"/>
    <x v="0"/>
    <s v="BAJA COMPLEJIDAD"/>
    <x v="0"/>
    <n v="42167"/>
    <x v="1130"/>
    <x v="1046"/>
  </r>
  <r>
    <s v="30096015-0"/>
    <s v="CONSTRUCCION SISTEMA AGUA POTABLE CUDICO ALTO Y BAJO, VILLARRICA"/>
    <x v="1"/>
    <s v="CAUTIN"/>
    <s v="VILLARRICA"/>
    <n v="2016"/>
    <x v="5"/>
    <s v="AGUA POTABLE"/>
    <x v="3"/>
    <n v="440500"/>
    <x v="9"/>
    <x v="9"/>
  </r>
  <r>
    <s v="30096024-0"/>
    <s v="REPOSICION ESCUELA F-485 TRUF TRUF, PADRE LAS CASAS"/>
    <x v="1"/>
    <s v="CAUTIN"/>
    <s v="PADRE LAS CASAS"/>
    <n v="2016"/>
    <x v="2"/>
    <s v="EDUCACION BASICA Y MEDIA"/>
    <x v="0"/>
    <n v="187716"/>
    <x v="1131"/>
    <x v="1047"/>
  </r>
  <r>
    <s v="30096044-0"/>
    <s v="CONSTRUCCION OBRAS PLAN DE CIERRE VERTEDERO MUNICIPAL DE VICTORIA"/>
    <x v="1"/>
    <s v="MALLECO"/>
    <s v="VICTORIA"/>
    <n v="2016"/>
    <x v="6"/>
    <s v="MEDIO AMBIENTE"/>
    <x v="0"/>
    <n v="20011"/>
    <x v="1132"/>
    <x v="9"/>
  </r>
  <r>
    <s v="30096047-0"/>
    <s v="CONSTRUCCION RED CICLOVIAS CALLES G.MISTRAL, P.NERUDA Y HOCHSTETTER"/>
    <x v="1"/>
    <s v="CAUTIN"/>
    <s v="TEMUCO"/>
    <n v="2015"/>
    <x v="1"/>
    <s v="TRANSPORTE URBANO,VIALIDAD PEATONAL"/>
    <x v="0"/>
    <n v="1906262"/>
    <x v="1133"/>
    <x v="1048"/>
  </r>
  <r>
    <s v="30096057-0"/>
    <s v="RESTAURACION Y PUESTA EN VALOR FUERTE DE SANTA JUANA DE GUADALCAZAR"/>
    <x v="4"/>
    <s v="CONCEPCION"/>
    <s v="SANTA JUANA"/>
    <n v="2015"/>
    <x v="2"/>
    <s v="ARTE Y CULTURA"/>
    <x v="0"/>
    <n v="127088"/>
    <x v="1134"/>
    <x v="1049"/>
  </r>
  <r>
    <s v="30096102-0"/>
    <s v="CONSTRUCCION OBRAS DE CIERRE VERTEDERO MUNICIPAL - PUREN"/>
    <x v="1"/>
    <s v="MALLECO"/>
    <s v="PUREN"/>
    <n v="2016"/>
    <x v="6"/>
    <s v="MEDIO AMBIENTE"/>
    <x v="0"/>
    <n v="455363"/>
    <x v="1135"/>
    <x v="1050"/>
  </r>
  <r>
    <s v="30096105-0"/>
    <s v="REPOSICION CENTRO DE SALUD FAMILIAR Y SAR  ULTRAESTACIÓN, CHILLÁN"/>
    <x v="4"/>
    <s v="ÑUBLE"/>
    <s v="CHILLAN"/>
    <n v="2016"/>
    <x v="0"/>
    <s v="BAJA COMPLEJIDAD"/>
    <x v="0"/>
    <n v="73632"/>
    <x v="1136"/>
    <x v="1051"/>
  </r>
  <r>
    <s v="30096109-0"/>
    <s v="MEJORAMIENTO RUTA S-222 HUALACURA LOS BOLDOS"/>
    <x v="1"/>
    <s v="CAUTIN"/>
    <s v="NUEVA IMPERIAL"/>
    <n v="2016"/>
    <x v="1"/>
    <s v="TRANSPORTE CAMINERO"/>
    <x v="0"/>
    <n v="42929"/>
    <x v="1137"/>
    <x v="1052"/>
  </r>
  <r>
    <s v="30096110-0"/>
    <s v="REPOSICION COMPLEJO ED. ANDRES ANTONIO GORBEA"/>
    <x v="1"/>
    <s v="CAUTIN"/>
    <s v="GORBEA"/>
    <n v="2016"/>
    <x v="2"/>
    <s v="EDUCACION BASICA Y MEDIA"/>
    <x v="1"/>
    <n v="5274899"/>
    <x v="9"/>
    <x v="9"/>
  </r>
  <r>
    <s v="30096128-0"/>
    <s v="REPOSICION EDIFICIO CONSISTORIAL, TIERRA AMARILLA"/>
    <x v="6"/>
    <s v="COPIAPO"/>
    <s v="TIERRA AMARILLA"/>
    <n v="2015"/>
    <x v="6"/>
    <s v="ORGANIZACION Y SERVICIOS COMUNALES"/>
    <x v="0"/>
    <n v="58169"/>
    <x v="1138"/>
    <x v="1053"/>
  </r>
  <r>
    <s v="30096155-0"/>
    <s v="CONSTRUCCION SISTEMA AGUA POTABLE LLIULLIUCURA, LAUTARO"/>
    <x v="1"/>
    <s v="CAUTIN"/>
    <s v="LAUTARO"/>
    <n v="2015"/>
    <x v="5"/>
    <s v="AGUA POTABLE"/>
    <x v="0"/>
    <n v="30524"/>
    <x v="1139"/>
    <x v="1054"/>
  </r>
  <r>
    <s v="30096195-0"/>
    <s v="CONSTRUCCION SANEAMIENTO SANIT. Y URBANIZACION GUANAQUEROS, COQUIMBO"/>
    <x v="2"/>
    <s v="ELQUI"/>
    <s v="COQUIMBO"/>
    <n v="2015"/>
    <x v="8"/>
    <s v="SOLUCION HABITACIONAL PARCIAL O COMPLEMENTARIA"/>
    <x v="1"/>
    <n v="1023092"/>
    <x v="9"/>
    <x v="9"/>
  </r>
  <r>
    <s v="30096196-0"/>
    <s v="CONSTRUCCION PLAN DE CIERRE VERTEDERO COMUNAL - CURACAUTIN"/>
    <x v="1"/>
    <s v="MALLECO"/>
    <s v="CURACAUTIN"/>
    <n v="2016"/>
    <x v="6"/>
    <s v="MEDIO AMBIENTE"/>
    <x v="0"/>
    <n v="321184"/>
    <x v="64"/>
    <x v="9"/>
  </r>
  <r>
    <s v="30096208-0"/>
    <s v="REPOSICION ESCUELA BASICA MALALMAHUIDA, COMUNA DE LONQUIMAY"/>
    <x v="1"/>
    <s v="MALLECO"/>
    <s v="LONQUIMAY"/>
    <n v="2015"/>
    <x v="2"/>
    <s v="EDUCACION BASICA Y MEDIA"/>
    <x v="0"/>
    <n v="483540"/>
    <x v="1140"/>
    <x v="1055"/>
  </r>
  <r>
    <s v="30096256-0"/>
    <s v="REPOSICION GIMNASIO TECHADO MUNICIPAL DE ANDACOLLO"/>
    <x v="2"/>
    <s v="ELQUI"/>
    <s v="ANDACOLLO"/>
    <n v="2016"/>
    <x v="7"/>
    <s v="DEPORTE RECREATIVO"/>
    <x v="0"/>
    <n v="9856"/>
    <x v="1141"/>
    <x v="1056"/>
  </r>
  <r>
    <s v="30096262-0"/>
    <s v="CONSTRUCCION RODOVIARIO COMUNA DE LAUTARO"/>
    <x v="1"/>
    <s v="CAUTIN"/>
    <s v="LAUTARO"/>
    <n v="2015"/>
    <x v="1"/>
    <s v="ADMINISTRACION TRANSPORTE"/>
    <x v="0"/>
    <n v="792037"/>
    <x v="1142"/>
    <x v="1057"/>
  </r>
  <r>
    <s v="30096275-0"/>
    <s v="RESTAURACION TEATRO MUNICIPAL DE RENAICO"/>
    <x v="1"/>
    <s v="MALLECO"/>
    <s v="RENAICO"/>
    <n v="2016"/>
    <x v="2"/>
    <s v="ARTE Y CULTURA"/>
    <x v="0"/>
    <n v="315723"/>
    <x v="9"/>
    <x v="9"/>
  </r>
  <r>
    <s v="30096276-0"/>
    <s v="CONSTRUCCION CIERRE  DEL VERTEDERO MUNICIPAL COMUNA DE SANTA JUANA"/>
    <x v="4"/>
    <s v="CONCEPCION"/>
    <s v="SANTA JUANA"/>
    <n v="2015"/>
    <x v="6"/>
    <s v="MEDIO AMBIENTE"/>
    <x v="0"/>
    <n v="4924"/>
    <x v="22"/>
    <x v="9"/>
  </r>
  <r>
    <s v="30096330-0"/>
    <s v="MEJORAMIENTO RUTA S-155 LAUTARO - LOS PRADOS"/>
    <x v="1"/>
    <s v="CAUTIN"/>
    <s v="LAUTARO"/>
    <n v="2016"/>
    <x v="1"/>
    <s v="TRANSPORTE CAMINERO"/>
    <x v="0"/>
    <n v="53814"/>
    <x v="22"/>
    <x v="9"/>
  </r>
  <r>
    <s v="30096336-0"/>
    <s v="CONSTRUCCION SISTEMA AGUA POTABLE RURAL PUTABLA, VILLARRICA"/>
    <x v="1"/>
    <s v="CAUTIN"/>
    <s v="VILLARRICA"/>
    <n v="2016"/>
    <x v="5"/>
    <s v="AGUA POTABLE"/>
    <x v="0"/>
    <n v="242000"/>
    <x v="64"/>
    <x v="9"/>
  </r>
  <r>
    <s v="30096407-0"/>
    <s v="REPOSICION POSTA SALUD RURAL DEL SECTOR DE RULO, NUEVA IMPERIAL"/>
    <x v="1"/>
    <s v="CAUTIN"/>
    <s v="NUEVA IMPERIAL"/>
    <n v="2015"/>
    <x v="0"/>
    <s v="BAJA COMPLEJIDAD"/>
    <x v="0"/>
    <n v="6092"/>
    <x v="22"/>
    <x v="9"/>
  </r>
  <r>
    <s v="30096430-0"/>
    <s v="REPOSICION CESFAM REQUINOA, DR. JOAQUIN CONTRERAS"/>
    <x v="12"/>
    <s v="CACHAPOAL"/>
    <s v="REQUINOA"/>
    <n v="2015"/>
    <x v="0"/>
    <s v="BAJA COMPLEJIDAD"/>
    <x v="0"/>
    <n v="545944"/>
    <x v="9"/>
    <x v="9"/>
  </r>
  <r>
    <s v="30096439-0"/>
    <s v="MEJORAMIENTO CASA DE ENCUENTRO CIUDADANO DE ANDACOLLO"/>
    <x v="2"/>
    <s v="ELQUI"/>
    <s v="ANDACOLLO"/>
    <n v="2016"/>
    <x v="2"/>
    <s v="ARTE Y CULTURA"/>
    <x v="0"/>
    <n v="55853"/>
    <x v="1143"/>
    <x v="1058"/>
  </r>
  <r>
    <s v="30096449-0"/>
    <s v="MEJORAMIENTO AVENIDA GABRIELA MISTRAL ,2DA ETAPA, PANGUIPULLI"/>
    <x v="10"/>
    <s v="VALDIVIA - REGION XIV"/>
    <s v="PANGUIPULLI - REGION XIV"/>
    <n v="2016"/>
    <x v="1"/>
    <s v="TRANSPORTE URBANO,VIALIDAD PEATONAL"/>
    <x v="0"/>
    <n v="1039508"/>
    <x v="1144"/>
    <x v="1059"/>
  </r>
  <r>
    <s v="30096463-0"/>
    <s v="MEJORAMIENTO CAMINO RUTA S-81 CUARTA FAJA, GORBEA"/>
    <x v="1"/>
    <s v="CAUTIN"/>
    <s v="GORBEA"/>
    <n v="2015"/>
    <x v="1"/>
    <s v="TRANSPORTE CAMINERO"/>
    <x v="0"/>
    <n v="1220050"/>
    <x v="1145"/>
    <x v="1060"/>
  </r>
  <r>
    <s v="30096492-0"/>
    <s v="REPOSICION ESCUELA G-523 BOYECO - TEMUCO."/>
    <x v="1"/>
    <s v="CAUTIN"/>
    <s v="TEMUCO"/>
    <n v="2015"/>
    <x v="2"/>
    <s v="EDUCACION BASICA Y MEDIA"/>
    <x v="0"/>
    <n v="1424872"/>
    <x v="1146"/>
    <x v="1061"/>
  </r>
  <r>
    <s v="30096566-0"/>
    <s v="MEJORAMIENTO BORDE COSTERO SOCOS - TONGOY, COQUIMBO"/>
    <x v="2"/>
    <s v="ELQUI"/>
    <s v="COQUIMBO"/>
    <n v="2015"/>
    <x v="6"/>
    <s v="BORDE COSTERO,PASEOS PEATONALES, PLAYAS"/>
    <x v="0"/>
    <n v="11"/>
    <x v="287"/>
    <x v="9"/>
  </r>
  <r>
    <s v="30096572-0"/>
    <s v="REPOSICION RUTA E-71, SAN FELIPE - PUTAENDO, PROV. DE SAN FELIPE"/>
    <x v="0"/>
    <s v="SAN FELIPE DE ACONCAGUA"/>
    <m/>
    <n v="2015"/>
    <x v="1"/>
    <s v="TRANSPORTE CAMINERO"/>
    <x v="0"/>
    <n v="50501"/>
    <x v="9"/>
    <x v="9"/>
  </r>
  <r>
    <s v="30096583-0"/>
    <s v="CONSTRUCCION SOLUCIONES SANITARIAS  ILOCA - LA PESCA"/>
    <x v="7"/>
    <s v="CURICO"/>
    <s v="LICANTEN"/>
    <n v="2015"/>
    <x v="5"/>
    <s v="EVACUACION DISPOSICION FINAL AGUAS SERVIDAS"/>
    <x v="0"/>
    <n v="3469360"/>
    <x v="9"/>
    <x v="9"/>
  </r>
  <r>
    <s v="30096751-0"/>
    <s v="REPOSICION PARCIAL LUMINARIAS PUBLICAS, CASCO ANTIGUO COMUNA MAIPU"/>
    <x v="8"/>
    <s v="SANTIAGO"/>
    <s v="MAIPU"/>
    <n v="2016"/>
    <x v="4"/>
    <s v="ALUMBRADO PUBLICO"/>
    <x v="2"/>
    <n v="1737003"/>
    <x v="9"/>
    <x v="9"/>
  </r>
  <r>
    <s v="30096770-0"/>
    <s v="CONSTRUCCION ELECTRIFICACION RURAL SECTOR CATRIO ÑANCUL,COLLIPULLI"/>
    <x v="1"/>
    <s v="MALLECO"/>
    <s v="COLLIPULLI"/>
    <n v="2016"/>
    <x v="4"/>
    <s v="DISTRIBUCION Y CONEXION FINAL USUARIOS"/>
    <x v="1"/>
    <n v="98873"/>
    <x v="9"/>
    <x v="9"/>
  </r>
  <r>
    <s v="30096789-0"/>
    <s v="MEJORAMIENTO INTEGRAL PARQUE EL LOA SECTOR ORIENTE CALAMA"/>
    <x v="11"/>
    <s v="EL LOA"/>
    <s v="CALAMA"/>
    <n v="2016"/>
    <x v="6"/>
    <s v="DESARROLLO URBANO"/>
    <x v="1"/>
    <n v="1061000"/>
    <x v="9"/>
    <x v="9"/>
  </r>
  <r>
    <s v="30096834-0"/>
    <s v="REPOSICION CUARTEL DE BOMBEROS SEGUNDA CIA. PAILAHUEQUE"/>
    <x v="1"/>
    <s v="MALLECO"/>
    <s v="ERCILLA"/>
    <n v="2016"/>
    <x v="9"/>
    <s v="DEFENSA Y SEGURIDAD"/>
    <x v="0"/>
    <n v="293697"/>
    <x v="1147"/>
    <x v="1062"/>
  </r>
  <r>
    <s v="30096888-0"/>
    <s v="CONSTRUCCION CEMENTERIO MUNICIPAL, ALTO HOSPICIO, I REGION"/>
    <x v="13"/>
    <s v="IQUIQUE"/>
    <s v="ALTO HOSPICIO"/>
    <n v="2015"/>
    <x v="6"/>
    <s v="ORGANIZACION Y SERVICIOS COMUNALES"/>
    <x v="0"/>
    <n v="45393"/>
    <x v="1148"/>
    <x v="1063"/>
  </r>
  <r>
    <s v="30097057-0"/>
    <s v="CONSTRUCCION PARQUE COSTANERA, PELLUHUE"/>
    <x v="7"/>
    <s v="CAUQUENES"/>
    <s v="PELLUHUE"/>
    <n v="2015"/>
    <x v="6"/>
    <s v="DESARROLLO URBANO"/>
    <x v="0"/>
    <n v="1809381"/>
    <x v="1149"/>
    <x v="1064"/>
  </r>
  <r>
    <s v="30097343-0"/>
    <s v="CONSTRUCCION SERVICIO DE URGENCIA SALA IRA-ERA  H.VICUÑA"/>
    <x v="2"/>
    <s v="ELQUI"/>
    <s v="VICUÑA"/>
    <n v="2016"/>
    <x v="0"/>
    <s v="BAJA COMPLEJIDAD"/>
    <x v="0"/>
    <n v="680886"/>
    <x v="1150"/>
    <x v="1065"/>
  </r>
  <r>
    <s v="30097488-0"/>
    <s v="AMPLIACION EXPLANADA CALETA PESQUERA ARTESANAL DUAO"/>
    <x v="7"/>
    <s v="CURICO"/>
    <s v="LICANTEN"/>
    <n v="2016"/>
    <x v="12"/>
    <s v="PESCA ARTESANAL"/>
    <x v="0"/>
    <n v="808055"/>
    <x v="1151"/>
    <x v="1066"/>
  </r>
  <r>
    <s v="30097529-0"/>
    <s v="NORMALIZACION TERCERA ETAPA Y FINAL HOSPITAL LAS HIGUERAS"/>
    <x v="4"/>
    <m/>
    <m/>
    <n v="2016"/>
    <x v="0"/>
    <s v="ALTA COMPLEJIDAD"/>
    <x v="0"/>
    <n v="19302683"/>
    <x v="1152"/>
    <x v="1067"/>
  </r>
  <r>
    <s v="30097621-0"/>
    <s v="HABILITACION CASA DE LA MEMORIA COMUNA DE COQUIMBO"/>
    <x v="2"/>
    <s v="ELQUI"/>
    <s v="COQUIMBO"/>
    <n v="2016"/>
    <x v="6"/>
    <s v="ORGANIZACION Y SERVICIOS COMUNALES"/>
    <x v="0"/>
    <n v="620"/>
    <x v="9"/>
    <x v="9"/>
  </r>
  <r>
    <s v="30097629-0"/>
    <s v="CONSTRUCCION RECINTO CAPACITACION Y RECREACION SAN PABLO, COQUIMBO"/>
    <x v="2"/>
    <s v="ELQUI"/>
    <s v="COQUIMBO"/>
    <n v="2016"/>
    <x v="6"/>
    <s v="INTERSUBSECTORIAL MULTISECTOR"/>
    <x v="0"/>
    <n v="1950"/>
    <x v="9"/>
    <x v="9"/>
  </r>
  <r>
    <s v="30097646-0"/>
    <s v="CONSTRUCCION CUARTEL PDI PANGUIPULLI"/>
    <x v="10"/>
    <s v="VALDIVIA - REGION XIV"/>
    <s v="PANGUIPULLI - REGION XIV"/>
    <n v="2016"/>
    <x v="9"/>
    <s v="ADMINISTRACION DEFENSA Y SEGURIDAD"/>
    <x v="0"/>
    <n v="2189835"/>
    <x v="9"/>
    <x v="9"/>
  </r>
  <r>
    <s v="30097809-0"/>
    <s v="REPOSICION CENTRO SALUD FAMILIAR CODEGUA"/>
    <x v="12"/>
    <s v="CACHAPOAL"/>
    <s v="CODEGUA"/>
    <n v="2016"/>
    <x v="0"/>
    <s v="BAJA COMPLEJIDAD"/>
    <x v="0"/>
    <n v="3777131"/>
    <x v="1153"/>
    <x v="1068"/>
  </r>
  <r>
    <s v="30097841-0"/>
    <s v="MEJORAMIENTO ACCESIBILIDAD AL MAR PARA PESCA ARTESANAL - SAAVEDRA"/>
    <x v="1"/>
    <s v="CAUTIN"/>
    <s v="SAAVEDRA"/>
    <n v="2015"/>
    <x v="12"/>
    <s v="PESCA ARTESANAL"/>
    <x v="0"/>
    <n v="145121"/>
    <x v="1154"/>
    <x v="1069"/>
  </r>
  <r>
    <s v="30097891-0"/>
    <s v="MEJORAMIENTO CONECTIVIDAD MARÍTIMA REGIÓN DE AYSÉN EN MELINKA"/>
    <x v="9"/>
    <m/>
    <m/>
    <n v="2015"/>
    <x v="1"/>
    <s v="TRANSPORTE MARITIMO, FLUVIAL Y LACUSTRE"/>
    <x v="2"/>
    <n v="829212"/>
    <x v="1155"/>
    <x v="1070"/>
  </r>
  <r>
    <s v="30097900-0"/>
    <s v="CONSTRUCCION OBRAS DE RETENCIÓN EN HONDONADA. QUEBRADA DE MACUL"/>
    <x v="8"/>
    <m/>
    <m/>
    <n v="2015"/>
    <x v="6"/>
    <s v="DEFENSAS FLUVIALES,MARITIMAS Y CAUCES ARTIFICIALES"/>
    <x v="0"/>
    <n v="187245"/>
    <x v="1156"/>
    <x v="1071"/>
  </r>
  <r>
    <s v="30097966-0"/>
    <s v="MEJORAMIENTO RED VIAL SECTOR AVDA. OHIGGINS MANSO DE VELASCO"/>
    <x v="15"/>
    <m/>
    <m/>
    <n v="2015"/>
    <x v="1"/>
    <s v="TRANSPORTE URBANO,VIALIDAD PEATONAL"/>
    <x v="0"/>
    <n v="1394946"/>
    <x v="1157"/>
    <x v="1072"/>
  </r>
  <r>
    <s v="30097969-0"/>
    <s v="MEJORAMIENTO EJE VIAL MIGUEL RAMIREZ-CAMINO A MACHALI TRAMO PONIENTE"/>
    <x v="12"/>
    <s v="CACHAPOAL"/>
    <s v="RANCAGUA"/>
    <n v="2015"/>
    <x v="1"/>
    <s v="TRANSPORTE URBANO,VIALIDAD PEATONAL"/>
    <x v="0"/>
    <n v="396929"/>
    <x v="1158"/>
    <x v="1073"/>
  </r>
  <r>
    <s v="30097978-0"/>
    <s v="AMPLIACION COMPLEJO DEPORTIVO ESTERO LOBOS PUERTO MONTT"/>
    <x v="5"/>
    <s v="LLANQUIHUE"/>
    <s v="PUERTO MONTT"/>
    <n v="2015"/>
    <x v="7"/>
    <s v="DEPORTE COMPETITIVO"/>
    <x v="0"/>
    <n v="715689"/>
    <x v="1159"/>
    <x v="1074"/>
  </r>
  <r>
    <s v="30097985-0"/>
    <s v="MEJORAMIENTO CONECTIVIDAD MARÍTIMA REGIÓN DE AYSÉN EN PUERTO CISNES"/>
    <x v="9"/>
    <s v="AYSEN"/>
    <s v="CISNES"/>
    <n v="2015"/>
    <x v="1"/>
    <s v="TRANSPORTE MARITIMO, FLUVIAL Y LACUSTRE"/>
    <x v="0"/>
    <n v="400987"/>
    <x v="1160"/>
    <x v="1075"/>
  </r>
  <r>
    <s v="30097990-0"/>
    <s v="CONSTRUCCION OBRAS PLAN DE CIERRE VERTEDERO MUNICIPAL - GORBEA"/>
    <x v="1"/>
    <s v="CAUTIN"/>
    <s v="GORBEA"/>
    <n v="2016"/>
    <x v="6"/>
    <s v="MEDIO AMBIENTE"/>
    <x v="0"/>
    <n v="178426"/>
    <x v="64"/>
    <x v="9"/>
  </r>
  <r>
    <s v="30098025-0"/>
    <s v="CONSTRUCCION OBRAS PLAN DE CIERRE VERTEDERO MUNICIPAL - PITRUFQUEN"/>
    <x v="1"/>
    <s v="CAUTIN"/>
    <s v="PITRUFQUEN"/>
    <n v="2016"/>
    <x v="6"/>
    <s v="MEDIO AMBIENTE"/>
    <x v="0"/>
    <n v="360000"/>
    <x v="22"/>
    <x v="9"/>
  </r>
  <r>
    <s v="30098063-0"/>
    <s v="CONSTRUCCION INFR. PESQUERA ARTESANAL CTA MAITENCILLO, CANELA"/>
    <x v="2"/>
    <s v="CHOAPA"/>
    <s v="CANELA"/>
    <n v="2016"/>
    <x v="12"/>
    <s v="PESCA ARTESANAL"/>
    <x v="1"/>
    <n v="2010"/>
    <x v="9"/>
    <x v="9"/>
  </r>
  <r>
    <s v="30098066-0"/>
    <s v="REPOSICION CENTRO DE MINEROS NATALES"/>
    <x v="3"/>
    <s v="ULTIMA ESPERANZA"/>
    <s v="NATALES"/>
    <n v="2015"/>
    <x v="6"/>
    <s v="ORGANIZACION Y SERVICIOS COMUNALES"/>
    <x v="0"/>
    <n v="67032"/>
    <x v="1161"/>
    <x v="1076"/>
  </r>
  <r>
    <s v="30098082-0"/>
    <s v="MEJORAMIENTO CALETA PESQUERA DE BONIFACIO COMUNA VALDIVIA"/>
    <x v="10"/>
    <s v="VALDIVIA - REGION XIV"/>
    <s v="VALDIVIA - REGION XIV"/>
    <n v="2015"/>
    <x v="12"/>
    <s v="PESCA ARTESANAL"/>
    <x v="0"/>
    <n v="64850"/>
    <x v="1162"/>
    <x v="1077"/>
  </r>
  <r>
    <s v="30098093-0"/>
    <s v="CONSTRUCCION INFR. PESQUERA CALETA PUERTO MANSO, CANELA"/>
    <x v="2"/>
    <s v="CHOAPA"/>
    <s v="CANELA"/>
    <n v="2016"/>
    <x v="12"/>
    <s v="PESCA ARTESANAL"/>
    <x v="0"/>
    <n v="53134"/>
    <x v="9"/>
    <x v="9"/>
  </r>
  <r>
    <s v="30098095-0"/>
    <s v="CONSTRUCCION INFR. PESQUERA CALETA HUENTELAUQUEN, CANELA"/>
    <x v="2"/>
    <s v="CHOAPA"/>
    <s v="CANELA"/>
    <n v="2016"/>
    <x v="12"/>
    <s v="PESCA ARTESANAL"/>
    <x v="0"/>
    <n v="89332"/>
    <x v="1163"/>
    <x v="1078"/>
  </r>
  <r>
    <s v="30098194-0"/>
    <s v="CONSTRUCCION CENTRO COMUNITARIO U.V. Nº 111, VALPARAISO"/>
    <x v="0"/>
    <s v="VALPARAISO"/>
    <s v="VALPARAISO"/>
    <n v="2016"/>
    <x v="6"/>
    <s v="ORGANIZACION Y SERVICIOS COMUNALES"/>
    <x v="0"/>
    <n v="2000"/>
    <x v="22"/>
    <x v="9"/>
  </r>
  <r>
    <s v="30098208-0"/>
    <s v="CONSTRUCCION CASETAS SANITARIAS PATAGUAS CERRO II ETAPA, PICHIDEGUA"/>
    <x v="12"/>
    <s v="CACHAPOAL"/>
    <s v="PICHIDEGUA"/>
    <n v="2015"/>
    <x v="5"/>
    <s v="INTERSUBSECTORIAL AGUA POTABLE Y ALCANTARILLADO"/>
    <x v="3"/>
    <n v="4555873"/>
    <x v="9"/>
    <x v="9"/>
  </r>
  <r>
    <s v="30098253-0"/>
    <s v="MEJORAMIENTO PAVIMENTACION CALLE LA CANTERA DE PLACILLA, VALPARAISO"/>
    <x v="0"/>
    <s v="VALPARAISO"/>
    <s v="VALPARAISO"/>
    <n v="2016"/>
    <x v="1"/>
    <s v="TRANSPORTE URBANO,VIALIDAD PEATONAL"/>
    <x v="0"/>
    <n v="23713"/>
    <x v="1164"/>
    <x v="1079"/>
  </r>
  <r>
    <s v="30098257-0"/>
    <s v="CONSTRUCCION CANALES SECUNDARIOS Y TERCIARIOS SISTEMA REGADÍO COMUY"/>
    <x v="1"/>
    <m/>
    <m/>
    <n v="2015"/>
    <x v="3"/>
    <s v="RIEGO"/>
    <x v="0"/>
    <n v="1011657"/>
    <x v="1165"/>
    <x v="1080"/>
  </r>
  <r>
    <s v="30098325-0"/>
    <s v="CAPACITACION PEQUEÑOS PRODUCTORES APICOLAS EN CURACAUTIN"/>
    <x v="1"/>
    <s v="MALLECO"/>
    <s v="CURACAUTIN"/>
    <n v="2015"/>
    <x v="3"/>
    <s v="INTERSUBSECTORIAL SILVOAGROPECUARIO"/>
    <x v="0"/>
    <n v="50497"/>
    <x v="1166"/>
    <x v="1081"/>
  </r>
  <r>
    <s v="30098362-0"/>
    <s v="CONSTRUCCION EDIFICIO TRIBUNALES FAMILIA, CIVILES Y LABORAL RANCAGUA"/>
    <x v="12"/>
    <s v="CACHAPOAL"/>
    <s v="RANCAGUA"/>
    <n v="2016"/>
    <x v="11"/>
    <s v="ADMINISTRACION DE JUSTICIA"/>
    <x v="0"/>
    <n v="22972"/>
    <x v="1167"/>
    <x v="1082"/>
  </r>
  <r>
    <s v="30098368-0"/>
    <s v="MEJORAMIENTO PARQUE ITALIA DE VALPARAISO"/>
    <x v="0"/>
    <s v="VALPARAISO"/>
    <s v="VALPARAISO"/>
    <n v="2016"/>
    <x v="6"/>
    <s v="DESARROLLO URBANO"/>
    <x v="2"/>
    <n v="1118268"/>
    <x v="1168"/>
    <x v="1083"/>
  </r>
  <r>
    <s v="30098451-0"/>
    <s v="CONSTRUCCION SOLUCIONES SANITARIAS DE SAN AGUSTÍN, SALAMANCA"/>
    <x v="2"/>
    <s v="CHOAPA"/>
    <s v="SALAMANCA"/>
    <n v="2016"/>
    <x v="8"/>
    <s v="SOLUCION HABITACIONAL PARCIAL O COMPLEMENTARIA"/>
    <x v="0"/>
    <n v="256057"/>
    <x v="9"/>
    <x v="9"/>
  </r>
  <r>
    <s v="30098487-0"/>
    <s v="CONSTRUCCION GIMNASIO LAS GOLONDRINAS, HUALPEN"/>
    <x v="4"/>
    <s v="CONCEPCION"/>
    <s v="HUALPEN"/>
    <n v="2016"/>
    <x v="7"/>
    <s v="DEPORTE RECREATIVO"/>
    <x v="1"/>
    <n v="63097"/>
    <x v="9"/>
    <x v="9"/>
  </r>
  <r>
    <s v="30098554-0"/>
    <s v="CONSTRUCCION GIMNASIO MUNICIPAL PEDRO DE VALDIVIA, TEMUCO"/>
    <x v="1"/>
    <s v="CAUTIN"/>
    <s v="TEMUCO"/>
    <n v="2015"/>
    <x v="7"/>
    <s v="DEPORTE FORMATIVO"/>
    <x v="0"/>
    <n v="845792"/>
    <x v="1169"/>
    <x v="1084"/>
  </r>
  <r>
    <s v="30098568-0"/>
    <s v="MEJORAMIENTO RUTA 243 CH, SECTOR: CALLE VICTORIA-ESC.AGRICOLA"/>
    <x v="9"/>
    <m/>
    <m/>
    <n v="2016"/>
    <x v="1"/>
    <s v="TRANSPORTE URBANO,VIALIDAD PEATONAL"/>
    <x v="0"/>
    <n v="103111"/>
    <x v="1170"/>
    <x v="1085"/>
  </r>
  <r>
    <s v="30098594-0"/>
    <s v="REPOSICION PUENTE SOBRE RÍO BIOBÍO, CONCEPCIÓN-SAN PEDRO DE LA PAZ"/>
    <x v="4"/>
    <s v="CONCEPCION"/>
    <m/>
    <n v="2015"/>
    <x v="1"/>
    <s v="TRANSPORTE URBANO,VIALIDAD PEATONAL"/>
    <x v="0"/>
    <n v="7290000"/>
    <x v="1171"/>
    <x v="1086"/>
  </r>
  <r>
    <s v="30098600-0"/>
    <s v="MEJORAMIENTO Y AMPLIACION HOSPITAL DE CASTRO, PROVINCIA DE CHILOE"/>
    <x v="5"/>
    <s v="CHILOE"/>
    <s v="CASTRO"/>
    <n v="2015"/>
    <x v="0"/>
    <s v="MEDIA COMPLEJIDAD"/>
    <x v="0"/>
    <n v="17478"/>
    <x v="1172"/>
    <x v="1087"/>
  </r>
  <r>
    <s v="30098732-0"/>
    <s v="CONSTRUCCION OBRAS CANALIZACIÓN ESTERO LAS CRUCES, TRAMOS 3 Y 4, RM."/>
    <x v="8"/>
    <m/>
    <m/>
    <n v="2015"/>
    <x v="5"/>
    <s v="AGUAS LLUVIAS"/>
    <x v="0"/>
    <n v="1356067"/>
    <x v="1173"/>
    <x v="1088"/>
  </r>
  <r>
    <s v="30098740-0"/>
    <s v="REPOSICION PUENTE COLLILELFU 1, RUTA T-631"/>
    <x v="10"/>
    <s v="VALDIVIA - REGION XIV"/>
    <s v="PAILLACO - REGION XIV"/>
    <n v="2015"/>
    <x v="1"/>
    <s v="TRANSPORTE CAMINERO"/>
    <x v="0"/>
    <n v="139046"/>
    <x v="9"/>
    <x v="9"/>
  </r>
  <r>
    <s v="30098775-0"/>
    <s v="MEJORAMIENTO RUTA F-74-G,CUESTA IBACACHE-CASABLANCA, COM. CASABLANCA"/>
    <x v="0"/>
    <s v="VALPARAISO"/>
    <m/>
    <n v="2015"/>
    <x v="1"/>
    <s v="TRANSPORTE CAMINERO"/>
    <x v="0"/>
    <n v="121077"/>
    <x v="9"/>
    <x v="9"/>
  </r>
  <r>
    <s v="30098802-0"/>
    <s v="REPOSICION PAVIMENTO RUTA U-40 OSORNO - BAHIA MANSA"/>
    <x v="5"/>
    <s v="OSORNO"/>
    <m/>
    <n v="2015"/>
    <x v="1"/>
    <s v="TRANSPORTE CAMINERO"/>
    <x v="0"/>
    <n v="30000"/>
    <x v="1174"/>
    <x v="1089"/>
  </r>
  <r>
    <s v="30098819-0"/>
    <s v="REPOSICION DE ESPIGONES RIO TIRUA"/>
    <x v="4"/>
    <s v="ARAUCO"/>
    <s v="TIRUA"/>
    <n v="2015"/>
    <x v="12"/>
    <s v="PESCA ARTESANAL"/>
    <x v="0"/>
    <n v="592132"/>
    <x v="1175"/>
    <x v="1090"/>
  </r>
  <r>
    <s v="30098835-0"/>
    <s v="MEJORAMIENTO SERVICIO AGUA POTABLE RURAL EL RINCÓN DE PUCHUNCAVI"/>
    <x v="0"/>
    <s v="VALPARAISO"/>
    <s v="PUCHUNCAVI"/>
    <n v="2016"/>
    <x v="5"/>
    <s v="AGUA POTABLE"/>
    <x v="0"/>
    <n v="5811"/>
    <x v="64"/>
    <x v="9"/>
  </r>
  <r>
    <s v="30098845-0"/>
    <s v="AMPLIACION SERVICIO AGUA POTABLE RURAL EL RUNGUE DE PUCHUNCAVÍ"/>
    <x v="0"/>
    <s v="VALPARAISO"/>
    <s v="PUCHUNCAVI"/>
    <n v="2016"/>
    <x v="5"/>
    <s v="AGUA POTABLE"/>
    <x v="0"/>
    <n v="2945"/>
    <x v="64"/>
    <x v="9"/>
  </r>
  <r>
    <s v="30098938-0"/>
    <s v="MEJORAMIENTO RUTA 7, SECTOR VILLA ORTEGA - CRUCE CABEZAS"/>
    <x v="9"/>
    <s v="COYHAIQUE"/>
    <s v="COYHAIQUE"/>
    <n v="2015"/>
    <x v="1"/>
    <s v="TRANSPORTE CAMINERO"/>
    <x v="0"/>
    <n v="458361"/>
    <x v="1176"/>
    <x v="1091"/>
  </r>
  <r>
    <s v="30098942-0"/>
    <s v="REPOSICION DEL  COMPLEJO DEPORTIVO BERNARDO O`HIGGINS, ILLAPEL"/>
    <x v="2"/>
    <s v="CHOAPA"/>
    <s v="ILLAPEL"/>
    <n v="2015"/>
    <x v="7"/>
    <s v="DEPORTE RECREATIVO"/>
    <x v="0"/>
    <n v="164815"/>
    <x v="9"/>
    <x v="9"/>
  </r>
  <r>
    <s v="30099007-0"/>
    <s v="CONSTRUCCION  PASARELAS PEATONALES EN PLAZAS DE PESAJE"/>
    <x v="15"/>
    <m/>
    <m/>
    <n v="2015"/>
    <x v="1"/>
    <s v="TRANSPORTE CAMINERO"/>
    <x v="0"/>
    <n v="796952"/>
    <x v="1177"/>
    <x v="1092"/>
  </r>
  <r>
    <s v="30099033-0"/>
    <s v="CONSTRUCCION NUDO VIAL AV. FREI - RUTA 9"/>
    <x v="3"/>
    <s v="MAGALLANES"/>
    <s v="PUNTA ARENAS"/>
    <n v="2015"/>
    <x v="1"/>
    <s v="TRANSPORTE URBANO,VIALIDAD PEATONAL"/>
    <x v="0"/>
    <n v="390000"/>
    <x v="1178"/>
    <x v="1093"/>
  </r>
  <r>
    <s v="30099034-0"/>
    <s v="REPOSICION  Y CONSTRUCCION PUENTES EN S.PEDRO-PIRQUE-LAMPA RM"/>
    <x v="8"/>
    <m/>
    <m/>
    <n v="2015"/>
    <x v="1"/>
    <s v="TRANSPORTE CAMINERO"/>
    <x v="0"/>
    <n v="789000"/>
    <x v="1179"/>
    <x v="1094"/>
  </r>
  <r>
    <s v="30099046-0"/>
    <s v="REPOSICION DE PUENTES VARIOS PROVINCIAS CHACABUCO Y SANTIAGO"/>
    <x v="8"/>
    <m/>
    <m/>
    <n v="2015"/>
    <x v="1"/>
    <s v="TRANSPORTE CAMINERO"/>
    <x v="0"/>
    <n v="222895"/>
    <x v="1180"/>
    <x v="1095"/>
  </r>
  <r>
    <s v="30099049-0"/>
    <s v="REPOSICION RUTA 11 CH; S: PUTRE - ACCESO  MINA CHOQUELIMPIE"/>
    <x v="14"/>
    <m/>
    <m/>
    <n v="2015"/>
    <x v="1"/>
    <s v="TRANSPORTE CAMINERO"/>
    <x v="0"/>
    <n v="1000"/>
    <x v="9"/>
    <x v="9"/>
  </r>
  <r>
    <s v="30099077-0"/>
    <s v="REPOSICION PUENTE NICOLASA EN RUTA C-530, FREIRINA"/>
    <x v="6"/>
    <s v="HUASCO"/>
    <s v="FREIRINA"/>
    <n v="2015"/>
    <x v="1"/>
    <s v="TRANSPORTE CAMINERO"/>
    <x v="0"/>
    <n v="1915200"/>
    <x v="1181"/>
    <x v="1096"/>
  </r>
  <r>
    <s v="30099172-0"/>
    <s v="REPOSICION INFRAEST VIAL RUTA 0-60 CHIGUAYANTE-HUALQUI PROV CONCEP"/>
    <x v="4"/>
    <m/>
    <m/>
    <n v="2015"/>
    <x v="1"/>
    <s v="TRANSPORTE CAMINERO"/>
    <x v="0"/>
    <n v="29000"/>
    <x v="9"/>
    <x v="9"/>
  </r>
  <r>
    <s v="30099207-0"/>
    <s v="MEJORAMIENTO  RUTA S-689 SEXTA FAJA, GORBEA"/>
    <x v="1"/>
    <s v="CAUTIN"/>
    <m/>
    <n v="2015"/>
    <x v="1"/>
    <s v="TRANSPORTE CAMINERO"/>
    <x v="0"/>
    <n v="3574209"/>
    <x v="1182"/>
    <x v="1097"/>
  </r>
  <r>
    <s v="30099329-0"/>
    <s v="REPOSICION PUENTE LAS TOSCAS EN RUTA I-710 COMUNA DE SANTA CRUZ"/>
    <x v="12"/>
    <m/>
    <m/>
    <n v="2015"/>
    <x v="1"/>
    <s v="TRANSPORTE CAMINERO"/>
    <x v="0"/>
    <n v="100"/>
    <x v="9"/>
    <x v="9"/>
  </r>
  <r>
    <s v="30099344-0"/>
    <s v="REPOSICION PUENTE QUINCHILCA EN RUTA T-39, LOS LAGOS"/>
    <x v="10"/>
    <s v="VALDIVIA - REGION XIV"/>
    <s v="LOS LAGOS - REGION XIV"/>
    <n v="2015"/>
    <x v="1"/>
    <s v="TRANSPORTE CAMINERO"/>
    <x v="0"/>
    <n v="1000"/>
    <x v="1183"/>
    <x v="1098"/>
  </r>
  <r>
    <s v="30099347-0"/>
    <s v="MEJORAMIENTO CAMINO ITROPULLI - SAN PEDRO, RUTAS T-695 Y T-699"/>
    <x v="10"/>
    <s v="VALDIVIA - REGION XIV"/>
    <s v="PAILLACO - REGION XIV"/>
    <n v="2015"/>
    <x v="1"/>
    <s v="TRANSPORTE CAMINERO"/>
    <x v="0"/>
    <n v="238346"/>
    <x v="1184"/>
    <x v="1099"/>
  </r>
  <r>
    <s v="30099415-0"/>
    <s v="REPARACION PARCIAL BASILICA  DEL SALVADOR DE SANTIAGO"/>
    <x v="8"/>
    <s v="SANTIAGO"/>
    <s v="SANTIAGO"/>
    <n v="2015"/>
    <x v="2"/>
    <s v="ARTE Y CULTURA"/>
    <x v="0"/>
    <n v="37000"/>
    <x v="1185"/>
    <x v="1100"/>
  </r>
  <r>
    <s v="30099427-0"/>
    <s v="CONSTRUCCION PASEO COSTERO BAHÍA CUMBERLAND, JUAN FERNÁNDEZ"/>
    <x v="0"/>
    <s v="VALPARAISO"/>
    <s v="JUAN FERNANDEZ"/>
    <n v="2015"/>
    <x v="6"/>
    <s v="BORDE COSTERO,PASEOS PEATONALES, PLAYAS"/>
    <x v="0"/>
    <n v="180"/>
    <x v="134"/>
    <x v="9"/>
  </r>
  <r>
    <s v="30099433-0"/>
    <s v="MEJORAMIENTO MUELLE DE CONECTIVIDAD QUITAQUI, COMUNA VALDIVIA"/>
    <x v="10"/>
    <s v="VALDIVIA - REGION XIV"/>
    <s v="VALDIVIA - REGION XIV"/>
    <n v="2016"/>
    <x v="1"/>
    <s v="TRANSPORTE MARITIMO, FLUVIAL Y LACUSTRE"/>
    <x v="0"/>
    <n v="148743"/>
    <x v="1186"/>
    <x v="1101"/>
  </r>
  <r>
    <s v="30099436-0"/>
    <s v="CONSTRUCCION BORDE COSTERO ENTRE EL DURAZNO-CUEVA EL PIRATA,QUINTERO"/>
    <x v="0"/>
    <s v="VALPARAISO"/>
    <s v="QUINTERO"/>
    <n v="2015"/>
    <x v="6"/>
    <s v="BORDE COSTERO,PASEOS PEATONALES, PLAYAS"/>
    <x v="0"/>
    <n v="710"/>
    <x v="9"/>
    <x v="9"/>
  </r>
  <r>
    <s v="30099437-0"/>
    <s v="MEJORAMIENTO CONECTIVIDAD DE ISLA HUAPI Y OBRA VARIANTE PUERTO SUR"/>
    <x v="10"/>
    <s v="DEL RANCO"/>
    <s v="FUTRONO - REGION XIV"/>
    <n v="2016"/>
    <x v="1"/>
    <s v="TRANSPORTE MARITIMO, FLUVIAL Y LACUSTRE"/>
    <x v="0"/>
    <n v="360000"/>
    <x v="1187"/>
    <x v="1102"/>
  </r>
  <r>
    <s v="30099480-0"/>
    <s v="REPOSICION PUENTE COELEMU Y ACCESOS EN RUTA 126 PROVINCIA DE ÑUBLE"/>
    <x v="4"/>
    <m/>
    <m/>
    <n v="2015"/>
    <x v="1"/>
    <s v="TRANSPORTE CAMINERO"/>
    <x v="0"/>
    <n v="10000"/>
    <x v="1188"/>
    <x v="1103"/>
  </r>
  <r>
    <s v="30099489-0"/>
    <s v="REPOSICION E INSTALACION LUMINARIAS PUBLICAS COMUNA DE EL MONTE"/>
    <x v="8"/>
    <s v="TALAGANTE"/>
    <s v="EL MONTE"/>
    <n v="2016"/>
    <x v="4"/>
    <s v="ALUMBRADO PUBLICO"/>
    <x v="0"/>
    <n v="1436772"/>
    <x v="52"/>
    <x v="9"/>
  </r>
  <r>
    <s v="30099507-0"/>
    <s v="REPOSICION PUENTE TUBUL Y ACCESOS EN RUTA P-22"/>
    <x v="4"/>
    <m/>
    <m/>
    <n v="2015"/>
    <x v="1"/>
    <s v="TRANSPORTE CAMINERO"/>
    <x v="0"/>
    <n v="9999"/>
    <x v="9"/>
    <x v="9"/>
  </r>
  <r>
    <s v="30099526-0"/>
    <s v="CONSTRUCCION SERVICIO APR POCO A POCO, LOS ANGELES"/>
    <x v="4"/>
    <s v="BIO BIO"/>
    <s v="LOS ANGELES"/>
    <n v="2016"/>
    <x v="5"/>
    <s v="AGUA POTABLE"/>
    <x v="0"/>
    <n v="11"/>
    <x v="9"/>
    <x v="9"/>
  </r>
  <r>
    <s v="30099535-0"/>
    <s v="REPOSICION RUTA N-59-Q, SECTOR: CHILLAN - YUNGAY"/>
    <x v="4"/>
    <m/>
    <m/>
    <n v="2015"/>
    <x v="1"/>
    <s v="TRANSPORTE CAMINERO"/>
    <x v="0"/>
    <n v="240000"/>
    <x v="1189"/>
    <x v="1104"/>
  </r>
  <r>
    <s v="30099602-0"/>
    <s v="CONSTRUCCION PASEO URBANO AV. PEDRO AGUIRRE CERDA, DIEGO DE ALMAGRO"/>
    <x v="6"/>
    <s v="CHAÑARAL"/>
    <s v="DIEGO DE ALMAGRO"/>
    <n v="2016"/>
    <x v="6"/>
    <s v="DESARROLLO URBANO"/>
    <x v="0"/>
    <n v="3113"/>
    <x v="1190"/>
    <x v="1105"/>
  </r>
  <r>
    <s v="30099615-0"/>
    <s v="SANEAMIENTO TITULOS DE DERECHOS DE AGUA COMUNA DE EL CARMEN"/>
    <x v="4"/>
    <s v="ÑUBLE"/>
    <s v="EL CARMEN"/>
    <n v="2016"/>
    <x v="6"/>
    <s v="RECURSOS HIDRICOS"/>
    <x v="0"/>
    <n v="159219"/>
    <x v="1191"/>
    <x v="1106"/>
  </r>
  <r>
    <s v="30099647-0"/>
    <s v="CONSTRUCCION ALCANTARILLADO SAN SEBASTIAN ALTO NORTE, CARTAGENA"/>
    <x v="0"/>
    <s v="SAN ANTONIO"/>
    <s v="CARTAGENA"/>
    <n v="2016"/>
    <x v="5"/>
    <s v="INTERSUBSECTORIAL AGUA POTABLE Y ALCANTARILLADO"/>
    <x v="0"/>
    <n v="756619"/>
    <x v="1192"/>
    <x v="1107"/>
  </r>
  <r>
    <s v="30099652-0"/>
    <s v="MEJORAMIENTO TORO BAYO-CURIÑANCO EN RUTA T-340, COMUNA DE VALDIVIA"/>
    <x v="10"/>
    <m/>
    <m/>
    <n v="2015"/>
    <x v="1"/>
    <s v="TRANSPORTE CAMINERO"/>
    <x v="0"/>
    <n v="75000"/>
    <x v="1193"/>
    <x v="1108"/>
  </r>
  <r>
    <s v="30099665-0"/>
    <s v="MEJORAMIENTO RUTA C-13,SECTOR EL SALADO-DIEGO DE ALMAGRO"/>
    <x v="6"/>
    <s v="CHAÑARAL"/>
    <m/>
    <n v="2015"/>
    <x v="1"/>
    <s v="TRANSPORTE CAMINERO"/>
    <x v="0"/>
    <n v="112090"/>
    <x v="9"/>
    <x v="9"/>
  </r>
  <r>
    <s v="30099670-0"/>
    <s v="CONSTRUCCION ALC.QDAS.LLOLLEO,LAS MERCEDES,SEC. 21 DE MAYO CARTAGENA"/>
    <x v="0"/>
    <s v="SAN ANTONIO"/>
    <s v="CARTAGENA"/>
    <n v="2016"/>
    <x v="5"/>
    <s v="INTERSUBSECTORIAL AGUA POTABLE Y ALCANTARILLADO"/>
    <x v="0"/>
    <n v="435418"/>
    <x v="1194"/>
    <x v="1109"/>
  </r>
  <r>
    <s v="30099697-0"/>
    <s v="CONSTRUCCION ALC. POBLACION SAN MIQUEL Y QDA. EL TRANQUE, CARTAGENA"/>
    <x v="0"/>
    <s v="SAN ANTONIO"/>
    <s v="CARTAGENA"/>
    <n v="2016"/>
    <x v="5"/>
    <s v="INTERSUBSECTORIAL AGUA POTABLE Y ALCANTARILLADO"/>
    <x v="0"/>
    <n v="145101"/>
    <x v="1195"/>
    <x v="9"/>
  </r>
  <r>
    <s v="30099700-0"/>
    <s v="MEJORAMIENTO CAMINO BASICO INTERMEDIO RUTA I-214 KM 0-10.3 VI REGION"/>
    <x v="12"/>
    <m/>
    <m/>
    <n v="2015"/>
    <x v="1"/>
    <s v="TRANSPORTE CAMINERO"/>
    <x v="0"/>
    <n v="20001"/>
    <x v="9"/>
    <x v="9"/>
  </r>
  <r>
    <s v="30099704-0"/>
    <s v="REPOSICION PLAZA LOCALIDAD DE COBIJA, COMUNA DE CAMARONES"/>
    <x v="14"/>
    <s v="ARICA - REGION XV"/>
    <s v="CAMARONES - REGION XV"/>
    <n v="2015"/>
    <x v="6"/>
    <s v="DESARROLLO URBANO"/>
    <x v="0"/>
    <n v="150737"/>
    <x v="1196"/>
    <x v="1110"/>
  </r>
  <r>
    <s v="30099710-0"/>
    <s v="REPOSICION EDIFICIO SEREMI MOP RM SANTIAGO"/>
    <x v="8"/>
    <s v="SANTIAGO"/>
    <s v="SANTIAGO"/>
    <n v="2015"/>
    <x v="6"/>
    <s v="ADMINISTRACION MULTISECTOR"/>
    <x v="0"/>
    <n v="26547"/>
    <x v="1197"/>
    <x v="1111"/>
  </r>
  <r>
    <s v="30099712-0"/>
    <s v="REPOSICION PUENTE MECHAICO Y ACCESOS EN RUTA 5"/>
    <x v="5"/>
    <m/>
    <m/>
    <n v="2015"/>
    <x v="1"/>
    <s v="TRANSPORTE CAMINERO"/>
    <x v="0"/>
    <n v="311331"/>
    <x v="1198"/>
    <x v="1112"/>
  </r>
  <r>
    <s v="30099722-0"/>
    <s v="MEJORAMIENTO  AVENIDA COSTA AZUL CARTAGENA"/>
    <x v="0"/>
    <s v="SAN ANTONIO"/>
    <s v="CARTAGENA"/>
    <n v="2016"/>
    <x v="1"/>
    <s v="TRANSPORTE URBANO,VIALIDAD PEATONAL"/>
    <x v="2"/>
    <n v="6445"/>
    <x v="1199"/>
    <x v="1113"/>
  </r>
  <r>
    <s v="30099740-0"/>
    <s v="MEJORAMIENTO RUTA 150 SECTOR ROTONDA BONILLA - PENCO"/>
    <x v="4"/>
    <m/>
    <m/>
    <n v="2015"/>
    <x v="1"/>
    <s v="TRANSPORTE URBANO,VIALIDAD PEATONAL"/>
    <x v="1"/>
    <n v="141000"/>
    <x v="9"/>
    <x v="9"/>
  </r>
  <r>
    <s v="30099758-0"/>
    <s v="CONSTRUCCION CENTRO POLIVALENTE COMUNA DE HUASCO"/>
    <x v="6"/>
    <s v="HUASCO"/>
    <s v="HUASCO"/>
    <n v="2016"/>
    <x v="6"/>
    <s v="ORGANIZACION Y SERVICIOS COMUNALES"/>
    <x v="0"/>
    <n v="176288"/>
    <x v="1200"/>
    <x v="1114"/>
  </r>
  <r>
    <s v="30099785-0"/>
    <s v="CONSTRUCCION CO VIC.-YENDEGAIA,S:RÍO BETBEDER-RÍO TOLEDO Y CALETA M."/>
    <x v="3"/>
    <m/>
    <m/>
    <n v="2015"/>
    <x v="1"/>
    <s v="TRANSPORTE CAMINERO"/>
    <x v="0"/>
    <n v="150000"/>
    <x v="1201"/>
    <x v="1115"/>
  </r>
  <r>
    <s v="30099803-0"/>
    <s v="REPOSICION RUTA 5. SECTOR: TARA - COMPU"/>
    <x v="5"/>
    <m/>
    <m/>
    <n v="2015"/>
    <x v="1"/>
    <s v="TRANSPORTE CAMINERO"/>
    <x v="0"/>
    <n v="5283568"/>
    <x v="1202"/>
    <x v="1116"/>
  </r>
  <r>
    <s v="30099850-0"/>
    <s v="REPOSICION LICEO SAMUEL ROMAN ROJAS, COMBARBALA"/>
    <x v="2"/>
    <s v="LIMARI"/>
    <s v="COMBARBALA"/>
    <n v="2015"/>
    <x v="2"/>
    <s v="EDUCACION MEDIA TECNICO"/>
    <x v="1"/>
    <n v="73812"/>
    <x v="9"/>
    <x v="9"/>
  </r>
  <r>
    <s v="30099851-0"/>
    <s v="CONSTRUCCION CENTRO COMUNITARIO N°100, VALPARAISO"/>
    <x v="0"/>
    <s v="VALPARAISO"/>
    <s v="VALPARAISO"/>
    <n v="2016"/>
    <x v="6"/>
    <s v="DESARROLLO URBANO"/>
    <x v="0"/>
    <n v="61978"/>
    <x v="1203"/>
    <x v="1117"/>
  </r>
  <r>
    <s v="30099856-0"/>
    <s v="CONSTRUCCION CENTRO COMUNITARIO N° 79 CORDILLERA BAJO, VALPARAISO"/>
    <x v="0"/>
    <m/>
    <m/>
    <n v="2016"/>
    <x v="6"/>
    <s v="DESARROLLO URBANO"/>
    <x v="2"/>
    <n v="2392"/>
    <x v="22"/>
    <x v="9"/>
  </r>
  <r>
    <s v="30099859-0"/>
    <s v="CONSTRUCCION CENTRO COMUNITARIO N° 85 PUERTAS NEGRAS, VALPARAISO"/>
    <x v="0"/>
    <m/>
    <m/>
    <n v="2016"/>
    <x v="6"/>
    <s v="DESARROLLO URBANO"/>
    <x v="2"/>
    <n v="62580"/>
    <x v="1204"/>
    <x v="1118"/>
  </r>
  <r>
    <s v="30099869-0"/>
    <s v="REPOSICION HOSPITAL QUILACAHUIN, SAN PABLO"/>
    <x v="5"/>
    <s v="OSORNO"/>
    <s v="SAN PABLO"/>
    <n v="2016"/>
    <x v="0"/>
    <s v="BAJA COMPLEJIDAD"/>
    <x v="0"/>
    <n v="2297883"/>
    <x v="1205"/>
    <x v="1119"/>
  </r>
  <r>
    <s v="30099871-0"/>
    <s v="MEJORAMIENTO AMPLIACIÓN RUTA 1 S: ROTONDA INTERSECCIÓ RUTA 28-COLOSO"/>
    <x v="11"/>
    <m/>
    <m/>
    <n v="2015"/>
    <x v="1"/>
    <s v="TRANSPORTE URBANO,VIALIDAD PEATONAL"/>
    <x v="0"/>
    <n v="74746"/>
    <x v="1206"/>
    <x v="1120"/>
  </r>
  <r>
    <s v="30099881-0"/>
    <s v="REPOSICION HOSPITAL MISION SAN JUAN DE LA COSTA"/>
    <x v="5"/>
    <s v="OSORNO"/>
    <s v="SAN JUAN DE LA COSTA"/>
    <n v="2016"/>
    <x v="0"/>
    <s v="BAJA COMPLEJIDAD"/>
    <x v="0"/>
    <n v="2382960"/>
    <x v="1207"/>
    <x v="1121"/>
  </r>
  <r>
    <s v="30099967-0"/>
    <s v="REPOSICION Y REPARACION CCP DE PARRAL"/>
    <x v="7"/>
    <s v="LINARES"/>
    <s v="PARRAL"/>
    <n v="2016"/>
    <x v="11"/>
    <s v="REHABILITACION ADULTOS"/>
    <x v="0"/>
    <n v="123712"/>
    <x v="1208"/>
    <x v="1122"/>
  </r>
  <r>
    <s v="30099969-0"/>
    <s v="REPOSICION Y REPARACION CCP DE MULCHEN"/>
    <x v="4"/>
    <m/>
    <m/>
    <n v="2015"/>
    <x v="11"/>
    <s v="REHABILITACION ADULTOS"/>
    <x v="0"/>
    <n v="6"/>
    <x v="9"/>
    <x v="9"/>
  </r>
  <r>
    <s v="30099997-0"/>
    <s v="REPOSICION ESCUELA BASICA LOS BELLOTOS DE LA VEGA, OLMUE"/>
    <x v="0"/>
    <s v="MARGA MARGA"/>
    <s v="OLMUE"/>
    <n v="2016"/>
    <x v="2"/>
    <s v="EDUCACION BASICA Y MEDIA"/>
    <x v="2"/>
    <n v="78589"/>
    <x v="1209"/>
    <x v="1123"/>
  </r>
  <r>
    <s v="30100026-0"/>
    <s v="CONSTRUCCION COMPLEJO DEPORTIVO ESTADIO DAVILA DE LA COMUNA P.A.C"/>
    <x v="8"/>
    <s v="SANTIAGO"/>
    <s v="PEDRO A. CERDA"/>
    <n v="2015"/>
    <x v="7"/>
    <s v="ADMINISTRACION DEPORTES Y RECREACION"/>
    <x v="0"/>
    <n v="863497"/>
    <x v="1210"/>
    <x v="1124"/>
  </r>
  <r>
    <s v="30100036-0"/>
    <s v="MEJORAMIENTO AREA DE MOVIMIENTO AEROPUERTO PRESIDENTE IBÁÑEZ. R 12"/>
    <x v="3"/>
    <s v="MAGALLANES"/>
    <s v="PUNTA ARENAS"/>
    <n v="2016"/>
    <x v="1"/>
    <s v="TRANSPORTE AEREO"/>
    <x v="0"/>
    <n v="76086"/>
    <x v="1211"/>
    <x v="1125"/>
  </r>
  <r>
    <s v="30100041-0"/>
    <s v="REPOSICION CENTRO CUMPLIMIENTO PENITENCIARIO DE CONCEPCION"/>
    <x v="4"/>
    <s v="CONCEPCION"/>
    <s v="CONCEPCION"/>
    <n v="2015"/>
    <x v="11"/>
    <s v="REHABILITACION ADULTOS"/>
    <x v="0"/>
    <n v="837057"/>
    <x v="1212"/>
    <x v="1126"/>
  </r>
  <r>
    <s v="30100068-0"/>
    <s v="REPOSICION OFICINA PELLUHUE (EX CURANIPE) DEL SRCEI"/>
    <x v="7"/>
    <s v="CAUQUENES"/>
    <s v="PELLUHUE"/>
    <n v="2015"/>
    <x v="11"/>
    <s v="ADMINISTRACION DE JUSTICIA"/>
    <x v="0"/>
    <n v="1656"/>
    <x v="1213"/>
    <x v="9"/>
  </r>
  <r>
    <s v="30100069-0"/>
    <s v="REPOSICION OFICINA CURICO DEL SRCEI"/>
    <x v="7"/>
    <s v="CURICO"/>
    <s v="CURICO"/>
    <n v="2015"/>
    <x v="11"/>
    <s v="ADMINISTRACION DE JUSTICIA"/>
    <x v="0"/>
    <n v="958"/>
    <x v="52"/>
    <x v="9"/>
  </r>
  <r>
    <s v="30100083-0"/>
    <s v="REPOSICION OFICINA DEL REGISTRO CIVIL DE LOS ANGELES"/>
    <x v="4"/>
    <s v="BIO BIO"/>
    <s v="LOS ANGELES"/>
    <n v="2015"/>
    <x v="11"/>
    <s v="ADMINISTRACION DE JUSTICIA"/>
    <x v="0"/>
    <n v="192530"/>
    <x v="1214"/>
    <x v="1127"/>
  </r>
  <r>
    <s v="30100085-0"/>
    <s v="REPOSICION OFICINA DEL REGISTRO CIVIL DE MULCHEN"/>
    <x v="4"/>
    <s v="BIO BIO"/>
    <s v="MULCHEN"/>
    <n v="2015"/>
    <x v="11"/>
    <s v="ADMINISTRACION DE JUSTICIA"/>
    <x v="0"/>
    <n v="958"/>
    <x v="52"/>
    <x v="9"/>
  </r>
  <r>
    <s v="30100086-0"/>
    <s v="REPOSICION DIRECCIÓN REGIONAL DEL MAULE Y OFICINA TALCA DEL SRCEI"/>
    <x v="7"/>
    <s v="TALCA"/>
    <s v="TALCA"/>
    <n v="2015"/>
    <x v="11"/>
    <s v="ADMINISTRACION DE JUSTICIA"/>
    <x v="0"/>
    <n v="958"/>
    <x v="52"/>
    <x v="9"/>
  </r>
  <r>
    <s v="30100107-0"/>
    <s v="REPOSICION CONSULTORIO DE SALUD RURAL DE HUISCAPI COMUNA LONCOCHE"/>
    <x v="1"/>
    <s v="CAUTIN"/>
    <s v="LONCOCHE"/>
    <n v="2016"/>
    <x v="0"/>
    <s v="BAJA COMPLEJIDAD"/>
    <x v="0"/>
    <n v="25304"/>
    <x v="9"/>
    <x v="9"/>
  </r>
  <r>
    <s v="30100126-0"/>
    <s v="CONSTRUCCION CESFAM SAN ISIDRO - CALINGASTA, VICUÑA"/>
    <x v="2"/>
    <s v="ELQUI"/>
    <s v="VICUÑA"/>
    <n v="2016"/>
    <x v="0"/>
    <s v="BAJA COMPLEJIDAD"/>
    <x v="0"/>
    <n v="1658042"/>
    <x v="1215"/>
    <x v="1128"/>
  </r>
  <r>
    <s v="30100127-0"/>
    <s v="REPOSICION Y RELOCALIZACION LICEO POLITECNICO C-30 S P. DE ATACAMA"/>
    <x v="11"/>
    <s v="EL LOA"/>
    <s v="SAN PEDRO DE ATACAMA"/>
    <n v="2015"/>
    <x v="2"/>
    <s v="EDUCACION MEDIA TECNICO"/>
    <x v="0"/>
    <n v="1653404"/>
    <x v="1216"/>
    <x v="1129"/>
  </r>
  <r>
    <s v="30100128-0"/>
    <s v="CONSTRUCCION OBRAS DE URBANIZACION BASICA PUNTA COLORADA, LA HIGUERA"/>
    <x v="2"/>
    <s v="ELQUI"/>
    <s v="LA HIGUERA"/>
    <n v="2016"/>
    <x v="8"/>
    <s v="SOLUCION HABITACIONAL PARCIAL O COMPLEMENTARIA"/>
    <x v="0"/>
    <n v="18336"/>
    <x v="9"/>
    <x v="9"/>
  </r>
  <r>
    <s v="30100129-0"/>
    <s v="REPOSICION POSTA SALUD RURAL NUEVA TALCUNA, COMUNA DE VICUÑA"/>
    <x v="2"/>
    <s v="ELQUI"/>
    <s v="VICUÑA"/>
    <n v="2016"/>
    <x v="0"/>
    <s v="BAJA COMPLEJIDAD"/>
    <x v="0"/>
    <n v="484817"/>
    <x v="9"/>
    <x v="9"/>
  </r>
  <r>
    <s v="30100137-0"/>
    <s v="CONSTRUCCION OBRAS DE URBANIZACIÓN BÁSICA LA HIGUERA"/>
    <x v="2"/>
    <s v="ELQUI"/>
    <s v="LA HIGUERA"/>
    <n v="2016"/>
    <x v="8"/>
    <s v="SOLUCION HABITACIONAL PARCIAL O COMPLEMENTARIA"/>
    <x v="0"/>
    <n v="2756042"/>
    <x v="1217"/>
    <x v="9"/>
  </r>
  <r>
    <s v="30100146-0"/>
    <s v="CONSTRUCCION ALCANTARILLADO Y SOLUCIONES SANITARIA EL ARENAL, VICUÑA"/>
    <x v="2"/>
    <s v="ELQUI"/>
    <s v="VICUÑA"/>
    <n v="2015"/>
    <x v="5"/>
    <s v="EVACUACION DISPOSICION FINAL AGUAS SERVIDAS"/>
    <x v="3"/>
    <n v="91966"/>
    <x v="9"/>
    <x v="9"/>
  </r>
  <r>
    <s v="30100170-0"/>
    <s v="REPOSICION UNIDAD DE ATENCION POST PENITENCIARIA REGION COQUIMBO"/>
    <x v="2"/>
    <m/>
    <m/>
    <n v="2016"/>
    <x v="11"/>
    <s v="REHABILITACION ADULTOS"/>
    <x v="0"/>
    <n v="34336"/>
    <x v="9"/>
    <x v="9"/>
  </r>
  <r>
    <s v="30100175-0"/>
    <s v="CONSTRUCCION PARQUE DEPORTIVO MONTEGABRIELA, MONTEGRANDE"/>
    <x v="2"/>
    <s v="ELQUI"/>
    <s v="PAIHUANO"/>
    <n v="2015"/>
    <x v="7"/>
    <s v="DEPORTE RECREATIVO"/>
    <x v="3"/>
    <n v="291068"/>
    <x v="9"/>
    <x v="9"/>
  </r>
  <r>
    <s v="30100196-0"/>
    <s v="CONSTRUCCION MULTICANCHA LOCALIDAD DE CANELILLO"/>
    <x v="2"/>
    <s v="CHOAPA"/>
    <s v="ILLAPEL"/>
    <n v="2015"/>
    <x v="7"/>
    <s v="DEPORTE RECREATIVO"/>
    <x v="0"/>
    <n v="82398"/>
    <x v="1218"/>
    <x v="1130"/>
  </r>
  <r>
    <s v="30100202-0"/>
    <s v="REPOSICION CUARTEL DE BOMBEROS DE QUINTA DE TILCOCO"/>
    <x v="12"/>
    <s v="CACHAPOAL"/>
    <s v="QUINTA DE TILCOCO"/>
    <n v="2016"/>
    <x v="9"/>
    <s v="DEFENSA Y SEGURIDAD"/>
    <x v="0"/>
    <n v="9517"/>
    <x v="1219"/>
    <x v="1131"/>
  </r>
  <r>
    <s v="30100207-0"/>
    <s v="REPOSICION POSTA SALUD RURAL  LA  PAZ, LONCOCHE"/>
    <x v="1"/>
    <s v="CAUTIN"/>
    <s v="LONCOCHE"/>
    <n v="2015"/>
    <x v="0"/>
    <s v="BAJA COMPLEJIDAD"/>
    <x v="0"/>
    <n v="202475"/>
    <x v="1220"/>
    <x v="1132"/>
  </r>
  <r>
    <s v="30100225-0"/>
    <s v="CONSTRUCCION 2º CIA DE BOMBEROS, VICTORIA"/>
    <x v="1"/>
    <s v="MALLECO"/>
    <s v="VICTORIA"/>
    <n v="2016"/>
    <x v="9"/>
    <s v="DEFENSA Y SEGURIDAD"/>
    <x v="0"/>
    <n v="195329"/>
    <x v="1221"/>
    <x v="1133"/>
  </r>
  <r>
    <s v="30100226-0"/>
    <s v="CONSTRUCCION ESPACIO PUBLICO AVDA. MUÑOZ VARGAS - VICTORIA"/>
    <x v="1"/>
    <s v="MALLECO"/>
    <s v="VICTORIA"/>
    <n v="2016"/>
    <x v="6"/>
    <s v="DESARROLLO URBANO"/>
    <x v="1"/>
    <n v="1137169"/>
    <x v="9"/>
    <x v="9"/>
  </r>
  <r>
    <s v="30100234-0"/>
    <s v="MEJORAMIENTO PAVIMENTO ARTURO GORDON LA VARA Y UNAMUNO SAN BERNARDO"/>
    <x v="8"/>
    <s v="MAIPO"/>
    <s v="SAN BERNARDO"/>
    <n v="2015"/>
    <x v="1"/>
    <s v="TRANSPORTE URBANO,VIALIDAD PEATONAL"/>
    <x v="0"/>
    <n v="258001"/>
    <x v="9"/>
    <x v="9"/>
  </r>
  <r>
    <s v="30100261-0"/>
    <s v="CONSTRUCCION SUBCOMISARÍA ANTOFAGASTA LA PORTADA"/>
    <x v="11"/>
    <s v="ANTOFAGASTA"/>
    <s v="ANTOFAGASTA"/>
    <n v="2016"/>
    <x v="9"/>
    <s v="DEFENSA Y SEGURIDAD"/>
    <x v="0"/>
    <n v="4"/>
    <x v="17"/>
    <x v="9"/>
  </r>
  <r>
    <s v="30100263-0"/>
    <s v="REPOSICION CUARTEL BICRIM COQUIMBO"/>
    <x v="2"/>
    <m/>
    <m/>
    <n v="2015"/>
    <x v="9"/>
    <s v="DEFENSA Y SEGURIDAD"/>
    <x v="0"/>
    <n v="682541"/>
    <x v="9"/>
    <x v="9"/>
  </r>
  <r>
    <s v="30100264-0"/>
    <s v="REPOSICION JARDIN INFANTIL LUCERO COMUNA RANCAGUA"/>
    <x v="12"/>
    <s v="CACHAPOAL"/>
    <s v="RANCAGUA"/>
    <n v="2015"/>
    <x v="2"/>
    <s v="EDUCACION PREBASICA"/>
    <x v="0"/>
    <n v="161803"/>
    <x v="1222"/>
    <x v="1134"/>
  </r>
  <r>
    <s v="30100270-0"/>
    <s v="CONSTRUCCION PASEO BELTRAN AMENÁBAR, ANDACOLLO"/>
    <x v="2"/>
    <s v="ELQUI"/>
    <s v="ANDACOLLO"/>
    <n v="2015"/>
    <x v="6"/>
    <s v="DESARROLLO URBANO"/>
    <x v="0"/>
    <n v="717042"/>
    <x v="1223"/>
    <x v="1135"/>
  </r>
  <r>
    <s v="30100300-0"/>
    <s v="CONSTRUCCION NORMALIZACIÓN ELÉCTRICA RURAL EN CAIMANES Y EL RINCÓN"/>
    <x v="2"/>
    <s v="CHOAPA"/>
    <s v="LOS VILOS"/>
    <n v="2016"/>
    <x v="4"/>
    <s v="DISTRIBUCION Y CONEXION FINAL USUARIOS"/>
    <x v="0"/>
    <n v="6178"/>
    <x v="9"/>
    <x v="9"/>
  </r>
  <r>
    <s v="30100305-0"/>
    <s v="CONSTRUCCION PARQUE URBANO DESERTICO, SECTOR PAMPA NUEVA, ARICA"/>
    <x v="14"/>
    <s v="ARICA - REGION XV"/>
    <s v="ARICA - REGION XV"/>
    <n v="2015"/>
    <x v="6"/>
    <s v="DESARROLLO URBANO"/>
    <x v="0"/>
    <n v="10858"/>
    <x v="1061"/>
    <x v="1136"/>
  </r>
  <r>
    <s v="30100360-0"/>
    <s v="CONSTRUCCION SISTEMA AGUA POTABLE RURAL HUAPI BUDI, SAAVEDRA"/>
    <x v="1"/>
    <s v="CAUTIN"/>
    <s v="SAAVEDRA"/>
    <n v="2015"/>
    <x v="5"/>
    <s v="AGUA POTABLE"/>
    <x v="0"/>
    <n v="6903"/>
    <x v="1224"/>
    <x v="1137"/>
  </r>
  <r>
    <s v="30100364-0"/>
    <s v="CONSTRUCCION SISTEMA AGUA POTABLE RURAL PUAUCHO,SAAVEDRA"/>
    <x v="1"/>
    <s v="CAUTIN"/>
    <s v="SAAVEDRA"/>
    <n v="2016"/>
    <x v="5"/>
    <s v="AGUA POTABLE"/>
    <x v="0"/>
    <n v="30523"/>
    <x v="1225"/>
    <x v="1138"/>
  </r>
  <r>
    <s v="30100368-0"/>
    <s v="CONSTRUCCION SISTEMA AGUA POTABLE RURAL NAUPE, SAAVEDRA"/>
    <x v="1"/>
    <s v="CAUTIN"/>
    <s v="SAAVEDRA"/>
    <n v="2015"/>
    <x v="5"/>
    <s v="AGUA POTABLE"/>
    <x v="0"/>
    <n v="24755"/>
    <x v="1226"/>
    <x v="1139"/>
  </r>
  <r>
    <s v="30100371-0"/>
    <s v="MEJORAMIENTO Y AMPLIACIÓN CUARTEL DE BOMBEROS, COLTAUCO"/>
    <x v="12"/>
    <s v="CACHAPOAL"/>
    <s v="COLTAUCO"/>
    <n v="2016"/>
    <x v="9"/>
    <s v="DEFENSA Y SEGURIDAD"/>
    <x v="0"/>
    <n v="266959"/>
    <x v="1227"/>
    <x v="9"/>
  </r>
  <r>
    <s v="30100385-0"/>
    <s v="REPOSICION DE JARDIN INFANTIL JUNJI BAMBI DE VALPARAISO"/>
    <x v="0"/>
    <s v="VALPARAISO"/>
    <s v="VALPARAISO"/>
    <n v="2016"/>
    <x v="2"/>
    <s v="EDUCACION PREBASICA"/>
    <x v="0"/>
    <n v="7888"/>
    <x v="1228"/>
    <x v="1140"/>
  </r>
  <r>
    <s v="30100399-0"/>
    <s v="CONSTRUCCION  ELECTRIFICACION RURAL EL MOLLACO COQUIMBO"/>
    <x v="2"/>
    <s v="ELQUI"/>
    <s v="COQUIMBO"/>
    <n v="2016"/>
    <x v="4"/>
    <s v="DISTRIBUCION Y CONEXION FINAL USUARIOS"/>
    <x v="0"/>
    <n v="82075"/>
    <x v="1229"/>
    <x v="1141"/>
  </r>
  <r>
    <s v="30100442-0"/>
    <s v="CONSTRUCCION  TERMINAL RODOVIARIO CIUDAD DE MONTE PATRIA"/>
    <x v="2"/>
    <s v="LIMARI"/>
    <s v="MONTE PATRIA"/>
    <n v="2015"/>
    <x v="1"/>
    <s v="TRANSPORTE URBANO,VIALIDAD PEATONAL"/>
    <x v="1"/>
    <n v="202963"/>
    <x v="9"/>
    <x v="9"/>
  </r>
  <r>
    <s v="30100443-0"/>
    <s v="REPOSICION CON REUBICACIÓN DEPARTAMENTO DE EDUCACIÓN Y SALUD"/>
    <x v="7"/>
    <s v="CAUQUENES"/>
    <s v="CHANCO"/>
    <n v="2015"/>
    <x v="6"/>
    <s v="ADMINISTRACION MULTISECTOR"/>
    <x v="0"/>
    <n v="547689"/>
    <x v="1230"/>
    <x v="1142"/>
  </r>
  <r>
    <s v="30100453-0"/>
    <s v="MEJORAMIENTO INFRAESTRUCTURA DEPORTIVA ESTADIO CHANCO"/>
    <x v="7"/>
    <s v="CAUQUENES"/>
    <s v="CHANCO"/>
    <n v="2015"/>
    <x v="7"/>
    <s v="DEPORTE RECREATIVO"/>
    <x v="0"/>
    <n v="55521"/>
    <x v="1231"/>
    <x v="1143"/>
  </r>
  <r>
    <s v="30100454-0"/>
    <s v="CONSTRUCCION INFR. PESQUERA ARTESANAL CALETA CASCABELES, LOS VILOS"/>
    <x v="2"/>
    <s v="CHOAPA"/>
    <s v="LOS VILOS"/>
    <n v="2015"/>
    <x v="12"/>
    <s v="PESCA ARTESANAL"/>
    <x v="0"/>
    <n v="1437"/>
    <x v="9"/>
    <x v="9"/>
  </r>
  <r>
    <s v="30100471-0"/>
    <s v="REPOSICION INFRAESTRUCTURA VERTICAL AERÓDROMO DE PUCÓN"/>
    <x v="1"/>
    <s v="CAUTIN"/>
    <s v="PUCON"/>
    <n v="2016"/>
    <x v="1"/>
    <s v="TRANSPORTE AEREO"/>
    <x v="1"/>
    <n v="1490768"/>
    <x v="9"/>
    <x v="9"/>
  </r>
  <r>
    <s v="30100481-0"/>
    <s v="MEJORAMIENTO SISTEMA DE DRENAJES AEROPUERTO AMB"/>
    <x v="8"/>
    <m/>
    <m/>
    <n v="2016"/>
    <x v="1"/>
    <s v="TRANSPORTE AEREO"/>
    <x v="0"/>
    <n v="85520"/>
    <x v="1232"/>
    <x v="1144"/>
  </r>
  <r>
    <s v="30100589-0"/>
    <s v="REPOSICION CESFAM CERRILLOS DE TAMAYA"/>
    <x v="2"/>
    <s v="LIMARI"/>
    <s v="OVALLE"/>
    <n v="2015"/>
    <x v="0"/>
    <s v="BAJA COMPLEJIDAD"/>
    <x v="3"/>
    <n v="84626"/>
    <x v="9"/>
    <x v="9"/>
  </r>
  <r>
    <s v="30100599-0"/>
    <s v="REPOSICION HOGAR MASCULINO, PUNITAQUI"/>
    <x v="2"/>
    <s v="LIMARI"/>
    <s v="PUNITAQUI"/>
    <n v="2016"/>
    <x v="2"/>
    <s v="EDUCACION BASICA Y MEDIA"/>
    <x v="1"/>
    <n v="1172736"/>
    <x v="9"/>
    <x v="9"/>
  </r>
  <r>
    <s v="30100621-0"/>
    <s v="CONSTRUCCION MUROS DE CONTENCIÓN DIVERSAS CALLES, LAJA"/>
    <x v="4"/>
    <s v="BIO BIO"/>
    <s v="LAJA"/>
    <n v="2016"/>
    <x v="6"/>
    <s v="INTERSUBSECTORIAL MULTISECTOR"/>
    <x v="0"/>
    <n v="250381"/>
    <x v="1233"/>
    <x v="1145"/>
  </r>
  <r>
    <s v="30100668-0"/>
    <s v="CONSTRUCCION GIMNASIO COMUNA  LONCOCHE"/>
    <x v="1"/>
    <s v="CAUTIN"/>
    <s v="LONCOCHE"/>
    <n v="2016"/>
    <x v="7"/>
    <s v="INTERSUBSECTORIAL DEPORTES Y RECREACION"/>
    <x v="3"/>
    <n v="859599"/>
    <x v="9"/>
    <x v="9"/>
  </r>
  <r>
    <s v="30100744-0"/>
    <s v="AMPLIACION EDIFICIO MUNICIPALIDAD DE MACHALI"/>
    <x v="12"/>
    <s v="CACHAPOAL"/>
    <s v="MACHALI"/>
    <n v="2016"/>
    <x v="6"/>
    <s v="ORGANIZACION Y SERVICIOS COMUNALES"/>
    <x v="1"/>
    <n v="2666518"/>
    <x v="9"/>
    <x v="9"/>
  </r>
  <r>
    <s v="30100763-0"/>
    <s v="REPOSICION CUARTEL DE BOMBEROS DE PLACILLA"/>
    <x v="12"/>
    <s v="COLCHAGUA"/>
    <s v="PLACILLA"/>
    <n v="2016"/>
    <x v="9"/>
    <s v="DEFENSA Y SEGURIDAD"/>
    <x v="0"/>
    <n v="427434"/>
    <x v="1234"/>
    <x v="9"/>
  </r>
  <r>
    <s v="30100779-0"/>
    <s v="CONSTRUCCION SISTEMA APR SECTOR CHULCHUY ALTO - LUCO, PUQUELDON"/>
    <x v="5"/>
    <s v="CHILOE"/>
    <s v="PUQUELDON"/>
    <n v="2015"/>
    <x v="5"/>
    <s v="AGUA POTABLE"/>
    <x v="0"/>
    <n v="181054"/>
    <x v="1235"/>
    <x v="1146"/>
  </r>
  <r>
    <s v="30100782-0"/>
    <s v="CONSTRUCCION INFRAESTRUCTURA COLECTOR LANALHUE, CERRO NAVIA"/>
    <x v="8"/>
    <s v="SANTIAGO"/>
    <s v="CERRO NAVIA"/>
    <n v="2016"/>
    <x v="5"/>
    <s v="AGUAS LLUVIAS"/>
    <x v="0"/>
    <n v="116901"/>
    <x v="9"/>
    <x v="9"/>
  </r>
  <r>
    <s v="30100797-0"/>
    <s v="CONSTRUCCION CIERRE VERTEDERO MUNICIPAL COMUNA DE CALBUCO"/>
    <x v="5"/>
    <s v="LLANQUIHUE"/>
    <s v="CALBUCO"/>
    <n v="2015"/>
    <x v="6"/>
    <s v="MEDIO AMBIENTE"/>
    <x v="0"/>
    <n v="137396"/>
    <x v="1236"/>
    <x v="1147"/>
  </r>
  <r>
    <s v="30100809-0"/>
    <s v="MEJORAMIENTO INTEGRAL LICEO CARLOS MONDACA CORTES, VICUÑA"/>
    <x v="2"/>
    <s v="ELQUI"/>
    <s v="VICUÑA"/>
    <n v="2016"/>
    <x v="2"/>
    <s v="EDUCACION MEDIA TECNICO"/>
    <x v="0"/>
    <n v="142380"/>
    <x v="1237"/>
    <x v="1148"/>
  </r>
  <r>
    <s v="30100820-0"/>
    <s v="MEJORAMIENTO RUTA L-31, SECTOR LA FLORESTA-QUERI"/>
    <x v="7"/>
    <s v="LINARES"/>
    <m/>
    <n v="2015"/>
    <x v="1"/>
    <s v="TRANSPORTE CAMINERO"/>
    <x v="0"/>
    <n v="245955"/>
    <x v="1238"/>
    <x v="1149"/>
  </r>
  <r>
    <s v="30100829-0"/>
    <s v="CONSTRUCCION PASARELA BAHÍA EXPLORADORES, COMUNA DE AYSEN"/>
    <x v="9"/>
    <s v="AYSEN"/>
    <m/>
    <n v="2015"/>
    <x v="1"/>
    <s v="TRANSPORTE CAMINERO"/>
    <x v="0"/>
    <n v="524000"/>
    <x v="1239"/>
    <x v="1150"/>
  </r>
  <r>
    <s v="30100853-0"/>
    <s v="CONSTRUCCION SISTEMA AGUA POTABLE LOLCURA SANTA LUISA, COLLIPULLI"/>
    <x v="1"/>
    <s v="MALLECO"/>
    <s v="COLLIPULLI"/>
    <n v="2016"/>
    <x v="5"/>
    <s v="AGUA POTABLE"/>
    <x v="0"/>
    <n v="221077"/>
    <x v="11"/>
    <x v="9"/>
  </r>
  <r>
    <s v="30100880-0"/>
    <s v="REPOSICION LICEO PABLO NERUDA DE NAVIDAD"/>
    <x v="12"/>
    <s v="CARDENAL CARO"/>
    <s v="NAVIDAD"/>
    <n v="2016"/>
    <x v="2"/>
    <s v="EDUCACION MEDIA TECNICO"/>
    <x v="0"/>
    <n v="1281184"/>
    <x v="1240"/>
    <x v="1151"/>
  </r>
  <r>
    <s v="30100890-0"/>
    <s v="CONSTRUCCION PROTECCION DE RIBERA COLIUMO, TOME"/>
    <x v="4"/>
    <s v="CONCEPCION"/>
    <s v="TOME"/>
    <n v="2015"/>
    <x v="12"/>
    <s v="PESCA ARTESANAL"/>
    <x v="0"/>
    <n v="700"/>
    <x v="754"/>
    <x v="1152"/>
  </r>
  <r>
    <s v="30100902-0"/>
    <s v="REPOSICION ESCUELA LUIS CRUZ MARTINEZ, QUILICURA"/>
    <x v="8"/>
    <s v="SANTIAGO"/>
    <s v="QUILICURA"/>
    <n v="2016"/>
    <x v="2"/>
    <s v="EDUCACION BASICA Y MEDIA"/>
    <x v="0"/>
    <n v="529358"/>
    <x v="1241"/>
    <x v="1153"/>
  </r>
  <r>
    <s v="30100931-0"/>
    <s v="CONSTRUCCION 2° PUENTE DE ACCESO VALDIVIA CENTRO - ISLA TEJA"/>
    <x v="10"/>
    <s v="VALDIVIA - REGION XIV"/>
    <s v="VALDIVIA - REGION XIV"/>
    <n v="2015"/>
    <x v="1"/>
    <s v="TRANSPORTE URBANO,VIALIDAD PEATONAL"/>
    <x v="0"/>
    <n v="48508"/>
    <x v="1242"/>
    <x v="1154"/>
  </r>
  <r>
    <s v="30100932-0"/>
    <s v="CONSTRUCCION RED DE CICLOVIAS URBANAS - CIUDAD DE VALDIVIA"/>
    <x v="10"/>
    <s v="VALDIVIA - REGION XIV"/>
    <s v="VALDIVIA - REGION XIV"/>
    <n v="2015"/>
    <x v="1"/>
    <s v="TRANSPORTE URBANO,VIALIDAD PEATONAL"/>
    <x v="0"/>
    <n v="76557"/>
    <x v="1243"/>
    <x v="1155"/>
  </r>
  <r>
    <s v="30101016-0"/>
    <s v="CONSTRUCCION PARQUE DEL ENCUENTRO EN EL MORRO, ARICA"/>
    <x v="14"/>
    <s v="ARICA - REGION XV"/>
    <s v="ARICA - REGION XV"/>
    <n v="2015"/>
    <x v="6"/>
    <s v="DESARROLLO URBANO"/>
    <x v="0"/>
    <n v="24300"/>
    <x v="1244"/>
    <x v="1156"/>
  </r>
  <r>
    <s v="30101029-0"/>
    <s v="RESTAURACION CONJUNTO IGLESIA LA MERCED DE RANCAGUA"/>
    <x v="12"/>
    <s v="CACHAPOAL"/>
    <s v="RANCAGUA"/>
    <n v="2016"/>
    <x v="2"/>
    <s v="ARTE Y CULTURA"/>
    <x v="0"/>
    <n v="787301"/>
    <x v="1245"/>
    <x v="1157"/>
  </r>
  <r>
    <s v="30101038-0"/>
    <s v="MEJORAMIENTO PAISAJISTICO  AVENIDA BULNES, PRIMERA ETAPA. P. ARENAS"/>
    <x v="3"/>
    <s v="MAGALLANES"/>
    <s v="PUNTA ARENAS"/>
    <n v="2016"/>
    <x v="6"/>
    <s v="DESARROLLO URBANO"/>
    <x v="0"/>
    <n v="1022850"/>
    <x v="1246"/>
    <x v="1158"/>
  </r>
  <r>
    <s v="30101055-0"/>
    <s v="CONSTRUCCION INFRAESTRUCTURA AGUA POTABLE Y ALCANTARILLADO, QUEMCHI"/>
    <x v="5"/>
    <s v="CHILOE"/>
    <s v="QUEMCHI"/>
    <n v="2016"/>
    <x v="5"/>
    <s v="EVACUACION DISPOSICION FINAL AGUAS SERVIDAS"/>
    <x v="0"/>
    <n v="1199387"/>
    <x v="1247"/>
    <x v="9"/>
  </r>
  <r>
    <s v="30101058-0"/>
    <s v="CONSTRUCCION COSTANERA ORIENTE PUEL MAPU DE TIRUA"/>
    <x v="4"/>
    <s v="ARAUCO"/>
    <s v="TIRUA"/>
    <n v="2015"/>
    <x v="6"/>
    <s v="DESARROLLO URBANO"/>
    <x v="0"/>
    <n v="227220"/>
    <x v="1248"/>
    <x v="1159"/>
  </r>
  <r>
    <s v="30101102-0"/>
    <s v="REPOSICION ESCUELA GRACIELA DÍAZ ALLENDE DE PERALILLO, ILLAPEL"/>
    <x v="2"/>
    <s v="CHOAPA"/>
    <s v="ILLAPEL"/>
    <n v="2016"/>
    <x v="2"/>
    <s v="EDUCACION BASICA Y MEDIA"/>
    <x v="0"/>
    <n v="5356"/>
    <x v="9"/>
    <x v="9"/>
  </r>
  <r>
    <s v="30101138-0"/>
    <s v="CONSTRUCCION COMPLEJO FRONTERIZO HUEMULES"/>
    <x v="16"/>
    <m/>
    <m/>
    <n v="2016"/>
    <x v="6"/>
    <s v="INTERSUBSECTORIAL MULTISECTOR"/>
    <x v="0"/>
    <n v="3321353"/>
    <x v="1249"/>
    <x v="1160"/>
  </r>
  <r>
    <s v="30101198-0"/>
    <s v="NORMALIZACION COMPLEJO EDUCATIVO LOCALIDAD DE TOCONAO"/>
    <x v="11"/>
    <s v="EL LOA"/>
    <s v="SAN PEDRO DE ATACAMA"/>
    <n v="2016"/>
    <x v="2"/>
    <s v="EDUCACION BASICA Y MEDIA"/>
    <x v="1"/>
    <n v="103000"/>
    <x v="9"/>
    <x v="9"/>
  </r>
  <r>
    <s v="30101203-0"/>
    <s v="CONSTRUCCION COMPLEJO EDUCACIONAL DARIO SALAS - CARAHUE"/>
    <x v="1"/>
    <s v="CAUTIN"/>
    <s v="CARAHUE"/>
    <n v="2015"/>
    <x v="2"/>
    <s v="EDUCACION BASICA Y MEDIA"/>
    <x v="0"/>
    <n v="4720011"/>
    <x v="1250"/>
    <x v="1161"/>
  </r>
  <r>
    <s v="30101206-0"/>
    <s v="CONSTRUCCION PLANETARIO COMUNAL SAN PEDRO DE ATACAMA"/>
    <x v="11"/>
    <s v="EL LOA"/>
    <s v="SAN PEDRO DE ATACAMA"/>
    <n v="2016"/>
    <x v="2"/>
    <s v="ARTE Y CULTURA"/>
    <x v="3"/>
    <n v="1198689"/>
    <x v="9"/>
    <x v="9"/>
  </r>
  <r>
    <s v="30101211-0"/>
    <s v="CONSTRUCCION RELLENO SANITARIO Y CIERRE DE VERTEDERO VILLA OHIGGINS"/>
    <x v="9"/>
    <s v="CAPITAN PRAT"/>
    <s v="OHIGGINS"/>
    <n v="2016"/>
    <x v="6"/>
    <s v="MEDIO AMBIENTE"/>
    <x v="0"/>
    <n v="320681"/>
    <x v="1251"/>
    <x v="1162"/>
  </r>
  <r>
    <s v="30101214-0"/>
    <s v="NORMALIZACION Y AMPLIACION RELLENO SANITARIO SAN PEDRO DE ATACAMA"/>
    <x v="11"/>
    <s v="EL LOA"/>
    <s v="SAN PEDRO DE ATACAMA"/>
    <n v="2015"/>
    <x v="6"/>
    <s v="MEDIO AMBIENTE"/>
    <x v="0"/>
    <n v="2064530"/>
    <x v="1252"/>
    <x v="1163"/>
  </r>
  <r>
    <s v="30101226-0"/>
    <s v="MEJORAMIENTO CENTRO CIVICO COMUNA DE SANTA CRUZ"/>
    <x v="12"/>
    <s v="COLCHAGUA"/>
    <s v="SANTA CRUZ"/>
    <n v="2016"/>
    <x v="6"/>
    <s v="DESARROLLO URBANO"/>
    <x v="0"/>
    <n v="31381"/>
    <x v="9"/>
    <x v="9"/>
  </r>
  <r>
    <s v="30101273-0"/>
    <s v="MEJORAMIENTO RUTA Y-71, PORVENIR-ONAISSIN, XIIR"/>
    <x v="3"/>
    <m/>
    <m/>
    <n v="2016"/>
    <x v="1"/>
    <s v="TRANSPORTE CAMINERO"/>
    <x v="0"/>
    <n v="1150773"/>
    <x v="1253"/>
    <x v="1164"/>
  </r>
  <r>
    <s v="30101274-0"/>
    <s v="DIAGNOSTICO PARA PREFACTIBILIDAD TERMINAL DE BUSES,  SAN ANTO"/>
    <x v="0"/>
    <s v="SAN ANTONIO"/>
    <s v="SAN ANTONIO"/>
    <n v="2016"/>
    <x v="1"/>
    <s v="TRANSPORTE URBANO,VIALIDAD PEATONAL"/>
    <x v="0"/>
    <n v="20956"/>
    <x v="1254"/>
    <x v="1165"/>
  </r>
  <r>
    <s v="30101278-0"/>
    <s v="REPOSICION CUARTEL DE BOMBEROS POBLACIÓN ALEMANIA,CALAMA"/>
    <x v="11"/>
    <s v="EL LOA"/>
    <s v="CALAMA"/>
    <n v="2015"/>
    <x v="9"/>
    <s v="DEFENSA Y SEGURIDAD"/>
    <x v="0"/>
    <n v="759487"/>
    <x v="1255"/>
    <x v="1166"/>
  </r>
  <r>
    <s v="30101284-0"/>
    <s v="REPOSICION OFICINA DE MEJILLONES DEL REGISTRO CIVIL"/>
    <x v="11"/>
    <s v="ANTOFAGASTA"/>
    <s v="MEJILLONES"/>
    <n v="2015"/>
    <x v="11"/>
    <s v="ADMINISTRACION DE JUSTICIA"/>
    <x v="0"/>
    <n v="232763"/>
    <x v="1256"/>
    <x v="1167"/>
  </r>
  <r>
    <s v="30101297-0"/>
    <s v="CAPACITACION  GESTIÓN DE RECURSOS HÍDRICOS COMUNA SAN ANTONIO"/>
    <x v="0"/>
    <s v="SAN ANTONIO"/>
    <s v="SAN ANTONIO"/>
    <n v="2016"/>
    <x v="3"/>
    <s v="AGRICULTURA"/>
    <x v="0"/>
    <n v="795"/>
    <x v="9"/>
    <x v="9"/>
  </r>
  <r>
    <s v="30101329-0"/>
    <s v="MEJORAMIENTO RUTA W-195. SECTOR: QUEMCHI - PUCHAURAN"/>
    <x v="5"/>
    <m/>
    <m/>
    <n v="2015"/>
    <x v="1"/>
    <s v="TRANSPORTE CAMINERO"/>
    <x v="0"/>
    <n v="3138417"/>
    <x v="1257"/>
    <x v="1168"/>
  </r>
  <r>
    <s v="30101366-0"/>
    <s v="HABILITACION SUMINISTRO E.E. SECTOR COYAM, COMUNA DE MAULLIN"/>
    <x v="5"/>
    <s v="LLANQUIHUE"/>
    <s v="MAULLIN"/>
    <n v="2015"/>
    <x v="4"/>
    <s v="DISTRIBUCION Y CONEXION FINAL USUARIOS"/>
    <x v="0"/>
    <n v="97430"/>
    <x v="9"/>
    <x v="9"/>
  </r>
  <r>
    <s v="30101373-0"/>
    <s v="MEJORAMIENTO AMPLIACION RUTA1 PASADA POR TOCOPILLA ROTONDA LIMITE UR"/>
    <x v="11"/>
    <m/>
    <m/>
    <n v="2015"/>
    <x v="1"/>
    <s v="TRANSPORTE URBANO,VIALIDAD PEATONAL"/>
    <x v="0"/>
    <n v="90000"/>
    <x v="1258"/>
    <x v="1169"/>
  </r>
  <r>
    <s v="30101402-0"/>
    <s v="REPOSICION PUENTE NIAGARA Y ACCESOS EN RUTA S-269 PROV CAUTIN"/>
    <x v="1"/>
    <m/>
    <m/>
    <n v="2015"/>
    <x v="1"/>
    <s v="TRANSPORTE CAMINERO"/>
    <x v="0"/>
    <n v="20000"/>
    <x v="1259"/>
    <x v="1170"/>
  </r>
  <r>
    <s v="30101421-0"/>
    <s v="HABILITACION ACCESIBILIDAD UNIVERSAL CENTRO DE TEMUCO"/>
    <x v="1"/>
    <s v="CAUTIN"/>
    <s v="TEMUCO"/>
    <n v="2016"/>
    <x v="1"/>
    <s v="TRANSPORTE URBANO,VIALIDAD PEATONAL"/>
    <x v="1"/>
    <n v="1420248"/>
    <x v="9"/>
    <x v="9"/>
  </r>
  <r>
    <s v="30101424-0"/>
    <s v="CONSTRUCCION ACCESO PONIENTE A VICUÑA, PROVINCIA ELQUI"/>
    <x v="2"/>
    <m/>
    <m/>
    <n v="2015"/>
    <x v="1"/>
    <s v="TRANSPORTE URBANO,VIALIDAD PEATONAL"/>
    <x v="0"/>
    <n v="51000"/>
    <x v="1260"/>
    <x v="1171"/>
  </r>
  <r>
    <s v="30101446-0"/>
    <s v="REPOSICION PUENTE PURULON EN RUTA T-175, COMUNA DE LANCO"/>
    <x v="10"/>
    <s v="VALDIVIA - REGION XIV"/>
    <s v="LANCO - REGION XIV"/>
    <n v="2016"/>
    <x v="1"/>
    <s v="TRANSPORTE CAMINERO"/>
    <x v="0"/>
    <n v="36535"/>
    <x v="1261"/>
    <x v="1172"/>
  </r>
  <r>
    <s v="30101476-0"/>
    <s v="PREVENCION CONTROL DE HIDATIDOSIS EN PROVINCIA DE LIMARI"/>
    <x v="2"/>
    <s v="LIMARI"/>
    <m/>
    <n v="2016"/>
    <x v="0"/>
    <s v="ADMINISTRACION SALUD"/>
    <x v="0"/>
    <n v="463374"/>
    <x v="1262"/>
    <x v="1173"/>
  </r>
  <r>
    <s v="30101480-0"/>
    <s v="CONSTRUCCION OBRAS TERRESTRES CALETA MAGUELLINES"/>
    <x v="7"/>
    <s v="TALCA"/>
    <s v="CONSTITUCION"/>
    <n v="2015"/>
    <x v="12"/>
    <s v="PESCA ARTESANAL"/>
    <x v="0"/>
    <n v="985969"/>
    <x v="1263"/>
    <x v="1174"/>
  </r>
  <r>
    <s v="30101509-0"/>
    <s v="REPOSICION RUTA 5. SECTOR: COLONIA YUNGAY - QUELLON"/>
    <x v="5"/>
    <m/>
    <m/>
    <n v="2015"/>
    <x v="1"/>
    <s v="TRANSPORTE CAMINERO"/>
    <x v="0"/>
    <n v="166400"/>
    <x v="1264"/>
    <x v="1175"/>
  </r>
  <r>
    <s v="30101515-0"/>
    <s v="CONSTRUCCION ESPACIO PUBLICO SECTOR FIESTA CRUZ DE MAYO, VALLENAR"/>
    <x v="6"/>
    <s v="HUASCO"/>
    <s v="VALLENAR"/>
    <n v="2015"/>
    <x v="6"/>
    <s v="DESARROLLO URBANO"/>
    <x v="0"/>
    <n v="148534"/>
    <x v="1265"/>
    <x v="1176"/>
  </r>
  <r>
    <s v="30101519-0"/>
    <s v="CONSTRUCCION SISTEMA AGUA POTABLE RURAL PILLUMALLIN, NUEVA IMPERIAL"/>
    <x v="1"/>
    <s v="CAUTIN"/>
    <s v="NUEVA IMPERIAL"/>
    <n v="2016"/>
    <x v="5"/>
    <s v="AGUA POTABLE"/>
    <x v="0"/>
    <n v="14855"/>
    <x v="1266"/>
    <x v="1177"/>
  </r>
  <r>
    <s v="30101564-0"/>
    <s v="REPOSICION PUENTE POBLACION SAN ANTONIO - LONCOCHE"/>
    <x v="1"/>
    <s v="CAUTIN"/>
    <s v="LONCOCHE"/>
    <n v="2015"/>
    <x v="1"/>
    <s v="TRANSPORTE URBANO,VIALIDAD PEATONAL"/>
    <x v="0"/>
    <n v="488125"/>
    <x v="1267"/>
    <x v="1178"/>
  </r>
  <r>
    <s v="30101628-0"/>
    <s v="RESTAURACION TEATRO METRO, MARIA ELENA"/>
    <x v="11"/>
    <s v="TOCOPILLA"/>
    <s v="MARIA ELENA"/>
    <n v="2015"/>
    <x v="2"/>
    <s v="ARTE Y CULTURA"/>
    <x v="0"/>
    <n v="442016"/>
    <x v="22"/>
    <x v="9"/>
  </r>
  <r>
    <s v="30101643-0"/>
    <s v="SANEAMIENTO TITULOS DERECHOS DE AGUA COMUNA DE CURANILAHUE"/>
    <x v="4"/>
    <s v="ARAUCO"/>
    <s v="CURANILAHUE"/>
    <n v="2016"/>
    <x v="6"/>
    <s v="RECURSOS HIDRICOS"/>
    <x v="2"/>
    <n v="48084"/>
    <x v="11"/>
    <x v="9"/>
  </r>
  <r>
    <s v="30101663-0"/>
    <s v="CONSTRUCCION CAMINO PUELO-EL BOLSON,SEGUNDO CORRAL-EL BOLSÓN COCHAMO"/>
    <x v="5"/>
    <s v="LLANQUIHUE"/>
    <s v="COCHAMO"/>
    <n v="2015"/>
    <x v="1"/>
    <s v="TRANSPORTE CAMINERO"/>
    <x v="0"/>
    <n v="335172"/>
    <x v="9"/>
    <x v="9"/>
  </r>
  <r>
    <s v="30101689-0"/>
    <s v="REPOSICION RUTA 126 RUTA LOS CONQUISTADORES,  COMUNA CAUQUENES"/>
    <x v="7"/>
    <m/>
    <m/>
    <n v="2015"/>
    <x v="1"/>
    <s v="TRANSPORTE CAMINERO"/>
    <x v="0"/>
    <n v="30000"/>
    <x v="1268"/>
    <x v="1179"/>
  </r>
  <r>
    <s v="30101690-0"/>
    <s v="MEJORAMIENTO RAMPA DE CONEXIÓN RIO NEGRO HORNOPIRÉN, HUALAIHUE"/>
    <x v="5"/>
    <s v="PALENA"/>
    <s v="HUALAIHUE"/>
    <n v="2015"/>
    <x v="1"/>
    <s v="TRANSPORTE MARITIMO, FLUVIAL Y LACUSTRE"/>
    <x v="0"/>
    <n v="9522"/>
    <x v="9"/>
    <x v="9"/>
  </r>
  <r>
    <s v="30101754-0"/>
    <s v="CONSTRUCCION LABORATORIO DE CRIMINALISTICA CENTRAL PDI"/>
    <x v="8"/>
    <m/>
    <m/>
    <n v="2016"/>
    <x v="9"/>
    <s v="DEFENSA Y SEGURIDAD"/>
    <x v="0"/>
    <n v="30046"/>
    <x v="1269"/>
    <x v="1180"/>
  </r>
  <r>
    <s v="30101757-0"/>
    <s v="REPOSICION CUARTEL POLICIAL PDI TOME"/>
    <x v="4"/>
    <s v="CONCEPCION"/>
    <s v="TOME"/>
    <n v="2016"/>
    <x v="9"/>
    <s v="DEFENSA Y SEGURIDAD"/>
    <x v="0"/>
    <n v="1"/>
    <x v="9"/>
    <x v="9"/>
  </r>
  <r>
    <s v="30101782-0"/>
    <s v="REPOSICION PUENTE QUILLAY,RUTA N-637,SAN IGNACIO-EL QUILLAY,BULNES"/>
    <x v="4"/>
    <s v="ÑUBLE"/>
    <s v="BULNES"/>
    <n v="2015"/>
    <x v="1"/>
    <s v="TRANSPORTE CAMINERO"/>
    <x v="0"/>
    <n v="1000"/>
    <x v="1270"/>
    <x v="1181"/>
  </r>
  <r>
    <s v="30101803-0"/>
    <s v="REPOSICION RED HIDROMETRICA CUENCA RIO COPIAPO"/>
    <x v="6"/>
    <s v="COPIAPO"/>
    <m/>
    <n v="2015"/>
    <x v="6"/>
    <s v="RECURSOS HIDRICOS"/>
    <x v="0"/>
    <n v="103975"/>
    <x v="1271"/>
    <x v="1182"/>
  </r>
  <r>
    <s v="30101810-0"/>
    <s v="REPOSICION EDIFICIO GOBERNACION PROVINCIAL MALLECO - ANGOL"/>
    <x v="1"/>
    <s v="MALLECO"/>
    <s v="ANGOL"/>
    <n v="2016"/>
    <x v="6"/>
    <s v="ADMINISTRACION MULTISECTOR"/>
    <x v="0"/>
    <n v="51363"/>
    <x v="64"/>
    <x v="9"/>
  </r>
  <r>
    <s v="30101820-0"/>
    <s v="REPARACION FISCALÍA LOCAL DE PUDAHUEL"/>
    <x v="8"/>
    <s v="SANTIAGO"/>
    <s v="PUDAHUEL"/>
    <n v="2015"/>
    <x v="11"/>
    <s v="ADMINISTRACION DE JUSTICIA"/>
    <x v="0"/>
    <n v="202513"/>
    <x v="1272"/>
    <x v="1183"/>
  </r>
  <r>
    <s v="30101862-0"/>
    <s v="MEJORAMIENTO ESCUELA G-330 DE QUILLEM, PERQUENCO"/>
    <x v="1"/>
    <s v="CAUTIN"/>
    <s v="PERQUENCO"/>
    <n v="2016"/>
    <x v="2"/>
    <s v="EDUCACION BASICA Y MEDIA"/>
    <x v="0"/>
    <n v="28917"/>
    <x v="1273"/>
    <x v="1184"/>
  </r>
  <r>
    <s v="30101869-0"/>
    <s v="MEJORAMIENTO  Y CONSTRUCCION ESTADIO MUNICIPAL PAC-BICEN"/>
    <x v="8"/>
    <s v="SANTIAGO"/>
    <s v="PEDRO A. CERDA"/>
    <n v="2015"/>
    <x v="7"/>
    <s v="ADMINISTRACION DEPORTES Y RECREACION"/>
    <x v="1"/>
    <n v="2484822"/>
    <x v="9"/>
    <x v="9"/>
  </r>
  <r>
    <s v="30101874-0"/>
    <s v="REPOSICION DE LAS PLAZAS Y ENCUENTRO CON LA MEMORIA PAC"/>
    <x v="8"/>
    <s v="SANTIAGO"/>
    <s v="PEDRO A. CERDA"/>
    <n v="2016"/>
    <x v="6"/>
    <s v="DESARROLLO URBANO"/>
    <x v="0"/>
    <n v="152705"/>
    <x v="9"/>
    <x v="9"/>
  </r>
  <r>
    <s v="30101912-0"/>
    <s v="CONSTRUCCION ALCANTARILLADO EL PIMIENTO DE MALLARAUCO"/>
    <x v="8"/>
    <s v="MELIPILLA"/>
    <s v="MELIPILLA"/>
    <n v="2016"/>
    <x v="5"/>
    <s v="INTERSUBSECTORIAL AGUA POTABLE Y ALCANTARILLADO"/>
    <x v="3"/>
    <n v="276437"/>
    <x v="9"/>
    <x v="9"/>
  </r>
  <r>
    <s v="30101955-0"/>
    <s v="MEJORAMIENTO CUARTEL CENTRAL DE BOMBEROS - ANGOL"/>
    <x v="1"/>
    <s v="MALLECO"/>
    <s v="ANGOL"/>
    <n v="2015"/>
    <x v="9"/>
    <s v="DEFENSA Y SEGURIDAD"/>
    <x v="0"/>
    <n v="964357"/>
    <x v="1274"/>
    <x v="1185"/>
  </r>
  <r>
    <s v="30101961-0"/>
    <s v="REPOSICION ESCUELA BASICA DE PISCO ELQUI, PAIHUANO"/>
    <x v="2"/>
    <s v="ELQUI"/>
    <s v="PAIHUANO"/>
    <n v="2016"/>
    <x v="2"/>
    <s v="EDUCACION BASICA Y MEDIA"/>
    <x v="0"/>
    <n v="1369449"/>
    <x v="1275"/>
    <x v="1186"/>
  </r>
  <r>
    <s v="30101962-0"/>
    <s v="REPOSICION POSTA RURAL DE HORCON, PAIHUANO"/>
    <x v="2"/>
    <s v="ELQUI"/>
    <s v="PAIHUANO"/>
    <n v="2016"/>
    <x v="0"/>
    <s v="BAJA COMPLEJIDAD"/>
    <x v="0"/>
    <n v="289532"/>
    <x v="1276"/>
    <x v="1187"/>
  </r>
  <r>
    <s v="30101997-0"/>
    <s v="CONSTRUCCION OBRAS FLUVIALES RIO CRUCES Y ESTERO LONCOCHE URBANO"/>
    <x v="1"/>
    <s v="CAUTIN"/>
    <s v="LONCOCHE"/>
    <n v="2016"/>
    <x v="6"/>
    <s v="DEFENSAS FLUVIALES,MARITIMAS Y CAUCES ARTIFICIALES"/>
    <x v="0"/>
    <n v="15690"/>
    <x v="9"/>
    <x v="9"/>
  </r>
  <r>
    <s v="30102008-0"/>
    <s v="CONSTRUCCION ALCANTARILLADO SECTOR EL COBRE-LA COLONIA, CATEMU"/>
    <x v="0"/>
    <s v="SAN FELIPE DE ACONCAGUA"/>
    <s v="CATEMU"/>
    <n v="2016"/>
    <x v="5"/>
    <s v="EVACUACION DISPOSICION FINAL AGUAS SERVIDAS"/>
    <x v="0"/>
    <n v="44420"/>
    <x v="11"/>
    <x v="9"/>
  </r>
  <r>
    <s v="30102024-0"/>
    <s v="AMPLIACION Y MEJORAMIENTO SISTEMA DE APR CASAS DE PUDAHUEL"/>
    <x v="8"/>
    <s v="SANTIAGO"/>
    <s v="PUDAHUEL"/>
    <n v="2015"/>
    <x v="5"/>
    <s v="AGUA POTABLE"/>
    <x v="0"/>
    <n v="354950"/>
    <x v="1277"/>
    <x v="1188"/>
  </r>
  <r>
    <s v="30102049-0"/>
    <s v="CONSTRUCCION HOSPITAL DE ALTO HOSPICIO"/>
    <x v="13"/>
    <s v="IQUIQUE"/>
    <s v="ALTO HOSPICIO"/>
    <n v="2016"/>
    <x v="0"/>
    <s v="MEDIA COMPLEJIDAD"/>
    <x v="0"/>
    <n v="72889"/>
    <x v="1278"/>
    <x v="1189"/>
  </r>
  <r>
    <s v="30102051-0"/>
    <s v="REPOSICION Y AMPLIACIÓN EDIFICIO OFICINAS PÚBLICAS, SAN VICENTE"/>
    <x v="12"/>
    <s v="CACHAPOAL"/>
    <s v="SAN VICENTE DE TAGUA TAGUA"/>
    <n v="2015"/>
    <x v="6"/>
    <s v="ORGANIZACION Y SERVICIOS COMUNALES"/>
    <x v="1"/>
    <n v="1050250"/>
    <x v="9"/>
    <x v="9"/>
  </r>
  <r>
    <s v="30102057-0"/>
    <s v="CONSTRUCCION ENLACE PEÑUELAS EN RUTA 5, COM. DE COQUIMBO Y LA SERENA"/>
    <x v="2"/>
    <s v="ELQUI"/>
    <m/>
    <n v="2015"/>
    <x v="1"/>
    <s v="TRANSPORTE URBANO,VIALIDAD PEATONAL"/>
    <x v="0"/>
    <n v="25000"/>
    <x v="1279"/>
    <x v="1190"/>
  </r>
  <r>
    <s v="30102064-0"/>
    <s v="CONSTRUCCION EXTENSIÓN SIST DE APR Y CONS. CASETAS SANIT TRABUNCURA"/>
    <x v="4"/>
    <s v="ÑUBLE"/>
    <s v="SAN FABIAN"/>
    <n v="2015"/>
    <x v="5"/>
    <s v="AGUA POTABLE"/>
    <x v="0"/>
    <n v="68187"/>
    <x v="1280"/>
    <x v="9"/>
  </r>
  <r>
    <s v="30102139-0"/>
    <s v="CONSTRUCCION CENTRO DE JUSTICIA DE MELIPILLA"/>
    <x v="8"/>
    <s v="MELIPILLA"/>
    <s v="MELIPILLA"/>
    <n v="2016"/>
    <x v="11"/>
    <s v="ADMINISTRACION DE JUSTICIA"/>
    <x v="0"/>
    <n v="213598"/>
    <x v="1281"/>
    <x v="1191"/>
  </r>
  <r>
    <s v="30102142-0"/>
    <s v="AMPLIACION OFICINA MARGA MARGA DEL REGISTRO CIVIL, QUILPUE"/>
    <x v="0"/>
    <s v="MARGA MARGA"/>
    <m/>
    <n v="2016"/>
    <x v="11"/>
    <s v="INTERSUBSECTORIAL JUSTICIA"/>
    <x v="0"/>
    <n v="15327"/>
    <x v="1282"/>
    <x v="1192"/>
  </r>
  <r>
    <s v="30102154-0"/>
    <s v="RESTAURACION IGLESIA DE HUENCHULLAMÍ"/>
    <x v="7"/>
    <s v="TALCA"/>
    <s v="CUREPTO"/>
    <n v="2015"/>
    <x v="2"/>
    <s v="ARTE Y CULTURA"/>
    <x v="0"/>
    <n v="12890"/>
    <x v="1283"/>
    <x v="1193"/>
  </r>
  <r>
    <s v="30102156-0"/>
    <s v="MEJORAMIENTO CALLE PEMEREHUE, ARAUCO"/>
    <x v="4"/>
    <s v="ARAUCO"/>
    <s v="ARAUCO"/>
    <n v="2016"/>
    <x v="1"/>
    <s v="TRANSPORTE URBANO,VIALIDAD PEATONAL"/>
    <x v="0"/>
    <n v="90366"/>
    <x v="1284"/>
    <x v="1194"/>
  </r>
  <r>
    <s v="30102248-0"/>
    <s v="HABILITACION CENTRO DE CONTROL DE TRANSITO DEL GRAN VALPARAISO"/>
    <x v="0"/>
    <m/>
    <m/>
    <n v="2016"/>
    <x v="1"/>
    <s v="TRANSPORTE URBANO,VIALIDAD PEATONAL"/>
    <x v="0"/>
    <n v="240003"/>
    <x v="1285"/>
    <x v="1195"/>
  </r>
  <r>
    <s v="30102263-0"/>
    <s v="RESTAURACION CASONA EX CHACRA OCHAGAVÍA PARA BIBLIOTECA PAC"/>
    <x v="8"/>
    <s v="SANTIAGO"/>
    <s v="PEDRO A. CERDA"/>
    <n v="2016"/>
    <x v="2"/>
    <s v="ARTE Y CULTURA"/>
    <x v="0"/>
    <n v="120039"/>
    <x v="1286"/>
    <x v="1196"/>
  </r>
  <r>
    <s v="30102267-0"/>
    <s v="REPARACION TORRE HOSPITALIZACION PACIENTE CRITICO Y URGENCIA HGGB"/>
    <x v="4"/>
    <m/>
    <m/>
    <n v="2015"/>
    <x v="0"/>
    <s v="ALTA COMPLEJIDAD"/>
    <x v="0"/>
    <n v="378132"/>
    <x v="1287"/>
    <x v="1197"/>
  </r>
  <r>
    <s v="30102291-0"/>
    <s v="CONSTRUCCION SISTEMA DE AGUAS LLUVIAS TRINIDAD 2, LA FLORIDA"/>
    <x v="8"/>
    <m/>
    <m/>
    <n v="2016"/>
    <x v="5"/>
    <s v="AGUAS LLUVIAS"/>
    <x v="0"/>
    <n v="71273"/>
    <x v="9"/>
    <x v="9"/>
  </r>
  <r>
    <s v="30102297-0"/>
    <s v="CONSTRUCCION VARIANTE SAN CLEMENTE EN RUTA 115 CH, COM. SN CLEMENTE"/>
    <x v="7"/>
    <m/>
    <m/>
    <n v="2015"/>
    <x v="1"/>
    <s v="TRANSPORTE CAMINERO"/>
    <x v="0"/>
    <n v="145000"/>
    <x v="1288"/>
    <x v="1198"/>
  </r>
  <r>
    <s v="30102353-0"/>
    <s v="CONSTRUCCION RELLENO SANITARIO CHILE CHICO"/>
    <x v="9"/>
    <s v="GENERAL CARRERA"/>
    <s v="CHILE CHICO"/>
    <n v="2016"/>
    <x v="6"/>
    <s v="MEDIO AMBIENTE"/>
    <x v="0"/>
    <n v="32639"/>
    <x v="9"/>
    <x v="9"/>
  </r>
  <r>
    <s v="30102358-0"/>
    <s v="CONSTRUCCION CICLOVÍA CALLE COLO COLO ENTRE PRAT Y TEMUCO, L ANGELES"/>
    <x v="4"/>
    <s v="BIO BIO"/>
    <s v="LOS ANGELES"/>
    <n v="2016"/>
    <x v="1"/>
    <s v="TRANSPORTE URBANO,VIALIDAD PEATONAL"/>
    <x v="0"/>
    <n v="50404"/>
    <x v="9"/>
    <x v="9"/>
  </r>
  <r>
    <s v="30102389-0"/>
    <s v="REPOSICION EDIFICIO CONSISTORIAL DE LA MUNICIPALIDAD DE TIRÚA"/>
    <x v="4"/>
    <s v="ARAUCO"/>
    <s v="TIRUA"/>
    <n v="2015"/>
    <x v="6"/>
    <s v="ADMINISTRACION MULTISECTOR"/>
    <x v="0"/>
    <n v="94549"/>
    <x v="1289"/>
    <x v="1199"/>
  </r>
  <r>
    <s v="30102400-0"/>
    <s v="CONSTRUCCION CASETAS SANITARIAS VARIOS SECTORES PEUMO"/>
    <x v="12"/>
    <s v="CACHAPOAL"/>
    <s v="PEUMO"/>
    <n v="2015"/>
    <x v="5"/>
    <s v="EVACUACION DISPOSICION FINAL AGUAS SERVIDAS"/>
    <x v="3"/>
    <n v="1351452"/>
    <x v="9"/>
    <x v="9"/>
  </r>
  <r>
    <s v="30102418-0"/>
    <s v="CONSTRUCCION COMPLEJO EDUCACIONAL NUEVA ALBORADA-TEODORO SCHMIDT"/>
    <x v="1"/>
    <s v="CAUTIN"/>
    <s v="TEODORO SCHMIDT"/>
    <n v="2015"/>
    <x v="2"/>
    <s v="EDUCACION BASICA Y MEDIA"/>
    <x v="0"/>
    <n v="2834947"/>
    <x v="1290"/>
    <x v="1200"/>
  </r>
  <r>
    <s v="30102435-0"/>
    <s v="REPOSICION CENTRO SALUD FAMILIAR (CESFAM) HUALQUI"/>
    <x v="4"/>
    <s v="CONCEPCION"/>
    <s v="HUALQUI"/>
    <n v="2016"/>
    <x v="0"/>
    <s v="BAJA COMPLEJIDAD"/>
    <x v="0"/>
    <n v="563991"/>
    <x v="9"/>
    <x v="9"/>
  </r>
  <r>
    <s v="30102451-0"/>
    <s v="CONSTRUCCION SOLUCIÓN DE AGUAS LLUVIAS POBL. RETIRO. QUILPUE"/>
    <x v="0"/>
    <s v="MARGA MARGA"/>
    <s v="QUILPUE"/>
    <n v="2016"/>
    <x v="5"/>
    <s v="AGUAS LLUVIAS"/>
    <x v="0"/>
    <n v="38673"/>
    <x v="1291"/>
    <x v="1201"/>
  </r>
  <r>
    <s v="30102470-0"/>
    <s v="NORMALIZACION HOSPITAL DE LA CIUDAD DE ARAUCO"/>
    <x v="4"/>
    <s v="ARAUCO"/>
    <s v="ARAUCO"/>
    <n v="2016"/>
    <x v="0"/>
    <s v="BAJA COMPLEJIDAD"/>
    <x v="0"/>
    <n v="71237"/>
    <x v="9"/>
    <x v="9"/>
  </r>
  <r>
    <s v="30102483-0"/>
    <s v="REPOSICION ESTADIO MUNICIPAL DE ARAUCO"/>
    <x v="4"/>
    <s v="ARAUCO"/>
    <s v="ARAUCO"/>
    <n v="2015"/>
    <x v="7"/>
    <s v="DEPORTE RECREATIVO"/>
    <x v="0"/>
    <n v="170599"/>
    <x v="1292"/>
    <x v="1202"/>
  </r>
  <r>
    <s v="30102524-0"/>
    <s v="CONSTRUCCION GIMNASIO ESC LLANO SUBERCASEAUX COMUNA SAN MIGUEL"/>
    <x v="8"/>
    <s v="SANTIAGO"/>
    <s v="SAN MIGUEL"/>
    <n v="2016"/>
    <x v="7"/>
    <s v="DEPORTE RECREATIVO"/>
    <x v="0"/>
    <n v="529002"/>
    <x v="52"/>
    <x v="9"/>
  </r>
  <r>
    <s v="30102525-0"/>
    <s v="REPOSICION OFICINA REGISTRO CIVIL DE SANTA FE, LOS ÁNGELES"/>
    <x v="4"/>
    <s v="BIO BIO"/>
    <s v="LOS ANGELES"/>
    <n v="2016"/>
    <x v="11"/>
    <s v="ADMINISTRACION DE JUSTICIA"/>
    <x v="0"/>
    <n v="191369"/>
    <x v="1293"/>
    <x v="9"/>
  </r>
  <r>
    <s v="30102527-0"/>
    <s v="REPOSICION EDIFICIO CONSISTORIAL MUNICIPALIDAD DE MARIQUINA"/>
    <x v="10"/>
    <s v="VALDIVIA - REGION XIV"/>
    <s v="SAN JOSE DE LA MARIQUINA - REGION XIV"/>
    <n v="2016"/>
    <x v="6"/>
    <s v="ADMINISTRACION MULTISECTOR"/>
    <x v="0"/>
    <n v="1115033"/>
    <x v="11"/>
    <x v="9"/>
  </r>
  <r>
    <s v="30102529-0"/>
    <s v="CONSTRUCCION CESFAM LAS TORRES PEÑALOLEN"/>
    <x v="8"/>
    <s v="SANTIAGO"/>
    <s v="PEÑALOLEN"/>
    <n v="2015"/>
    <x v="0"/>
    <s v="BAJA COMPLEJIDAD"/>
    <x v="0"/>
    <n v="417311"/>
    <x v="1294"/>
    <x v="1203"/>
  </r>
  <r>
    <s v="30102530-0"/>
    <s v="REPOSICION CENTRO REPARACIÓN ESPECIALIZADA  NIÑOS NUEVO AMANECER"/>
    <x v="4"/>
    <m/>
    <m/>
    <n v="2015"/>
    <x v="11"/>
    <s v="ASISTENCIA DE MENORES"/>
    <x v="0"/>
    <n v="266593"/>
    <x v="1295"/>
    <x v="1038"/>
  </r>
  <r>
    <s v="30102538-0"/>
    <s v="CONSTRUCCION PARQUE ESTERO DICHATO, TOME"/>
    <x v="4"/>
    <s v="CONCEPCION"/>
    <s v="TOME"/>
    <n v="2015"/>
    <x v="6"/>
    <s v="DESARROLLO URBANO"/>
    <x v="0"/>
    <n v="81051"/>
    <x v="1296"/>
    <x v="1204"/>
  </r>
  <r>
    <s v="30102566-0"/>
    <s v="REPOSICION CONSULTORIO LO VALLEDOR NORTE, COMUNA DE PEDRO AGUIRRE"/>
    <x v="8"/>
    <s v="SANTIAGO"/>
    <s v="PEDRO A. CERDA"/>
    <n v="2016"/>
    <x v="0"/>
    <s v="BAJA COMPLEJIDAD"/>
    <x v="0"/>
    <n v="1216635"/>
    <x v="1297"/>
    <x v="1205"/>
  </r>
  <r>
    <s v="30102581-0"/>
    <s v="MEJORAMIENTO AV. PRESIDENTE SALVADOR ALLENDE, 1A ETAPA, SAN JOAQUÍN"/>
    <x v="8"/>
    <s v="SANTIAGO"/>
    <s v="SAN JOAQUIN"/>
    <n v="2015"/>
    <x v="1"/>
    <s v="TRANSPORTE URBANO,VIALIDAD PEATONAL"/>
    <x v="0"/>
    <n v="1010570"/>
    <x v="9"/>
    <x v="9"/>
  </r>
  <r>
    <s v="30102599-0"/>
    <s v="REPOSICION  CENTRO DE SALUD LOMA COLORADA, SAN PEDRO DE LA PAZ"/>
    <x v="4"/>
    <s v="CONCEPCION"/>
    <s v="SAN PEDRO DE LA PAZ"/>
    <n v="2015"/>
    <x v="0"/>
    <s v="BAJA COMPLEJIDAD"/>
    <x v="0"/>
    <n v="1059218"/>
    <x v="1298"/>
    <x v="1206"/>
  </r>
  <r>
    <s v="30102620-0"/>
    <s v="MEJORAMIENTO AV. VICUÑA MACKENNA, TERCERA ETAPA, COMUNA DE PEÑAFLOR"/>
    <x v="8"/>
    <s v="TALAGANTE"/>
    <s v="PEÑAFLOR"/>
    <n v="2015"/>
    <x v="1"/>
    <s v="TRANSPORTE URBANO,VIALIDAD PEATONAL"/>
    <x v="1"/>
    <n v="2746158"/>
    <x v="9"/>
    <x v="9"/>
  </r>
  <r>
    <s v="30102625-0"/>
    <s v="CONSTRUCCION ALCANTARILLADO Y P.T.A.S. DE MEHUIN-MARIQUINA"/>
    <x v="10"/>
    <s v="VALDIVIA - REGION XIV"/>
    <s v="SAN JOSE DE LA MARIQUINA - REGION XIV"/>
    <n v="2016"/>
    <x v="5"/>
    <s v="EVACUACION DISPOSICION FINAL AGUAS SERVIDAS"/>
    <x v="0"/>
    <n v="66781"/>
    <x v="1299"/>
    <x v="1207"/>
  </r>
  <r>
    <s v="30102633-0"/>
    <s v="REPOSICION Y NORMALIZACIÓN DEPENDENCIAS MUNICIPALES, TALCAHUANO"/>
    <x v="4"/>
    <s v="CONCEPCION"/>
    <s v="TALCAHUANO"/>
    <n v="2015"/>
    <x v="6"/>
    <s v="ADMINISTRACION MULTISECTOR"/>
    <x v="0"/>
    <n v="4577499"/>
    <x v="1300"/>
    <x v="1208"/>
  </r>
  <r>
    <s v="30102654-0"/>
    <s v="CONSTRUCCION PISCINA TEMPERADA SEMIOLIMPICA COMUNA DE SAN JOAQUIN"/>
    <x v="8"/>
    <s v="SANTIAGO"/>
    <s v="SAN JOAQUIN"/>
    <n v="2015"/>
    <x v="7"/>
    <s v="DEPORTE RECREATIVO"/>
    <x v="0"/>
    <n v="587582"/>
    <x v="9"/>
    <x v="9"/>
  </r>
  <r>
    <s v="30102656-0"/>
    <s v="HABILITACION SUMINISTRO E.E. NUEVA ESPERANZA , RIO  BUENO"/>
    <x v="10"/>
    <s v="DEL RANCO"/>
    <s v="RIO BUENO - REGION XIV"/>
    <n v="2016"/>
    <x v="4"/>
    <s v="DISTRIBUCION Y CONEXION FINAL USUARIOS"/>
    <x v="0"/>
    <n v="62788"/>
    <x v="9"/>
    <x v="9"/>
  </r>
  <r>
    <s v="30102660-0"/>
    <s v="REPOSICION SEDE SOCIAL CLUB RODEO PUERTO AYSEN"/>
    <x v="9"/>
    <s v="AYSEN"/>
    <s v="AYSEN"/>
    <n v="2016"/>
    <x v="6"/>
    <s v="DESARROLLO URBANO"/>
    <x v="0"/>
    <n v="596139"/>
    <x v="1301"/>
    <x v="1209"/>
  </r>
  <r>
    <s v="30102677-0"/>
    <s v="RESTAURACION MONUMENTO HISTÓRICO IGLESIA LA VIÑITA, RECOLETA"/>
    <x v="8"/>
    <s v="SANTIAGO"/>
    <s v="RECOLETA"/>
    <n v="2016"/>
    <x v="2"/>
    <s v="ARTE Y CULTURA"/>
    <x v="0"/>
    <n v="74489"/>
    <x v="52"/>
    <x v="9"/>
  </r>
  <r>
    <s v="30102680-0"/>
    <s v="CONSTRUCCION SISTEMA AGUA POTABLE CUNCO CHICO, PADRE LAS CASAS"/>
    <x v="1"/>
    <s v="CAUTIN"/>
    <s v="PADRE LAS CASAS"/>
    <n v="2016"/>
    <x v="5"/>
    <s v="AGUA POTABLE"/>
    <x v="0"/>
    <n v="30524"/>
    <x v="1302"/>
    <x v="1210"/>
  </r>
  <r>
    <s v="30102693-0"/>
    <s v="CONSTRUCCION SISTEMA AGUA POTABLE RURAL YAUYAGUEN, P. LAS CASAS"/>
    <x v="1"/>
    <s v="CAUTIN"/>
    <s v="PADRE LAS CASAS"/>
    <n v="2016"/>
    <x v="5"/>
    <s v="AGUA POTABLE"/>
    <x v="0"/>
    <n v="21443"/>
    <x v="1303"/>
    <x v="1211"/>
  </r>
  <r>
    <s v="30102710-0"/>
    <s v="RESTAURACION ARQUITECTONICA TEATRO MUNICIPAL, IQUIQUE"/>
    <x v="13"/>
    <s v="IQUIQUE"/>
    <s v="IQUIQUE"/>
    <n v="2016"/>
    <x v="2"/>
    <s v="ARTE Y CULTURA"/>
    <x v="0"/>
    <n v="2932848"/>
    <x v="1304"/>
    <x v="1212"/>
  </r>
  <r>
    <s v="30102715-0"/>
    <s v="CONSTRUCCION PARQUE URBANO EL TRAPICHE, SEGUNDA ETAPA.PEÑAFLOR"/>
    <x v="8"/>
    <s v="TALAGANTE"/>
    <s v="PEÑAFLOR"/>
    <n v="2015"/>
    <x v="6"/>
    <s v="DESARROLLO URBANO"/>
    <x v="1"/>
    <n v="2084535"/>
    <x v="9"/>
    <x v="9"/>
  </r>
  <r>
    <s v="30102727-0"/>
    <s v="MEJORAMIENTO EJE LO MARCOLETA, REGIÓN METROPOLITANA"/>
    <x v="8"/>
    <m/>
    <m/>
    <n v="2015"/>
    <x v="1"/>
    <s v="TRANSPORTE URBANO,VIALIDAD PEATONAL"/>
    <x v="0"/>
    <n v="1000"/>
    <x v="52"/>
    <x v="9"/>
  </r>
  <r>
    <s v="30102736-0"/>
    <s v="CONSTRUCCION CONSULTORIO GENERAL RURAL DE TUBUL, COMUNA DE ARAUCO"/>
    <x v="4"/>
    <s v="ARAUCO"/>
    <s v="ARAUCO"/>
    <n v="2016"/>
    <x v="0"/>
    <s v="BAJA COMPLEJIDAD"/>
    <x v="3"/>
    <n v="31421"/>
    <x v="9"/>
    <x v="9"/>
  </r>
  <r>
    <s v="30102779-0"/>
    <s v="CONSTRUCCION TERMINAL DE BUSES COMUNA DE FUTALEUFÚ"/>
    <x v="5"/>
    <s v="PALENA"/>
    <s v="FUTALEUFU"/>
    <n v="2016"/>
    <x v="1"/>
    <s v="ADMINISTRACION TRANSPORTE"/>
    <x v="0"/>
    <n v="517764"/>
    <x v="1305"/>
    <x v="9"/>
  </r>
  <r>
    <s v="30102811-0"/>
    <s v="CONSTRUCCION CENTRO DE PRODUCTOS TIPICOS, HIJUELAS."/>
    <x v="0"/>
    <s v="QUILLOTA"/>
    <s v="HIJUELAS"/>
    <n v="2016"/>
    <x v="10"/>
    <s v="ADMINISTRACION FINANZAS , COMERCIO Y TURISMO"/>
    <x v="0"/>
    <n v="146284"/>
    <x v="1306"/>
    <x v="1213"/>
  </r>
  <r>
    <s v="30102818-0"/>
    <s v="CONSTRUCCION CENTRO INTEGRAL DE SALUD SUR COMUNA DE SANTIAGO"/>
    <x v="8"/>
    <s v="SANTIAGO"/>
    <s v="SANTIAGO"/>
    <n v="2016"/>
    <x v="0"/>
    <s v="BAJA COMPLEJIDAD"/>
    <x v="0"/>
    <n v="266564"/>
    <x v="9"/>
    <x v="9"/>
  </r>
  <r>
    <s v="30102859-0"/>
    <s v="REPOSICION EDIFICIO SERVIC. MUNICIPAL AGUA POT. Y ALCANT, MAIPU"/>
    <x v="8"/>
    <s v="SANTIAGO"/>
    <s v="MAIPU"/>
    <n v="2016"/>
    <x v="5"/>
    <s v="ADMINISTRACION AGUA POTABLE Y ALCANTARILLADO"/>
    <x v="0"/>
    <n v="173760"/>
    <x v="1307"/>
    <x v="1214"/>
  </r>
  <r>
    <s v="30102860-0"/>
    <s v="MEJORAMIENTO DE ACERAS PEATONALES Y ESPACIOS PUBLICOS EN LA CISTERNA"/>
    <x v="8"/>
    <s v="SANTIAGO"/>
    <s v="LA CISTERNA"/>
    <n v="2016"/>
    <x v="6"/>
    <s v="DESARROLLO URBANO"/>
    <x v="0"/>
    <n v="678839"/>
    <x v="1308"/>
    <x v="1215"/>
  </r>
  <r>
    <s v="30102886-0"/>
    <s v="CONSTRUCCION RED DE ALCANTARILLADO Y CASETAS SANITARIAS, TALCAMAVIDA"/>
    <x v="4"/>
    <s v="CONCEPCION"/>
    <s v="HUALQUI"/>
    <n v="2016"/>
    <x v="5"/>
    <s v="EVACUACION DISPOSICION FINAL AGUAS SERVIDAS"/>
    <x v="1"/>
    <n v="449306"/>
    <x v="9"/>
    <x v="9"/>
  </r>
  <r>
    <s v="30102893-0"/>
    <s v="REPOSICION PALACIO DEL DEPORTE, TALCAHUANO"/>
    <x v="4"/>
    <s v="CONCEPCION"/>
    <s v="TALCAHUANO"/>
    <n v="2015"/>
    <x v="7"/>
    <s v="DEPORTE FORMATIVO"/>
    <x v="0"/>
    <n v="30000"/>
    <x v="843"/>
    <x v="392"/>
  </r>
  <r>
    <s v="30102902-0"/>
    <s v="CONSTRUCCION POLIDEPORTIVO MUNICIPAL, LA FLORIDA"/>
    <x v="8"/>
    <s v="SANTIAGO"/>
    <s v="LA FLORIDA"/>
    <n v="2016"/>
    <x v="7"/>
    <s v="DEPORTE RECREATIVO"/>
    <x v="0"/>
    <n v="797291"/>
    <x v="9"/>
    <x v="9"/>
  </r>
  <r>
    <s v="30102910-0"/>
    <s v="NORMALIZACION ELECTRICA RURAL SECTOR MENQUE, COMUNA DE TOME"/>
    <x v="4"/>
    <s v="CONCEPCION"/>
    <s v="TOME"/>
    <n v="2016"/>
    <x v="4"/>
    <s v="DISTRIBUCION Y CONEXION FINAL USUARIOS"/>
    <x v="0"/>
    <n v="37250"/>
    <x v="1309"/>
    <x v="1216"/>
  </r>
  <r>
    <s v="30102915-0"/>
    <s v="MEJORAMIENTO  E INSTALACION SIST DE LUMINARIAS PUBLICAS LA CISTERNA"/>
    <x v="8"/>
    <s v="SANTIAGO"/>
    <s v="LA CISTERNA"/>
    <n v="2016"/>
    <x v="4"/>
    <s v="ALUMBRADO PUBLICO"/>
    <x v="0"/>
    <n v="1200000"/>
    <x v="1310"/>
    <x v="1217"/>
  </r>
  <r>
    <s v="30102919-0"/>
    <s v="NORMALIZACION ELECTRICA DIVERSOS SECTORES, COMUNA DE TOME"/>
    <x v="4"/>
    <s v="CONCEPCION"/>
    <s v="TOME"/>
    <n v="2016"/>
    <x v="4"/>
    <s v="DISTRIBUCION Y CONEXION FINAL USUARIOS"/>
    <x v="0"/>
    <n v="235319"/>
    <x v="1311"/>
    <x v="1218"/>
  </r>
  <r>
    <s v="30102927-0"/>
    <s v="CONSTRUCCION COLECTOR AGUAS LLUVIAS AV.SANTA RAQUEL, LA FLORIDA"/>
    <x v="8"/>
    <s v="SANTIAGO"/>
    <s v="LA FLORIDA"/>
    <n v="2016"/>
    <x v="5"/>
    <s v="AGUAS LLUVIAS"/>
    <x v="0"/>
    <n v="1266448"/>
    <x v="9"/>
    <x v="9"/>
  </r>
  <r>
    <s v="30102928-0"/>
    <s v="CONSTRUCCION CENTRO SALUD FAMILIAR EL MANZANO. LAS CABRAS"/>
    <x v="12"/>
    <s v="CACHAPOAL"/>
    <s v="LAS CABRAS"/>
    <n v="2016"/>
    <x v="0"/>
    <s v="BAJA COMPLEJIDAD"/>
    <x v="0"/>
    <n v="38299"/>
    <x v="9"/>
    <x v="9"/>
  </r>
  <r>
    <s v="30102964-0"/>
    <s v="CONSTRUCCION DE CICLOVIA SECTOR CERRILLOS, COMUNA DE CURACAVI"/>
    <x v="8"/>
    <s v="MELIPILLA"/>
    <s v="CURACAVI"/>
    <n v="2016"/>
    <x v="1"/>
    <s v="TRANSPORTE CAMINERO"/>
    <x v="0"/>
    <n v="264698"/>
    <x v="9"/>
    <x v="9"/>
  </r>
  <r>
    <s v="30103018-0"/>
    <s v="RESTAURACION Y MUSEOGRAFÍA CASA ANWANDTER VALDIVIA"/>
    <x v="10"/>
    <m/>
    <m/>
    <n v="2016"/>
    <x v="2"/>
    <s v="ARTE Y CULTURA"/>
    <x v="1"/>
    <n v="11508"/>
    <x v="9"/>
    <x v="9"/>
  </r>
  <r>
    <s v="30103038-0"/>
    <s v="MEJORAMIENTO AVENIDA COLIUMO, COMUNA DE TOMÉ"/>
    <x v="4"/>
    <s v="CONCEPCION"/>
    <s v="TOME"/>
    <n v="2016"/>
    <x v="1"/>
    <s v="TRANSPORTE URBANO,VIALIDAD PEATONAL"/>
    <x v="0"/>
    <n v="48000"/>
    <x v="689"/>
    <x v="1219"/>
  </r>
  <r>
    <s v="30103057-0"/>
    <s v="CONSTRUCCION COLECTOR EL DESCANSO Y LONGITUDINAL-HUGO BRAVO, MAIPU"/>
    <x v="8"/>
    <m/>
    <m/>
    <n v="2016"/>
    <x v="5"/>
    <s v="AGUAS LLUVIAS"/>
    <x v="0"/>
    <n v="575031"/>
    <x v="9"/>
    <x v="9"/>
  </r>
  <r>
    <s v="30103080-0"/>
    <s v="CONSTRUCCION CALZADAS CALLE AMADOR NEGHME, LA PINTANA"/>
    <x v="8"/>
    <s v="SANTIAGO"/>
    <s v="LA PINTANA"/>
    <n v="2016"/>
    <x v="1"/>
    <s v="TRANSPORTE URBANO,VIALIDAD PEATONAL"/>
    <x v="1"/>
    <n v="5713494"/>
    <x v="9"/>
    <x v="9"/>
  </r>
  <r>
    <s v="30103145-0"/>
    <s v="CONSTRUCCION EDIFICIO DE LA MUNICIPALIDAD DE PADRE HURTADO"/>
    <x v="8"/>
    <s v="TALAGANTE"/>
    <s v="PADRE HURTADO"/>
    <n v="2016"/>
    <x v="6"/>
    <s v="ADMINISTRACION MULTISECTOR"/>
    <x v="0"/>
    <n v="579536"/>
    <x v="9"/>
    <x v="9"/>
  </r>
  <r>
    <s v="30103154-0"/>
    <s v="CONSTRUCCION PARQUE EL ROBLE COMUNA DE LA PINTANA"/>
    <x v="8"/>
    <s v="SANTIAGO"/>
    <s v="LA PINTANA"/>
    <n v="2016"/>
    <x v="6"/>
    <s v="MEDIO AMBIENTE"/>
    <x v="0"/>
    <n v="49270"/>
    <x v="1312"/>
    <x v="1220"/>
  </r>
  <r>
    <s v="30103155-0"/>
    <s v="REPOSICION Y REPARACIÓN MAYOR DEPENDENCIAS MUNICIPALES LOS ANGELES"/>
    <x v="4"/>
    <s v="BIO BIO"/>
    <s v="LOS ANGELES"/>
    <n v="2016"/>
    <x v="6"/>
    <s v="ADMINISTRACION MULTISECTOR"/>
    <x v="0"/>
    <n v="1967460"/>
    <x v="22"/>
    <x v="9"/>
  </r>
  <r>
    <s v="30103158-0"/>
    <s v="AMPLIACION LICEO DE EXCELENCIA DE NIÑAS DE MAIPU"/>
    <x v="8"/>
    <s v="SANTIAGO"/>
    <s v="MAIPU"/>
    <n v="2016"/>
    <x v="2"/>
    <s v="EDUCACION BASICA Y MEDIA"/>
    <x v="0"/>
    <n v="33576"/>
    <x v="1313"/>
    <x v="1221"/>
  </r>
  <r>
    <s v="30103179-0"/>
    <s v="CONSTRUCCION OBRAS DE URBANIZACION Y CASETAS SANITARIAS, ANTUCO"/>
    <x v="4"/>
    <s v="BIO BIO"/>
    <s v="ANTUCO"/>
    <n v="2015"/>
    <x v="8"/>
    <s v="SOLUCION HABITACIONAL PARCIAL O COMPLEMENTARIA"/>
    <x v="0"/>
    <n v="2035534"/>
    <x v="1314"/>
    <x v="1222"/>
  </r>
  <r>
    <s v="30103186-0"/>
    <s v="CONSTRUCCION JUZGADO DE LETRAS, FAMILIA Y RPP EN PUNTA ARENAS"/>
    <x v="3"/>
    <m/>
    <m/>
    <n v="2016"/>
    <x v="11"/>
    <s v="ADMINISTRACION DE JUSTICIA"/>
    <x v="0"/>
    <n v="150000"/>
    <x v="9"/>
    <x v="9"/>
  </r>
  <r>
    <s v="30103206-0"/>
    <s v="MEJORAMIENTO INTEGRAL DE ACERAS SECTOR 3, TALCA"/>
    <x v="7"/>
    <s v="TALCA"/>
    <s v="TALCA"/>
    <n v="2015"/>
    <x v="6"/>
    <s v="DESARROLLO URBANO"/>
    <x v="0"/>
    <n v="714169"/>
    <x v="9"/>
    <x v="9"/>
  </r>
  <r>
    <s v="30103210-0"/>
    <s v="CONSTRUCCION CASETAS SANITARIAS SECTOR PUNTA DE PARRA, TOME"/>
    <x v="4"/>
    <s v="CONCEPCION"/>
    <s v="TOME"/>
    <n v="2016"/>
    <x v="8"/>
    <s v="SOLUCION HABITACIONAL PARCIAL O COMPLEMENTARIA"/>
    <x v="0"/>
    <n v="43663"/>
    <x v="1315"/>
    <x v="9"/>
  </r>
  <r>
    <s v="30103215-0"/>
    <s v="CONSTRUCCION PARQUE RIBERA RIO BIO BIO CHIGUAYANTE"/>
    <x v="4"/>
    <s v="CONCEPCION"/>
    <s v="CHIGUAYANTE"/>
    <n v="2015"/>
    <x v="6"/>
    <s v="DESARROLLO URBANO"/>
    <x v="0"/>
    <n v="1244752"/>
    <x v="1316"/>
    <x v="1223"/>
  </r>
  <r>
    <s v="30103225-0"/>
    <s v="CONSTRUCCION CASETAS SANITARIAS SECTOR EL SANTO, TOME"/>
    <x v="4"/>
    <s v="CONCEPCION"/>
    <s v="TOME"/>
    <n v="2015"/>
    <x v="5"/>
    <s v="AGUA POTABLE"/>
    <x v="0"/>
    <n v="1864"/>
    <x v="64"/>
    <x v="9"/>
  </r>
  <r>
    <s v="30103252-0"/>
    <s v="REPOSICION TEATRO MUNICIPAL DE CHONCHI"/>
    <x v="5"/>
    <s v="CHILOE"/>
    <s v="CHONCHI"/>
    <n v="2015"/>
    <x v="2"/>
    <s v="ARTE Y CULTURA"/>
    <x v="0"/>
    <n v="1"/>
    <x v="1317"/>
    <x v="9"/>
  </r>
  <r>
    <s v="30103256-0"/>
    <s v="MEJORAMIENTO INTEGRAL DE ACERAS SECTOR 5, TALCA"/>
    <x v="7"/>
    <s v="TALCA"/>
    <s v="TALCA"/>
    <n v="2015"/>
    <x v="6"/>
    <s v="DESARROLLO URBANO"/>
    <x v="0"/>
    <n v="463929"/>
    <x v="1318"/>
    <x v="1224"/>
  </r>
  <r>
    <s v="30103268-0"/>
    <s v="MEJORAMIENTO DEL SISTEMA DE RIEGO DEL RIO CLARO DE RENGO"/>
    <x v="12"/>
    <m/>
    <m/>
    <n v="2015"/>
    <x v="3"/>
    <s v="RIEGO"/>
    <x v="0"/>
    <n v="303"/>
    <x v="1319"/>
    <x v="1225"/>
  </r>
  <r>
    <s v="30103279-0"/>
    <s v="CONSTRUCCION SERVICIO DE APR DE ALCALDEO DE RAUCO,CHONCHI"/>
    <x v="5"/>
    <s v="CHILOE"/>
    <s v="CHONCHI"/>
    <n v="2016"/>
    <x v="5"/>
    <s v="AGUA POTABLE"/>
    <x v="0"/>
    <n v="549910"/>
    <x v="1320"/>
    <x v="1226"/>
  </r>
  <r>
    <s v="30103289-0"/>
    <s v="MEJORAMIENTO INTEGRAL DE ACERAS  SECTOR 8, TALCA"/>
    <x v="7"/>
    <s v="TALCA"/>
    <s v="TALCA"/>
    <n v="2015"/>
    <x v="6"/>
    <s v="DESARROLLO URBANO"/>
    <x v="0"/>
    <n v="487314"/>
    <x v="1321"/>
    <x v="1227"/>
  </r>
  <r>
    <s v="30103293-0"/>
    <s v="MEJORAMIENTO INTEGRAL DE ACERAS SECTOR 9, TALCA"/>
    <x v="7"/>
    <s v="TALCA"/>
    <s v="TALCA"/>
    <n v="2015"/>
    <x v="6"/>
    <s v="DESARROLLO URBANO"/>
    <x v="1"/>
    <n v="829344"/>
    <x v="9"/>
    <x v="9"/>
  </r>
  <r>
    <s v="30103297-0"/>
    <s v="CONSTRUCCION EVAC.A.LL. SIST. ESTEROS MAPOCHITO, LAS ANIMAS Y OTROS"/>
    <x v="7"/>
    <s v="TALCA"/>
    <s v="CONSTITUCION"/>
    <n v="2016"/>
    <x v="5"/>
    <s v="AGUAS LLUVIAS"/>
    <x v="0"/>
    <n v="44042"/>
    <x v="1322"/>
    <x v="1228"/>
  </r>
  <r>
    <s v="30103306-0"/>
    <s v="RESTAURACION Y PUESTA EN VALOR PARROQUIA SAN JOSE DE PELARCO"/>
    <x v="7"/>
    <s v="TALCA"/>
    <s v="PELARCO"/>
    <n v="2016"/>
    <x v="2"/>
    <s v="ARTE Y CULTURA"/>
    <x v="0"/>
    <n v="21344"/>
    <x v="1323"/>
    <x v="1229"/>
  </r>
  <r>
    <s v="30103309-0"/>
    <s v="REPOSICION TOTAL PLANTA DE TRATAMIENTO AGUAS SERVIDAS, LARAQUETE"/>
    <x v="4"/>
    <s v="ARAUCO"/>
    <s v="ARAUCO"/>
    <n v="2016"/>
    <x v="5"/>
    <s v="EVACUACION DISPOSICION FINAL AGUAS SERVIDAS"/>
    <x v="0"/>
    <n v="118450"/>
    <x v="9"/>
    <x v="9"/>
  </r>
  <r>
    <s v="30103323-0"/>
    <s v="CONSTRUCCION CIERRE EX VERTEDERO MUNICIPAL DE LOS MUERMOS"/>
    <x v="5"/>
    <s v="LLANQUIHUE"/>
    <s v="LOS MUERMOS"/>
    <n v="2016"/>
    <x v="6"/>
    <s v="MEDIO AMBIENTE"/>
    <x v="0"/>
    <n v="65553"/>
    <x v="9"/>
    <x v="9"/>
  </r>
  <r>
    <s v="30103367-0"/>
    <s v="REPARACION , REPOS. AMPLIA. PRIMERA COMPAÑIA BOMBEROS CONCEPCION"/>
    <x v="4"/>
    <s v="CONCEPCION"/>
    <s v="CONCEPCION"/>
    <n v="2015"/>
    <x v="9"/>
    <s v="DEFENSA Y SEGURIDAD"/>
    <x v="0"/>
    <n v="726068"/>
    <x v="1324"/>
    <x v="9"/>
  </r>
  <r>
    <s v="30103384-0"/>
    <s v="REPOSICION SEXTA COMPAÑIA DE BOMBEROS CONCEPCION"/>
    <x v="4"/>
    <s v="CONCEPCION"/>
    <s v="CONCEPCION"/>
    <n v="2015"/>
    <x v="9"/>
    <s v="DEFENSA Y SEGURIDAD"/>
    <x v="0"/>
    <n v="962176"/>
    <x v="1325"/>
    <x v="1230"/>
  </r>
  <r>
    <s v="30103394-0"/>
    <s v="REPOSICION EDIFICIO CUERPO DE BOMBEROS DE CAÑETE"/>
    <x v="4"/>
    <s v="ARAUCO"/>
    <s v="CAÑETE"/>
    <n v="2015"/>
    <x v="9"/>
    <s v="DEFENSA Y SEGURIDAD"/>
    <x v="0"/>
    <n v="698265"/>
    <x v="1326"/>
    <x v="1231"/>
  </r>
  <r>
    <s v="30103399-0"/>
    <s v="HABILITACION CENTRO DE DIALISIS HOSPITAL CURANILAHUE"/>
    <x v="4"/>
    <s v="ARAUCO"/>
    <s v="CURANILAHUE"/>
    <n v="2016"/>
    <x v="0"/>
    <s v="MEDIA COMPLEJIDAD"/>
    <x v="0"/>
    <n v="87361"/>
    <x v="9"/>
    <x v="9"/>
  </r>
  <r>
    <s v="30103425-0"/>
    <s v="REPOSICION CEMENTERIO MUNICIPAL DE CAÑETE"/>
    <x v="4"/>
    <s v="ARAUCO"/>
    <s v="CAÑETE"/>
    <n v="2015"/>
    <x v="6"/>
    <s v="DESARROLLO URBANO"/>
    <x v="0"/>
    <n v="160000"/>
    <x v="1327"/>
    <x v="1232"/>
  </r>
  <r>
    <s v="30103434-0"/>
    <s v="REPOSICION EDIFICIO PUBLICO DE CHACAO, COMUNA ANCUD"/>
    <x v="5"/>
    <s v="CHILOE"/>
    <s v="ANCUD"/>
    <n v="2015"/>
    <x v="6"/>
    <s v="ADMINISTRACION MULTISECTOR"/>
    <x v="0"/>
    <n v="86993"/>
    <x v="9"/>
    <x v="9"/>
  </r>
  <r>
    <s v="30103440-0"/>
    <s v="CONSTRUCCION CUBIERTA MULTICANCHA SEDE SOCIAL JOSE I. CIENFUEGOS"/>
    <x v="7"/>
    <s v="TALCA"/>
    <s v="TALCA"/>
    <n v="2015"/>
    <x v="7"/>
    <s v="DEPORTE RECREATIVO"/>
    <x v="1"/>
    <n v="113024"/>
    <x v="9"/>
    <x v="9"/>
  </r>
  <r>
    <s v="30103446-0"/>
    <s v="CONSTRUCCION ESTABLECIMIENTO EDUCACIONAL SEC. ALERCE I ETAPA P MONTT"/>
    <x v="5"/>
    <s v="LLANQUIHUE"/>
    <s v="PUERTO MONTT"/>
    <n v="2016"/>
    <x v="2"/>
    <s v="EDUCACION BASICA Y MEDIA"/>
    <x v="0"/>
    <n v="90704"/>
    <x v="1328"/>
    <x v="1233"/>
  </r>
  <r>
    <s v="30103475-0"/>
    <s v="CONSTRUCCION SEMAFORIZ. INTERSEC AV.A. ERCILLA-MONT. Y OTROS,CHILLAN"/>
    <x v="4"/>
    <s v="ÑUBLE"/>
    <s v="CHILLAN"/>
    <n v="2015"/>
    <x v="1"/>
    <s v="TRANSPORTE URBANO,VIALIDAD PEATONAL"/>
    <x v="0"/>
    <n v="23000"/>
    <x v="1329"/>
    <x v="1234"/>
  </r>
  <r>
    <s v="30103507-0"/>
    <s v="CONSTRUCCION JARDIN INFANTIL CLASICO INES DE BAZAN, CASTRO"/>
    <x v="5"/>
    <s v="CHILOE"/>
    <s v="CASTRO"/>
    <n v="2016"/>
    <x v="2"/>
    <s v="EDUCACION PREBASICA"/>
    <x v="0"/>
    <n v="12000"/>
    <x v="231"/>
    <x v="1235"/>
  </r>
  <r>
    <s v="30103515-0"/>
    <s v="CONSTRUCCION VIAS DE EVACUACION Y MIRADORES SEGUROS COMUNA DE LEBU"/>
    <x v="4"/>
    <s v="ARAUCO"/>
    <s v="LEBU"/>
    <n v="2016"/>
    <x v="6"/>
    <s v="DESARROLLO URBANO"/>
    <x v="0"/>
    <n v="2589"/>
    <x v="37"/>
    <x v="237"/>
  </r>
  <r>
    <s v="30103517-0"/>
    <s v="CONSTRUCCION VIAS DE EVACUACION Y MIRADORES SEGUROS TUBUL, ARAUCO"/>
    <x v="4"/>
    <s v="ARAUCO"/>
    <s v="ARAUCO"/>
    <n v="2016"/>
    <x v="6"/>
    <s v="DESARROLLO URBANO"/>
    <x v="0"/>
    <n v="2589"/>
    <x v="37"/>
    <x v="237"/>
  </r>
  <r>
    <s v="30103533-0"/>
    <s v="REPOSICION PARCIAL GIMNASIO MUNICIPAL ANTUCO"/>
    <x v="4"/>
    <s v="BIO BIO"/>
    <s v="ANTUCO"/>
    <n v="2016"/>
    <x v="7"/>
    <s v="DEPORTE RECREATIVO"/>
    <x v="0"/>
    <n v="558116"/>
    <x v="64"/>
    <x v="9"/>
  </r>
  <r>
    <s v="30103541-0"/>
    <s v="REPOSICION EDIFICIO MUNICIPAL DE CHAITEN"/>
    <x v="5"/>
    <s v="PALENA"/>
    <s v="CHAITEN"/>
    <n v="2016"/>
    <x v="6"/>
    <s v="ADMINISTRACION MULTISECTOR"/>
    <x v="1"/>
    <n v="33400"/>
    <x v="9"/>
    <x v="9"/>
  </r>
  <r>
    <s v="30103549-0"/>
    <s v="CONSTRUCCION SERVICIO APR EL PINO-SAN MIGUEL (LOS ÁNGELES)"/>
    <x v="4"/>
    <s v="BIO BIO"/>
    <s v="LOS ANGELES"/>
    <n v="2016"/>
    <x v="5"/>
    <s v="AGUA POTABLE"/>
    <x v="0"/>
    <n v="16618"/>
    <x v="1330"/>
    <x v="1236"/>
  </r>
  <r>
    <s v="30103569-0"/>
    <s v="REPOSICION ESCUELA F-502, CERRO ZAROR,TALCAHUANO"/>
    <x v="4"/>
    <s v="CONCEPCION"/>
    <s v="TALCAHUANO"/>
    <n v="2016"/>
    <x v="2"/>
    <s v="EDUCACION BASICA Y MEDIA"/>
    <x v="0"/>
    <n v="2263912"/>
    <x v="9"/>
    <x v="9"/>
  </r>
  <r>
    <s v="30103579-0"/>
    <s v="CONSTRUCCION  SERVICIO APR LAS VEGAS, LOS ANGELES"/>
    <x v="4"/>
    <s v="BIO BIO"/>
    <s v="LOS ANGELES"/>
    <n v="2016"/>
    <x v="5"/>
    <s v="AGUA POTABLE"/>
    <x v="0"/>
    <n v="220000"/>
    <x v="9"/>
    <x v="9"/>
  </r>
  <r>
    <s v="30103594-0"/>
    <s v="CONSTRUCCION SERVICIO APR DICAHUE (LOS ANGELES)"/>
    <x v="4"/>
    <s v="BIO BIO"/>
    <s v="LOS ANGELES"/>
    <n v="2016"/>
    <x v="5"/>
    <s v="AGUA POTABLE"/>
    <x v="0"/>
    <n v="400000"/>
    <x v="9"/>
    <x v="9"/>
  </r>
  <r>
    <s v="30103618-0"/>
    <s v="CONSTRUCCION CENTRO DE ESTUDIO Y TRABAJO LOS CESARES DE RENGO"/>
    <x v="12"/>
    <s v="CACHAPOAL"/>
    <s v="RENGO"/>
    <n v="2016"/>
    <x v="11"/>
    <s v="INTERSUBSECTORIAL JUSTICIA"/>
    <x v="0"/>
    <n v="621451"/>
    <x v="9"/>
    <x v="9"/>
  </r>
  <r>
    <s v="30103620-0"/>
    <s v="CONSTRUCCION UNIDAD PSIQUIATRICA FORENSE TRANSITORIA CPF SANTIAGO"/>
    <x v="15"/>
    <m/>
    <m/>
    <n v="2015"/>
    <x v="11"/>
    <s v="ADMINISTRACION DE JUSTICIA"/>
    <x v="0"/>
    <n v="1184484"/>
    <x v="9"/>
    <x v="9"/>
  </r>
  <r>
    <s v="30103626-0"/>
    <s v="CONSTRUCCION SERVICIO APR EL OLIVO (LOS ÁNGELES"/>
    <x v="4"/>
    <s v="BIO BIO"/>
    <s v="LOS ANGELES"/>
    <n v="2016"/>
    <x v="5"/>
    <s v="AGUA POTABLE"/>
    <x v="0"/>
    <n v="11"/>
    <x v="9"/>
    <x v="9"/>
  </r>
  <r>
    <s v="30103642-0"/>
    <s v="REPOSICION ESCUELA BARROS ARANA, GRUPO ESCOLAR, CHILLAN"/>
    <x v="4"/>
    <s v="ÑUBLE"/>
    <s v="CHILLAN"/>
    <n v="2016"/>
    <x v="2"/>
    <s v="EDUCACION BASICA Y MEDIA"/>
    <x v="1"/>
    <n v="3777250"/>
    <x v="9"/>
    <x v="9"/>
  </r>
  <r>
    <s v="30103652-0"/>
    <s v="MEJORAMIENTO PISCINA FISCAL DE LOTA ALTO"/>
    <x v="4"/>
    <s v="CONCEPCION"/>
    <s v="LOTA"/>
    <n v="2015"/>
    <x v="7"/>
    <s v="DEPORTE RECREATIVO"/>
    <x v="0"/>
    <n v="261501"/>
    <x v="64"/>
    <x v="9"/>
  </r>
  <r>
    <s v="30103675-0"/>
    <s v="CONSTRUCCION EDIFICIO DE LA CULTURA, COMUNA DE BULNES"/>
    <x v="4"/>
    <s v="ÑUBLE"/>
    <s v="BULNES"/>
    <n v="2015"/>
    <x v="2"/>
    <s v="INTERSUBSECTORIAL EDUCACION Y CULTURA"/>
    <x v="0"/>
    <n v="1278706"/>
    <x v="1331"/>
    <x v="1237"/>
  </r>
  <r>
    <s v="30103680-0"/>
    <s v="REPOSICION CUARTEL DE BOMBEROS, COMUNA DE BULNES"/>
    <x v="4"/>
    <s v="ÑUBLE"/>
    <s v="BULNES"/>
    <n v="2015"/>
    <x v="9"/>
    <s v="DEFENSA Y SEGURIDAD"/>
    <x v="0"/>
    <n v="1269082"/>
    <x v="1332"/>
    <x v="1238"/>
  </r>
  <r>
    <s v="30103697-0"/>
    <s v="CONSTRUCCION NUEVO CEMENTERIO MUNICIPAL COMUNA DE SANTA JUANA"/>
    <x v="4"/>
    <s v="CONCEPCION"/>
    <s v="SANTA JUANA"/>
    <n v="2016"/>
    <x v="6"/>
    <s v="DESARROLLO URBANO"/>
    <x v="0"/>
    <n v="31381"/>
    <x v="1333"/>
    <x v="1239"/>
  </r>
  <r>
    <s v="30103730-0"/>
    <s v="CONSTRUCCION SEDE COMITE DISCAPACITADOS MIRANDO EL FUTURO, PAPUPO"/>
    <x v="0"/>
    <s v="PETORCA"/>
    <s v="PAPUDO"/>
    <n v="2016"/>
    <x v="6"/>
    <s v="ORGANIZACION Y SERVICIOS COMUNALES"/>
    <x v="0"/>
    <n v="217588"/>
    <x v="1334"/>
    <x v="1240"/>
  </r>
  <r>
    <s v="30103765-0"/>
    <s v="CONSTRUCCION SALON MULTIUSO COMUNA DE PEMUCO"/>
    <x v="4"/>
    <s v="ÑUBLE"/>
    <s v="PEMUCO"/>
    <n v="2016"/>
    <x v="6"/>
    <s v="INTERSUBSECTORIAL MULTISECTOR"/>
    <x v="0"/>
    <n v="401109"/>
    <x v="9"/>
    <x v="9"/>
  </r>
  <r>
    <s v="30103771-0"/>
    <s v="CONSTRUCCION  RED DE ALCANTARILLADO SECTOR LAS PALMAS, LLAY-LLAY"/>
    <x v="0"/>
    <s v="SAN FELIPE DE ACONCAGUA"/>
    <s v="LLAY LLAY"/>
    <n v="2016"/>
    <x v="5"/>
    <s v="EVACUACION DISPOSICION FINAL AGUAS SERVIDAS"/>
    <x v="0"/>
    <n v="1922831"/>
    <x v="17"/>
    <x v="9"/>
  </r>
  <r>
    <s v="30103782-0"/>
    <s v="RESTAURACION CAPILLA HOSPITAL SAN JUAN DE DIOS DE CHILLÁN"/>
    <x v="4"/>
    <m/>
    <m/>
    <n v="2015"/>
    <x v="2"/>
    <s v="ARTE Y CULTURA"/>
    <x v="0"/>
    <n v="43440"/>
    <x v="1335"/>
    <x v="1241"/>
  </r>
  <r>
    <s v="30103795-0"/>
    <s v="CONSTRUCCION SISTEMA DE APR ASIENTO VIEJO, ILLAPEL"/>
    <x v="2"/>
    <s v="CHOAPA"/>
    <s v="ILLAPEL"/>
    <n v="2016"/>
    <x v="5"/>
    <s v="AGUA POTABLE"/>
    <x v="0"/>
    <n v="27284"/>
    <x v="9"/>
    <x v="9"/>
  </r>
  <r>
    <s v="30103823-0"/>
    <s v="CONSTRUCCION CESFAM NUEVO AMANECER, COMUNA DE LINARES"/>
    <x v="7"/>
    <s v="LINARES"/>
    <s v="LINARES"/>
    <n v="2016"/>
    <x v="0"/>
    <s v="BAJA COMPLEJIDAD"/>
    <x v="0"/>
    <n v="339782"/>
    <x v="1336"/>
    <x v="1242"/>
  </r>
  <r>
    <s v="30103829-0"/>
    <s v="CONSTRUCCION RED DE ALCANTARILLADO SECTOR LOS LOROS, LLAY-LLAY"/>
    <x v="0"/>
    <s v="SAN FELIPE DE ACONCAGUA"/>
    <s v="LLAY LLAY"/>
    <n v="2016"/>
    <x v="5"/>
    <s v="EVACUACION DISPOSICION FINAL AGUAS SERVIDAS"/>
    <x v="0"/>
    <n v="1121753"/>
    <x v="1337"/>
    <x v="1243"/>
  </r>
  <r>
    <s v="30103833-0"/>
    <s v="REPOSICION CESFAM ELEUTERIO RAMIREZ CURANILAHUE"/>
    <x v="4"/>
    <s v="ARAUCO"/>
    <s v="CURANILAHUE"/>
    <n v="2016"/>
    <x v="0"/>
    <s v="BAJA COMPLEJIDAD"/>
    <x v="0"/>
    <n v="132337"/>
    <x v="9"/>
    <x v="9"/>
  </r>
  <r>
    <s v="30103834-0"/>
    <s v="RESTAURACION IGLESIA NUESTRA SEÑORA DEL ROSARIO DE CUREPTO"/>
    <x v="7"/>
    <s v="TALCA"/>
    <s v="CUREPTO"/>
    <n v="2015"/>
    <x v="2"/>
    <s v="ARTE Y CULTURA"/>
    <x v="0"/>
    <n v="20642"/>
    <x v="1338"/>
    <x v="1244"/>
  </r>
  <r>
    <s v="30103839-0"/>
    <s v="REPOSICION COLECTOR DE AA.LL. SECTOR  HUALLIPEN,COMUNA SAN ANTONIO"/>
    <x v="0"/>
    <s v="SAN ANTONIO"/>
    <s v="SAN ANTONIO"/>
    <n v="2016"/>
    <x v="5"/>
    <s v="AGUAS LLUVIAS"/>
    <x v="0"/>
    <n v="57278"/>
    <x v="11"/>
    <x v="9"/>
  </r>
  <r>
    <s v="30103841-0"/>
    <s v="CONSTRUCCION MEDIALUNA MUNICIPAL, SANTA MARIA"/>
    <x v="0"/>
    <s v="SAN FELIPE DE ACONCAGUA"/>
    <s v="SANTA MARIA"/>
    <n v="2016"/>
    <x v="7"/>
    <s v="DEPORTE RECREATIVO"/>
    <x v="0"/>
    <n v="601439"/>
    <x v="1339"/>
    <x v="1245"/>
  </r>
  <r>
    <s v="30103842-0"/>
    <s v="REPOSICION ESTADIO AMATEUR SANTA FILOMENA, SANTA MARIA"/>
    <x v="0"/>
    <s v="SAN FELIPE DE ACONCAGUA"/>
    <s v="SANTA MARIA"/>
    <n v="2016"/>
    <x v="7"/>
    <s v="DEPORTE FORMATIVO"/>
    <x v="0"/>
    <n v="67431"/>
    <x v="1340"/>
    <x v="1246"/>
  </r>
  <r>
    <s v="30103864-0"/>
    <s v="CONSTRUCCION EXTENSION RED ALCANTARILLADO CRUCE SAN JUAN, SAN ANTON."/>
    <x v="0"/>
    <s v="SAN ANTONIO"/>
    <s v="SAN ANTONIO"/>
    <n v="2016"/>
    <x v="5"/>
    <s v="INTERSUBSECTORIAL AGUA POTABLE Y ALCANTARILLADO"/>
    <x v="0"/>
    <n v="67548"/>
    <x v="64"/>
    <x v="9"/>
  </r>
  <r>
    <s v="30103872-0"/>
    <s v="CONSTRUCCION ALCANTARILLADO SECTOR ROMERAL,  COMUNA HIJUELAS"/>
    <x v="0"/>
    <s v="QUILLOTA"/>
    <s v="HIJUELAS"/>
    <n v="2016"/>
    <x v="5"/>
    <s v="EVACUACION DISPOSICION FINAL AGUAS SERVIDAS"/>
    <x v="0"/>
    <n v="81176"/>
    <x v="11"/>
    <x v="9"/>
  </r>
  <r>
    <s v="30103883-0"/>
    <s v="HABILITACION ESTADIO MUNICIPAL DE PUREN"/>
    <x v="1"/>
    <s v="MALLECO"/>
    <s v="PUREN"/>
    <n v="2016"/>
    <x v="7"/>
    <s v="DEPORTE RECREATIVO"/>
    <x v="1"/>
    <n v="1760627"/>
    <x v="9"/>
    <x v="9"/>
  </r>
  <r>
    <s v="30103903-0"/>
    <s v="REPOSICION ESTADIO MUNICIPAL NICOLAS CHAHUAN NAZAR, LA CALERA"/>
    <x v="0"/>
    <s v="QUILLOTA"/>
    <s v="LA CALERA"/>
    <n v="2015"/>
    <x v="7"/>
    <s v="DEPORTE COMPETITIVO"/>
    <x v="0"/>
    <n v="9259263"/>
    <x v="9"/>
    <x v="9"/>
  </r>
  <r>
    <s v="30103913-0"/>
    <s v="REPOSICION PARCIALESCUELA NOBELES DE CHILE, RDA ALCONES, MARCHIGÜE"/>
    <x v="12"/>
    <s v="CARDENAL CARO"/>
    <s v="MARCHIGUE"/>
    <n v="2015"/>
    <x v="2"/>
    <s v="EDUCACION BASICA Y MEDIA"/>
    <x v="1"/>
    <n v="17640"/>
    <x v="9"/>
    <x v="9"/>
  </r>
  <r>
    <s v="30103935-0"/>
    <s v="CONSTRUCCION SISTEMA AGUA POTABLE MONOPAINE CHAPOD, PADRE LAS CASAS"/>
    <x v="1"/>
    <s v="CAUTIN"/>
    <s v="PADRE LAS CASAS"/>
    <n v="2016"/>
    <x v="5"/>
    <s v="AGUA POTABLE"/>
    <x v="0"/>
    <n v="34000"/>
    <x v="1341"/>
    <x v="1247"/>
  </r>
  <r>
    <s v="30103940-0"/>
    <s v="CONSTRUCCION ESTACIÓN DE TRANSFERENCIA, SECTOR PALERMO"/>
    <x v="7"/>
    <s v="LINARES"/>
    <s v="PARRAL"/>
    <n v="2016"/>
    <x v="6"/>
    <s v="MEDIO AMBIENTE"/>
    <x v="0"/>
    <n v="3"/>
    <x v="22"/>
    <x v="9"/>
  </r>
  <r>
    <s v="30103957-0"/>
    <s v="MEJORAMIENTO ESTADIO FISCAL DE LINARES"/>
    <x v="7"/>
    <s v="LINARES"/>
    <s v="LINARES"/>
    <n v="2015"/>
    <x v="6"/>
    <s v="DESARROLLO URBANO"/>
    <x v="0"/>
    <n v="214368"/>
    <x v="1342"/>
    <x v="1248"/>
  </r>
  <r>
    <s v="30103961-0"/>
    <s v="CONSTRUCCION CASETAS SANITARIAS NAVIDAD URBANO, NAVIDAD"/>
    <x v="12"/>
    <s v="CARDENAL CARO"/>
    <s v="NAVIDAD"/>
    <n v="2015"/>
    <x v="5"/>
    <s v="EVACUACION DISPOSICION FINAL AGUAS SERVIDAS"/>
    <x v="3"/>
    <n v="2123443"/>
    <x v="9"/>
    <x v="9"/>
  </r>
  <r>
    <s v="30103962-0"/>
    <s v="CONSTRUCCION PISCINA MUNICIPAL ITALO COMPOSTO. VILLA ALEMANA"/>
    <x v="0"/>
    <s v="MARGA MARGA"/>
    <s v="VILLA ALEMANA"/>
    <n v="2016"/>
    <x v="7"/>
    <s v="INTERSUBSECTORIAL DEPORTES Y RECREACION"/>
    <x v="0"/>
    <n v="1035051"/>
    <x v="1343"/>
    <x v="1249"/>
  </r>
  <r>
    <s v="30103974-0"/>
    <s v="RESTAURACION IGLESIA DEL APÓSTOL PEDRO DE TALCA"/>
    <x v="7"/>
    <s v="TALCA"/>
    <s v="TALCA"/>
    <n v="2016"/>
    <x v="2"/>
    <s v="ARTE Y CULTURA"/>
    <x v="0"/>
    <n v="1"/>
    <x v="1344"/>
    <x v="9"/>
  </r>
  <r>
    <s v="30103983-0"/>
    <s v="MEJORAMIENTO CAMINO CHESQUE - CHAURA. VILLARRICA"/>
    <x v="1"/>
    <s v="CAUTIN"/>
    <s v="VILLARRICA"/>
    <n v="2015"/>
    <x v="1"/>
    <s v="TRANSPORTE CAMINERO"/>
    <x v="0"/>
    <n v="831328"/>
    <x v="1345"/>
    <x v="1250"/>
  </r>
  <r>
    <s v="30103987-0"/>
    <s v="CONSTRUCCION SISTEMA DE ALARMA DE TSUNAMI REGION DE COQUIMBO"/>
    <x v="2"/>
    <m/>
    <m/>
    <n v="2016"/>
    <x v="6"/>
    <s v="ADMINISTRACION MULTISECTOR"/>
    <x v="0"/>
    <n v="111118"/>
    <x v="9"/>
    <x v="9"/>
  </r>
  <r>
    <s v="30103989-0"/>
    <s v="AMPLIACION CENTRO DEPORTIVO SECTOR LA PAMPA, ALTO HOSPICIO"/>
    <x v="13"/>
    <s v="IQUIQUE"/>
    <s v="ALTO HOSPICIO"/>
    <n v="2015"/>
    <x v="7"/>
    <s v="DEPORTE FORMATIVO"/>
    <x v="0"/>
    <n v="1978"/>
    <x v="1346"/>
    <x v="1251"/>
  </r>
  <r>
    <s v="30104000-0"/>
    <s v="REPOSICION HOSPITAL PUERTO NATALES"/>
    <x v="3"/>
    <s v="ULTIMA ESPERANZA"/>
    <m/>
    <n v="2016"/>
    <x v="0"/>
    <s v="BAJA COMPLEJIDAD"/>
    <x v="0"/>
    <n v="15106949"/>
    <x v="1347"/>
    <x v="1252"/>
  </r>
  <r>
    <s v="30104004-0"/>
    <s v="CONSTRUCCION PISCINA MUNICIPAL, COMUNA DE MARCHIGÜE"/>
    <x v="12"/>
    <s v="CARDENAL CARO"/>
    <s v="MARCHIGUE"/>
    <n v="2016"/>
    <x v="7"/>
    <s v="DEPORTE RECREATIVO"/>
    <x v="0"/>
    <n v="1293"/>
    <x v="1348"/>
    <x v="9"/>
  </r>
  <r>
    <s v="30104012-0"/>
    <s v="REPOSICION  CESFAM   EL     TABO"/>
    <x v="0"/>
    <s v="SAN ANTONIO"/>
    <s v="EL TABO"/>
    <n v="2016"/>
    <x v="0"/>
    <s v="BAJA COMPLEJIDAD"/>
    <x v="0"/>
    <n v="1923941"/>
    <x v="1349"/>
    <x v="1253"/>
  </r>
  <r>
    <s v="30104058-0"/>
    <s v="CONSTRUCCION ALCANTARILLADO VILLORRIO SAN FCO. DE LA VEGA, CABILDO"/>
    <x v="0"/>
    <s v="PETORCA"/>
    <s v="CABILDO"/>
    <n v="2016"/>
    <x v="5"/>
    <s v="EVACUACION DISPOSICION FINAL AGUAS SERVIDAS"/>
    <x v="0"/>
    <n v="49156"/>
    <x v="1350"/>
    <x v="1254"/>
  </r>
  <r>
    <s v="30104061-0"/>
    <s v="RESTAURACION Y PUESTA EN VALOR VILLA CULTURAL HUILQUILEMU. TALCA"/>
    <x v="7"/>
    <s v="TALCA"/>
    <s v="TALCA"/>
    <n v="2015"/>
    <x v="2"/>
    <s v="ARTE Y CULTURA"/>
    <x v="0"/>
    <n v="3"/>
    <x v="11"/>
    <x v="9"/>
  </r>
  <r>
    <s v="30104076-0"/>
    <s v="CONSTRUCCION SISTEMA AGUA POTABLE RURAL MARIAÑIR, P. LAS CASAS"/>
    <x v="1"/>
    <s v="CAUTIN"/>
    <s v="PADRE LAS CASAS"/>
    <n v="2015"/>
    <x v="5"/>
    <s v="AGUA POTABLE"/>
    <x v="0"/>
    <n v="60000"/>
    <x v="1351"/>
    <x v="1255"/>
  </r>
  <r>
    <s v="30104084-0"/>
    <s v="DIAGNOSTICO PARA LA ELABORACION DE LAPOLITICA REGIONAL DE CULTURA,"/>
    <x v="2"/>
    <m/>
    <m/>
    <n v="2016"/>
    <x v="2"/>
    <s v="ARTE Y CULTURA"/>
    <x v="0"/>
    <n v="19892"/>
    <x v="9"/>
    <x v="9"/>
  </r>
  <r>
    <s v="30104105-0"/>
    <s v="RESTAURACION Y PUESTA EN VALOR INTENDENCIA REGIONAL DEL MAULE-TALCA"/>
    <x v="7"/>
    <s v="TALCA"/>
    <s v="TALCA"/>
    <n v="2015"/>
    <x v="2"/>
    <s v="ARTE Y CULTURA"/>
    <x v="0"/>
    <n v="2528954"/>
    <x v="11"/>
    <x v="9"/>
  </r>
  <r>
    <s v="30104110-0"/>
    <s v="CONSTRUCCION SEDE SOCIAL JV 24 Y CLUB DEPTVO. FITZ ROY, P. ARENAS"/>
    <x v="3"/>
    <s v="MAGALLANES"/>
    <s v="PUNTA ARENAS"/>
    <n v="2016"/>
    <x v="6"/>
    <s v="ORGANIZACION Y SERVICIOS COMUNALES"/>
    <x v="0"/>
    <n v="83833"/>
    <x v="1352"/>
    <x v="1256"/>
  </r>
  <r>
    <s v="30104120-0"/>
    <s v="CONSTRUCCION RED ALCANTARILLADO Y SIST.TRAT.AGUAS SERVIDAS OLLAGUE"/>
    <x v="11"/>
    <s v="EL LOA"/>
    <s v="OLLAGUE"/>
    <n v="2016"/>
    <x v="5"/>
    <s v="EVACUACION DISPOSICION FINAL AGUAS SERVIDAS"/>
    <x v="0"/>
    <n v="4005"/>
    <x v="1353"/>
    <x v="1257"/>
  </r>
  <r>
    <s v="30104149-0"/>
    <s v="MEJORAMIENTO RUTA F-190 S: VALLE ALEGRE-PUCHUNCAVI, PROV. VALPO."/>
    <x v="0"/>
    <m/>
    <m/>
    <n v="2015"/>
    <x v="1"/>
    <s v="TRANSPORTE CAMINERO"/>
    <x v="0"/>
    <n v="263604"/>
    <x v="1354"/>
    <x v="1258"/>
  </r>
  <r>
    <s v="30104156-0"/>
    <s v="CONSTRUCCION SISTEMA AGUA POTABLE MILLAHUIN,COIPUE,MUNE, PITRUFQUEN"/>
    <x v="1"/>
    <s v="CAUTIN"/>
    <s v="PITRUFQUEN"/>
    <n v="2016"/>
    <x v="5"/>
    <s v="AGUA POTABLE"/>
    <x v="0"/>
    <n v="2119337"/>
    <x v="1355"/>
    <x v="1259"/>
  </r>
  <r>
    <s v="30104157-0"/>
    <s v="TRANSFERENCIA PRODUCCIÓN OVINA PARA 120 AGRICULTORES, PADRE LAS CASAS"/>
    <x v="1"/>
    <s v="CAUTIN"/>
    <s v="PADRE LAS CASAS"/>
    <n v="2016"/>
    <x v="3"/>
    <s v="PECUARIO"/>
    <x v="0"/>
    <n v="22242"/>
    <x v="9"/>
    <x v="9"/>
  </r>
  <r>
    <s v="30104173-0"/>
    <s v="REPOSICION ESCUELA DE SUBOFICIALES S.O.M FABRICIANO GONZÁLEZ URZÚA"/>
    <x v="15"/>
    <m/>
    <m/>
    <n v="2016"/>
    <x v="9"/>
    <s v="DEFENSA Y SEGURIDAD"/>
    <x v="0"/>
    <n v="28243"/>
    <x v="9"/>
    <x v="9"/>
  </r>
  <r>
    <s v="30104202-0"/>
    <s v="CONSTRUCCION SISTEMA AGUA POTABLE MOLONHUE ALTO Y BAJO,T.SCHMIDT"/>
    <x v="1"/>
    <s v="CAUTIN"/>
    <s v="TEODORO SCHMIDT"/>
    <n v="2015"/>
    <x v="5"/>
    <s v="AGUA POTABLE"/>
    <x v="0"/>
    <n v="30023"/>
    <x v="1356"/>
    <x v="1260"/>
  </r>
  <r>
    <s v="30104209-0"/>
    <s v="MEJORAMIENTO GIMNASIO MUNICIPAL, EMPEDRADO"/>
    <x v="7"/>
    <s v="TALCA"/>
    <s v="EMPEDRADO"/>
    <n v="2015"/>
    <x v="7"/>
    <s v="DEPORTE RECREATIVO"/>
    <x v="0"/>
    <n v="398386"/>
    <x v="64"/>
    <x v="9"/>
  </r>
  <r>
    <s v="30104215-0"/>
    <s v="CONSTRUCCION EDIFICIO CONSISTORIAL MUNICIPAL CODEGUA"/>
    <x v="12"/>
    <s v="CACHAPOAL"/>
    <s v="CODEGUA"/>
    <n v="2015"/>
    <x v="6"/>
    <s v="ADMINISTRACION MULTISECTOR"/>
    <x v="1"/>
    <n v="60018"/>
    <x v="9"/>
    <x v="9"/>
  </r>
  <r>
    <s v="30104219-0"/>
    <s v="CONSTRUCCION EXTENSIÓN DE RED DE AGUA POT Y ALC.  ING. HYATT QUILPUE"/>
    <x v="0"/>
    <s v="MARGA MARGA"/>
    <s v="QUILPUE"/>
    <n v="2016"/>
    <x v="5"/>
    <s v="AGUA POTABLE"/>
    <x v="0"/>
    <n v="12140"/>
    <x v="64"/>
    <x v="9"/>
  </r>
  <r>
    <s v="30104223-0"/>
    <s v="REPOSICION TERMINAL DE BUSES DE PEUMO"/>
    <x v="12"/>
    <s v="CACHAPOAL"/>
    <s v="PEUMO"/>
    <n v="2016"/>
    <x v="1"/>
    <s v="ADMINISTRACION TRANSPORTE"/>
    <x v="0"/>
    <n v="36204"/>
    <x v="1357"/>
    <x v="1261"/>
  </r>
  <r>
    <s v="30104237-0"/>
    <s v="CONSTRUCCION SISTEMA AGUA POTABLE RURAL PEÑEHUE T. SCHMIDT"/>
    <x v="1"/>
    <s v="CAUTIN"/>
    <s v="TEODORO SCHMIDT"/>
    <n v="2015"/>
    <x v="5"/>
    <s v="AGUA POTABLE"/>
    <x v="0"/>
    <n v="19000"/>
    <x v="1358"/>
    <x v="1262"/>
  </r>
  <r>
    <s v="30104240-0"/>
    <s v="MEJORAMIENTO CAMINO AL PIURE, LOCALIDAD DE LLICO, ARAUCO"/>
    <x v="4"/>
    <s v="ARAUCO"/>
    <s v="ARAUCO"/>
    <n v="2016"/>
    <x v="1"/>
    <s v="TRANSPORTE URBANO,VIALIDAD PEATONAL"/>
    <x v="0"/>
    <n v="36000"/>
    <x v="1359"/>
    <x v="1263"/>
  </r>
  <r>
    <s v="30104248-0"/>
    <s v="CONSTRUCCION PARADOR TURISTICO MELIPEUCO"/>
    <x v="1"/>
    <s v="CAUTIN"/>
    <s v="MELIPEUCO"/>
    <n v="2016"/>
    <x v="10"/>
    <s v="TURISMO"/>
    <x v="0"/>
    <n v="475"/>
    <x v="9"/>
    <x v="9"/>
  </r>
  <r>
    <s v="30104251-0"/>
    <s v="CONSTRUCCION PARQUE COSTANERA DE QUIDICO, COMUNA TIRUA"/>
    <x v="4"/>
    <s v="ARAUCO"/>
    <s v="TIRUA"/>
    <n v="2016"/>
    <x v="6"/>
    <s v="DESARROLLO URBANO"/>
    <x v="0"/>
    <n v="10000"/>
    <x v="9"/>
    <x v="9"/>
  </r>
  <r>
    <s v="30104256-0"/>
    <s v="REPOSICION Y AMPLIACION EDIFICIO CENTRO CIVICO DE MALLOA"/>
    <x v="12"/>
    <s v="CACHAPOAL"/>
    <s v="MALLOA"/>
    <n v="2016"/>
    <x v="6"/>
    <s v="ADMINISTRACION MULTISECTOR"/>
    <x v="0"/>
    <n v="163197"/>
    <x v="9"/>
    <x v="9"/>
  </r>
  <r>
    <s v="30104257-0"/>
    <s v="MEJORAMIENTO COSTANERA COMUNA DE TIRUA"/>
    <x v="4"/>
    <s v="ARAUCO"/>
    <s v="TIRUA"/>
    <n v="2015"/>
    <x v="1"/>
    <s v="TRANSPORTE URBANO,VIALIDAD PEATONAL"/>
    <x v="0"/>
    <n v="124783"/>
    <x v="1360"/>
    <x v="1264"/>
  </r>
  <r>
    <s v="30104260-0"/>
    <s v="NORMALIZACION POSTA SALUD RURAL COYANCAHUIN - PUREN"/>
    <x v="1"/>
    <s v="MALLECO"/>
    <s v="PUREN"/>
    <n v="2015"/>
    <x v="0"/>
    <s v="BAJA COMPLEJIDAD"/>
    <x v="0"/>
    <n v="257057"/>
    <x v="1361"/>
    <x v="1265"/>
  </r>
  <r>
    <s v="30104269-0"/>
    <s v="CONSTRUCCION DE APR DE MOSTAZAL, COMUNA SANTO DOMINGO"/>
    <x v="0"/>
    <s v="SAN ANTONIO"/>
    <s v="SANTO DOMINGO"/>
    <n v="2016"/>
    <x v="5"/>
    <s v="AGUA POTABLE"/>
    <x v="0"/>
    <n v="49440"/>
    <x v="1362"/>
    <x v="1266"/>
  </r>
  <r>
    <s v="30104290-0"/>
    <s v="AMPLIACION Y MEJORAMIENTO EDIFICIO INTENDENCIA Y GORE OHIGGINS"/>
    <x v="12"/>
    <s v="CACHAPOAL"/>
    <s v="RANCAGUA"/>
    <n v="2015"/>
    <x v="6"/>
    <s v="ADMINISTRACION MULTISECTOR"/>
    <x v="0"/>
    <n v="88632"/>
    <x v="9"/>
    <x v="9"/>
  </r>
  <r>
    <s v="30104321-0"/>
    <s v="CONSTRUCCION PARQUE SECTOR LOS OLIVOS, CUREPTO"/>
    <x v="7"/>
    <s v="TALCA"/>
    <s v="CUREPTO"/>
    <n v="2015"/>
    <x v="6"/>
    <s v="DESARROLLO URBANO"/>
    <x v="0"/>
    <n v="11412"/>
    <x v="1363"/>
    <x v="1267"/>
  </r>
  <r>
    <s v="30104322-0"/>
    <s v="REPOSICION POSTA SALUD RURAL TEMULEMU - TRAIGUEN"/>
    <x v="1"/>
    <s v="MALLECO"/>
    <s v="TRAIGUEN"/>
    <n v="2015"/>
    <x v="0"/>
    <s v="BAJA COMPLEJIDAD"/>
    <x v="0"/>
    <n v="345131"/>
    <x v="11"/>
    <x v="9"/>
  </r>
  <r>
    <s v="30104336-0"/>
    <s v="NORMALIZACION POSTA SALUD RURAL LA HERRADURA - LUMACO"/>
    <x v="1"/>
    <s v="MALLECO"/>
    <s v="LUMACO"/>
    <n v="2015"/>
    <x v="0"/>
    <s v="BAJA COMPLEJIDAD"/>
    <x v="0"/>
    <n v="432103"/>
    <x v="1364"/>
    <x v="9"/>
  </r>
  <r>
    <s v="30104345-0"/>
    <s v="AMPLIACION RED DE AGUAS SERVIDAS LABRANZA CENTRO, TEMUCO."/>
    <x v="1"/>
    <s v="CAUTIN"/>
    <s v="TEMUCO"/>
    <n v="2016"/>
    <x v="5"/>
    <s v="EVACUACION DISPOSICION FINAL AGUAS SERVIDAS"/>
    <x v="1"/>
    <n v="270171"/>
    <x v="9"/>
    <x v="9"/>
  </r>
  <r>
    <s v="30104360-0"/>
    <s v="CONSTRUCCION PLAZA MIRADOR DE HUALAÑE"/>
    <x v="7"/>
    <s v="CURICO"/>
    <s v="HUALAÑE"/>
    <n v="2015"/>
    <x v="6"/>
    <s v="DESARROLLO URBANO"/>
    <x v="0"/>
    <n v="72399"/>
    <x v="1365"/>
    <x v="1268"/>
  </r>
  <r>
    <s v="30104391-0"/>
    <s v="MEJORAMIENTO PARQUE GERONIMO LAGOS LISBOA"/>
    <x v="7"/>
    <s v="LINARES"/>
    <s v="SAN JAVIER"/>
    <n v="2015"/>
    <x v="6"/>
    <s v="DESARROLLO URBANO"/>
    <x v="0"/>
    <n v="698514"/>
    <x v="1366"/>
    <x v="1269"/>
  </r>
  <r>
    <s v="30104419-0"/>
    <s v="REPARACION GALPON Y OTROS INSPECTORÍA PROVINCIAL VIALIDAD CHILLÁN"/>
    <x v="4"/>
    <s v="ÑUBLE"/>
    <m/>
    <n v="2015"/>
    <x v="6"/>
    <s v="ADMINISTRACION MULTISECTOR"/>
    <x v="0"/>
    <n v="326625"/>
    <x v="1367"/>
    <x v="1270"/>
  </r>
  <r>
    <s v="30104420-0"/>
    <s v="CONSTRUCCION COMISARÍA BAJOS DE MENA, PUENTE ALTO."/>
    <x v="8"/>
    <s v="CORDILLERA"/>
    <s v="PUENTE ALTO"/>
    <n v="2016"/>
    <x v="9"/>
    <s v="DEFENSA Y SEGURIDAD"/>
    <x v="0"/>
    <n v="2490374"/>
    <x v="1368"/>
    <x v="1271"/>
  </r>
  <r>
    <s v="30104421-0"/>
    <s v="DIAGNOSTICO ESTUDIO HIDROGEOLOGICO, REGION DE LA ARAUCANIA"/>
    <x v="1"/>
    <m/>
    <m/>
    <n v="2016"/>
    <x v="6"/>
    <s v="INTERSUBSECTORIAL MULTISECTOR"/>
    <x v="0"/>
    <n v="258534"/>
    <x v="1369"/>
    <x v="1272"/>
  </r>
  <r>
    <s v="30104435-0"/>
    <s v="MEJORAMIENTO INTEGRAL  DE ASCENSOR EL PERAL VALPARAISO, ARQUI"/>
    <x v="0"/>
    <s v="VALPARAISO"/>
    <s v="VALPARAISO"/>
    <n v="2016"/>
    <x v="6"/>
    <s v="DESARROLLO URBANO"/>
    <x v="0"/>
    <n v="977362"/>
    <x v="1370"/>
    <x v="1273"/>
  </r>
  <r>
    <s v="30104455-0"/>
    <s v="MEJORAMIENTO CALLE PRAT ENTRE O'HIGGINS Y CICLOVÍA, TEMUCO"/>
    <x v="1"/>
    <s v="CAUTIN"/>
    <s v="TEMUCO"/>
    <n v="2015"/>
    <x v="6"/>
    <s v="DESARROLLO URBANO"/>
    <x v="0"/>
    <n v="701989"/>
    <x v="9"/>
    <x v="9"/>
  </r>
  <r>
    <s v="30104465-0"/>
    <s v="REPOSICION OFICINA INSPECTORIA ZONAL VIALIDAD Y OTROS,QUIRIHUE"/>
    <x v="4"/>
    <s v="ÑUBLE"/>
    <s v="QUIRIHUE"/>
    <n v="2015"/>
    <x v="6"/>
    <s v="ADMINISTRACION MULTISECTOR"/>
    <x v="0"/>
    <n v="1324"/>
    <x v="9"/>
    <x v="9"/>
  </r>
  <r>
    <s v="30104476-0"/>
    <s v="CONSTRUCCION CIERRE VERTEDERO MUNICIPAL COMUNA DE PUERTO MONTT"/>
    <x v="5"/>
    <s v="LLANQUIHUE"/>
    <s v="PUERTO MONTT"/>
    <n v="2016"/>
    <x v="6"/>
    <s v="MEDIO AMBIENTE"/>
    <x v="1"/>
    <n v="556958"/>
    <x v="9"/>
    <x v="9"/>
  </r>
  <r>
    <s v="30104479-0"/>
    <s v="REPOSICION RETÉN DICHATO, IMPLEMENTACIÓN PCSP 2009 COMUNA TOMÉ"/>
    <x v="4"/>
    <s v="CONCEPCION"/>
    <s v="TOME"/>
    <n v="2016"/>
    <x v="9"/>
    <s v="DEFENSA Y SEGURIDAD"/>
    <x v="1"/>
    <n v="32143"/>
    <x v="9"/>
    <x v="9"/>
  </r>
  <r>
    <s v="30104506-0"/>
    <s v="REPOSICION GALPONES Y OTROS OFICINA PROVINCIAL VIALIDAD,CONCEPCION"/>
    <x v="4"/>
    <s v="CONCEPCION"/>
    <m/>
    <n v="2015"/>
    <x v="6"/>
    <s v="ADMINISTRACION MULTISECTOR"/>
    <x v="0"/>
    <n v="406472"/>
    <x v="1371"/>
    <x v="1274"/>
  </r>
  <r>
    <s v="30104533-0"/>
    <s v="MEJORAMIENTO RED VIAL SECTOR CENTRO PICHILEMU"/>
    <x v="12"/>
    <s v="CARDENAL CARO"/>
    <s v="PICHILEMU"/>
    <n v="2016"/>
    <x v="6"/>
    <s v="DESARROLLO URBANO"/>
    <x v="0"/>
    <n v="299770"/>
    <x v="1372"/>
    <x v="1275"/>
  </r>
  <r>
    <s v="30104572-0"/>
    <s v="REPOSICION PUENTE CHAN CHAN N°1 EN RUTA U-605"/>
    <x v="5"/>
    <s v="OSORNO"/>
    <s v="RIO NEGRO"/>
    <n v="2015"/>
    <x v="1"/>
    <s v="TRANSPORTE CAMINERO"/>
    <x v="0"/>
    <n v="73844"/>
    <x v="1373"/>
    <x v="1276"/>
  </r>
  <r>
    <s v="30104574-0"/>
    <s v="REPOSICION DE LA SUBCOMISARIA SAN BERNARDO CENTRO"/>
    <x v="8"/>
    <s v="MAIPO"/>
    <s v="SAN BERNARDO"/>
    <n v="2016"/>
    <x v="9"/>
    <s v="DEFENSA Y SEGURIDAD"/>
    <x v="0"/>
    <n v="2073788"/>
    <x v="1374"/>
    <x v="1277"/>
  </r>
  <r>
    <s v="30104575-0"/>
    <s v="CONSTRUCCION INFR. PESQUERA ARTESANAL CALETA VENTANAS, PUCHUNCAVI"/>
    <x v="0"/>
    <s v="VALPARAISO"/>
    <s v="PUCHUNCAVI"/>
    <n v="2016"/>
    <x v="12"/>
    <s v="PESCA ARTESANAL"/>
    <x v="0"/>
    <n v="52007"/>
    <x v="1375"/>
    <x v="1278"/>
  </r>
  <r>
    <s v="30104577-0"/>
    <s v="REPOSICION CON RELOCALIZACIÓN DE LA 1ª COM. ARAUCO, BAJO PCSP"/>
    <x v="4"/>
    <s v="ARAUCO"/>
    <s v="ARAUCO"/>
    <n v="2015"/>
    <x v="9"/>
    <s v="DEFENSA Y SEGURIDAD"/>
    <x v="0"/>
    <n v="27647"/>
    <x v="1376"/>
    <x v="1279"/>
  </r>
  <r>
    <s v="30104594-0"/>
    <s v="REPOSICION 4ª COMISARÍA NUEVA IMPERIAL, BAJO IMPLEMENTACION PCSP"/>
    <x v="1"/>
    <s v="CAUTIN"/>
    <s v="NUEVA IMPERIAL"/>
    <n v="2016"/>
    <x v="9"/>
    <s v="DEFENSA Y SEGURIDAD"/>
    <x v="0"/>
    <n v="77999"/>
    <x v="1377"/>
    <x v="1280"/>
  </r>
  <r>
    <s v="30104615-0"/>
    <s v="CONSTRUCCION Cº DE PENETRACION CAMERON - PUERTO ARTURO, XII REGION"/>
    <x v="3"/>
    <s v="TIERRA DEL FUEGO"/>
    <m/>
    <n v="2016"/>
    <x v="1"/>
    <s v="TRANSPORTE CAMINERO"/>
    <x v="0"/>
    <n v="1356068"/>
    <x v="1378"/>
    <x v="1281"/>
  </r>
  <r>
    <s v="30104618-0"/>
    <s v="REPOSICION 4ª COMISARÍA VICTORIA, BAJO IMPLEMENTACIÓN PCSP"/>
    <x v="1"/>
    <s v="MALLECO"/>
    <s v="VICTORIA"/>
    <n v="2016"/>
    <x v="9"/>
    <s v="DEFENSA Y SEGURIDAD"/>
    <x v="0"/>
    <n v="110582"/>
    <x v="1379"/>
    <x v="1282"/>
  </r>
  <r>
    <s v="30104621-0"/>
    <s v="AMPLIACION 6° COMISARIA SAN VICENTE TAGUA TAGUA, BAJO PCSP"/>
    <x v="12"/>
    <s v="CACHAPOAL"/>
    <s v="SAN VICENTE DE TAGUA TAGUA"/>
    <n v="2016"/>
    <x v="9"/>
    <s v="DEFENSA Y SEGURIDAD"/>
    <x v="0"/>
    <n v="225378"/>
    <x v="1380"/>
    <x v="9"/>
  </r>
  <r>
    <s v="30104633-0"/>
    <s v="AMPLIACION 5 COMISARIA SAN JAVIER, BAJO PCSP"/>
    <x v="7"/>
    <s v="LINARES"/>
    <s v="SAN JAVIER"/>
    <n v="2016"/>
    <x v="9"/>
    <s v="DEFENSA Y SEGURIDAD"/>
    <x v="0"/>
    <n v="18201"/>
    <x v="1381"/>
    <x v="1283"/>
  </r>
  <r>
    <s v="30104654-0"/>
    <s v="CONSTRUCCION EDIFICIO CORPORATIVO DE JUSTICIA IV REGION"/>
    <x v="2"/>
    <m/>
    <m/>
    <n v="2015"/>
    <x v="11"/>
    <s v="ADMINISTRACION DE JUSTICIA"/>
    <x v="3"/>
    <n v="317713"/>
    <x v="9"/>
    <x v="9"/>
  </r>
  <r>
    <s v="30104659-0"/>
    <s v="REPOSICION DE LA 3ª COMISARIA LIMACHE COMO IMPLEMENTACION DEL PCSP"/>
    <x v="0"/>
    <s v="MARGA MARGA"/>
    <s v="LIMACHE"/>
    <n v="2015"/>
    <x v="9"/>
    <s v="DEFENSA Y SEGURIDAD"/>
    <x v="0"/>
    <n v="26500"/>
    <x v="1382"/>
    <x v="1284"/>
  </r>
  <r>
    <s v="30104677-0"/>
    <s v="MEJORAMIENTO CANCHA DE FUTBOL MUNICIPAL EL ABRA,COMUNA DE REQUINOA"/>
    <x v="12"/>
    <s v="CACHAPOAL"/>
    <s v="REQUINOA"/>
    <n v="2015"/>
    <x v="7"/>
    <s v="ADMINISTRACION DEPORTES Y RECREACION"/>
    <x v="1"/>
    <n v="288339"/>
    <x v="9"/>
    <x v="9"/>
  </r>
  <r>
    <s v="30104682-0"/>
    <s v="REPOSICION 4ª COMISARÍA CAUQUENES COMO IMPLEMENTACIÓN DEL PCSP"/>
    <x v="7"/>
    <s v="CAUQUENES"/>
    <s v="CAUQUENES"/>
    <n v="2016"/>
    <x v="9"/>
    <s v="DEFENSA Y SEGURIDAD"/>
    <x v="0"/>
    <n v="49362"/>
    <x v="1383"/>
    <x v="1285"/>
  </r>
  <r>
    <s v="30104694-0"/>
    <s v="REPOSICION 4 COMISARÍA MOLINA, BAJO IMPLEMENTACIÓN PCSP"/>
    <x v="7"/>
    <s v="CURICO"/>
    <s v="MOLINA"/>
    <n v="2016"/>
    <x v="9"/>
    <s v="DEFENSA Y SEGURIDAD"/>
    <x v="0"/>
    <n v="2038195"/>
    <x v="1384"/>
    <x v="1286"/>
  </r>
  <r>
    <s v="30104696-0"/>
    <s v="REPOSICION DE LA 1ª COMISARIA LA LIGUA"/>
    <x v="0"/>
    <s v="PETORCA"/>
    <s v="LA LIGUA"/>
    <n v="2016"/>
    <x v="9"/>
    <s v="DEFENSA Y SEGURIDAD"/>
    <x v="0"/>
    <n v="2921673"/>
    <x v="1385"/>
    <x v="1287"/>
  </r>
  <r>
    <s v="30104703-0"/>
    <s v="CONSTRUCCION PARQUE BORDE FLUVIAL CIUDAD DE CONSTITUCIO"/>
    <x v="7"/>
    <s v="TALCA"/>
    <s v="CONSTITUCION"/>
    <n v="2015"/>
    <x v="6"/>
    <s v="DESARROLLO URBANO"/>
    <x v="0"/>
    <n v="2399323"/>
    <x v="1386"/>
    <x v="1288"/>
  </r>
  <r>
    <s v="30104708-0"/>
    <s v="MEJORAMIENTO EJE CALLE 26 SUR DE TALCA"/>
    <x v="7"/>
    <s v="TALCA"/>
    <s v="TALCA"/>
    <n v="2015"/>
    <x v="1"/>
    <s v="TRANSPORTE URBANO,VIALIDAD PEATONAL"/>
    <x v="0"/>
    <n v="1"/>
    <x v="9"/>
    <x v="9"/>
  </r>
  <r>
    <s v="30104720-0"/>
    <s v="REPOSICION DE LA 3ª COMISARIA PARRAL BAJO PCSP 2009"/>
    <x v="7"/>
    <s v="LINARES"/>
    <s v="PARRAL"/>
    <n v="2016"/>
    <x v="9"/>
    <s v="DEFENSA Y SEGURIDAD"/>
    <x v="0"/>
    <n v="735706"/>
    <x v="1387"/>
    <x v="1289"/>
  </r>
  <r>
    <s v="30104742-0"/>
    <s v="REPOSICION DE LA 3RA. COMISARÍA BULNES"/>
    <x v="4"/>
    <s v="ÑUBLE"/>
    <s v="BULNES"/>
    <n v="2016"/>
    <x v="9"/>
    <s v="DEFENSA Y SEGURIDAD"/>
    <x v="0"/>
    <n v="37190"/>
    <x v="1388"/>
    <x v="1290"/>
  </r>
  <r>
    <s v="30104752-0"/>
    <s v="REPOSICION DE LA 1RA COMISARIA SAN CLEMENTE, PCSP 2011"/>
    <x v="7"/>
    <s v="TALCA"/>
    <s v="SAN CLEMENTE"/>
    <n v="2016"/>
    <x v="9"/>
    <s v="DEFENSA Y SEGURIDAD"/>
    <x v="0"/>
    <n v="704117"/>
    <x v="1389"/>
    <x v="1291"/>
  </r>
  <r>
    <s v="30104753-0"/>
    <s v="REPOSICION DE LA 3ª COM. DE TENO, PLAN DE RECONSTRUCCIÒN"/>
    <x v="7"/>
    <s v="CURICO"/>
    <s v="TENO"/>
    <n v="2016"/>
    <x v="9"/>
    <s v="DEFENSA Y SEGURIDAD"/>
    <x v="0"/>
    <n v="581307"/>
    <x v="1390"/>
    <x v="1292"/>
  </r>
  <r>
    <s v="30104754-0"/>
    <s v="REPOSICION DEL AREA DE HABITABILIDAD DE LA 3RA COMISARIA DE TALCA"/>
    <x v="7"/>
    <s v="TALCA"/>
    <s v="TALCA"/>
    <n v="2016"/>
    <x v="9"/>
    <s v="DEFENSA Y SEGURIDAD"/>
    <x v="0"/>
    <n v="566582"/>
    <x v="1391"/>
    <x v="1293"/>
  </r>
  <r>
    <s v="30104784-0"/>
    <s v="MEJORAMIENTO RECINTO DEPORTIVO EL MOLINO, COLTAUCO"/>
    <x v="12"/>
    <s v="CACHAPOAL"/>
    <s v="COLTAUCO"/>
    <n v="2016"/>
    <x v="7"/>
    <s v="DEPORTE RECREATIVO"/>
    <x v="1"/>
    <n v="439314"/>
    <x v="9"/>
    <x v="9"/>
  </r>
  <r>
    <s v="30104803-0"/>
    <s v="MEJORAMIENTO PARQUE LAUCA TRAMO P.A.CERDA - AZOLA, ARICA"/>
    <x v="14"/>
    <s v="ARICA - REGION XV"/>
    <s v="ARICA - REGION XV"/>
    <n v="2016"/>
    <x v="6"/>
    <s v="DESARROLLO URBANO"/>
    <x v="1"/>
    <n v="1020949"/>
    <x v="9"/>
    <x v="9"/>
  </r>
  <r>
    <s v="30104807-0"/>
    <s v="REPOSICION SALA DE MAQUINAS Y SALA DE GUARDIA, BOMBEROS SANTO DOMI"/>
    <x v="0"/>
    <s v="SAN ANTONIO"/>
    <s v="SANTO DOMINGO"/>
    <n v="2016"/>
    <x v="9"/>
    <s v="DEFENSA Y SEGURIDAD"/>
    <x v="0"/>
    <n v="92396"/>
    <x v="1392"/>
    <x v="1294"/>
  </r>
  <r>
    <s v="30104825-0"/>
    <s v="NORMALIZACION ELECTRIFICACION RURAL, COMUNA DE CANELA"/>
    <x v="2"/>
    <s v="CHOAPA"/>
    <s v="CANELA"/>
    <n v="2016"/>
    <x v="4"/>
    <s v="DISTRIBUCION Y CONEXION FINAL USUARIOS"/>
    <x v="0"/>
    <n v="51192"/>
    <x v="1393"/>
    <x v="1295"/>
  </r>
  <r>
    <s v="30104885-0"/>
    <s v="REPOSICION DE LA 6ª COMISARÍA VILLA ALEMANA"/>
    <x v="0"/>
    <s v="MARGA MARGA"/>
    <s v="VILLA ALEMANA"/>
    <n v="2016"/>
    <x v="9"/>
    <s v="DEFENSA Y SEGURIDAD"/>
    <x v="0"/>
    <n v="5835"/>
    <x v="1394"/>
    <x v="1296"/>
  </r>
  <r>
    <s v="30104945-0"/>
    <s v="CONSTRUCCION DEL DEPOSITO CENTRAL DE ARMAS"/>
    <x v="8"/>
    <s v="SANTIAGO"/>
    <s v="SANTIAGO"/>
    <n v="2016"/>
    <x v="9"/>
    <s v="DEFENSA Y SEGURIDAD"/>
    <x v="0"/>
    <n v="62475"/>
    <x v="1395"/>
    <x v="1297"/>
  </r>
  <r>
    <s v="30104953-0"/>
    <s v="REPOSICION DE LA PREFECTURA ACONCAGUA Y LA 2ª COMISARIA SAN FELIPE"/>
    <x v="0"/>
    <s v="SAN FELIPE DE ACONCAGUA"/>
    <s v="SAN FELIPE"/>
    <n v="2015"/>
    <x v="9"/>
    <s v="DEFENSA Y SEGURIDAD"/>
    <x v="0"/>
    <n v="8283"/>
    <x v="9"/>
    <x v="9"/>
  </r>
  <r>
    <s v="30105038-0"/>
    <s v="MEJORAMIENTO Y AMPLIACIÓN CESFAM DR. HECTOR REYNO GUITIERREZ"/>
    <x v="13"/>
    <s v="IQUIQUE"/>
    <s v="ALTO HOSPICIO"/>
    <n v="2016"/>
    <x v="0"/>
    <s v="BAJA COMPLEJIDAD"/>
    <x v="0"/>
    <n v="3784"/>
    <x v="1396"/>
    <x v="1298"/>
  </r>
  <r>
    <s v="30105073-0"/>
    <s v="REPARACION MAYOR COMPLEJO HOSPITALARIO SAN BORJA ARRIARÁN"/>
    <x v="8"/>
    <m/>
    <m/>
    <n v="2016"/>
    <x v="0"/>
    <s v="ALTA COMPLEJIDAD"/>
    <x v="0"/>
    <n v="166692"/>
    <x v="1397"/>
    <x v="1299"/>
  </r>
  <r>
    <s v="30105197-0"/>
    <s v="HABILITACION RECINTOS PARA PABELLON DE CIRUGIA CARDIACA EN H.R.A."/>
    <x v="11"/>
    <m/>
    <m/>
    <n v="2016"/>
    <x v="0"/>
    <s v="ALTA COMPLEJIDAD"/>
    <x v="0"/>
    <n v="68100"/>
    <x v="9"/>
    <x v="9"/>
  </r>
  <r>
    <s v="30105459-0"/>
    <s v="MEJORAMIENTO INTERSECCION VICENTE MENDEZ-PAUL HARRIS, CHILLAN"/>
    <x v="4"/>
    <s v="ÑUBLE"/>
    <s v="CHILLAN"/>
    <n v="2015"/>
    <x v="1"/>
    <s v="TRANSPORTE URBANO,VIALIDAD PEATONAL"/>
    <x v="0"/>
    <n v="94598"/>
    <x v="11"/>
    <x v="1300"/>
  </r>
  <r>
    <s v="30105536-0"/>
    <s v="HABILITACION MUSEO UNIVERSITARIO DEL GRABADO, VALPARAÍSO"/>
    <x v="0"/>
    <s v="VALPARAISO"/>
    <s v="VALPARAISO"/>
    <n v="2016"/>
    <x v="2"/>
    <s v="ARTE Y CULTURA"/>
    <x v="0"/>
    <n v="446323"/>
    <x v="1398"/>
    <x v="9"/>
  </r>
  <r>
    <s v="30105544-0"/>
    <s v="REPARACION MAYOR HOSPITAL CURANILAHUE"/>
    <x v="4"/>
    <s v="ARAUCO"/>
    <m/>
    <n v="2016"/>
    <x v="0"/>
    <s v="MEDIA COMPLEJIDAD"/>
    <x v="0"/>
    <n v="787532"/>
    <x v="1399"/>
    <x v="1301"/>
  </r>
  <r>
    <s v="30105632-0"/>
    <s v="CONSTRUCCION BIBLIOTECA MUNICIPAL NUEVA IMPERIAL"/>
    <x v="1"/>
    <s v="CAUTIN"/>
    <s v="NUEVA IMPERIAL"/>
    <n v="2016"/>
    <x v="2"/>
    <s v="ARTE Y CULTURA"/>
    <x v="0"/>
    <n v="24078"/>
    <x v="9"/>
    <x v="9"/>
  </r>
  <r>
    <s v="30105664-0"/>
    <s v="REPOSICION TEATRO MUNICIPAL,CONSTITUCION"/>
    <x v="7"/>
    <s v="TALCA"/>
    <s v="CONSTITUCION"/>
    <n v="2015"/>
    <x v="2"/>
    <s v="ARTE Y CULTURA"/>
    <x v="0"/>
    <n v="5"/>
    <x v="1400"/>
    <x v="9"/>
  </r>
  <r>
    <s v="30105724-0"/>
    <s v="CONSTRUCCION OBRAS CONTROL ALUVIONAL Y CRECIDAS LIQUIDAS QUEB. RAMÓN"/>
    <x v="8"/>
    <m/>
    <m/>
    <n v="2015"/>
    <x v="6"/>
    <s v="DEFENSAS FLUVIALES,MARITIMAS Y CAUCES ARTIFICIALES"/>
    <x v="0"/>
    <n v="96109"/>
    <x v="1401"/>
    <x v="1302"/>
  </r>
  <r>
    <s v="30105840-0"/>
    <s v="CONSTRUCCION FERIA INTERCULTURAL WE MONGEN NUEVA IMPERIAL"/>
    <x v="1"/>
    <s v="CAUTIN"/>
    <s v="NUEVA IMPERIAL"/>
    <n v="2016"/>
    <x v="10"/>
    <s v="ADMINISTRACION FINANZAS , COMERCIO Y TURISMO"/>
    <x v="1"/>
    <n v="33024"/>
    <x v="9"/>
    <x v="9"/>
  </r>
  <r>
    <s v="30105928-0"/>
    <s v="CONSTRUCCION EJE ZONA TIPICA CALLE INDEPENDENCIA, COBQUECURA"/>
    <x v="4"/>
    <s v="ÑUBLE"/>
    <s v="COBQUECURA"/>
    <n v="2015"/>
    <x v="6"/>
    <s v="DESARROLLO URBANO"/>
    <x v="0"/>
    <n v="56646"/>
    <x v="1402"/>
    <x v="1303"/>
  </r>
  <r>
    <s v="30105955-0"/>
    <s v="CONSTRUCCION ALCANTARILLADO Y DISPOSICION AGUAS SERVIDAS, SOCOROMA"/>
    <x v="14"/>
    <s v="PARINACOTA - REGION XV"/>
    <s v="PUTRE - REGION XV"/>
    <n v="2016"/>
    <x v="5"/>
    <s v="EVACUACION DISPOSICION FINAL AGUAS SERVIDAS"/>
    <x v="0"/>
    <n v="670149"/>
    <x v="1403"/>
    <x v="1304"/>
  </r>
  <r>
    <s v="30105985-0"/>
    <s v="CONSTRUCCION Y EQUIPAMIENTO HANGAR DE CARABINEROS EN LA VII REGIÓN"/>
    <x v="7"/>
    <s v="TALCA"/>
    <m/>
    <n v="2016"/>
    <x v="9"/>
    <s v="DEFENSA Y SEGURIDAD"/>
    <x v="0"/>
    <n v="128302"/>
    <x v="1404"/>
    <x v="1305"/>
  </r>
  <r>
    <s v="30105987-0"/>
    <s v="CONSTRUCCION SISTEMA AGUA POTABLE QUECHOCAHUIN BAJO, SAAVEDRA"/>
    <x v="1"/>
    <s v="CAUTIN"/>
    <s v="SAAVEDRA"/>
    <n v="2015"/>
    <x v="5"/>
    <s v="AGUA POTABLE"/>
    <x v="0"/>
    <n v="3525"/>
    <x v="64"/>
    <x v="9"/>
  </r>
  <r>
    <s v="30106087-0"/>
    <s v="CONSTRUCCION CONSTRUCCION PARQUE COMUNAL ALHUE"/>
    <x v="8"/>
    <s v="CORDILLERA"/>
    <s v="SAN JOSE DE MAIPO"/>
    <n v="2016"/>
    <x v="6"/>
    <s v="DESARROLLO URBANO"/>
    <x v="0"/>
    <n v="4000"/>
    <x v="1405"/>
    <x v="1306"/>
  </r>
  <r>
    <s v="30106096-0"/>
    <s v="REPOSICION CASINO COMPLEJO AERONÁUTICO SAN PABLO"/>
    <x v="8"/>
    <s v="SANTIAGO"/>
    <s v="PUDAHUEL"/>
    <n v="2015"/>
    <x v="1"/>
    <s v="TRANSPORTE AEREO"/>
    <x v="0"/>
    <n v="360000"/>
    <x v="9"/>
    <x v="9"/>
  </r>
  <r>
    <s v="30106129-0"/>
    <s v="MEJORAMIENTO SISTEMA DE RIEGO EMBALSE ESTERO DERECHO, PAIHUANO"/>
    <x v="2"/>
    <m/>
    <m/>
    <n v="2016"/>
    <x v="3"/>
    <s v="RIEGO"/>
    <x v="0"/>
    <n v="25682"/>
    <x v="1406"/>
    <x v="1307"/>
  </r>
  <r>
    <s v="30106134-0"/>
    <s v="MEJORAMIENTO PASADA URBANA POR LA UNION"/>
    <x v="10"/>
    <m/>
    <m/>
    <n v="2015"/>
    <x v="1"/>
    <s v="TRANSPORTE URBANO,VIALIDAD PEATONAL"/>
    <x v="0"/>
    <n v="52500"/>
    <x v="238"/>
    <x v="1308"/>
  </r>
  <r>
    <s v="30106138-0"/>
    <s v="MEJORAMIENTO T-346, ACCESO SUR MÁFIL"/>
    <x v="10"/>
    <m/>
    <m/>
    <n v="2015"/>
    <x v="1"/>
    <s v="TRANSPORTE CAMINERO"/>
    <x v="0"/>
    <n v="101000"/>
    <x v="9"/>
    <x v="9"/>
  </r>
  <r>
    <s v="30106140-0"/>
    <s v="REPOSICION LABORATORIO REGIONAL DE VIALIDAD XIV REGIÓN"/>
    <x v="10"/>
    <m/>
    <m/>
    <n v="2015"/>
    <x v="1"/>
    <s v="ADMINISTRACION TRANSPORTE"/>
    <x v="0"/>
    <n v="278468"/>
    <x v="238"/>
    <x v="9"/>
  </r>
  <r>
    <s v="30106163-0"/>
    <s v="REPARACION ESTRUCTURAL Y  MEJOR INSTAL. EDIF ALBORADA, ARICA"/>
    <x v="14"/>
    <m/>
    <m/>
    <n v="2015"/>
    <x v="6"/>
    <s v="INTERSUBSECTORIAL MULTISECTOR"/>
    <x v="0"/>
    <n v="210633"/>
    <x v="1407"/>
    <x v="1309"/>
  </r>
  <r>
    <s v="30106198-0"/>
    <s v="CONSTRUCCION VIAS DE EVACUACION ZONA COSTERA LA SERENA COQUIMBO"/>
    <x v="2"/>
    <s v="ELQUI"/>
    <s v="LA SERENA"/>
    <n v="2015"/>
    <x v="1"/>
    <s v="TRANSPORTE URBANO,VIALIDAD PEATONAL"/>
    <x v="0"/>
    <n v="8012190"/>
    <x v="1408"/>
    <x v="1310"/>
  </r>
  <r>
    <s v="30106239-0"/>
    <s v="REPOSICION Y RELOCALIZACION 1º COMPAÑIA DE BOMBEROS SAN BERNARDO"/>
    <x v="8"/>
    <s v="MAIPO"/>
    <s v="SAN BERNARDO"/>
    <n v="2016"/>
    <x v="9"/>
    <s v="ADMINISTRACION DEFENSA Y SEGURIDAD"/>
    <x v="3"/>
    <n v="793058"/>
    <x v="9"/>
    <x v="9"/>
  </r>
  <r>
    <s v="30106245-0"/>
    <s v="REPARACION CASA DE LA CULTURA DE SAN BERNARDO"/>
    <x v="8"/>
    <s v="MAIPO"/>
    <s v="SAN BERNARDO"/>
    <n v="2016"/>
    <x v="2"/>
    <s v="ARTE Y CULTURA"/>
    <x v="0"/>
    <n v="31633"/>
    <x v="9"/>
    <x v="9"/>
  </r>
  <r>
    <s v="30106267-0"/>
    <s v="CONSTRUCCION CAMINO PEN. CIRCUITO RUTAS Y-530, 9, TRES MORROS, Y-620"/>
    <x v="3"/>
    <m/>
    <m/>
    <n v="2015"/>
    <x v="1"/>
    <s v="TRANSPORTE CAMINERO"/>
    <x v="0"/>
    <n v="215000"/>
    <x v="1409"/>
    <x v="1311"/>
  </r>
  <r>
    <s v="30106296-0"/>
    <s v="MEJORAMIENTO RUTA T-60 S: CRUCE RUTA 206 - TRES VENTANAS"/>
    <x v="10"/>
    <m/>
    <m/>
    <n v="2015"/>
    <x v="1"/>
    <s v="TRANSPORTE CAMINERO"/>
    <x v="0"/>
    <n v="413198"/>
    <x v="1410"/>
    <x v="1312"/>
  </r>
  <r>
    <s v="30106302-0"/>
    <s v="MEJORAMIENTO Y CONSTRUCCIÓN RUTA CORRAL-VALDIVIA(PENÍNSULA SN.RAMON)"/>
    <x v="10"/>
    <m/>
    <m/>
    <n v="2015"/>
    <x v="1"/>
    <s v="TRANSPORTE CAMINERO"/>
    <x v="0"/>
    <n v="72000"/>
    <x v="1411"/>
    <x v="1313"/>
  </r>
  <r>
    <s v="30106303-0"/>
    <s v="CONSTRUCCION CONEXIÓN VIAL LAGO RIÑIHUE-LAGO RANCO"/>
    <x v="10"/>
    <m/>
    <m/>
    <n v="2015"/>
    <x v="1"/>
    <s v="TRANSPORTE CAMINERO"/>
    <x v="0"/>
    <n v="51000"/>
    <x v="133"/>
    <x v="775"/>
  </r>
  <r>
    <s v="30106321-0"/>
    <s v="CONSTRUCCION PUENTES LEPE 1, LEPE 2 Y EL TORO, COMUNA DE CURACAVÍ"/>
    <x v="8"/>
    <s v="MELIPILLA"/>
    <s v="CURACAVI"/>
    <n v="2015"/>
    <x v="1"/>
    <s v="TRANSPORTE CAMINERO"/>
    <x v="0"/>
    <n v="41000"/>
    <x v="1412"/>
    <x v="1314"/>
  </r>
  <r>
    <s v="30106340-0"/>
    <s v="CONSTRUCCION Y MEJORAMIENTO T-415, SECTOR ÑANCUL-RIÑIHUE"/>
    <x v="10"/>
    <m/>
    <m/>
    <n v="2015"/>
    <x v="1"/>
    <s v="TRANSPORTE CAMINERO"/>
    <x v="0"/>
    <n v="92523"/>
    <x v="1413"/>
    <x v="1315"/>
  </r>
  <r>
    <s v="30106344-0"/>
    <s v="RESTAURACION IGLESIA DEL SANTISIMO SACRAMENTO, SANTIAGO"/>
    <x v="8"/>
    <m/>
    <m/>
    <n v="2015"/>
    <x v="11"/>
    <s v="ADMINISTRACION DE JUSTICIA"/>
    <x v="0"/>
    <n v="69127"/>
    <x v="1414"/>
    <x v="1316"/>
  </r>
  <r>
    <s v="30106352-0"/>
    <s v="CONSTRUCCION DEF FLUVIALES RIO CAUTIN URBANO DE TEMUCO Y P LAS CASAS"/>
    <x v="1"/>
    <s v="CAUTIN"/>
    <s v="TEMUCO"/>
    <n v="2015"/>
    <x v="6"/>
    <s v="DEFENSAS FLUVIALES,MARITIMAS Y CAUCES ARTIFICIALES"/>
    <x v="0"/>
    <n v="25613"/>
    <x v="1415"/>
    <x v="1317"/>
  </r>
  <r>
    <s v="30106353-0"/>
    <s v="HABILITACION CORREDOR DE TRANSPORTE PÚBLICO SANTA ROSA SUR EXTENSIÓN"/>
    <x v="8"/>
    <m/>
    <m/>
    <n v="2015"/>
    <x v="1"/>
    <s v="TRANSPORTE URBANO,VIALIDAD PEATONAL"/>
    <x v="0"/>
    <n v="82307"/>
    <x v="647"/>
    <x v="1318"/>
  </r>
  <r>
    <s v="30106356-0"/>
    <s v="CONSTRUCCION PRIMERA ETAPA VIALIDAD Y URBANIZACION COMPLEJO SAN PABL"/>
    <x v="8"/>
    <s v="SANTIAGO"/>
    <s v="PUDAHUEL"/>
    <n v="2015"/>
    <x v="1"/>
    <s v="TRANSPORTE AEREO"/>
    <x v="0"/>
    <n v="196462"/>
    <x v="1416"/>
    <x v="1319"/>
  </r>
  <r>
    <s v="30106367-0"/>
    <s v="AMPLIACION ADVA. SAN MARTÍN - QUILICURA"/>
    <x v="8"/>
    <m/>
    <m/>
    <n v="2015"/>
    <x v="1"/>
    <s v="TRANSPORTE URBANO,VIALIDAD PEATONAL"/>
    <x v="0"/>
    <n v="1867811"/>
    <x v="925"/>
    <x v="1320"/>
  </r>
  <r>
    <s v="30106369-0"/>
    <s v="MEJORAMIENTO RUTA F-840 LAS DICHAS-MIRASOL COM. CASABLANCA-ALGARROBO"/>
    <x v="0"/>
    <m/>
    <m/>
    <n v="2015"/>
    <x v="1"/>
    <s v="TRANSPORTE CAMINERO"/>
    <x v="0"/>
    <n v="233000"/>
    <x v="1417"/>
    <x v="1321"/>
  </r>
  <r>
    <s v="30106385-0"/>
    <s v="MEJORAMIENTO RUTA F-50 S: LO OROZCO-QUILPUE ETAPA II, COM. QUILPUE"/>
    <x v="0"/>
    <m/>
    <m/>
    <n v="2016"/>
    <x v="1"/>
    <s v="TRANSPORTE CAMINERO"/>
    <x v="0"/>
    <n v="2000"/>
    <x v="9"/>
    <x v="9"/>
  </r>
  <r>
    <s v="30106392-0"/>
    <s v="HABILITACION PARQUE ESTERO PIDUCO"/>
    <x v="7"/>
    <s v="TALCA"/>
    <s v="TALCA"/>
    <n v="2015"/>
    <x v="6"/>
    <s v="DESARROLLO URBANO"/>
    <x v="0"/>
    <n v="4442106"/>
    <x v="1418"/>
    <x v="1322"/>
  </r>
  <r>
    <s v="30106430-0"/>
    <s v="CONSTRUCCION COLECTOR AGUAS LLUVIAS SANTIAGO BUERAS, COMUNA VALDIVIA"/>
    <x v="10"/>
    <s v="VALDIVIA - REGION XIV"/>
    <s v="VALDIVIA - REGION XIV"/>
    <n v="2015"/>
    <x v="5"/>
    <s v="AGUAS LLUVIAS"/>
    <x v="0"/>
    <n v="1521630"/>
    <x v="1419"/>
    <x v="1323"/>
  </r>
  <r>
    <s v="30106441-0"/>
    <s v="MEJORAMIENTO RUTA S-785-T CAMINO LONCOCHE - PUENTE PAYA"/>
    <x v="1"/>
    <m/>
    <m/>
    <n v="2015"/>
    <x v="1"/>
    <s v="TRANSPORTE CAMINERO"/>
    <x v="0"/>
    <n v="3000"/>
    <x v="9"/>
    <x v="9"/>
  </r>
  <r>
    <s v="30106451-0"/>
    <s v="CONSTRUCCION OBRAS DE URBANIZACIÓN CAMPAMENTO VISTA AL VALLE"/>
    <x v="6"/>
    <s v="COPIAPO"/>
    <s v="COPIAPO"/>
    <n v="2015"/>
    <x v="8"/>
    <s v="SOLUCION HABITACIONAL PARCIAL O COMPLEMENTARIA"/>
    <x v="0"/>
    <n v="744901"/>
    <x v="1420"/>
    <x v="1324"/>
  </r>
  <r>
    <s v="30106454-0"/>
    <s v="CONSTRUCCION OBRAS DE URBANIZACIÓN CAMPAMENTO VILLA EL CERRO"/>
    <x v="6"/>
    <s v="COPIAPO"/>
    <s v="COPIAPO"/>
    <n v="2015"/>
    <x v="8"/>
    <s v="SOLUCION HABITACIONAL PARCIAL O COMPLEMENTARIA"/>
    <x v="0"/>
    <n v="804951"/>
    <x v="1421"/>
    <x v="1325"/>
  </r>
  <r>
    <s v="30106468-0"/>
    <s v="REPOSICION ESCUELA RURAL LAGUNITAS COMUNA DE PUERTO MONTT"/>
    <x v="5"/>
    <s v="LLANQUIHUE"/>
    <s v="PUERTO MONTT"/>
    <n v="2016"/>
    <x v="2"/>
    <s v="EDUCACION BASICA Y MEDIA"/>
    <x v="0"/>
    <n v="17743"/>
    <x v="9"/>
    <x v="9"/>
  </r>
  <r>
    <s v="30106483-0"/>
    <s v="MEJORAMIENTO PASADAS URBANAS RUTA G-16 S: A. VESPCIO - LAMPA, RM"/>
    <x v="8"/>
    <m/>
    <m/>
    <n v="2015"/>
    <x v="1"/>
    <s v="TRANSPORTE URBANO,VIALIDAD PEATONAL"/>
    <x v="1"/>
    <n v="51000"/>
    <x v="9"/>
    <x v="9"/>
  </r>
  <r>
    <s v="30106515-0"/>
    <s v="REPOSICION INFRAESTRUCTURA BAHIA EL PADRE ARCHIPIELAGO JUAN FERNA"/>
    <x v="0"/>
    <s v="VALPARAISO"/>
    <s v="JUAN FERNANDEZ"/>
    <n v="2015"/>
    <x v="6"/>
    <s v="INTERSUBSECTORIAL MULTISECTOR"/>
    <x v="0"/>
    <n v="40725"/>
    <x v="1422"/>
    <x v="1326"/>
  </r>
  <r>
    <s v="30106527-0"/>
    <s v="CONSTRUCCION SERVICIO APR  JUNQUILLO, SAN CARLOS"/>
    <x v="4"/>
    <s v="ÑUBLE"/>
    <s v="SAN CARLOS"/>
    <n v="2016"/>
    <x v="5"/>
    <s v="AGUA POTABLE"/>
    <x v="0"/>
    <n v="11"/>
    <x v="9"/>
    <x v="9"/>
  </r>
  <r>
    <s v="30106548-0"/>
    <s v="CONSTRUCCION SISTEMA AGUA POTABLE RURAL RANCO, SAAVEDRA"/>
    <x v="1"/>
    <s v="CAUTIN"/>
    <s v="SAAVEDRA"/>
    <n v="2016"/>
    <x v="5"/>
    <s v="AGUA POTABLE"/>
    <x v="0"/>
    <n v="46000"/>
    <x v="1423"/>
    <x v="1327"/>
  </r>
  <r>
    <s v="30106557-0"/>
    <s v="CONSTRUCCION COMPLEJO POLICIA DE INVESTIGACIONES OCCIDENTE, PUDAHUEL"/>
    <x v="8"/>
    <s v="SANTIAGO"/>
    <s v="PUDAHUEL"/>
    <n v="2015"/>
    <x v="9"/>
    <s v="DEFENSA Y SEGURIDAD"/>
    <x v="0"/>
    <n v="357"/>
    <x v="9"/>
    <x v="9"/>
  </r>
  <r>
    <s v="30106561-0"/>
    <s v="CONSTRUCCION POLIDEPORTIVO SINDEMPART"/>
    <x v="2"/>
    <s v="ELQUI"/>
    <s v="COQUIMBO"/>
    <n v="2016"/>
    <x v="7"/>
    <s v="DEPORTE RECREATIVO"/>
    <x v="3"/>
    <n v="2001"/>
    <x v="9"/>
    <x v="9"/>
  </r>
  <r>
    <s v="30106619-0"/>
    <s v="REPOSICION RUTA 15-CH, S: APACHETA C.-Q. CASOXALLA POR SECT, HUARA"/>
    <x v="13"/>
    <m/>
    <m/>
    <n v="2016"/>
    <x v="1"/>
    <s v="TRANSPORTE CAMINERO"/>
    <x v="0"/>
    <n v="4200"/>
    <x v="1424"/>
    <x v="1328"/>
  </r>
  <r>
    <s v="30106624-0"/>
    <s v="REPOSICION RUTA 5 SECTOR: QUILLAGUA - HILARICOS"/>
    <x v="13"/>
    <s v="TAMARUGAL"/>
    <s v="POZO ALMONTE (Prov. Tamarugal)"/>
    <n v="2015"/>
    <x v="1"/>
    <s v="TRANSPORTE CAMINERO"/>
    <x v="0"/>
    <n v="30000"/>
    <x v="1425"/>
    <x v="1329"/>
  </r>
  <r>
    <s v="30106643-0"/>
    <s v="AMPLIACION INFRAESTRUCTURA BAHIA CUMBERLAND, JUAN FERNANDEZ"/>
    <x v="0"/>
    <s v="VALPARAISO"/>
    <s v="JUAN FERNANDEZ"/>
    <n v="2015"/>
    <x v="6"/>
    <s v="INTERSUBSECTORIAL MULTISECTOR"/>
    <x v="0"/>
    <n v="107955"/>
    <x v="1426"/>
    <x v="1330"/>
  </r>
  <r>
    <s v="30106649-0"/>
    <s v="MEJORAMIENTO RUTA X-65, PTO. IBÁÑEZ-PASO PALLAVICINI ETAPA II"/>
    <x v="9"/>
    <s v="GENERAL CARRERA"/>
    <s v="RIO IBAÑEZ"/>
    <n v="2016"/>
    <x v="1"/>
    <s v="TRANSPORTE CAMINERO"/>
    <x v="0"/>
    <n v="1902260"/>
    <x v="1427"/>
    <x v="1331"/>
  </r>
  <r>
    <s v="30106685-0"/>
    <s v="CONSTRUCCION CONEXION VIAL RUTA 128 Y RUTA 126, SECTOR CAUQUENES"/>
    <x v="7"/>
    <s v="CAUQUENES"/>
    <s v="CAUQUENES"/>
    <n v="2016"/>
    <x v="1"/>
    <s v="TRANSPORTE CAMINERO"/>
    <x v="0"/>
    <n v="52823"/>
    <x v="9"/>
    <x v="9"/>
  </r>
  <r>
    <s v="30106702-0"/>
    <s v="REPOSICION PUENTE EL MOLINO,RUTA E-405,PROV.SAN FELIPE"/>
    <x v="0"/>
    <m/>
    <m/>
    <n v="2015"/>
    <x v="1"/>
    <s v="TRANSPORTE CAMINERO"/>
    <x v="0"/>
    <n v="11854"/>
    <x v="9"/>
    <x v="9"/>
  </r>
  <r>
    <s v="30106712-0"/>
    <s v="REPOSICION EDIFICIO CONSISTORIAL MUNICIPALIDAD DE  MELIPILLA"/>
    <x v="8"/>
    <s v="MELIPILLA"/>
    <s v="MELIPILLA"/>
    <n v="2016"/>
    <x v="6"/>
    <s v="ADMINISTRACION MULTISECTOR"/>
    <x v="0"/>
    <n v="2952300"/>
    <x v="9"/>
    <x v="9"/>
  </r>
  <r>
    <s v="30106756-0"/>
    <s v="REPOSICION RUTA 1 SECTOR: CALETA BUENA  TOCOPILLA"/>
    <x v="11"/>
    <s v="TOCOPILLA"/>
    <s v="TOCOPILLA"/>
    <n v="2015"/>
    <x v="1"/>
    <s v="TRANSPORTE CAMINERO"/>
    <x v="0"/>
    <n v="17754078"/>
    <x v="1428"/>
    <x v="1332"/>
  </r>
  <r>
    <s v="30106763-0"/>
    <s v="NORMALIZACION DEPENDENCIAS MOP VIALIDAD  AZOLAS, COMUNA DE ARICA"/>
    <x v="14"/>
    <m/>
    <m/>
    <n v="2015"/>
    <x v="6"/>
    <s v="INTERSUBSECTORIAL MULTISECTOR"/>
    <x v="0"/>
    <n v="158514"/>
    <x v="1429"/>
    <x v="1333"/>
  </r>
  <r>
    <s v="30106773-0"/>
    <s v="CONSTRUCCION SERVICIO MÉDICO LEGAL DE  STA. CRUZ"/>
    <x v="12"/>
    <s v="COLCHAGUA"/>
    <s v="SANTA CRUZ"/>
    <n v="2015"/>
    <x v="11"/>
    <s v="ADMINISTRACION DE JUSTICIA"/>
    <x v="0"/>
    <n v="143576"/>
    <x v="1430"/>
    <x v="1334"/>
  </r>
  <r>
    <s v="30106774-0"/>
    <s v="MEJORAMIENTO ESTRUCTURAL EDIFICIO MOP ATACAMA"/>
    <x v="6"/>
    <s v="COPIAPO"/>
    <s v="COPIAPO"/>
    <n v="2015"/>
    <x v="6"/>
    <s v="ADMINISTRACION MULTISECTOR"/>
    <x v="0"/>
    <n v="539504"/>
    <x v="1431"/>
    <x v="1335"/>
  </r>
  <r>
    <s v="30106843-0"/>
    <s v="MEJORAMIENTO RUTA T-835; T-905 :CAYURRUCA-TRAPI-CRUCERO"/>
    <x v="10"/>
    <s v="DEL RANCO"/>
    <s v="RIO BUENO - REGION XIV"/>
    <n v="2015"/>
    <x v="1"/>
    <s v="TRANSPORTE CAMINERO"/>
    <x v="0"/>
    <n v="153240"/>
    <x v="1432"/>
    <x v="1336"/>
  </r>
  <r>
    <s v="30106847-0"/>
    <s v="REPOSICION ESTADIO STA. GUADALUPE, LAUTARO"/>
    <x v="1"/>
    <s v="CAUTIN"/>
    <s v="LAUTARO"/>
    <n v="2016"/>
    <x v="7"/>
    <s v="DEPORTE RECREATIVO"/>
    <x v="0"/>
    <n v="756383"/>
    <x v="9"/>
    <x v="9"/>
  </r>
  <r>
    <s v="30106857-0"/>
    <s v="MEJORAMIENTO CALLE SANTOS MARDONES, PORVENIR"/>
    <x v="3"/>
    <s v="TIERRA DEL FUEGO"/>
    <s v="PORVENIR"/>
    <n v="2016"/>
    <x v="1"/>
    <s v="TRANSPORTE URBANO,VIALIDAD PEATONAL"/>
    <x v="0"/>
    <n v="23640"/>
    <x v="1433"/>
    <x v="829"/>
  </r>
  <r>
    <s v="30106871-0"/>
    <s v="MEJORAMIENTO CALLE H. DE MAGALLANES, PORVENIR"/>
    <x v="3"/>
    <s v="TIERRA DEL FUEGO"/>
    <s v="PORVENIR"/>
    <n v="2016"/>
    <x v="1"/>
    <s v="TRANSPORTE URBANO,VIALIDAD PEATONAL"/>
    <x v="0"/>
    <n v="456387"/>
    <x v="1433"/>
    <x v="829"/>
  </r>
  <r>
    <s v="30106902-0"/>
    <s v="CONSTRUCCION CICLOVIAS COMUNA DE SAN ANTONIO"/>
    <x v="0"/>
    <s v="SAN ANTONIO"/>
    <s v="SAN ANTONIO"/>
    <n v="2016"/>
    <x v="1"/>
    <s v="TRANSPORTE CAMINERO"/>
    <x v="0"/>
    <n v="15997"/>
    <x v="17"/>
    <x v="9"/>
  </r>
  <r>
    <s v="30106930-0"/>
    <s v="CONSTRUCCION EDIFICIO CONSISTORIAL DE LA MUNICIPALIDAD DE HUECHURABA"/>
    <x v="8"/>
    <s v="SANTIAGO"/>
    <s v="HUECHURABA"/>
    <n v="2016"/>
    <x v="6"/>
    <s v="INTERSUBSECTORIAL MULTISECTOR"/>
    <x v="0"/>
    <n v="946836"/>
    <x v="1434"/>
    <x v="1337"/>
  </r>
  <r>
    <s v="30106942-0"/>
    <s v="CONSTRUCCION CAMINO ACCESO A PUERTECILLO, NAVIDAD"/>
    <x v="12"/>
    <s v="CARDENAL CARO"/>
    <m/>
    <n v="2015"/>
    <x v="1"/>
    <s v="TRANSPORTE CAMINERO"/>
    <x v="0"/>
    <n v="139514"/>
    <x v="1435"/>
    <x v="1338"/>
  </r>
  <r>
    <s v="30106969-0"/>
    <s v="CONSTRUCCION CICLOVIA AVDA. LIBERTAD DE CHILLÁN"/>
    <x v="4"/>
    <s v="ÑUBLE"/>
    <s v="CHILLAN"/>
    <n v="2015"/>
    <x v="1"/>
    <s v="TRANSPORTE URBANO,VIALIDAD PEATONAL"/>
    <x v="0"/>
    <n v="48217"/>
    <x v="22"/>
    <x v="9"/>
  </r>
  <r>
    <s v="30106972-0"/>
    <s v="CONSTRUCCION CICLOVIA AVDA. ECUADOR, LOS PUELCHES Y OTROS, CHILLÁN"/>
    <x v="4"/>
    <s v="ÑUBLE"/>
    <s v="CHILLAN"/>
    <n v="2016"/>
    <x v="1"/>
    <s v="TRANSPORTE URBANO,VIALIDAD PEATONAL"/>
    <x v="0"/>
    <n v="26542"/>
    <x v="22"/>
    <x v="9"/>
  </r>
  <r>
    <s v="30107026-0"/>
    <s v="AMPLIACION RUTA F-30-E S:CRUCE  RUTA F-20 - CONCON,PROV.VALPARAISO"/>
    <x v="0"/>
    <m/>
    <m/>
    <n v="2015"/>
    <x v="1"/>
    <s v="TRANSPORTE CAMINERO"/>
    <x v="0"/>
    <n v="224000"/>
    <x v="1436"/>
    <x v="1339"/>
  </r>
  <r>
    <s v="30107053-0"/>
    <s v="MEJORAMIENTO EDIFICIO AUDITORIO MUNICIPAL DE COINCO"/>
    <x v="12"/>
    <s v="CACHAPOAL"/>
    <s v="COINCO"/>
    <n v="2016"/>
    <x v="2"/>
    <s v="ARTE Y CULTURA"/>
    <x v="0"/>
    <n v="107750"/>
    <x v="1437"/>
    <x v="1340"/>
  </r>
  <r>
    <s v="30107084-0"/>
    <s v="CONSTRUCCION MEJORAMIENTO INTERCONEXION VIAL P-20 P-40, ARAUCO"/>
    <x v="4"/>
    <s v="ARAUCO"/>
    <s v="ARAUCO"/>
    <n v="2015"/>
    <x v="1"/>
    <s v="TRANSPORTE CAMINERO"/>
    <x v="0"/>
    <n v="49500"/>
    <x v="1438"/>
    <x v="1341"/>
  </r>
  <r>
    <s v="30107104-0"/>
    <s v="CONSTRUCCION POLIDEPORTIVO PLAYA ANCHA, VALPARAISO"/>
    <x v="0"/>
    <s v="VALPARAISO"/>
    <s v="VALPARAISO"/>
    <n v="2016"/>
    <x v="7"/>
    <s v="DEPORTE RECREATIVO"/>
    <x v="0"/>
    <n v="51034"/>
    <x v="1439"/>
    <x v="9"/>
  </r>
  <r>
    <s v="30107115-0"/>
    <s v="CONSTRUCCION POLIDEPORTIVO TEMUCO"/>
    <x v="1"/>
    <s v="CAUTIN"/>
    <s v="TEMUCO"/>
    <n v="2016"/>
    <x v="7"/>
    <s v="DEPORTE RECREATIVO"/>
    <x v="0"/>
    <n v="70135"/>
    <x v="1440"/>
    <x v="1342"/>
  </r>
  <r>
    <s v="30107122-0"/>
    <s v="CONSTRUCCION INTERCONEXION RUTA 160 SECTOR INDUSTRIAL - CORONEL"/>
    <x v="4"/>
    <m/>
    <m/>
    <n v="2015"/>
    <x v="1"/>
    <s v="TRANSPORTE URBANO,VIALIDAD PEATONAL"/>
    <x v="1"/>
    <n v="151000"/>
    <x v="9"/>
    <x v="9"/>
  </r>
  <r>
    <s v="30107129-0"/>
    <s v="REPOSICION ESCALERAS CERRO CORNOU, TALCAHUANO"/>
    <x v="4"/>
    <s v="CONCEPCION"/>
    <s v="TALCAHUANO"/>
    <n v="2015"/>
    <x v="6"/>
    <s v="DESARROLLO URBANO"/>
    <x v="0"/>
    <n v="85121"/>
    <x v="1441"/>
    <x v="1343"/>
  </r>
  <r>
    <s v="30107137-0"/>
    <s v="CONSTRUCCION MULTICANCHA  SECTOR VILLA LOS ACACIOS, LOS ANDES"/>
    <x v="0"/>
    <s v="LOS ANDES"/>
    <s v="LOS ANDES"/>
    <n v="2016"/>
    <x v="7"/>
    <s v="DEPORTE RECREATIVO"/>
    <x v="0"/>
    <n v="343"/>
    <x v="22"/>
    <x v="9"/>
  </r>
  <r>
    <s v="30107157-0"/>
    <s v="MEJORAMIENTO  RUTA R-86 SECTOR: LOS SAUCES-TRAIGUEN"/>
    <x v="1"/>
    <m/>
    <m/>
    <n v="2015"/>
    <x v="1"/>
    <s v="TRANSPORTE CAMINERO"/>
    <x v="0"/>
    <n v="42366"/>
    <x v="287"/>
    <x v="9"/>
  </r>
  <r>
    <s v="30107160-0"/>
    <s v="CONSTRUCCION ELECTRIFICACION RURAL QUEBRADA LA UBILLA, CANELA"/>
    <x v="2"/>
    <s v="CHOAPA"/>
    <s v="CANELA"/>
    <n v="2016"/>
    <x v="4"/>
    <s v="DISTRIBUCION Y CONEXION FINAL USUARIOS"/>
    <x v="0"/>
    <n v="68065"/>
    <x v="9"/>
    <x v="9"/>
  </r>
  <r>
    <s v="30107162-0"/>
    <s v="MEJORAMIENTO RUTA S-75 S:COLICO-CABURGUA NORTE"/>
    <x v="1"/>
    <m/>
    <m/>
    <n v="2015"/>
    <x v="1"/>
    <s v="TRANSPORTE CAMINERO"/>
    <x v="0"/>
    <n v="41536"/>
    <x v="9"/>
    <x v="9"/>
  </r>
  <r>
    <s v="30107163-0"/>
    <s v="CONSTRUCCION ELECTRIFICACION RURAL EL PANGUE, CANELA"/>
    <x v="2"/>
    <s v="CHOAPA"/>
    <s v="CANELA"/>
    <n v="2016"/>
    <x v="4"/>
    <s v="DISTRIBUCION Y CONEXION FINAL USUARIOS"/>
    <x v="0"/>
    <n v="128687"/>
    <x v="9"/>
    <x v="9"/>
  </r>
  <r>
    <s v="30107167-0"/>
    <s v="MEJORAMIENTO PLAZA DE ARMAS Y SU ENTORNO, YERBAS BUENAS"/>
    <x v="7"/>
    <s v="LINARES"/>
    <s v="YERBAS BUENAS"/>
    <n v="2015"/>
    <x v="6"/>
    <s v="DESARROLLO URBANO"/>
    <x v="0"/>
    <n v="29550"/>
    <x v="1442"/>
    <x v="1344"/>
  </r>
  <r>
    <s v="30107176-0"/>
    <s v="MEJORAMIENTO RUTA R-444 LOS SAUCES LUMACO POR LAS ROZAS"/>
    <x v="1"/>
    <m/>
    <m/>
    <n v="2015"/>
    <x v="1"/>
    <s v="TRANSPORTE CAMINERO"/>
    <x v="0"/>
    <n v="13000"/>
    <x v="1443"/>
    <x v="1345"/>
  </r>
  <r>
    <s v="30107182-0"/>
    <s v="CONSTRUCCION CONEXIÓN VIAL RUTA COSTERA,SECTOR PUAUCHO-CHELLE,IXR"/>
    <x v="1"/>
    <m/>
    <m/>
    <n v="2015"/>
    <x v="1"/>
    <s v="TRANSPORTE CAMINERO"/>
    <x v="0"/>
    <n v="52000"/>
    <x v="1444"/>
    <x v="9"/>
  </r>
  <r>
    <s v="30107184-0"/>
    <s v="CONSTRUCCION CICLOVIA AVDA. BRASIL Y PRAT DE CHILLAN."/>
    <x v="4"/>
    <s v="ÑUBLE"/>
    <s v="CHILLAN"/>
    <n v="2015"/>
    <x v="1"/>
    <s v="TRANSPORTE URBANO,VIALIDAD PEATONAL"/>
    <x v="0"/>
    <n v="1"/>
    <x v="22"/>
    <x v="9"/>
  </r>
  <r>
    <s v="30107190-0"/>
    <s v="CONSTRUCCION PARQUE DE MITIGACION DE DICHATO, TOME"/>
    <x v="4"/>
    <s v="CONCEPCION"/>
    <s v="TOME"/>
    <n v="2016"/>
    <x v="6"/>
    <s v="DESARROLLO URBANO"/>
    <x v="0"/>
    <n v="130000"/>
    <x v="1445"/>
    <x v="1346"/>
  </r>
  <r>
    <s v="30107193-0"/>
    <s v="CONSTRUCCION CALLE CAUPOLICAN , COMUNA SAN ANTONIO"/>
    <x v="0"/>
    <s v="SAN ANTONIO"/>
    <s v="SAN ANTONIO"/>
    <n v="2016"/>
    <x v="1"/>
    <s v="TRANSPORTE URBANO,VIALIDAD PEATONAL"/>
    <x v="1"/>
    <n v="1600"/>
    <x v="9"/>
    <x v="9"/>
  </r>
  <r>
    <s v="30107197-0"/>
    <s v="CONSTRUCCION CICLOVIAS BARROS ARANA Y ALONSO DE ERCILLA, CHILLAN"/>
    <x v="4"/>
    <s v="ÑUBLE"/>
    <s v="CHILLAN"/>
    <n v="2015"/>
    <x v="1"/>
    <s v="TRANSPORTE URBANO,VIALIDAD PEATONAL"/>
    <x v="0"/>
    <n v="299017"/>
    <x v="22"/>
    <x v="9"/>
  </r>
  <r>
    <s v="30107210-0"/>
    <s v="CONSTRUCCION NUDO VIAL RUTA 5 EN SECTOR MIGUEL RAMIREZ; RANCAGUA"/>
    <x v="12"/>
    <s v="CACHAPOAL"/>
    <s v="RANCAGUA"/>
    <n v="2016"/>
    <x v="1"/>
    <s v="TRANSPORTE URBANO,VIALIDAD PEATONAL"/>
    <x v="0"/>
    <n v="2"/>
    <x v="9"/>
    <x v="9"/>
  </r>
  <r>
    <s v="30107211-0"/>
    <s v="MEJORAMIENTO NUDO VIAL ALAMEDA RUTA 5 SECTOR TERMINAL DE BUSES"/>
    <x v="12"/>
    <s v="CACHAPOAL"/>
    <s v="RANCAGUA"/>
    <n v="2015"/>
    <x v="1"/>
    <s v="TRANSPORTE URBANO,VIALIDAD PEATONAL"/>
    <x v="0"/>
    <n v="2000"/>
    <x v="1446"/>
    <x v="1347"/>
  </r>
  <r>
    <s v="30107222-0"/>
    <s v="CONSTRUCCION CICLOVIA AVDA. LA CASTILLA-COLLIN DE CHILLÁN"/>
    <x v="4"/>
    <s v="ÑUBLE"/>
    <s v="CHILLAN"/>
    <n v="2015"/>
    <x v="1"/>
    <s v="TRANSPORTE URBANO,VIALIDAD PEATONAL"/>
    <x v="0"/>
    <n v="30655"/>
    <x v="22"/>
    <x v="9"/>
  </r>
  <r>
    <s v="30107270-0"/>
    <s v="MEJORAMIENTO PAVIMENTACION CALLE POSTDAM ENTRE SANTIVAN Y BREMEN,HUA"/>
    <x v="4"/>
    <s v="CONCEPCION"/>
    <s v="HUALPEN"/>
    <n v="2016"/>
    <x v="1"/>
    <s v="TRANSPORTE URBANO,VIALIDAD PEATONAL"/>
    <x v="3"/>
    <n v="28736"/>
    <x v="9"/>
    <x v="9"/>
  </r>
  <r>
    <s v="30107298-0"/>
    <s v="CONSTRUCCION CALETA DE PESCADORES MEHUIN, COMUNA DE MARIQUINA"/>
    <x v="10"/>
    <s v="VALDIVIA - REGION XIV"/>
    <s v="SAN JOSE DE LA MARIQUINA - REGION XIV"/>
    <n v="2015"/>
    <x v="12"/>
    <s v="PESCA ARTESANAL"/>
    <x v="0"/>
    <n v="3000"/>
    <x v="370"/>
    <x v="1348"/>
  </r>
  <r>
    <s v="30107302-0"/>
    <s v="MEJORAMIENTO CALETA DE PESCADORES AMARGOS, COMUNA DE CORRAL"/>
    <x v="10"/>
    <s v="VALDIVIA - REGION XIV"/>
    <s v="CORRAL - REGION XIV"/>
    <n v="2016"/>
    <x v="12"/>
    <s v="PESCA ARTESANAL"/>
    <x v="0"/>
    <n v="713860"/>
    <x v="1447"/>
    <x v="1349"/>
  </r>
  <r>
    <s v="30107305-0"/>
    <s v="MEJORAMIENTO COSTANERA DE VALDIVIA"/>
    <x v="10"/>
    <s v="VALDIVIA - REGION XIV"/>
    <s v="VALDIVIA - REGION XIV"/>
    <n v="2015"/>
    <x v="6"/>
    <s v="DEFENSAS FLUVIALES,MARITIMAS Y CAUCES ARTIFICIALES"/>
    <x v="0"/>
    <n v="207401"/>
    <x v="1448"/>
    <x v="1350"/>
  </r>
  <r>
    <s v="30107307-0"/>
    <s v="CONSTRUCCION EMBARCADEROS Y RAMPAS, LAGO RANCO REGION DE LOS RIOS"/>
    <x v="10"/>
    <m/>
    <m/>
    <n v="2016"/>
    <x v="1"/>
    <s v="TRANSPORTE MARITIMO, FLUVIAL Y LACUSTRE"/>
    <x v="0"/>
    <n v="225667"/>
    <x v="9"/>
    <x v="9"/>
  </r>
  <r>
    <s v="30107310-0"/>
    <s v="CONSTRUCCION BORDE COSTERO EL PIOJO COMUNA DE VALDIVIA"/>
    <x v="10"/>
    <s v="VALDIVIA - REGION XIV"/>
    <s v="VALDIVIA - REGION XIV"/>
    <n v="2015"/>
    <x v="6"/>
    <s v="BORDE COSTERO,PASEOS PEATONALES, PLAYAS"/>
    <x v="0"/>
    <n v="752"/>
    <x v="1449"/>
    <x v="9"/>
  </r>
  <r>
    <s v="30107311-0"/>
    <s v="CONSTRUCCION EMBARCADERO PISHUINCO, COMUNA DE VALDIVIA"/>
    <x v="10"/>
    <s v="VALDIVIA - REGION XIV"/>
    <s v="VALDIVIA - REGION XIV"/>
    <n v="2016"/>
    <x v="6"/>
    <s v="INTERSUBSECTORIAL MULTISECTOR"/>
    <x v="0"/>
    <n v="60071"/>
    <x v="1450"/>
    <x v="1351"/>
  </r>
  <r>
    <s v="30107369-0"/>
    <s v="REPOSICION PASARELA PEATONAL LOS COMUNES"/>
    <x v="0"/>
    <s v="PETORCA"/>
    <s v="PETORCA"/>
    <n v="2016"/>
    <x v="1"/>
    <s v="TRANSPORTE CAMINERO"/>
    <x v="0"/>
    <n v="75073"/>
    <x v="1451"/>
    <x v="1352"/>
  </r>
  <r>
    <s v="30107370-0"/>
    <s v="CONSTRUCCION CENTRO JUDICIAL DE TOMÉ"/>
    <x v="4"/>
    <s v="CONCEPCION"/>
    <s v="TOME"/>
    <n v="2016"/>
    <x v="11"/>
    <s v="ADMINISTRACION DE JUSTICIA"/>
    <x v="0"/>
    <n v="286439"/>
    <x v="1452"/>
    <x v="1353"/>
  </r>
  <r>
    <s v="30107398-0"/>
    <s v="CONSTRUCCION NUEVO COMPLEJO HOSPITALARIO PROVINCIA DE ÑUBLE"/>
    <x v="4"/>
    <s v="ÑUBLE"/>
    <m/>
    <n v="2016"/>
    <x v="0"/>
    <s v="ALTA COMPLEJIDAD"/>
    <x v="0"/>
    <n v="437464"/>
    <x v="1453"/>
    <x v="1354"/>
  </r>
  <r>
    <s v="30107499-0"/>
    <s v="NORMALIZACION SEMAFOROS RED CENTRO CIUDAD DE OSORNO."/>
    <x v="5"/>
    <s v="OSORNO"/>
    <s v="OSORNO"/>
    <n v="2016"/>
    <x v="1"/>
    <s v="TRANSPORTE URBANO,VIALIDAD PEATONAL"/>
    <x v="0"/>
    <n v="1300000"/>
    <x v="1454"/>
    <x v="1355"/>
  </r>
  <r>
    <s v="30107547-0"/>
    <s v="MEJORAMIENTO RUTA J-80, S: CR. J-60(HUALAÑE)-CR. RUTA COSTERA"/>
    <x v="7"/>
    <s v="CURICO"/>
    <m/>
    <n v="2015"/>
    <x v="1"/>
    <s v="TRANSPORTE CAMINERO"/>
    <x v="0"/>
    <n v="10500"/>
    <x v="36"/>
    <x v="368"/>
  </r>
  <r>
    <s v="30107552-0"/>
    <s v="AMPLIACION LAGUNAS CORDILLERANAS RIO EL TRANSITO, ALTO DEL CARMEN"/>
    <x v="6"/>
    <m/>
    <m/>
    <n v="2015"/>
    <x v="3"/>
    <s v="RIEGO"/>
    <x v="1"/>
    <n v="190001"/>
    <x v="9"/>
    <x v="9"/>
  </r>
  <r>
    <s v="30107595-0"/>
    <s v="CONSTRUCCION CASETAS SANITARIAS RDA. MANANTIALES, COMUNA DE PLACILLA"/>
    <x v="12"/>
    <s v="COLCHAGUA"/>
    <s v="PLACILLA"/>
    <n v="2015"/>
    <x v="5"/>
    <s v="INTERSUBSECTORIAL AGUA POTABLE Y ALCANTARILLADO"/>
    <x v="3"/>
    <n v="2223645"/>
    <x v="9"/>
    <x v="9"/>
  </r>
  <r>
    <s v="30107670-0"/>
    <s v="CONSTRUCCION PARQUE FLUVIAL PADRE RENATO POBLETE, COM QUINTA NORMAL"/>
    <x v="8"/>
    <m/>
    <m/>
    <n v="2015"/>
    <x v="6"/>
    <s v="DESARROLLO URBANO"/>
    <x v="0"/>
    <n v="87670"/>
    <x v="1455"/>
    <x v="1356"/>
  </r>
  <r>
    <s v="30107672-0"/>
    <s v="RESTAURACION MERCADO PUERTO, VALPARAISO"/>
    <x v="0"/>
    <s v="VALPARAISO"/>
    <s v="VALPARAISO"/>
    <n v="2016"/>
    <x v="6"/>
    <s v="INTERSUBSECTORIAL MULTISECTOR"/>
    <x v="0"/>
    <n v="4051001"/>
    <x v="1456"/>
    <x v="1357"/>
  </r>
  <r>
    <s v="30107716-0"/>
    <s v="CONSTRUCCION ESCUELA MULTIDEFICIT RUDECINDO PEÑA COPIAPO"/>
    <x v="6"/>
    <s v="COPIAPO"/>
    <s v="COPIAPO"/>
    <n v="2015"/>
    <x v="2"/>
    <s v="EDUCACION DIFERENCIAL Y ESPECIAL"/>
    <x v="0"/>
    <n v="1720002"/>
    <x v="1457"/>
    <x v="9"/>
  </r>
  <r>
    <s v="30107721-0"/>
    <s v="CONSTRUCCION CENTRO COMUNITARIO ESTACION PAIPOTE, COPIAPO"/>
    <x v="6"/>
    <s v="COPIAPO"/>
    <s v="COPIAPO"/>
    <n v="2016"/>
    <x v="6"/>
    <s v="ORGANIZACION Y SERVICIOS COMUNALES"/>
    <x v="0"/>
    <n v="5055"/>
    <x v="1458"/>
    <x v="1358"/>
  </r>
  <r>
    <s v="30107745-0"/>
    <s v="REPOSICION PARCIAL CUERPO DE BOMBEROS, SECTOR CENTRO, LA SERENA"/>
    <x v="2"/>
    <s v="ELQUI"/>
    <s v="LA SERENA"/>
    <n v="2016"/>
    <x v="9"/>
    <s v="INTERSUBSECTORIAL DEFENSA Y SEGURIDAD"/>
    <x v="0"/>
    <n v="130162"/>
    <x v="1459"/>
    <x v="1359"/>
  </r>
  <r>
    <s v="30107747-0"/>
    <s v="MEJORAMIENTO PASEO PEATONAL AV. FCO DE AGUIRRE RUTA 5 EL FARO"/>
    <x v="2"/>
    <s v="ELQUI"/>
    <s v="LA SERENA"/>
    <n v="2016"/>
    <x v="6"/>
    <s v="DESARROLLO URBANO"/>
    <x v="0"/>
    <n v="1251418"/>
    <x v="9"/>
    <x v="9"/>
  </r>
  <r>
    <s v="30107914-0"/>
    <s v="HABILITACION EDIFICIO MOP - VIIª REGIÓN DEL MAULE."/>
    <x v="7"/>
    <m/>
    <m/>
    <n v="2015"/>
    <x v="6"/>
    <s v="ADMINISTRACION MULTISECTOR"/>
    <x v="0"/>
    <n v="2584230"/>
    <x v="1460"/>
    <x v="1360"/>
  </r>
  <r>
    <s v="30107933-0"/>
    <s v="HABILITACION PARQUE GRAN AVENIDA, ANTOFAGASTA"/>
    <x v="11"/>
    <s v="ANTOFAGASTA"/>
    <s v="ANTOFAGASTA"/>
    <n v="2015"/>
    <x v="6"/>
    <s v="DESARROLLO URBANO"/>
    <x v="0"/>
    <n v="3024408"/>
    <x v="1461"/>
    <x v="1361"/>
  </r>
  <r>
    <s v="30107946-0"/>
    <s v="CONSTRUCCION PASEO PEATONAL M.A.MATTA, ANTOFAGASTA"/>
    <x v="11"/>
    <s v="ANTOFAGASTA"/>
    <s v="ANTOFAGASTA"/>
    <n v="2015"/>
    <x v="6"/>
    <s v="BORDE COSTERO,PASEOS PEATONALES, PLAYAS"/>
    <x v="0"/>
    <n v="2326199"/>
    <x v="1462"/>
    <x v="1362"/>
  </r>
  <r>
    <s v="30107979-0"/>
    <s v="CONSTRUCCION PARADEROS Y MIRADORES RUTA P-60 R CONTULMO"/>
    <x v="4"/>
    <s v="ARAUCO"/>
    <s v="CONTULMO"/>
    <n v="2015"/>
    <x v="1"/>
    <s v="TRANSPORTE URBANO,VIALIDAD PEATONAL"/>
    <x v="0"/>
    <n v="24502"/>
    <x v="64"/>
    <x v="9"/>
  </r>
  <r>
    <s v="30107986-0"/>
    <s v="REPOSICION POSTA DE SALUD RURAL DE RUPUMEICA BAJO, COMUNA DE LR"/>
    <x v="10"/>
    <s v="DEL RANCO"/>
    <s v="LAGO RANCO - REGION XIV"/>
    <n v="2016"/>
    <x v="0"/>
    <s v="BAJA COMPLEJIDAD"/>
    <x v="1"/>
    <n v="1000"/>
    <x v="9"/>
    <x v="9"/>
  </r>
  <r>
    <s v="30107990-0"/>
    <s v="SANEAMIENTO , REGULAR. Y PERFECC. DE DERECHOS DE AGUAS EN CHALINGA"/>
    <x v="2"/>
    <s v="CHOAPA"/>
    <s v="SALAMANCA"/>
    <n v="2016"/>
    <x v="3"/>
    <s v="RIEGO"/>
    <x v="0"/>
    <n v="20000"/>
    <x v="1463"/>
    <x v="592"/>
  </r>
  <r>
    <s v="30108008-0"/>
    <s v="REPOSICION POSTA DE SALUD RURAL DE ILLAHUAPI, COMUNA DE LAGO RANCO"/>
    <x v="10"/>
    <s v="DEL RANCO"/>
    <s v="LAGO RANCO - REGION XIV"/>
    <n v="2016"/>
    <x v="0"/>
    <s v="BAJA COMPLEJIDAD"/>
    <x v="1"/>
    <n v="2000"/>
    <x v="9"/>
    <x v="9"/>
  </r>
  <r>
    <s v="30108034-0"/>
    <s v="CONSTRUCCION SEXTA ETAPA PASEOS PEATONALES, COMUNA DE LA GRANJA"/>
    <x v="8"/>
    <s v="SANTIAGO"/>
    <s v="LA GRANJA"/>
    <n v="2016"/>
    <x v="6"/>
    <s v="DESARROLLO URBANO"/>
    <x v="0"/>
    <n v="306113"/>
    <x v="9"/>
    <x v="9"/>
  </r>
  <r>
    <s v="30108039-0"/>
    <s v="MEJORAMIENTO SISTEMA DE AGUA POTABLE LOCALIDAD DE TALABRE"/>
    <x v="11"/>
    <s v="EL LOA"/>
    <s v="SAN PEDRO DE ATACAMA"/>
    <n v="2015"/>
    <x v="5"/>
    <s v="AGUA POTABLE"/>
    <x v="0"/>
    <n v="615692"/>
    <x v="1464"/>
    <x v="1363"/>
  </r>
  <r>
    <s v="30108040-0"/>
    <s v="REPOSICION PARQUE COMBARBALÁ, COMUNA DE LA GRANJA"/>
    <x v="8"/>
    <s v="SANTIAGO"/>
    <s v="LA GRANJA"/>
    <n v="2016"/>
    <x v="6"/>
    <s v="DESARROLLO URBANO"/>
    <x v="0"/>
    <n v="265404"/>
    <x v="1465"/>
    <x v="1364"/>
  </r>
  <r>
    <s v="30108045-0"/>
    <s v="REPOSICION JARDIN INFANTIL DE TOCONAO COMUNA DE S.P.A"/>
    <x v="11"/>
    <s v="EL LOA"/>
    <s v="SAN PEDRO DE ATACAMA"/>
    <n v="2015"/>
    <x v="2"/>
    <s v="EDUCACION PREBASICA"/>
    <x v="0"/>
    <n v="345075"/>
    <x v="1466"/>
    <x v="1365"/>
  </r>
  <r>
    <s v="30108048-0"/>
    <s v="REPOSICION POSTA RURAL PEINE COMUNA DE SAN PEDRO DE ATACAMA"/>
    <x v="11"/>
    <s v="EL LOA"/>
    <s v="SAN PEDRO DE ATACAMA"/>
    <n v="2016"/>
    <x v="0"/>
    <s v="BAJA COMPLEJIDAD"/>
    <x v="0"/>
    <n v="125092"/>
    <x v="64"/>
    <x v="9"/>
  </r>
  <r>
    <s v="30108053-0"/>
    <s v="MEJORAMIENTO SERVICIO DE APR SANTA AMELIA, PICHIDEGUA"/>
    <x v="12"/>
    <s v="CACHAPOAL"/>
    <s v="PICHIDEGUA"/>
    <n v="2015"/>
    <x v="5"/>
    <s v="AGUA POTABLE"/>
    <x v="0"/>
    <n v="222831"/>
    <x v="1467"/>
    <x v="1366"/>
  </r>
  <r>
    <s v="30108061-0"/>
    <s v="CONSTRUCCION GIMNASIO RURAL SECTOR LAGUNILLAS"/>
    <x v="7"/>
    <s v="LINARES"/>
    <s v="VILLA ALEGRE"/>
    <n v="2016"/>
    <x v="7"/>
    <s v="DEPORTE RECREATIVO"/>
    <x v="0"/>
    <n v="196444"/>
    <x v="1468"/>
    <x v="1367"/>
  </r>
  <r>
    <s v="30108069-0"/>
    <s v="CONSTRUCCION COMPLEJO DEPORTIVO Y OBRAS COMPLEMENTARIAS - VEGAS SUR"/>
    <x v="2"/>
    <s v="ELQUI"/>
    <s v="LA SERENA"/>
    <n v="2016"/>
    <x v="7"/>
    <s v="INTERSUBSECTORIAL DEPORTES Y RECREACION"/>
    <x v="1"/>
    <n v="3206095"/>
    <x v="9"/>
    <x v="9"/>
  </r>
  <r>
    <s v="30108083-0"/>
    <s v="REPOSICION ESTADIO MUNICIPAL ,  COMUNA  SAN ANTONIO"/>
    <x v="0"/>
    <s v="SAN ANTONIO"/>
    <s v="SAN ANTONIO"/>
    <n v="2016"/>
    <x v="7"/>
    <s v="DEPORTE COMPETITIVO"/>
    <x v="0"/>
    <n v="150410"/>
    <x v="1469"/>
    <x v="1368"/>
  </r>
  <r>
    <s v="30108138-0"/>
    <s v="CONSTRUCCION EDIFICIO SERVIU - SEREMI VI REGIÓN"/>
    <x v="12"/>
    <s v="CACHAPOAL"/>
    <s v="RANCAGUA"/>
    <n v="2016"/>
    <x v="6"/>
    <s v="ADMINISTRACION MULTISECTOR"/>
    <x v="0"/>
    <n v="4254"/>
    <x v="1470"/>
    <x v="1369"/>
  </r>
  <r>
    <s v="30108143-0"/>
    <s v="MEJORAMIENTO ACERAS 5 CALLES DIVERSOS SECTORES, HUALPEN"/>
    <x v="4"/>
    <s v="CONCEPCION"/>
    <s v="HUALPEN"/>
    <n v="2016"/>
    <x v="1"/>
    <s v="TRANSPORTE URBANO,VIALIDAD PEATONAL"/>
    <x v="1"/>
    <n v="20115"/>
    <x v="9"/>
    <x v="9"/>
  </r>
  <r>
    <s v="30108149-0"/>
    <s v="MEJORAMIENTO ESPACIOS PUBLICOS SECTOR CENTRO PALMILLA"/>
    <x v="12"/>
    <s v="COLCHAGUA"/>
    <s v="PALMILLA"/>
    <n v="2015"/>
    <x v="6"/>
    <s v="DESARROLLO URBANO"/>
    <x v="0"/>
    <n v="882832"/>
    <x v="1471"/>
    <x v="1370"/>
  </r>
  <r>
    <s v="30108150-0"/>
    <s v="MEJORAMIENTO ACERAS 4 CALLES DIVERSOS SECTORES, HUALPEN"/>
    <x v="4"/>
    <s v="CONCEPCION"/>
    <s v="HUALPEN"/>
    <n v="2016"/>
    <x v="1"/>
    <s v="TRANSPORTE URBANO,VIALIDAD PEATONAL"/>
    <x v="1"/>
    <n v="17241"/>
    <x v="9"/>
    <x v="9"/>
  </r>
  <r>
    <s v="30108152-0"/>
    <s v="MEJORAMIENTO ACERAS 3 CALLES DIVERSOS SECTORES, HUALPEN"/>
    <x v="4"/>
    <s v="CONCEPCION"/>
    <s v="HUALPEN"/>
    <n v="2016"/>
    <x v="1"/>
    <s v="TRANSPORTE URBANO,VIALIDAD PEATONAL"/>
    <x v="1"/>
    <n v="14368"/>
    <x v="9"/>
    <x v="9"/>
  </r>
  <r>
    <s v="30108153-0"/>
    <s v="CONSTRUCCION AUDITORIO CENTRO CULTURAL DE HUALPEN"/>
    <x v="4"/>
    <s v="CONCEPCION"/>
    <s v="HUALPEN"/>
    <n v="2015"/>
    <x v="2"/>
    <s v="ARTE Y CULTURA"/>
    <x v="0"/>
    <n v="83705"/>
    <x v="17"/>
    <x v="9"/>
  </r>
  <r>
    <s v="30108180-0"/>
    <s v="CONSTRUCCION FACILIDADES PORT TURISTICAS NAVES MENORES PTO NATALES"/>
    <x v="3"/>
    <s v="ULTIMA ESPERANZA"/>
    <s v="NATALES"/>
    <n v="2015"/>
    <x v="1"/>
    <s v="TRANSPORTE MARITIMO, FLUVIAL Y LACUSTRE"/>
    <x v="0"/>
    <n v="9833"/>
    <x v="1472"/>
    <x v="1371"/>
  </r>
  <r>
    <s v="30108185-0"/>
    <s v="SANEAMIENTO Y REG. DE DERECHOS DE AGUAS EN EMB.PUNILLA, PROV. ÑUBLE"/>
    <x v="4"/>
    <s v="ÑUBLE"/>
    <m/>
    <n v="2016"/>
    <x v="3"/>
    <s v="RIEGO"/>
    <x v="0"/>
    <n v="39930"/>
    <x v="1473"/>
    <x v="1372"/>
  </r>
  <r>
    <s v="30108223-0"/>
    <s v="MEJORAMIENTO PARQUE DEL ESTERO Y C. CARO, PDTE. MONTERO - PAREDONES"/>
    <x v="12"/>
    <s v="CARDENAL CARO"/>
    <s v="PAREDONES"/>
    <n v="2016"/>
    <x v="6"/>
    <s v="DESARROLLO URBANO"/>
    <x v="0"/>
    <n v="5343"/>
    <x v="9"/>
    <x v="9"/>
  </r>
  <r>
    <s v="30108225-0"/>
    <s v="MEJORAMIENTO SECTORES PATRIMONIALES DE SANTA CRUZ"/>
    <x v="12"/>
    <s v="COLCHAGUA"/>
    <s v="SANTA CRUZ"/>
    <n v="2015"/>
    <x v="6"/>
    <s v="DESARROLLO URBANO"/>
    <x v="0"/>
    <n v="406854"/>
    <x v="1474"/>
    <x v="1373"/>
  </r>
  <r>
    <s v="30108268-0"/>
    <s v="CONSTRUCCION SOLUCIONES SANITARIAS LOCALIDAD INCA DE ORO"/>
    <x v="6"/>
    <s v="CHAÑARAL"/>
    <s v="DIEGO DE ALMAGRO"/>
    <n v="2016"/>
    <x v="8"/>
    <s v="SOLUCION HABITACIONAL PARCIAL O COMPLEMENTARIA"/>
    <x v="0"/>
    <n v="265094"/>
    <x v="1475"/>
    <x v="1374"/>
  </r>
  <r>
    <s v="30108283-0"/>
    <s v="MEJORAMIENTO ESTADIO MUNICIPAL DE VILCUN."/>
    <x v="1"/>
    <s v="CAUTIN"/>
    <s v="VILCUN"/>
    <n v="2016"/>
    <x v="7"/>
    <s v="INTERSUBSECTORIAL DEPORTES Y RECREACION"/>
    <x v="0"/>
    <n v="8340"/>
    <x v="1476"/>
    <x v="1375"/>
  </r>
  <r>
    <s v="30108301-0"/>
    <s v="MEJORAMIENTO PASEO RIBEREÑO, VALLENAR"/>
    <x v="6"/>
    <s v="HUASCO"/>
    <s v="VALLENAR"/>
    <n v="2016"/>
    <x v="6"/>
    <s v="DESARROLLO URBANO"/>
    <x v="0"/>
    <n v="184726"/>
    <x v="1477"/>
    <x v="1376"/>
  </r>
  <r>
    <s v="30108331-0"/>
    <s v="CONSTRUCCION PLAZA PUBLICA DE PISIGA CARPA, COMUNA DE COLCHANE"/>
    <x v="13"/>
    <s v="TAMARUGAL"/>
    <s v="COLCHANE(Prov. Tamarugal)"/>
    <n v="2015"/>
    <x v="6"/>
    <s v="DESARROLLO URBANO"/>
    <x v="0"/>
    <n v="15766"/>
    <x v="9"/>
    <x v="9"/>
  </r>
  <r>
    <s v="30108333-0"/>
    <s v="CONSTRUCCION PLAZA PUBLICA DE PISIGA CENTRO, COMUNA DE COLCHANE"/>
    <x v="13"/>
    <s v="TAMARUGAL"/>
    <s v="COLCHANE(Prov. Tamarugal)"/>
    <n v="2015"/>
    <x v="6"/>
    <s v="DESARROLLO URBANO"/>
    <x v="0"/>
    <n v="136973"/>
    <x v="11"/>
    <x v="9"/>
  </r>
  <r>
    <s v="30108360-0"/>
    <s v="MEJORAMIENTO ESTADIO GOLONDRINAS,HUALPEN"/>
    <x v="4"/>
    <s v="CONCEPCION"/>
    <s v="HUALPEN"/>
    <n v="2015"/>
    <x v="7"/>
    <s v="DEPORTE RECREATIVO"/>
    <x v="0"/>
    <n v="47212"/>
    <x v="11"/>
    <x v="9"/>
  </r>
  <r>
    <s v="30108363-0"/>
    <s v="REPOSICION VEREDAS, ILUMINACIÓN Y MOBILIARIO URBANO EN AV. MACUL"/>
    <x v="8"/>
    <s v="SANTIAGO"/>
    <s v="MACUL"/>
    <n v="2015"/>
    <x v="1"/>
    <s v="TRANSPORTE URBANO,VIALIDAD PEATONAL"/>
    <x v="1"/>
    <n v="734966"/>
    <x v="9"/>
    <x v="9"/>
  </r>
  <r>
    <s v="30108370-0"/>
    <s v="CONSTRUCCION DIRECCION PROVINCIAL DE VIALIDAD COLCHAGUA,SAN FERNANDO"/>
    <x v="12"/>
    <s v="COLCHAGUA"/>
    <s v="SAN FERNANDO"/>
    <n v="2015"/>
    <x v="6"/>
    <s v="ADMINISTRACION MULTISECTOR"/>
    <x v="0"/>
    <n v="45566"/>
    <x v="1478"/>
    <x v="1377"/>
  </r>
  <r>
    <s v="30108399-0"/>
    <s v="MEJORAMIENTO CANCHA DE FUTBOL ALTO PANGUE, COMUNA SAN RAFAEL"/>
    <x v="7"/>
    <s v="TALCA"/>
    <s v="SAN RAFAEL"/>
    <n v="2016"/>
    <x v="7"/>
    <s v="DEPORTE RECREATIVO"/>
    <x v="0"/>
    <n v="148312"/>
    <x v="1479"/>
    <x v="1378"/>
  </r>
  <r>
    <s v="30108408-0"/>
    <s v="MEJORAMIENTO DE ENTORNO Y PLAZA DE ROMERAL"/>
    <x v="7"/>
    <s v="CURICO"/>
    <s v="ROMERAL"/>
    <n v="2015"/>
    <x v="6"/>
    <s v="DESARROLLO URBANO"/>
    <x v="0"/>
    <n v="177935"/>
    <x v="1480"/>
    <x v="1379"/>
  </r>
  <r>
    <s v="30108419-0"/>
    <s v="CONSTRUCCION ELECTRIFICACION RURAL SECTOR CHACRAS CHILE CHICO"/>
    <x v="9"/>
    <s v="GENERAL CARRERA"/>
    <s v="CHILE CHICO"/>
    <n v="2016"/>
    <x v="4"/>
    <s v="DISTRIBUCION Y CONEXION FINAL USUARIOS"/>
    <x v="0"/>
    <n v="6354"/>
    <x v="1481"/>
    <x v="1380"/>
  </r>
  <r>
    <s v="30108426-0"/>
    <s v="CONSTRUCCION SISTEMA ALUMBRADO PUBLICO CAMINO LAS LOMAS"/>
    <x v="7"/>
    <s v="TALCA"/>
    <s v="SAN CLEMENTE"/>
    <n v="2015"/>
    <x v="4"/>
    <s v="ALUMBRADO PUBLICO"/>
    <x v="0"/>
    <n v="12932"/>
    <x v="1482"/>
    <x v="9"/>
  </r>
  <r>
    <s v="30108434-0"/>
    <s v="MEJORAMIENTO PASEO AV. 7 ABRIL, LONTUE"/>
    <x v="7"/>
    <s v="CURICO"/>
    <s v="MOLINA"/>
    <n v="2015"/>
    <x v="6"/>
    <s v="DESARROLLO URBANO"/>
    <x v="0"/>
    <n v="6123"/>
    <x v="1483"/>
    <x v="1381"/>
  </r>
  <r>
    <s v="30108442-0"/>
    <s v="REPOSICION MEDIALUNA DE PELARCO"/>
    <x v="7"/>
    <s v="TALCA"/>
    <s v="PELARCO"/>
    <n v="2015"/>
    <x v="7"/>
    <s v="DEPORTE RECREATIVO"/>
    <x v="0"/>
    <n v="510666"/>
    <x v="1484"/>
    <x v="1382"/>
  </r>
  <r>
    <s v="30108458-0"/>
    <s v="MEJORAMIENTO INTERCONEXION VIAL SECTOR ALERCE, PUERTO MONTT"/>
    <x v="5"/>
    <s v="LLANQUIHUE"/>
    <s v="PUERTO MONTT"/>
    <n v="2015"/>
    <x v="1"/>
    <s v="TRANSPORTE URBANO,VIALIDAD PEATONAL"/>
    <x v="0"/>
    <n v="4595636"/>
    <x v="1485"/>
    <x v="1383"/>
  </r>
  <r>
    <s v="30108463-0"/>
    <s v="CONSTRUCCION COMPLEJO DEPORTIVO, CHIGUAYANTE"/>
    <x v="4"/>
    <s v="CONCEPCION"/>
    <s v="CHIGUAYANTE"/>
    <n v="2016"/>
    <x v="7"/>
    <s v="DEPORTE FORMATIVO"/>
    <x v="0"/>
    <n v="220272"/>
    <x v="9"/>
    <x v="9"/>
  </r>
  <r>
    <s v="30108474-0"/>
    <s v="REPOSICION 1-2 COMPAÑIAS Y SUPERINTENDENCIA DE BOMBEROS, PURRANQUE"/>
    <x v="5"/>
    <s v="OSORNO"/>
    <s v="PURRANQUE"/>
    <n v="2016"/>
    <x v="9"/>
    <s v="DEFENSA Y SEGURIDAD"/>
    <x v="0"/>
    <n v="57440"/>
    <x v="1486"/>
    <x v="1384"/>
  </r>
  <r>
    <s v="30108556-0"/>
    <s v="CONSTRUCCION DEFENSAS FLUVIALES RÍO IBÁÑEZ"/>
    <x v="9"/>
    <s v="GENERAL CARRERA"/>
    <s v="RIO IBAÑEZ"/>
    <n v="2015"/>
    <x v="6"/>
    <s v="DEFENSAS FLUVIALES,MARITIMAS Y CAUCES ARTIFICIALES"/>
    <x v="0"/>
    <n v="250093"/>
    <x v="1487"/>
    <x v="1385"/>
  </r>
  <r>
    <s v="30108567-0"/>
    <s v="MEJORAMIENTO  EDIFICIO ANTIGUO MUSEO  ARQUEOLOGICO DE LA SERENA"/>
    <x v="2"/>
    <m/>
    <m/>
    <n v="2016"/>
    <x v="2"/>
    <s v="ARTE Y CULTURA"/>
    <x v="0"/>
    <n v="898148"/>
    <x v="1488"/>
    <x v="1386"/>
  </r>
  <r>
    <s v="30108575-0"/>
    <s v="MEJORAMIENTO ESPACIO PÚBLICO AVENIDA JULIO HEMMELMANN, NACIMIENTO"/>
    <x v="4"/>
    <s v="BIO BIO"/>
    <s v="NACIMIENTO"/>
    <n v="2015"/>
    <x v="6"/>
    <s v="DESARROLLO URBANO"/>
    <x v="0"/>
    <n v="615577"/>
    <x v="1489"/>
    <x v="1387"/>
  </r>
  <r>
    <s v="30108597-0"/>
    <s v="NORMALIZACION CONSULTORIO PEDRO PULGAR DE ALTO HOSPICIO A CESFAM"/>
    <x v="13"/>
    <s v="IQUIQUE"/>
    <s v="ALTO HOSPICIO"/>
    <n v="2015"/>
    <x v="0"/>
    <s v="BAJA COMPLEJIDAD"/>
    <x v="0"/>
    <n v="677737"/>
    <x v="1490"/>
    <x v="1388"/>
  </r>
  <r>
    <s v="30108606-0"/>
    <s v="MEJORAMIENTO SERVICIO APR DE PAMPA NEGRON, LA UNION"/>
    <x v="10"/>
    <s v="DEL RANCO"/>
    <s v="LA UNION - REGION XIV"/>
    <n v="2016"/>
    <x v="5"/>
    <s v="AGUA POTABLE"/>
    <x v="0"/>
    <n v="348149"/>
    <x v="1491"/>
    <x v="1389"/>
  </r>
  <r>
    <s v="30108640-0"/>
    <s v="REPOSICION POSTA SALUD RURAL DE LA TIRANA, COMUNA POZO AMONTE"/>
    <x v="13"/>
    <s v="TAMARUGAL"/>
    <s v="POZO ALMONTE (Prov. Tamarugal)"/>
    <n v="2015"/>
    <x v="0"/>
    <s v="BAJA COMPLEJIDAD"/>
    <x v="0"/>
    <n v="7725"/>
    <x v="1492"/>
    <x v="1390"/>
  </r>
  <r>
    <s v="30108651-0"/>
    <s v="MEJORAMIENTO Y AMPLIACION SERV. APR DE CIRUELOS-DOLLINCO, MARIQUINA"/>
    <x v="10"/>
    <s v="VALDIVIA - REGION XIV"/>
    <s v="SAN JOSE DE LA MARIQUINA - REGION XIV"/>
    <n v="2016"/>
    <x v="5"/>
    <s v="AGUA POTABLE"/>
    <x v="0"/>
    <n v="2"/>
    <x v="64"/>
    <x v="9"/>
  </r>
  <r>
    <s v="30108704-0"/>
    <s v="REPOSICION CENTRO REHABILITACIÓN CLUB LEONES, COYHAIQUE"/>
    <x v="9"/>
    <m/>
    <m/>
    <n v="2016"/>
    <x v="6"/>
    <s v="ASISTENCIA Y SERVICIO SOCIAL"/>
    <x v="0"/>
    <n v="104616"/>
    <x v="1493"/>
    <x v="1391"/>
  </r>
  <r>
    <s v="30108745-0"/>
    <s v="REPOSICION POSTA DE SALUD RURAL DE PISAGUA, COMUNA DE HUARA"/>
    <x v="13"/>
    <s v="TAMARUGAL"/>
    <s v="HUARA (Prov. Tamarugal)"/>
    <n v="2015"/>
    <x v="0"/>
    <s v="BAJA COMPLEJIDAD"/>
    <x v="0"/>
    <n v="360409"/>
    <x v="1494"/>
    <x v="1392"/>
  </r>
  <r>
    <s v="30108778-0"/>
    <s v="MEJORAMIENTO RUTA 41CH S:JUNTAS DEL TORO - PTE EL CAMARON, VICUÑA"/>
    <x v="2"/>
    <m/>
    <m/>
    <n v="2015"/>
    <x v="1"/>
    <s v="TRANSPORTE CAMINERO"/>
    <x v="0"/>
    <n v="245000"/>
    <x v="9"/>
    <x v="9"/>
  </r>
  <r>
    <s v="30108782-0"/>
    <s v="CONSTRUCCION DE CORRALÓN MUNICIPAL, COMUNA DE COELEMU"/>
    <x v="4"/>
    <s v="ÑUBLE"/>
    <s v="COELEMU"/>
    <n v="2015"/>
    <x v="6"/>
    <s v="ADMINISTRACION MULTISECTOR"/>
    <x v="0"/>
    <n v="282846"/>
    <x v="1495"/>
    <x v="1393"/>
  </r>
  <r>
    <s v="30108783-0"/>
    <s v="MEJORAMIENTO INTEGRAL PLAZA DE PISCO ELQUI, PAIHUANO"/>
    <x v="2"/>
    <s v="ELQUI"/>
    <s v="PAIHUANO"/>
    <n v="2016"/>
    <x v="6"/>
    <s v="DESARROLLO URBANO"/>
    <x v="0"/>
    <n v="11591"/>
    <x v="1496"/>
    <x v="1394"/>
  </r>
  <r>
    <s v="30108787-0"/>
    <s v="REPOSICION P.T.A.S. Y REDES AP Y ALCANT, CAÑITAS, LOS MUERMOS"/>
    <x v="5"/>
    <s v="LLANQUIHUE"/>
    <s v="LOS MUERMOS"/>
    <n v="2016"/>
    <x v="5"/>
    <s v="ADMINISTRACION AGUA POTABLE Y ALCANTARILLADO"/>
    <x v="0"/>
    <n v="217945"/>
    <x v="9"/>
    <x v="9"/>
  </r>
  <r>
    <s v="30108789-0"/>
    <s v="REPOSICION ESCUELA BASICA DE HORCON, PAIHUANO"/>
    <x v="2"/>
    <s v="ELQUI"/>
    <s v="PAIHUANO"/>
    <n v="2016"/>
    <x v="2"/>
    <s v="EDUCACION BASICA Y MEDIA"/>
    <x v="0"/>
    <n v="258915"/>
    <x v="1497"/>
    <x v="1395"/>
  </r>
  <r>
    <s v="30108794-0"/>
    <s v="REPOSICION CENTRO COMUNITARIO DE HORCON, PAIHUANO"/>
    <x v="2"/>
    <s v="ELQUI"/>
    <s v="PAIHUANO"/>
    <n v="2015"/>
    <x v="6"/>
    <s v="ORGANIZACION Y SERVICIOS COMUNALES"/>
    <x v="3"/>
    <n v="93425"/>
    <x v="9"/>
    <x v="9"/>
  </r>
  <r>
    <s v="30108830-0"/>
    <s v="REPOSICION PAVIMENTO RUTA 202, SECTOR: PICHOY - VALDIVIA"/>
    <x v="10"/>
    <m/>
    <m/>
    <n v="2015"/>
    <x v="1"/>
    <s v="TRANSPORTE CAMINERO"/>
    <x v="0"/>
    <n v="10994000"/>
    <x v="1498"/>
    <x v="1396"/>
  </r>
  <r>
    <s v="30108840-0"/>
    <s v="REPOSICION PUENTE DICHATO, COMUNA TOME"/>
    <x v="4"/>
    <s v="CONCEPCION"/>
    <s v="TOME"/>
    <n v="2015"/>
    <x v="1"/>
    <s v="TRANSPORTE CAMINERO"/>
    <x v="0"/>
    <n v="90000"/>
    <x v="22"/>
    <x v="9"/>
  </r>
  <r>
    <s v="30108857-0"/>
    <s v="NORMALIZACION POSTA SALUD RURAL HUARA"/>
    <x v="13"/>
    <s v="TAMARUGAL"/>
    <s v="HUARA (Prov. Tamarugal)"/>
    <n v="2015"/>
    <x v="0"/>
    <s v="BAJA COMPLEJIDAD"/>
    <x v="0"/>
    <n v="821048"/>
    <x v="1499"/>
    <x v="9"/>
  </r>
  <r>
    <s v="30108890-0"/>
    <s v="MEJORAMIENTO CALLE PEREZ ROSALES , VALDIVIA"/>
    <x v="10"/>
    <s v="VALDIVIA - REGION XIV"/>
    <s v="VALDIVIA - REGION XIV"/>
    <n v="2016"/>
    <x v="1"/>
    <s v="TRANSPORTE URBANO,VIALIDAD PEATONAL"/>
    <x v="0"/>
    <n v="52923"/>
    <x v="1500"/>
    <x v="1397"/>
  </r>
  <r>
    <s v="30108942-0"/>
    <s v="CONSTRUCCION CANCHA DE FUTBOL LA PAMPILLA"/>
    <x v="2"/>
    <s v="ELQUI"/>
    <s v="COQUIMBO"/>
    <n v="2016"/>
    <x v="7"/>
    <s v="DEPORTE RECREATIVO"/>
    <x v="0"/>
    <n v="172"/>
    <x v="9"/>
    <x v="9"/>
  </r>
  <r>
    <s v="30108960-0"/>
    <s v="AMPLIACION  RUTA H-27 CARRETERA EL COBRE, RANCAGUA-MACHALI"/>
    <x v="12"/>
    <s v="CACHAPOAL"/>
    <m/>
    <n v="2016"/>
    <x v="1"/>
    <s v="TRANSPORTE URBANO,VIALIDAD PEATONAL"/>
    <x v="0"/>
    <n v="98082"/>
    <x v="1501"/>
    <x v="1398"/>
  </r>
  <r>
    <s v="30108980-0"/>
    <s v="REPOSICION 1ª CÍA. DE BOMBEROS SINDEMPART COQUIMBO"/>
    <x v="2"/>
    <s v="ELQUI"/>
    <s v="COQUIMBO"/>
    <n v="2016"/>
    <x v="9"/>
    <s v="DEFENSA Y SEGURIDAD"/>
    <x v="0"/>
    <n v="16785"/>
    <x v="9"/>
    <x v="9"/>
  </r>
  <r>
    <s v="30109008-0"/>
    <s v="MEJORAMIENTO ACERAS CALLE ARTESANOS DE VILLA ALEGRE"/>
    <x v="7"/>
    <s v="LINARES"/>
    <s v="VILLA ALEGRE"/>
    <n v="2015"/>
    <x v="6"/>
    <s v="DESARROLLO URBANO"/>
    <x v="0"/>
    <n v="192223"/>
    <x v="1502"/>
    <x v="1399"/>
  </r>
  <r>
    <s v="30109018-0"/>
    <s v="CONSTRUCCION EMBARCADEROS MENORES DE ISLA DEL REY COMUNA CORRAL"/>
    <x v="10"/>
    <s v="VALDIVIA - REGION XIV"/>
    <s v="CORRAL - REGION XIV"/>
    <n v="2016"/>
    <x v="1"/>
    <s v="TRANSPORTE MARITIMO, FLUVIAL Y LACUSTRE"/>
    <x v="0"/>
    <n v="84842"/>
    <x v="1503"/>
    <x v="9"/>
  </r>
  <r>
    <s v="30109035-0"/>
    <s v="HABILITACION  PASEO SEMI PEATONAL CALLE BALMACEDA"/>
    <x v="7"/>
    <s v="CAUQUENES"/>
    <s v="CAUQUENES"/>
    <n v="2015"/>
    <x v="6"/>
    <s v="DESARROLLO URBANO"/>
    <x v="0"/>
    <n v="30000"/>
    <x v="843"/>
    <x v="1400"/>
  </r>
  <r>
    <s v="30109037-0"/>
    <s v="HABILITACION PASEOS SEMI PEATONALES DE EMPEDRADO"/>
    <x v="7"/>
    <s v="TALCA"/>
    <s v="EMPEDRADO"/>
    <n v="2015"/>
    <x v="6"/>
    <s v="DESARROLLO URBANO"/>
    <x v="0"/>
    <n v="609972"/>
    <x v="1504"/>
    <x v="1401"/>
  </r>
  <r>
    <s v="30109042-0"/>
    <s v="CONSTRUCCION RIPIO RUTA 7. SECTOR: HUINAY - LEPTEPU."/>
    <x v="5"/>
    <m/>
    <m/>
    <n v="2015"/>
    <x v="1"/>
    <s v="TRANSPORTE CAMINERO"/>
    <x v="3"/>
    <n v="532000"/>
    <x v="1505"/>
    <x v="1402"/>
  </r>
  <r>
    <s v="30109071-0"/>
    <s v="MEJORAMIENTO Y AMPLIACION SERVICIO APR DE LAS GAVIOTAS, VALDIVIA"/>
    <x v="10"/>
    <s v="VALDIVIA - REGION XIV"/>
    <s v="VALDIVIA - REGION XIV"/>
    <n v="2016"/>
    <x v="5"/>
    <s v="AGUA POTABLE"/>
    <x v="0"/>
    <n v="51306"/>
    <x v="1506"/>
    <x v="1403"/>
  </r>
  <r>
    <s v="30109089-0"/>
    <s v="MEJORAMIENTO RUTAS S-941 Y S/ROL, CR 199 CH (PALGUIN) - LIM REG. SUR"/>
    <x v="1"/>
    <m/>
    <m/>
    <n v="2015"/>
    <x v="1"/>
    <s v="TRANSPORTE CAMINERO"/>
    <x v="0"/>
    <n v="27800"/>
    <x v="1507"/>
    <x v="1404"/>
  </r>
  <r>
    <s v="30109107-0"/>
    <s v="CONSTRUCCION SERVICIO APR DE PELLINADA G.-LAS QUINIENTAS, LOS LAGOS"/>
    <x v="10"/>
    <m/>
    <m/>
    <n v="2015"/>
    <x v="5"/>
    <s v="AGUA POTABLE"/>
    <x v="0"/>
    <n v="46125"/>
    <x v="1508"/>
    <x v="9"/>
  </r>
  <r>
    <s v="30109116-0"/>
    <s v="CONSTRUCCION CENTRO MANEJO RESIDUOS SÓLIDOS ISLA LAS HUICHAS"/>
    <x v="9"/>
    <s v="AYSEN"/>
    <s v="AYSEN"/>
    <n v="2016"/>
    <x v="6"/>
    <s v="MEDIO AMBIENTE"/>
    <x v="0"/>
    <n v="803296"/>
    <x v="1509"/>
    <x v="1405"/>
  </r>
  <r>
    <s v="30109118-0"/>
    <s v="CONSTRUCCION RED SECUNDARIA ALCANTARILLADO PUB. ISLA DE MAIPO CENTRO"/>
    <x v="8"/>
    <s v="TALAGANTE"/>
    <s v="ISLA DE MAIPO"/>
    <n v="2016"/>
    <x v="5"/>
    <s v="EVACUACION DISPOSICION FINAL AGUAS SERVIDAS"/>
    <x v="0"/>
    <n v="6454868"/>
    <x v="1510"/>
    <x v="1406"/>
  </r>
  <r>
    <s v="30109123-0"/>
    <s v="MEJORAMIENTO RUTA S/ROL CR.RUTA T-243-S(COÑARIPE)-LIM.REG.NORTE"/>
    <x v="10"/>
    <m/>
    <m/>
    <n v="2015"/>
    <x v="1"/>
    <s v="TRANSPORTE CAMINERO"/>
    <x v="0"/>
    <n v="36200"/>
    <x v="1511"/>
    <x v="1407"/>
  </r>
  <r>
    <s v="30109124-0"/>
    <s v="CONSTRUCCION SERVICIO APR DE ANCACOMOE, PANGUIPULLI"/>
    <x v="10"/>
    <s v="VALDIVIA - REGION XIV"/>
    <s v="PANGUIPULLI - REGION XIV"/>
    <n v="2016"/>
    <x v="5"/>
    <s v="AGUA POTABLE"/>
    <x v="0"/>
    <n v="251143"/>
    <x v="1512"/>
    <x v="1408"/>
  </r>
  <r>
    <s v="30109140-0"/>
    <s v="AMPLIACION SERVICIO MEDICO LEGAL DE LA SERENA"/>
    <x v="2"/>
    <s v="ELQUI"/>
    <s v="LA SERENA"/>
    <n v="2015"/>
    <x v="11"/>
    <s v="ADMINISTRACION DE JUSTICIA"/>
    <x v="0"/>
    <n v="301657"/>
    <x v="9"/>
    <x v="9"/>
  </r>
  <r>
    <s v="30109148-0"/>
    <s v="MEJORAMIENTO RUTA 257-CH, CERRO SOMBRERO-ONAISSIN"/>
    <x v="3"/>
    <m/>
    <m/>
    <n v="2015"/>
    <x v="1"/>
    <s v="TRANSPORTE CAMINERO"/>
    <x v="0"/>
    <n v="5427000"/>
    <x v="1513"/>
    <x v="1409"/>
  </r>
  <r>
    <s v="30109167-0"/>
    <s v="CONSTRUCCION EDIFICIO CONSISTORIAL, PITRUFQUEN"/>
    <x v="1"/>
    <s v="CAUTIN"/>
    <s v="PITRUFQUEN"/>
    <n v="2016"/>
    <x v="6"/>
    <s v="DESARROLLO URBANO"/>
    <x v="1"/>
    <n v="113568"/>
    <x v="9"/>
    <x v="9"/>
  </r>
  <r>
    <s v="30109187-0"/>
    <s v="ANALISIS TERRITORIAL PARA LA ELABORACION DEL PROT, LOS RIOS"/>
    <x v="10"/>
    <m/>
    <m/>
    <n v="2016"/>
    <x v="6"/>
    <s v="ADMINISTRACION MULTISECTOR"/>
    <x v="0"/>
    <n v="10635"/>
    <x v="1514"/>
    <x v="1410"/>
  </r>
  <r>
    <s v="30109256-0"/>
    <s v="MEJORAMIENTO DE ENTORNO Y PLAZA DE HUERTA DE MAULE"/>
    <x v="7"/>
    <s v="LINARES"/>
    <s v="SAN JAVIER"/>
    <n v="2015"/>
    <x v="6"/>
    <s v="DESARROLLO URBANO"/>
    <x v="0"/>
    <n v="327838"/>
    <x v="1515"/>
    <x v="1411"/>
  </r>
  <r>
    <s v="30109257-0"/>
    <s v="HABILITACION PASEO AV. URCISINIO OPAZO SUR"/>
    <x v="7"/>
    <s v="TALCA"/>
    <s v="RIO CLARO"/>
    <n v="2015"/>
    <x v="6"/>
    <s v="DESARROLLO URBANO"/>
    <x v="0"/>
    <n v="556321"/>
    <x v="1516"/>
    <x v="1412"/>
  </r>
  <r>
    <s v="30109261-0"/>
    <s v="REPOSICION ACCESO Y PUENTES LEUFUCADE 1-2, COMUNA DE LANCO"/>
    <x v="10"/>
    <m/>
    <m/>
    <n v="2016"/>
    <x v="1"/>
    <s v="TRANSPORTE CAMINERO"/>
    <x v="0"/>
    <n v="3107557"/>
    <x v="1517"/>
    <x v="1413"/>
  </r>
  <r>
    <s v="30109265-0"/>
    <s v="MEJORAMIENTO BANDEJONES AVENIDA PRAT - VICTORIA"/>
    <x v="1"/>
    <s v="MALLECO"/>
    <s v="VICTORIA"/>
    <n v="2016"/>
    <x v="6"/>
    <s v="DESARROLLO URBANO"/>
    <x v="0"/>
    <n v="261573"/>
    <x v="9"/>
    <x v="9"/>
  </r>
  <r>
    <s v="30109271-0"/>
    <s v="MEJORAMIENTO PLAZA PUBLICA DE QUILITAPIA, COMBARBALA"/>
    <x v="2"/>
    <s v="LIMARI"/>
    <s v="COMBARBALA"/>
    <n v="2016"/>
    <x v="6"/>
    <s v="DESARROLLO URBANO"/>
    <x v="0"/>
    <n v="22351"/>
    <x v="1518"/>
    <x v="1414"/>
  </r>
  <r>
    <s v="30109318-0"/>
    <s v="REPOSICION  ESCUELAS DE PSICOLOGIA Y ENFERMERIA U LA SERENA"/>
    <x v="2"/>
    <m/>
    <m/>
    <n v="2016"/>
    <x v="2"/>
    <s v="EDUCACION SUPERIOR"/>
    <x v="0"/>
    <n v="1001"/>
    <x v="9"/>
    <x v="9"/>
  </r>
  <r>
    <s v="30109320-0"/>
    <s v="MEJORAMIENTO ZONA DE JUEGOS Y PLAZA LOCALIDAD DE CUYA, CAMARONES"/>
    <x v="14"/>
    <s v="ARICA - REGION XV"/>
    <s v="CAMARONES - REGION XV"/>
    <n v="2016"/>
    <x v="6"/>
    <s v="DESARROLLO URBANO"/>
    <x v="0"/>
    <n v="2300"/>
    <x v="9"/>
    <x v="9"/>
  </r>
  <r>
    <s v="30109328-0"/>
    <s v="MEJORAMIENTO SISTEMA DE ESPACIOS PUBLICOS, CARAHUE"/>
    <x v="1"/>
    <s v="CAUTIN"/>
    <s v="CARAHUE"/>
    <n v="2016"/>
    <x v="6"/>
    <s v="DESARROLLO URBANO"/>
    <x v="0"/>
    <n v="21798"/>
    <x v="1519"/>
    <x v="1415"/>
  </r>
  <r>
    <s v="30109354-0"/>
    <s v="MEJORAMIENTO PLAZAS Y PASAJES CONJUNTO CORVI QUILLOTA"/>
    <x v="0"/>
    <s v="QUILLOTA"/>
    <s v="QUILLOTA"/>
    <n v="2015"/>
    <x v="6"/>
    <s v="MEDIO AMBIENTE"/>
    <x v="0"/>
    <n v="113029"/>
    <x v="1520"/>
    <x v="1416"/>
  </r>
  <r>
    <s v="30109379-0"/>
    <s v="CONSTRUCCION CENTRO DE TRATAMIENTO Y DISPOSICIÓN FINAL RSD"/>
    <x v="11"/>
    <s v="ANTOFAGASTA"/>
    <s v="ANTOFAGASTA"/>
    <n v="2015"/>
    <x v="6"/>
    <s v="MEDIO AMBIENTE"/>
    <x v="0"/>
    <n v="1503095"/>
    <x v="1521"/>
    <x v="1417"/>
  </r>
  <r>
    <s v="30109390-0"/>
    <s v="MEJORAMIENTO CALLE 21 DE MAYO NONTUELA - FUTRONO"/>
    <x v="10"/>
    <s v="DEL RANCO"/>
    <s v="FUTRONO - REGION XIV"/>
    <n v="2016"/>
    <x v="1"/>
    <s v="TRANSPORTE URBANO,VIALIDAD PEATONAL"/>
    <x v="0"/>
    <n v="20292"/>
    <x v="1522"/>
    <x v="1418"/>
  </r>
  <r>
    <s v="30109398-0"/>
    <s v="REPOSICION PLAZA VILLA LOS LAGOS LOCALIDAD LAS RAMADAS PUNITAQUI"/>
    <x v="2"/>
    <s v="LIMARI"/>
    <s v="PUNITAQUI"/>
    <n v="2016"/>
    <x v="6"/>
    <s v="DESARROLLO URBANO"/>
    <x v="0"/>
    <n v="29153"/>
    <x v="9"/>
    <x v="9"/>
  </r>
  <r>
    <s v="30109423-0"/>
    <s v="CAPACITACION Y DIFUSION SOBRE PROTECCIÓN AMBIENTAL, LOS LAGOS-MAFIL"/>
    <x v="10"/>
    <s v="VALDIVIA - REGION XIV"/>
    <s v="LOS LAGOS - REGION XIV"/>
    <n v="2016"/>
    <x v="6"/>
    <s v="MEDIO AMBIENTE"/>
    <x v="0"/>
    <n v="111889"/>
    <x v="1523"/>
    <x v="1419"/>
  </r>
  <r>
    <s v="30109448-0"/>
    <s v="MEJORAMIENTO DE PASAJES CENTRICOS, ILLAPEL"/>
    <x v="2"/>
    <s v="CHOAPA"/>
    <s v="ILLAPEL"/>
    <n v="2015"/>
    <x v="6"/>
    <s v="DESARROLLO URBANO"/>
    <x v="0"/>
    <n v="506651"/>
    <x v="1524"/>
    <x v="1420"/>
  </r>
  <r>
    <s v="30109452-0"/>
    <s v="CONSTRUCCION COLECTORES RED PRIMARIA DE AGUAS LLUVIAS PUERTO AYSÉN"/>
    <x v="9"/>
    <s v="AYSEN"/>
    <s v="AYSEN"/>
    <n v="2015"/>
    <x v="5"/>
    <s v="AGUAS LLUVIAS"/>
    <x v="0"/>
    <n v="139500"/>
    <x v="1525"/>
    <x v="1421"/>
  </r>
  <r>
    <s v="30109500-0"/>
    <s v="MEJORAMIENTO ESTADIO MUNICIPAL NORTE, TALCA"/>
    <x v="7"/>
    <s v="TALCA"/>
    <s v="TALCA"/>
    <n v="2016"/>
    <x v="7"/>
    <s v="DEPORTE RECREATIVO"/>
    <x v="0"/>
    <n v="838186"/>
    <x v="1526"/>
    <x v="1422"/>
  </r>
  <r>
    <s v="30109506-0"/>
    <s v="CONSTRUCCION PLAN DE CIERRE VERTEDERO EL GALLO COMUNA ANDACOLLO"/>
    <x v="2"/>
    <s v="ELQUI"/>
    <s v="ANDACOLLO"/>
    <n v="2016"/>
    <x v="6"/>
    <s v="MEDIO AMBIENTE"/>
    <x v="0"/>
    <n v="583748"/>
    <x v="9"/>
    <x v="9"/>
  </r>
  <r>
    <s v="30109508-0"/>
    <s v="CONSTRUCCION  Y HABILITACIÓN DE EDIFICIO CONSISTORIAL, LEBU"/>
    <x v="4"/>
    <s v="ARAUCO"/>
    <s v="LEBU"/>
    <n v="2015"/>
    <x v="6"/>
    <s v="ADMINISTRACION MULTISECTOR"/>
    <x v="0"/>
    <n v="50106"/>
    <x v="1527"/>
    <x v="9"/>
  </r>
  <r>
    <s v="30109509-0"/>
    <s v="MEJORAMIENTO R.INTERLAGOS SAN PEDRO-PITRUNCO-LOS RAULIES-PEDREGOSO"/>
    <x v="1"/>
    <s v="CAUTIN"/>
    <s v="CUNCO"/>
    <n v="2015"/>
    <x v="1"/>
    <s v="TRANSPORTE CAMINERO"/>
    <x v="0"/>
    <n v="10000"/>
    <x v="1528"/>
    <x v="1423"/>
  </r>
  <r>
    <s v="30109516-0"/>
    <s v="MEJORAMIENTO PAVIMENTACION CALLE GALVARINO, LOS VILOS"/>
    <x v="2"/>
    <s v="CHOAPA"/>
    <s v="LOS VILOS"/>
    <n v="2016"/>
    <x v="1"/>
    <s v="TRANSPORTE URBANO,VIALIDAD PEATONAL"/>
    <x v="0"/>
    <n v="24985"/>
    <x v="9"/>
    <x v="9"/>
  </r>
  <r>
    <s v="30109520-0"/>
    <s v="CONSTRUCCION EXTENSION RED ALCANTARILLADO PJE. YUNGAY, QUILPUE"/>
    <x v="0"/>
    <s v="MARGA MARGA"/>
    <s v="QUILPUE"/>
    <n v="2016"/>
    <x v="5"/>
    <s v="INTERSUBSECTORIAL AGUA POTABLE Y ALCANTARILLADO"/>
    <x v="0"/>
    <n v="37823"/>
    <x v="64"/>
    <x v="9"/>
  </r>
  <r>
    <s v="30109547-0"/>
    <s v="CONSTRUCCION CEMENTERIO DE LOS VILOS, COMUNA DE LOS VILOS"/>
    <x v="2"/>
    <s v="CHOAPA"/>
    <s v="LOS VILOS"/>
    <n v="2015"/>
    <x v="6"/>
    <s v="ORGANIZACION Y SERVICIOS COMUNALES"/>
    <x v="3"/>
    <n v="545838"/>
    <x v="9"/>
    <x v="9"/>
  </r>
  <r>
    <s v="30109553-0"/>
    <s v="DIFUSION Y FORTALECIMIENTO DEL TURISMO EN LA COMUNA DE LOS LAGOS"/>
    <x v="10"/>
    <s v="VALDIVIA - REGION XIV"/>
    <s v="LOS LAGOS - REGION XIV"/>
    <n v="2016"/>
    <x v="10"/>
    <s v="TURISMO"/>
    <x v="0"/>
    <n v="43885"/>
    <x v="1529"/>
    <x v="1424"/>
  </r>
  <r>
    <s v="30109555-0"/>
    <s v="CONSTRUCCION INFRAESTRUCTURA SANITARIA LOCALIDAD CIRUELOS,MARIQUINA"/>
    <x v="10"/>
    <s v="VALDIVIA - REGION XIV"/>
    <s v="SAN JOSE DE LA MARIQUINA - REGION XIV"/>
    <n v="2016"/>
    <x v="8"/>
    <s v="SOLUCION HABITACIONAL PARCIAL O COMPLEMENTARIA"/>
    <x v="0"/>
    <n v="737130"/>
    <x v="1530"/>
    <x v="1425"/>
  </r>
  <r>
    <s v="30109564-0"/>
    <s v="CONSTRUCCION INFRAESTRUCTURA SANITARIA ESTACION MARIQUINA, MARIQUINA"/>
    <x v="10"/>
    <s v="VALDIVIA - REGION XIV"/>
    <s v="SAN JOSE DE LA MARIQUINA - REGION XIV"/>
    <n v="2016"/>
    <x v="8"/>
    <s v="SOLUCION HABITACIONAL PARCIAL O COMPLEMENTARIA"/>
    <x v="0"/>
    <n v="1666174"/>
    <x v="9"/>
    <x v="9"/>
  </r>
  <r>
    <s v="30109577-0"/>
    <s v="CONSTRUCCION SERVICIO MEDICO LEGAL DE CAÑETE"/>
    <x v="4"/>
    <s v="ARAUCO"/>
    <m/>
    <n v="2016"/>
    <x v="11"/>
    <s v="ADMINISTRACION DE JUSTICIA"/>
    <x v="0"/>
    <n v="249660"/>
    <x v="1531"/>
    <x v="1426"/>
  </r>
  <r>
    <s v="30109578-0"/>
    <s v="REPOSICION SERVICIO MEDICO LEGAL DE COYHAIQUE"/>
    <x v="9"/>
    <m/>
    <m/>
    <n v="2015"/>
    <x v="11"/>
    <s v="ADMINISTRACION DE JUSTICIA"/>
    <x v="0"/>
    <n v="3111"/>
    <x v="1532"/>
    <x v="1427"/>
  </r>
  <r>
    <s v="30109584-0"/>
    <s v="CONSTRUCCION EXT RED A. POTABLE Y ALCANTARILLADO LAS VIÑAS, QUILPUE"/>
    <x v="0"/>
    <s v="MARGA MARGA"/>
    <s v="QUILPUE"/>
    <n v="2016"/>
    <x v="5"/>
    <s v="INTERSUBSECTORIAL AGUA POTABLE Y ALCANTARILLADO"/>
    <x v="1"/>
    <n v="258757"/>
    <x v="9"/>
    <x v="9"/>
  </r>
  <r>
    <s v="30109624-0"/>
    <s v="AMPLIACION  CALLE PRIMERA TRANSVERSAL  COMUNA DE PADRE HURTADO"/>
    <x v="8"/>
    <s v="TALAGANTE"/>
    <s v="PADRE HURTADO"/>
    <n v="2016"/>
    <x v="1"/>
    <s v="TRANSPORTE URBANO,VIALIDAD PEATONAL"/>
    <x v="0"/>
    <n v="10232"/>
    <x v="1533"/>
    <x v="9"/>
  </r>
  <r>
    <s v="30109632-0"/>
    <s v="MEJORAMIENTO  ESPACIO PÚBLICO COSTANERA ARTURO PRAT, VALDIVIA"/>
    <x v="10"/>
    <s v="VALDIVIA - REGION XIV"/>
    <s v="VALDIVIA - REGION XIV"/>
    <n v="2016"/>
    <x v="6"/>
    <s v="DESARROLLO URBANO"/>
    <x v="0"/>
    <n v="8849"/>
    <x v="9"/>
    <x v="9"/>
  </r>
  <r>
    <s v="30109642-0"/>
    <s v="MEJORAMIENTO ESPACIOS PUBLICOS AVENIDA DR. MEZA COMUNA DE CAUQUENES"/>
    <x v="7"/>
    <s v="CAUQUENES"/>
    <s v="CAUQUENES"/>
    <n v="2015"/>
    <x v="6"/>
    <s v="DESARROLLO URBANO"/>
    <x v="3"/>
    <n v="96503"/>
    <x v="9"/>
    <x v="9"/>
  </r>
  <r>
    <s v="30109664-0"/>
    <s v="REPOSICION PLANTA DE TRATAMIENTO DE AGUAS SERVIDAS, SECTOR COLBÚN"/>
    <x v="7"/>
    <s v="LINARES"/>
    <s v="COLBUN"/>
    <n v="2015"/>
    <x v="5"/>
    <s v="INTERSUBSECTORIAL AGUA POTABLE Y ALCANTARILLADO"/>
    <x v="0"/>
    <n v="3"/>
    <x v="11"/>
    <x v="9"/>
  </r>
  <r>
    <s v="30109718-0"/>
    <s v="CONSTRUCCION INFRAESTRUCTURA DEPORTIVA EN LA LOCALIDAD DE LA HIGUERA"/>
    <x v="2"/>
    <s v="ELQUI"/>
    <s v="LA HIGUERA"/>
    <n v="2016"/>
    <x v="7"/>
    <s v="DEPORTE RECREATIVO"/>
    <x v="0"/>
    <n v="5674"/>
    <x v="9"/>
    <x v="9"/>
  </r>
  <r>
    <s v="30109725-0"/>
    <s v="MEJORAMIENTO RUTA 41CH, SECTOR LA LAGUNA  - LLANO LAS LIEBRES."/>
    <x v="2"/>
    <m/>
    <m/>
    <n v="2016"/>
    <x v="1"/>
    <s v="TRANSPORTE CAMINERO"/>
    <x v="0"/>
    <n v="289970"/>
    <x v="1534"/>
    <x v="1428"/>
  </r>
  <r>
    <s v="30109767-0"/>
    <s v="MEJORAMIENTO RUTA D-37-E LIMÁHUIDA - LÍMITE REGIONAL V REGIÓN"/>
    <x v="2"/>
    <m/>
    <m/>
    <n v="2015"/>
    <x v="1"/>
    <s v="TRANSPORTE CAMINERO"/>
    <x v="0"/>
    <n v="60000"/>
    <x v="762"/>
    <x v="713"/>
  </r>
  <r>
    <s v="30109787-0"/>
    <s v="REPOSICION CUARTEL DE BOMBEROS DE CERRILLOS DE TAMAYA, OVALLE"/>
    <x v="2"/>
    <s v="LIMARI"/>
    <s v="OVALLE"/>
    <n v="2015"/>
    <x v="9"/>
    <s v="INTERSUBSECTORIAL DEFENSA Y SEGURIDAD"/>
    <x v="0"/>
    <n v="76005"/>
    <x v="9"/>
    <x v="9"/>
  </r>
  <r>
    <s v="30109823-0"/>
    <s v="CONSTRUCCION EJE CIVICO CALLE FREIRE Y E. PUBLICO AV BALMACEDA, LAJA"/>
    <x v="4"/>
    <s v="BIO BIO"/>
    <s v="LAJA"/>
    <n v="2015"/>
    <x v="6"/>
    <s v="DESARROLLO URBANO"/>
    <x v="0"/>
    <n v="229794"/>
    <x v="1535"/>
    <x v="1429"/>
  </r>
  <r>
    <s v="30109832-0"/>
    <s v="REPOSICION COLEGIO YUNGAY DE EDUCACION ESPECIAL OVALLE"/>
    <x v="2"/>
    <s v="LIMARI"/>
    <s v="OVALLE"/>
    <n v="2016"/>
    <x v="2"/>
    <s v="EDUCACION DIFERENCIAL Y ESPECIAL"/>
    <x v="0"/>
    <n v="8582"/>
    <x v="9"/>
    <x v="9"/>
  </r>
  <r>
    <s v="30109834-0"/>
    <s v="REPOSICION ESCUELA BASICA EL CRISOL, OVALLE"/>
    <x v="2"/>
    <s v="LIMARI"/>
    <s v="OVALLE"/>
    <n v="2016"/>
    <x v="2"/>
    <s v="EDUCACION BASICA Y MEDIA"/>
    <x v="0"/>
    <n v="7205"/>
    <x v="1536"/>
    <x v="1430"/>
  </r>
  <r>
    <s v="30109871-0"/>
    <s v="CONSTRUCCION AV. SIMPSON, ENTRE PICARTE Y ECUADOR, VALDIVIA"/>
    <x v="10"/>
    <s v="VALDIVIA - REGION XIV"/>
    <s v="VALDIVIA - REGION XIV"/>
    <n v="2015"/>
    <x v="1"/>
    <s v="TRANSPORTE URBANO,VIALIDAD PEATONAL"/>
    <x v="0"/>
    <n v="101"/>
    <x v="9"/>
    <x v="9"/>
  </r>
  <r>
    <s v="30109886-0"/>
    <s v="REPOSICION CUARTEL 1º COMPAÑIA DE BOMBEROS, PAILLACO"/>
    <x v="10"/>
    <s v="VALDIVIA - REGION XIV"/>
    <s v="PAILLACO - REGION XIV"/>
    <n v="2016"/>
    <x v="9"/>
    <s v="DEFENSA Y SEGURIDAD"/>
    <x v="0"/>
    <n v="759640"/>
    <x v="1537"/>
    <x v="1431"/>
  </r>
  <r>
    <s v="30109892-0"/>
    <s v="REPOSICION SEGUNDA CIA. DE BOMBEROS DE TRAPI, COMUNA DE RIO BUENO"/>
    <x v="10"/>
    <s v="DEL RANCO"/>
    <s v="RIO BUENO - REGION XIV"/>
    <n v="2016"/>
    <x v="9"/>
    <s v="ADMINISTRACION DEFENSA Y SEGURIDAD"/>
    <x v="0"/>
    <n v="24198"/>
    <x v="1538"/>
    <x v="1432"/>
  </r>
  <r>
    <s v="30109926-0"/>
    <s v="MEJORAMIENTO CALLES ANTONIO DUCE,DEL CASTILLO Y DEL MOLINO,VALDIVIA"/>
    <x v="10"/>
    <m/>
    <m/>
    <n v="2016"/>
    <x v="1"/>
    <s v="TRANSPORTE URBANO,VIALIDAD PEATONAL"/>
    <x v="0"/>
    <n v="0"/>
    <x v="9"/>
    <x v="9"/>
  </r>
  <r>
    <s v="30109942-0"/>
    <s v="REPOSICION EDIFICIO CONSISTORIAL DE LANCO"/>
    <x v="10"/>
    <s v="VALDIVIA - REGION XIV"/>
    <s v="LANCO - REGION XIV"/>
    <n v="2016"/>
    <x v="6"/>
    <s v="INTERSUBSECTORIAL MULTISECTOR"/>
    <x v="0"/>
    <n v="20292"/>
    <x v="9"/>
    <x v="9"/>
  </r>
  <r>
    <s v="30109963-0"/>
    <s v="CONSTRUCCION DEL SISTEMA PARA EL APR DE TRES VENTANAS, LA UNION"/>
    <x v="10"/>
    <s v="DEL RANCO"/>
    <s v="LA UNION - REGION XIV"/>
    <n v="2016"/>
    <x v="5"/>
    <s v="AGUA POTABLE"/>
    <x v="1"/>
    <n v="12400"/>
    <x v="9"/>
    <x v="9"/>
  </r>
  <r>
    <s v="30109971-0"/>
    <s v="CONSTRUCCION DEL SISTEMA PARA EL APR DE CHAVELITA, COMUNA VALDIVIA"/>
    <x v="10"/>
    <s v="VALDIVIA - REGION XIV"/>
    <s v="VALDIVIA - REGION XIV"/>
    <n v="2016"/>
    <x v="5"/>
    <s v="AGUA POTABLE"/>
    <x v="0"/>
    <n v="13"/>
    <x v="9"/>
    <x v="9"/>
  </r>
  <r>
    <s v="30109984-0"/>
    <s v="REPOSICION BRIGADA INCENDIOS FORESTALES SAN JOSÉ DE LA MARIQUINA"/>
    <x v="10"/>
    <m/>
    <m/>
    <n v="2016"/>
    <x v="3"/>
    <s v="ADMINISTRACION SILVOAGROPECUARIO"/>
    <x v="0"/>
    <n v="231904"/>
    <x v="9"/>
    <x v="9"/>
  </r>
  <r>
    <s v="30109994-0"/>
    <s v="REPOSICION PUENTE LA ORILLA EN RUTA M-24-K, KM. 1.13"/>
    <x v="7"/>
    <s v="TALCA"/>
    <m/>
    <n v="2016"/>
    <x v="1"/>
    <s v="TRANSPORTE CAMINERO"/>
    <x v="0"/>
    <n v="1215648"/>
    <x v="1539"/>
    <x v="1433"/>
  </r>
  <r>
    <s v="30109997-0"/>
    <s v="MEJORAMIENTO EE.PP. AVDA. OHIGGINS, VICTORIA"/>
    <x v="1"/>
    <s v="MALLECO"/>
    <s v="VICTORIA"/>
    <n v="2016"/>
    <x v="6"/>
    <s v="DESARROLLO URBANO"/>
    <x v="1"/>
    <n v="51799"/>
    <x v="9"/>
    <x v="9"/>
  </r>
  <r>
    <s v="30110006-0"/>
    <s v="CONSTRUCCION MACROURBANIZACION, SECTOR EL ALTO, ARICA"/>
    <x v="14"/>
    <s v="ARICA - REGION XV"/>
    <s v="ARICA - REGION XV"/>
    <n v="2015"/>
    <x v="6"/>
    <s v="DESARROLLO URBANO"/>
    <x v="0"/>
    <n v="135147"/>
    <x v="1540"/>
    <x v="1434"/>
  </r>
  <r>
    <s v="30110026-0"/>
    <s v="CONSTRUCCION PLAN DE CIERRE VERTEDERO MUNICIPAL DE LA UNIÓN"/>
    <x v="10"/>
    <s v="DEL RANCO"/>
    <s v="LA UNION - REGION XIV"/>
    <n v="2016"/>
    <x v="6"/>
    <s v="MEDIO AMBIENTE"/>
    <x v="0"/>
    <n v="71286"/>
    <x v="1541"/>
    <x v="1435"/>
  </r>
  <r>
    <s v="30110027-0"/>
    <s v="CONSTRUCCION DIRECCION PROVINCIAL DE VIALIDAD, CARDENAL CARO"/>
    <x v="12"/>
    <s v="CARDENAL CARO"/>
    <s v="PICHILEMU"/>
    <n v="2015"/>
    <x v="6"/>
    <s v="ADMINISTRACION MULTISECTOR"/>
    <x v="0"/>
    <n v="35664"/>
    <x v="1542"/>
    <x v="1436"/>
  </r>
  <r>
    <s v="30110042-0"/>
    <s v="MEJORAMIENTO Y AMPLIACION GIMNASIO MUNICIPAL DE OLIVAR"/>
    <x v="12"/>
    <s v="CACHAPOAL"/>
    <s v="OLIVAR"/>
    <n v="2015"/>
    <x v="7"/>
    <s v="ADMINISTRACION DEPORTES Y RECREACION"/>
    <x v="3"/>
    <n v="384039"/>
    <x v="9"/>
    <x v="9"/>
  </r>
  <r>
    <s v="30110052-0"/>
    <s v="AMPLIACION COMPLEJO DEPORTIVO DE GULTRO"/>
    <x v="12"/>
    <s v="CACHAPOAL"/>
    <s v="OLIVAR"/>
    <n v="2015"/>
    <x v="7"/>
    <s v="ADMINISTRACION DEPORTES Y RECREACION"/>
    <x v="1"/>
    <n v="1148101"/>
    <x v="9"/>
    <x v="9"/>
  </r>
  <r>
    <s v="30110058-0"/>
    <s v="CONSTRUCCION PLAZA AVENIDA LA PAZ, LA HIGUERA, COMUNA DE LA HIGUERA."/>
    <x v="2"/>
    <s v="ELQUI"/>
    <s v="LA HIGUERA"/>
    <n v="2015"/>
    <x v="6"/>
    <s v="DESARROLLO URBANO"/>
    <x v="0"/>
    <n v="663145"/>
    <x v="1543"/>
    <x v="1437"/>
  </r>
  <r>
    <s v="30110114-0"/>
    <s v="REPOSICION CUARTEL 5ª CIA BOMBEROS DE CUNACO, NANCAGUA"/>
    <x v="12"/>
    <s v="COLCHAGUA"/>
    <s v="NANCAGUA"/>
    <n v="2015"/>
    <x v="9"/>
    <s v="DEFENSA Y SEGURIDAD"/>
    <x v="0"/>
    <n v="172108"/>
    <x v="9"/>
    <x v="9"/>
  </r>
  <r>
    <s v="30110133-0"/>
    <s v="CONSTRUCCION ARCHIVO  REGIONAL  DE  TARAPACA"/>
    <x v="13"/>
    <m/>
    <m/>
    <n v="2016"/>
    <x v="2"/>
    <s v="ARTE Y CULTURA"/>
    <x v="1"/>
    <n v="698322"/>
    <x v="9"/>
    <x v="9"/>
  </r>
  <r>
    <s v="30110140-0"/>
    <s v="CONSTRUCCION CICLOVIA EN EL CENTRO HISTORICO DE MAIPU"/>
    <x v="8"/>
    <s v="SANTIAGO"/>
    <s v="MAIPU"/>
    <n v="2015"/>
    <x v="1"/>
    <s v="INTERSUBSECTORIAL TRANSPORTE"/>
    <x v="1"/>
    <n v="430431"/>
    <x v="9"/>
    <x v="9"/>
  </r>
  <r>
    <s v="30110145-0"/>
    <s v="REPOSICION MERCADO MUNICIPAL DE MAIPU"/>
    <x v="8"/>
    <s v="SANTIAGO"/>
    <s v="MAIPU"/>
    <n v="2016"/>
    <x v="6"/>
    <s v="ADMINISTRACION MULTISECTOR"/>
    <x v="0"/>
    <n v="2389975"/>
    <x v="9"/>
    <x v="9"/>
  </r>
  <r>
    <s v="30110267-0"/>
    <s v="CONSTRUCCION RIPIO RUTA 7. SECTOR: PICHANCO-HUINAY, XR"/>
    <x v="5"/>
    <m/>
    <m/>
    <n v="2015"/>
    <x v="1"/>
    <s v="TRANSPORTE CAMINERO"/>
    <x v="3"/>
    <n v="685100"/>
    <x v="1544"/>
    <x v="1438"/>
  </r>
  <r>
    <s v="30110274-0"/>
    <s v="CONSTRUCCION RIPIO RUTA 7. S: FIORDO LARGO (PILLAN) - CALETA GONZALO"/>
    <x v="5"/>
    <m/>
    <m/>
    <n v="2015"/>
    <x v="1"/>
    <s v="TRANSPORTE CAMINERO"/>
    <x v="3"/>
    <n v="670000"/>
    <x v="1545"/>
    <x v="1439"/>
  </r>
  <r>
    <s v="30110277-0"/>
    <s v="CONSTRUCCION POSTA DE SALUD RURAL DE CARIQUIMA,COMUNA DE COLCHANE"/>
    <x v="13"/>
    <s v="TAMARUGAL"/>
    <s v="COLCHANE(Prov. Tamarugal)"/>
    <n v="2016"/>
    <x v="0"/>
    <s v="BAJA COMPLEJIDAD"/>
    <x v="0"/>
    <n v="3322"/>
    <x v="1546"/>
    <x v="1440"/>
  </r>
  <r>
    <s v="30110278-0"/>
    <s v="CONSTRUCCION PUENTE PASCUA EN RUTA 7. SECTOR: VARIANTE PUYUHUAPI"/>
    <x v="9"/>
    <m/>
    <m/>
    <n v="2015"/>
    <x v="1"/>
    <s v="TRANSPORTE CAMINERO"/>
    <x v="0"/>
    <n v="10000"/>
    <x v="9"/>
    <x v="9"/>
  </r>
  <r>
    <s v="30110282-0"/>
    <s v="CONSTRUCCION HOGAR DE ANCIANOS COMUNA DE PICHILEMU"/>
    <x v="12"/>
    <s v="CARDENAL CARO"/>
    <s v="PICHILEMU"/>
    <n v="2016"/>
    <x v="8"/>
    <s v="VIVIENDA DEFINITIVA"/>
    <x v="0"/>
    <n v="17445"/>
    <x v="9"/>
    <x v="9"/>
  </r>
  <r>
    <s v="30110287-0"/>
    <s v="REPOSICION LICEO MUNICIPAL - PICHILEMU"/>
    <x v="12"/>
    <s v="CARDENAL CARO"/>
    <s v="PICHILEMU"/>
    <n v="2015"/>
    <x v="2"/>
    <s v="EDUCACION BASICA Y MEDIA"/>
    <x v="0"/>
    <n v="560013"/>
    <x v="9"/>
    <x v="9"/>
  </r>
  <r>
    <s v="30110324-0"/>
    <s v="MEJORAMIENTO INTERCONEXION VIAL EJE M.E.BALAGUER- REPUBLICA- MACHALI"/>
    <x v="12"/>
    <s v="CACHAPOAL"/>
    <s v="MACHALI"/>
    <n v="2015"/>
    <x v="1"/>
    <s v="TRANSPORTE URBANO,VIALIDAD PEATONAL"/>
    <x v="0"/>
    <n v="135092"/>
    <x v="1547"/>
    <x v="1441"/>
  </r>
  <r>
    <s v="30110361-0"/>
    <s v="MEJORAMIENTO PAVIMENTOS VARIAS CALLES COMUNA DE PEUMO"/>
    <x v="12"/>
    <s v="CACHAPOAL"/>
    <s v="PEUMO"/>
    <n v="2015"/>
    <x v="1"/>
    <s v="TRANSPORTE URBANO,VIALIDAD PEATONAL"/>
    <x v="0"/>
    <n v="168606"/>
    <x v="9"/>
    <x v="9"/>
  </r>
  <r>
    <s v="30110447-0"/>
    <s v="CONSTRUCCION SERVICIO DE APR DE TRALCAO, MARIQUINA"/>
    <x v="10"/>
    <s v="VALDIVIA - REGION XIV"/>
    <s v="SAN JOSE DE LA MARIQUINA - REGION XIV"/>
    <n v="2016"/>
    <x v="5"/>
    <s v="AGUA POTABLE"/>
    <x v="0"/>
    <n v="159492"/>
    <x v="1548"/>
    <x v="1442"/>
  </r>
  <r>
    <s v="30110475-0"/>
    <s v="CONSTRUCCION CENTRO COMUNITARIO SALUD MAPUCHE GALVARINO"/>
    <x v="1"/>
    <s v="CAUTIN"/>
    <s v="GALVARINO"/>
    <n v="2016"/>
    <x v="6"/>
    <s v="ORGANIZACION Y SERVICIOS COMUNALES"/>
    <x v="0"/>
    <n v="477773"/>
    <x v="1549"/>
    <x v="1443"/>
  </r>
  <r>
    <s v="30110482-0"/>
    <s v="CONSTRUCCION SISTEMA DE APR DE PIREN MAPU, PANGUIPULLI"/>
    <x v="10"/>
    <s v="VALDIVIA - REGION XIV"/>
    <s v="PANGUIPULLI - REGION XIV"/>
    <n v="2016"/>
    <x v="5"/>
    <s v="AGUA POTABLE"/>
    <x v="0"/>
    <n v="21277"/>
    <x v="22"/>
    <x v="9"/>
  </r>
  <r>
    <s v="30110486-0"/>
    <s v="CONSTRUCCION CAMINO PENETRACION SAN JUAN-C. FROWARD, PTA. ARBOL-C.F."/>
    <x v="3"/>
    <m/>
    <m/>
    <n v="2016"/>
    <x v="1"/>
    <s v="TRANSPORTE CAMINERO"/>
    <x v="0"/>
    <n v="30301"/>
    <x v="1550"/>
    <x v="9"/>
  </r>
  <r>
    <s v="30110490-0"/>
    <s v="CONSTRUCCION SERVICIO DE APR DE LAS HUELLAS, LOS LAGOS"/>
    <x v="10"/>
    <s v="VALDIVIA - REGION XIV"/>
    <s v="LOS LAGOS - REGION XIV"/>
    <n v="2016"/>
    <x v="5"/>
    <s v="AGUA POTABLE"/>
    <x v="0"/>
    <n v="320744"/>
    <x v="1551"/>
    <x v="1444"/>
  </r>
  <r>
    <s v="30110492-0"/>
    <s v="REPOSICION CON RELOCALIZACIÓN DE HOSPITAL EXEQUIEL GONZÁLEZ CORTÉS"/>
    <x v="8"/>
    <m/>
    <m/>
    <n v="2016"/>
    <x v="0"/>
    <s v="ALTA COMPLEJIDAD"/>
    <x v="0"/>
    <n v="18807163"/>
    <x v="1552"/>
    <x v="1445"/>
  </r>
  <r>
    <s v="30110521-0"/>
    <s v="MEJORAMIENTO RUTA C-13, CRUCE RUTA 5 ( CHAÑARAL) - EL SALADO"/>
    <x v="6"/>
    <s v="CHAÑARAL"/>
    <m/>
    <n v="2015"/>
    <x v="1"/>
    <s v="TRANSPORTE CAMINERO"/>
    <x v="1"/>
    <n v="271000"/>
    <x v="9"/>
    <x v="9"/>
  </r>
  <r>
    <s v="30110524-0"/>
    <s v="REPARACION  PARROQUIA SANTA ANA, COMUNA DE SANTIAGO"/>
    <x v="8"/>
    <s v="SANTIAGO"/>
    <s v="SANTIAGO"/>
    <n v="2016"/>
    <x v="2"/>
    <s v="ARTE Y CULTURA"/>
    <x v="0"/>
    <n v="323920"/>
    <x v="1553"/>
    <x v="1446"/>
  </r>
  <r>
    <s v="30110531-0"/>
    <s v="SANEAMIENTO TITULOS DE DERECHOS DE AGUA COMUNA DE NACIMIENTO"/>
    <x v="4"/>
    <s v="BIO BIO"/>
    <s v="NACIMIENTO"/>
    <n v="2016"/>
    <x v="6"/>
    <s v="RECURSOS HIDRICOS"/>
    <x v="0"/>
    <n v="27016"/>
    <x v="1554"/>
    <x v="1447"/>
  </r>
  <r>
    <s v="30110534-0"/>
    <s v="SANEAMIENTO TITULOS DE DERECHOS DE AGUA COMUNA DE LOS ANGELES"/>
    <x v="4"/>
    <s v="BIO BIO"/>
    <s v="LOS ANGELES"/>
    <n v="2016"/>
    <x v="6"/>
    <s v="RECURSOS HIDRICOS"/>
    <x v="0"/>
    <n v="30986"/>
    <x v="9"/>
    <x v="9"/>
  </r>
  <r>
    <s v="30110535-0"/>
    <s v="SANEAMIENTO TITULOS DE DERECHOS DE AGUA COMUNA DE LAJA"/>
    <x v="4"/>
    <s v="BIO BIO"/>
    <s v="LAJA"/>
    <n v="2016"/>
    <x v="6"/>
    <s v="RECURSOS HIDRICOS"/>
    <x v="0"/>
    <n v="48187"/>
    <x v="1555"/>
    <x v="57"/>
  </r>
  <r>
    <s v="30110580-0"/>
    <s v="REPOSICION LICEO E INTERNADO ANTULAFKEN DE PUAUCHO, SAN JUAN COSTA"/>
    <x v="5"/>
    <s v="OSORNO"/>
    <s v="SAN JUAN DE LA COSTA"/>
    <n v="2016"/>
    <x v="2"/>
    <s v="EDUCACION MEDIA TECNICO"/>
    <x v="0"/>
    <n v="403216"/>
    <x v="9"/>
    <x v="9"/>
  </r>
  <r>
    <s v="30110644-0"/>
    <s v="MEJORAMIENTO ACCESO SUR PUENTE RAÚL SILVA HENRIQUEZ EN CONSTITUCIÓN"/>
    <x v="7"/>
    <s v="TALCA"/>
    <s v="CONSTITUCION"/>
    <n v="2015"/>
    <x v="1"/>
    <s v="TRANSPORTE URBANO,VIALIDAD PEATONAL"/>
    <x v="0"/>
    <n v="605723"/>
    <x v="713"/>
    <x v="1448"/>
  </r>
  <r>
    <s v="30110669-0"/>
    <s v="REPOSICION CANCHAS BERNARDO O'HIGGINS Y ESPARTA, QUINTA NORMAL"/>
    <x v="8"/>
    <s v="SANTIAGO"/>
    <s v="QUINTA NORMAL"/>
    <n v="2016"/>
    <x v="7"/>
    <s v="DEPORTE RECREATIVO"/>
    <x v="0"/>
    <n v="2813481"/>
    <x v="1556"/>
    <x v="1449"/>
  </r>
  <r>
    <s v="30110679-0"/>
    <s v="CONSTRUCCION DEL SISTEMA PARA EL APR DE COLO COLO, COMUNA LOS LAGOS"/>
    <x v="10"/>
    <s v="VALDIVIA - REGION XIV"/>
    <s v="LOS LAGOS - REGION XIV"/>
    <n v="2016"/>
    <x v="5"/>
    <s v="AGUA POTABLE"/>
    <x v="0"/>
    <n v="341820"/>
    <x v="1557"/>
    <x v="1450"/>
  </r>
  <r>
    <s v="30110784-0"/>
    <s v="REPARACION PARROQUIA SAN SATURNINO, COMUNA SANTIAGO"/>
    <x v="8"/>
    <s v="SANTIAGO"/>
    <s v="SANTIAGO"/>
    <n v="2015"/>
    <x v="2"/>
    <s v="ARTE Y CULTURA"/>
    <x v="0"/>
    <n v="397"/>
    <x v="9"/>
    <x v="9"/>
  </r>
  <r>
    <s v="30110855-0"/>
    <s v="MEJORAMIENTO PARQUE BOSQUE URBANO MUNICIPAL DE PICHILEMU"/>
    <x v="12"/>
    <s v="CARDENAL CARO"/>
    <s v="PICHILEMU"/>
    <n v="2015"/>
    <x v="6"/>
    <s v="DESARROLLO URBANO"/>
    <x v="0"/>
    <n v="17369"/>
    <x v="1558"/>
    <x v="1451"/>
  </r>
  <r>
    <s v="30110879-0"/>
    <s v="MEJORAMIENTO PLAZA DE ARMAS Y CALLE IRARRAZABAL DE MACHALI"/>
    <x v="12"/>
    <s v="CACHAPOAL"/>
    <s v="MACHALI"/>
    <n v="2015"/>
    <x v="6"/>
    <s v="DESARROLLO URBANO"/>
    <x v="0"/>
    <n v="583402"/>
    <x v="1559"/>
    <x v="1452"/>
  </r>
  <r>
    <s v="30111027-0"/>
    <s v="MEJORAMIENTO CIRCUITO PEATONAL,ESPACIOS PUBLICOS DEL CENTRO NOGALES"/>
    <x v="0"/>
    <s v="QUILLOTA"/>
    <s v="NOGALES"/>
    <n v="2015"/>
    <x v="6"/>
    <s v="DESARROLLO URBANO"/>
    <x v="0"/>
    <n v="126338"/>
    <x v="1560"/>
    <x v="1453"/>
  </r>
  <r>
    <s v="30111037-0"/>
    <s v="CONSTRUCCION ESPACIO PUBLICO EJE CUCCI BOASSO C. PASTENE, LUMACO"/>
    <x v="1"/>
    <s v="MALLECO"/>
    <s v="LUMACO"/>
    <n v="2016"/>
    <x v="6"/>
    <s v="DESARROLLO URBANO"/>
    <x v="0"/>
    <n v="1021360"/>
    <x v="1561"/>
    <x v="1454"/>
  </r>
  <r>
    <s v="30111115-0"/>
    <s v="HABILITACION CORREDOR DE TRANSPORTE PÚBLICO INDEPENDENCIA"/>
    <x v="8"/>
    <m/>
    <m/>
    <n v="2016"/>
    <x v="1"/>
    <s v="TRANSPORTE URBANO,VIALIDAD PEATONAL"/>
    <x v="0"/>
    <n v="117000"/>
    <x v="1562"/>
    <x v="1455"/>
  </r>
  <r>
    <s v="30111136-0"/>
    <s v="REPOSICION LABORATORIO HOSPITAL DE BULNES"/>
    <x v="4"/>
    <s v="ÑUBLE"/>
    <s v="BULNES"/>
    <n v="2016"/>
    <x v="0"/>
    <s v="BAJA COMPLEJIDAD"/>
    <x v="0"/>
    <n v="20849"/>
    <x v="1563"/>
    <x v="1456"/>
  </r>
  <r>
    <s v="30111219-0"/>
    <s v="CONSTRUCCION PLANTA REGIONAL DE RECICLAJE, LOS RIOS"/>
    <x v="10"/>
    <s v="VALDIVIA - REGION XIV"/>
    <s v="VALDIVIA - REGION XIV"/>
    <n v="2016"/>
    <x v="6"/>
    <s v="MEDIO AMBIENTE"/>
    <x v="0"/>
    <n v="118685"/>
    <x v="11"/>
    <x v="9"/>
  </r>
  <r>
    <s v="30111289-0"/>
    <s v="REPOSICION  GIMNASIO PUERTO AGUIRRE"/>
    <x v="9"/>
    <s v="AYSEN"/>
    <s v="AYSEN"/>
    <n v="2016"/>
    <x v="7"/>
    <s v="ADMINISTRACION DEPORTES Y RECREACION"/>
    <x v="1"/>
    <n v="2538"/>
    <x v="9"/>
    <x v="9"/>
  </r>
  <r>
    <s v="30111329-0"/>
    <s v="REPOSICION POSTA RAFAEL, COMUNA DE TOME"/>
    <x v="4"/>
    <s v="CONCEPCION"/>
    <s v="TOME"/>
    <n v="2015"/>
    <x v="0"/>
    <s v="BAJA COMPLEJIDAD"/>
    <x v="0"/>
    <n v="219"/>
    <x v="9"/>
    <x v="9"/>
  </r>
  <r>
    <s v="30111340-0"/>
    <s v="CONSTRUCCION POLIDEPORTIVO ESTADIO MODELO DE PUDAHUEL"/>
    <x v="8"/>
    <s v="SANTIAGO"/>
    <s v="PUDAHUEL"/>
    <n v="2015"/>
    <x v="7"/>
    <s v="DEPORTE RECREATIVO"/>
    <x v="1"/>
    <n v="2363528"/>
    <x v="9"/>
    <x v="9"/>
  </r>
  <r>
    <s v="30111374-0"/>
    <s v="CONSTRUCCION PAVIMENTACION TRAMO AV. OLEGARIO HENRIQUEZ, SAN ANTONIO"/>
    <x v="0"/>
    <s v="SAN ANTONIO"/>
    <s v="SAN ANTONIO"/>
    <n v="2016"/>
    <x v="1"/>
    <s v="TRANSPORTE URBANO,VIALIDAD PEATONAL"/>
    <x v="0"/>
    <n v="38413"/>
    <x v="1564"/>
    <x v="1457"/>
  </r>
  <r>
    <s v="30111389-0"/>
    <s v="MEJORAMIENTO SERVICIOS HOSPITAL TALTAL"/>
    <x v="11"/>
    <s v="ANTOFAGASTA"/>
    <s v="TALTAL"/>
    <n v="2016"/>
    <x v="0"/>
    <s v="BAJA COMPLEJIDAD"/>
    <x v="0"/>
    <n v="43050"/>
    <x v="9"/>
    <x v="9"/>
  </r>
  <r>
    <s v="30111597-0"/>
    <s v="MEJORAMIENTO BANDEJON CENTRAL AVDA. PRAT (BRASIL Y MATTA) LAUTARO"/>
    <x v="1"/>
    <s v="CAUTIN"/>
    <s v="LAUTARO"/>
    <n v="2016"/>
    <x v="6"/>
    <s v="DESARROLLO URBANO"/>
    <x v="0"/>
    <n v="8100"/>
    <x v="1565"/>
    <x v="1458"/>
  </r>
  <r>
    <s v="30111653-0"/>
    <s v="CONSTRUCCION AVDA. COSTANERA EN LA CIUDAD DE LOS LAGOS"/>
    <x v="10"/>
    <m/>
    <m/>
    <n v="2015"/>
    <x v="1"/>
    <s v="TRANSPORTE URBANO,VIALIDAD PEATONAL"/>
    <x v="3"/>
    <n v="95000"/>
    <x v="9"/>
    <x v="9"/>
  </r>
  <r>
    <s v="30111761-0"/>
    <s v="CONSTRUCCION MUROS CONTENCION Y SIST.AALL VISTA HERMOSA, CARAHUE"/>
    <x v="1"/>
    <s v="CAUTIN"/>
    <s v="CARAHUE"/>
    <n v="2015"/>
    <x v="8"/>
    <s v="SOLUCION HABITACIONAL PARCIAL O COMPLEMENTARIA"/>
    <x v="0"/>
    <n v="5502"/>
    <x v="9"/>
    <x v="9"/>
  </r>
  <r>
    <s v="30112040-0"/>
    <s v="REPOSICION Y MEJ. MATRIZ DE RIEGO PARQUE METROPOLITANO"/>
    <x v="8"/>
    <m/>
    <m/>
    <n v="2015"/>
    <x v="6"/>
    <s v="DESARROLLO URBANO"/>
    <x v="0"/>
    <n v="950075"/>
    <x v="1566"/>
    <x v="1459"/>
  </r>
  <r>
    <s v="30112044-0"/>
    <s v="CONSTRUCCION CENTRO DE SALUD FAMILIAR CON SAR SUR PONIENTE DE CALAMA"/>
    <x v="11"/>
    <s v="EL LOA"/>
    <s v="CALAMA"/>
    <n v="2016"/>
    <x v="0"/>
    <s v="BAJA COMPLEJIDAD"/>
    <x v="0"/>
    <n v="99976"/>
    <x v="1567"/>
    <x v="1460"/>
  </r>
  <r>
    <s v="30112092-0"/>
    <s v="HABILITACION PASEO LAGUNA RAYENANTU, SANTA JUANA"/>
    <x v="4"/>
    <s v="CONCEPCION"/>
    <s v="SANTA JUANA"/>
    <n v="2015"/>
    <x v="6"/>
    <s v="DESARROLLO URBANO"/>
    <x v="0"/>
    <n v="703867"/>
    <x v="1568"/>
    <x v="1461"/>
  </r>
  <r>
    <s v="30112093-0"/>
    <s v="CONSTRUCCION CESFAM CARACOLES, ANCUD"/>
    <x v="5"/>
    <s v="CHILOE"/>
    <s v="ANCUD"/>
    <n v="2015"/>
    <x v="0"/>
    <s v="BAJA COMPLEJIDAD"/>
    <x v="0"/>
    <n v="1"/>
    <x v="1569"/>
    <x v="9"/>
  </r>
  <r>
    <s v="30112156-0"/>
    <s v="CONSTRUCCION GIMNASIO MUNICIPAL COSTANERA DEL CAUTÍN"/>
    <x v="1"/>
    <s v="CAUTIN"/>
    <s v="TEMUCO"/>
    <n v="2015"/>
    <x v="7"/>
    <s v="DEPORTE RECREATIVO"/>
    <x v="0"/>
    <n v="834974"/>
    <x v="1570"/>
    <x v="1462"/>
  </r>
  <r>
    <s v="30112180-0"/>
    <s v="HABILITACION CASA DE ADMINIST. OF. SALITRERA SANTA LAURA, P. ALMONTE"/>
    <x v="13"/>
    <s v="TAMARUGAL"/>
    <s v="POZO ALMONTE (Prov. Tamarugal)"/>
    <n v="2016"/>
    <x v="2"/>
    <s v="ARTE Y CULTURA"/>
    <x v="0"/>
    <n v="8"/>
    <x v="9"/>
    <x v="9"/>
  </r>
  <r>
    <s v="30112219-0"/>
    <s v="REPOSICION PUENTES MAYORES REGIÓN DE LOS LAGOS GRUPO 1"/>
    <x v="5"/>
    <m/>
    <m/>
    <n v="2015"/>
    <x v="1"/>
    <s v="TRANSPORTE CAMINERO"/>
    <x v="0"/>
    <n v="126523"/>
    <x v="52"/>
    <x v="9"/>
  </r>
  <r>
    <s v="30112254-0"/>
    <s v="CONSTRUCCION RECINTO MODELO DE EDUCACIÓN Y TRABAJO LA LAGUNA"/>
    <x v="7"/>
    <m/>
    <m/>
    <n v="2015"/>
    <x v="11"/>
    <s v="REHABILITACION ADULTOS"/>
    <x v="0"/>
    <n v="107407"/>
    <x v="592"/>
    <x v="9"/>
  </r>
  <r>
    <s v="30112272-0"/>
    <s v="MEJORAMIENTO RUTA 1, SECTOR CUESTA GUANILLOS-CUESTA PABELLON DE PICA"/>
    <x v="13"/>
    <s v="IQUIQUE"/>
    <s v="IQUIQUE"/>
    <n v="2015"/>
    <x v="1"/>
    <s v="TRANSPORTE CAMINERO"/>
    <x v="0"/>
    <n v="50000"/>
    <x v="1571"/>
    <x v="1463"/>
  </r>
  <r>
    <s v="30112317-0"/>
    <s v="CONSTRUCCION LABORATORIO TSUNAMI"/>
    <x v="8"/>
    <m/>
    <m/>
    <n v="2016"/>
    <x v="6"/>
    <s v="RECURSOS HIDRICOS"/>
    <x v="0"/>
    <n v="8000"/>
    <x v="744"/>
    <x v="1464"/>
  </r>
  <r>
    <s v="30112318-0"/>
    <s v="RESTAURACION EX POLICLINICO OF. SALT. SANTA LAURA,COM. DE POZO ALMON"/>
    <x v="13"/>
    <s v="TAMARUGAL"/>
    <s v="POZO ALMONTE (Prov. Tamarugal)"/>
    <n v="2015"/>
    <x v="2"/>
    <s v="ARTE Y CULTURA"/>
    <x v="0"/>
    <n v="26946"/>
    <x v="22"/>
    <x v="9"/>
  </r>
  <r>
    <s v="30112341-0"/>
    <s v="MEJORAMIENTO ESPACIOS PÚBLICOS DE AVENIDA RARI, PANIMÁVIDA"/>
    <x v="7"/>
    <s v="LINARES"/>
    <s v="COLBUN"/>
    <n v="2015"/>
    <x v="6"/>
    <s v="DESARROLLO URBANO"/>
    <x v="1"/>
    <n v="36489"/>
    <x v="9"/>
    <x v="9"/>
  </r>
  <r>
    <s v="30112385-0"/>
    <s v="MEJORAMIENTO ESTADIO FISCAL, COMUNA DE TRAIGUEN."/>
    <x v="1"/>
    <s v="MALLECO"/>
    <s v="TRAIGUEN"/>
    <n v="2015"/>
    <x v="7"/>
    <s v="INTERSUBSECTORIAL DEPORTES Y RECREACION"/>
    <x v="0"/>
    <n v="1505113"/>
    <x v="1572"/>
    <x v="1465"/>
  </r>
  <r>
    <s v="30112392-0"/>
    <s v="MEJORAMIENTO PLAZA DE ARMAS Y ACERAS, COMUNA DE QUILLECO"/>
    <x v="4"/>
    <s v="BIO BIO"/>
    <s v="QUILLECO"/>
    <n v="2015"/>
    <x v="6"/>
    <s v="DESARROLLO URBANO"/>
    <x v="0"/>
    <n v="562018"/>
    <x v="1573"/>
    <x v="1466"/>
  </r>
  <r>
    <s v="30112398-0"/>
    <s v="CONSTRUCCION COMPLEJO POLIDEPORTIVO ORIENTE II ETAPA. RENGO"/>
    <x v="12"/>
    <s v="CACHAPOAL"/>
    <s v="RENGO"/>
    <n v="2016"/>
    <x v="7"/>
    <s v="DEPORTE RECREATIVO"/>
    <x v="0"/>
    <n v="390903"/>
    <x v="1574"/>
    <x v="1467"/>
  </r>
  <r>
    <s v="30112441-0"/>
    <s v="CONSTRUCCION PARQUE URBANO, COMUNA DE SANTA BÁRBARA"/>
    <x v="4"/>
    <s v="BIO BIO"/>
    <s v="SANTA BARBARA"/>
    <n v="2015"/>
    <x v="6"/>
    <s v="DESARROLLO URBANO"/>
    <x v="0"/>
    <n v="718351"/>
    <x v="1575"/>
    <x v="1468"/>
  </r>
  <r>
    <s v="30112454-0"/>
    <s v="MEJORAMIENTO ESPACIO PÚBLICO CALLES ARTURO PRAT Y PORTALES, QUILACO"/>
    <x v="4"/>
    <s v="BIO BIO"/>
    <s v="QUILACO"/>
    <n v="2015"/>
    <x v="6"/>
    <s v="DESARROLLO URBANO"/>
    <x v="0"/>
    <n v="84535"/>
    <x v="1576"/>
    <x v="1469"/>
  </r>
  <r>
    <s v="30112459-0"/>
    <s v="MEJORAMIENTO PLAZA DE ARMAS, COMUNA DE SAN FABIÁN"/>
    <x v="4"/>
    <s v="ÑUBLE"/>
    <s v="SAN FABIAN"/>
    <n v="2015"/>
    <x v="6"/>
    <s v="DESARROLLO URBANO"/>
    <x v="0"/>
    <n v="827900"/>
    <x v="1577"/>
    <x v="1470"/>
  </r>
  <r>
    <s v="30112463-0"/>
    <s v="MEJORAMIENTO RED CENTRO DE LOTA Y VIALIDAD ASOCIADA"/>
    <x v="4"/>
    <m/>
    <m/>
    <n v="2015"/>
    <x v="1"/>
    <s v="TRANSPORTE URBANO,VIALIDAD PEATONAL"/>
    <x v="0"/>
    <n v="43500"/>
    <x v="1578"/>
    <x v="1471"/>
  </r>
  <r>
    <s v="30112465-0"/>
    <s v="MEJORAMIENTO PAR VIAL COLLAO / GENERAL NOVOA, CONCEPCION"/>
    <x v="4"/>
    <m/>
    <m/>
    <n v="2015"/>
    <x v="1"/>
    <s v="TRANSPORTE URBANO,VIALIDAD PEATONAL"/>
    <x v="0"/>
    <n v="92000"/>
    <x v="1579"/>
    <x v="1472"/>
  </r>
  <r>
    <s v="30112477-0"/>
    <s v="MEJORAMIENTO SISTEMA AGUAS LLUVIAS R. CASTRO Y L. SOTO, LOS ANGELES"/>
    <x v="4"/>
    <s v="BIO BIO"/>
    <s v="LOS ANGELES"/>
    <n v="2015"/>
    <x v="5"/>
    <s v="AGUAS LLUVIAS"/>
    <x v="0"/>
    <n v="303648"/>
    <x v="1580"/>
    <x v="1473"/>
  </r>
  <r>
    <s v="30112498-0"/>
    <s v="CONSTRUCCION SISTEMA APR RAYEN LAFQUEN;COMUNA DE CUNCO"/>
    <x v="1"/>
    <s v="CAUTIN"/>
    <s v="CUNCO"/>
    <n v="2016"/>
    <x v="5"/>
    <s v="AGUA POTABLE"/>
    <x v="1"/>
    <n v="73527"/>
    <x v="9"/>
    <x v="9"/>
  </r>
  <r>
    <s v="30112504-0"/>
    <s v="CONSTRUCCION SIST.AGUA POTABLE ILLAF,ESPERANZA MONOPAINE,P.LAS CASAS"/>
    <x v="1"/>
    <s v="CAUTIN"/>
    <s v="PADRE LAS CASAS"/>
    <n v="2016"/>
    <x v="5"/>
    <s v="AGUA POTABLE"/>
    <x v="0"/>
    <n v="1007557"/>
    <x v="1581"/>
    <x v="1474"/>
  </r>
  <r>
    <s v="30112555-0"/>
    <s v="CONSTRUCCION NUEVO CAMINO DE ACCESO POR LADO SUR A PUENTE EL TAMBO"/>
    <x v="12"/>
    <s v="CACHAPOAL"/>
    <s v="SAN VICENTE DE TAGUA TAGUA"/>
    <n v="2015"/>
    <x v="1"/>
    <s v="TRANSPORTE CAMINERO"/>
    <x v="0"/>
    <n v="29005"/>
    <x v="1582"/>
    <x v="1475"/>
  </r>
  <r>
    <s v="30112736-0"/>
    <s v="MEJORAMIENTO RUTA 7,ALCANTARILLA CASCADA-PTE LAS OVEJAS,RIO IBAÑEZ"/>
    <x v="9"/>
    <s v="GENERAL CARRERA"/>
    <s v="RIO IBAÑEZ"/>
    <n v="2015"/>
    <x v="1"/>
    <s v="TRANSPORTE CAMINERO"/>
    <x v="0"/>
    <n v="80000"/>
    <x v="1583"/>
    <x v="1476"/>
  </r>
  <r>
    <s v="30112875-0"/>
    <s v="NORMALIZACION HOSPITAL BASE DE LINARES"/>
    <x v="7"/>
    <s v="LINARES"/>
    <m/>
    <n v="2016"/>
    <x v="0"/>
    <s v="ALTA COMPLEJIDAD"/>
    <x v="0"/>
    <n v="1066620"/>
    <x v="1584"/>
    <x v="1477"/>
  </r>
  <r>
    <s v="30112903-0"/>
    <s v="MEJORAMIENTO COMPLEJO FRONTERIZO LOS LIBERTADORES"/>
    <x v="16"/>
    <m/>
    <m/>
    <n v="2016"/>
    <x v="6"/>
    <s v="INTERSUBSECTORIAL MULTISECTOR"/>
    <x v="0"/>
    <n v="1836338"/>
    <x v="9"/>
    <x v="9"/>
  </r>
  <r>
    <s v="30112922-0"/>
    <s v="MEJORAMIENTO CENTRO ATLÉTICO JUVENIL CAJU, Cº LECHEROS, VALPARAISO"/>
    <x v="0"/>
    <s v="VALPARAISO"/>
    <s v="VALPARAISO"/>
    <n v="2016"/>
    <x v="7"/>
    <s v="DEPORTE RECREATIVO"/>
    <x v="0"/>
    <n v="22538"/>
    <x v="64"/>
    <x v="9"/>
  </r>
  <r>
    <s v="30112980-0"/>
    <s v="MEJORAMIENTO CALLE 3 PONIENTE ENTRE 1 NORTE Y PASAJE EL PINAR-TEMUCO"/>
    <x v="1"/>
    <s v="CAUTIN"/>
    <s v="TEMUCO"/>
    <n v="2016"/>
    <x v="1"/>
    <s v="TRANSPORTE URBANO,VIALIDAD PEATONAL"/>
    <x v="0"/>
    <n v="2363"/>
    <x v="1585"/>
    <x v="1478"/>
  </r>
  <r>
    <s v="30112997-0"/>
    <s v="MEJORAMIENTO PAVIMENTACION CALLE LAUTARO DE TUCAPEL"/>
    <x v="4"/>
    <s v="BIO BIO"/>
    <s v="TUCAPEL"/>
    <n v="2015"/>
    <x v="1"/>
    <s v="TRANSPORTE URBANO,VIALIDAD PEATONAL"/>
    <x v="0"/>
    <n v="1312691"/>
    <x v="1586"/>
    <x v="1479"/>
  </r>
  <r>
    <s v="30113022-0"/>
    <s v="REPOSICION ESTADIO MUNICIPAL DE SAN GREGORIO, COMUNA DE ÑIQUEN"/>
    <x v="4"/>
    <s v="ÑUBLE"/>
    <s v="ÑIQUEN"/>
    <n v="2016"/>
    <x v="7"/>
    <s v="DEPORTE RECREATIVO"/>
    <x v="1"/>
    <n v="1008001"/>
    <x v="9"/>
    <x v="9"/>
  </r>
  <r>
    <s v="30113031-0"/>
    <s v="REPOSICION EDIFICIO CONSISTORIAL COMUNA DE YUMBEL"/>
    <x v="4"/>
    <s v="BIO BIO"/>
    <s v="YUMBEL"/>
    <n v="2016"/>
    <x v="6"/>
    <s v="ORGANIZACION Y SERVICIOS COMUNALES"/>
    <x v="0"/>
    <n v="116325"/>
    <x v="9"/>
    <x v="9"/>
  </r>
  <r>
    <s v="30113057-0"/>
    <s v="CONSTRUCCION 25 VIVIENDAS TUTELADAS ADULTO MAYOR RANCAGUA"/>
    <x v="12"/>
    <s v="CACHAPOAL"/>
    <s v="RANCAGUA"/>
    <n v="2015"/>
    <x v="8"/>
    <s v="VIVIENDA DEFINITIVA"/>
    <x v="0"/>
    <n v="48104"/>
    <x v="1587"/>
    <x v="1480"/>
  </r>
  <r>
    <s v="30113065-0"/>
    <s v="HABILITACION TRIBUNAL DE FAMILIA, CIVILES 1°,2,3 Y LABORAL DE TEMUCO"/>
    <x v="1"/>
    <s v="CAUTIN"/>
    <s v="TEMUCO"/>
    <n v="2016"/>
    <x v="11"/>
    <s v="ADMINISTRACION DE JUSTICIA"/>
    <x v="0"/>
    <n v="3654942"/>
    <x v="1588"/>
    <x v="1481"/>
  </r>
  <r>
    <s v="30113070-0"/>
    <s v="MEJORAMIENTO PAVIMENTO CALLE O´HIGGINS LA ISLA, VALPARAISO"/>
    <x v="0"/>
    <s v="VALPARAISO"/>
    <s v="VALPARAISO"/>
    <n v="2016"/>
    <x v="1"/>
    <s v="TRANSPORTE URBANO,VIALIDAD PEATONAL"/>
    <x v="0"/>
    <n v="482118"/>
    <x v="1589"/>
    <x v="1482"/>
  </r>
  <r>
    <s v="30113074-0"/>
    <s v="MEJORAMIENTO CALLE UNION NORTE ENTRE R. ORTEGA Y T. DE MOLINA-TEMUCO"/>
    <x v="1"/>
    <s v="CAUTIN"/>
    <s v="TEMUCO"/>
    <n v="2016"/>
    <x v="1"/>
    <s v="TRANSPORTE URBANO,VIALIDAD PEATONAL"/>
    <x v="0"/>
    <n v="2844"/>
    <x v="1590"/>
    <x v="1483"/>
  </r>
  <r>
    <s v="30113077-0"/>
    <s v="REPOSICION HOSPEDERIA HOGAR DE CRISTO, COYHAIQUE"/>
    <x v="9"/>
    <s v="COYHAIQUE"/>
    <s v="COYHAIQUE"/>
    <n v="2016"/>
    <x v="6"/>
    <s v="ASISTENCIA Y SERVICIO SOCIAL"/>
    <x v="0"/>
    <n v="1634648"/>
    <x v="1591"/>
    <x v="1484"/>
  </r>
  <r>
    <s v="30113092-0"/>
    <s v="CONSTRUCCION CAMINO CONEXION RUTA H-406-RUTA H-40, CACHAPOAL"/>
    <x v="12"/>
    <s v="CACHAPOAL"/>
    <m/>
    <n v="2015"/>
    <x v="1"/>
    <s v="TRANSPORTE CAMINERO"/>
    <x v="0"/>
    <n v="1240739"/>
    <x v="1592"/>
    <x v="1485"/>
  </r>
  <r>
    <s v="30113094-0"/>
    <s v="MEJORAMIENTO CALLE EL REGADIO ENTRE 1 NORTE Y LOS CONQUISTADORES-TCO"/>
    <x v="1"/>
    <s v="CAUTIN"/>
    <s v="TEMUCO"/>
    <n v="2016"/>
    <x v="1"/>
    <s v="TRANSPORTE URBANO,VIALIDAD PEATONAL"/>
    <x v="0"/>
    <n v="2613"/>
    <x v="1593"/>
    <x v="1486"/>
  </r>
  <r>
    <s v="30113110-0"/>
    <s v="CONSTRUCCION POLIDEPORTIVO MUNICIPAL DE CALLE LARGA"/>
    <x v="0"/>
    <s v="LOS ANDES"/>
    <s v="CALLE LARGA"/>
    <n v="2016"/>
    <x v="7"/>
    <s v="INTERSUBSECTORIAL DEPORTES Y RECREACION"/>
    <x v="0"/>
    <n v="641468"/>
    <x v="1594"/>
    <x v="1487"/>
  </r>
  <r>
    <s v="30113148-0"/>
    <s v="CONSTRUCCION DE CICLOVIAS V ETAPA, VI REGIÓN"/>
    <x v="12"/>
    <m/>
    <m/>
    <n v="2015"/>
    <x v="1"/>
    <s v="TRANSPORTE CAMINERO"/>
    <x v="0"/>
    <n v="100000"/>
    <x v="1595"/>
    <x v="1488"/>
  </r>
  <r>
    <s v="30113149-0"/>
    <s v="CONSTRUCCION CONDOMINIO DE VIVIENDAS TUTELADAS REGION ANTOFAGASTA"/>
    <x v="11"/>
    <s v="ANTOFAGASTA"/>
    <s v="ANTOFAGASTA"/>
    <n v="2015"/>
    <x v="8"/>
    <s v="VIVIENDA DEFINITIVA"/>
    <x v="0"/>
    <n v="9335"/>
    <x v="1596"/>
    <x v="1489"/>
  </r>
  <r>
    <s v="30113159-0"/>
    <s v="REPOSICION ESCUELA RURAL LA VARA, PUERTO MONTT"/>
    <x v="5"/>
    <s v="LLANQUIHUE"/>
    <s v="PUERTO MONTT"/>
    <n v="2015"/>
    <x v="2"/>
    <s v="EDUCACION BASICA Y MEDIA"/>
    <x v="1"/>
    <n v="6272"/>
    <x v="9"/>
    <x v="9"/>
  </r>
  <r>
    <s v="30113161-0"/>
    <s v="CONSTRUCCION PISCINA TEMPERADA DE TALCA"/>
    <x v="7"/>
    <s v="TALCA"/>
    <s v="TALCA"/>
    <n v="2015"/>
    <x v="7"/>
    <s v="DEPORTE FORMATIVO"/>
    <x v="0"/>
    <n v="5"/>
    <x v="1597"/>
    <x v="9"/>
  </r>
  <r>
    <s v="30113181-0"/>
    <s v="REPOSICION Y MEJORAMIENTO DE VEREDAS EN SAN MIGUEL"/>
    <x v="8"/>
    <s v="SANTIAGO"/>
    <s v="SAN MIGUEL"/>
    <n v="2016"/>
    <x v="1"/>
    <s v="TRANSPORTE URBANO,VIALIDAD PEATONAL"/>
    <x v="0"/>
    <n v="302814"/>
    <x v="1598"/>
    <x v="1490"/>
  </r>
  <r>
    <s v="30113233-0"/>
    <s v="CONSTRUCCION  POLIDEPORTIVO RECINTO ESTADIO MUNICIPAL RENÉ CORREA"/>
    <x v="4"/>
    <s v="BIO BIO"/>
    <s v="SANTA BARBARA"/>
    <n v="2016"/>
    <x v="7"/>
    <s v="DEPORTE RECREATIVO"/>
    <x v="0"/>
    <n v="888207"/>
    <x v="11"/>
    <x v="9"/>
  </r>
  <r>
    <s v="30113250-0"/>
    <s v="CONSTRUCCION CICLOVIA RUTA 060 CABRERO-MONTEAGUILA"/>
    <x v="4"/>
    <s v="BIO BIO"/>
    <s v="CABRERO"/>
    <n v="2015"/>
    <x v="1"/>
    <s v="TRANSPORTE CAMINERO"/>
    <x v="0"/>
    <n v="279637"/>
    <x v="1599"/>
    <x v="1491"/>
  </r>
  <r>
    <s v="30113255-0"/>
    <s v="CONSTRUCCION PARQUE LO GALINDO ETAPA 1, COMUNA DE CONCEPCION"/>
    <x v="4"/>
    <s v="CONCEPCION"/>
    <s v="CONCEPCION"/>
    <n v="2016"/>
    <x v="6"/>
    <s v="DESARROLLO URBANO"/>
    <x v="0"/>
    <n v="25504"/>
    <x v="1600"/>
    <x v="1492"/>
  </r>
  <r>
    <s v="30113256-0"/>
    <s v="MEJORAMIENTO EJE PATRIMONIAL CALLE COMERCIO, ET 1, SAN JOSE DE MAIPO"/>
    <x v="8"/>
    <s v="CORDILLERA"/>
    <s v="SAN JOSE DE MAIPO"/>
    <n v="2015"/>
    <x v="6"/>
    <s v="DESARROLLO URBANO"/>
    <x v="0"/>
    <n v="510384"/>
    <x v="1601"/>
    <x v="1493"/>
  </r>
  <r>
    <s v="30113257-0"/>
    <s v="CONSTRUCCION PARQUE RECREATIVO SECTOR ULTRAESTACIÓN CHILLÁN"/>
    <x v="4"/>
    <s v="ÑUBLE"/>
    <s v="CHILLAN"/>
    <n v="2016"/>
    <x v="6"/>
    <s v="DESARROLLO URBANO"/>
    <x v="0"/>
    <n v="395813"/>
    <x v="1602"/>
    <x v="1494"/>
  </r>
  <r>
    <s v="30113258-0"/>
    <s v="HABILITACION CIRCUITO PATRIMONIAL CENTRO URBANO PEMUCO"/>
    <x v="4"/>
    <s v="ÑUBLE"/>
    <s v="PEMUCO"/>
    <n v="2015"/>
    <x v="6"/>
    <s v="DESARROLLO URBANO"/>
    <x v="0"/>
    <n v="186535"/>
    <x v="1603"/>
    <x v="1495"/>
  </r>
  <r>
    <s v="30113261-0"/>
    <s v="CONSTRUCCION PARQUE COSTANERA RIO VERGARA, NACIMIENTO"/>
    <x v="4"/>
    <s v="BIO BIO"/>
    <s v="NACIMIENTO"/>
    <n v="2016"/>
    <x v="6"/>
    <s v="DESARROLLO URBANO"/>
    <x v="0"/>
    <n v="157986"/>
    <x v="1604"/>
    <x v="1496"/>
  </r>
  <r>
    <s v="30113268-0"/>
    <s v="MEJORAMIENTO PLAZA DE ARMAS, EL CARMEN"/>
    <x v="4"/>
    <s v="ÑUBLE"/>
    <s v="EL CARMEN"/>
    <n v="2015"/>
    <x v="6"/>
    <s v="DESARROLLO URBANO"/>
    <x v="0"/>
    <n v="570875"/>
    <x v="1605"/>
    <x v="1497"/>
  </r>
  <r>
    <s v="30113296-0"/>
    <s v="REPOSICION PARCIAL Y REPARACION LICEO INDUSTRIAL DE SAN FERNANDO"/>
    <x v="12"/>
    <s v="COLCHAGUA"/>
    <s v="SAN FERNANDO"/>
    <n v="2015"/>
    <x v="2"/>
    <s v="EDUCACION MEDIA TECNICO"/>
    <x v="0"/>
    <n v="247075"/>
    <x v="1606"/>
    <x v="9"/>
  </r>
  <r>
    <s v="30113305-0"/>
    <s v="CONSTRUCCION PLAZA ACCESO PONIENTE AV. PORTALES, COMUNA DE LA LIGUA"/>
    <x v="0"/>
    <s v="PETORCA"/>
    <s v="LA LIGUA"/>
    <n v="2016"/>
    <x v="6"/>
    <s v="DESARROLLO URBANO"/>
    <x v="0"/>
    <n v="15905"/>
    <x v="64"/>
    <x v="9"/>
  </r>
  <r>
    <s v="30113320-0"/>
    <s v="CONSTRUCCION POLIDEPORTIVO TIPO 2 SAN FERNANDO"/>
    <x v="12"/>
    <s v="COLCHAGUA"/>
    <s v="SAN FERNANDO"/>
    <n v="2015"/>
    <x v="7"/>
    <s v="INTERSUBSECTORIAL DEPORTES Y RECREACION"/>
    <x v="1"/>
    <n v="1737396"/>
    <x v="9"/>
    <x v="9"/>
  </r>
  <r>
    <s v="30113340-0"/>
    <s v="MEJORAMIENTO VIA PIV ETAPA 2 , REÑACA, VIÑA DEL MAR"/>
    <x v="0"/>
    <s v="VALPARAISO"/>
    <s v="VIÑA DEL MAR"/>
    <n v="2015"/>
    <x v="1"/>
    <s v="TRANSPORTE URBANO,VIALIDAD PEATONAL"/>
    <x v="0"/>
    <n v="331727"/>
    <x v="1607"/>
    <x v="1498"/>
  </r>
  <r>
    <s v="30113397-0"/>
    <s v="CONSTRUCCION POLIDEPORTIVO RÍO NEGRO"/>
    <x v="5"/>
    <s v="OSORNO"/>
    <s v="RIO NEGRO"/>
    <n v="2016"/>
    <x v="7"/>
    <s v="DEPORTE RECREATIVO"/>
    <x v="0"/>
    <n v="74672"/>
    <x v="1608"/>
    <x v="1499"/>
  </r>
  <r>
    <s v="30113410-0"/>
    <s v="CONSTRUCCION POLIDEPORTIVO PARA LA COMUNA DE TENO"/>
    <x v="7"/>
    <s v="CURICO"/>
    <s v="TENO"/>
    <n v="2015"/>
    <x v="7"/>
    <s v="DEPORTE RECREATIVO"/>
    <x v="0"/>
    <n v="54691"/>
    <x v="1609"/>
    <x v="9"/>
  </r>
  <r>
    <s v="30113412-0"/>
    <s v="CONSTRUCCION POLIDEPORTIVO SAN CLEMENTE"/>
    <x v="7"/>
    <s v="TALCA"/>
    <s v="SAN CLEMENTE"/>
    <n v="2015"/>
    <x v="7"/>
    <s v="DEPORTE RECREATIVO"/>
    <x v="0"/>
    <n v="617143"/>
    <x v="1610"/>
    <x v="1500"/>
  </r>
  <r>
    <s v="30113414-0"/>
    <s v="CONSTRUCCION SIST. DE EVACUACION DE AA.LL 8 COMUNAS REGION XIV"/>
    <x v="10"/>
    <m/>
    <m/>
    <n v="2015"/>
    <x v="5"/>
    <s v="AGUAS LLUVIAS"/>
    <x v="0"/>
    <n v="3035186"/>
    <x v="1611"/>
    <x v="1501"/>
  </r>
  <r>
    <s v="30113459-0"/>
    <s v="MEJORAMIENTO VEREDAS SECTOR SOL DE SEPTIEMBRE LAMPA"/>
    <x v="8"/>
    <s v="CHACABUCO"/>
    <s v="LAMPA"/>
    <n v="2016"/>
    <x v="1"/>
    <s v="TRANSPORTE URBANO,VIALIDAD PEATONAL"/>
    <x v="0"/>
    <n v="349251"/>
    <x v="9"/>
    <x v="9"/>
  </r>
  <r>
    <s v="30113473-0"/>
    <s v="CONSTRUCCION SISTEMA ALCANTARILLADO SECTOR LAS VIZCACHAS  LOS ANDES"/>
    <x v="0"/>
    <s v="LOS ANDES"/>
    <s v="LOS ANDES"/>
    <n v="2016"/>
    <x v="5"/>
    <s v="EVACUACION DISPOSICION FINAL AGUAS SERVIDAS"/>
    <x v="0"/>
    <n v="310000"/>
    <x v="1612"/>
    <x v="1502"/>
  </r>
  <r>
    <s v="30113498-0"/>
    <s v="CONSTRUCCION POLIDEPORTIVO SECTOR CANCHA N°1 E. SORO  INDEPENDENCIA"/>
    <x v="8"/>
    <s v="SANTIAGO"/>
    <s v="INDEPENDENCIA"/>
    <n v="2016"/>
    <x v="7"/>
    <s v="DEPORTE RECREATIVO"/>
    <x v="0"/>
    <n v="2102179"/>
    <x v="9"/>
    <x v="9"/>
  </r>
  <r>
    <s v="30113525-0"/>
    <s v="REPOSICION CENTRO DE SALUD FAMILIAR CUMPEO. COMUNA DE RIO CLARO"/>
    <x v="7"/>
    <s v="TALCA"/>
    <s v="RIO CLARO"/>
    <n v="2016"/>
    <x v="0"/>
    <s v="BAJA COMPLEJIDAD"/>
    <x v="0"/>
    <n v="1668749"/>
    <x v="1613"/>
    <x v="1503"/>
  </r>
  <r>
    <s v="30113710-0"/>
    <s v="MEJORAMIENTO CALLE CARLOS IBAÑEZ (FRODDEN - VERGARA). QUILPUE"/>
    <x v="0"/>
    <s v="MARGA MARGA"/>
    <s v="QUILPUE"/>
    <n v="2016"/>
    <x v="1"/>
    <s v="TRANSPORTE URBANO,VIALIDAD PEATONAL"/>
    <x v="0"/>
    <n v="14126"/>
    <x v="1614"/>
    <x v="1504"/>
  </r>
  <r>
    <s v="30113715-0"/>
    <s v="REPOSICION RED HIDROMETRICA CUENCA RIO HUASCO"/>
    <x v="6"/>
    <m/>
    <m/>
    <n v="2016"/>
    <x v="6"/>
    <s v="RECURSOS HIDRICOS"/>
    <x v="0"/>
    <n v="154598"/>
    <x v="1615"/>
    <x v="1505"/>
  </r>
  <r>
    <s v="30113737-0"/>
    <s v="CONSTRUCCION CONEXION VIAL RÍO TRANQUILO-LAGO BROWN-FRONTERA,XI REG"/>
    <x v="9"/>
    <s v="CAPITAN PRAT"/>
    <s v="COCHRANE"/>
    <n v="2015"/>
    <x v="1"/>
    <s v="TRANSPORTE CAMINERO"/>
    <x v="0"/>
    <n v="84402"/>
    <x v="9"/>
    <x v="9"/>
  </r>
  <r>
    <s v="30113754-0"/>
    <s v="MEJORAMIENTO BORDE COSTERO MEJILLONES, SECTOR PLAZA DE LA CULTURA"/>
    <x v="11"/>
    <s v="ANTOFAGASTA"/>
    <s v="MEJILLONES"/>
    <n v="2015"/>
    <x v="6"/>
    <s v="BORDE COSTERO,PASEOS PEATONALES, PLAYAS"/>
    <x v="0"/>
    <n v="313795"/>
    <x v="9"/>
    <x v="9"/>
  </r>
  <r>
    <s v="30113782-0"/>
    <s v="MEJORAMIENTO Y AMPLIACION VARADERO CALETA BCO AMARILLO, PTA ARENAS"/>
    <x v="3"/>
    <s v="MAGALLANES"/>
    <s v="PUNTA ARENAS"/>
    <n v="2015"/>
    <x v="12"/>
    <s v="PESCA ARTESANAL"/>
    <x v="0"/>
    <n v="391303"/>
    <x v="1616"/>
    <x v="1506"/>
  </r>
  <r>
    <s v="30113786-0"/>
    <s v="MEJORAMIENTO BORDE COSTERO EN PUERTO WILLIAMS, CABO DE HORNOS"/>
    <x v="3"/>
    <s v="ANTARTICA CHILENA"/>
    <s v="CABO DE HORNOS"/>
    <n v="2015"/>
    <x v="6"/>
    <s v="BORDE COSTERO,PASEOS PEATONALES, PLAYAS"/>
    <x v="0"/>
    <n v="141231"/>
    <x v="1617"/>
    <x v="1507"/>
  </r>
  <r>
    <s v="30113838-0"/>
    <s v="MEJORAMIENTO CESFAM CIRUJANO GUZMAN DE IQUIQUE"/>
    <x v="13"/>
    <s v="IQUIQUE"/>
    <s v="IQUIQUE"/>
    <n v="2015"/>
    <x v="0"/>
    <s v="BAJA COMPLEJIDAD"/>
    <x v="0"/>
    <n v="39114"/>
    <x v="1618"/>
    <x v="1508"/>
  </r>
  <r>
    <s v="30113857-0"/>
    <s v="MEJORAMIENTO CESFAM CIRUJANO AGUIRRE DE IQUIQUE"/>
    <x v="13"/>
    <s v="IQUIQUE"/>
    <s v="IQUIQUE"/>
    <n v="2015"/>
    <x v="0"/>
    <s v="BAJA COMPLEJIDAD"/>
    <x v="0"/>
    <n v="192517"/>
    <x v="1619"/>
    <x v="1509"/>
  </r>
  <r>
    <s v="30113912-0"/>
    <s v="REPOSICION COLEGIO BERNARDO OHIGGINS,EDUCACION BASICA, TOCOPILLA"/>
    <x v="11"/>
    <s v="TOCOPILLA"/>
    <s v="TOCOPILLA"/>
    <n v="2015"/>
    <x v="2"/>
    <s v="EDUCACION BASICA Y MEDIA"/>
    <x v="0"/>
    <n v="2980687"/>
    <x v="1620"/>
    <x v="1510"/>
  </r>
  <r>
    <s v="30113923-0"/>
    <s v="CONSTRUCCION TERMINAL DE BUSES DE LAGO RANCO"/>
    <x v="10"/>
    <s v="DEL RANCO"/>
    <s v="LAGO RANCO - REGION XIV"/>
    <n v="2016"/>
    <x v="1"/>
    <s v="TRANSPORTE URBANO,VIALIDAD PEATONAL"/>
    <x v="0"/>
    <n v="11040"/>
    <x v="64"/>
    <x v="9"/>
  </r>
  <r>
    <s v="30113941-0"/>
    <s v="MEJORAMIENTO CESFAM SECTOR SUR DE IQUIQUE"/>
    <x v="13"/>
    <s v="IQUIQUE"/>
    <s v="IQUIQUE"/>
    <n v="2016"/>
    <x v="0"/>
    <s v="BAJA COMPLEJIDAD"/>
    <x v="0"/>
    <n v="1938"/>
    <x v="1621"/>
    <x v="1511"/>
  </r>
  <r>
    <s v="30113942-0"/>
    <s v="REPOSICION  INTERNADO LICEO INDUSTRIAL CHILENO ALEMÁN FRUTILLAR"/>
    <x v="5"/>
    <s v="LLANQUIHUE"/>
    <s v="FRUTILLAR"/>
    <n v="2016"/>
    <x v="2"/>
    <s v="EDUCACION MEDIA TECNICO"/>
    <x v="0"/>
    <n v="2229924"/>
    <x v="1622"/>
    <x v="1512"/>
  </r>
  <r>
    <s v="30113955-0"/>
    <s v="REPOSICION CENTRO SALUD MENTAL DR. SALVADOR ALLENDE DE IQUIQUE"/>
    <x v="13"/>
    <s v="IQUIQUE"/>
    <m/>
    <n v="2015"/>
    <x v="0"/>
    <s v="MEDIA COMPLEJIDAD"/>
    <x v="0"/>
    <n v="16931"/>
    <x v="1623"/>
    <x v="1513"/>
  </r>
  <r>
    <s v="30114019-0"/>
    <s v="REPARACION Y ACONDICIONAMIENTO MERCADO MUNICIPAL DE QUIRIHUE"/>
    <x v="4"/>
    <s v="ÑUBLE"/>
    <s v="QUIRIHUE"/>
    <n v="2016"/>
    <x v="6"/>
    <s v="DESARROLLO URBANO"/>
    <x v="0"/>
    <n v="140034"/>
    <x v="9"/>
    <x v="9"/>
  </r>
  <r>
    <s v="30114266-0"/>
    <s v="RESTAURACION PALACIO COUSIÑO, SANTIAGO"/>
    <x v="8"/>
    <s v="SANTIAGO"/>
    <s v="SANTIAGO"/>
    <n v="2016"/>
    <x v="2"/>
    <s v="ARTE Y CULTURA"/>
    <x v="0"/>
    <n v="626235"/>
    <x v="1624"/>
    <x v="1514"/>
  </r>
  <r>
    <s v="30114293-0"/>
    <s v="CONSTRUCCION PUEBLITO ARTESANAL SECTOR BOSQUE MUNICIPAL-PICHILEMU"/>
    <x v="12"/>
    <s v="CARDENAL CARO"/>
    <s v="PICHILEMU"/>
    <n v="2015"/>
    <x v="10"/>
    <s v="TURISMO"/>
    <x v="3"/>
    <n v="171603"/>
    <x v="9"/>
    <x v="9"/>
  </r>
  <r>
    <s v="30114347-0"/>
    <s v="CONSTRUCCION VICUÑA- YENDEGAIA S: CALETA 2 DE MAYO-CORDILLERA DARWIN"/>
    <x v="3"/>
    <m/>
    <m/>
    <n v="2015"/>
    <x v="1"/>
    <s v="TRANSPORTE CAMINERO"/>
    <x v="0"/>
    <n v="4300150"/>
    <x v="1625"/>
    <x v="1515"/>
  </r>
  <r>
    <s v="30114362-0"/>
    <s v="CONSTRUCCION 20 VIVENDAS TUTELADAS ADULTO MAYOR ,PADRE LAS CASAS"/>
    <x v="1"/>
    <s v="CAUTIN"/>
    <s v="PADRE LAS CASAS"/>
    <n v="2015"/>
    <x v="8"/>
    <s v="VIVIENDA DEFINITIVA"/>
    <x v="1"/>
    <n v="30900"/>
    <x v="9"/>
    <x v="9"/>
  </r>
  <r>
    <s v="30114364-0"/>
    <s v="CONSTRUCCION 25 VIVIENDAS TUTELADAS ADULTO MAYOR, PITRUFQUEN"/>
    <x v="1"/>
    <s v="CAUTIN"/>
    <s v="PITRUFQUEN"/>
    <n v="2015"/>
    <x v="8"/>
    <s v="VIVIENDA DEFINITIVA"/>
    <x v="1"/>
    <n v="36650"/>
    <x v="9"/>
    <x v="9"/>
  </r>
  <r>
    <s v="30114382-0"/>
    <s v="RESTAURACION PALACIO PEREIRA Y REPOSICIÓN EDIFICIOS CMN Y DIBAM"/>
    <x v="8"/>
    <m/>
    <m/>
    <n v="2015"/>
    <x v="2"/>
    <s v="ARTE Y CULTURA"/>
    <x v="0"/>
    <n v="1356911"/>
    <x v="1626"/>
    <x v="1516"/>
  </r>
  <r>
    <s v="30114484-0"/>
    <s v="MEJORAMIENTO SISTEMA CANAL GAETE TALCAHUANO REGIÓN DEL BIOBÍO"/>
    <x v="4"/>
    <s v="CONCEPCION"/>
    <s v="TALCAHUANO"/>
    <n v="2015"/>
    <x v="5"/>
    <s v="AGUAS LLUVIAS"/>
    <x v="0"/>
    <n v="216740"/>
    <x v="1627"/>
    <x v="1517"/>
  </r>
  <r>
    <s v="30114523-0"/>
    <s v="CONSTRUCCION ESCALERA ABUELITO HUENTEYAO, SAN JUAN DE LA COSTA"/>
    <x v="5"/>
    <s v="OSORNO"/>
    <s v="SAN JUAN DE LA COSTA"/>
    <n v="2016"/>
    <x v="1"/>
    <s v="TRANSPORTE URBANO,VIALIDAD PEATONAL"/>
    <x v="0"/>
    <n v="375596"/>
    <x v="9"/>
    <x v="9"/>
  </r>
  <r>
    <s v="30114624-0"/>
    <s v="CONSTRUCCION CENTRO CULTURAL DE BUIN SEGUNDA ETAPA"/>
    <x v="8"/>
    <s v="MAIPO"/>
    <s v="BUIN"/>
    <n v="2016"/>
    <x v="2"/>
    <s v="ARTE Y CULTURA"/>
    <x v="0"/>
    <n v="663014"/>
    <x v="9"/>
    <x v="9"/>
  </r>
  <r>
    <s v="30114635-0"/>
    <s v="REPOSICION ESTADIO MUNICIPAL EL TABO"/>
    <x v="0"/>
    <s v="SAN ANTONIO"/>
    <s v="EL TABO"/>
    <n v="2016"/>
    <x v="7"/>
    <s v="DEPORTE RECREATIVO"/>
    <x v="0"/>
    <n v="770456"/>
    <x v="1628"/>
    <x v="1518"/>
  </r>
  <r>
    <s v="30114637-0"/>
    <s v="MEJORAMIENTO PARQUE CERRO CARLOS CONDELL, CURICÓ"/>
    <x v="7"/>
    <s v="CURICO"/>
    <s v="CURICO"/>
    <n v="2015"/>
    <x v="6"/>
    <s v="DESARROLLO URBANO"/>
    <x v="0"/>
    <n v="43815"/>
    <x v="1629"/>
    <x v="1519"/>
  </r>
  <r>
    <s v="30114689-0"/>
    <s v="MEJORAMIENTO EJE SIMÓN BOLIVAR (AV), VIÑA DEL MAR"/>
    <x v="0"/>
    <s v="VALPARAISO"/>
    <s v="VIÑA DEL MAR"/>
    <n v="2016"/>
    <x v="1"/>
    <s v="TRANSPORTE URBANO,VIALIDAD PEATONAL"/>
    <x v="0"/>
    <n v="175003"/>
    <x v="1630"/>
    <x v="1520"/>
  </r>
  <r>
    <s v="30114697-0"/>
    <s v="CONSTRUCCION ESTACIÓN TRANSFERENCIA  RESIDUOS SÓLIDOS,CONSTITUCION."/>
    <x v="7"/>
    <s v="TALCA"/>
    <s v="CONSTITUCION"/>
    <n v="2015"/>
    <x v="6"/>
    <s v="MEDIO AMBIENTE"/>
    <x v="0"/>
    <n v="841921"/>
    <x v="1631"/>
    <x v="1521"/>
  </r>
  <r>
    <s v="30114699-0"/>
    <s v="CONSTRUCCION SIST. DRENAJE AALL ELVIRA RUBÍN VILLA, PTA ARENAS"/>
    <x v="3"/>
    <s v="MAGALLANES"/>
    <s v="PUNTA ARENAS"/>
    <n v="2015"/>
    <x v="5"/>
    <s v="AGUAS LLUVIAS"/>
    <x v="0"/>
    <n v="1046"/>
    <x v="1632"/>
    <x v="9"/>
  </r>
  <r>
    <s v="30114721-0"/>
    <s v="CONSTRUCCION BY PASS CASTRO EN CHILOE"/>
    <x v="5"/>
    <m/>
    <m/>
    <n v="2015"/>
    <x v="1"/>
    <s v="TRANSPORTE CAMINERO"/>
    <x v="0"/>
    <n v="10936072"/>
    <x v="1633"/>
    <x v="1522"/>
  </r>
  <r>
    <s v="30114761-0"/>
    <s v="REPARACION IGLESIA DE LOICA, COMUNA DE SAN PEDRO"/>
    <x v="8"/>
    <s v="MELIPILLA"/>
    <s v="SAN PEDRO"/>
    <n v="2016"/>
    <x v="2"/>
    <s v="ARTE Y CULTURA"/>
    <x v="1"/>
    <n v="609479"/>
    <x v="9"/>
    <x v="9"/>
  </r>
  <r>
    <s v="30114776-0"/>
    <s v="REPARACION IGLESIA DE LA MERCED COMUNA DE TIL TIL"/>
    <x v="8"/>
    <s v="CHACABUCO"/>
    <s v="TIL TIL"/>
    <n v="2016"/>
    <x v="2"/>
    <s v="ARTE Y CULTURA"/>
    <x v="0"/>
    <n v="59394"/>
    <x v="1634"/>
    <x v="1523"/>
  </r>
  <r>
    <s v="30114792-0"/>
    <s v="REPOSICION COLEGIO DE CULTURA Y DIFUSIÓN ARTISTICA, LA UNIÓN"/>
    <x v="10"/>
    <s v="DEL RANCO"/>
    <s v="LA UNION - REGION XIV"/>
    <n v="2016"/>
    <x v="2"/>
    <s v="EDUCACION BASICA Y MEDIA"/>
    <x v="0"/>
    <n v="2397834"/>
    <x v="1635"/>
    <x v="1524"/>
  </r>
  <r>
    <s v="30114832-0"/>
    <s v="REPOSICION Y RELOCALIZACION CESFAM N° 5, RANCAGUA"/>
    <x v="12"/>
    <s v="CACHAPOAL"/>
    <s v="RANCAGUA"/>
    <n v="2016"/>
    <x v="0"/>
    <s v="BAJA COMPLEJIDAD"/>
    <x v="0"/>
    <n v="2892313"/>
    <x v="1636"/>
    <x v="1525"/>
  </r>
  <r>
    <s v="30114838-0"/>
    <s v="CONSTRUCCION CENTRO MULTIACTIVO, SAN FELIPE"/>
    <x v="0"/>
    <s v="SAN FELIPE DE ACONCAGUA"/>
    <s v="SAN FELIPE"/>
    <n v="2016"/>
    <x v="6"/>
    <s v="INTERSUBSECTORIAL MULTISECTOR"/>
    <x v="0"/>
    <n v="7906"/>
    <x v="1637"/>
    <x v="1526"/>
  </r>
  <r>
    <s v="30114839-0"/>
    <s v="MEJORAMIENTO SEÑALETICA VERTICAL INFORMATIVA, COMUNA DE EL BOSQUE"/>
    <x v="8"/>
    <s v="SANTIAGO"/>
    <s v="EL BOSQUE"/>
    <n v="2016"/>
    <x v="1"/>
    <s v="TRANSPORTE URBANO,VIALIDAD PEATONAL"/>
    <x v="0"/>
    <n v="513476"/>
    <x v="1638"/>
    <x v="1527"/>
  </r>
  <r>
    <s v="30114848-0"/>
    <s v="CONSTRUCCION SANEAMIENTO BASICO PARCELA 11, FORESTAL ALTO, VIÑA DEL"/>
    <x v="0"/>
    <s v="VALPARAISO"/>
    <s v="VIÑA DEL MAR"/>
    <n v="2016"/>
    <x v="5"/>
    <s v="INTERSUBSECTORIAL AGUA POTABLE Y ALCANTARILLADO"/>
    <x v="0"/>
    <n v="192883"/>
    <x v="1639"/>
    <x v="1528"/>
  </r>
  <r>
    <s v="30114962-0"/>
    <s v="CONSTRUCCION C. JUDICIAL TRIB. FAMILIA, LABORAL Y LETRAS LOS ANGELE"/>
    <x v="4"/>
    <s v="BIO BIO"/>
    <s v="LOS ANGELES"/>
    <n v="2016"/>
    <x v="11"/>
    <s v="ADMINISTRACION DE JUSTICIA"/>
    <x v="0"/>
    <n v="16000"/>
    <x v="1640"/>
    <x v="9"/>
  </r>
  <r>
    <s v="30115111-0"/>
    <s v="MEJORAMIENTO NUDO VIAL RUTA 1 (AVDA. REPUBLICA DE CROACIA)/ RUTA  28"/>
    <x v="11"/>
    <s v="ANTOFAGASTA"/>
    <s v="ANTOFAGASTA"/>
    <n v="2015"/>
    <x v="1"/>
    <s v="TRANSPORTE URBANO,VIALIDAD PEATONAL"/>
    <x v="0"/>
    <n v="2254659"/>
    <x v="1641"/>
    <x v="1529"/>
  </r>
  <r>
    <s v="30115249-0"/>
    <s v="CONSTRUCCION CENTRO JUDICIAL DE PUENTE ALTO"/>
    <x v="8"/>
    <s v="CORDILLERA"/>
    <s v="PUENTE ALTO"/>
    <n v="2016"/>
    <x v="11"/>
    <s v="ADMINISTRACION DE JUSTICIA"/>
    <x v="0"/>
    <n v="4407"/>
    <x v="9"/>
    <x v="9"/>
  </r>
  <r>
    <s v="30115252-0"/>
    <s v="CONSTRUCCION SISTEMA AGUA POTABLE RURAL GUAPILACUY COMUNA DE ANCUD"/>
    <x v="5"/>
    <s v="CHILOE"/>
    <s v="ANCUD"/>
    <n v="2016"/>
    <x v="5"/>
    <s v="AGUA POTABLE"/>
    <x v="0"/>
    <n v="3"/>
    <x v="1642"/>
    <x v="9"/>
  </r>
  <r>
    <s v="30115261-0"/>
    <s v="REPOSICION 24ª COMISARIA MELIPILLA, COMUNA MELIPILLA"/>
    <x v="8"/>
    <s v="MELIPILLA"/>
    <s v="MELIPILLA"/>
    <n v="2016"/>
    <x v="9"/>
    <s v="DEFENSA Y SEGURIDAD"/>
    <x v="0"/>
    <n v="27723"/>
    <x v="1643"/>
    <x v="1530"/>
  </r>
  <r>
    <s v="30115264-0"/>
    <s v="CONSTRUCCION SISTEMA DE AGUAS LLUVIAS BARON DE JURAS, CONCHALÍ"/>
    <x v="8"/>
    <m/>
    <m/>
    <n v="2015"/>
    <x v="5"/>
    <s v="AGUAS LLUVIAS"/>
    <x v="0"/>
    <n v="83792"/>
    <x v="9"/>
    <x v="9"/>
  </r>
  <r>
    <s v="30115283-0"/>
    <s v="REPARACION TELEFÉRICO PARQUE METROPOLITANO"/>
    <x v="8"/>
    <m/>
    <m/>
    <n v="2015"/>
    <x v="6"/>
    <s v="DESARROLLO URBANO"/>
    <x v="0"/>
    <n v="3191697"/>
    <x v="1644"/>
    <x v="1531"/>
  </r>
  <r>
    <s v="30115292-0"/>
    <s v="NORMALIZACION INFRAESTRUCTURA Y EQUIPAMIENTO PABELLONES H. SALVADOR"/>
    <x v="8"/>
    <m/>
    <m/>
    <n v="2016"/>
    <x v="0"/>
    <s v="ALTA COMPLEJIDAD"/>
    <x v="0"/>
    <n v="647175"/>
    <x v="1645"/>
    <x v="1532"/>
  </r>
  <r>
    <s v="30115295-0"/>
    <s v="REPOSICION Y AMPLIACION CUARTEL 1° COMPAÑIA DE BOMBEROS DE PALENA"/>
    <x v="5"/>
    <s v="PALENA"/>
    <s v="PALENA"/>
    <n v="2016"/>
    <x v="9"/>
    <s v="DEFENSA Y SEGURIDAD"/>
    <x v="0"/>
    <n v="642465"/>
    <x v="9"/>
    <x v="9"/>
  </r>
  <r>
    <s v="30115349-0"/>
    <s v="CONSTRUCCION PAVIMENTOS AVENIDA PRESIDENTE IBAÑEZ, CALBUCO"/>
    <x v="5"/>
    <s v="LLANQUIHUE"/>
    <s v="CALBUCO"/>
    <n v="2016"/>
    <x v="1"/>
    <s v="TRANSPORTE URBANO,VIALIDAD PEATONAL"/>
    <x v="3"/>
    <n v="605375"/>
    <x v="9"/>
    <x v="9"/>
  </r>
  <r>
    <s v="30115362-0"/>
    <s v="MEJORAMIENTO H. URGENCIA ASISTENCIA PUBLICA EDIF. MONS. VALECH"/>
    <x v="8"/>
    <m/>
    <m/>
    <n v="2016"/>
    <x v="0"/>
    <s v="ALTA COMPLEJIDAD"/>
    <x v="0"/>
    <n v="9415556"/>
    <x v="1646"/>
    <x v="1533"/>
  </r>
  <r>
    <s v="30115385-0"/>
    <s v="CONSTRUCCION CENTRO JUDICIAL, TRIBUNAL DE FAMILIA Y LABORAL ARICA"/>
    <x v="14"/>
    <s v="ARICA - REGION XV"/>
    <s v="ARICA - REGION XV"/>
    <n v="2016"/>
    <x v="11"/>
    <s v="ADMINISTRACION DE JUSTICIA"/>
    <x v="0"/>
    <n v="22916"/>
    <x v="1647"/>
    <x v="1534"/>
  </r>
  <r>
    <s v="30115395-0"/>
    <s v="CONSTRUCCION CUARTEL OCTAVA COMPAÑIA DE BOMBEROS, PUERTO MONTT"/>
    <x v="5"/>
    <s v="LLANQUIHUE"/>
    <s v="PUERTO MONTT"/>
    <n v="2016"/>
    <x v="9"/>
    <s v="DEFENSA Y SEGURIDAD"/>
    <x v="0"/>
    <n v="194178"/>
    <x v="9"/>
    <x v="9"/>
  </r>
  <r>
    <s v="30115427-0"/>
    <s v="REPOSICION ESCUELA EDUARDO FREI MONTALVA DE PALQUI,CURACO DE VELEZ"/>
    <x v="5"/>
    <s v="CHILOE"/>
    <s v="CURACO DE VELEZ"/>
    <n v="2016"/>
    <x v="2"/>
    <s v="EDUCACION BASICA Y MEDIA"/>
    <x v="0"/>
    <n v="323541"/>
    <x v="1648"/>
    <x v="1535"/>
  </r>
  <r>
    <s v="30115439-0"/>
    <s v="MEJORAMIENTO ESTADIO VILLA ESPERANZA, MULCHEN"/>
    <x v="4"/>
    <s v="BIO BIO"/>
    <s v="MULCHEN"/>
    <n v="2016"/>
    <x v="7"/>
    <s v="DEPORTE RECREATIVO"/>
    <x v="0"/>
    <n v="8884"/>
    <x v="1649"/>
    <x v="9"/>
  </r>
  <r>
    <s v="30115472-0"/>
    <s v="CONSTRUCCION COMPLEJO POLIDEPORTIVO COMUNA DE TALAGANTE"/>
    <x v="8"/>
    <s v="TALAGANTE"/>
    <s v="TALAGANTE"/>
    <n v="2016"/>
    <x v="7"/>
    <s v="DEPORTE RECREATIVO"/>
    <x v="0"/>
    <n v="97344"/>
    <x v="1650"/>
    <x v="1536"/>
  </r>
  <r>
    <s v="30115485-0"/>
    <s v="REPOSICION ELÉCTRICA Y DE CLIMATIZACIÓN HCSBA"/>
    <x v="8"/>
    <s v="SANTIAGO"/>
    <s v="SANTIAGO"/>
    <n v="2016"/>
    <x v="0"/>
    <s v="ALTA COMPLEJIDAD"/>
    <x v="0"/>
    <n v="754802"/>
    <x v="1651"/>
    <x v="1537"/>
  </r>
  <r>
    <s v="30115509-0"/>
    <s v="REPOSICION PUENTE SANTA EUGENIA, RUTA H-802, COMUNA DE LAS CABRAS"/>
    <x v="12"/>
    <s v="CACHAPOAL"/>
    <s v="LAS CABRAS"/>
    <n v="2015"/>
    <x v="1"/>
    <s v="TRANSPORTE CAMINERO"/>
    <x v="0"/>
    <n v="30607"/>
    <x v="1652"/>
    <x v="1538"/>
  </r>
  <r>
    <s v="30115543-0"/>
    <s v="MEJORAMIENTO RUTA7, SECTOR: LA JUNTA - PUYUHUAPI - LAS PULGAS, XIR"/>
    <x v="9"/>
    <m/>
    <m/>
    <n v="2015"/>
    <x v="1"/>
    <s v="TRANSPORTE CAMINERO"/>
    <x v="3"/>
    <n v="6684355"/>
    <x v="1653"/>
    <x v="1539"/>
  </r>
  <r>
    <s v="30115547-0"/>
    <s v="MEJORAMIENTO RUTA 7 SECTOR: HORNOPIREN-PICHANCO. COMUNA DE HUALAIHUE"/>
    <x v="5"/>
    <m/>
    <m/>
    <n v="2015"/>
    <x v="1"/>
    <s v="TRANSPORTE CAMINERO"/>
    <x v="0"/>
    <n v="3896713"/>
    <x v="1654"/>
    <x v="1540"/>
  </r>
  <r>
    <s v="30115548-0"/>
    <s v="MEJORAMIENTO RUTA 7. SECTOR: CALETA GONZALO - SANTA BARBARA"/>
    <x v="5"/>
    <m/>
    <m/>
    <n v="2015"/>
    <x v="1"/>
    <s v="TRANSPORTE CAMINERO"/>
    <x v="3"/>
    <n v="86000"/>
    <x v="1655"/>
    <x v="1541"/>
  </r>
  <r>
    <s v="30115580-0"/>
    <s v="MEJORAMIENTO CANCHA DE FUTBOL COMPLEJO FREDDY CARVAJAL, COQUIMBO"/>
    <x v="2"/>
    <s v="ELQUI"/>
    <s v="COQUIMBO"/>
    <n v="2016"/>
    <x v="7"/>
    <s v="DEPORTE RECREATIVO"/>
    <x v="0"/>
    <n v="383"/>
    <x v="9"/>
    <x v="9"/>
  </r>
  <r>
    <s v="30115584-0"/>
    <s v="REPOSICION ESTADIO DE DICHATO, COMUNA DE TOME"/>
    <x v="4"/>
    <s v="CONCEPCION"/>
    <s v="TOME"/>
    <n v="2016"/>
    <x v="7"/>
    <s v="DEPORTE RECREATIVO"/>
    <x v="0"/>
    <n v="814392"/>
    <x v="11"/>
    <x v="9"/>
  </r>
  <r>
    <s v="30115587-0"/>
    <s v="CONSTRUCCION SISTEMAS DE GENERACION FOTOVOLTAICA PROV. CAPITAN PRAT"/>
    <x v="9"/>
    <s v="CAPITAN PRAT"/>
    <m/>
    <n v="2016"/>
    <x v="4"/>
    <s v="AUTOGENERACION"/>
    <x v="0"/>
    <n v="142000"/>
    <x v="1656"/>
    <x v="1542"/>
  </r>
  <r>
    <s v="30115638-0"/>
    <s v="MEJORAMIENTO CANCHA  DE FUTBOL  COMPLEJO BICENTENARIO, RIO BUENO"/>
    <x v="10"/>
    <s v="DEL RANCO"/>
    <s v="RIO BUENO - REGION XIV"/>
    <n v="2016"/>
    <x v="7"/>
    <s v="DEPORTE RECREATIVO"/>
    <x v="0"/>
    <n v="208783"/>
    <x v="9"/>
    <x v="9"/>
  </r>
  <r>
    <s v="30115670-0"/>
    <s v="MEJORAMIENTO ESTADIO QUIDICO, COMUNA DE TIRUA"/>
    <x v="4"/>
    <s v="ARAUCO"/>
    <s v="TIRUA"/>
    <n v="2015"/>
    <x v="7"/>
    <s v="DEPORTE RECREATIVO"/>
    <x v="0"/>
    <n v="318657"/>
    <x v="1657"/>
    <x v="9"/>
  </r>
  <r>
    <s v="30115711-0"/>
    <s v="MEJORAMIENTO INTEGRAL ESTADIO MUNICIPAL DE BUCALEMU. PAREDONES"/>
    <x v="12"/>
    <s v="CARDENAL CARO"/>
    <s v="PAREDONES"/>
    <n v="2016"/>
    <x v="7"/>
    <s v="DEPORTE RECREATIVO"/>
    <x v="0"/>
    <n v="47880"/>
    <x v="1658"/>
    <x v="144"/>
  </r>
  <r>
    <s v="30115770-0"/>
    <s v="MEJORAMIENTO SERVICIO DE ALCANT. Y TRATAM. DE A.S. CURACO DE VELEZ"/>
    <x v="5"/>
    <s v="CHILOE"/>
    <s v="CURACO DE VELEZ"/>
    <n v="2016"/>
    <x v="5"/>
    <s v="EVACUACION DISPOSICION FINAL AGUAS SERVIDAS"/>
    <x v="0"/>
    <n v="128865"/>
    <x v="1659"/>
    <x v="1543"/>
  </r>
  <r>
    <s v="30115806-0"/>
    <s v="CONSTRUCCION CENTRO JUDICIAL, FAMILIA, LABORAL Y CIVILES ANTOFAGASTA"/>
    <x v="11"/>
    <s v="ANTOFAGASTA"/>
    <s v="ANTOFAGASTA"/>
    <n v="2016"/>
    <x v="11"/>
    <s v="ADMINISTRACION DE JUSTICIA"/>
    <x v="0"/>
    <n v="12073722"/>
    <x v="1660"/>
    <x v="1544"/>
  </r>
  <r>
    <s v="30115862-0"/>
    <s v="CONSTRUCCION ALCANTARILLADO Y DISP AGUAS SERVIDAS DE TICNAMAR."/>
    <x v="14"/>
    <s v="PARINACOTA - REGION XV"/>
    <s v="PUTRE - REGION XV"/>
    <n v="2016"/>
    <x v="5"/>
    <s v="EVACUACION DISPOSICION FINAL AGUAS SERVIDAS"/>
    <x v="0"/>
    <n v="478992"/>
    <x v="1661"/>
    <x v="1545"/>
  </r>
  <r>
    <s v="30115871-0"/>
    <s v="CONSTRUCCION ALCANTARILLADO Y DISPOSICION AGUAS SERVIDAS CHAPIQUIÑA"/>
    <x v="14"/>
    <s v="PARINACOTA - REGION XV"/>
    <s v="PUTRE - REGION XV"/>
    <n v="2016"/>
    <x v="5"/>
    <s v="EVACUACION DISPOSICION FINAL AGUAS SERVIDAS"/>
    <x v="0"/>
    <n v="548315"/>
    <x v="1662"/>
    <x v="1546"/>
  </r>
  <r>
    <s v="30115878-0"/>
    <s v="CONSTRUCCION CENTRO CULTURAL DE ACHAO, COMUNA DE QUINCHAO."/>
    <x v="5"/>
    <s v="CHILOE"/>
    <s v="QUINCHAO"/>
    <n v="2016"/>
    <x v="2"/>
    <s v="ARTE Y CULTURA"/>
    <x v="0"/>
    <n v="2211"/>
    <x v="1663"/>
    <x v="9"/>
  </r>
  <r>
    <s v="30115904-0"/>
    <s v="CONSTRUCCION SISTEMA REGADIO VALLE LA LIGUA, V REGIÓN"/>
    <x v="0"/>
    <s v="PETORCA"/>
    <m/>
    <n v="2015"/>
    <x v="3"/>
    <s v="RIEGO"/>
    <x v="0"/>
    <n v="327035"/>
    <x v="1664"/>
    <x v="1547"/>
  </r>
  <r>
    <s v="30115943-0"/>
    <s v="CONSTRUCCION C JUDICIAL JUZGADO FAMILIA 1° 2° 3° CIVIL VIÑA DEL MAR"/>
    <x v="0"/>
    <s v="VALPARAISO"/>
    <s v="VIÑA DEL MAR"/>
    <n v="2016"/>
    <x v="11"/>
    <s v="ADMINISTRACION DE JUSTICIA"/>
    <x v="0"/>
    <n v="9079668"/>
    <x v="1665"/>
    <x v="1548"/>
  </r>
  <r>
    <s v="30115984-0"/>
    <s v="CONSTRUCCION POLIDEPORTIVO LOS VILOS"/>
    <x v="2"/>
    <s v="CHOAPA"/>
    <s v="LOS VILOS"/>
    <n v="2015"/>
    <x v="7"/>
    <s v="INTERSUBSECTORIAL DEPORTES Y RECREACION"/>
    <x v="3"/>
    <n v="2686246"/>
    <x v="9"/>
    <x v="9"/>
  </r>
  <r>
    <s v="30116014-0"/>
    <s v="REPOSICION VEREDAS  Y OBRAS COMPLEMENTARIAS SECTOR CENTRO COPIAPO"/>
    <x v="6"/>
    <s v="COPIAPO"/>
    <s v="COPIAPO"/>
    <n v="2015"/>
    <x v="1"/>
    <s v="TRANSPORTE URBANO,VIALIDAD PEATONAL"/>
    <x v="0"/>
    <n v="895171"/>
    <x v="1666"/>
    <x v="1549"/>
  </r>
  <r>
    <s v="30116040-0"/>
    <s v="REPOSICION BODEGA Y GALPON MUNICIPAL, PALENA"/>
    <x v="5"/>
    <s v="PALENA"/>
    <s v="PALENA"/>
    <n v="2016"/>
    <x v="6"/>
    <s v="ADMINISTRACION MULTISECTOR"/>
    <x v="0"/>
    <n v="11962"/>
    <x v="1667"/>
    <x v="1550"/>
  </r>
  <r>
    <s v="30116068-0"/>
    <s v="CONSTRUCCION CONSULTORIO GENERAL RURAL DE TEGUALDA, COMUNA FRESIA"/>
    <x v="5"/>
    <s v="LLANQUIHUE"/>
    <s v="FRESIA"/>
    <n v="2016"/>
    <x v="0"/>
    <s v="BAJA COMPLEJIDAD"/>
    <x v="0"/>
    <n v="39729"/>
    <x v="1668"/>
    <x v="1551"/>
  </r>
  <r>
    <s v="30116086-0"/>
    <s v="REPOSICION POSTA TOCONAO, COMUNA SAN PEDRO DE ATACAMA"/>
    <x v="11"/>
    <s v="EL LOA"/>
    <s v="SAN PEDRO DE ATACAMA"/>
    <n v="2016"/>
    <x v="0"/>
    <s v="ADMINISTRACION SALUD"/>
    <x v="0"/>
    <n v="107420"/>
    <x v="9"/>
    <x v="9"/>
  </r>
  <r>
    <s v="30116088-0"/>
    <s v="AMPLIACION URBANIZACION SECTORES VARIOS SAN PEDRO DE ATACAMA"/>
    <x v="11"/>
    <s v="EL LOA"/>
    <s v="SAN PEDRO DE ATACAMA"/>
    <n v="2015"/>
    <x v="6"/>
    <s v="DESARROLLO URBANO"/>
    <x v="0"/>
    <n v="169935"/>
    <x v="1669"/>
    <x v="1552"/>
  </r>
  <r>
    <s v="30116102-0"/>
    <s v="CONSTRUCCION PLAZA MARGA MARGA,VILLA ALEMANA"/>
    <x v="0"/>
    <s v="MARGA MARGA"/>
    <s v="VILLA ALEMANA"/>
    <n v="2016"/>
    <x v="6"/>
    <s v="DESARROLLO URBANO"/>
    <x v="0"/>
    <n v="283837"/>
    <x v="1670"/>
    <x v="1553"/>
  </r>
  <r>
    <s v="30116113-0"/>
    <s v="CONSTRUCCION CENTRO JUSTICIA JUZGADO FAMILIA Y LETRAS DE ANCUD"/>
    <x v="5"/>
    <s v="CHILOE"/>
    <s v="ANCUD"/>
    <n v="2016"/>
    <x v="11"/>
    <s v="ADMINISTRACION DE JUSTICIA"/>
    <x v="0"/>
    <n v="10000"/>
    <x v="1198"/>
    <x v="9"/>
  </r>
  <r>
    <s v="30116133-0"/>
    <s v="CONSTRUCCION COLECTORES ALCATARILLADO LAGUNA, COMUNA ZAPALLAR"/>
    <x v="0"/>
    <s v="PETORCA"/>
    <s v="ZAPALLAR"/>
    <n v="2016"/>
    <x v="5"/>
    <s v="EVACUACION DISPOSICION FINAL AGUAS SERVIDAS"/>
    <x v="0"/>
    <n v="30233"/>
    <x v="1671"/>
    <x v="1554"/>
  </r>
  <r>
    <s v="30116148-0"/>
    <s v="CONSTRUCCION SISTEMA DE AGUA POTABLE RURAL PAGO DE GOMEZ, ARICA"/>
    <x v="14"/>
    <s v="ARICA - REGION XV"/>
    <s v="ARICA - REGION XV"/>
    <n v="2015"/>
    <x v="5"/>
    <s v="AGUA POTABLE"/>
    <x v="0"/>
    <n v="1063552"/>
    <x v="1672"/>
    <x v="1555"/>
  </r>
  <r>
    <s v="30116178-0"/>
    <s v="REPOSICION LICEO DOMINGO LATRILLE, TOCOPILLA"/>
    <x v="11"/>
    <s v="TOCOPILLA"/>
    <s v="TOCOPILLA"/>
    <n v="2016"/>
    <x v="2"/>
    <s v="EDUCACION BASICA Y MEDIA"/>
    <x v="0"/>
    <n v="496184"/>
    <x v="1673"/>
    <x v="1556"/>
  </r>
  <r>
    <s v="30116251-0"/>
    <s v="REPOSICION CUARTA COMPAÑÍA BOMBEROS, COYHAIQUE"/>
    <x v="9"/>
    <s v="COYHAIQUE"/>
    <s v="COYHAIQUE"/>
    <n v="2016"/>
    <x v="9"/>
    <s v="DEFENSA Y SEGURIDAD"/>
    <x v="0"/>
    <n v="107753"/>
    <x v="9"/>
    <x v="9"/>
  </r>
  <r>
    <s v="30116300-0"/>
    <s v="MEJORAMIENTO ESPACIO PÚBLICO VEREDAS CALLE LOS AROMOS Y ADOLFO NOVOA"/>
    <x v="7"/>
    <s v="LINARES"/>
    <s v="COLBUN"/>
    <n v="2015"/>
    <x v="6"/>
    <s v="DESARROLLO URBANO"/>
    <x v="0"/>
    <n v="52441"/>
    <x v="1674"/>
    <x v="1557"/>
  </r>
  <r>
    <s v="30116309-0"/>
    <s v="CONSTRUCCION PARQUE INTERCOMUNAL RIO VIEJO-LA HONDONADA, CERRO NAVIA"/>
    <x v="8"/>
    <m/>
    <m/>
    <n v="2015"/>
    <x v="6"/>
    <s v="DESARROLLO URBANO"/>
    <x v="0"/>
    <n v="6181285"/>
    <x v="1675"/>
    <x v="1558"/>
  </r>
  <r>
    <s v="30116310-0"/>
    <s v="AMPLIACION AVDA. PEDRO FONTOVA COMUNA DE HUECHURABA"/>
    <x v="8"/>
    <m/>
    <m/>
    <n v="2016"/>
    <x v="1"/>
    <s v="TRANSPORTE URBANO,VIALIDAD PEATONAL"/>
    <x v="0"/>
    <n v="15000"/>
    <x v="1676"/>
    <x v="1559"/>
  </r>
  <r>
    <s v="30116355-0"/>
    <s v="MEJORAMIENTO AV. LOS GENERALES, PUNTA ARENAS"/>
    <x v="3"/>
    <s v="MAGALLANES"/>
    <s v="PUNTA ARENAS"/>
    <n v="2016"/>
    <x v="1"/>
    <s v="TRANSPORTE URBANO,VIALIDAD PEATONAL"/>
    <x v="0"/>
    <n v="101640"/>
    <x v="1677"/>
    <x v="1560"/>
  </r>
  <r>
    <s v="30116365-0"/>
    <s v="CONSTRUCCION SISTEMA AGUA POTABLE PELECO TRES ESQUINAS, SAAVEDRA"/>
    <x v="1"/>
    <s v="CAUTIN"/>
    <s v="SAAVEDRA"/>
    <n v="2015"/>
    <x v="5"/>
    <s v="AGUA POTABLE"/>
    <x v="0"/>
    <n v="550524"/>
    <x v="1678"/>
    <x v="1561"/>
  </r>
  <r>
    <s v="30116433-0"/>
    <s v="CAPACITACION MEJORAMIENTO SERVICIOS TURISTICOS COMUNA CARTAGENA"/>
    <x v="0"/>
    <s v="SAN ANTONIO"/>
    <s v="CARTAGENA"/>
    <n v="2016"/>
    <x v="10"/>
    <s v="TURISMO"/>
    <x v="0"/>
    <n v="15379"/>
    <x v="1679"/>
    <x v="1562"/>
  </r>
  <r>
    <s v="30116442-0"/>
    <s v="CONSTRUCCION CENTRO JUDICIAL DE VALLENAR"/>
    <x v="6"/>
    <m/>
    <m/>
    <n v="2016"/>
    <x v="11"/>
    <s v="ADMINISTRACION DE JUSTICIA"/>
    <x v="0"/>
    <n v="2288"/>
    <x v="9"/>
    <x v="9"/>
  </r>
  <r>
    <s v="30116443-0"/>
    <s v="REPOSICION EDIFICIO PARA LA CORTE DE APELACIONES DE PUERTO MONTT"/>
    <x v="5"/>
    <s v="LLANQUIHUE"/>
    <s v="PUERTO MONTT"/>
    <n v="2016"/>
    <x v="11"/>
    <s v="ADMINISTRACION DE JUSTICIA"/>
    <x v="0"/>
    <n v="170000"/>
    <x v="1680"/>
    <x v="1563"/>
  </r>
  <r>
    <s v="30116480-0"/>
    <s v="CONSTRUCCION SISTEMA DE AGUA POTABLE RURAL DE YATES COCHAMO"/>
    <x v="5"/>
    <s v="LLANQUIHUE"/>
    <s v="COCHAMO"/>
    <n v="2016"/>
    <x v="5"/>
    <s v="AGUA POTABLE"/>
    <x v="3"/>
    <n v="212666"/>
    <x v="9"/>
    <x v="9"/>
  </r>
  <r>
    <s v="30116523-0"/>
    <s v="MEJORAMIENTO RUTA 7. SECTOR: PICHICOLO - HORNOPIREN"/>
    <x v="5"/>
    <m/>
    <m/>
    <n v="2015"/>
    <x v="1"/>
    <s v="TRANSPORTE CAMINERO"/>
    <x v="3"/>
    <n v="598000"/>
    <x v="1681"/>
    <x v="1564"/>
  </r>
  <r>
    <s v="30116546-0"/>
    <s v="REPARACION TEATRO MUNICIPAL DE PALMILLA"/>
    <x v="12"/>
    <s v="COLCHAGUA"/>
    <s v="PALMILLA"/>
    <n v="2016"/>
    <x v="2"/>
    <s v="INTERSUBSECTORIAL EDUCACION Y CULTURA"/>
    <x v="0"/>
    <n v="5022"/>
    <x v="9"/>
    <x v="9"/>
  </r>
  <r>
    <s v="30116548-0"/>
    <s v="REPOSICION Y RELOCALIZACION CESFAM EL MONTE"/>
    <x v="8"/>
    <s v="TALAGANTE"/>
    <s v="EL MONTE"/>
    <n v="2016"/>
    <x v="0"/>
    <s v="BAJA COMPLEJIDAD"/>
    <x v="0"/>
    <n v="1412562"/>
    <x v="1682"/>
    <x v="1565"/>
  </r>
  <r>
    <s v="30116561-0"/>
    <s v="NORMALIZACION SISTEMA TRATAMIENTO AGUAS SERVIDAS DE MALALHUE, LANCO"/>
    <x v="10"/>
    <s v="VALDIVIA - REGION XIV"/>
    <s v="LANCO - REGION XIV"/>
    <n v="2015"/>
    <x v="5"/>
    <s v="EVACUACION DISPOSICION FINAL AGUAS SERVIDAS"/>
    <x v="0"/>
    <n v="411"/>
    <x v="1683"/>
    <x v="1566"/>
  </r>
  <r>
    <s v="30116594-0"/>
    <s v="CONSTRUCCION CENTRO SUBANTÁRTICO CABO DE HORNOS"/>
    <x v="3"/>
    <s v="ANTARTICA CHILENA"/>
    <s v="CABO DE HORNOS"/>
    <n v="2016"/>
    <x v="6"/>
    <s v="ADMINISTRACION MULTISECTOR"/>
    <x v="0"/>
    <n v="88969"/>
    <x v="1684"/>
    <x v="1567"/>
  </r>
  <r>
    <s v="30116607-0"/>
    <s v="REPARACION PLAZA LOS CONQUISTADORES Y SU ENTORNO, COMUNA DE PENCO"/>
    <x v="4"/>
    <s v="CONCEPCION"/>
    <s v="PENCO"/>
    <n v="2015"/>
    <x v="6"/>
    <s v="DESARROLLO URBANO"/>
    <x v="0"/>
    <n v="1343307"/>
    <x v="1685"/>
    <x v="1568"/>
  </r>
  <r>
    <s v="30116610-0"/>
    <s v="AMPLIACION INTERCONEXIÓN VIAL CIRCUNVALACIÓN NORTE Y SUR EN TALCA"/>
    <x v="7"/>
    <s v="TALCA"/>
    <s v="TALCA"/>
    <n v="2016"/>
    <x v="1"/>
    <s v="TRANSPORTE URBANO,VIALIDAD PEATONAL"/>
    <x v="0"/>
    <n v="640711"/>
    <x v="1686"/>
    <x v="1569"/>
  </r>
  <r>
    <s v="30116692-0"/>
    <s v="CONSTRUCCION PASEO COSTANERA LAGO LANALHUE CONTULMO"/>
    <x v="4"/>
    <s v="ARAUCO"/>
    <s v="CONTULMO"/>
    <n v="2015"/>
    <x v="6"/>
    <s v="BORDE COSTERO,PASEOS PEATONALES, PLAYAS"/>
    <x v="0"/>
    <n v="1572954"/>
    <x v="11"/>
    <x v="9"/>
  </r>
  <r>
    <s v="30116752-0"/>
    <s v="CONSTRUCCION EJE SARGENTO MENADIER, COMUNA DE PUENTE ALTO"/>
    <x v="8"/>
    <s v="CORDILLERA"/>
    <s v="PUENTE ALTO"/>
    <n v="2015"/>
    <x v="1"/>
    <s v="TRANSPORTE URBANO,VIALIDAD PEATONAL"/>
    <x v="0"/>
    <n v="470923"/>
    <x v="1687"/>
    <x v="1570"/>
  </r>
  <r>
    <s v="30116753-0"/>
    <s v="CONSTRUCCION TERMINACIONES DEPTO. PROVINCIAL DE EDUCACION QUILLOTA"/>
    <x v="0"/>
    <s v="QUILLOTA"/>
    <m/>
    <n v="2015"/>
    <x v="2"/>
    <s v="ADMINISTRACION EDUCACION Y CULTURA"/>
    <x v="0"/>
    <n v="354978"/>
    <x v="9"/>
    <x v="9"/>
  </r>
  <r>
    <s v="30116812-0"/>
    <s v="REPOSICION PUESTA EN VALOR CENTRO CULTURAL CASA FURNIEL RIO BUENO"/>
    <x v="10"/>
    <s v="DEL RANCO"/>
    <s v="RIO BUENO - REGION XIV"/>
    <n v="2016"/>
    <x v="2"/>
    <s v="ARTE Y CULTURA"/>
    <x v="3"/>
    <n v="161551"/>
    <x v="9"/>
    <x v="9"/>
  </r>
  <r>
    <s v="30116879-0"/>
    <s v="NORMALIZACION DE INFRAESTRUCTURA LICEO ARTÍSTICO D-13; ARICA."/>
    <x v="14"/>
    <s v="ARICA - REGION XV"/>
    <s v="ARICA - REGION XV"/>
    <n v="2015"/>
    <x v="2"/>
    <s v="EDUCACION BASICA Y MEDIA"/>
    <x v="0"/>
    <n v="430444"/>
    <x v="1688"/>
    <x v="1571"/>
  </r>
  <r>
    <s v="30116880-0"/>
    <s v="CONSTRUCCION CASETAS SANITARIAS ISLA DEL REY, COMUNA DE CORRAL"/>
    <x v="10"/>
    <s v="VALDIVIA - REGION XIV"/>
    <s v="CORRAL - REGION XIV"/>
    <n v="2015"/>
    <x v="5"/>
    <s v="EVACUACION DISPOSICION FINAL AGUAS SERVIDAS"/>
    <x v="0"/>
    <n v="81865"/>
    <x v="1689"/>
    <x v="1572"/>
  </r>
  <r>
    <s v="30116902-0"/>
    <s v="CONSTRUCCION SEDE SOCIAL ORGANIZACION BAILE CHINO DE LA TIRANA"/>
    <x v="13"/>
    <s v="TAMARUGAL"/>
    <s v="POZO ALMONTE (Prov. Tamarugal)"/>
    <n v="2015"/>
    <x v="6"/>
    <s v="ORGANIZACION Y SERVICIOS COMUNALES"/>
    <x v="0"/>
    <n v="9563"/>
    <x v="1690"/>
    <x v="1573"/>
  </r>
  <r>
    <s v="30116956-0"/>
    <s v="CONSTRUCCION SISTEMA APR SECTOR ISLOTE EL CABRITO, PUERTO OCTAY"/>
    <x v="5"/>
    <s v="OSORNO"/>
    <s v="PUERTO OCTAY"/>
    <n v="2016"/>
    <x v="5"/>
    <s v="AGUA POTABLE"/>
    <x v="0"/>
    <n v="138246"/>
    <x v="1691"/>
    <x v="1574"/>
  </r>
  <r>
    <s v="30116958-0"/>
    <s v="MEJORAMIENTO ESPACIOS PÚBLICOS EN POB. LOS NOGALES, EST. CENTRAL"/>
    <x v="8"/>
    <s v="SANTIAGO"/>
    <s v="ESTACION CENTRAL"/>
    <n v="2015"/>
    <x v="6"/>
    <s v="DESARROLLO URBANO"/>
    <x v="0"/>
    <n v="303091"/>
    <x v="1692"/>
    <x v="1575"/>
  </r>
  <r>
    <s v="30116961-0"/>
    <s v="MEJORAMIENTO CALLE LAS BANDURRIAS, CIUDAD DE PANGUIPULLI"/>
    <x v="10"/>
    <s v="VALDIVIA - REGION XIV"/>
    <s v="PANGUIPULLI - REGION XIV"/>
    <n v="2016"/>
    <x v="1"/>
    <s v="TRANSPORTE URBANO,VIALIDAD PEATONAL"/>
    <x v="0"/>
    <n v="498963"/>
    <x v="1693"/>
    <x v="1576"/>
  </r>
  <r>
    <s v="30116996-0"/>
    <s v="CONSTRUCCION RTA 7.S:PICHANCO-STA BARBARA(EXPROPIACION VARIOS TRAMOS"/>
    <x v="5"/>
    <m/>
    <m/>
    <n v="2016"/>
    <x v="1"/>
    <s v="TRANSPORTE CAMINERO"/>
    <x v="3"/>
    <n v="87000"/>
    <x v="9"/>
    <x v="9"/>
  </r>
  <r>
    <s v="30117002-0"/>
    <s v="CONSTRUCCION ESTABILIZACIÓN TALUD V. HERMOSA, SECTOR BOCO, QUILLOTA"/>
    <x v="0"/>
    <s v="QUILLOTA"/>
    <s v="QUILLOTA"/>
    <n v="2016"/>
    <x v="6"/>
    <s v="DESARROLLO URBANO"/>
    <x v="0"/>
    <n v="138183"/>
    <x v="1694"/>
    <x v="1577"/>
  </r>
  <r>
    <s v="30117013-0"/>
    <s v="MEJORAMIENTO ESCUELA DE REMO DEPORTIVO PHOENIX VALDIVIA"/>
    <x v="10"/>
    <s v="VALDIVIA - REGION XIV"/>
    <s v="VALDIVIA - REGION XIV"/>
    <n v="2016"/>
    <x v="7"/>
    <s v="DEPORTE FORMATIVO"/>
    <x v="1"/>
    <n v="68235"/>
    <x v="9"/>
    <x v="9"/>
  </r>
  <r>
    <s v="30117014-0"/>
    <s v="CONSTRUCCION OBRAS COMPLEMENTARIAS E INST CONMEMORACIÓN BICENTENARIO"/>
    <x v="15"/>
    <m/>
    <m/>
    <n v="2015"/>
    <x v="6"/>
    <s v="INTERSUBSECTORIAL MULTISECTOR"/>
    <x v="3"/>
    <n v="133193"/>
    <x v="1695"/>
    <x v="1578"/>
  </r>
  <r>
    <s v="30117039-0"/>
    <s v="MEJORAMIENTO ESCUELA DE REMO CLUB A. PRAT, VALDIVIA"/>
    <x v="10"/>
    <s v="VALDIVIA - REGION XIV"/>
    <s v="VALDIVIA - REGION XIV"/>
    <n v="2016"/>
    <x v="7"/>
    <s v="DEPORTE FORMATIVO"/>
    <x v="1"/>
    <n v="70000"/>
    <x v="9"/>
    <x v="9"/>
  </r>
  <r>
    <s v="30117041-0"/>
    <s v="REPOSICION PLAZA BERNARDO O'HIGGINS COMUNA DE LAGO RANCO"/>
    <x v="10"/>
    <s v="DEL RANCO"/>
    <s v="LAGO RANCO - REGION XIV"/>
    <n v="2016"/>
    <x v="6"/>
    <s v="DESARROLLO URBANO"/>
    <x v="0"/>
    <n v="2569"/>
    <x v="64"/>
    <x v="9"/>
  </r>
  <r>
    <s v="30117049-0"/>
    <s v="CONSTRUCCION CESFAM ERASMO ESCALA COMUNA DE SANTIAGO"/>
    <x v="8"/>
    <s v="SANTIAGO"/>
    <s v="SANTIAGO"/>
    <n v="2016"/>
    <x v="0"/>
    <s v="BAJA COMPLEJIDAD"/>
    <x v="0"/>
    <n v="390583"/>
    <x v="1696"/>
    <x v="1579"/>
  </r>
  <r>
    <s v="30117055-0"/>
    <s v="MEJORAMIENTO CALLE EL MOLINO, COMUNA DE LAGO RANCO"/>
    <x v="10"/>
    <s v="DEL RANCO"/>
    <s v="LAGO RANCO - REGION XIV"/>
    <n v="2015"/>
    <x v="1"/>
    <s v="TRANSPORTE URBANO,VIALIDAD PEATONAL"/>
    <x v="0"/>
    <n v="10853"/>
    <x v="22"/>
    <x v="9"/>
  </r>
  <r>
    <s v="30117057-0"/>
    <s v="CONSTRUCCION FERIA COSTUMBRISTA, COMUNA DE LAGO RANCO"/>
    <x v="10"/>
    <s v="DEL RANCO"/>
    <s v="LAGO RANCO - REGION XIV"/>
    <n v="2016"/>
    <x v="6"/>
    <s v="DESARROLLO URBANO"/>
    <x v="0"/>
    <n v="2046"/>
    <x v="64"/>
    <x v="9"/>
  </r>
  <r>
    <s v="30117062-0"/>
    <s v="REPOSICION CENTRO DE SALUD FAMILIAR MALALHUE, COMUNA DE LANCO"/>
    <x v="10"/>
    <s v="VALDIVIA - REGION XIV"/>
    <s v="LANCO - REGION XIV"/>
    <n v="2016"/>
    <x v="0"/>
    <s v="BAJA COMPLEJIDAD"/>
    <x v="0"/>
    <n v="1834"/>
    <x v="1697"/>
    <x v="1580"/>
  </r>
  <r>
    <s v="30117081-0"/>
    <s v="REPOSICION CUARTEL GRAL. Y 1º COMPAÑÍA BOMBEROS COMUNA LAGO RANCO"/>
    <x v="10"/>
    <s v="DEL RANCO"/>
    <s v="LAGO RANCO - REGION XIV"/>
    <n v="2016"/>
    <x v="9"/>
    <s v="DEFENSA Y SEGURIDAD"/>
    <x v="0"/>
    <n v="1779"/>
    <x v="22"/>
    <x v="9"/>
  </r>
  <r>
    <s v="30117132-0"/>
    <s v="CONSTRUCCION AGUA POTABLE RURAL SECTOR BUREO, MULCHEN"/>
    <x v="4"/>
    <s v="BIO BIO"/>
    <s v="MULCHEN"/>
    <n v="2016"/>
    <x v="5"/>
    <s v="AGUA POTABLE"/>
    <x v="0"/>
    <n v="17650"/>
    <x v="1698"/>
    <x v="1581"/>
  </r>
  <r>
    <s v="30117172-0"/>
    <s v="MEJORAMIENTO AVENIDA ECUADOR Y BALMACEDA - VALDIVIA"/>
    <x v="10"/>
    <s v="VALDIVIA - REGION XIV"/>
    <s v="VALDIVIA - REGION XIV"/>
    <n v="2016"/>
    <x v="1"/>
    <s v="TRANSPORTE URBANO,VIALIDAD PEATONAL"/>
    <x v="0"/>
    <n v="186640"/>
    <x v="22"/>
    <x v="9"/>
  </r>
  <r>
    <s v="30117232-0"/>
    <s v="MEJORAMIENTO AVDA. SAN LUIS / VALDIVIA"/>
    <x v="10"/>
    <s v="VALDIVIA - REGION XIV"/>
    <s v="VALDIVIA - REGION XIV"/>
    <n v="2015"/>
    <x v="1"/>
    <s v="TRANSPORTE URBANO,VIALIDAD PEATONAL"/>
    <x v="0"/>
    <n v="85458"/>
    <x v="102"/>
    <x v="1582"/>
  </r>
  <r>
    <s v="30117378-0"/>
    <s v="MEJORAMIENTO CALLE LAS ZINNIAS - VALDIVIA"/>
    <x v="10"/>
    <s v="VALDIVIA - REGION XIV"/>
    <s v="VALDIVIA - REGION XIV"/>
    <n v="2016"/>
    <x v="1"/>
    <s v="TRANSPORTE URBANO,VIALIDAD PEATONAL"/>
    <x v="0"/>
    <n v="50173"/>
    <x v="1699"/>
    <x v="1583"/>
  </r>
  <r>
    <s v="30117533-0"/>
    <s v="CONSTRUCCION CESFAM ORIENTE, COMUNA DE TALAGANTE"/>
    <x v="8"/>
    <s v="TALAGANTE"/>
    <s v="TALAGANTE"/>
    <n v="2016"/>
    <x v="0"/>
    <s v="BAJA COMPLEJIDAD"/>
    <x v="1"/>
    <n v="132103"/>
    <x v="9"/>
    <x v="9"/>
  </r>
  <r>
    <s v="30117609-0"/>
    <s v="REPOSICION DE LA OFICINA SAG IMPERIAL, REGION DE LA ARAUCANIA"/>
    <x v="1"/>
    <s v="CAUTIN"/>
    <s v="NUEVA IMPERIAL"/>
    <n v="2016"/>
    <x v="3"/>
    <s v="ADMINISTRACION SILVOAGROPECUARIO"/>
    <x v="0"/>
    <n v="232777"/>
    <x v="1700"/>
    <x v="9"/>
  </r>
  <r>
    <s v="30117629-0"/>
    <s v="MEJORAMIENTO Y AMPLIACION DEL EJE AV. LA PAZ - SAN LUIS, OVALLE"/>
    <x v="2"/>
    <s v="LIMARI"/>
    <s v="OVALLE"/>
    <n v="2016"/>
    <x v="1"/>
    <s v="TRANSPORTE URBANO,VIALIDAD PEATONAL"/>
    <x v="0"/>
    <n v="18756"/>
    <x v="1701"/>
    <x v="1584"/>
  </r>
  <r>
    <s v="30117766-0"/>
    <s v="REPOSICION EDIFICIO SERVICIOS PUBLICOS DE CURICO"/>
    <x v="7"/>
    <s v="CURICO"/>
    <s v="CURICO"/>
    <n v="2016"/>
    <x v="6"/>
    <s v="ORGANIZACION Y SERVICIOS COMUNALES"/>
    <x v="0"/>
    <n v="9000"/>
    <x v="1702"/>
    <x v="1585"/>
  </r>
  <r>
    <s v="30117781-0"/>
    <s v="NORMALIZACION LICEO C-1 TECNICO PROFESIONAL, CARLOS MONTANE CASTRO"/>
    <x v="4"/>
    <s v="ÑUBLE"/>
    <s v="QUIRIHUE"/>
    <n v="2016"/>
    <x v="2"/>
    <s v="EDUCACION BASICA Y MEDIA"/>
    <x v="0"/>
    <n v="2"/>
    <x v="9"/>
    <x v="9"/>
  </r>
  <r>
    <s v="30117865-0"/>
    <s v="REPOSICION ALUMBRADO PÚBLICO CON EFICIENCIA ENERGETICA, EL TABO"/>
    <x v="0"/>
    <s v="SAN ANTONIO"/>
    <s v="EL TABO"/>
    <n v="2016"/>
    <x v="4"/>
    <s v="ALUMBRADO PUBLICO"/>
    <x v="0"/>
    <n v="851580"/>
    <x v="1703"/>
    <x v="1586"/>
  </r>
  <r>
    <s v="30117895-0"/>
    <s v="MEJORAMIENTO SIETE CALLES LOCALIDAD DE QUENUIR, COMUNA DE MAULLIN"/>
    <x v="5"/>
    <s v="LLANQUIHUE"/>
    <s v="MAULLIN"/>
    <n v="2015"/>
    <x v="1"/>
    <s v="TRANSPORTE URBANO,VIALIDAD PEATONAL"/>
    <x v="0"/>
    <n v="15223"/>
    <x v="9"/>
    <x v="9"/>
  </r>
  <r>
    <s v="30117989-0"/>
    <s v="CONSTRUCCION ESPACIO PUBLICO ROSA VICENCIO, CANELA ALTA, CANELA"/>
    <x v="2"/>
    <s v="CHOAPA"/>
    <s v="CANELA"/>
    <n v="2016"/>
    <x v="6"/>
    <s v="DESARROLLO URBANO"/>
    <x v="0"/>
    <n v="14703"/>
    <x v="1704"/>
    <x v="1587"/>
  </r>
  <r>
    <s v="30117992-0"/>
    <s v="REPOSICION PARCIAL  ESCUELA MUNICIPAL DE LUMACO"/>
    <x v="1"/>
    <s v="MALLECO"/>
    <s v="LUMACO"/>
    <n v="2016"/>
    <x v="2"/>
    <s v="EDUCACION BASICA Y MEDIA"/>
    <x v="3"/>
    <n v="98403"/>
    <x v="9"/>
    <x v="9"/>
  </r>
  <r>
    <s v="30118027-0"/>
    <s v="MEJORAMIENTO ACCESO PORTAL SAN FRANCISCO - TEMUCO"/>
    <x v="1"/>
    <s v="CAUTIN"/>
    <s v="TEMUCO"/>
    <n v="2016"/>
    <x v="1"/>
    <s v="TRANSPORTE URBANO,VIALIDAD PEATONAL"/>
    <x v="0"/>
    <n v="346121"/>
    <x v="9"/>
    <x v="9"/>
  </r>
  <r>
    <s v="30118124-0"/>
    <s v="MEJORAMIENTO CNOS BASICOS INTERMEDIOS, PR MELIP, CHACA Y CORDILL, RM"/>
    <x v="8"/>
    <m/>
    <m/>
    <n v="2015"/>
    <x v="1"/>
    <s v="TRANSPORTE CAMINERO"/>
    <x v="0"/>
    <n v="450262"/>
    <x v="1705"/>
    <x v="1588"/>
  </r>
  <r>
    <s v="30118143-0"/>
    <s v="CONSTRUCCION SISTEMA CENTRAL SCAT CURICÓ - TALCA"/>
    <x v="7"/>
    <m/>
    <m/>
    <n v="2016"/>
    <x v="1"/>
    <s v="TRANSPORTE URBANO,VIALIDAD PEATONAL"/>
    <x v="0"/>
    <n v="225915"/>
    <x v="1706"/>
    <x v="1589"/>
  </r>
  <r>
    <s v="30118161-0"/>
    <s v="CONSTRUCCION APR EL MANZANO Y OTROS, SANTA BARBARA"/>
    <x v="4"/>
    <s v="BIO BIO"/>
    <s v="SANTA BARBARA"/>
    <n v="2016"/>
    <x v="5"/>
    <s v="AGUA POTABLE"/>
    <x v="0"/>
    <n v="101501"/>
    <x v="9"/>
    <x v="9"/>
  </r>
  <r>
    <s v="30118226-0"/>
    <s v="MEJORAMIENTO PLAZA DE ARMAS, PINTO"/>
    <x v="4"/>
    <s v="ÑUBLE"/>
    <s v="PINTO"/>
    <n v="2015"/>
    <x v="6"/>
    <s v="DESARROLLO URBANO"/>
    <x v="0"/>
    <n v="964586"/>
    <x v="1707"/>
    <x v="1590"/>
  </r>
  <r>
    <s v="30118247-0"/>
    <s v="CONSTRUCCION FERIA POBLACION MOYANO, OSORNO"/>
    <x v="5"/>
    <s v="OSORNO"/>
    <s v="OSORNO"/>
    <n v="2016"/>
    <x v="10"/>
    <s v="COMERCIO"/>
    <x v="3"/>
    <n v="1566296"/>
    <x v="9"/>
    <x v="9"/>
  </r>
  <r>
    <s v="30118249-0"/>
    <s v="REPOSICION RUTA 12 SECTOR CRUCE RUTA 5 - AEROPUERTO CHACALLUTA"/>
    <x v="14"/>
    <m/>
    <m/>
    <n v="2015"/>
    <x v="1"/>
    <s v="TRANSPORTE CAMINERO"/>
    <x v="0"/>
    <n v="118864"/>
    <x v="458"/>
    <x v="1591"/>
  </r>
  <r>
    <s v="30118267-0"/>
    <s v="MEJORAMIENTO CAMINOS BASICOS INTERMEDIOS REGION DE LOS RIOS"/>
    <x v="10"/>
    <m/>
    <m/>
    <n v="2016"/>
    <x v="1"/>
    <s v="TRANSPORTE CAMINERO"/>
    <x v="0"/>
    <n v="50000"/>
    <x v="1708"/>
    <x v="1592"/>
  </r>
  <r>
    <s v="30118345-0"/>
    <s v="CONSTRUCCION CENTRO DE RECICLAJE COMUNAL - CRC LA REINA"/>
    <x v="8"/>
    <s v="SANTIAGO"/>
    <s v="LA REINA"/>
    <n v="2016"/>
    <x v="6"/>
    <s v="MEDIO AMBIENTE"/>
    <x v="1"/>
    <n v="664501"/>
    <x v="9"/>
    <x v="9"/>
  </r>
  <r>
    <s v="30118456-0"/>
    <s v="MEJORAMIENTO ESPACIO PÚBLICO AV. AMBROSIO OHIGGINS, CURACAVI"/>
    <x v="8"/>
    <s v="MELIPILLA"/>
    <s v="CURACAVI"/>
    <n v="2016"/>
    <x v="6"/>
    <s v="DESARROLLO URBANO"/>
    <x v="1"/>
    <n v="267977"/>
    <x v="9"/>
    <x v="9"/>
  </r>
  <r>
    <s v="30118479-0"/>
    <s v="CONSTRUCCION  ALCANTAR Y AA.PP LOS PERALES LAURO BARROS  SAN ANTONIO"/>
    <x v="0"/>
    <s v="SAN ANTONIO"/>
    <s v="SAN ANTONIO"/>
    <n v="2016"/>
    <x v="5"/>
    <s v="EVACUACION DISPOSICION FINAL AGUAS SERVIDAS"/>
    <x v="0"/>
    <n v="9612"/>
    <x v="1709"/>
    <x v="1593"/>
  </r>
  <r>
    <s v="30118501-0"/>
    <s v="MEJORAMIENTO APR DADINCO Y CONSTR. APR BAJO EL MEMBRILLO,SAN NICOLAS"/>
    <x v="4"/>
    <s v="ÑUBLE"/>
    <s v="SAN NICOLAS"/>
    <n v="2015"/>
    <x v="5"/>
    <s v="AGUA POTABLE"/>
    <x v="0"/>
    <n v="659429"/>
    <x v="1710"/>
    <x v="9"/>
  </r>
  <r>
    <s v="30118526-0"/>
    <s v="MEJORAMIENTO ACCESOS GABRIELA MISTRAL Y LOS CARRERA, LOS ANGELES"/>
    <x v="4"/>
    <m/>
    <m/>
    <n v="2015"/>
    <x v="1"/>
    <s v="TRANSPORTE URBANO,VIALIDAD PEATONAL"/>
    <x v="0"/>
    <n v="571296"/>
    <x v="1711"/>
    <x v="1594"/>
  </r>
  <r>
    <s v="30118559-0"/>
    <s v="REPOSICION Y RELOCALIZACION CENTRO DE SALUD Nº 2, RANCAGUA"/>
    <x v="12"/>
    <s v="CACHAPOAL"/>
    <s v="RANCAGUA"/>
    <n v="2016"/>
    <x v="0"/>
    <s v="BAJA COMPLEJIDAD"/>
    <x v="0"/>
    <n v="38776"/>
    <x v="1712"/>
    <x v="1595"/>
  </r>
  <r>
    <s v="30118577-0"/>
    <s v="HABILITACION SUMINISTRO E.E. SECTOR OQUELDAN-TUTIL, QUELLON"/>
    <x v="5"/>
    <s v="CHILOE"/>
    <s v="QUELLON"/>
    <n v="2016"/>
    <x v="4"/>
    <s v="DISTRIBUCION Y CONEXION FINAL USUARIOS"/>
    <x v="0"/>
    <n v="89160"/>
    <x v="1713"/>
    <x v="1596"/>
  </r>
  <r>
    <s v="30118582-0"/>
    <s v="HABILITACION SUMINISTRO E.E. SECTOR YALDAD, QUELLON"/>
    <x v="5"/>
    <s v="CHILOE"/>
    <s v="QUELLON"/>
    <n v="2016"/>
    <x v="4"/>
    <s v="DISTRIBUCION Y CONEXION FINAL USUARIOS"/>
    <x v="0"/>
    <n v="99807"/>
    <x v="9"/>
    <x v="9"/>
  </r>
  <r>
    <s v="30118605-0"/>
    <s v="MEJORAMIENTO CALLE KAMPEE HEEREN, CAICUMEO COMUNA ANCUD"/>
    <x v="5"/>
    <s v="CHILOE"/>
    <s v="ANCUD"/>
    <n v="2015"/>
    <x v="1"/>
    <s v="TRANSPORTE URBANO,VIALIDAD PEATONAL"/>
    <x v="0"/>
    <n v="97557"/>
    <x v="1714"/>
    <x v="1597"/>
  </r>
  <r>
    <s v="30118714-0"/>
    <s v="MEJORAMIENTO ESPACIO PUBLICO CALLE 7º DE LINEA, CAÑETE"/>
    <x v="4"/>
    <s v="ARAUCO"/>
    <s v="CAÑETE"/>
    <n v="2015"/>
    <x v="6"/>
    <s v="DESARROLLO URBANO"/>
    <x v="0"/>
    <n v="500625"/>
    <x v="1715"/>
    <x v="1598"/>
  </r>
  <r>
    <s v="30118733-0"/>
    <s v="NORMALIZACION DE INFRAESTRUCTURA LICEO OCTAVIO PALMA PEREZ; ARICA"/>
    <x v="14"/>
    <s v="ARICA - REGION XV"/>
    <s v="ARICA - REGION XV"/>
    <n v="2016"/>
    <x v="2"/>
    <s v="EDUCACION BASICA Y MEDIA"/>
    <x v="0"/>
    <n v="2975513"/>
    <x v="9"/>
    <x v="9"/>
  </r>
  <r>
    <s v="30118735-0"/>
    <s v="HABILITACION CASA DE INCLUSION DE LA DISCAPACIDAD (CID) RANCAGUA"/>
    <x v="12"/>
    <s v="CACHAPOAL"/>
    <s v="RANCAGUA"/>
    <n v="2015"/>
    <x v="6"/>
    <s v="ADMINISTRACION MULTISECTOR"/>
    <x v="0"/>
    <n v="50197"/>
    <x v="1716"/>
    <x v="1599"/>
  </r>
  <r>
    <s v="30118748-0"/>
    <s v="AMPLIACION AVENIDA BAQUEDANO, RANCAGUA"/>
    <x v="12"/>
    <s v="CACHAPOAL"/>
    <s v="RANCAGUA"/>
    <n v="2015"/>
    <x v="1"/>
    <s v="TRANSPORTE URBANO,VIALIDAD PEATONAL"/>
    <x v="0"/>
    <n v="127148"/>
    <x v="1717"/>
    <x v="1600"/>
  </r>
  <r>
    <s v="30118762-0"/>
    <s v="CONSTRUCCION PLAN DE CIERRE VERTEDERO MUNICIPAL  DE VILCÚN"/>
    <x v="1"/>
    <s v="CAUTIN"/>
    <s v="VILCUN"/>
    <n v="2016"/>
    <x v="6"/>
    <s v="MEDIO AMBIENTE"/>
    <x v="0"/>
    <n v="14958"/>
    <x v="1718"/>
    <x v="1601"/>
  </r>
  <r>
    <s v="30118764-0"/>
    <s v="AMPLIACION LICEO BICENTENARIO, VALLENAR"/>
    <x v="6"/>
    <s v="HUASCO"/>
    <s v="VALLENAR"/>
    <n v="2015"/>
    <x v="2"/>
    <s v="EDUCACION BASICA Y MEDIA"/>
    <x v="0"/>
    <n v="1017587"/>
    <x v="1719"/>
    <x v="1602"/>
  </r>
  <r>
    <s v="30118778-0"/>
    <s v="REPOSICION LICEO EXPERIMENTAL ARTISTICO, QUINTA NORMAL"/>
    <x v="8"/>
    <s v="SANTIAGO"/>
    <s v="QUINTA NORMAL"/>
    <n v="2015"/>
    <x v="2"/>
    <s v="EDUCACION BASICA Y MEDIA"/>
    <x v="0"/>
    <n v="4275855"/>
    <x v="1720"/>
    <x v="1603"/>
  </r>
  <r>
    <s v="30118818-0"/>
    <s v="CONSTRUCCION RECINTO MODELO DE EDUCACIÓN Y TRABAJO EL ARENAL"/>
    <x v="6"/>
    <m/>
    <m/>
    <n v="2015"/>
    <x v="11"/>
    <s v="REHABILITACION ADULTOS"/>
    <x v="0"/>
    <n v="58486"/>
    <x v="1721"/>
    <x v="9"/>
  </r>
  <r>
    <s v="30118819-0"/>
    <s v="MEJORAMIENTO RUTA H-189 Y H-191, LA LEONERA BAJA, COMUNA DE CODEGUA"/>
    <x v="12"/>
    <s v="CACHAPOAL"/>
    <s v="CODEGUA"/>
    <n v="2015"/>
    <x v="1"/>
    <s v="TRANSPORTE CAMINERO"/>
    <x v="0"/>
    <n v="20000"/>
    <x v="9"/>
    <x v="9"/>
  </r>
  <r>
    <s v="30118896-0"/>
    <s v="REPOSICION EDIFICIO CONSISTORIAL, CORONEL"/>
    <x v="4"/>
    <s v="CONCEPCION"/>
    <s v="CORONEL"/>
    <n v="2016"/>
    <x v="6"/>
    <s v="ORGANIZACION Y SERVICIOS COMUNALES"/>
    <x v="0"/>
    <n v="3757160"/>
    <x v="9"/>
    <x v="9"/>
  </r>
  <r>
    <s v="30118958-0"/>
    <s v="CONSTRUCCION PARQUE COSTANERA DE PUERTO SAAVEDRA"/>
    <x v="1"/>
    <s v="CAUTIN"/>
    <s v="SAAVEDRA"/>
    <n v="2015"/>
    <x v="6"/>
    <s v="DESARROLLO URBANO"/>
    <x v="0"/>
    <n v="519819"/>
    <x v="1722"/>
    <x v="1604"/>
  </r>
  <r>
    <s v="30119003-0"/>
    <s v="REPOSICION ESCUELA MUNICIPAL SAN JUAN DE AILLINCO, GALVARINO"/>
    <x v="1"/>
    <s v="CAUTIN"/>
    <s v="GALVARINO"/>
    <n v="2015"/>
    <x v="2"/>
    <s v="EDUCACION BASICA Y MEDIA"/>
    <x v="0"/>
    <n v="61019"/>
    <x v="723"/>
    <x v="1605"/>
  </r>
  <r>
    <s v="30119015-0"/>
    <s v="REPOSICION  ESCUELA MANZANAR, COMUNA DE LUMACO"/>
    <x v="1"/>
    <s v="MALLECO"/>
    <s v="LUMACO"/>
    <n v="2016"/>
    <x v="2"/>
    <s v="EDUCACION BASICA Y MEDIA"/>
    <x v="1"/>
    <n v="4205"/>
    <x v="9"/>
    <x v="9"/>
  </r>
  <r>
    <s v="30119018-0"/>
    <s v="CONSTRUCCION CONTROL DE ACCESO SECTOR LAGUNA AMARGA P.N.T.P."/>
    <x v="3"/>
    <m/>
    <m/>
    <n v="2016"/>
    <x v="3"/>
    <s v="ADMINISTRACION SILVOAGROPECUARIO"/>
    <x v="0"/>
    <n v="51200"/>
    <x v="64"/>
    <x v="9"/>
  </r>
  <r>
    <s v="30119060-0"/>
    <s v="AMPLIACION ESCUELA EUSEBIO IBAR, LA JUNTA"/>
    <x v="9"/>
    <s v="AYSEN"/>
    <s v="CISNES"/>
    <n v="2016"/>
    <x v="2"/>
    <s v="EDUCACION BASICA Y MEDIA"/>
    <x v="0"/>
    <n v="471862"/>
    <x v="1723"/>
    <x v="1606"/>
  </r>
  <r>
    <s v="30119106-0"/>
    <s v="REPARACION MAYOR SANTUARIO EL CARMEN CURICO"/>
    <x v="7"/>
    <s v="CURICO"/>
    <s v="CURICO"/>
    <n v="2016"/>
    <x v="2"/>
    <s v="ARTE Y CULTURA"/>
    <x v="0"/>
    <n v="1"/>
    <x v="1724"/>
    <x v="9"/>
  </r>
  <r>
    <s v="30119213-0"/>
    <s v="AMPLIACION Y REMODELACION SEDE CLUB ESMERALDA, NATALES"/>
    <x v="3"/>
    <s v="ULTIMA ESPERANZA"/>
    <s v="NATALES"/>
    <n v="2015"/>
    <x v="7"/>
    <s v="ADMINISTRACION DEPORTES Y RECREACION"/>
    <x v="1"/>
    <n v="109607"/>
    <x v="9"/>
    <x v="9"/>
  </r>
  <r>
    <s v="30119269-0"/>
    <s v="DIAGNOSTICO PMDT TERRITORIO INTERCULTURAL DE RIOS Y MAR, ARAUCANÍA"/>
    <x v="1"/>
    <m/>
    <m/>
    <n v="2015"/>
    <x v="10"/>
    <s v="INTERSUBSECTORIAL FINANZAS, COMERCIO Y TURISMO"/>
    <x v="0"/>
    <n v="104600"/>
    <x v="1725"/>
    <x v="1607"/>
  </r>
  <r>
    <s v="30119286-0"/>
    <s v="REPOSICION CESFAM FEDERICO PUGA BORNE, CHILLAN VIEJO"/>
    <x v="4"/>
    <s v="ÑUBLE"/>
    <s v="CHILLAN VIEJO"/>
    <n v="2015"/>
    <x v="0"/>
    <s v="BAJA COMPLEJIDAD"/>
    <x v="0"/>
    <n v="63546"/>
    <x v="64"/>
    <x v="9"/>
  </r>
  <r>
    <s v="30119290-0"/>
    <s v="CONTROL CANINO, FOMENTO TENENCIA RESPONSABLE DE MASCOTA PORVENI"/>
    <x v="3"/>
    <s v="TIERRA DEL FUEGO"/>
    <s v="PORVENIR"/>
    <n v="2016"/>
    <x v="6"/>
    <s v="MEDIO AMBIENTE"/>
    <x v="0"/>
    <n v="40800"/>
    <x v="1726"/>
    <x v="1608"/>
  </r>
  <r>
    <s v="30119333-0"/>
    <s v="MEJORAMIENTO RUTAS I-525 E I-527, COMUNA DE CHIMBARONGO."/>
    <x v="12"/>
    <s v="COLCHAGUA"/>
    <s v="CHIMBARONGO"/>
    <n v="2015"/>
    <x v="1"/>
    <s v="TRANSPORTE CAMINERO"/>
    <x v="0"/>
    <n v="31324"/>
    <x v="1727"/>
    <x v="1609"/>
  </r>
  <r>
    <s v="30119357-0"/>
    <s v="AMPLIACION COLEGIO SIMON BOLIVAR II ETAPA"/>
    <x v="13"/>
    <s v="IQUIQUE"/>
    <s v="ALTO HOSPICIO"/>
    <n v="2015"/>
    <x v="2"/>
    <s v="EDUCACION BASICA Y MEDIA"/>
    <x v="0"/>
    <n v="1973438"/>
    <x v="1728"/>
    <x v="1610"/>
  </r>
  <r>
    <s v="30119366-0"/>
    <s v="CONSTRUCCION  PROLONGACIÓN RUTA A-210 SECTOR LAS MACHAS - AEROPUERTO"/>
    <x v="14"/>
    <m/>
    <m/>
    <n v="2015"/>
    <x v="1"/>
    <s v="TRANSPORTE CAMINERO"/>
    <x v="0"/>
    <n v="41485"/>
    <x v="1729"/>
    <x v="1611"/>
  </r>
  <r>
    <s v="30119367-0"/>
    <s v="MEJORAMIENTO ACCESO CALINGASTA VICUÑA"/>
    <x v="2"/>
    <s v="ELQUI"/>
    <s v="VICUÑA"/>
    <n v="2016"/>
    <x v="1"/>
    <s v="TRANSPORTE CAMINERO"/>
    <x v="0"/>
    <n v="15290"/>
    <x v="9"/>
    <x v="9"/>
  </r>
  <r>
    <s v="30119618-0"/>
    <s v="CONSTRUCCION SERVICIO APR SECTOR LAS ROSAS, COMUNA DE SAN IGNACIO"/>
    <x v="4"/>
    <s v="ÑUBLE"/>
    <s v="SAN IGNACIO"/>
    <n v="2016"/>
    <x v="5"/>
    <s v="AGUA POTABLE"/>
    <x v="1"/>
    <n v="112244"/>
    <x v="9"/>
    <x v="9"/>
  </r>
  <r>
    <s v="30119622-0"/>
    <s v="CONSTRUCCION SERVICIO APR VISTA BELLA, COMUNA DE SAN IGNACIO"/>
    <x v="4"/>
    <s v="ÑUBLE"/>
    <s v="SAN IGNACIO"/>
    <n v="2016"/>
    <x v="5"/>
    <s v="AGUA POTABLE"/>
    <x v="0"/>
    <n v="17483"/>
    <x v="9"/>
    <x v="9"/>
  </r>
  <r>
    <s v="30119626-0"/>
    <s v="CONSTRUCCION SERVICIO APR SAN ANTONIO -CALLE ALEGRE, SAN IGNACIO"/>
    <x v="4"/>
    <s v="ÑUBLE"/>
    <s v="SAN IGNACIO"/>
    <n v="2016"/>
    <x v="5"/>
    <s v="AGUA POTABLE"/>
    <x v="0"/>
    <n v="177347"/>
    <x v="9"/>
    <x v="9"/>
  </r>
  <r>
    <s v="30119630-0"/>
    <s v="CONSTRUCCION SERVICIO APR LA GREDA, EL CHIVATO Y COLTÓN, SAN IGNACIO"/>
    <x v="4"/>
    <s v="ÑUBLE"/>
    <s v="SAN IGNACIO"/>
    <n v="2016"/>
    <x v="5"/>
    <s v="AGUA POTABLE"/>
    <x v="0"/>
    <n v="123979"/>
    <x v="9"/>
    <x v="9"/>
  </r>
  <r>
    <s v="30119692-0"/>
    <s v="NORMALIZACION UNID FARMACIA Y DISPENS.DE FARMACOS HOSP. EL CARMEN"/>
    <x v="4"/>
    <s v="ÑUBLE"/>
    <s v="EL CARMEN"/>
    <n v="2016"/>
    <x v="0"/>
    <s v="BAJA COMPLEJIDAD"/>
    <x v="1"/>
    <n v="2126"/>
    <x v="9"/>
    <x v="9"/>
  </r>
  <r>
    <s v="30119798-0"/>
    <s v="CONSTRUCCION CESFAM DICHATO, COMUNA DE TOME"/>
    <x v="4"/>
    <s v="CONCEPCION"/>
    <s v="TOME"/>
    <n v="2016"/>
    <x v="0"/>
    <s v="BAJA COMPLEJIDAD"/>
    <x v="0"/>
    <n v="797100"/>
    <x v="1730"/>
    <x v="1612"/>
  </r>
  <r>
    <s v="30119835-0"/>
    <s v="EQUIPAMIENTO HOSPITAL LA  FLORIDA"/>
    <x v="8"/>
    <m/>
    <m/>
    <n v="2016"/>
    <x v="0"/>
    <s v="MEDIA COMPLEJIDAD"/>
    <x v="0"/>
    <n v="1915712"/>
    <x v="1731"/>
    <x v="1613"/>
  </r>
  <r>
    <s v="30119966-0"/>
    <s v="MEJORAMIENTO URBANO AV. IGNACIO CARRERA PINTO COMUNA LOS ALAMOS"/>
    <x v="4"/>
    <s v="ARAUCO"/>
    <s v="LOS ALAMOS"/>
    <n v="2015"/>
    <x v="6"/>
    <s v="DESARROLLO URBANO"/>
    <x v="0"/>
    <n v="680413"/>
    <x v="1732"/>
    <x v="1614"/>
  </r>
  <r>
    <s v="30120014-0"/>
    <s v="NORMALIZACION CANCHA CLUB TORREBLANCA COMUNA DE ESTACIÓN CENTRAL"/>
    <x v="8"/>
    <s v="SANTIAGO"/>
    <s v="ESTACION CENTRAL"/>
    <n v="2016"/>
    <x v="7"/>
    <s v="DEPORTE RECREATIVO"/>
    <x v="0"/>
    <n v="3909"/>
    <x v="9"/>
    <x v="9"/>
  </r>
  <r>
    <s v="30120017-0"/>
    <s v="REPOSICION ESCUELA LOCALIDAD DE CAMAR, COMUNA SAN PEDRO DE ATACAMA"/>
    <x v="11"/>
    <s v="EL LOA"/>
    <s v="SAN PEDRO DE ATACAMA"/>
    <n v="2015"/>
    <x v="2"/>
    <s v="EDUCACION BASICA Y MEDIA"/>
    <x v="0"/>
    <n v="547241"/>
    <x v="1733"/>
    <x v="1615"/>
  </r>
  <r>
    <s v="30120044-0"/>
    <s v="CONSTRUCCION OBRAS DE AGUAS LLUVIAS SECTOR SUR ORIENTE SANTIAGO"/>
    <x v="8"/>
    <m/>
    <m/>
    <n v="2015"/>
    <x v="5"/>
    <s v="AGUAS LLUVIAS"/>
    <x v="0"/>
    <n v="161879"/>
    <x v="1734"/>
    <x v="1616"/>
  </r>
  <r>
    <s v="30120056-0"/>
    <s v="REPOSICION CESFAM ALEMANIA, ANGOL"/>
    <x v="1"/>
    <s v="MALLECO"/>
    <s v="ANGOL"/>
    <n v="2016"/>
    <x v="0"/>
    <s v="BAJA COMPLEJIDAD"/>
    <x v="0"/>
    <n v="239018"/>
    <x v="9"/>
    <x v="9"/>
  </r>
  <r>
    <s v="30120090-0"/>
    <s v="CONSTRUCCION SISTEMA DE AGUAS LLUVIAS QUILQUE, LOS ANGELES, VIII REG"/>
    <x v="4"/>
    <s v="BIO BIO"/>
    <s v="LOS ANGELES"/>
    <n v="2016"/>
    <x v="5"/>
    <s v="AGUAS LLUVIAS"/>
    <x v="1"/>
    <n v="263772"/>
    <x v="9"/>
    <x v="9"/>
  </r>
  <r>
    <s v="30120120-0"/>
    <s v="MEJORAMIENTO SERVICIO DE APR SANTA INES SANTA CLARISA, LAS CABRAS"/>
    <x v="12"/>
    <s v="CACHAPOAL"/>
    <s v="LAS CABRAS"/>
    <n v="2015"/>
    <x v="5"/>
    <s v="AGUA POTABLE"/>
    <x v="0"/>
    <n v="185645"/>
    <x v="1735"/>
    <x v="1617"/>
  </r>
  <r>
    <s v="30120122-0"/>
    <s v="REPOSICION LICEO ATENEA, COMUNA DE CUNCO"/>
    <x v="1"/>
    <s v="CAUTIN"/>
    <s v="CUNCO"/>
    <n v="2016"/>
    <x v="2"/>
    <s v="EDUCACION BASICA Y MEDIA"/>
    <x v="1"/>
    <n v="23201"/>
    <x v="9"/>
    <x v="9"/>
  </r>
  <r>
    <s v="30120145-0"/>
    <s v="MEJORAMIENTO CNOS BASICOS INTERMEDIOS PROVINCIA DE MELIPILLA"/>
    <x v="8"/>
    <s v="MELIPILLA"/>
    <m/>
    <n v="2015"/>
    <x v="1"/>
    <s v="TRANSPORTE CAMINERO"/>
    <x v="0"/>
    <n v="883586"/>
    <x v="1736"/>
    <x v="1618"/>
  </r>
  <r>
    <s v="30120147-0"/>
    <s v="CONSTRUCCION CENTRO EDUCACION AMBIENTAL Y CIRCUITO RESERVA JEINIMENI"/>
    <x v="9"/>
    <s v="GENERAL CARRERA"/>
    <m/>
    <n v="2016"/>
    <x v="6"/>
    <s v="MEDIO AMBIENTE"/>
    <x v="0"/>
    <n v="100207"/>
    <x v="1737"/>
    <x v="1619"/>
  </r>
  <r>
    <s v="30120194-0"/>
    <s v="REPOSICION JARDÍN INFANTIL LAS AVELLANITAS, LAUTARO"/>
    <x v="1"/>
    <s v="CAUTIN"/>
    <s v="LAUTARO"/>
    <n v="2015"/>
    <x v="2"/>
    <s v="EDUCACION PREBASICA"/>
    <x v="0"/>
    <n v="15578"/>
    <x v="989"/>
    <x v="9"/>
  </r>
  <r>
    <s v="30120261-0"/>
    <s v="CONSTRUCCION CALETA DE PESCADORES DE CHAIHUIN, COMUNA DE CORRAL"/>
    <x v="10"/>
    <s v="VALDIVIA - REGION XIV"/>
    <s v="CORRAL - REGION XIV"/>
    <n v="2016"/>
    <x v="12"/>
    <s v="PESCA ARTESANAL"/>
    <x v="0"/>
    <n v="7148"/>
    <x v="1738"/>
    <x v="1620"/>
  </r>
  <r>
    <s v="30120264-0"/>
    <s v="MEJORAMIENTO CALETA DE PESCADORES DE CORRAL BAJO"/>
    <x v="10"/>
    <s v="VALDIVIA - REGION XIV"/>
    <s v="CORRAL - REGION XIV"/>
    <n v="2016"/>
    <x v="12"/>
    <s v="PESCA ARTESANAL"/>
    <x v="0"/>
    <n v="156172"/>
    <x v="1739"/>
    <x v="1621"/>
  </r>
  <r>
    <s v="30120266-0"/>
    <s v="MEJORAMIENTO CALETA DE PESCADORES DE NIEBLA COMUNA DE VALDIVIA"/>
    <x v="10"/>
    <m/>
    <m/>
    <n v="2016"/>
    <x v="12"/>
    <s v="PESCA ARTESANAL"/>
    <x v="0"/>
    <n v="120340"/>
    <x v="1740"/>
    <x v="1622"/>
  </r>
  <r>
    <s v="30120323-0"/>
    <s v="CONSTRUCCION CRUCE FERROVIARIO CALLE ERASMO OVANDO, LAUTARO"/>
    <x v="1"/>
    <s v="CAUTIN"/>
    <s v="LAUTARO"/>
    <n v="2016"/>
    <x v="1"/>
    <s v="TRANSPORTE URBANO,VIALIDAD PEATONAL"/>
    <x v="0"/>
    <n v="332304"/>
    <x v="1741"/>
    <x v="1623"/>
  </r>
  <r>
    <s v="30120337-0"/>
    <s v="CONSTRUCCION BIOPLANTA DE COMPOSTAJE Y LOMBRICULTURA LOS ANDES"/>
    <x v="0"/>
    <s v="LOS ANDES"/>
    <s v="LOS ANDES"/>
    <n v="2016"/>
    <x v="6"/>
    <s v="MEDIO AMBIENTE"/>
    <x v="0"/>
    <n v="34521"/>
    <x v="64"/>
    <x v="9"/>
  </r>
  <r>
    <s v="30120418-0"/>
    <s v="CONSTRUCCION MEDIA LUNA CLUB DE RODEO CHILENO, NATALES"/>
    <x v="3"/>
    <s v="ULTIMA ESPERANZA"/>
    <s v="NATALES"/>
    <n v="2016"/>
    <x v="7"/>
    <s v="DEPORTE COMPETITIVO"/>
    <x v="0"/>
    <n v="91805"/>
    <x v="1742"/>
    <x v="1624"/>
  </r>
  <r>
    <s v="30120437-0"/>
    <s v="REPOSICION RECINTO ESTADIO MORANDE, COMUNA DE LLAY-LLAY"/>
    <x v="0"/>
    <s v="SAN FELIPE DE ACONCAGUA"/>
    <s v="LLAY LLAY"/>
    <n v="2016"/>
    <x v="7"/>
    <s v="DEPORTE RECREATIVO"/>
    <x v="0"/>
    <n v="204127"/>
    <x v="1743"/>
    <x v="1625"/>
  </r>
  <r>
    <s v="30120451-0"/>
    <s v="CONSTRUCCION CIERRE PERIMETRAL CERRO UNITA, COMUNA DE HUARA"/>
    <x v="13"/>
    <s v="TAMARUGAL"/>
    <s v="HUARA (Prov. Tamarugal)"/>
    <n v="2016"/>
    <x v="2"/>
    <s v="ARTE Y CULTURA"/>
    <x v="0"/>
    <n v="205869"/>
    <x v="22"/>
    <x v="9"/>
  </r>
  <r>
    <s v="30120491-0"/>
    <s v="REPOSICION PARCIAL LUMINARIAS PUBLICAS ETAPA I, LO BARNECHEA"/>
    <x v="8"/>
    <s v="SANTIAGO"/>
    <s v="BARNECHEA"/>
    <n v="2016"/>
    <x v="4"/>
    <s v="ALUMBRADO PUBLICO"/>
    <x v="2"/>
    <n v="1569362"/>
    <x v="9"/>
    <x v="9"/>
  </r>
  <r>
    <s v="30120557-0"/>
    <s v="MEJORAMIENTO CAMINO BASICO INTERMEDIO T-685, REGION DE LOS RIOS"/>
    <x v="10"/>
    <m/>
    <m/>
    <n v="2015"/>
    <x v="1"/>
    <s v="TRANSPORTE CAMINERO"/>
    <x v="0"/>
    <n v="37000"/>
    <x v="1744"/>
    <x v="1626"/>
  </r>
  <r>
    <s v="30120610-0"/>
    <s v="MEJORAMIENTO CALETA DE PESCADORES LOS MOLINOS COMUNA DE VALDIVIA"/>
    <x v="10"/>
    <s v="VALDIVIA - REGION XIV"/>
    <s v="VALDIVIA - REGION XIV"/>
    <n v="2016"/>
    <x v="12"/>
    <s v="PESCA ARTESANAL"/>
    <x v="0"/>
    <n v="500"/>
    <x v="1745"/>
    <x v="9"/>
  </r>
  <r>
    <s v="30120760-0"/>
    <s v="CONSTRUCCION EMBARCADERO Y RAMPA MENOR DE COÑARIPE, PANGUIPULLI"/>
    <x v="10"/>
    <s v="VALDIVIA - REGION XIV"/>
    <s v="PANGUIPULLI - REGION XIV"/>
    <n v="2015"/>
    <x v="1"/>
    <s v="TRANSPORTE MARITIMO, FLUVIAL Y LACUSTRE"/>
    <x v="0"/>
    <n v="750"/>
    <x v="1449"/>
    <x v="9"/>
  </r>
  <r>
    <s v="30120763-0"/>
    <s v="CONSTRUCCION CAMPUS UNIVERSITARIO U. DE TALCA EN CIUDAD DE LINARES"/>
    <x v="7"/>
    <s v="LINARES"/>
    <m/>
    <n v="2015"/>
    <x v="2"/>
    <s v="EDUCACION SUPERIOR"/>
    <x v="0"/>
    <n v="1301405"/>
    <x v="1746"/>
    <x v="1627"/>
  </r>
  <r>
    <s v="30120893-0"/>
    <s v="CONSTRUCCION REDES CONTRA INCENDIO CDP TALTAL"/>
    <x v="11"/>
    <s v="ANTOFAGASTA"/>
    <s v="TALTAL"/>
    <n v="2016"/>
    <x v="11"/>
    <s v="REHABILITACION ADULTOS"/>
    <x v="0"/>
    <n v="406080"/>
    <x v="9"/>
    <x v="9"/>
  </r>
  <r>
    <s v="30120894-0"/>
    <s v="CONSTRUCCION REDES CONTRA INCENDIO CDP CALAMA"/>
    <x v="11"/>
    <s v="EL LOA"/>
    <s v="CALAMA"/>
    <n v="2015"/>
    <x v="11"/>
    <s v="REHABILITACION ADULTOS"/>
    <x v="0"/>
    <n v="190463"/>
    <x v="1747"/>
    <x v="9"/>
  </r>
  <r>
    <s v="30120897-0"/>
    <s v="CONSTRUCCION REDES CONTRA INCENDIO CPF ANTOFAGASTA"/>
    <x v="11"/>
    <s v="ANTOFAGASTA"/>
    <s v="ANTOFAGASTA"/>
    <n v="2016"/>
    <x v="11"/>
    <s v="REHABILITACION ADULTOS"/>
    <x v="0"/>
    <n v="83978"/>
    <x v="9"/>
    <x v="9"/>
  </r>
  <r>
    <s v="30120910-0"/>
    <s v="NORMALIZACION REDES CONTRA INCENDIO CDP CASABLANCA"/>
    <x v="0"/>
    <s v="VALPARAISO"/>
    <s v="CASABLANCA"/>
    <n v="2016"/>
    <x v="11"/>
    <s v="REHABILITACION ADULTOS"/>
    <x v="0"/>
    <n v="386457"/>
    <x v="1748"/>
    <x v="1628"/>
  </r>
  <r>
    <s v="30120916-0"/>
    <s v="NORMALIZACION REDES CONTRA INCENDIO CDP PETORCA"/>
    <x v="0"/>
    <s v="PETORCA"/>
    <s v="PETORCA"/>
    <n v="2016"/>
    <x v="11"/>
    <s v="REHABILITACION ADULTOS"/>
    <x v="0"/>
    <n v="147269"/>
    <x v="9"/>
    <x v="9"/>
  </r>
  <r>
    <s v="30120929-0"/>
    <s v="MEJORAMIENTO PLAYA GRANDE LICAN RAY"/>
    <x v="1"/>
    <s v="CAUTIN"/>
    <s v="VILLARRICA"/>
    <n v="2015"/>
    <x v="6"/>
    <s v="BORDE COSTERO,PASEOS PEATONALES, PLAYAS"/>
    <x v="0"/>
    <n v="805771"/>
    <x v="1749"/>
    <x v="1629"/>
  </r>
  <r>
    <s v="30120941-0"/>
    <s v="CONSTRUCCION HOSPITAL PROVINCIAL MARGA MARGA"/>
    <x v="0"/>
    <s v="MARGA MARGA"/>
    <m/>
    <n v="2016"/>
    <x v="0"/>
    <s v="ALTA COMPLEJIDAD"/>
    <x v="0"/>
    <n v="1499046"/>
    <x v="1750"/>
    <x v="1630"/>
  </r>
  <r>
    <s v="30120947-0"/>
    <s v="CONSTRUCCION HOSPITAL BI-PROVINCIAL QUILLOTA PETORCA"/>
    <x v="0"/>
    <m/>
    <m/>
    <n v="2016"/>
    <x v="0"/>
    <s v="ALTA COMPLEJIDAD"/>
    <x v="0"/>
    <n v="450316"/>
    <x v="1751"/>
    <x v="1631"/>
  </r>
  <r>
    <s v="30121069-0"/>
    <s v="AMPLIACION AREA DE MOVIMIENTO AD. CAÑAL BAJO. OSORNO, X REGIÓN."/>
    <x v="5"/>
    <m/>
    <m/>
    <n v="2015"/>
    <x v="1"/>
    <s v="TRANSPORTE AEREO"/>
    <x v="0"/>
    <n v="2161582"/>
    <x v="1752"/>
    <x v="1632"/>
  </r>
  <r>
    <s v="30121097-0"/>
    <s v="CONSTRUCCION REDES CONTRA INCENDIO DEL CDP QUIRIHUE"/>
    <x v="4"/>
    <s v="ÑUBLE"/>
    <s v="QUIRIHUE"/>
    <n v="2016"/>
    <x v="11"/>
    <s v="REHABILITACION ADULTOS"/>
    <x v="0"/>
    <n v="301355"/>
    <x v="1753"/>
    <x v="1633"/>
  </r>
  <r>
    <s v="30121108-0"/>
    <s v="CONSTRUCCION POLIDEPORTIVO ESTADIO NACIONAL COMUNA ÑUÑOA"/>
    <x v="8"/>
    <m/>
    <m/>
    <n v="2015"/>
    <x v="7"/>
    <s v="DEPORTE COMPETITIVO"/>
    <x v="0"/>
    <n v="300000"/>
    <x v="1754"/>
    <x v="1634"/>
  </r>
  <r>
    <s v="30121109-0"/>
    <s v="CONSTRUCCION REDES CONTRA INCENDIO DEL CDP SAN CARLOS"/>
    <x v="4"/>
    <m/>
    <m/>
    <n v="2015"/>
    <x v="11"/>
    <s v="REHABILITACION ADULTOS"/>
    <x v="0"/>
    <n v="220496"/>
    <x v="1755"/>
    <x v="1635"/>
  </r>
  <r>
    <s v="30121115-0"/>
    <s v="CONSTRUCCION REDES CONTRA INCENDIO DEL CCP CORONEL"/>
    <x v="4"/>
    <s v="CONCEPCION"/>
    <s v="CORONEL"/>
    <n v="2015"/>
    <x v="11"/>
    <s v="REHABILITACION ADULTOS"/>
    <x v="0"/>
    <n v="210421"/>
    <x v="9"/>
    <x v="9"/>
  </r>
  <r>
    <s v="30121129-0"/>
    <s v="CONSTRUCCION OBRAS PORTUARIAS PARA LA CALETA CHUNGUNGO"/>
    <x v="2"/>
    <s v="ELQUI"/>
    <s v="LA HIGUERA"/>
    <n v="2015"/>
    <x v="12"/>
    <s v="PESCA ARTESANAL"/>
    <x v="0"/>
    <n v="78065"/>
    <x v="1756"/>
    <x v="1636"/>
  </r>
  <r>
    <s v="30121131-0"/>
    <s v="RESTAURACION IGLESIA SAN ANTONIO DE PADUA Y CONVENTO FRANCISCANO"/>
    <x v="13"/>
    <s v="IQUIQUE"/>
    <s v="IQUIQUE"/>
    <n v="2016"/>
    <x v="2"/>
    <s v="ARTE Y CULTURA"/>
    <x v="0"/>
    <n v="2395"/>
    <x v="9"/>
    <x v="9"/>
  </r>
  <r>
    <s v="30121163-0"/>
    <s v="CONSTRUCCION GIMNASIO METAHUE COMUNA DE QUEMCHI"/>
    <x v="5"/>
    <s v="CHILOE"/>
    <s v="QUEMCHI"/>
    <n v="2016"/>
    <x v="7"/>
    <s v="DEPORTE RECREATIVO"/>
    <x v="0"/>
    <n v="77928"/>
    <x v="1757"/>
    <x v="1637"/>
  </r>
  <r>
    <s v="30121173-0"/>
    <s v="CONSTRUCCION REDES CONTRA INCENDIO DEL CCP BULNES"/>
    <x v="4"/>
    <s v="ÑUBLE"/>
    <s v="BULNES"/>
    <n v="2016"/>
    <x v="11"/>
    <s v="REHABILITACION ADULTOS"/>
    <x v="0"/>
    <n v="173595"/>
    <x v="9"/>
    <x v="9"/>
  </r>
  <r>
    <s v="30121190-0"/>
    <s v="MEJORAMIENTO INTEGRAL CAMINOS INTERIORES PARQUE N. TORRES DEL PAINE"/>
    <x v="3"/>
    <s v="ULTIMA ESPERANZA"/>
    <s v="TORRES DEL PAINE"/>
    <n v="2015"/>
    <x v="1"/>
    <s v="TRANSPORTE CAMINERO"/>
    <x v="0"/>
    <n v="761000"/>
    <x v="1758"/>
    <x v="1638"/>
  </r>
  <r>
    <s v="30121195-0"/>
    <s v="REPOSICION PUENTES DE LA VI REGIÓN, IV ETAPA."/>
    <x v="12"/>
    <m/>
    <m/>
    <n v="2015"/>
    <x v="1"/>
    <s v="TRANSPORTE CAMINERO"/>
    <x v="0"/>
    <n v="55000"/>
    <x v="1759"/>
    <x v="1639"/>
  </r>
  <r>
    <s v="30121203-0"/>
    <s v="CONSTRUCCION REDES CONTRA INCENDIO CDP ARAUCO"/>
    <x v="4"/>
    <s v="ARAUCO"/>
    <s v="ARAUCO"/>
    <n v="2016"/>
    <x v="11"/>
    <s v="REHABILITACION ADULTOS"/>
    <x v="0"/>
    <n v="390968"/>
    <x v="1760"/>
    <x v="1640"/>
  </r>
  <r>
    <s v="30121204-0"/>
    <s v="CONSTRUCCION REDES CONTRA INCENDIO CDPMULCHEN"/>
    <x v="4"/>
    <s v="BIO BIO"/>
    <s v="MULCHEN"/>
    <n v="2015"/>
    <x v="11"/>
    <s v="REHABILITACION ADULTOS"/>
    <x v="0"/>
    <n v="320711"/>
    <x v="9"/>
    <x v="9"/>
  </r>
  <r>
    <s v="30121218-0"/>
    <s v="CONSTRUCCION REDES CONTRA INCENDIO DEL CDP YUMBEL"/>
    <x v="4"/>
    <s v="BIO BIO"/>
    <s v="YUMBEL"/>
    <n v="2016"/>
    <x v="11"/>
    <s v="REHABILITACION ADULTOS"/>
    <x v="0"/>
    <n v="351476"/>
    <x v="9"/>
    <x v="9"/>
  </r>
  <r>
    <s v="30121239-0"/>
    <s v="CONSTRUCCION REDES CONTRA INCENDIO CDP DE OVALLE"/>
    <x v="2"/>
    <s v="LIMARI"/>
    <s v="OVALLE"/>
    <n v="2015"/>
    <x v="11"/>
    <s v="REHABILITACION ADULTOS"/>
    <x v="0"/>
    <n v="380017"/>
    <x v="1761"/>
    <x v="1641"/>
  </r>
  <r>
    <s v="30121240-0"/>
    <s v="CONSTRUCCION REDES CONTRA INCENDIO DEL CDP LEBU"/>
    <x v="4"/>
    <s v="ARAUCO"/>
    <s v="LEBU"/>
    <n v="2015"/>
    <x v="11"/>
    <s v="REHABILITACION ADULTOS"/>
    <x v="0"/>
    <n v="221150"/>
    <x v="1762"/>
    <x v="9"/>
  </r>
  <r>
    <s v="30121243-0"/>
    <s v="MEJORAMIENTO PASEO PEATONAL PEDRO AGUIRRE CERDA, CALLE LARGA"/>
    <x v="0"/>
    <s v="LOS ANDES"/>
    <s v="CALLE LARGA"/>
    <n v="2015"/>
    <x v="6"/>
    <s v="DESARROLLO URBANO"/>
    <x v="0"/>
    <n v="18723"/>
    <x v="1763"/>
    <x v="1642"/>
  </r>
  <r>
    <s v="30121249-0"/>
    <s v="CONSTRUCCION REDES CONTRA INCENDIO DEL CDP YUNGAY"/>
    <x v="4"/>
    <s v="ÑUBLE"/>
    <s v="YUNGAY"/>
    <n v="2015"/>
    <x v="11"/>
    <s v="REHABILITACION ADULTOS"/>
    <x v="0"/>
    <n v="184748"/>
    <x v="9"/>
    <x v="9"/>
  </r>
  <r>
    <s v="30121254-0"/>
    <s v="CONSTRUCCION REDES CONTRA INCENDIO CDP ILLAPEL"/>
    <x v="2"/>
    <s v="CHOAPA"/>
    <s v="ILLAPEL"/>
    <n v="2015"/>
    <x v="11"/>
    <s v="REHABILITACION ADULTOS"/>
    <x v="0"/>
    <n v="207333"/>
    <x v="1764"/>
    <x v="1643"/>
  </r>
  <r>
    <s v="30121257-0"/>
    <s v="CONSTRUCCION REDES CONTRA INCENDIO CDP COMBARBALA"/>
    <x v="2"/>
    <s v="LIMARI"/>
    <s v="COMBARBALA"/>
    <n v="2016"/>
    <x v="11"/>
    <s v="REHABILITACION ADULTOS"/>
    <x v="1"/>
    <n v="62787"/>
    <x v="9"/>
    <x v="9"/>
  </r>
  <r>
    <s v="30121363-0"/>
    <s v="MEJORAMIENTO AV. LUIS DURAND ENTRE AV. ANDES - EL CARMEN, TEMUCO"/>
    <x v="1"/>
    <s v="CAUTIN"/>
    <s v="TEMUCO"/>
    <n v="2016"/>
    <x v="1"/>
    <s v="TRANSPORTE URBANO,VIALIDAD PEATONAL"/>
    <x v="0"/>
    <n v="237085"/>
    <x v="1765"/>
    <x v="1644"/>
  </r>
  <r>
    <s v="30121387-0"/>
    <s v="MEJORAMIENTO RUTA H-830, KM 7.3 AL KM 9.0, SAN VICENTE TT"/>
    <x v="12"/>
    <s v="CACHAPOAL"/>
    <s v="SAN VICENTE DE TAGUA TAGUA"/>
    <n v="2015"/>
    <x v="1"/>
    <s v="TRANSPORTE CAMINERO"/>
    <x v="0"/>
    <n v="130000"/>
    <x v="1766"/>
    <x v="1645"/>
  </r>
  <r>
    <s v="30121393-0"/>
    <s v="MEJORAMIENTO CAMINO EL BAJO (EGAÑA/CAM.RAPEL) MELIPILLA"/>
    <x v="8"/>
    <s v="MELIPILLA"/>
    <s v="MELIPILLA"/>
    <n v="2016"/>
    <x v="1"/>
    <s v="TRANSPORTE URBANO,VIALIDAD PEATONAL"/>
    <x v="0"/>
    <n v="246252"/>
    <x v="9"/>
    <x v="9"/>
  </r>
  <r>
    <s v="30121454-0"/>
    <s v="MEJORAMIENTO CAMINOS BASICOS INTERMEDIOS PROVINCIA DE ÑUBLE"/>
    <x v="4"/>
    <s v="ÑUBLE"/>
    <m/>
    <n v="2015"/>
    <x v="1"/>
    <s v="TRANSPORTE CAMINERO"/>
    <x v="0"/>
    <n v="343420"/>
    <x v="1767"/>
    <x v="1646"/>
  </r>
  <r>
    <s v="30121462-0"/>
    <s v="CONSTRUCCION REDES CONTRA INCENDIO CCP RÍO BUENO"/>
    <x v="10"/>
    <s v="DEL RANCO"/>
    <m/>
    <n v="2016"/>
    <x v="11"/>
    <s v="ADMINISTRACION DE JUSTICIA"/>
    <x v="0"/>
    <n v="1"/>
    <x v="9"/>
    <x v="9"/>
  </r>
  <r>
    <s v="30121464-0"/>
    <s v="MEJORAMIENTO CAM. BASICO INTERMEDIO Q-754 YUMBEL-RIO CLARO, YUMBEL"/>
    <x v="4"/>
    <s v="BIO BIO"/>
    <s v="YUMBEL"/>
    <n v="2016"/>
    <x v="1"/>
    <s v="TRANSPORTE CAMINERO"/>
    <x v="0"/>
    <n v="328350"/>
    <x v="1768"/>
    <x v="1647"/>
  </r>
  <r>
    <s v="30121518-0"/>
    <s v="MEJORAMIENTO ESPACIOS PÚBLICOS 09 NODOS, COMUNA DE LA FLORIDA"/>
    <x v="8"/>
    <s v="SANTIAGO"/>
    <s v="LA FLORIDA"/>
    <n v="2016"/>
    <x v="6"/>
    <s v="DESARROLLO URBANO"/>
    <x v="0"/>
    <n v="95547"/>
    <x v="1234"/>
    <x v="9"/>
  </r>
  <r>
    <s v="30121600-0"/>
    <s v="REPOSICION GRADERIAS Y LUMINARIAS ESTADIO EL MORRO, TALCAHUANO"/>
    <x v="4"/>
    <s v="CONCEPCION"/>
    <s v="TALCAHUANO"/>
    <n v="2015"/>
    <x v="7"/>
    <s v="DEPORTE FORMATIVO"/>
    <x v="0"/>
    <n v="123622"/>
    <x v="1769"/>
    <x v="1648"/>
  </r>
  <r>
    <s v="30121630-0"/>
    <s v="CONSTRUCCION INFRAESTRUCTURA SANITARIA DE PTO. NUEVO, LA UNION"/>
    <x v="10"/>
    <s v="DEL RANCO"/>
    <s v="LA UNION - REGION XIV"/>
    <n v="2015"/>
    <x v="5"/>
    <s v="EVACUACION DISPOSICION FINAL AGUAS SERVIDAS"/>
    <x v="0"/>
    <n v="1034077"/>
    <x v="1770"/>
    <x v="1649"/>
  </r>
  <r>
    <s v="30121632-0"/>
    <s v="AMPLIACION  ÁREA DE MOVIMIENTO, AERÓDROMO BALMACEDA. XI REGION"/>
    <x v="9"/>
    <m/>
    <m/>
    <n v="2016"/>
    <x v="1"/>
    <s v="TRANSPORTE AEREO"/>
    <x v="0"/>
    <n v="11690534"/>
    <x v="1771"/>
    <x v="1650"/>
  </r>
  <r>
    <s v="30121695-0"/>
    <s v="REPOSICION RUTA E-46 CRUCE LONG(CATAPILCO) LA LAGUNA II ETAPA"/>
    <x v="0"/>
    <m/>
    <m/>
    <n v="2015"/>
    <x v="1"/>
    <s v="TRANSPORTE CAMINERO"/>
    <x v="0"/>
    <n v="159339"/>
    <x v="9"/>
    <x v="9"/>
  </r>
  <r>
    <s v="30121723-0"/>
    <s v="CONSTRUCCION PARQUE LOS ARTESANOS - PTO. CHACABUCO"/>
    <x v="9"/>
    <s v="AYSEN"/>
    <s v="AYSEN"/>
    <n v="2015"/>
    <x v="6"/>
    <s v="DESARROLLO URBANO"/>
    <x v="0"/>
    <n v="293785"/>
    <x v="1772"/>
    <x v="1651"/>
  </r>
  <r>
    <s v="30121726-0"/>
    <s v="CONSTRUCCION PASARELA PEATONAL SECTOR QUICHAMALI, LO BARNECHEA"/>
    <x v="8"/>
    <s v="SANTIAGO"/>
    <s v="BARNECHEA"/>
    <n v="2016"/>
    <x v="1"/>
    <s v="TRANSPORTE URBANO,VIALIDAD PEATONAL"/>
    <x v="0"/>
    <n v="502253"/>
    <x v="1773"/>
    <x v="1652"/>
  </r>
  <r>
    <s v="30121731-0"/>
    <s v="CONSTRUCCION URBANIZACION SECTOR BARRANCO AMARILLO, PUNTA ARENAS"/>
    <x v="3"/>
    <s v="MAGALLANES"/>
    <s v="PUNTA ARENAS"/>
    <n v="2016"/>
    <x v="8"/>
    <s v="VIVIENDA DEFINITIVA"/>
    <x v="0"/>
    <n v="3000"/>
    <x v="11"/>
    <x v="9"/>
  </r>
  <r>
    <s v="30121740-0"/>
    <s v="CONSTRUCCION CENTRO INTEGRAL PARA EL ADULTO MAYOR, PUCON"/>
    <x v="1"/>
    <s v="CAUTIN"/>
    <s v="PUCON"/>
    <n v="2016"/>
    <x v="6"/>
    <s v="ORGANIZACION Y SERVICIOS COMUNALES"/>
    <x v="0"/>
    <n v="286405"/>
    <x v="1774"/>
    <x v="9"/>
  </r>
  <r>
    <s v="30121763-0"/>
    <s v="REPOSICION 1ª COMISARÍA LAUTARO, BAJO IMPLEMENTACIÓN PCSP AÑO 2012"/>
    <x v="1"/>
    <m/>
    <m/>
    <n v="2016"/>
    <x v="9"/>
    <s v="DEFENSA Y SEGURIDAD"/>
    <x v="0"/>
    <n v="404013"/>
    <x v="1775"/>
    <x v="1653"/>
  </r>
  <r>
    <s v="30121782-0"/>
    <s v="CONSTRUCCION  Y HABILITACION UNIDAD DE CUIDADOS MEDIOS HCVB"/>
    <x v="0"/>
    <m/>
    <m/>
    <n v="2016"/>
    <x v="0"/>
    <s v="ALTA COMPLEJIDAD"/>
    <x v="0"/>
    <n v="1002198"/>
    <x v="1776"/>
    <x v="1654"/>
  </r>
  <r>
    <s v="30121787-0"/>
    <s v="CONSTRUCCION REDES AGUA POTABLE Y ALCANTARILLADO DIV. SECT. CASTRO"/>
    <x v="5"/>
    <s v="CHILOE"/>
    <s v="CASTRO"/>
    <n v="2015"/>
    <x v="5"/>
    <s v="INTERSUBSECTORIAL AGUA POTABLE Y ALCANTARILLADO"/>
    <x v="0"/>
    <n v="264094"/>
    <x v="1777"/>
    <x v="9"/>
  </r>
  <r>
    <s v="30121813-0"/>
    <s v="CONSTRUCCION PUENTE QUILAMUTA Y PUENTE LOS LAGARTOS, PROV. MELIPILLA"/>
    <x v="8"/>
    <s v="MELIPILLA"/>
    <m/>
    <n v="2015"/>
    <x v="1"/>
    <s v="TRANSPORTE CAMINERO"/>
    <x v="0"/>
    <n v="97000"/>
    <x v="1778"/>
    <x v="1655"/>
  </r>
  <r>
    <s v="30121817-0"/>
    <s v="CONSTRUCCION URBANIZACION SECTOR SUR PUNTA ARENAS"/>
    <x v="3"/>
    <s v="MAGALLANES"/>
    <s v="PUNTA ARENAS"/>
    <n v="2015"/>
    <x v="8"/>
    <s v="SOLUCION HABITACIONAL PARCIAL O COMPLEMENTARIA"/>
    <x v="0"/>
    <n v="2068758"/>
    <x v="1779"/>
    <x v="1656"/>
  </r>
  <r>
    <s v="30121829-0"/>
    <s v="MEJORAMIENTO PARQUE COLON 2°ETAPA, COMUNA SAN BERNARDO"/>
    <x v="8"/>
    <s v="MAIPO"/>
    <s v="SAN BERNARDO"/>
    <n v="2015"/>
    <x v="6"/>
    <s v="DESARROLLO URBANO"/>
    <x v="0"/>
    <n v="764395"/>
    <x v="9"/>
    <x v="9"/>
  </r>
  <r>
    <s v="30121869-0"/>
    <s v="REPOSICION  TRIBUNAL DE FAMILIA DE YUMBEL"/>
    <x v="4"/>
    <s v="BIO BIO"/>
    <s v="YUMBEL"/>
    <n v="2016"/>
    <x v="11"/>
    <s v="ADMINISTRACION DE JUSTICIA"/>
    <x v="0"/>
    <n v="232900"/>
    <x v="1780"/>
    <x v="1657"/>
  </r>
  <r>
    <s v="30121871-0"/>
    <s v="CONSTRUCCION CUARTEL GENERAL CUERPO BOMBEROS COMUNA LA UNIÓN"/>
    <x v="10"/>
    <s v="DEL RANCO"/>
    <s v="LA UNION - REGION XIV"/>
    <n v="2016"/>
    <x v="9"/>
    <s v="DEFENSA Y SEGURIDAD"/>
    <x v="0"/>
    <n v="36595"/>
    <x v="1781"/>
    <x v="1658"/>
  </r>
  <r>
    <s v="30121967-0"/>
    <s v="REPOSICION RUTA G 27 SECTOR: LAS VERTIENTES-PTE EL TOYO SJ MAIPO"/>
    <x v="8"/>
    <s v="CORDILLERA"/>
    <s v="SAN JOSE DE MAIPO"/>
    <n v="2015"/>
    <x v="1"/>
    <s v="TRANSPORTE CAMINERO"/>
    <x v="0"/>
    <n v="31093"/>
    <x v="9"/>
    <x v="9"/>
  </r>
  <r>
    <s v="30121997-0"/>
    <s v="REPOSICION PUENTE QUILO EN RUTA W-20,COMUNA DE ANCUD"/>
    <x v="5"/>
    <s v="CHILOE"/>
    <s v="ANCUD"/>
    <n v="2015"/>
    <x v="1"/>
    <s v="TRANSPORTE CAMINERO"/>
    <x v="0"/>
    <n v="86524"/>
    <x v="1782"/>
    <x v="1659"/>
  </r>
  <r>
    <s v="30121998-0"/>
    <s v="REPOSICION Y REST. PARROQUIA NATIVIDAD DE MARIA, COMUNA DE LOLOL"/>
    <x v="12"/>
    <s v="COLCHAGUA"/>
    <s v="LOLOL"/>
    <n v="2015"/>
    <x v="2"/>
    <s v="INTERSUBSECTORIAL EDUCACION Y CULTURA"/>
    <x v="0"/>
    <n v="761242"/>
    <x v="1783"/>
    <x v="1660"/>
  </r>
  <r>
    <s v="30122001-0"/>
    <s v="CONSTRUCCION RUTA PRECORD. S: RUTA L-11-RUTA L-535 Y PTE. ACHIBUENO"/>
    <x v="7"/>
    <m/>
    <m/>
    <n v="2015"/>
    <x v="1"/>
    <s v="TRANSPORTE CAMINERO"/>
    <x v="0"/>
    <n v="194000"/>
    <x v="1784"/>
    <x v="1661"/>
  </r>
  <r>
    <s v="30122007-0"/>
    <s v="MEJORAMIENTO RUTA 41CH S: PTE EL CAMARON - LA LAGUNA, COM. DE VICUÑA"/>
    <x v="2"/>
    <m/>
    <m/>
    <n v="2015"/>
    <x v="1"/>
    <s v="TRANSPORTE CAMINERO"/>
    <x v="0"/>
    <n v="2710000"/>
    <x v="1785"/>
    <x v="1662"/>
  </r>
  <r>
    <s v="30122013-0"/>
    <s v="RESTAURACION IGLESIA SAN FERNANDO REY, COMUNA DE SAN FERNANDO"/>
    <x v="12"/>
    <s v="COLCHAGUA"/>
    <s v="SAN FERNANDO"/>
    <n v="2016"/>
    <x v="2"/>
    <s v="ARTE Y CULTURA"/>
    <x v="0"/>
    <n v="40913"/>
    <x v="9"/>
    <x v="9"/>
  </r>
  <r>
    <s v="30122017-0"/>
    <s v="CONSTRUCCION CAPILLA DE DIARIO IG. SN LORENZO TARAPACA, COMUNA HUARA"/>
    <x v="13"/>
    <s v="TAMARUGAL"/>
    <s v="HUARA (Prov. Tamarugal)"/>
    <n v="2016"/>
    <x v="2"/>
    <s v="ARTE Y CULTURA"/>
    <x v="0"/>
    <n v="20943"/>
    <x v="22"/>
    <x v="9"/>
  </r>
  <r>
    <s v="30122029-0"/>
    <s v="REPOSICION PAVIMENTACION CALLE O´HIGGINS HUASCO BAJO"/>
    <x v="6"/>
    <s v="HUASCO"/>
    <s v="HUASCO"/>
    <n v="2015"/>
    <x v="1"/>
    <s v="TRANSPORTE URBANO,VIALIDAD PEATONAL"/>
    <x v="0"/>
    <n v="504455"/>
    <x v="1786"/>
    <x v="1663"/>
  </r>
  <r>
    <s v="30122032-0"/>
    <s v="REPOSICION PARROQUIA INMACULADA CONCEPCION DE LA COMPAÑIA"/>
    <x v="12"/>
    <s v="CACHAPOAL"/>
    <s v="GRANEROS"/>
    <n v="2016"/>
    <x v="2"/>
    <s v="ARTE Y CULTURA"/>
    <x v="0"/>
    <n v="1047596"/>
    <x v="1787"/>
    <x v="1664"/>
  </r>
  <r>
    <s v="30122033-0"/>
    <s v="HABILITACION TEMPLO PARROQUIAL SAN JUAN EVANGELISTA,SAN VICENTE"/>
    <x v="12"/>
    <s v="CACHAPOAL"/>
    <s v="SAN VICENTE DE TAGUA TAGUA"/>
    <n v="2016"/>
    <x v="2"/>
    <s v="ARTE Y CULTURA"/>
    <x v="0"/>
    <n v="816239"/>
    <x v="1788"/>
    <x v="1665"/>
  </r>
  <r>
    <s v="30122037-0"/>
    <s v="REPOSICION Y MEJORAMIENTO PUENTE AGUA BUENA EN RUTA L-30-M."/>
    <x v="7"/>
    <s v="LINARES"/>
    <m/>
    <n v="2015"/>
    <x v="1"/>
    <s v="TRANSPORTE CAMINERO"/>
    <x v="0"/>
    <n v="53869"/>
    <x v="1789"/>
    <x v="1666"/>
  </r>
  <r>
    <s v="30122044-0"/>
    <s v="REPOSICION MEDIA LUNA POBLACIÓN HIDALGO"/>
    <x v="0"/>
    <s v="SAN FELIPE DE ACONCAGUA"/>
    <s v="PUTAENDO"/>
    <n v="2016"/>
    <x v="7"/>
    <s v="INTERSUBSECTORIAL DEPORTES Y RECREACION"/>
    <x v="0"/>
    <n v="2125"/>
    <x v="1790"/>
    <x v="9"/>
  </r>
  <r>
    <s v="30122050-0"/>
    <s v="REPOSICION PUENTE CHIFIN EN RUTA U-500, COMUNA DE RÍO NEGRO"/>
    <x v="5"/>
    <s v="OSORNO"/>
    <s v="RIO NEGRO"/>
    <n v="2015"/>
    <x v="1"/>
    <s v="TRANSPORTE CAMINERO"/>
    <x v="0"/>
    <n v="610090"/>
    <x v="1791"/>
    <x v="1667"/>
  </r>
  <r>
    <s v="30122063-0"/>
    <s v="MEJORAMIENTO  PLANTA DE TRATAMIENTO CATAPILCO"/>
    <x v="0"/>
    <s v="PETORCA"/>
    <s v="ZAPALLAR"/>
    <n v="2016"/>
    <x v="5"/>
    <s v="EVACUACION DISPOSICION FINAL AGUAS SERVIDAS"/>
    <x v="0"/>
    <n v="14643"/>
    <x v="64"/>
    <x v="9"/>
  </r>
  <r>
    <s v="30122072-0"/>
    <s v="REPOSICION PUENTE GÓMEZ N°3 EN RUTA V-86 COMUNA DE PUERTO MONTT"/>
    <x v="5"/>
    <s v="LLANQUIHUE"/>
    <s v="PUERTO MONTT"/>
    <n v="2016"/>
    <x v="1"/>
    <s v="TRANSPORTE CAMINERO"/>
    <x v="0"/>
    <n v="20000"/>
    <x v="370"/>
    <x v="1668"/>
  </r>
  <r>
    <s v="30122074-0"/>
    <s v="RESTAURACION Y PUESTA EN VALOR FUERTE LA PLANCHADA DE PENCO"/>
    <x v="4"/>
    <s v="CONCEPCION"/>
    <s v="PENCO"/>
    <n v="2015"/>
    <x v="2"/>
    <s v="ARTE Y CULTURA"/>
    <x v="0"/>
    <n v="16536"/>
    <x v="1792"/>
    <x v="1669"/>
  </r>
  <r>
    <s v="30122082-0"/>
    <s v="REPOSICION Y EQUIPAMIENTO SML QUILLOTA - LA CALERA"/>
    <x v="0"/>
    <s v="QUILLOTA"/>
    <m/>
    <n v="2015"/>
    <x v="11"/>
    <s v="ADMINISTRACION DE JUSTICIA"/>
    <x v="0"/>
    <n v="57442"/>
    <x v="1793"/>
    <x v="1670"/>
  </r>
  <r>
    <s v="30122085-0"/>
    <s v="AMPLIACION Y REMODELACION QUINTA COMPAÑIA DE BOMBEROS, PTA. ARENAS"/>
    <x v="3"/>
    <s v="MAGALLANES"/>
    <s v="PUNTA ARENAS"/>
    <n v="2016"/>
    <x v="9"/>
    <s v="DEFENSA Y SEGURIDAD"/>
    <x v="0"/>
    <n v="291484"/>
    <x v="1364"/>
    <x v="9"/>
  </r>
  <r>
    <s v="30122092-0"/>
    <s v="RESTAURACION TEMPLO SAN JUDAS TADEO DE MALLOA"/>
    <x v="12"/>
    <s v="CACHAPOAL"/>
    <s v="MALLOA"/>
    <n v="2016"/>
    <x v="2"/>
    <s v="ARTE Y CULTURA"/>
    <x v="0"/>
    <n v="1213353"/>
    <x v="1794"/>
    <x v="9"/>
  </r>
  <r>
    <s v="30122114-0"/>
    <s v="REPOSICION PUENTE NEGRO N°2 EN RUTA W-315 COMUNA DE ANCUD"/>
    <x v="5"/>
    <m/>
    <m/>
    <n v="2015"/>
    <x v="1"/>
    <s v="TRANSPORTE CAMINERO"/>
    <x v="0"/>
    <n v="103546"/>
    <x v="1795"/>
    <x v="1671"/>
  </r>
  <r>
    <s v="30122134-0"/>
    <s v="HABILITACION CIRCUITO DE ESPACIOS PÚBLICOS, HUERTA DE MATAQUITO"/>
    <x v="7"/>
    <s v="CURICO"/>
    <s v="HUALAÑE"/>
    <n v="2015"/>
    <x v="6"/>
    <s v="DESARROLLO URBANO"/>
    <x v="0"/>
    <n v="28953"/>
    <x v="1796"/>
    <x v="1672"/>
  </r>
  <r>
    <s v="30122150-0"/>
    <s v="REPOSICION IGLESIA NTA. SRA. DEL ROSARIO PUMANQUE"/>
    <x v="12"/>
    <s v="COLCHAGUA"/>
    <s v="PUMANQUE"/>
    <n v="2016"/>
    <x v="2"/>
    <s v="ARTE Y CULTURA"/>
    <x v="0"/>
    <n v="527802"/>
    <x v="1797"/>
    <x v="1673"/>
  </r>
  <r>
    <s v="30122158-0"/>
    <s v="HABILITACION CAPILLA NUESTRA SRA.DEL ROSARIO,LA TORINA,PICHIDEGUA"/>
    <x v="12"/>
    <s v="CACHAPOAL"/>
    <s v="PICHIDEGUA"/>
    <n v="2016"/>
    <x v="2"/>
    <s v="ARTE Y CULTURA"/>
    <x v="0"/>
    <n v="71698"/>
    <x v="9"/>
    <x v="9"/>
  </r>
  <r>
    <s v="30122160-0"/>
    <s v="MEJORAMIENTO RUTA I-45 SECTOR PUENTE NEGRO - LA RUFINA"/>
    <x v="12"/>
    <s v="COLCHAGUA"/>
    <s v="SAN FERNANDO"/>
    <n v="2016"/>
    <x v="1"/>
    <s v="TRANSPORTE CAMINERO"/>
    <x v="0"/>
    <n v="1000"/>
    <x v="1798"/>
    <x v="1674"/>
  </r>
  <r>
    <s v="30122169-0"/>
    <s v="RESTAURACION  Y REPOSICIÓN PARCIAL PARROQUIA SAN JOSÉ, CHIMBARONGO"/>
    <x v="12"/>
    <s v="COLCHAGUA"/>
    <s v="CHIMBARONGO"/>
    <n v="2016"/>
    <x v="2"/>
    <s v="ARTE Y CULTURA"/>
    <x v="0"/>
    <n v="1013434"/>
    <x v="1799"/>
    <x v="1675"/>
  </r>
  <r>
    <s v="30122170-0"/>
    <s v="REPOSICION RUTA 215-CH SECTOR ENTRELAGOS-ADUANA PAJARITOS; PUYEHU"/>
    <x v="5"/>
    <s v="OSORNO"/>
    <s v="PUYEHUE"/>
    <n v="2015"/>
    <x v="1"/>
    <s v="TRANSPORTE CAMINERO"/>
    <x v="0"/>
    <n v="341500"/>
    <x v="1800"/>
    <x v="1676"/>
  </r>
  <r>
    <s v="30122171-0"/>
    <s v="RESTAURACION Y REPOSICIÓN PARCIAL PARROQUIA TINGUIRIRICA,CHIMBARONGO"/>
    <x v="12"/>
    <s v="COLCHAGUA"/>
    <s v="CHIMBARONGO"/>
    <n v="2016"/>
    <x v="2"/>
    <s v="ARTE Y CULTURA"/>
    <x v="0"/>
    <n v="37363"/>
    <x v="9"/>
    <x v="9"/>
  </r>
  <r>
    <s v="30122180-0"/>
    <s v="REPOSICION PARROQUIA INMACULADA CONCEPCION -PICHILEMU"/>
    <x v="12"/>
    <s v="CARDENAL CARO"/>
    <s v="PICHILEMU"/>
    <n v="2016"/>
    <x v="2"/>
    <s v="ARTE Y CULTURA"/>
    <x v="0"/>
    <n v="16086"/>
    <x v="1801"/>
    <x v="1677"/>
  </r>
  <r>
    <s v="30122183-0"/>
    <s v="REPOSICION PARROQUIA DEL SAGRADO CORAZON COMUNA LAS CABRAS"/>
    <x v="12"/>
    <s v="CACHAPOAL"/>
    <s v="LAS CABRAS"/>
    <n v="2016"/>
    <x v="2"/>
    <s v="ARTE Y CULTURA"/>
    <x v="0"/>
    <n v="34836"/>
    <x v="9"/>
    <x v="9"/>
  </r>
  <r>
    <s v="30122189-0"/>
    <s v="CONSTRUCCION RUTA PRECORDILLER. S: RUTA L-535-COLVINDO Y 4 PUENTES"/>
    <x v="15"/>
    <m/>
    <m/>
    <n v="2015"/>
    <x v="1"/>
    <s v="TRANSPORTE CAMINERO"/>
    <x v="0"/>
    <n v="139000"/>
    <x v="1802"/>
    <x v="1678"/>
  </r>
  <r>
    <s v="30122219-0"/>
    <s v="MEJORAMIENTO RUTA Y-290, CAMINO CUEVA DEL MILODON, XII REGION"/>
    <x v="3"/>
    <m/>
    <m/>
    <n v="2015"/>
    <x v="1"/>
    <s v="TRANSPORTE CAMINERO"/>
    <x v="0"/>
    <n v="253310"/>
    <x v="1803"/>
    <x v="1679"/>
  </r>
  <r>
    <s v="30122241-0"/>
    <s v="MEJORAMIENTO PAVIMENTO CALLE IGNACIO CARRERA PINTO. VILLA ALEMANA"/>
    <x v="0"/>
    <s v="MARGA MARGA"/>
    <s v="VILLA ALEMANA"/>
    <n v="2016"/>
    <x v="1"/>
    <s v="TRANSPORTE URBANO,VIALIDAD PEATONAL"/>
    <x v="0"/>
    <n v="393158"/>
    <x v="1804"/>
    <x v="1680"/>
  </r>
  <r>
    <s v="30122242-0"/>
    <s v="MEJORAMIENTO PAVIMENTO AV. LATORRE NORTE Y CALLE BERLIN V. ALEMANA"/>
    <x v="0"/>
    <s v="MARGA MARGA"/>
    <s v="VILLA ALEMANA"/>
    <n v="2016"/>
    <x v="1"/>
    <s v="TRANSPORTE URBANO,VIALIDAD PEATONAL"/>
    <x v="0"/>
    <n v="392310"/>
    <x v="1805"/>
    <x v="1681"/>
  </r>
  <r>
    <s v="30122261-0"/>
    <s v="MEJORAMIENTO OBRAS EXTERIOR GIMNASIO JOSE ROJAS ZAMORA, SAN ANTONIO"/>
    <x v="0"/>
    <s v="SAN ANTONIO"/>
    <s v="SAN ANTONIO"/>
    <n v="2016"/>
    <x v="7"/>
    <s v="DEPORTE RECREATIVO"/>
    <x v="0"/>
    <n v="167900"/>
    <x v="11"/>
    <x v="9"/>
  </r>
  <r>
    <s v="30122283-0"/>
    <s v="MEJORAMIENTO CAMINO MAQUEHUE - ZANJA, PADRE LAS CASAS"/>
    <x v="1"/>
    <m/>
    <m/>
    <n v="2016"/>
    <x v="1"/>
    <s v="TRANSPORTE CAMINERO"/>
    <x v="0"/>
    <n v="704002"/>
    <x v="1806"/>
    <x v="1682"/>
  </r>
  <r>
    <s v="30122289-0"/>
    <s v="MEJORAMIENTO MULTICANCHA CLUB DEPORTIVO PUTAENDO."/>
    <x v="0"/>
    <s v="SAN FELIPE DE ACONCAGUA"/>
    <s v="PUTAENDO"/>
    <n v="2016"/>
    <x v="7"/>
    <s v="INTERSUBSECTORIAL DEPORTES Y RECREACION"/>
    <x v="0"/>
    <n v="21600"/>
    <x v="11"/>
    <x v="9"/>
  </r>
  <r>
    <s v="30122294-0"/>
    <s v="CONSTRUCCION CASETAS SANITARIAS LOCALIDAD DE MANTILHUE RIO BUENO"/>
    <x v="10"/>
    <s v="DEL RANCO"/>
    <s v="RIO BUENO - REGION XIV"/>
    <n v="2016"/>
    <x v="5"/>
    <s v="EVACUACION DISPOSICION FINAL AGUAS SERVIDAS"/>
    <x v="0"/>
    <n v="1406062"/>
    <x v="1807"/>
    <x v="1683"/>
  </r>
  <r>
    <s v="30122374-0"/>
    <s v="MEJORAMIENTO PASEO BORDE COSTERO SECTOR PLAYA BRAVA, ARICA"/>
    <x v="14"/>
    <s v="ARICA - REGION XV"/>
    <s v="ARICA - REGION XV"/>
    <n v="2015"/>
    <x v="6"/>
    <s v="BORDE COSTERO,PASEOS PEATONALES, PLAYAS"/>
    <x v="0"/>
    <n v="2520404"/>
    <x v="1808"/>
    <x v="1684"/>
  </r>
  <r>
    <s v="30122511-0"/>
    <s v="CONSTRUCCION JARDÍN INFANTIL SECTOR 4 ÁLAMOS, MAIPÚ"/>
    <x v="8"/>
    <s v="SANTIAGO"/>
    <s v="MAIPU"/>
    <n v="2015"/>
    <x v="2"/>
    <s v="EDUCACION PREBASICA"/>
    <x v="0"/>
    <n v="286830"/>
    <x v="1809"/>
    <x v="9"/>
  </r>
  <r>
    <s v="30122528-0"/>
    <s v="REPOSICION RUTA 181-CH,SECTOR: LIUCURA-LIMITE (PASO PINO HACHADO)"/>
    <x v="1"/>
    <s v="MALLECO"/>
    <s v="LONQUIMAY"/>
    <n v="2015"/>
    <x v="1"/>
    <s v="TRANSPORTE CAMINERO"/>
    <x v="0"/>
    <n v="55046"/>
    <x v="1810"/>
    <x v="1685"/>
  </r>
  <r>
    <s v="30122584-0"/>
    <s v="CONSTRUCCION GIMNASIO ESCUELA BALNEARIO CACHAGUA, COMUNA ZAPALLAR"/>
    <x v="0"/>
    <s v="PETORCA"/>
    <s v="ZAPALLAR"/>
    <n v="2016"/>
    <x v="7"/>
    <s v="INTERSUBSECTORIAL DEPORTES Y RECREACION"/>
    <x v="0"/>
    <n v="311094"/>
    <x v="1811"/>
    <x v="1686"/>
  </r>
  <r>
    <s v="30122630-0"/>
    <s v="NORMALIZACION A. P. HUERTO FAMILIARES SECTOR TRES HORAS,NATAL"/>
    <x v="3"/>
    <s v="ULTIMA ESPERANZA"/>
    <s v="NATALES"/>
    <n v="2016"/>
    <x v="4"/>
    <s v="ALUMBRADO PUBLICO"/>
    <x v="0"/>
    <n v="437247"/>
    <x v="1812"/>
    <x v="1687"/>
  </r>
  <r>
    <s v="30122631-0"/>
    <s v="CONSTRUCCION 25 VIVIENDAS TUTELADAS ADULTO MAYOR MARCHIGUE"/>
    <x v="12"/>
    <s v="CARDENAL CARO"/>
    <s v="MARCHIGUE"/>
    <n v="2015"/>
    <x v="8"/>
    <s v="VIVIENDA DEFINITIVA"/>
    <x v="0"/>
    <n v="448381"/>
    <x v="1813"/>
    <x v="1688"/>
  </r>
  <r>
    <s v="30122769-0"/>
    <s v="MEJORAMIENTO AVDA. PDTE IBAÑEZ, 1ERA.ETAPA,TRAMO: EJERCITO - AUSTRAL"/>
    <x v="5"/>
    <s v="LLANQUIHUE"/>
    <s v="PUERTO MONTT"/>
    <n v="2016"/>
    <x v="1"/>
    <s v="TRANSPORTE URBANO,VIALIDAD PEATONAL"/>
    <x v="0"/>
    <n v="79857"/>
    <x v="1814"/>
    <x v="1689"/>
  </r>
  <r>
    <s v="30122835-0"/>
    <s v="MEJORAMIENTO PASADA URBANA POR PAIPOTE, RUTA 31 CH"/>
    <x v="6"/>
    <m/>
    <m/>
    <n v="2015"/>
    <x v="1"/>
    <s v="TRANSPORTE URBANO,VIALIDAD PEATONAL"/>
    <x v="0"/>
    <n v="51000"/>
    <x v="1815"/>
    <x v="1690"/>
  </r>
  <r>
    <s v="30122916-0"/>
    <s v="CONSTRUCCION EJE ORBITAL SUR, SECTOR RUTA 5 SUR ¿ RUTA G-45 PADRE HU"/>
    <x v="8"/>
    <m/>
    <m/>
    <n v="2015"/>
    <x v="1"/>
    <s v="TRANSPORTE URBANO,VIALIDAD PEATONAL"/>
    <x v="0"/>
    <n v="115000"/>
    <x v="471"/>
    <x v="1691"/>
  </r>
  <r>
    <s v="30122987-0"/>
    <s v="NORMALIZACION ELECTRIF. RURAL VARIOS SECTORES, LOS ALAMOS"/>
    <x v="4"/>
    <s v="ARAUCO"/>
    <s v="LOS ALAMOS"/>
    <n v="2015"/>
    <x v="4"/>
    <s v="DISTRIBUCION Y CONEXION FINAL USUARIOS"/>
    <x v="0"/>
    <n v="160262"/>
    <x v="1816"/>
    <x v="1692"/>
  </r>
  <r>
    <s v="30123078-0"/>
    <s v="CONSTRUCCION ESPACIO PÚBLICO PARA POBLACIÓN LA MANANA - PEÑAFLOR"/>
    <x v="8"/>
    <s v="TALAGANTE"/>
    <s v="PEÑAFLOR"/>
    <n v="2015"/>
    <x v="6"/>
    <s v="DESARROLLO URBANO"/>
    <x v="0"/>
    <n v="8818"/>
    <x v="1817"/>
    <x v="1693"/>
  </r>
  <r>
    <s v="30123135-0"/>
    <s v="MEJORAMIENTO RUTA I-810 CAMINO CHIMBARONGO ¿ SAN JOSE DE TORO"/>
    <x v="12"/>
    <s v="COLCHAGUA"/>
    <s v="CHIMBARONGO"/>
    <n v="2015"/>
    <x v="1"/>
    <s v="TRANSPORTE CAMINERO"/>
    <x v="0"/>
    <n v="37000"/>
    <x v="1818"/>
    <x v="1694"/>
  </r>
  <r>
    <s v="30123150-0"/>
    <s v="MEJORAMIENTO VIAL CALLE PAJARITOS.COMUNA PEÑAFLOR."/>
    <x v="8"/>
    <s v="TALAGANTE"/>
    <s v="PEÑAFLOR"/>
    <n v="2016"/>
    <x v="1"/>
    <s v="TRANSPORTE URBANO,VIALIDAD PEATONAL"/>
    <x v="0"/>
    <n v="32986"/>
    <x v="1819"/>
    <x v="1695"/>
  </r>
  <r>
    <s v="30123171-0"/>
    <s v="CONSTRUCCION JARDÍN INFANTIL SECTOR SANTA LAURA, QUILICURA"/>
    <x v="8"/>
    <s v="SANTIAGO"/>
    <s v="QUILICURA"/>
    <n v="2015"/>
    <x v="2"/>
    <s v="EDUCACION PREBASICA"/>
    <x v="0"/>
    <n v="378907"/>
    <x v="9"/>
    <x v="9"/>
  </r>
  <r>
    <s v="30123179-0"/>
    <s v="REPOSICION PARROQUIA NUESTRA SEÑORA DE LA MERCED DE DOÑIHUE"/>
    <x v="12"/>
    <s v="CACHAPOAL"/>
    <s v="DOÑIHUE"/>
    <n v="2016"/>
    <x v="2"/>
    <s v="ARTE Y CULTURA"/>
    <x v="0"/>
    <n v="1127323"/>
    <x v="1820"/>
    <x v="1696"/>
  </r>
  <r>
    <s v="30123182-0"/>
    <s v="CONSTRUCCION PARQUE HOTT DE OSORNO"/>
    <x v="5"/>
    <s v="OSORNO"/>
    <s v="OSORNO"/>
    <n v="2016"/>
    <x v="6"/>
    <s v="DESARROLLO URBANO"/>
    <x v="0"/>
    <n v="9700"/>
    <x v="1821"/>
    <x v="9"/>
  </r>
  <r>
    <s v="30123205-0"/>
    <s v="CONSTRUCCION JARDIN INFANTIL LA FLORIDA"/>
    <x v="8"/>
    <s v="SANTIAGO"/>
    <s v="LA FLORIDA"/>
    <n v="2015"/>
    <x v="2"/>
    <s v="EDUCACION PREBASICA"/>
    <x v="0"/>
    <n v="664538"/>
    <x v="9"/>
    <x v="9"/>
  </r>
  <r>
    <s v="30123225-0"/>
    <s v="CONSTRUCCION SISTEMA DE DISTRIBUCIÓN LAJA-DIGUILLIN (3 ETAPA)"/>
    <x v="4"/>
    <s v="ÑUBLE"/>
    <m/>
    <n v="2016"/>
    <x v="3"/>
    <s v="RIEGO"/>
    <x v="0"/>
    <n v="266564"/>
    <x v="1822"/>
    <x v="1697"/>
  </r>
  <r>
    <s v="30123228-0"/>
    <s v="REPOSICION JARDIN INFANTIL RICITOS DE ORO, COMUNA DE LA SERENA"/>
    <x v="2"/>
    <s v="ELQUI"/>
    <s v="LA SERENA"/>
    <n v="2016"/>
    <x v="2"/>
    <s v="EDUCACION PREBASICA"/>
    <x v="0"/>
    <n v="267713"/>
    <x v="1823"/>
    <x v="1698"/>
  </r>
  <r>
    <s v="30123231-0"/>
    <s v="CONSTRUCCION CAMPAMENTOS INVERNALES DE VIALIDAD PASO PEHUENCHE"/>
    <x v="7"/>
    <m/>
    <m/>
    <n v="2016"/>
    <x v="6"/>
    <s v="ADMINISTRACION MULTISECTOR"/>
    <x v="0"/>
    <n v="232197"/>
    <x v="17"/>
    <x v="9"/>
  </r>
  <r>
    <s v="30123237-0"/>
    <s v="REPOSICION JARDIN INFANTIL GRILLITOS, ARICA"/>
    <x v="14"/>
    <s v="ARICA - REGION XV"/>
    <s v="ARICA - REGION XV"/>
    <n v="2016"/>
    <x v="2"/>
    <s v="EDUCACION PREBASICA"/>
    <x v="0"/>
    <n v="242471"/>
    <x v="1824"/>
    <x v="9"/>
  </r>
  <r>
    <s v="30123262-0"/>
    <s v="CONSTRUCCION OBRAS DE MEJORAMIENTO PASEO BAQUEDANO, COYHAIQUE"/>
    <x v="9"/>
    <s v="COYHAIQUE"/>
    <s v="COYHAIQUE"/>
    <n v="2016"/>
    <x v="6"/>
    <s v="DESARROLLO URBANO"/>
    <x v="0"/>
    <n v="516318"/>
    <x v="1825"/>
    <x v="1699"/>
  </r>
  <r>
    <s v="30123274-0"/>
    <s v="REPOSICION PUENTES CUENCA 1 Y CUENCA 2, RUTA H-711, COMUNA MALLOA"/>
    <x v="12"/>
    <s v="CACHAPOAL"/>
    <s v="MALLOA"/>
    <n v="2015"/>
    <x v="1"/>
    <s v="TRANSPORTE CAMINERO"/>
    <x v="0"/>
    <n v="8557"/>
    <x v="9"/>
    <x v="9"/>
  </r>
  <r>
    <s v="30123286-0"/>
    <s v="REPOSICION IGLESIA MADRE DE LA DIVINA PROVIDENCIA, RANCAGUA"/>
    <x v="12"/>
    <s v="CACHAPOAL"/>
    <s v="RANCAGUA"/>
    <n v="2016"/>
    <x v="2"/>
    <s v="ARTE Y CULTURA"/>
    <x v="0"/>
    <n v="720153"/>
    <x v="9"/>
    <x v="9"/>
  </r>
  <r>
    <s v="30123289-0"/>
    <s v="RESTAURACION PARROQUIA SAN FRANCISCO DE ASIS, COMUNA RANCAGUA"/>
    <x v="12"/>
    <s v="CACHAPOAL"/>
    <s v="RANCAGUA"/>
    <n v="2015"/>
    <x v="2"/>
    <s v="ARTE Y CULTURA"/>
    <x v="0"/>
    <n v="730050"/>
    <x v="9"/>
    <x v="9"/>
  </r>
  <r>
    <s v="30123298-0"/>
    <s v="NORMALIZACION POSTA SALUD RURAL SANTA FILOMENA, SANTA MARIA"/>
    <x v="0"/>
    <s v="SAN FELIPE DE ACONCAGUA"/>
    <s v="SANTA MARIA"/>
    <n v="2016"/>
    <x v="0"/>
    <s v="BAJA COMPLEJIDAD"/>
    <x v="0"/>
    <n v="6960"/>
    <x v="1826"/>
    <x v="1700"/>
  </r>
  <r>
    <s v="30123307-0"/>
    <s v="REPOSICION PUENTE PENITENTE EN RUTA 9, COMUNA DE PUNTA ARENAS"/>
    <x v="3"/>
    <s v="MAGALLANES"/>
    <s v="LAGUNA BLANCA"/>
    <n v="2015"/>
    <x v="1"/>
    <s v="TRANSPORTE CAMINERO"/>
    <x v="0"/>
    <n v="69000"/>
    <x v="1827"/>
    <x v="1701"/>
  </r>
  <r>
    <s v="30123327-0"/>
    <s v="MEJORAMIENTO  PLAZA DE ARMAS, MELIPILLA"/>
    <x v="8"/>
    <s v="MELIPILLA"/>
    <s v="MELIPILLA"/>
    <n v="2015"/>
    <x v="6"/>
    <s v="DESARROLLO URBANO"/>
    <x v="0"/>
    <n v="403279"/>
    <x v="1828"/>
    <x v="1702"/>
  </r>
  <r>
    <s v="30123328-0"/>
    <s v="REPOSICION CUARTEL 3ª CIA CUERPO DE BOMBEROS DE NAVIDAD, PUPUYA"/>
    <x v="12"/>
    <s v="CARDENAL CARO"/>
    <s v="NAVIDAD"/>
    <n v="2015"/>
    <x v="9"/>
    <s v="DEFENSA Y SEGURIDAD"/>
    <x v="0"/>
    <n v="42555"/>
    <x v="9"/>
    <x v="9"/>
  </r>
  <r>
    <s v="30123355-0"/>
    <s v="REPOSICION PLAZA EL PINAR, BARRIO EL PINAR, COMUNA DE SAN JOAQUÍN"/>
    <x v="8"/>
    <s v="SANTIAGO"/>
    <s v="SAN JOAQUIN"/>
    <n v="2015"/>
    <x v="6"/>
    <s v="DESARROLLO URBANO"/>
    <x v="0"/>
    <n v="207858"/>
    <x v="9"/>
    <x v="9"/>
  </r>
  <r>
    <s v="30123360-0"/>
    <s v="REPOSICION PLAZA VILLA LAS FLORES, COMUNA DE SAN JOAQUÍN"/>
    <x v="8"/>
    <s v="SANTIAGO"/>
    <s v="SAN JOAQUIN"/>
    <n v="2015"/>
    <x v="6"/>
    <s v="DESARROLLO URBANO"/>
    <x v="0"/>
    <n v="679289"/>
    <x v="1829"/>
    <x v="1703"/>
  </r>
  <r>
    <s v="30123365-0"/>
    <s v="MEJORAMIENTO ESPACIOS PUBLICOS CALLE SALVADOR GUTIERREZ CERRO NAVIA"/>
    <x v="8"/>
    <s v="SANTIAGO"/>
    <s v="CERRO NAVIA"/>
    <n v="2016"/>
    <x v="6"/>
    <s v="DESARROLLO URBANO"/>
    <x v="0"/>
    <n v="511062"/>
    <x v="9"/>
    <x v="9"/>
  </r>
  <r>
    <s v="30123376-0"/>
    <s v="NORMALIZACION ESTADIO MUNICIPAL, CALAMA"/>
    <x v="11"/>
    <s v="EL LOA"/>
    <s v="CALAMA"/>
    <n v="2016"/>
    <x v="7"/>
    <s v="DEPORTE COMPETITIVO"/>
    <x v="0"/>
    <n v="630621"/>
    <x v="9"/>
    <x v="9"/>
  </r>
  <r>
    <s v="30123462-0"/>
    <s v="MEJORAMIENTO CBI CAMINO CR. LONG. (LLICALDAD)- RAUCO COSTA,CHONCHI"/>
    <x v="5"/>
    <s v="CHILOE"/>
    <s v="CHONCHI"/>
    <n v="2015"/>
    <x v="1"/>
    <s v="TRANSPORTE CAMINERO"/>
    <x v="0"/>
    <n v="814968"/>
    <x v="1830"/>
    <x v="1704"/>
  </r>
  <r>
    <s v="30123468-0"/>
    <s v="REPOSICION  TEATRO MUNICIPAL COMUNA DE SANTA JUANA"/>
    <x v="4"/>
    <s v="CONCEPCION"/>
    <s v="SANTA JUANA"/>
    <n v="2015"/>
    <x v="2"/>
    <s v="ARTE Y CULTURA"/>
    <x v="0"/>
    <n v="58094"/>
    <x v="1831"/>
    <x v="1705"/>
  </r>
  <r>
    <s v="30123475-0"/>
    <s v="AMPLIACION JARDÍN INFANTIL LOS PEUMOS, LA FLORIDA"/>
    <x v="8"/>
    <s v="SANTIAGO"/>
    <s v="LA FLORIDA"/>
    <n v="2016"/>
    <x v="2"/>
    <s v="EDUCACION PREBASICA"/>
    <x v="0"/>
    <n v="5036"/>
    <x v="1832"/>
    <x v="1706"/>
  </r>
  <r>
    <s v="30123492-0"/>
    <s v="MEJORAMIENTO RUTA G-30 CERRILLOS - LONQUÉN. SEGUNDA ETAPA"/>
    <x v="8"/>
    <m/>
    <m/>
    <n v="2015"/>
    <x v="1"/>
    <s v="TRANSPORTE URBANO,VIALIDAD PEATONAL"/>
    <x v="0"/>
    <n v="168000"/>
    <x v="1833"/>
    <x v="1707"/>
  </r>
  <r>
    <s v="30123508-0"/>
    <s v="REPOSICION RETEN ISLA HUAR COMO IMPLEMENTACION PCSP CALBUCO"/>
    <x v="5"/>
    <m/>
    <m/>
    <n v="2016"/>
    <x v="9"/>
    <s v="DEFENSA Y SEGURIDAD"/>
    <x v="0"/>
    <n v="194648"/>
    <x v="1834"/>
    <x v="1708"/>
  </r>
  <r>
    <s v="30123514-0"/>
    <s v="MEJORAMIENTO PLAZA DE ARMAS COMUNA DE PUCÓN"/>
    <x v="1"/>
    <s v="CAUTIN"/>
    <s v="PUCON"/>
    <n v="2016"/>
    <x v="6"/>
    <s v="DESARROLLO URBANO"/>
    <x v="0"/>
    <n v="155336"/>
    <x v="370"/>
    <x v="1709"/>
  </r>
  <r>
    <s v="30123520-0"/>
    <s v="MEJORAMIENTO RUTA L-45, SECTOR EL PEÑASCO-RETEN LOS HUALLES"/>
    <x v="7"/>
    <s v="LINARES"/>
    <s v="LINARES"/>
    <n v="2015"/>
    <x v="1"/>
    <s v="TRANSPORTE CAMINERO"/>
    <x v="0"/>
    <n v="150445"/>
    <x v="1835"/>
    <x v="1710"/>
  </r>
  <r>
    <s v="30123523-0"/>
    <s v="CONSTRUCCION COLECTOR AGUAS LLUVIAS CENTRO SUR DE RENGO, RENGO"/>
    <x v="12"/>
    <s v="CACHAPOAL"/>
    <s v="RENGO"/>
    <n v="2015"/>
    <x v="5"/>
    <s v="AGUAS LLUVIAS"/>
    <x v="0"/>
    <n v="92135"/>
    <x v="1836"/>
    <x v="1711"/>
  </r>
  <r>
    <s v="30123577-0"/>
    <s v="CONSTRUCCION VIADUCTO TANA RUTA 5 REGIÓN DE TARAPACÁ"/>
    <x v="13"/>
    <s v="TAMARUGAL"/>
    <s v="POZO ALMONTE (Prov. Tamarugal)"/>
    <n v="2015"/>
    <x v="1"/>
    <s v="TRANSPORTE CAMINERO"/>
    <x v="0"/>
    <n v="42524"/>
    <x v="1837"/>
    <x v="1712"/>
  </r>
  <r>
    <s v="30123578-0"/>
    <s v="MEJORAMIENTO CALLE HERMANOS CARRERA, COMUNA DE LITUECHE"/>
    <x v="12"/>
    <s v="CARDENAL CARO"/>
    <s v="LITUECHE"/>
    <n v="2015"/>
    <x v="1"/>
    <s v="TRANSPORTE URBANO,VIALIDAD PEATONAL"/>
    <x v="0"/>
    <n v="531159"/>
    <x v="1838"/>
    <x v="1713"/>
  </r>
  <r>
    <s v="30123582-0"/>
    <s v="CONSTRUCCION COMPLEJO DEPORTIVO PELDEHUE, COLINA."/>
    <x v="8"/>
    <s v="CHACABUCO"/>
    <s v="COLINA"/>
    <n v="2016"/>
    <x v="7"/>
    <s v="INTERSUBSECTORIAL DEPORTES Y RECREACION"/>
    <x v="1"/>
    <n v="1189947"/>
    <x v="9"/>
    <x v="9"/>
  </r>
  <r>
    <s v="30123584-0"/>
    <s v="CONSTRUCCION PROG.PAV. PARTICIPATIVOS 22° LLAMADO REGIÓN DE LOS RÍOS"/>
    <x v="10"/>
    <m/>
    <m/>
    <n v="2016"/>
    <x v="1"/>
    <s v="TRANSPORTE URBANO,VIALIDAD PEATONAL"/>
    <x v="0"/>
    <n v="90057"/>
    <x v="254"/>
    <x v="1714"/>
  </r>
  <r>
    <s v="30123602-0"/>
    <s v="REPOSICION DE VARIOS PUENTES REGION DE MAGALLANES"/>
    <x v="3"/>
    <m/>
    <m/>
    <n v="2015"/>
    <x v="1"/>
    <s v="TRANSPORTE CAMINERO"/>
    <x v="0"/>
    <n v="113000"/>
    <x v="1839"/>
    <x v="1715"/>
  </r>
  <r>
    <s v="30123604-0"/>
    <s v="CONSTRUCCION CONEXIÓN VIAL PUELO HORNOPIREN REG. DE LOS LAGOS"/>
    <x v="5"/>
    <m/>
    <m/>
    <n v="2016"/>
    <x v="1"/>
    <s v="TRANSPORTE CAMINERO"/>
    <x v="0"/>
    <n v="135547"/>
    <x v="1840"/>
    <x v="1716"/>
  </r>
  <r>
    <s v="30123615-0"/>
    <s v="CONSTRUCCION CONEXIÓN VIAL RUTA S-60 S-70 BARROS ARANA-FAJA MAISAN"/>
    <x v="1"/>
    <m/>
    <m/>
    <n v="2015"/>
    <x v="1"/>
    <s v="TRANSPORTE CAMINERO"/>
    <x v="0"/>
    <n v="133474"/>
    <x v="1841"/>
    <x v="1717"/>
  </r>
  <r>
    <s v="30123628-0"/>
    <s v="MEJORAMIENTO CALLE EL ESFUERZO DE PICHIDANGUI, COMUNA DE LOS VILOS"/>
    <x v="2"/>
    <s v="CHOAPA"/>
    <s v="LOS VILOS"/>
    <n v="2016"/>
    <x v="1"/>
    <s v="TRANSPORTE URBANO,VIALIDAD PEATONAL"/>
    <x v="0"/>
    <n v="248994"/>
    <x v="9"/>
    <x v="9"/>
  </r>
  <r>
    <s v="30123631-0"/>
    <s v="MEJORAMIENTO CAMINO BASICO INTERMEDIO H-721, I-111 PELEQUEN-POLONIA"/>
    <x v="12"/>
    <m/>
    <m/>
    <n v="2015"/>
    <x v="1"/>
    <s v="TRANSPORTE CAMINERO"/>
    <x v="0"/>
    <n v="310507"/>
    <x v="1842"/>
    <x v="1718"/>
  </r>
  <r>
    <s v="30123632-0"/>
    <s v="MEJORAMIENTO CALLE ELICURA ENTRE CALLES ARAUCO Y MILLARAY, LOS VILOS"/>
    <x v="2"/>
    <s v="CHOAPA"/>
    <s v="LOS VILOS"/>
    <n v="2015"/>
    <x v="1"/>
    <s v="TRANSPORTE URBANO,VIALIDAD PEATONAL"/>
    <x v="0"/>
    <n v="293933"/>
    <x v="9"/>
    <x v="9"/>
  </r>
  <r>
    <s v="30123633-0"/>
    <s v="CONSTRUCCION CORREDOR TRANSP. PUBLICO COLON: PERALES - ALESSANDRI"/>
    <x v="4"/>
    <s v="CONCEPCION"/>
    <s v="TALCAHUANO"/>
    <n v="2015"/>
    <x v="1"/>
    <s v="TRANSPORTE URBANO,VIALIDAD PEATONAL"/>
    <x v="0"/>
    <n v="5676259"/>
    <x v="1843"/>
    <x v="1719"/>
  </r>
  <r>
    <s v="30123640-0"/>
    <s v="MEJORAMIENTO CIRCUNVALACIÓN CALAMA S: YALQUINCHA - POBL TUCNAR HUASI"/>
    <x v="11"/>
    <s v="EL LOA"/>
    <s v="CALAMA"/>
    <n v="2015"/>
    <x v="1"/>
    <s v="TRANSPORTE URBANO,VIALIDAD PEATONAL"/>
    <x v="0"/>
    <n v="141046"/>
    <x v="1844"/>
    <x v="1720"/>
  </r>
  <r>
    <s v="30123644-0"/>
    <s v="CONSTRUCCION POLIDEPORTIVO COMUNA YERBAS BUENAS"/>
    <x v="7"/>
    <s v="LINARES"/>
    <s v="YERBAS BUENAS"/>
    <n v="2015"/>
    <x v="7"/>
    <s v="DEPORTE RECREATIVO"/>
    <x v="0"/>
    <n v="30001"/>
    <x v="11"/>
    <x v="9"/>
  </r>
  <r>
    <s v="30123647-0"/>
    <s v="CONSTRUCCION CORREDOR TRANSP. PUBLICO 21 DE MAYO: ALESSANDRI-VICUÑA"/>
    <x v="4"/>
    <s v="CONCEPCION"/>
    <s v="CONCEPCION"/>
    <n v="2015"/>
    <x v="1"/>
    <s v="TRANSPORTE URBANO,VIALIDAD PEATONAL"/>
    <x v="0"/>
    <n v="6353911"/>
    <x v="1845"/>
    <x v="1721"/>
  </r>
  <r>
    <s v="30123672-0"/>
    <s v="CONSTRUCCION CORREDOR TRANSP. PUBLICO CORONEL: P. AGUIRRE - E. MANCO"/>
    <x v="4"/>
    <s v="CONCEPCION"/>
    <s v="CORONEL"/>
    <n v="2015"/>
    <x v="1"/>
    <s v="TRANSPORTE URBANO,VIALIDAD PEATONAL"/>
    <x v="2"/>
    <n v="5038367"/>
    <x v="1846"/>
    <x v="1722"/>
  </r>
  <r>
    <s v="30123678-0"/>
    <s v="CONSTRUCCION FERIA HORTICOLA, COMUNA DE CAÑETE"/>
    <x v="4"/>
    <s v="ARAUCO"/>
    <s v="CAÑETE"/>
    <n v="2016"/>
    <x v="10"/>
    <s v="COMERCIO"/>
    <x v="0"/>
    <n v="245001"/>
    <x v="1847"/>
    <x v="1723"/>
  </r>
  <r>
    <s v="30123693-0"/>
    <s v="REPOSICION JARDIN INFANTIL Y SALA CUNA SANDALITO DE JUAN FERNANDEZ"/>
    <x v="0"/>
    <s v="VALPARAISO"/>
    <s v="JUAN FERNANDEZ"/>
    <n v="2016"/>
    <x v="2"/>
    <s v="EDUCACION PREBASICA"/>
    <x v="0"/>
    <n v="441738"/>
    <x v="1848"/>
    <x v="1724"/>
  </r>
  <r>
    <s v="30123699-0"/>
    <s v="REPOSICION POSTA DE SALUD RURAL EL DURAZNO, COMBARBALA"/>
    <x v="2"/>
    <s v="LIMARI"/>
    <s v="COMBARBALA"/>
    <n v="2015"/>
    <x v="0"/>
    <s v="BAJA COMPLEJIDAD"/>
    <x v="1"/>
    <n v="158034"/>
    <x v="9"/>
    <x v="9"/>
  </r>
  <r>
    <s v="30123718-0"/>
    <s v="REPOSICION RUTA 60 CH (LA POLVORA) S:CR.RUTA 68-PUERTO(TUNEL1)"/>
    <x v="0"/>
    <m/>
    <m/>
    <n v="2015"/>
    <x v="1"/>
    <s v="TRANSPORTE CAMINERO"/>
    <x v="0"/>
    <n v="14991000"/>
    <x v="1849"/>
    <x v="1725"/>
  </r>
  <r>
    <s v="30123729-0"/>
    <s v="MEJORAMIENTO DE INTERCONEXION RIO LOCO, RANCAGUA"/>
    <x v="12"/>
    <s v="CACHAPOAL"/>
    <s v="RANCAGUA"/>
    <n v="2015"/>
    <x v="1"/>
    <s v="TRANSPORTE URBANO,VIALIDAD PEATONAL"/>
    <x v="0"/>
    <n v="182539"/>
    <x v="1850"/>
    <x v="1726"/>
  </r>
  <r>
    <s v="30123736-0"/>
    <s v="REPOSICION RUTA L-11, SECTOR CRUCE RUTA 5-COMPUERTAS MAULE SUR"/>
    <x v="7"/>
    <s v="LINARES"/>
    <m/>
    <n v="2016"/>
    <x v="1"/>
    <s v="TRANSPORTE CAMINERO"/>
    <x v="0"/>
    <n v="52823"/>
    <x v="9"/>
    <x v="9"/>
  </r>
  <r>
    <s v="30123743-0"/>
    <s v="MEJORAMIENTO CAMINOS BASICOS INTERMEDIOS, RUTA G-888 Y G890 NAVIDAD"/>
    <x v="12"/>
    <s v="CARDENAL CARO"/>
    <s v="NAVIDAD"/>
    <n v="2016"/>
    <x v="1"/>
    <s v="TRANSPORTE CAMINERO"/>
    <x v="0"/>
    <n v="21560"/>
    <x v="1851"/>
    <x v="1727"/>
  </r>
  <r>
    <s v="30123746-0"/>
    <s v="REPOSICION PARCIAL HOGAR DE ANCIANOS SAN JOSE, RANCAGUA"/>
    <x v="12"/>
    <s v="CACHAPOAL"/>
    <s v="RANCAGUA"/>
    <n v="2016"/>
    <x v="8"/>
    <s v="VIVIENDA DEFINITIVA"/>
    <x v="0"/>
    <n v="1045221"/>
    <x v="1852"/>
    <x v="9"/>
  </r>
  <r>
    <s v="30123750-0"/>
    <s v="CONSTRUCCION RED DE AGUA POTABLE PARA LOTEO LOS ARENEROS DE BUIN"/>
    <x v="8"/>
    <s v="MAIPO"/>
    <s v="BUIN"/>
    <n v="2015"/>
    <x v="5"/>
    <s v="AGUA POTABLE"/>
    <x v="0"/>
    <n v="56519"/>
    <x v="9"/>
    <x v="9"/>
  </r>
  <r>
    <s v="30123757-0"/>
    <s v="CONSTRUCCION APR INDIV. LA CALLE, ATEUCO, SAN ONOFRE Y OTROS,HUALQUI"/>
    <x v="4"/>
    <s v="CONCEPCION"/>
    <s v="HUALQUI"/>
    <n v="2015"/>
    <x v="5"/>
    <s v="AGUA POTABLE"/>
    <x v="0"/>
    <n v="47451"/>
    <x v="1853"/>
    <x v="1728"/>
  </r>
  <r>
    <s v="30123771-0"/>
    <s v="MEJORAMIENTO RUTA T-345,LO AGUILA-MALIHUE,COMUNAS DE MAFIL-LOS LAGOS"/>
    <x v="10"/>
    <m/>
    <m/>
    <n v="2015"/>
    <x v="1"/>
    <s v="TRANSPORTE CAMINERO"/>
    <x v="0"/>
    <n v="30500"/>
    <x v="1854"/>
    <x v="1308"/>
  </r>
  <r>
    <s v="30123783-0"/>
    <s v="CONSTRUCCION GIMNASIO MUNICIPAL DE YUNGAY"/>
    <x v="4"/>
    <s v="ÑUBLE"/>
    <s v="YUNGAY"/>
    <n v="2015"/>
    <x v="7"/>
    <s v="DEPORTE FORMATIVO"/>
    <x v="0"/>
    <n v="570002"/>
    <x v="64"/>
    <x v="9"/>
  </r>
  <r>
    <s v="30123784-0"/>
    <s v="MEJORAMIENTO ESTADIO RAPEL DE NAVIDAD"/>
    <x v="12"/>
    <s v="CARDENAL CARO"/>
    <s v="NAVIDAD"/>
    <n v="2015"/>
    <x v="7"/>
    <s v="DEPORTE RECREATIVO"/>
    <x v="3"/>
    <n v="202732"/>
    <x v="9"/>
    <x v="9"/>
  </r>
  <r>
    <s v="30123789-0"/>
    <s v="CONSTRUCCION DEFENSAS RIO CACHAPOAL, EN LO ARGENTINA Y AGUAS CLARAS"/>
    <x v="12"/>
    <s v="CACHAPOAL"/>
    <m/>
    <n v="2015"/>
    <x v="6"/>
    <s v="DEFENSAS FLUVIALES,MARITIMAS Y CAUCES ARTIFICIALES"/>
    <x v="0"/>
    <n v="1237101"/>
    <x v="9"/>
    <x v="9"/>
  </r>
  <r>
    <s v="30123790-0"/>
    <s v="CONSTRUCCION DEFENSAS RIO TINGUIRIRICA VARIO SECTORES, PLACILLA"/>
    <x v="12"/>
    <s v="COLCHAGUA"/>
    <s v="PLACILLA"/>
    <n v="2015"/>
    <x v="6"/>
    <s v="DEFENSAS FLUVIALES,MARITIMAS Y CAUCES ARTIFICIALES"/>
    <x v="0"/>
    <n v="230000"/>
    <x v="1855"/>
    <x v="9"/>
  </r>
  <r>
    <s v="30123801-0"/>
    <s v="MEJORAMIENTO AVENIDA PISAGUA,  CHIMBARONGO"/>
    <x v="12"/>
    <s v="COLCHAGUA"/>
    <s v="CHIMBARONGO"/>
    <n v="2015"/>
    <x v="1"/>
    <s v="TRANSPORTE URBANO,VIALIDAD PEATONAL"/>
    <x v="1"/>
    <n v="55356"/>
    <x v="9"/>
    <x v="9"/>
  </r>
  <r>
    <s v="30123818-0"/>
    <s v="MEJORAMIENTO CALLE DON VÍCTOR, LOS ANGELES"/>
    <x v="4"/>
    <s v="BIO BIO"/>
    <s v="LOS ANGELES"/>
    <n v="2016"/>
    <x v="1"/>
    <s v="TRANSPORTE URBANO,VIALIDAD PEATONAL"/>
    <x v="0"/>
    <n v="637868"/>
    <x v="64"/>
    <x v="9"/>
  </r>
  <r>
    <s v="30123822-0"/>
    <s v="REPOSICION PLAZA LOCALIDAD DE TULAHUEN, COMUNA MONTE PATRIA"/>
    <x v="2"/>
    <s v="LIMARI"/>
    <s v="MONTE PATRIA"/>
    <n v="2015"/>
    <x v="6"/>
    <s v="DESARROLLO URBANO"/>
    <x v="0"/>
    <n v="437704"/>
    <x v="1856"/>
    <x v="1729"/>
  </r>
  <r>
    <s v="30123824-0"/>
    <s v="MEJORAMIENTO RUTA I-45 CAMINO PUENTE NEGRO-LA RUFINA KM 25.5 A 29 .5"/>
    <x v="12"/>
    <s v="COLCHAGUA"/>
    <s v="SAN FERNANDO"/>
    <n v="2015"/>
    <x v="1"/>
    <s v="TRANSPORTE CAMINERO"/>
    <x v="0"/>
    <n v="1500"/>
    <x v="287"/>
    <x v="9"/>
  </r>
  <r>
    <s v="30123830-0"/>
    <s v="MEJORAMIENTO RUTA F-50 LO OROZCO-QUILPUÉ ETAPA III, COM. CASABLANCA"/>
    <x v="0"/>
    <m/>
    <m/>
    <n v="2015"/>
    <x v="1"/>
    <s v="TRANSPORTE CAMINERO"/>
    <x v="0"/>
    <n v="2031078"/>
    <x v="1857"/>
    <x v="1730"/>
  </r>
  <r>
    <s v="30123853-0"/>
    <s v="MEJORAMIENTO DEL ESPACIO PUBLICO AV. CENTRAL COMUNA PAC"/>
    <x v="8"/>
    <s v="SANTIAGO"/>
    <s v="PEDRO A. CERDA"/>
    <n v="2015"/>
    <x v="6"/>
    <s v="DESARROLLO URBANO"/>
    <x v="0"/>
    <n v="60795"/>
    <x v="1858"/>
    <x v="1731"/>
  </r>
  <r>
    <s v="30123855-0"/>
    <s v="REPOSICION RUTA P-70 PELECO - TIRUA, ARAUCO"/>
    <x v="4"/>
    <s v="ARAUCO"/>
    <m/>
    <n v="2015"/>
    <x v="1"/>
    <s v="TRANSPORTE CAMINERO"/>
    <x v="0"/>
    <n v="215000"/>
    <x v="1859"/>
    <x v="1732"/>
  </r>
  <r>
    <s v="30123856-0"/>
    <s v="AMPLIACION SERVICIO AGUA POTABLE RINCON LAS OVEJAS"/>
    <x v="12"/>
    <s v="COLCHAGUA"/>
    <s v="LOLOL"/>
    <n v="2015"/>
    <x v="5"/>
    <s v="AGUA POTABLE"/>
    <x v="3"/>
    <n v="851955"/>
    <x v="9"/>
    <x v="9"/>
  </r>
  <r>
    <s v="30123864-0"/>
    <s v="REPOSICION DE LA BIBLIOTECA MUNICIPAL, LEBU"/>
    <x v="4"/>
    <s v="ARAUCO"/>
    <s v="LEBU"/>
    <n v="2015"/>
    <x v="2"/>
    <s v="ARTE Y CULTURA"/>
    <x v="0"/>
    <n v="51720"/>
    <x v="22"/>
    <x v="9"/>
  </r>
  <r>
    <s v="30123878-0"/>
    <s v="MEJORAMIENTO ESCALERAS Cº MERQUIN, OBLIGADO,LIBERTAD, CORONEL"/>
    <x v="4"/>
    <s v="CONCEPCION"/>
    <s v="CORONEL"/>
    <n v="2015"/>
    <x v="1"/>
    <s v="TRANSPORTE URBANO,VIALIDAD PEATONAL"/>
    <x v="0"/>
    <n v="5388"/>
    <x v="1860"/>
    <x v="1733"/>
  </r>
  <r>
    <s v="30123950-0"/>
    <s v="CONSTRUCCION PUENTE MULPUN, COMUNAS MÁFIL Y LOS LAGOS"/>
    <x v="10"/>
    <m/>
    <m/>
    <n v="2015"/>
    <x v="1"/>
    <s v="TRANSPORTE CAMINERO"/>
    <x v="0"/>
    <n v="208298"/>
    <x v="1861"/>
    <x v="1734"/>
  </r>
  <r>
    <s v="30123955-0"/>
    <s v="MEJORAMIENTO PLAZA LOS LEONES, ANCUD"/>
    <x v="5"/>
    <s v="CHILOE"/>
    <s v="ANCUD"/>
    <n v="2015"/>
    <x v="6"/>
    <s v="DESARROLLO URBANO"/>
    <x v="0"/>
    <n v="105203"/>
    <x v="1862"/>
    <x v="1735"/>
  </r>
  <r>
    <s v="30123960-0"/>
    <s v="MEJORAMIENTO PLAZA DE ARMAS DE PEUMO, PEUMO"/>
    <x v="12"/>
    <s v="CACHAPOAL"/>
    <s v="PEUMO"/>
    <n v="2015"/>
    <x v="6"/>
    <s v="DESARROLLO URBANO"/>
    <x v="0"/>
    <n v="804331"/>
    <x v="9"/>
    <x v="9"/>
  </r>
  <r>
    <s v="30123980-0"/>
    <s v="CONSTRUCCION CONEXION VIAL A.PRAT-AV.SAN JUAN Y C.EL COBRE MACHALI"/>
    <x v="12"/>
    <s v="CACHAPOAL"/>
    <s v="MACHALI"/>
    <n v="2016"/>
    <x v="1"/>
    <s v="TRANSPORTE URBANO,VIALIDAD PEATONAL"/>
    <x v="0"/>
    <n v="64750"/>
    <x v="1863"/>
    <x v="1736"/>
  </r>
  <r>
    <s v="30123990-0"/>
    <s v="REPOSICION RUTA P-60-R TRES PINOS-CONTULMO-LIMITE REGIONAL, ARAUCO"/>
    <x v="4"/>
    <s v="ARAUCO"/>
    <m/>
    <n v="2015"/>
    <x v="1"/>
    <s v="TRANSPORTE CAMINERO"/>
    <x v="0"/>
    <n v="163000"/>
    <x v="1864"/>
    <x v="1737"/>
  </r>
  <r>
    <s v="30124000-0"/>
    <s v="RESTAURACION  Y PUESTA EN VALOR GIMNASIO SCHWAGER,CORONEL"/>
    <x v="4"/>
    <s v="CONCEPCION"/>
    <s v="CORONEL"/>
    <n v="2016"/>
    <x v="7"/>
    <s v="DEPORTE RECREATIVO"/>
    <x v="0"/>
    <n v="81828"/>
    <x v="1359"/>
    <x v="1738"/>
  </r>
  <r>
    <s v="30124001-0"/>
    <s v="CONSTRUCCION PUENTE TUNQUEN EN RUTA F-818, COMUNA DE ALGARROBO"/>
    <x v="0"/>
    <m/>
    <m/>
    <n v="2015"/>
    <x v="1"/>
    <s v="TRANSPORTE CAMINERO"/>
    <x v="0"/>
    <n v="5388003"/>
    <x v="9"/>
    <x v="9"/>
  </r>
  <r>
    <s v="30124002-0"/>
    <s v="CONSTRUCCION CICLOVIA RUTA U-99-V S:NOCHACO-CASCADAS, PTO.OCTAY"/>
    <x v="5"/>
    <s v="OSORNO"/>
    <s v="PUERTO OCTAY"/>
    <n v="2016"/>
    <x v="1"/>
    <s v="TRANSPORTE CAMINERO"/>
    <x v="0"/>
    <n v="34547"/>
    <x v="1865"/>
    <x v="1739"/>
  </r>
  <r>
    <s v="30124007-0"/>
    <s v="CONSTRUCCION CIRCUITOS PEATONALES Y MEJ. ESP. PUBLICOS, QUELLON."/>
    <x v="5"/>
    <s v="CHILOE"/>
    <s v="QUELLON"/>
    <n v="2015"/>
    <x v="6"/>
    <s v="DESARROLLO URBANO"/>
    <x v="0"/>
    <n v="395044"/>
    <x v="1866"/>
    <x v="1740"/>
  </r>
  <r>
    <s v="30124028-0"/>
    <s v="MEJORAMIENTO 1,2 KM CAMINO A LIBUY, COMUNA DE BULNES"/>
    <x v="4"/>
    <s v="ÑUBLE"/>
    <s v="BULNES"/>
    <n v="2015"/>
    <x v="1"/>
    <s v="TRANSPORTE CAMINERO"/>
    <x v="0"/>
    <n v="673486"/>
    <x v="1867"/>
    <x v="9"/>
  </r>
  <r>
    <s v="30124039-0"/>
    <s v="NORMALIZACION ALCANTARILLADO VILLAS AMERICA, VENECIA Y SUECIA, REQUI"/>
    <x v="12"/>
    <s v="CACHAPOAL"/>
    <s v="REQUINOA"/>
    <n v="2015"/>
    <x v="5"/>
    <s v="EVACUACION DISPOSICION FINAL AGUAS SERVIDAS"/>
    <x v="0"/>
    <n v="1500"/>
    <x v="9"/>
    <x v="9"/>
  </r>
  <r>
    <s v="30124052-0"/>
    <s v="MEJORAMIENTO ENTORNO PEATONAL ANFITEATRO MUNICIPAL MAIPU"/>
    <x v="8"/>
    <s v="SANTIAGO"/>
    <s v="MAIPU"/>
    <n v="2015"/>
    <x v="6"/>
    <s v="DESARROLLO URBANO"/>
    <x v="0"/>
    <n v="600232"/>
    <x v="1868"/>
    <x v="1741"/>
  </r>
  <r>
    <s v="30124066-0"/>
    <s v="REPARACION CASA COLORADA 2DA ETAPA - DAÑOS POST TERREMOTO"/>
    <x v="8"/>
    <s v="SANTIAGO"/>
    <s v="SANTIAGO"/>
    <n v="2015"/>
    <x v="2"/>
    <s v="ARTE Y CULTURA"/>
    <x v="1"/>
    <n v="653240"/>
    <x v="9"/>
    <x v="9"/>
  </r>
  <r>
    <s v="30124091-0"/>
    <s v="MEJORAMIENTO PAVIMENTACION AV. QUERELEMA,COMUNA DE PAREDONES"/>
    <x v="12"/>
    <s v="CARDENAL CARO"/>
    <s v="PAREDONES"/>
    <n v="2016"/>
    <x v="1"/>
    <s v="TRANSPORTE URBANO,VIALIDAD PEATONAL"/>
    <x v="0"/>
    <n v="260936"/>
    <x v="1869"/>
    <x v="1742"/>
  </r>
  <r>
    <s v="30124101-0"/>
    <s v="MEJORAMIENTO COSTANERA ENTRE LAGOS, PUYEHUE"/>
    <x v="5"/>
    <s v="OSORNO"/>
    <s v="PUYEHUE"/>
    <n v="2016"/>
    <x v="6"/>
    <s v="DESARROLLO URBANO"/>
    <x v="0"/>
    <n v="25144"/>
    <x v="9"/>
    <x v="9"/>
  </r>
  <r>
    <s v="30124120-0"/>
    <s v="CONSTRUCCION PROG. PAV. PART. REGIÓN VIII VIGÉSIMO SEGUNDO LLAMADO"/>
    <x v="4"/>
    <m/>
    <m/>
    <n v="2016"/>
    <x v="1"/>
    <s v="TRANSPORTE URBANO,VIALIDAD PEATONAL"/>
    <x v="0"/>
    <n v="173265"/>
    <x v="1870"/>
    <x v="1743"/>
  </r>
  <r>
    <s v="30124127-0"/>
    <s v="CONSTRUCCION CESFAM VALLE LA PIEDRA, CHIGUAYANTE"/>
    <x v="4"/>
    <s v="CONCEPCION"/>
    <s v="CHIGUAYANTE"/>
    <n v="2016"/>
    <x v="0"/>
    <s v="BAJA COMPLEJIDAD"/>
    <x v="0"/>
    <n v="357454"/>
    <x v="22"/>
    <x v="9"/>
  </r>
  <r>
    <s v="30124134-0"/>
    <s v="CONSTRUCCION PAVIMENTOS PARTICIPATIVOS 22° LLAMADO REGIÓN DE AYSÉN"/>
    <x v="9"/>
    <m/>
    <m/>
    <n v="2015"/>
    <x v="1"/>
    <s v="TRANSPORTE URBANO,VIALIDAD PEATONAL"/>
    <x v="0"/>
    <n v="471584"/>
    <x v="1871"/>
    <x v="1744"/>
  </r>
  <r>
    <s v="30124137-0"/>
    <s v="MEJORAMIENTO PARQUE SAN LUIS PEÑALOLEN"/>
    <x v="8"/>
    <s v="SANTIAGO"/>
    <s v="PEÑALOLEN"/>
    <n v="2015"/>
    <x v="6"/>
    <s v="DESARROLLO URBANO"/>
    <x v="0"/>
    <n v="51607"/>
    <x v="1872"/>
    <x v="1745"/>
  </r>
  <r>
    <s v="30124158-0"/>
    <s v="CONSTRUCCION PARQUE URBANO ISLA CAUTIN, TEMUCO"/>
    <x v="1"/>
    <s v="CAUTIN"/>
    <s v="TEMUCO"/>
    <n v="2015"/>
    <x v="6"/>
    <s v="DESARROLLO URBANO"/>
    <x v="0"/>
    <n v="30200"/>
    <x v="1873"/>
    <x v="1746"/>
  </r>
  <r>
    <s v="30124186-0"/>
    <s v="MEJORAMIENTO CANCHA DE FÚTBOL DE SERÓN. RIO HURTADO"/>
    <x v="2"/>
    <s v="LIMARI"/>
    <s v="RIO HURTADO"/>
    <n v="2015"/>
    <x v="7"/>
    <s v="ADMINISTRACION DEPORTES Y RECREACION"/>
    <x v="1"/>
    <n v="752346"/>
    <x v="9"/>
    <x v="9"/>
  </r>
  <r>
    <s v="30124206-0"/>
    <s v="CONSTRUCCION TECHADO MULTICANCHA COLEGIO NUESTRA SEÑORA DEL ROSARIO"/>
    <x v="2"/>
    <s v="ELQUI"/>
    <s v="ANDACOLLO"/>
    <n v="2015"/>
    <x v="2"/>
    <s v="EDUCACION BASICA Y MEDIA"/>
    <x v="1"/>
    <n v="214946"/>
    <x v="9"/>
    <x v="9"/>
  </r>
  <r>
    <s v="30124221-0"/>
    <s v="MEJORAMIENTO CALLE EL OCASO, BELLOTO SUR. QUILPUE"/>
    <x v="0"/>
    <s v="MARGA MARGA"/>
    <s v="QUILPUE"/>
    <n v="2016"/>
    <x v="1"/>
    <s v="TRANSPORTE URBANO,VIALIDAD PEATONAL"/>
    <x v="0"/>
    <n v="241315"/>
    <x v="1874"/>
    <x v="1747"/>
  </r>
  <r>
    <s v="30124224-0"/>
    <s v="CONSTRUCCION ELECTRIFICACION RURAL SECTOR LA CORDONADA, COYHAIQUE"/>
    <x v="9"/>
    <s v="COYHAIQUE"/>
    <s v="COYHAIQUE"/>
    <n v="2016"/>
    <x v="4"/>
    <s v="DISTRIBUCION Y CONEXION FINAL USUARIOS"/>
    <x v="0"/>
    <n v="14757"/>
    <x v="1875"/>
    <x v="1748"/>
  </r>
  <r>
    <s v="30124238-0"/>
    <s v="CONSTRUCCION CENTRO COMUNITARIO MATADERO"/>
    <x v="2"/>
    <s v="ELQUI"/>
    <s v="ANDACOLLO"/>
    <n v="2015"/>
    <x v="6"/>
    <s v="ORGANIZACION Y SERVICIOS COMUNALES"/>
    <x v="3"/>
    <n v="51077"/>
    <x v="9"/>
    <x v="9"/>
  </r>
  <r>
    <s v="30124241-0"/>
    <s v="REPOSICION INTEGRAL SECTOR BALNEARIO RIO RENAICO, RENAICO"/>
    <x v="1"/>
    <s v="MALLECO"/>
    <s v="RENAICO"/>
    <n v="2015"/>
    <x v="6"/>
    <s v="DESARROLLO URBANO"/>
    <x v="0"/>
    <n v="1030940"/>
    <x v="1876"/>
    <x v="1749"/>
  </r>
  <r>
    <s v="30124242-0"/>
    <s v="MEJORAMIENTO PLAZA GABRIELA MISTRAL, ANDACOLLO"/>
    <x v="2"/>
    <s v="ELQUI"/>
    <s v="ANDACOLLO"/>
    <n v="2015"/>
    <x v="6"/>
    <s v="DESARROLLO URBANO"/>
    <x v="0"/>
    <n v="3653"/>
    <x v="9"/>
    <x v="9"/>
  </r>
  <r>
    <s v="30124249-0"/>
    <s v="CONSTRUCCION FISCALÍA LOCAL DE ALTO HOSPICIO"/>
    <x v="13"/>
    <m/>
    <m/>
    <n v="2015"/>
    <x v="11"/>
    <s v="ADMINISTRACION DE JUSTICIA"/>
    <x v="0"/>
    <n v="4625"/>
    <x v="1877"/>
    <x v="9"/>
  </r>
  <r>
    <s v="30124255-0"/>
    <s v="REPOSICION 6ª COMISARÍA CHILLÁN VIEJO BAJO PCSP"/>
    <x v="15"/>
    <m/>
    <m/>
    <n v="2016"/>
    <x v="9"/>
    <s v="DEFENSA Y SEGURIDAD"/>
    <x v="0"/>
    <n v="636742"/>
    <x v="1878"/>
    <x v="9"/>
  </r>
  <r>
    <s v="30124298-0"/>
    <s v="MEJORAMIENTO ACERAS SECTOR BALNEARIO COMUNA DE CONCON"/>
    <x v="0"/>
    <s v="VALPARAISO"/>
    <s v="CONCON"/>
    <n v="2016"/>
    <x v="1"/>
    <s v="TRANSPORTE URBANO,VIALIDAD PEATONAL"/>
    <x v="0"/>
    <n v="52958"/>
    <x v="1879"/>
    <x v="1750"/>
  </r>
  <r>
    <s v="30124300-0"/>
    <s v="MEJORAMIENTO  CALLES O&quot;HIGGINS Y L.C. MARTNEZ ,SAN CARLOS"/>
    <x v="4"/>
    <s v="ÑUBLE"/>
    <s v="SAN CARLOS"/>
    <n v="2016"/>
    <x v="1"/>
    <s v="TRANSPORTE URBANO,VIALIDAD PEATONAL"/>
    <x v="2"/>
    <n v="156286"/>
    <x v="1880"/>
    <x v="1751"/>
  </r>
  <r>
    <s v="30124309-0"/>
    <s v="MEJORAMIENTO  TEATRO CERVANTES, COMUNA DE VALDIVIA"/>
    <x v="10"/>
    <s v="VALDIVIA - REGION XIV"/>
    <s v="VALDIVIA - REGION XIV"/>
    <n v="2015"/>
    <x v="2"/>
    <s v="ARTE Y CULTURA"/>
    <x v="0"/>
    <n v="2286315"/>
    <x v="11"/>
    <x v="9"/>
  </r>
  <r>
    <s v="30124316-0"/>
    <s v="CONSTRUCCION PARQUE RECREATIVO HUASCO BAJO, HUASCO"/>
    <x v="6"/>
    <s v="HUASCO"/>
    <s v="HUASCO"/>
    <n v="2016"/>
    <x v="6"/>
    <s v="DESARROLLO URBANO"/>
    <x v="0"/>
    <n v="503860"/>
    <x v="9"/>
    <x v="9"/>
  </r>
  <r>
    <s v="30124320-0"/>
    <s v="REPOSICION CANCHA ESTADIO MUNICIPAL DE CHERQUENCO, COMUNA VILCÚN"/>
    <x v="1"/>
    <s v="CAUTIN"/>
    <s v="VILCUN"/>
    <n v="2016"/>
    <x v="7"/>
    <s v="DEPORTE RECREATIVO"/>
    <x v="0"/>
    <n v="459856"/>
    <x v="64"/>
    <x v="9"/>
  </r>
  <r>
    <s v="30124377-0"/>
    <s v="HABILITACION SUMINISTRO E.  E.  QUILLOIMO SAN JUAN DE LA COSTA"/>
    <x v="5"/>
    <s v="OSORNO"/>
    <s v="SAN JUAN DE LA COSTA"/>
    <n v="2016"/>
    <x v="4"/>
    <s v="DISTRIBUCION Y CONEXION FINAL USUARIOS"/>
    <x v="0"/>
    <n v="91946"/>
    <x v="9"/>
    <x v="9"/>
  </r>
  <r>
    <s v="30124378-0"/>
    <s v="HABILITACION SUMINISTRO E.E.  LAFQUENMAPU COMP. SN JUAN DE LA COSTA"/>
    <x v="5"/>
    <s v="OSORNO"/>
    <s v="SAN JUAN DE LA COSTA"/>
    <n v="2015"/>
    <x v="4"/>
    <s v="DISTRIBUCION Y CONEXION FINAL USUARIOS"/>
    <x v="0"/>
    <n v="119291"/>
    <x v="9"/>
    <x v="9"/>
  </r>
  <r>
    <s v="30124429-0"/>
    <s v="MEJORAMIENTO RUTA C-495 S. LA FRAGUA-J. DE VALERIANO, A. DEL CARMEN"/>
    <x v="6"/>
    <s v="HUASCO"/>
    <m/>
    <n v="2015"/>
    <x v="1"/>
    <s v="TRANSPORTE CAMINERO"/>
    <x v="0"/>
    <n v="330988"/>
    <x v="1881"/>
    <x v="1752"/>
  </r>
  <r>
    <s v="30124436-0"/>
    <s v="AMPLIACION SISTEMA APR HUALLEPENCO A QUINTRILEO Y OTROS, PERQUENCO"/>
    <x v="1"/>
    <s v="CAUTIN"/>
    <s v="PERQUENCO"/>
    <n v="2016"/>
    <x v="5"/>
    <s v="AGUA POTABLE"/>
    <x v="0"/>
    <n v="24000"/>
    <x v="1882"/>
    <x v="1753"/>
  </r>
  <r>
    <s v="30124440-0"/>
    <s v="AMPLIACION PASEO SEMIPEATONAL CALLE J.T. URMENETA, ANDACOLLO"/>
    <x v="2"/>
    <s v="ELQUI"/>
    <s v="ANDACOLLO"/>
    <n v="2016"/>
    <x v="6"/>
    <s v="DESARROLLO URBANO"/>
    <x v="0"/>
    <n v="55277"/>
    <x v="9"/>
    <x v="9"/>
  </r>
  <r>
    <s v="30124457-0"/>
    <s v="REPOSICION PLAZA BERNARDO O´HIGGINS - PANGUIPULLI"/>
    <x v="10"/>
    <s v="VALDIVIA - REGION XIV"/>
    <s v="PANGUIPULLI - REGION XIV"/>
    <n v="2015"/>
    <x v="6"/>
    <s v="DESARROLLO URBANO"/>
    <x v="0"/>
    <n v="548054"/>
    <x v="1883"/>
    <x v="1754"/>
  </r>
  <r>
    <s v="30124463-0"/>
    <s v="CONSTRUCCION ÁREAS VERDES INÉS DE SUAREZ LOS JAZMINES - VALDIVIA"/>
    <x v="10"/>
    <s v="VALDIVIA - REGION XIV"/>
    <s v="VALDIVIA - REGION XIV"/>
    <n v="2015"/>
    <x v="6"/>
    <s v="DESARROLLO URBANO"/>
    <x v="0"/>
    <n v="321990"/>
    <x v="1884"/>
    <x v="1755"/>
  </r>
  <r>
    <s v="30124464-0"/>
    <s v="REPOSICION BANDEJON CENTRAL AVENIDA ANDRES BELLO, CHAÑARAL"/>
    <x v="6"/>
    <s v="CHAÑARAL"/>
    <s v="CHAÑARAL"/>
    <n v="2015"/>
    <x v="6"/>
    <s v="DESARROLLO URBANO"/>
    <x v="0"/>
    <n v="372066"/>
    <x v="1885"/>
    <x v="1756"/>
  </r>
  <r>
    <s v="30124471-0"/>
    <s v="REPOSICION BANDEJON CENTRAL AVENIDA COLO COLO, CHAÑARAL"/>
    <x v="6"/>
    <s v="CHAÑARAL"/>
    <s v="CHAÑARAL"/>
    <n v="2015"/>
    <x v="6"/>
    <s v="DESARROLLO URBANO"/>
    <x v="0"/>
    <n v="721354"/>
    <x v="1886"/>
    <x v="1757"/>
  </r>
  <r>
    <s v="30124472-0"/>
    <s v="CONSTRUCCION LICEO POLITECNICO PRIMERA ETAPA COMUNA DE COLCHANE"/>
    <x v="13"/>
    <s v="TAMARUGAL"/>
    <s v="COLCHANE(Prov. Tamarugal)"/>
    <n v="2015"/>
    <x v="2"/>
    <s v="EDUCACION MEDIA TECNICO"/>
    <x v="0"/>
    <n v="48454"/>
    <x v="22"/>
    <x v="9"/>
  </r>
  <r>
    <s v="30124486-0"/>
    <s v="CONSTRUCCION PASARELAS EX RUTA 5 SUR, SECTOR GRANEROS - REQUINOA"/>
    <x v="12"/>
    <s v="CACHAPOAL"/>
    <m/>
    <n v="2015"/>
    <x v="1"/>
    <s v="TRANSPORTE CAMINERO"/>
    <x v="0"/>
    <n v="1500"/>
    <x v="133"/>
    <x v="9"/>
  </r>
  <r>
    <s v="30124498-0"/>
    <s v="MEJORAMIENTO ESPACIOS PÚBLICOS AV. LA PAZ Y VALDIVIA, SANTA JUANA"/>
    <x v="4"/>
    <s v="CONCEPCION"/>
    <s v="SANTA JUANA"/>
    <n v="2015"/>
    <x v="6"/>
    <s v="DESARROLLO URBANO"/>
    <x v="0"/>
    <n v="140361"/>
    <x v="1887"/>
    <x v="1758"/>
  </r>
  <r>
    <s v="30124504-0"/>
    <s v="MEJORAMIENTO VEREDAS SECTOR CENTRO, VALLENAR"/>
    <x v="6"/>
    <s v="HUASCO"/>
    <s v="VALLENAR"/>
    <n v="2015"/>
    <x v="1"/>
    <s v="TRANSPORTE URBANO,VIALIDAD PEATONAL"/>
    <x v="0"/>
    <n v="1156529"/>
    <x v="1888"/>
    <x v="1759"/>
  </r>
  <r>
    <s v="30124512-0"/>
    <s v="CONSTRUCCION SOLUCIONES SANITARIAS RECOLETA OVALLE"/>
    <x v="2"/>
    <s v="LIMARI"/>
    <s v="OVALLE"/>
    <n v="2016"/>
    <x v="8"/>
    <s v="SOLUCION HABITACIONAL PARCIAL O COMPLEMENTARIA"/>
    <x v="0"/>
    <n v="519101"/>
    <x v="1889"/>
    <x v="321"/>
  </r>
  <r>
    <s v="30124513-0"/>
    <s v="AMPLIACION  EDIFICIO CONSISTORIAL, ANDACOLLO"/>
    <x v="2"/>
    <s v="ELQUI"/>
    <s v="ANDACOLLO"/>
    <n v="2016"/>
    <x v="6"/>
    <s v="INTERSUBSECTORIAL MULTISECTOR"/>
    <x v="0"/>
    <n v="87480"/>
    <x v="1890"/>
    <x v="1760"/>
  </r>
  <r>
    <s v="30124522-0"/>
    <s v="REPOSICION VEREDAS SECTOR CENTRO, ETAPA 1, COMUNA DE EL MONTE"/>
    <x v="8"/>
    <s v="TALAGANTE"/>
    <s v="EL MONTE"/>
    <n v="2016"/>
    <x v="1"/>
    <s v="TRANSPORTE URBANO,VIALIDAD PEATONAL"/>
    <x v="1"/>
    <n v="600685"/>
    <x v="9"/>
    <x v="9"/>
  </r>
  <r>
    <s v="30124524-0"/>
    <s v="TRANSFERENCIA PARA GESTION EFICIENTE DEL REC. HÍDRICO EN RIO HURTADO"/>
    <x v="2"/>
    <m/>
    <m/>
    <n v="2016"/>
    <x v="3"/>
    <s v="RIEGO"/>
    <x v="0"/>
    <n v="119242"/>
    <x v="1891"/>
    <x v="1761"/>
  </r>
  <r>
    <s v="30124531-0"/>
    <s v="MEJORAMIENTO PLAZA CACIQUE COLIPI, COPIAPO"/>
    <x v="6"/>
    <s v="COPIAPO"/>
    <s v="COPIAPO"/>
    <n v="2015"/>
    <x v="6"/>
    <s v="DESARROLLO URBANO"/>
    <x v="0"/>
    <n v="622810"/>
    <x v="1892"/>
    <x v="9"/>
  </r>
  <r>
    <s v="30124532-0"/>
    <s v="CONSTRUCCION CICLOVIA RUTA H-111 SECTOR LOS LAGARTOS, MOSTAZAL"/>
    <x v="12"/>
    <s v="CACHAPOAL"/>
    <s v="MOSTAZAL"/>
    <n v="2015"/>
    <x v="1"/>
    <s v="TRANSPORTE CAMINERO"/>
    <x v="0"/>
    <n v="528114"/>
    <x v="9"/>
    <x v="9"/>
  </r>
  <r>
    <s v="30124544-0"/>
    <s v="CONSTRUCCION GIMNASIO TECHADO CALETA LOS HORNOS, LA HIGUERA"/>
    <x v="2"/>
    <s v="ELQUI"/>
    <s v="LA HIGUERA"/>
    <n v="2015"/>
    <x v="7"/>
    <s v="DEPORTE RECREATIVO"/>
    <x v="3"/>
    <n v="19806"/>
    <x v="9"/>
    <x v="9"/>
  </r>
  <r>
    <s v="30124552-0"/>
    <s v="CONSTRUCCION SOLUCIONES SANITARIAS EL TRAPICHE"/>
    <x v="2"/>
    <s v="LIMARI"/>
    <s v="OVALLE"/>
    <n v="2016"/>
    <x v="5"/>
    <s v="EVACUACION DISPOSICION FINAL AGUAS SERVIDAS"/>
    <x v="1"/>
    <n v="836000"/>
    <x v="9"/>
    <x v="9"/>
  </r>
  <r>
    <s v="30124580-0"/>
    <s v="CONSTRUCCION Y MEJORAMIENTO ESPACIOS PÚBLICOS PASEO LOS PINOS, PENCO"/>
    <x v="4"/>
    <s v="CONCEPCION"/>
    <s v="PENCO"/>
    <n v="2015"/>
    <x v="6"/>
    <s v="DESARROLLO URBANO"/>
    <x v="0"/>
    <n v="11788"/>
    <x v="1893"/>
    <x v="1762"/>
  </r>
  <r>
    <s v="30124582-0"/>
    <s v="CONSTRUCCION ESPACIO PÚBLICO SENDERO DE LA PROCESIÓN ALTO DEL CARMEN"/>
    <x v="6"/>
    <s v="HUASCO"/>
    <s v="ALTO DEL CARMEN"/>
    <n v="2016"/>
    <x v="6"/>
    <s v="DESARROLLO URBANO"/>
    <x v="0"/>
    <n v="30001"/>
    <x v="429"/>
    <x v="592"/>
  </r>
  <r>
    <s v="30124583-0"/>
    <s v="CONSTRUCCION ESPACIO PUBLICO ACCESO PTE.VIEJO, H.BRAÑAS-TREHUACO"/>
    <x v="4"/>
    <s v="ÑUBLE"/>
    <s v="TREHUACO"/>
    <n v="2015"/>
    <x v="6"/>
    <s v="DESARROLLO URBANO"/>
    <x v="0"/>
    <n v="2746"/>
    <x v="1894"/>
    <x v="9"/>
  </r>
  <r>
    <s v="30124586-0"/>
    <s v="CONSTRUCCION PROLONGACIÓN DOBLE VÍA AVDA. EL PALOMAR, COPIAPÓ"/>
    <x v="6"/>
    <s v="COPIAPO"/>
    <s v="COPIAPO"/>
    <n v="2016"/>
    <x v="1"/>
    <s v="TRANSPORTE URBANO,VIALIDAD PEATONAL"/>
    <x v="0"/>
    <n v="10620"/>
    <x v="1895"/>
    <x v="1763"/>
  </r>
  <r>
    <s v="30124596-0"/>
    <s v="CONSTRUCCION PARQUE COMUNITARIO RENE  SCHNEIDER"/>
    <x v="11"/>
    <s v="ANTOFAGASTA"/>
    <s v="ANTOFAGASTA"/>
    <n v="2015"/>
    <x v="6"/>
    <s v="DESARROLLO URBANO"/>
    <x v="0"/>
    <n v="102425"/>
    <x v="1896"/>
    <x v="1764"/>
  </r>
  <r>
    <s v="30124615-0"/>
    <s v="CONSTRUCCION PASEO MIRADOR TENIENTE MERINO ANTOFAGASTA"/>
    <x v="11"/>
    <s v="ANTOFAGASTA"/>
    <s v="ANTOFAGASTA"/>
    <n v="2015"/>
    <x v="6"/>
    <s v="DESARROLLO URBANO"/>
    <x v="0"/>
    <n v="395953"/>
    <x v="1897"/>
    <x v="1765"/>
  </r>
  <r>
    <s v="30124621-0"/>
    <s v="REPOSICION A.VERDES Y CIRCULACIONES PEATONALES CALLE A.MOOCK G.VÍA"/>
    <x v="11"/>
    <s v="ANTOFAGASTA"/>
    <s v="ANTOFAGASTA"/>
    <n v="2016"/>
    <x v="6"/>
    <s v="DESARROLLO URBANO"/>
    <x v="0"/>
    <n v="669196"/>
    <x v="1898"/>
    <x v="1766"/>
  </r>
  <r>
    <s v="30124625-0"/>
    <s v="MEJORAMIENTO PLAZA DE LA CULTURA SECTOR EX-FERROCARRIL TALTAL"/>
    <x v="11"/>
    <s v="ANTOFAGASTA"/>
    <s v="TALTAL"/>
    <n v="2015"/>
    <x v="6"/>
    <s v="DESARROLLO URBANO"/>
    <x v="0"/>
    <n v="60385"/>
    <x v="1899"/>
    <x v="1767"/>
  </r>
  <r>
    <s v="30124634-0"/>
    <s v="CONSTRUCCION AGUA POTABLE, ALCANTARILLADO LONCURA 1º SECTOR QUINTERO"/>
    <x v="0"/>
    <s v="VALPARAISO"/>
    <s v="QUINTERO"/>
    <n v="2016"/>
    <x v="5"/>
    <s v="EVACUACION DISPOSICION FINAL AGUAS SERVIDAS"/>
    <x v="0"/>
    <n v="973863"/>
    <x v="1900"/>
    <x v="1768"/>
  </r>
  <r>
    <s v="30124648-0"/>
    <s v="MEJORAMIENTO RUTA A-687, SECTOR POZO ALMONTE - SALAR DEL HUASCO"/>
    <x v="13"/>
    <s v="TAMARUGAL"/>
    <m/>
    <n v="2015"/>
    <x v="1"/>
    <s v="TRANSPORTE CAMINERO"/>
    <x v="0"/>
    <n v="354000"/>
    <x v="1901"/>
    <x v="1769"/>
  </r>
  <r>
    <s v="30124660-0"/>
    <s v="CONSTRUCCION COLECTOR DE AGUAS LLUVIAS LOS ALAMOS, CONCON"/>
    <x v="0"/>
    <s v="VALPARAISO"/>
    <s v="CONCON"/>
    <n v="2016"/>
    <x v="5"/>
    <s v="AGUAS LLUVIAS"/>
    <x v="0"/>
    <n v="166075"/>
    <x v="64"/>
    <x v="9"/>
  </r>
  <r>
    <s v="30124663-0"/>
    <s v="CONSTRUCCION POLIDEPORTIVO COPIAPO"/>
    <x v="6"/>
    <s v="COPIAPO"/>
    <s v="COPIAPO"/>
    <n v="2016"/>
    <x v="7"/>
    <s v="DEPORTE RECREATIVO"/>
    <x v="0"/>
    <n v="509558"/>
    <x v="1902"/>
    <x v="1770"/>
  </r>
  <r>
    <s v="30124674-0"/>
    <s v="CONSTRUCCION COLECTOR CENTRAL BAJO SECTOR LOS ROMEROS CONCON"/>
    <x v="0"/>
    <s v="VALPARAISO"/>
    <s v="CONCON"/>
    <n v="2016"/>
    <x v="5"/>
    <s v="AGUAS LLUVIAS"/>
    <x v="0"/>
    <n v="131281"/>
    <x v="64"/>
    <x v="9"/>
  </r>
  <r>
    <s v="30124696-0"/>
    <s v="RESTAURACION Y PUESTA EN VALOR IGLESIA SAN FRANCISCO DEL MONTE"/>
    <x v="8"/>
    <s v="TALAGANTE"/>
    <s v="EL MONTE"/>
    <n v="2015"/>
    <x v="2"/>
    <s v="ARTE Y CULTURA"/>
    <x v="0"/>
    <n v="800128"/>
    <x v="1903"/>
    <x v="9"/>
  </r>
  <r>
    <s v="30124717-0"/>
    <s v="MEJORAMIENTO PUENTE ITATA, RUTA 126, COELEMU"/>
    <x v="4"/>
    <m/>
    <m/>
    <n v="2015"/>
    <x v="1"/>
    <s v="TRANSPORTE CAMINERO"/>
    <x v="0"/>
    <n v="25309"/>
    <x v="9"/>
    <x v="9"/>
  </r>
  <r>
    <s v="30124722-0"/>
    <s v="CONSTRUCCION ALCANTARILLADO Y CASETAS SANITARIAS PUERTO BERTRAND"/>
    <x v="9"/>
    <s v="GENERAL CARRERA"/>
    <s v="CHILE CHICO"/>
    <n v="2016"/>
    <x v="5"/>
    <s v="EVACUACION DISPOSICION FINAL AGUAS SERVIDAS"/>
    <x v="0"/>
    <n v="51068"/>
    <x v="1904"/>
    <x v="1771"/>
  </r>
  <r>
    <s v="30124736-0"/>
    <s v="MEJORAMIENTO RUTA C-495 EL TRANSITO, ALTO DEL CARMEN."/>
    <x v="6"/>
    <s v="HUASCO"/>
    <m/>
    <n v="2015"/>
    <x v="1"/>
    <s v="TRANSPORTE CAMINERO"/>
    <x v="0"/>
    <n v="2086036"/>
    <x v="1905"/>
    <x v="1772"/>
  </r>
  <r>
    <s v="30124737-0"/>
    <s v="MEJORAMIENTO RUTA ANDINA, SECTOR LIMITE REGIONAL-RUTA 11 CH. XV REG."/>
    <x v="14"/>
    <m/>
    <m/>
    <n v="2015"/>
    <x v="1"/>
    <s v="TRANSPORTE CAMINERO"/>
    <x v="0"/>
    <n v="127113"/>
    <x v="1906"/>
    <x v="1773"/>
  </r>
  <r>
    <s v="30124739-0"/>
    <s v="MEJORAMIENTO RUTA C-35 SECTOR: LOS LOROS(KM 53)-JUNTAS(KM 88)"/>
    <x v="6"/>
    <s v="COPIAPO"/>
    <m/>
    <n v="2015"/>
    <x v="1"/>
    <s v="TRANSPORTE CAMINERO"/>
    <x v="0"/>
    <n v="51000"/>
    <x v="1907"/>
    <x v="1774"/>
  </r>
  <r>
    <s v="30124763-0"/>
    <s v="CAPACITACION EN EMPRENDIMIENTO INDÍGENA MAPUCHE, COMUNA EL BOSQUE"/>
    <x v="8"/>
    <s v="SANTIAGO"/>
    <s v="EL BOSQUE"/>
    <n v="2016"/>
    <x v="10"/>
    <s v="COMERCIO"/>
    <x v="0"/>
    <n v="380368"/>
    <x v="9"/>
    <x v="9"/>
  </r>
  <r>
    <s v="30124856-0"/>
    <s v="CONSTRUCCION ELECTRIFI. RURAL COLONIA ISABEL RIQUELME ALTO, NATALES"/>
    <x v="3"/>
    <s v="ULTIMA ESPERANZA"/>
    <s v="NATALES"/>
    <n v="2016"/>
    <x v="4"/>
    <s v="DISTRIBUCION Y CONEXION FINAL USUARIOS"/>
    <x v="0"/>
    <n v="67799"/>
    <x v="1908"/>
    <x v="1775"/>
  </r>
  <r>
    <s v="30124884-0"/>
    <s v="AMPLIACION ACCESO SUR A TEMUCO, REGIÓN DE LA ARAUCANÍA"/>
    <x v="1"/>
    <m/>
    <m/>
    <n v="2016"/>
    <x v="1"/>
    <s v="TRANSPORTE URBANO,VIALIDAD PEATONAL"/>
    <x v="0"/>
    <n v="769390"/>
    <x v="1909"/>
    <x v="1776"/>
  </r>
  <r>
    <s v="30124912-0"/>
    <s v="REPOSICION RUTA S-31 CAJÓN - VILCÚN - REFUGIO LLAIMA"/>
    <x v="1"/>
    <s v="CAUTIN"/>
    <s v="VILCUN"/>
    <n v="2016"/>
    <x v="1"/>
    <s v="TRANSPORTE CAMINERO"/>
    <x v="0"/>
    <n v="110500"/>
    <x v="287"/>
    <x v="9"/>
  </r>
  <r>
    <s v="30124935-0"/>
    <s v="AMPLIACION RUTA H-10 Y RUTA H-210, CONEXIÓN RANCAGUA - GRANEROS."/>
    <x v="12"/>
    <s v="CACHAPOAL"/>
    <m/>
    <n v="2016"/>
    <x v="1"/>
    <s v="TRANSPORTE CAMINERO"/>
    <x v="0"/>
    <n v="163050"/>
    <x v="1910"/>
    <x v="1777"/>
  </r>
  <r>
    <s v="30124938-0"/>
    <s v="CONSTRUCCION Y MEJORAMIENTO ALUMBRADO PUBLICO TENO RURAL PONIENTE"/>
    <x v="7"/>
    <s v="CURICO"/>
    <s v="TENO"/>
    <n v="2015"/>
    <x v="4"/>
    <s v="ALUMBRADO PUBLICO"/>
    <x v="0"/>
    <n v="23371"/>
    <x v="1911"/>
    <x v="1778"/>
  </r>
  <r>
    <s v="30124981-0"/>
    <s v="MEJORAMIENTO RUTA 7. SECTOR: PUENTE  EL BONITO - SANTA BARBARA"/>
    <x v="5"/>
    <m/>
    <m/>
    <n v="2015"/>
    <x v="1"/>
    <s v="TRANSPORTE CAMINERO"/>
    <x v="3"/>
    <n v="3780996"/>
    <x v="1912"/>
    <x v="1779"/>
  </r>
  <r>
    <s v="30124992-0"/>
    <s v="CONSTRUCCION MACROURBANIZACION SECTOR EL SALAR ANTOFAGASTA"/>
    <x v="11"/>
    <s v="ANTOFAGASTA"/>
    <s v="ANTOFAGASTA"/>
    <n v="2015"/>
    <x v="6"/>
    <s v="DESARROLLO URBANO"/>
    <x v="0"/>
    <n v="292031"/>
    <x v="1913"/>
    <x v="1780"/>
  </r>
  <r>
    <s v="30124993-0"/>
    <s v="CONSTRUCCION  COLECTOR DE AGUAS LLUVIAS CALLE CUATRO"/>
    <x v="0"/>
    <s v="VALPARAISO"/>
    <s v="CONCON"/>
    <n v="2016"/>
    <x v="5"/>
    <s v="AGUAS LLUVIAS"/>
    <x v="0"/>
    <n v="211760"/>
    <x v="64"/>
    <x v="9"/>
  </r>
  <r>
    <s v="30125000-0"/>
    <s v="CONSTRUCCION CENTRO COMUNITARIO LOS  RESERVISTAS, PUNTA ARENAS"/>
    <x v="3"/>
    <s v="MAGALLANES"/>
    <s v="PUNTA ARENAS"/>
    <n v="2015"/>
    <x v="6"/>
    <s v="DESARROLLO URBANO"/>
    <x v="0"/>
    <n v="18285"/>
    <x v="1914"/>
    <x v="1781"/>
  </r>
  <r>
    <s v="30125002-0"/>
    <s v="RESTAURACION Y PUESTA EN VALOR CAPILLA SAN SEBASTIÁN DE LOS ÁNGELES"/>
    <x v="4"/>
    <s v="BIO BIO"/>
    <s v="LOS ANGELES"/>
    <n v="2015"/>
    <x v="2"/>
    <s v="ARTE Y CULTURA"/>
    <x v="0"/>
    <n v="29664"/>
    <x v="1915"/>
    <x v="1782"/>
  </r>
  <r>
    <s v="30125005-0"/>
    <s v="CONSTRUCCION CUBIERTAS VILLA OLÍMPICA, COMUNA DE ÑUÑOA"/>
    <x v="8"/>
    <m/>
    <m/>
    <n v="2015"/>
    <x v="8"/>
    <s v="SOLUCION HABITACIONAL PARCIAL O COMPLEMENTARIA"/>
    <x v="0"/>
    <n v="344189"/>
    <x v="1916"/>
    <x v="1783"/>
  </r>
  <r>
    <s v="30125009-0"/>
    <s v="HABILITACION CENTRO DE EXTENSION INSTITUTO NACIONAL,DE SANTIAGO"/>
    <x v="8"/>
    <s v="SANTIAGO"/>
    <s v="SANTIAGO"/>
    <n v="2016"/>
    <x v="2"/>
    <s v="EDUCACION BASICA Y MEDIA"/>
    <x v="0"/>
    <n v="5224130"/>
    <x v="9"/>
    <x v="9"/>
  </r>
  <r>
    <s v="30125016-0"/>
    <s v="REPARACION HABITABILIDAD INTERIOR VILLA PORTALES ESTACIÓN CENTRAL"/>
    <x v="8"/>
    <m/>
    <m/>
    <n v="2015"/>
    <x v="8"/>
    <s v="SOLUCION HABITACIONAL PARCIAL O COMPLEMENTARIA"/>
    <x v="0"/>
    <n v="644899"/>
    <x v="1917"/>
    <x v="1784"/>
  </r>
  <r>
    <s v="30125021-0"/>
    <s v="CONSTRUCCION PUENTE SOBRE EL CANAL CHACAO Y ACCESOS"/>
    <x v="5"/>
    <m/>
    <m/>
    <n v="2015"/>
    <x v="1"/>
    <s v="TRANSPORTE CAMINERO"/>
    <x v="0"/>
    <n v="5879500"/>
    <x v="1918"/>
    <x v="1785"/>
  </r>
  <r>
    <s v="30125024-0"/>
    <s v="MEJORAMIENTO PAVIMENTO CALLE 11 ORIENTE DE TALCA"/>
    <x v="7"/>
    <s v="TALCA"/>
    <s v="TALCA"/>
    <n v="2016"/>
    <x v="1"/>
    <s v="TRANSPORTE URBANO,VIALIDAD PEATONAL"/>
    <x v="0"/>
    <n v="108653"/>
    <x v="1919"/>
    <x v="1786"/>
  </r>
  <r>
    <s v="30125028-0"/>
    <s v="MEJORAMIENTO PAVIMENTO LA ARAUCARIA,EL CANELO Y OTRAS,SAN CARLOS."/>
    <x v="4"/>
    <s v="ÑUBLE"/>
    <s v="SAN CARLOS"/>
    <n v="2015"/>
    <x v="1"/>
    <s v="TRANSPORTE URBANO,VIALIDAD PEATONAL"/>
    <x v="0"/>
    <n v="342568"/>
    <x v="1920"/>
    <x v="9"/>
  </r>
  <r>
    <s v="30125049-0"/>
    <s v="SANEAMIENTO Y REGULARIZACIÓN DE DERECHOS DE AGUA EN RÍO CHOAPA"/>
    <x v="2"/>
    <m/>
    <m/>
    <n v="2016"/>
    <x v="3"/>
    <s v="RIEGO"/>
    <x v="0"/>
    <n v="5000"/>
    <x v="9"/>
    <x v="9"/>
  </r>
  <r>
    <s v="30125055-0"/>
    <s v="MEJORAMIENTO RUTA R-60-P, LOS SAUCES - PURÉN - LÍMITE REGIONAL"/>
    <x v="1"/>
    <m/>
    <m/>
    <n v="2015"/>
    <x v="1"/>
    <s v="TRANSPORTE CAMINERO"/>
    <x v="0"/>
    <n v="78502"/>
    <x v="9"/>
    <x v="9"/>
  </r>
  <r>
    <s v="30125093-0"/>
    <s v="AMPLIACION FISCALIA LOCAL ANDACOLLO"/>
    <x v="2"/>
    <s v="ELQUI"/>
    <s v="ANDACOLLO"/>
    <n v="2015"/>
    <x v="11"/>
    <s v="ADMINISTRACION DE JUSTICIA"/>
    <x v="0"/>
    <n v="484"/>
    <x v="9"/>
    <x v="9"/>
  </r>
  <r>
    <s v="30125104-0"/>
    <s v="MEJORAMIENTO EJE BALMACEDA CALAMA, II ETAPA"/>
    <x v="11"/>
    <s v="EL LOA"/>
    <s v="CALAMA"/>
    <n v="2015"/>
    <x v="1"/>
    <s v="TRANSPORTE URBANO,VIALIDAD PEATONAL"/>
    <x v="0"/>
    <n v="3290174"/>
    <x v="1921"/>
    <x v="1787"/>
  </r>
  <r>
    <s v="30125162-0"/>
    <s v="CONSTRUCCION PISCINA TEMPERADA SEMIOLIMPICA EN SAN JAVIER"/>
    <x v="7"/>
    <s v="LINARES"/>
    <s v="SAN JAVIER"/>
    <n v="2015"/>
    <x v="7"/>
    <s v="DEPORTE FORMATIVO"/>
    <x v="0"/>
    <n v="69674"/>
    <x v="1922"/>
    <x v="1788"/>
  </r>
  <r>
    <s v="30125216-0"/>
    <s v="CONSTRUCCION CONEXIÓN MATEO DE TORO Y ZAMBRANO-C. VIDELA, PARENAS"/>
    <x v="3"/>
    <s v="MAGALLANES"/>
    <s v="PUNTA ARENAS"/>
    <n v="2015"/>
    <x v="1"/>
    <s v="TRANSPORTE URBANO,VIALIDAD PEATONAL"/>
    <x v="0"/>
    <n v="61065"/>
    <x v="1923"/>
    <x v="1789"/>
  </r>
  <r>
    <s v="30125222-0"/>
    <s v="CONSTRUCCION HABILITACION PEDRO BORQUEZ - MONSEÑOR FAGNANO P. ARENAS"/>
    <x v="3"/>
    <s v="MAGALLANES"/>
    <s v="PUNTA ARENAS"/>
    <n v="2015"/>
    <x v="1"/>
    <s v="TRANSPORTE URBANO,VIALIDAD PEATONAL"/>
    <x v="0"/>
    <n v="22946"/>
    <x v="1924"/>
    <x v="1790"/>
  </r>
  <r>
    <s v="30125301-0"/>
    <s v="CONSTRUCCION PLAZA DE ARMAS CERRO SOMBRERO , PRIMAVERA"/>
    <x v="3"/>
    <s v="TIERRA DEL FUEGO"/>
    <s v="PRIMAVERA"/>
    <n v="2015"/>
    <x v="6"/>
    <s v="DESARROLLO URBANO"/>
    <x v="0"/>
    <n v="334356"/>
    <x v="1925"/>
    <x v="1791"/>
  </r>
  <r>
    <s v="30125308-0"/>
    <s v="MEJORAMIENTO ESTANDAR URBANO CALLE 21 DE MAYO (MAGALLANES), P. A."/>
    <x v="3"/>
    <s v="MAGALLANES"/>
    <s v="PUNTA ARENAS"/>
    <n v="2015"/>
    <x v="6"/>
    <s v="DESARROLLO URBANO"/>
    <x v="0"/>
    <n v="1184052"/>
    <x v="1926"/>
    <x v="1792"/>
  </r>
  <r>
    <s v="30125310-0"/>
    <s v="MEJORAMIENTO ESTANDAR URBANO C. LAUTARO NAVARRO, BALMACEDA-AV COLÓN"/>
    <x v="3"/>
    <s v="MAGALLANES"/>
    <s v="PUNTA ARENAS"/>
    <n v="2015"/>
    <x v="6"/>
    <s v="DESARROLLO URBANO"/>
    <x v="0"/>
    <n v="1199618"/>
    <x v="1927"/>
    <x v="1793"/>
  </r>
  <r>
    <s v="30125331-0"/>
    <s v="CONSTRUCCION PARQUE RIO TUTUVEN CAUQUENES"/>
    <x v="7"/>
    <s v="CAUQUENES"/>
    <s v="CAUQUENES"/>
    <n v="2015"/>
    <x v="6"/>
    <s v="DESARROLLO URBANO"/>
    <x v="1"/>
    <n v="654127"/>
    <x v="9"/>
    <x v="9"/>
  </r>
  <r>
    <s v="30125335-0"/>
    <s v="REPOSICION  ESCUELA  AMBROSIA TAPIA, G-475, PASO CUÑAO,"/>
    <x v="7"/>
    <s v="LINARES"/>
    <s v="LONGAVI"/>
    <n v="2015"/>
    <x v="2"/>
    <s v="EDUCACION BASICA Y MEDIA"/>
    <x v="0"/>
    <n v="667058"/>
    <x v="1928"/>
    <x v="1794"/>
  </r>
  <r>
    <s v="30125385-0"/>
    <s v="REPOSICION BANDEJONES AVENIDA MANUEL RODRIGUEZ, CURACAUTÍN"/>
    <x v="1"/>
    <s v="MALLECO"/>
    <s v="CURACAUTIN"/>
    <n v="2015"/>
    <x v="6"/>
    <s v="DESARROLLO URBANO"/>
    <x v="0"/>
    <n v="1060791"/>
    <x v="1929"/>
    <x v="1795"/>
  </r>
  <r>
    <s v="30125387-0"/>
    <s v="CONSTRUCCION MICROCENTRAL HIDROELECTRICA PUERTO GAVIOTA"/>
    <x v="9"/>
    <s v="AYSEN"/>
    <s v="CISNES"/>
    <n v="2016"/>
    <x v="4"/>
    <s v="AUTOGENERACION"/>
    <x v="0"/>
    <n v="794433"/>
    <x v="1930"/>
    <x v="1796"/>
  </r>
  <r>
    <s v="30125420-0"/>
    <s v="MEJORAMIENTO PLAZA MANSO DE VELASCO COMUNA DE CAUQUENES"/>
    <x v="7"/>
    <s v="CAUQUENES"/>
    <s v="CAUQUENES"/>
    <n v="2015"/>
    <x v="6"/>
    <s v="INTERSUBSECTORIAL MULTISECTOR"/>
    <x v="3"/>
    <n v="350101"/>
    <x v="9"/>
    <x v="9"/>
  </r>
  <r>
    <s v="30125423-0"/>
    <s v="CONSTRUCCION SOLUCIONES SANITARIAS SECTOR LA QUINTA, LONGAVI"/>
    <x v="7"/>
    <s v="LINARES"/>
    <s v="LONGAVI"/>
    <n v="2016"/>
    <x v="8"/>
    <s v="SOLUCION HABITACIONAL PARCIAL O COMPLEMENTARIA"/>
    <x v="1"/>
    <n v="1874074"/>
    <x v="9"/>
    <x v="9"/>
  </r>
  <r>
    <s v="30125426-0"/>
    <s v="CONSTRUCCION INFRAESTRUCTURAS SANITARIAS BELLAVISTA, VILLARRICA"/>
    <x v="1"/>
    <s v="CAUTIN"/>
    <s v="VILLARRICA"/>
    <n v="2016"/>
    <x v="8"/>
    <s v="SOLUCION HABITACIONAL PARCIAL O COMPLEMENTARIA"/>
    <x v="0"/>
    <n v="303182"/>
    <x v="1931"/>
    <x v="1797"/>
  </r>
  <r>
    <s v="30125456-0"/>
    <s v="MEJORAMIENTO ESPACIO PUBLICO BOULEVARD AVENIDA JOSÉ TOMAS URMENETA"/>
    <x v="0"/>
    <s v="MARGA MARGA"/>
    <s v="LIMACHE"/>
    <n v="2016"/>
    <x v="6"/>
    <s v="DESARROLLO URBANO"/>
    <x v="0"/>
    <n v="110250"/>
    <x v="9"/>
    <x v="9"/>
  </r>
  <r>
    <s v="30125546-0"/>
    <s v="CONSTRUCCION PASEO MARSELLA, HUALPEN"/>
    <x v="4"/>
    <s v="CONCEPCION"/>
    <s v="HUALPEN"/>
    <n v="2015"/>
    <x v="6"/>
    <s v="DESARROLLO URBANO"/>
    <x v="0"/>
    <n v="337590"/>
    <x v="1932"/>
    <x v="1798"/>
  </r>
  <r>
    <s v="30125568-0"/>
    <s v="CONSTRUCCION SISTEMAS DE GENERACION FOTOVOLTAICA COMUNA DE AYSEN"/>
    <x v="9"/>
    <s v="AYSEN"/>
    <s v="AYSEN"/>
    <n v="2016"/>
    <x v="4"/>
    <s v="AUTOGENERACION"/>
    <x v="0"/>
    <n v="188700"/>
    <x v="1933"/>
    <x v="1799"/>
  </r>
  <r>
    <s v="30125572-0"/>
    <s v="CONSTRUCCION PLAN DE CIERRE VERTEDERO MUNICIPAL DE CUNCO"/>
    <x v="1"/>
    <s v="CAUTIN"/>
    <s v="CUNCO"/>
    <n v="2015"/>
    <x v="6"/>
    <s v="MEDIO AMBIENTE"/>
    <x v="0"/>
    <n v="141076"/>
    <x v="1934"/>
    <x v="1800"/>
  </r>
  <r>
    <s v="30125580-0"/>
    <s v="CONSTRUCCION COMPLEJO ATLETICO DE LINARES"/>
    <x v="7"/>
    <s v="LINARES"/>
    <s v="LINARES"/>
    <n v="2016"/>
    <x v="7"/>
    <s v="DEPORTE ALTO RENDIMIENTO"/>
    <x v="0"/>
    <n v="2"/>
    <x v="64"/>
    <x v="9"/>
  </r>
  <r>
    <s v="30125591-0"/>
    <s v="CONSTRUCCION PARQUE PUNTA NORTE, ARICA"/>
    <x v="14"/>
    <s v="ARICA - REGION XV"/>
    <s v="ARICA - REGION XV"/>
    <n v="2015"/>
    <x v="6"/>
    <s v="DESARROLLO URBANO"/>
    <x v="0"/>
    <n v="854111"/>
    <x v="1935"/>
    <x v="1801"/>
  </r>
  <r>
    <s v="30125603-0"/>
    <s v="CONSTRUCCION  ALUMBRADO PUBLICO DIVERSOS SECTORES RURALES, CURICO"/>
    <x v="7"/>
    <s v="CURICO"/>
    <s v="CURICO"/>
    <n v="2016"/>
    <x v="4"/>
    <s v="ALUMBRADO PUBLICO"/>
    <x v="0"/>
    <n v="60347"/>
    <x v="1936"/>
    <x v="1802"/>
  </r>
  <r>
    <s v="30125606-0"/>
    <s v="ACTUALIZACION PLAN REGULADOR COMUNAL DE SAN FERNANDO"/>
    <x v="12"/>
    <s v="COLCHAGUA"/>
    <s v="SAN FERNANDO"/>
    <n v="2016"/>
    <x v="6"/>
    <s v="DESARROLLO URBANO"/>
    <x v="0"/>
    <n v="15691"/>
    <x v="22"/>
    <x v="9"/>
  </r>
  <r>
    <s v="30125637-0"/>
    <s v="CONSTRUCCION CAMINO VICUÑA-YENDEGAIA, S. AFL. RIO TOLEDO-RIO CONDOR"/>
    <x v="3"/>
    <s v="TIERRA DEL FUEGO"/>
    <m/>
    <n v="2015"/>
    <x v="1"/>
    <s v="TRANSPORTE CAMINERO"/>
    <x v="0"/>
    <n v="2328750"/>
    <x v="1937"/>
    <x v="1803"/>
  </r>
  <r>
    <s v="30125693-0"/>
    <s v="MEJORAMIENTO EE PP AVDA. RENATO ROCCA, AREA 1 POLIMETALES, ARICA"/>
    <x v="14"/>
    <s v="ARICA - REGION XV"/>
    <s v="ARICA - REGION XV"/>
    <n v="2015"/>
    <x v="6"/>
    <s v="DESARROLLO URBANO"/>
    <x v="0"/>
    <n v="854189"/>
    <x v="1938"/>
    <x v="1804"/>
  </r>
  <r>
    <s v="30125702-0"/>
    <s v="MEJORAMIENTO EE.PP. PLAZA VECINAL TUPUNGATO, ARICA"/>
    <x v="14"/>
    <s v="ARICA - REGION XV"/>
    <s v="ARICA - REGION XV"/>
    <n v="2015"/>
    <x v="6"/>
    <s v="DESARROLLO URBANO"/>
    <x v="0"/>
    <n v="943473"/>
    <x v="1939"/>
    <x v="1805"/>
  </r>
  <r>
    <s v="30125718-0"/>
    <s v="CONSTRUCCION PARQUE DEPORTIVO EL ÁLAMO VILLA ALEMANA"/>
    <x v="0"/>
    <s v="MARGA MARGA"/>
    <s v="VILLA ALEMANA"/>
    <n v="2016"/>
    <x v="6"/>
    <s v="DESARROLLO URBANO"/>
    <x v="0"/>
    <n v="547032"/>
    <x v="1940"/>
    <x v="1806"/>
  </r>
  <r>
    <s v="30125721-0"/>
    <s v="MEJORAMIENTO USO Y REGULACIÓN RECURSOS HÍDRICOS RÍO MOSTAZAL"/>
    <x v="2"/>
    <s v="LIMARI"/>
    <s v="MONTE PATRIA"/>
    <n v="2015"/>
    <x v="3"/>
    <s v="RIEGO"/>
    <x v="0"/>
    <n v="60000"/>
    <x v="1941"/>
    <x v="1807"/>
  </r>
  <r>
    <s v="30125798-0"/>
    <s v="MEJORAMIENTO INFRAESTRUCTURA HOSPITAL DE LLANQUIHUE"/>
    <x v="5"/>
    <s v="LLANQUIHUE"/>
    <s v="LLANQUIHUE"/>
    <n v="2016"/>
    <x v="0"/>
    <s v="BAJA COMPLEJIDAD"/>
    <x v="0"/>
    <n v="265559"/>
    <x v="9"/>
    <x v="9"/>
  </r>
  <r>
    <s v="30125825-0"/>
    <s v="MEJORAMIENTO INFRAESTRUCTURA  HOSPITAL DE FRESIA"/>
    <x v="5"/>
    <s v="LLANQUIHUE"/>
    <s v="FRESIA"/>
    <n v="2015"/>
    <x v="0"/>
    <s v="BAJA COMPLEJIDAD"/>
    <x v="0"/>
    <n v="208568"/>
    <x v="1942"/>
    <x v="1808"/>
  </r>
  <r>
    <s v="30125834-0"/>
    <s v="MEJORAMIENTO INFRAESTRUCTURA HOSPITAL DE FRUTILLAR"/>
    <x v="5"/>
    <s v="LLANQUIHUE"/>
    <s v="FRUTILLAR"/>
    <n v="2016"/>
    <x v="0"/>
    <s v="BAJA COMPLEJIDAD"/>
    <x v="0"/>
    <n v="435619"/>
    <x v="1943"/>
    <x v="1809"/>
  </r>
  <r>
    <s v="30125838-0"/>
    <s v="MEJORAMIENTO INFRAESTRUCTURA HOSPITAL DE CALBUCO"/>
    <x v="5"/>
    <s v="LLANQUIHUE"/>
    <s v="CALBUCO"/>
    <n v="2016"/>
    <x v="0"/>
    <s v="BAJA COMPLEJIDAD"/>
    <x v="0"/>
    <n v="165230"/>
    <x v="1944"/>
    <x v="1810"/>
  </r>
  <r>
    <s v="30125849-0"/>
    <s v="MEJORAMIENTO CALLE AVENIDA LA PAZ, ANCUD"/>
    <x v="5"/>
    <s v="CHILOE"/>
    <s v="ANCUD"/>
    <n v="2016"/>
    <x v="1"/>
    <s v="TRANSPORTE URBANO,VIALIDAD PEATONAL"/>
    <x v="0"/>
    <n v="330876"/>
    <x v="1945"/>
    <x v="1811"/>
  </r>
  <r>
    <s v="30125850-0"/>
    <s v="CONSTRUCCION MULTICANCHA CERRADA FRANCISCO COLOANE COMUNA DE QUELLÓN"/>
    <x v="5"/>
    <s v="CHILOE"/>
    <s v="QUELLON"/>
    <n v="2016"/>
    <x v="7"/>
    <s v="DEPORTE RECREATIVO"/>
    <x v="3"/>
    <n v="289034"/>
    <x v="9"/>
    <x v="9"/>
  </r>
  <r>
    <s v="30125885-0"/>
    <s v="CONSTRUCCION SERVICIO APR TERMAS DE RALUN, PUERTO VARAS"/>
    <x v="5"/>
    <s v="LLANQUIHUE"/>
    <s v="PUERTO VARAS"/>
    <n v="2016"/>
    <x v="5"/>
    <s v="AGUA POTABLE"/>
    <x v="3"/>
    <n v="309500"/>
    <x v="9"/>
    <x v="9"/>
  </r>
  <r>
    <s v="30125907-0"/>
    <s v="REPOSICION Y RELOCALIZACIÓN UNIDAD DE TALCAHUANO DEL SII"/>
    <x v="4"/>
    <s v="CONCEPCION"/>
    <s v="TALCAHUANO"/>
    <n v="2016"/>
    <x v="6"/>
    <s v="ADMINISTRACION MULTISECTOR"/>
    <x v="0"/>
    <n v="92932"/>
    <x v="1946"/>
    <x v="1812"/>
  </r>
  <r>
    <s v="30125908-0"/>
    <s v="HABILITACION Y NORMALIZACIÓN PRIMERA COMPAÑÍA DE BOMBEROS, PUNTA ARE"/>
    <x v="3"/>
    <s v="MAGALLANES"/>
    <s v="PUNTA ARENAS"/>
    <n v="2016"/>
    <x v="9"/>
    <s v="DEFENSA Y SEGURIDAD"/>
    <x v="0"/>
    <n v="40944"/>
    <x v="1947"/>
    <x v="1813"/>
  </r>
  <r>
    <s v="30125926-0"/>
    <s v="CONSTRUCCION PAVIMENTO TRAMOS CALLES NUEVE Y CORTES, CONCON"/>
    <x v="0"/>
    <s v="VALPARAISO"/>
    <s v="CONCON"/>
    <n v="2016"/>
    <x v="1"/>
    <s v="TRANSPORTE URBANO,VIALIDAD PEATONAL"/>
    <x v="0"/>
    <n v="38038"/>
    <x v="1948"/>
    <x v="1814"/>
  </r>
  <r>
    <s v="30125953-0"/>
    <s v="NORMALIZACION SIST. ALCANT., CSS Y OBRAS URBANIZ. HUENTELAUQUEN NORTE"/>
    <x v="2"/>
    <s v="CHOAPA"/>
    <s v="CANELA"/>
    <n v="2016"/>
    <x v="5"/>
    <s v="EVACUACION DISPOSICION FINAL AGUAS SERVIDAS"/>
    <x v="0"/>
    <n v="139183"/>
    <x v="9"/>
    <x v="9"/>
  </r>
  <r>
    <s v="30126057-0"/>
    <s v="CONSTRUCCION POSTA DE SALUD RURAL HUALLEN MAPU, LONQUIMAY"/>
    <x v="1"/>
    <s v="MALLECO"/>
    <s v="LONQUIMAY"/>
    <n v="2016"/>
    <x v="0"/>
    <s v="BAJA COMPLEJIDAD"/>
    <x v="0"/>
    <n v="272150"/>
    <x v="9"/>
    <x v="9"/>
  </r>
  <r>
    <s v="30126075-0"/>
    <s v="MEJORAMIENTO INFRAESTRUCTURA PASO CARDENAL SAMORE"/>
    <x v="5"/>
    <s v="OSORNO"/>
    <m/>
    <n v="2016"/>
    <x v="6"/>
    <s v="INTERSUBSECTORIAL MULTISECTOR"/>
    <x v="0"/>
    <n v="1660822"/>
    <x v="22"/>
    <x v="9"/>
  </r>
  <r>
    <s v="30126088-0"/>
    <s v="CONSTRUCCION PLAZA CIVICA PUERTO BERTRAND"/>
    <x v="9"/>
    <s v="GENERAL CARRERA"/>
    <s v="CHILE CHICO"/>
    <n v="2016"/>
    <x v="6"/>
    <s v="DESARROLLO URBANO"/>
    <x v="0"/>
    <n v="271961"/>
    <x v="1949"/>
    <x v="1815"/>
  </r>
  <r>
    <s v="30126093-0"/>
    <s v="REPOSICION  Y AMPLIACION RED ELECTRICO HRA."/>
    <x v="11"/>
    <m/>
    <m/>
    <n v="2015"/>
    <x v="0"/>
    <s v="ALTA COMPLEJIDAD"/>
    <x v="0"/>
    <n v="589906"/>
    <x v="1950"/>
    <x v="1816"/>
  </r>
  <r>
    <s v="30126095-0"/>
    <s v="CONSTRUCCION PLAZA CIVICA PTO. GALA, COMUNA DE CISNES"/>
    <x v="9"/>
    <s v="AYSEN"/>
    <s v="CISNES"/>
    <n v="2015"/>
    <x v="6"/>
    <s v="DESARROLLO URBANO"/>
    <x v="0"/>
    <n v="95261"/>
    <x v="1951"/>
    <x v="1817"/>
  </r>
  <r>
    <s v="30126096-0"/>
    <s v="CONSTRUCCION PLAZA DE PUERTO AGUIRRE"/>
    <x v="9"/>
    <s v="AYSEN"/>
    <s v="AYSEN"/>
    <n v="2015"/>
    <x v="6"/>
    <s v="DESARROLLO URBANO"/>
    <x v="0"/>
    <n v="7611"/>
    <x v="1952"/>
    <x v="1818"/>
  </r>
  <r>
    <s v="30126124-0"/>
    <s v="CONSTRUCCION PASEO DE BORDE QUEBRADA AGUA SALADA, FREIRINA"/>
    <x v="6"/>
    <s v="HUASCO"/>
    <s v="FREIRINA"/>
    <n v="2015"/>
    <x v="6"/>
    <s v="DESARROLLO URBANO"/>
    <x v="0"/>
    <n v="118252"/>
    <x v="1953"/>
    <x v="1819"/>
  </r>
  <r>
    <s v="30126134-0"/>
    <s v="CONSTRUCCION PASEO MONSEÑOR ARIZTÍA, CALDERA"/>
    <x v="6"/>
    <s v="COPIAPO"/>
    <s v="CALDERA"/>
    <n v="2015"/>
    <x v="6"/>
    <s v="DESARROLLO URBANO"/>
    <x v="0"/>
    <n v="582960"/>
    <x v="1954"/>
    <x v="1820"/>
  </r>
  <r>
    <s v="30126146-0"/>
    <s v="CONSTRUCCION MACROURBANIZACIÓN SECTOR TORREBLANCA, DIEGO DE ALMAGRO"/>
    <x v="6"/>
    <s v="CHAÑARAL"/>
    <s v="DIEGO DE ALMAGRO"/>
    <n v="2015"/>
    <x v="6"/>
    <s v="DESARROLLO URBANO"/>
    <x v="0"/>
    <n v="83200"/>
    <x v="1955"/>
    <x v="1821"/>
  </r>
  <r>
    <s v="30126151-0"/>
    <s v="CONSTRUCCION MACROURBANIZACIÓN SECTOR 26 DE OCTUBRE, CHAÑARAL"/>
    <x v="6"/>
    <s v="CHAÑARAL"/>
    <s v="CHAÑARAL"/>
    <n v="2015"/>
    <x v="6"/>
    <s v="DESARROLLO URBANO"/>
    <x v="0"/>
    <n v="75000"/>
    <x v="1006"/>
    <x v="839"/>
  </r>
  <r>
    <s v="30126159-0"/>
    <s v="CONSTRUCCION COMPLEJO ASISTENCIAL PADRE LAS CASAS"/>
    <x v="1"/>
    <s v="CAUTIN"/>
    <s v="PADRE LAS CASAS"/>
    <n v="2016"/>
    <x v="0"/>
    <s v="MEDIA COMPLEJIDAD"/>
    <x v="0"/>
    <n v="13798070"/>
    <x v="1956"/>
    <x v="1822"/>
  </r>
  <r>
    <s v="30126178-0"/>
    <s v="CONSTRUCCION CICLOVÍA EN EL RÍO MAPOCHO: MAPOCHO PEDALEABLE"/>
    <x v="8"/>
    <s v="SANTIAGO"/>
    <s v="SANTIAGO"/>
    <n v="2015"/>
    <x v="1"/>
    <s v="TRANSPORTE URBANO,VIALIDAD PEATONAL"/>
    <x v="0"/>
    <n v="35932"/>
    <x v="1957"/>
    <x v="1823"/>
  </r>
  <r>
    <s v="30126198-0"/>
    <s v="HABILITACION COMPUERTAS EMBALSE AROMOS LIMACHE PROVINCIA MARGA-MARGA"/>
    <x v="0"/>
    <s v="MARGA MARGA"/>
    <s v="LIMACHE"/>
    <n v="2016"/>
    <x v="3"/>
    <s v="RIEGO"/>
    <x v="0"/>
    <n v="385272"/>
    <x v="1958"/>
    <x v="1824"/>
  </r>
  <r>
    <s v="30126248-0"/>
    <s v="CONSTRUCCION CICLOVIAS SECTOR COPAYAPU Y RUTA 5, COPIAPO"/>
    <x v="6"/>
    <s v="COPIAPO"/>
    <s v="COPIAPO"/>
    <n v="2016"/>
    <x v="1"/>
    <s v="TRANSPORTE URBANO,VIALIDAD PEATONAL"/>
    <x v="0"/>
    <n v="1019000"/>
    <x v="1959"/>
    <x v="1825"/>
  </r>
  <r>
    <s v="30126251-0"/>
    <s v="MEJORAMIENTO CAMINO BASICO INTERMEDIO VILLA BOLDOS - TOLTEN"/>
    <x v="1"/>
    <s v="CAUTIN"/>
    <s v="TOLTEN"/>
    <n v="2015"/>
    <x v="1"/>
    <s v="TRANSPORTE CAMINERO"/>
    <x v="0"/>
    <n v="76573"/>
    <x v="1960"/>
    <x v="1826"/>
  </r>
  <r>
    <s v="30126279-0"/>
    <s v="REPOSICION CENTRO  COMUNITARIO SALUD MENTAL OSORNO"/>
    <x v="5"/>
    <s v="OSORNO"/>
    <s v="OSORNO"/>
    <n v="2016"/>
    <x v="0"/>
    <s v="MEDIA COMPLEJIDAD"/>
    <x v="0"/>
    <n v="25272"/>
    <x v="1961"/>
    <x v="1827"/>
  </r>
  <r>
    <s v="30126285-0"/>
    <s v="PREVENCION Y CONTROL DE LA HIDATIDOSIS HUMANA REGION DE AYSEN"/>
    <x v="9"/>
    <m/>
    <m/>
    <n v="2016"/>
    <x v="0"/>
    <s v="ADMINISTRACION SALUD"/>
    <x v="0"/>
    <n v="399365"/>
    <x v="1962"/>
    <x v="1828"/>
  </r>
  <r>
    <s v="30126286-0"/>
    <s v="CONSTRUCCION CASETAS SANITARIAS VILLA EL ESFUERZO DE PEUMO"/>
    <x v="12"/>
    <s v="CACHAPOAL"/>
    <s v="PEUMO"/>
    <n v="2016"/>
    <x v="5"/>
    <s v="EVACUACION DISPOSICION FINAL AGUAS SERVIDAS"/>
    <x v="0"/>
    <n v="369126"/>
    <x v="1963"/>
    <x v="1829"/>
  </r>
  <r>
    <s v="30126289-0"/>
    <s v="NORMALIZACION SISTEMAS ELÉCTRICOS EN ESTAB PENIT. CCP BULNES"/>
    <x v="4"/>
    <s v="ÑUBLE"/>
    <s v="BULNES"/>
    <n v="2016"/>
    <x v="11"/>
    <s v="REHABILITACION ADULTOS"/>
    <x v="1"/>
    <n v="248219"/>
    <x v="9"/>
    <x v="9"/>
  </r>
  <r>
    <s v="30126322-0"/>
    <s v="NORMALIZACION REDES ELECTRICAS CDP YUMBEL"/>
    <x v="4"/>
    <s v="BIO BIO"/>
    <s v="YUMBEL"/>
    <n v="2016"/>
    <x v="11"/>
    <s v="REHABILITACION ADULTOS"/>
    <x v="1"/>
    <n v="453913"/>
    <x v="9"/>
    <x v="9"/>
  </r>
  <r>
    <s v="30126339-0"/>
    <s v="MEJORAMIENTO CBI RUTA D-697, SECTOR LA LIGUA - LA ISLA, LIMARI"/>
    <x v="2"/>
    <s v="LIMARI"/>
    <s v="COMBARBALA"/>
    <n v="2015"/>
    <x v="1"/>
    <s v="TRANSPORTE CAMINERO"/>
    <x v="0"/>
    <n v="201000"/>
    <x v="1964"/>
    <x v="1830"/>
  </r>
  <r>
    <s v="30126350-0"/>
    <s v="MEJORAMIENTO INTEGRAL DE BAÑOS PARA PACIENTES 3º AL 7º PISO DEL HRA"/>
    <x v="11"/>
    <m/>
    <m/>
    <n v="2015"/>
    <x v="0"/>
    <s v="ALTA COMPLEJIDAD"/>
    <x v="0"/>
    <n v="27418"/>
    <x v="1965"/>
    <x v="1831"/>
  </r>
  <r>
    <s v="30126506-0"/>
    <s v="CONSTRUCCION CUARTEL 2° COMPAÑIA BOMBEROS DE LA COMUNA DE CHONCHI"/>
    <x v="5"/>
    <s v="CHILOE"/>
    <s v="CHONCHI"/>
    <n v="2016"/>
    <x v="9"/>
    <s v="DEFENSA Y SEGURIDAD"/>
    <x v="0"/>
    <n v="139117"/>
    <x v="9"/>
    <x v="9"/>
  </r>
  <r>
    <s v="30126535-0"/>
    <s v="RESTAURACION NUEVE ASCENSORES DE VALPARAISO"/>
    <x v="0"/>
    <s v="VALPARAISO"/>
    <s v="VALPARAISO"/>
    <n v="2016"/>
    <x v="2"/>
    <s v="ARTE Y CULTURA"/>
    <x v="0"/>
    <n v="566195"/>
    <x v="1966"/>
    <x v="1832"/>
  </r>
  <r>
    <s v="30126554-0"/>
    <s v="MEJORAMIENTO CIRCUITO EL FARO - CAMILO HENRIQUEZ, QUINTERO"/>
    <x v="0"/>
    <s v="VALPARAISO"/>
    <s v="QUINTERO"/>
    <n v="2016"/>
    <x v="1"/>
    <s v="TRANSPORTE URBANO,VIALIDAD PEATONAL"/>
    <x v="0"/>
    <n v="5966"/>
    <x v="1967"/>
    <x v="1833"/>
  </r>
  <r>
    <s v="30126588-0"/>
    <s v="CONSTRUCCION COMPLEJO DEPORTIVO ESCOLAR CORVALLIS ANTOFAGASTA"/>
    <x v="11"/>
    <s v="ANTOFAGASTA"/>
    <s v="ANTOFAGASTA"/>
    <n v="2015"/>
    <x v="7"/>
    <s v="DEPORTE FORMATIVO"/>
    <x v="0"/>
    <n v="1128"/>
    <x v="9"/>
    <x v="9"/>
  </r>
  <r>
    <s v="30126599-0"/>
    <s v="CONSTRUCCION COMPLEJO DEPORTIVO ESCOLAR MUNICIPAL ANTOFAGASTA"/>
    <x v="11"/>
    <s v="ANTOFAGASTA"/>
    <s v="ANTOFAGASTA"/>
    <n v="2015"/>
    <x v="7"/>
    <s v="DEPORTE FORMATIVO"/>
    <x v="0"/>
    <n v="194721"/>
    <x v="1968"/>
    <x v="1834"/>
  </r>
  <r>
    <s v="30126600-0"/>
    <s v="CONSTRUCCION HIDROPARQUE LA AGUADA ETAPA II, REGION METROPOLITANA"/>
    <x v="8"/>
    <m/>
    <m/>
    <n v="2015"/>
    <x v="5"/>
    <s v="AGUAS LLUVIAS"/>
    <x v="0"/>
    <n v="11004083"/>
    <x v="1969"/>
    <x v="1835"/>
  </r>
  <r>
    <s v="30126622-0"/>
    <s v="REPOSICION CENTRO SALUD FAMILIAR, VICTORIA"/>
    <x v="1"/>
    <s v="MALLECO"/>
    <s v="VICTORIA"/>
    <n v="2015"/>
    <x v="0"/>
    <s v="BAJA COMPLEJIDAD"/>
    <x v="0"/>
    <n v="27392"/>
    <x v="1970"/>
    <x v="1836"/>
  </r>
  <r>
    <s v="30126626-0"/>
    <s v="CONSTRUCCION CANCHA SINTÉTICA Y EQUIPAMIENTO BÁSICO, AYACARA CHAITEN"/>
    <x v="5"/>
    <s v="PALENA"/>
    <s v="CHAITEN"/>
    <n v="2015"/>
    <x v="7"/>
    <s v="DEPORTE FORMATIVO"/>
    <x v="3"/>
    <n v="341002"/>
    <x v="9"/>
    <x v="9"/>
  </r>
  <r>
    <s v="30126681-0"/>
    <s v="RESTAURACION CASONA EYHERAMENDY DE LOS ÁLAMOS"/>
    <x v="4"/>
    <s v="ARAUCO"/>
    <s v="LOS ALAMOS"/>
    <n v="2015"/>
    <x v="2"/>
    <s v="ARTE Y CULTURA"/>
    <x v="0"/>
    <n v="110015"/>
    <x v="1971"/>
    <x v="1837"/>
  </r>
  <r>
    <s v="30126701-0"/>
    <s v="REPOSICION POSTA SALUD RURAL QUECHEREGUAS, TRAIGUÉN"/>
    <x v="1"/>
    <s v="MALLECO"/>
    <s v="TRAIGUEN"/>
    <n v="2016"/>
    <x v="0"/>
    <s v="BAJA COMPLEJIDAD"/>
    <x v="0"/>
    <n v="234486"/>
    <x v="9"/>
    <x v="9"/>
  </r>
  <r>
    <s v="30126713-0"/>
    <s v="MEJORAMIENTO SERVICIO DE PSIQUIATRÍA HOSPITAL REGIONAL ANTOFAGASTA"/>
    <x v="11"/>
    <m/>
    <m/>
    <n v="2016"/>
    <x v="0"/>
    <s v="ALTA COMPLEJIDAD"/>
    <x v="0"/>
    <n v="116372"/>
    <x v="9"/>
    <x v="9"/>
  </r>
  <r>
    <s v="30126718-0"/>
    <s v="CONSTRUCCION PARQUE URBANO KAUKARI, 2° ETAPA, COPIAPÓ"/>
    <x v="6"/>
    <m/>
    <m/>
    <n v="2015"/>
    <x v="6"/>
    <s v="DESARROLLO URBANO"/>
    <x v="0"/>
    <n v="5495631"/>
    <x v="1972"/>
    <x v="1838"/>
  </r>
  <r>
    <s v="30126732-0"/>
    <s v="REPOSICION PARROQUIA SAN JOSE DE CUNACO, COMUNA DE NANCAGUA"/>
    <x v="12"/>
    <s v="COLCHAGUA"/>
    <s v="NANCAGUA"/>
    <n v="2016"/>
    <x v="2"/>
    <s v="ARTE Y CULTURA"/>
    <x v="0"/>
    <n v="55047"/>
    <x v="1973"/>
    <x v="1839"/>
  </r>
  <r>
    <s v="30126739-0"/>
    <s v="CONSTRUCCION CANCHA SINTETICA ESTADIO PIDIMA, ERCILLA"/>
    <x v="1"/>
    <s v="MALLECO"/>
    <s v="ERCILLA"/>
    <n v="2016"/>
    <x v="7"/>
    <s v="DEPORTE RECREATIVO"/>
    <x v="0"/>
    <n v="332458"/>
    <x v="1974"/>
    <x v="1840"/>
  </r>
  <r>
    <s v="30126809-0"/>
    <s v="MEJORAMIENTO CALLE L. GONZALEZ ENTRE LAUTARO Y M. MONTT, SAN ANTONIO"/>
    <x v="0"/>
    <s v="SAN ANTONIO"/>
    <s v="SAN ANTONIO"/>
    <n v="2016"/>
    <x v="1"/>
    <s v="TRANSPORTE URBANO,VIALIDAD PEATONAL"/>
    <x v="0"/>
    <n v="207284"/>
    <x v="1975"/>
    <x v="1841"/>
  </r>
  <r>
    <s v="30126868-0"/>
    <s v="CONSTRUCCION PARQUE RIBERA BIO BIO LOS HÉROES-LAS CONDES CHIGUAYANTE"/>
    <x v="4"/>
    <s v="CONCEPCION"/>
    <s v="CHIGUAYANTE"/>
    <n v="2015"/>
    <x v="6"/>
    <s v="DESARROLLO URBANO"/>
    <x v="0"/>
    <n v="82501"/>
    <x v="1976"/>
    <x v="1842"/>
  </r>
  <r>
    <s v="30126876-0"/>
    <s v="MEJORAMIENTO  ESPACIO PUBLICO SECTOR LOS CIRUELOS, PICHILEMU"/>
    <x v="12"/>
    <s v="CARDENAL CARO"/>
    <s v="PICHILEMU"/>
    <n v="2016"/>
    <x v="6"/>
    <s v="DESARROLLO URBANO"/>
    <x v="0"/>
    <n v="206044"/>
    <x v="1977"/>
    <x v="1843"/>
  </r>
  <r>
    <s v="30126880-0"/>
    <s v="MEJORAMIENTO INTERCONEXION VIAL SAN PEDRO DE LA PAZ"/>
    <x v="4"/>
    <s v="CONCEPCION"/>
    <s v="SAN PEDRO DE LA PAZ"/>
    <n v="2015"/>
    <x v="1"/>
    <s v="TRANSPORTE URBANO,VIALIDAD PEATONAL"/>
    <x v="0"/>
    <n v="211695"/>
    <x v="1978"/>
    <x v="1844"/>
  </r>
  <r>
    <s v="30126882-0"/>
    <s v="CONSTRUCCION VIA EVACUACION CALLE VICTORIA Y 1 SUR, S.PEDRO DE LA"/>
    <x v="4"/>
    <s v="CONCEPCION"/>
    <s v="SAN PEDRO DE LA PAZ"/>
    <n v="2015"/>
    <x v="6"/>
    <s v="DESARROLLO URBANO"/>
    <x v="0"/>
    <n v="861"/>
    <x v="1979"/>
    <x v="1845"/>
  </r>
  <r>
    <s v="30126883-0"/>
    <s v="MEJORAMIENTO AVENIDA HUAMBALI, CHILLAN"/>
    <x v="4"/>
    <s v="ÑUBLE"/>
    <s v="CHILLAN"/>
    <n v="2015"/>
    <x v="1"/>
    <s v="TRANSPORTE URBANO,VIALIDAD PEATONAL"/>
    <x v="0"/>
    <n v="25331"/>
    <x v="1980"/>
    <x v="1846"/>
  </r>
  <r>
    <s v="30126884-0"/>
    <s v="MEJORAMIENTO AVENIDA DIAGONAL LAS TERMAS, CHILLAN"/>
    <x v="4"/>
    <s v="ÑUBLE"/>
    <s v="CHILLAN"/>
    <n v="2015"/>
    <x v="1"/>
    <s v="TRANSPORTE URBANO,VIALIDAD PEATONAL"/>
    <x v="0"/>
    <n v="47760"/>
    <x v="1981"/>
    <x v="1847"/>
  </r>
  <r>
    <s v="30126886-0"/>
    <s v="MEJORAMIENTO PASO SOBRE NIVEL ESMERALDA Y VIALIDAD ASOCIADA, CONCEPC"/>
    <x v="4"/>
    <s v="CONCEPCION"/>
    <s v="CONCEPCION"/>
    <n v="2015"/>
    <x v="1"/>
    <s v="TRANSPORTE URBANO,VIALIDAD PEATONAL"/>
    <x v="0"/>
    <n v="21200"/>
    <x v="1982"/>
    <x v="1848"/>
  </r>
  <r>
    <s v="30126888-0"/>
    <s v="CONSTRUCCION PARQUE HUMEDAL BOCA MAULE, CORONEL"/>
    <x v="4"/>
    <s v="CONCEPCION"/>
    <s v="CORONEL"/>
    <n v="2015"/>
    <x v="6"/>
    <s v="DESARROLLO URBANO"/>
    <x v="0"/>
    <n v="22610"/>
    <x v="129"/>
    <x v="1849"/>
  </r>
  <r>
    <s v="30126892-0"/>
    <s v="MEJORAMIENTO EXPLANADA CIVICA TEODORO SCHMIDT"/>
    <x v="1"/>
    <s v="CAUTIN"/>
    <s v="TEODORO SCHMIDT"/>
    <n v="2015"/>
    <x v="6"/>
    <s v="DESARROLLO URBANO"/>
    <x v="0"/>
    <n v="514261"/>
    <x v="1983"/>
    <x v="1850"/>
  </r>
  <r>
    <s v="30126899-0"/>
    <s v="MEJORAMIENTO Y EQUIPAMIENTO SERVICIO DE MATERNIDAD HRA"/>
    <x v="11"/>
    <m/>
    <m/>
    <n v="2015"/>
    <x v="0"/>
    <s v="ALTA COMPLEJIDAD"/>
    <x v="0"/>
    <n v="145330"/>
    <x v="9"/>
    <x v="9"/>
  </r>
  <r>
    <s v="30126901-0"/>
    <s v="REPOSICION POSTA SALUD RURAL LA TEPA, COMUNA DE CURACAUTIN"/>
    <x v="1"/>
    <s v="MALLECO"/>
    <s v="CURACAUTIN"/>
    <n v="2016"/>
    <x v="0"/>
    <s v="BAJA COMPLEJIDAD"/>
    <x v="0"/>
    <n v="224520"/>
    <x v="1984"/>
    <x v="237"/>
  </r>
  <r>
    <s v="30126902-0"/>
    <s v="MEJORAMIENTO Y EQUIPAMIENTO SERVICIO NEONATOLOGIA DEL HRA"/>
    <x v="11"/>
    <m/>
    <m/>
    <n v="2015"/>
    <x v="0"/>
    <s v="ALTA COMPLEJIDAD"/>
    <x v="0"/>
    <n v="377207"/>
    <x v="1985"/>
    <x v="1851"/>
  </r>
  <r>
    <s v="30126908-0"/>
    <s v="MEJORAMIENTO PARQUE ABEL BOUCHON, SAN FERNANDO"/>
    <x v="12"/>
    <s v="COLCHAGUA"/>
    <s v="SAN FERNANDO"/>
    <n v="2015"/>
    <x v="6"/>
    <s v="DESARROLLO URBANO"/>
    <x v="0"/>
    <n v="161708"/>
    <x v="1986"/>
    <x v="1852"/>
  </r>
  <r>
    <s v="30126910-0"/>
    <s v="MEJORAMIENTO PARQUE URBANO DE RAPEL, COMUNA DE NAVIDAD"/>
    <x v="12"/>
    <s v="CARDENAL CARO"/>
    <s v="NAVIDAD"/>
    <n v="2016"/>
    <x v="6"/>
    <s v="DESARROLLO URBANO"/>
    <x v="0"/>
    <n v="2"/>
    <x v="9"/>
    <x v="9"/>
  </r>
  <r>
    <s v="30126911-0"/>
    <s v="CONSTRUCCION PARQUE URBANO DE PUPUYA, COMUNA DE NAVIDAD"/>
    <x v="12"/>
    <s v="CARDENAL CARO"/>
    <s v="NAVIDAD"/>
    <n v="2016"/>
    <x v="6"/>
    <s v="DESARROLLO URBANO"/>
    <x v="0"/>
    <n v="496570"/>
    <x v="1987"/>
    <x v="1853"/>
  </r>
  <r>
    <s v="30126912-0"/>
    <s v="MEJORAMIENTO PLAZA DE ARMAS DE CUNCO"/>
    <x v="1"/>
    <s v="CAUTIN"/>
    <s v="CUNCO"/>
    <n v="2015"/>
    <x v="6"/>
    <s v="DESARROLLO URBANO"/>
    <x v="0"/>
    <n v="874290"/>
    <x v="1988"/>
    <x v="1854"/>
  </r>
  <r>
    <s v="30126914-0"/>
    <s v="MEJORAMIENTO UNIDAD DE EMERGENCIA  EN HOSPITAL REGIONAL ANTOFAGASTA"/>
    <x v="11"/>
    <m/>
    <m/>
    <n v="2016"/>
    <x v="0"/>
    <s v="ALTA COMPLEJIDAD"/>
    <x v="0"/>
    <n v="89100"/>
    <x v="9"/>
    <x v="9"/>
  </r>
  <r>
    <s v="30126916-0"/>
    <s v="CONSTRUCCION Y ADQUISICION EQUIPAMIENTO RELLENO SANITARIO CAMARONES"/>
    <x v="14"/>
    <s v="ARICA - REGION XV"/>
    <s v="CAMARONES - REGION XV"/>
    <n v="2016"/>
    <x v="6"/>
    <s v="MEDIO AMBIENTE"/>
    <x v="0"/>
    <n v="827996"/>
    <x v="1989"/>
    <x v="1855"/>
  </r>
  <r>
    <s v="30126918-0"/>
    <s v="MEJORAMIENTO CANAL AGUAS LLUVIAS NAHUELCO, PUREN"/>
    <x v="1"/>
    <s v="MALLECO"/>
    <s v="PUREN"/>
    <n v="2015"/>
    <x v="5"/>
    <s v="AGUAS LLUVIAS"/>
    <x v="0"/>
    <n v="79937"/>
    <x v="1990"/>
    <x v="1856"/>
  </r>
  <r>
    <s v="30126931-0"/>
    <s v="CONSTRUCCION PLAZA RECREATIVA SUR ORIENTE, LONCOCHE"/>
    <x v="1"/>
    <s v="CAUTIN"/>
    <s v="LONCOCHE"/>
    <n v="2015"/>
    <x v="6"/>
    <s v="DESARROLLO URBANO"/>
    <x v="0"/>
    <n v="193068"/>
    <x v="1991"/>
    <x v="1857"/>
  </r>
  <r>
    <s v="30126935-0"/>
    <s v="CONSTRUCCION  PARQUE BERTA MELLA, LOS SAUCES"/>
    <x v="1"/>
    <s v="MALLECO"/>
    <s v="LOS SAUCES"/>
    <n v="2015"/>
    <x v="6"/>
    <s v="DESARROLLO URBANO"/>
    <x v="0"/>
    <n v="1061048"/>
    <x v="1992"/>
    <x v="1858"/>
  </r>
  <r>
    <s v="30126942-0"/>
    <s v="MEJORAMIENTO ESPACIO PUBLICO DE CENTRO FUNDACIONAL, EMPEDRADO"/>
    <x v="7"/>
    <s v="TALCA"/>
    <s v="EMPEDRADO"/>
    <n v="2015"/>
    <x v="6"/>
    <s v="DESARROLLO URBANO"/>
    <x v="0"/>
    <n v="4582"/>
    <x v="1993"/>
    <x v="1859"/>
  </r>
  <r>
    <s v="30126943-0"/>
    <s v="MEJORAMIENTO HOSPITAL DE RIO NEGRO"/>
    <x v="5"/>
    <s v="OSORNO"/>
    <s v="RIO NEGRO"/>
    <n v="2016"/>
    <x v="0"/>
    <s v="BAJA COMPLEJIDAD"/>
    <x v="0"/>
    <n v="140193"/>
    <x v="64"/>
    <x v="9"/>
  </r>
  <r>
    <s v="30126946-0"/>
    <s v="REPOSICION POSTA SALUD RURAL SANTA ANA, COMUNA CURACAUTIN"/>
    <x v="1"/>
    <s v="MALLECO"/>
    <s v="CURACAUTIN"/>
    <n v="2016"/>
    <x v="0"/>
    <s v="BAJA COMPLEJIDAD"/>
    <x v="0"/>
    <n v="221668"/>
    <x v="1984"/>
    <x v="237"/>
  </r>
  <r>
    <s v="30126956-0"/>
    <s v="MEJORAMIENTO AVDA. CAUPOLICAN - LA UNION"/>
    <x v="10"/>
    <s v="DEL RANCO"/>
    <s v="LA UNION - REGION XIV"/>
    <n v="2016"/>
    <x v="1"/>
    <s v="TRANSPORTE URBANO,VIALIDAD PEATONAL"/>
    <x v="0"/>
    <n v="36248"/>
    <x v="1994"/>
    <x v="1860"/>
  </r>
  <r>
    <s v="30126989-0"/>
    <s v="CONSTRUCCION PAVIMENTO CALLE LOS VELEROS CONCON SUR"/>
    <x v="0"/>
    <s v="VALPARAISO"/>
    <s v="CONCON"/>
    <n v="2016"/>
    <x v="1"/>
    <s v="TRANSPORTE URBANO,VIALIDAD PEATONAL"/>
    <x v="0"/>
    <n v="80971"/>
    <x v="1995"/>
    <x v="1861"/>
  </r>
  <r>
    <s v="30127010-0"/>
    <s v="MEJORAMIENTO CALLE EL TENIENTE, BARRIO INDUSTRIAL DE PUERTO MONTT"/>
    <x v="5"/>
    <s v="LLANQUIHUE"/>
    <s v="PUERTO MONTT"/>
    <n v="2016"/>
    <x v="1"/>
    <s v="TRANSPORTE URBANO,VIALIDAD PEATONAL"/>
    <x v="0"/>
    <n v="472046"/>
    <x v="9"/>
    <x v="9"/>
  </r>
  <r>
    <s v="30127019-0"/>
    <s v="CONSTRUCCION PARQUE CICLOPASEO INTEGRADO MAPOCHO 42K ETAPA 1"/>
    <x v="8"/>
    <m/>
    <m/>
    <n v="2015"/>
    <x v="6"/>
    <s v="DESARROLLO URBANO"/>
    <x v="0"/>
    <n v="528205"/>
    <x v="1996"/>
    <x v="1862"/>
  </r>
  <r>
    <s v="30127021-0"/>
    <s v="CONSTRUCCION CRUCE BAJO NIVEL AV. REPUBLICA DE CHILE-LINEA FERREA"/>
    <x v="12"/>
    <s v="CACHAPOAL"/>
    <s v="RANCAGUA"/>
    <n v="2016"/>
    <x v="1"/>
    <s v="TRANSPORTE URBANO,VIALIDAD PEATONAL"/>
    <x v="0"/>
    <n v="101094"/>
    <x v="52"/>
    <x v="9"/>
  </r>
  <r>
    <s v="30127041-0"/>
    <s v="CONSTRUCCION SISTEMA DE ALERTA Y ALARMA SONORO, REGION DE ATACAMA"/>
    <x v="6"/>
    <m/>
    <m/>
    <n v="2015"/>
    <x v="9"/>
    <s v="DEFENSA Y SEGURIDAD"/>
    <x v="0"/>
    <n v="2795085"/>
    <x v="1997"/>
    <x v="9"/>
  </r>
  <r>
    <s v="30127046-0"/>
    <s v="CONSTRUCCION SISTEMA ALERTA Y ALARMA DE TSUNAMI, REGION DE LOS RIOS"/>
    <x v="10"/>
    <m/>
    <m/>
    <n v="2016"/>
    <x v="9"/>
    <s v="DEFENSA Y SEGURIDAD"/>
    <x v="0"/>
    <n v="136949"/>
    <x v="11"/>
    <x v="9"/>
  </r>
  <r>
    <s v="30127062-0"/>
    <s v="CONSTRUCCION MUROS CONTENCION Y SOL AG.LLUVIAS POB.NAHUELBUTA,ANGOL"/>
    <x v="1"/>
    <s v="MALLECO"/>
    <s v="ANGOL"/>
    <n v="2015"/>
    <x v="8"/>
    <s v="SOLUCION HABITACIONAL PARCIAL O COMPLEMENTARIA"/>
    <x v="0"/>
    <n v="78926"/>
    <x v="1998"/>
    <x v="1863"/>
  </r>
  <r>
    <s v="30127064-0"/>
    <s v="AMPLIACION SISTEMA A.P.R. EL NICHE AL NICHE ABAJO, SAN VICENTE"/>
    <x v="12"/>
    <s v="CACHAPOAL"/>
    <s v="SAN VICENTE DE TAGUA TAGUA"/>
    <n v="2016"/>
    <x v="5"/>
    <s v="AGUA POTABLE"/>
    <x v="0"/>
    <n v="122221"/>
    <x v="1999"/>
    <x v="1864"/>
  </r>
  <r>
    <s v="30127095-0"/>
    <s v="MEJORAMIENTO RUTA I-338 8.4 KM, PROVINCIA DE COLCHAGUA"/>
    <x v="12"/>
    <s v="COLCHAGUA"/>
    <m/>
    <n v="2016"/>
    <x v="1"/>
    <s v="TRANSPORTE CAMINERO"/>
    <x v="0"/>
    <n v="40800"/>
    <x v="2000"/>
    <x v="1865"/>
  </r>
  <r>
    <s v="30127100-0"/>
    <s v="CONSTRUCCION BORDE LACUSTRE LAGO RIÑIHUE, COMUNA DE LOS LAGOS"/>
    <x v="10"/>
    <s v="VALDIVIA - REGION XIV"/>
    <s v="LOS LAGOS - REGION XIV"/>
    <n v="2015"/>
    <x v="6"/>
    <s v="BORDE COSTERO,PASEOS PEATONALES, PLAYAS"/>
    <x v="0"/>
    <n v="701"/>
    <x v="754"/>
    <x v="918"/>
  </r>
  <r>
    <s v="30127110-0"/>
    <s v="AMPLIACION ESTADIO FISCAL DE TALCA"/>
    <x v="7"/>
    <m/>
    <m/>
    <n v="2015"/>
    <x v="7"/>
    <s v="DEPORTE COMPETITIVO"/>
    <x v="0"/>
    <n v="2"/>
    <x v="17"/>
    <x v="9"/>
  </r>
  <r>
    <s v="30127114-0"/>
    <s v="NORMALIZACION ESTADIO LA GRANJA CURICO"/>
    <x v="7"/>
    <m/>
    <m/>
    <n v="2015"/>
    <x v="7"/>
    <s v="DEPORTE COMPETITIVO"/>
    <x v="0"/>
    <n v="26490"/>
    <x v="2001"/>
    <x v="9"/>
  </r>
  <r>
    <s v="30127208-0"/>
    <s v="CONSTRUCCION  MEMORIAL TOPATER CALAMA"/>
    <x v="11"/>
    <s v="EL LOA"/>
    <s v="CALAMA"/>
    <n v="2015"/>
    <x v="6"/>
    <s v="DESARROLLO URBANO"/>
    <x v="0"/>
    <n v="1041872"/>
    <x v="1562"/>
    <x v="9"/>
  </r>
  <r>
    <s v="30127210-0"/>
    <s v="CONSTRUCCION PARQUE DEPORTIVO Y RECREATIVO LAS VEGAS"/>
    <x v="11"/>
    <s v="EL LOA"/>
    <s v="CALAMA"/>
    <n v="2016"/>
    <x v="7"/>
    <s v="DEPORTE ALTO RENDIMIENTO"/>
    <x v="1"/>
    <n v="3499219"/>
    <x v="9"/>
    <x v="9"/>
  </r>
  <r>
    <s v="30127230-0"/>
    <s v="CONSTRUCCION INFRAESTRUCTURA PARQUE ALERCE COSTERO,LA UNIÓN-2° ETAPA"/>
    <x v="10"/>
    <s v="DEL RANCO"/>
    <s v="LA UNION - REGION XIV"/>
    <n v="2016"/>
    <x v="6"/>
    <s v="MEDIO AMBIENTE"/>
    <x v="0"/>
    <n v="866746"/>
    <x v="2002"/>
    <x v="1866"/>
  </r>
  <r>
    <s v="30127254-0"/>
    <s v="MEJORAMIENTO CBI RUTA D-37 E, SECTOR LIMAHUIDA - SOCAVÓN"/>
    <x v="2"/>
    <s v="CHOAPA"/>
    <s v="ILLAPEL"/>
    <n v="2015"/>
    <x v="1"/>
    <s v="TRANSPORTE CAMINERO"/>
    <x v="0"/>
    <n v="10"/>
    <x v="287"/>
    <x v="9"/>
  </r>
  <r>
    <s v="30127273-0"/>
    <s v="AMPLIACION JARDÍN INFANTIL BAMBI DE RECOLETA"/>
    <x v="8"/>
    <s v="SANTIAGO"/>
    <s v="RECOLETA"/>
    <n v="2015"/>
    <x v="2"/>
    <s v="EDUCACION PREBASICA"/>
    <x v="0"/>
    <n v="14352"/>
    <x v="9"/>
    <x v="9"/>
  </r>
  <r>
    <s v="30127302-0"/>
    <s v="CONSTRUCCION 2 CASAS PARA PROFESIONALES DEL HOSPITAL DE CHAITEN"/>
    <x v="5"/>
    <s v="PALENA"/>
    <s v="CHAITEN"/>
    <n v="2016"/>
    <x v="0"/>
    <s v="BAJA COMPLEJIDAD"/>
    <x v="0"/>
    <n v="27715"/>
    <x v="2003"/>
    <x v="1867"/>
  </r>
  <r>
    <s v="30127304-0"/>
    <s v="REPOSICION JARDÍN  INFANTIL CENTRAL LO HERMIDA, PEÑALOLÉN"/>
    <x v="8"/>
    <s v="SANTIAGO"/>
    <s v="PEÑALOLEN"/>
    <n v="2015"/>
    <x v="2"/>
    <s v="EDUCACION PREBASICA"/>
    <x v="0"/>
    <n v="708325"/>
    <x v="9"/>
    <x v="9"/>
  </r>
  <r>
    <s v="30127342-0"/>
    <s v="NORMALIZACION SERVICIO DENTAL HOSPITAL ARICA"/>
    <x v="14"/>
    <s v="ARICA - REGION XV"/>
    <s v="ARICA - REGION XV"/>
    <n v="2016"/>
    <x v="0"/>
    <s v="ALTA COMPLEJIDAD"/>
    <x v="0"/>
    <n v="4910"/>
    <x v="9"/>
    <x v="9"/>
  </r>
  <r>
    <s v="30127347-0"/>
    <s v="MEJORAMIENTO Y AMPLIACION SISTEMA APR LA ESTRELLA, LA ESTRELLA"/>
    <x v="12"/>
    <s v="CARDENAL CARO"/>
    <s v="LA ESTRELLA"/>
    <n v="2016"/>
    <x v="5"/>
    <s v="AGUA POTABLE"/>
    <x v="3"/>
    <n v="878354"/>
    <x v="9"/>
    <x v="9"/>
  </r>
  <r>
    <s v="30127373-0"/>
    <s v="REPOSICION JARDÍN INFANTIL LAS ARDILLITAS,QUILICURA"/>
    <x v="8"/>
    <s v="SANTIAGO"/>
    <s v="QUILICURA"/>
    <n v="2015"/>
    <x v="2"/>
    <s v="EDUCACION PREBASICA"/>
    <x v="0"/>
    <n v="547852"/>
    <x v="9"/>
    <x v="9"/>
  </r>
  <r>
    <s v="30127452-0"/>
    <s v="CONSTRUCCION CORREDOR DE TRANSPORTE PÚBLICO VICUÑA MACKENNA NORTE"/>
    <x v="8"/>
    <m/>
    <m/>
    <n v="2016"/>
    <x v="1"/>
    <s v="TRANSPORTE URBANO,VIALIDAD PEATONAL"/>
    <x v="2"/>
    <n v="41272712"/>
    <x v="2004"/>
    <x v="1868"/>
  </r>
  <r>
    <s v="30127527-0"/>
    <s v="MEJORAMIENTO AMPLIACIÓN SISTEMA DE AGUA POTABLE RURAL DE LASANA"/>
    <x v="11"/>
    <s v="EL LOA"/>
    <s v="CALAMA"/>
    <n v="2016"/>
    <x v="5"/>
    <s v="AGUA POTABLE"/>
    <x v="0"/>
    <n v="1003"/>
    <x v="9"/>
    <x v="9"/>
  </r>
  <r>
    <s v="30127543-0"/>
    <s v="REPOSICION ACERAS SECTOR CENTRO Y AREA DE INFLUENCIA, CALAMA"/>
    <x v="11"/>
    <s v="EL LOA"/>
    <s v="CALAMA"/>
    <n v="2016"/>
    <x v="1"/>
    <s v="TRANSPORTE URBANO,VIALIDAD PEATONAL"/>
    <x v="1"/>
    <n v="267768"/>
    <x v="9"/>
    <x v="9"/>
  </r>
  <r>
    <s v="30127590-0"/>
    <s v="REPOSICION DE LA 2ª COMISARÍA MULCHÉN, PCSP 2012"/>
    <x v="4"/>
    <m/>
    <m/>
    <n v="2015"/>
    <x v="9"/>
    <s v="DEFENSA Y SEGURIDAD"/>
    <x v="1"/>
    <n v="18002"/>
    <x v="9"/>
    <x v="9"/>
  </r>
  <r>
    <s v="30127591-0"/>
    <s v="CONSTRUCCION TERMINACION EDIFICIO SERVICIOS PUBLICOS, PENCO"/>
    <x v="4"/>
    <s v="CONCEPCION"/>
    <s v="PENCO"/>
    <n v="2015"/>
    <x v="6"/>
    <s v="ORGANIZACION Y SERVICIOS COMUNALES"/>
    <x v="0"/>
    <n v="226837"/>
    <x v="2005"/>
    <x v="1869"/>
  </r>
  <r>
    <s v="30127610-0"/>
    <s v="CONSTRUCCION PAVIMENTACION CALLE EL ALAMO DE COYA, MACHALI"/>
    <x v="12"/>
    <s v="CACHAPOAL"/>
    <s v="MACHALI"/>
    <n v="2016"/>
    <x v="1"/>
    <s v="TRANSPORTE URBANO,VIALIDAD PEATONAL"/>
    <x v="0"/>
    <n v="37298"/>
    <x v="2006"/>
    <x v="1870"/>
  </r>
  <r>
    <s v="30127622-0"/>
    <s v="MEJORAMIENTO BORDE COSTERO Y PARQUE URBANO CERRO LA VIRGEN, TALTAL"/>
    <x v="11"/>
    <s v="ANTOFAGASTA"/>
    <s v="TALTAL"/>
    <n v="2015"/>
    <x v="6"/>
    <s v="DESARROLLO URBANO"/>
    <x v="0"/>
    <n v="37862"/>
    <x v="2007"/>
    <x v="1871"/>
  </r>
  <r>
    <s v="30127679-0"/>
    <s v="MEJORAMIENTO RUTA 7. SECTOR: PUENTE PUÑON - PUENTE CISNE"/>
    <x v="5"/>
    <m/>
    <m/>
    <n v="2015"/>
    <x v="1"/>
    <s v="TRANSPORTE CAMINERO"/>
    <x v="3"/>
    <n v="471000"/>
    <x v="2008"/>
    <x v="1872"/>
  </r>
  <r>
    <s v="30127680-0"/>
    <s v="REPOSICION PARCIAL HOSPITAL PARROQUIAL DE SAN BERNARDO"/>
    <x v="8"/>
    <s v="MAIPO"/>
    <s v="SAN BERNARDO"/>
    <n v="2016"/>
    <x v="0"/>
    <s v="ALTA COMPLEJIDAD"/>
    <x v="0"/>
    <n v="1874586"/>
    <x v="9"/>
    <x v="9"/>
  </r>
  <r>
    <s v="30127803-0"/>
    <s v="NORMALIZACION DE SEMAFOROS RELEVANTES EN COMUNAS PERIFERICAS RM"/>
    <x v="8"/>
    <m/>
    <m/>
    <n v="2016"/>
    <x v="1"/>
    <s v="TRANSPORTE URBANO,VIALIDAD PEATONAL"/>
    <x v="0"/>
    <n v="91481"/>
    <x v="2009"/>
    <x v="1873"/>
  </r>
  <r>
    <s v="30127944-0"/>
    <s v="CONSTRUCCION CESFAM COYHAIQUE CON SAR ADOSADO"/>
    <x v="9"/>
    <s v="COYHAIQUE"/>
    <s v="COYHAIQUE"/>
    <n v="2016"/>
    <x v="0"/>
    <s v="BAJA COMPLEJIDAD"/>
    <x v="0"/>
    <n v="138003"/>
    <x v="1583"/>
    <x v="9"/>
  </r>
  <r>
    <s v="30127973-0"/>
    <s v="MEJORAMIENTO ACCESOS Y CIRCULACIONES E. NACIONAL, ÑUÑOA"/>
    <x v="8"/>
    <m/>
    <m/>
    <n v="2016"/>
    <x v="7"/>
    <s v="DEPORTE COMPETITIVO"/>
    <x v="0"/>
    <n v="30978"/>
    <x v="2010"/>
    <x v="1874"/>
  </r>
  <r>
    <s v="30128010-0"/>
    <s v="MEJORAMIENTO SISTEMA APR LOS MAQUIS-CUENCA-RIGOLEMU, MALLOA"/>
    <x v="12"/>
    <s v="CACHAPOAL"/>
    <s v="MALLOA"/>
    <n v="2015"/>
    <x v="5"/>
    <s v="AGUA POTABLE"/>
    <x v="0"/>
    <n v="512373"/>
    <x v="2011"/>
    <x v="1875"/>
  </r>
  <r>
    <s v="30128024-0"/>
    <s v="REPOSICION Y EQUIPAMIENTO SERVICIO MÉDICO LEGAL DE CHILLÁN"/>
    <x v="4"/>
    <s v="ÑUBLE"/>
    <m/>
    <n v="2015"/>
    <x v="11"/>
    <s v="ADMINISTRACION DE JUSTICIA"/>
    <x v="0"/>
    <n v="82262"/>
    <x v="2012"/>
    <x v="1876"/>
  </r>
  <r>
    <s v="30128028-0"/>
    <s v="MEJORAMIENTO CONEXIÓN VIAL RUTA 5 - RUTA U-500, OSORNO"/>
    <x v="5"/>
    <m/>
    <m/>
    <n v="2015"/>
    <x v="1"/>
    <s v="TRANSPORTE URBANO,VIALIDAD PEATONAL"/>
    <x v="0"/>
    <n v="385376"/>
    <x v="2013"/>
    <x v="1877"/>
  </r>
  <r>
    <s v="30128083-0"/>
    <s v="REPOSICION TRIBUNAL DE FAMILIA DE PUDAHUEL"/>
    <x v="8"/>
    <s v="SANTIAGO"/>
    <s v="QUINTA NORMAL"/>
    <n v="2016"/>
    <x v="11"/>
    <s v="ADMINISTRACION DE JUSTICIA"/>
    <x v="0"/>
    <n v="3382921"/>
    <x v="2014"/>
    <x v="1878"/>
  </r>
  <r>
    <s v="30128100-0"/>
    <s v="CONSTRUCCION PARQUE PASEO VILLA FRIBURGO, PUNTA ARENAS"/>
    <x v="3"/>
    <s v="MAGALLANES"/>
    <s v="PUNTA ARENAS"/>
    <n v="2016"/>
    <x v="6"/>
    <s v="DESARROLLO URBANO"/>
    <x v="0"/>
    <n v="102335"/>
    <x v="2015"/>
    <x v="1879"/>
  </r>
  <r>
    <s v="30128120-0"/>
    <s v="MEJORAMIENTO DESNIVEL 2 SUR Y GESTION DE TRANSITO VIALIDAD ALEDAÑA"/>
    <x v="7"/>
    <s v="TALCA"/>
    <s v="TALCA"/>
    <n v="2016"/>
    <x v="1"/>
    <s v="TRANSPORTE URBANO,VIALIDAD PEATONAL"/>
    <x v="0"/>
    <n v="91960"/>
    <x v="9"/>
    <x v="9"/>
  </r>
  <r>
    <s v="30128140-0"/>
    <s v="NORMALIZACION CENTRO SALUD FAMILIAR ALERCE, COMUNA DE PUERTO MONTT"/>
    <x v="5"/>
    <s v="LLANQUIHUE"/>
    <s v="PUERTO MONTT"/>
    <n v="2015"/>
    <x v="0"/>
    <s v="BAJA COMPLEJIDAD"/>
    <x v="0"/>
    <n v="1798542"/>
    <x v="9"/>
    <x v="9"/>
  </r>
  <r>
    <s v="30128148-0"/>
    <s v="MEJORAMIENTO CALZADA Y VEREDAS AV. ESMERALDA, COMUNA DE COLINA"/>
    <x v="8"/>
    <s v="CHACABUCO"/>
    <s v="COLINA"/>
    <n v="2016"/>
    <x v="1"/>
    <s v="TRANSPORTE URBANO,VIALIDAD PEATONAL"/>
    <x v="0"/>
    <n v="567969"/>
    <x v="9"/>
    <x v="9"/>
  </r>
  <r>
    <s v="30128152-0"/>
    <s v="MEJORAMIENTO CANCHA Y SEDE CLUB DEPORT LA FRONTERA, SAN ANTONIO"/>
    <x v="0"/>
    <s v="SAN ANTONIO"/>
    <s v="SAN ANTONIO"/>
    <n v="2016"/>
    <x v="7"/>
    <s v="DEPORTE RECREATIVO"/>
    <x v="0"/>
    <n v="130609"/>
    <x v="2016"/>
    <x v="1880"/>
  </r>
  <r>
    <s v="30128159-0"/>
    <s v="HABILITACION CON RELOCALIZACION ESC. CAPACITACION DEL SII, SANTIAGO"/>
    <x v="8"/>
    <m/>
    <m/>
    <n v="2016"/>
    <x v="6"/>
    <s v="ADMINISTRACION MULTISECTOR"/>
    <x v="0"/>
    <n v="0"/>
    <x v="2017"/>
    <x v="9"/>
  </r>
  <r>
    <s v="30128183-0"/>
    <s v="AMPLIACION Y MEJORAMIENTO SERVICIO APR EL TRIUNFO STA. CECILIA"/>
    <x v="7"/>
    <s v="LINARES"/>
    <s v="RETIRO"/>
    <n v="2015"/>
    <x v="5"/>
    <s v="AGUA POTABLE"/>
    <x v="0"/>
    <n v="707771"/>
    <x v="64"/>
    <x v="9"/>
  </r>
  <r>
    <s v="30128193-0"/>
    <s v="REPOSICION CENTRO JUDICIAL DE LA SERENA"/>
    <x v="2"/>
    <s v="ELQUI"/>
    <s v="LA SERENA"/>
    <n v="2016"/>
    <x v="11"/>
    <s v="ADMINISTRACION DE JUSTICIA"/>
    <x v="0"/>
    <n v="1796"/>
    <x v="2018"/>
    <x v="9"/>
  </r>
  <r>
    <s v="30128197-0"/>
    <s v="CAPACITACION EN ECOSISTEMAS DE HUMEDALES URBANOS, VALDIVIA"/>
    <x v="10"/>
    <s v="VALDIVIA - REGION XIV"/>
    <s v="VALDIVIA - REGION XIV"/>
    <n v="2016"/>
    <x v="6"/>
    <s v="MEDIO AMBIENTE"/>
    <x v="0"/>
    <n v="25600"/>
    <x v="2019"/>
    <x v="9"/>
  </r>
  <r>
    <s v="30128206-0"/>
    <s v="CONSTRUCCION SISTEMA APR BAYO TORO, CULLINCO Y HUENCHULAO"/>
    <x v="1"/>
    <s v="MALLECO"/>
    <s v="VICTORIA"/>
    <n v="2016"/>
    <x v="5"/>
    <s v="AGUA POTABLE"/>
    <x v="3"/>
    <n v="16071"/>
    <x v="9"/>
    <x v="9"/>
  </r>
  <r>
    <s v="30128258-0"/>
    <s v="MEJORAMIENTO Y AMPLIACION  APR ANGOSTURA DE MOSTAZAL,MOSTAZAL"/>
    <x v="12"/>
    <s v="CACHAPOAL"/>
    <s v="MOSTAZAL"/>
    <n v="2016"/>
    <x v="5"/>
    <s v="AGUA POTABLE"/>
    <x v="3"/>
    <n v="360630"/>
    <x v="9"/>
    <x v="9"/>
  </r>
  <r>
    <s v="30128269-0"/>
    <s v="MEJORAMIENTO CALLE TIERRA FERTIL, COMUNA DE MAIPU"/>
    <x v="8"/>
    <s v="SANTIAGO"/>
    <s v="MAIPU"/>
    <n v="2016"/>
    <x v="1"/>
    <s v="TRANSPORTE URBANO,VIALIDAD PEATONAL"/>
    <x v="0"/>
    <n v="184197"/>
    <x v="52"/>
    <x v="9"/>
  </r>
  <r>
    <s v="30128277-0"/>
    <s v="CONSTRUCCION CUARTEL PREFECTURA PROVINCIAL TOCOPILLA - PDI"/>
    <x v="11"/>
    <s v="TOCOPILLA"/>
    <m/>
    <n v="2015"/>
    <x v="9"/>
    <s v="DEFENSA Y SEGURIDAD"/>
    <x v="1"/>
    <n v="1000582"/>
    <x v="9"/>
    <x v="9"/>
  </r>
  <r>
    <s v="30128282-0"/>
    <s v="REPOSICION BRIGADA DE INVESTIGACIÓN CRIMINAL SANTA CRUZ PDI"/>
    <x v="12"/>
    <s v="COLCHAGUA"/>
    <s v="SANTA CRUZ"/>
    <n v="2016"/>
    <x v="9"/>
    <s v="DEFENSA Y SEGURIDAD"/>
    <x v="0"/>
    <n v="431497"/>
    <x v="9"/>
    <x v="9"/>
  </r>
  <r>
    <s v="30128283-0"/>
    <s v="MEJORAMIENTO RUTA 7, SECTOR LIMITE REGIONAL NORTE - BIF CISNES, XIR"/>
    <x v="9"/>
    <s v="AYSEN"/>
    <s v="CISNES"/>
    <n v="2015"/>
    <x v="1"/>
    <s v="TRANSPORTE CAMINERO"/>
    <x v="3"/>
    <n v="146000"/>
    <x v="2020"/>
    <x v="1881"/>
  </r>
  <r>
    <s v="30128290-0"/>
    <s v="MEJORAMIENTO RUTA 7, SECTOR LAS PULGAS - QUEULAT - BIF. CISNES"/>
    <x v="9"/>
    <s v="AYSEN"/>
    <s v="CISNES"/>
    <n v="2015"/>
    <x v="1"/>
    <s v="TRANSPORTE CAMINERO"/>
    <x v="3"/>
    <n v="5361000"/>
    <x v="2021"/>
    <x v="1882"/>
  </r>
  <r>
    <s v="30128325-0"/>
    <s v="CONSTRUCCION COLECTORES AGUAS LLUVIAS, CALLE ARTURO PRAT, LOS ANDES"/>
    <x v="0"/>
    <s v="LOS ANDES"/>
    <s v="LOS ANDES"/>
    <n v="2016"/>
    <x v="5"/>
    <s v="AGUAS LLUVIAS"/>
    <x v="0"/>
    <n v="1069372"/>
    <x v="2022"/>
    <x v="1883"/>
  </r>
  <r>
    <s v="30128366-0"/>
    <s v="REPOSICION PARROQUIA DE SAGRADA FAMILIA"/>
    <x v="7"/>
    <s v="CURICO"/>
    <s v="SAGRADA FAMILIA"/>
    <n v="2015"/>
    <x v="2"/>
    <s v="ARTE Y CULTURA"/>
    <x v="0"/>
    <n v="331170"/>
    <x v="2023"/>
    <x v="1884"/>
  </r>
  <r>
    <s v="30128379-0"/>
    <s v="AMPLIACION Y NORMALIZACION EDIFICIO SERVICIOS DEL AGRO, RANCAGUA"/>
    <x v="12"/>
    <s v="CACHAPOAL"/>
    <s v="RANCAGUA"/>
    <n v="2015"/>
    <x v="6"/>
    <s v="ADMINISTRACION MULTISECTOR"/>
    <x v="0"/>
    <n v="3504108"/>
    <x v="9"/>
    <x v="9"/>
  </r>
  <r>
    <s v="30128380-0"/>
    <s v="MEJORAMIENTO SISTEMA DE AGUAS LLUVIAS VILLA LAS GARZAS, CONCEPCION"/>
    <x v="4"/>
    <s v="CONCEPCION"/>
    <s v="CONCEPCION"/>
    <n v="2015"/>
    <x v="5"/>
    <s v="AGUAS LLUVIAS"/>
    <x v="0"/>
    <n v="4444"/>
    <x v="2024"/>
    <x v="1885"/>
  </r>
  <r>
    <s v="30128427-0"/>
    <s v="MEJORAMIENTO SIST. RADIOCOMUNICACION PARQUES NACIONALES ATACAMA"/>
    <x v="6"/>
    <m/>
    <m/>
    <n v="2016"/>
    <x v="6"/>
    <s v="MEDIO AMBIENTE"/>
    <x v="3"/>
    <n v="525101"/>
    <x v="9"/>
    <x v="9"/>
  </r>
  <r>
    <s v="30128430-0"/>
    <s v="ANALISIS PARA DETERMINACIÓN DE CAUDALES DE CRECIDAS II REGION"/>
    <x v="15"/>
    <m/>
    <m/>
    <n v="2015"/>
    <x v="6"/>
    <s v="RECURSOS HIDRICOS"/>
    <x v="0"/>
    <n v="20010"/>
    <x v="2025"/>
    <x v="558"/>
  </r>
  <r>
    <s v="30128458-0"/>
    <s v="CONSTRUCCION NUEVO HOSPITAL DE PUENTE ALTO"/>
    <x v="8"/>
    <s v="CORDILLERA"/>
    <s v="PUENTE ALTO"/>
    <n v="2016"/>
    <x v="0"/>
    <s v="ALTA COMPLEJIDAD"/>
    <x v="0"/>
    <n v="429891"/>
    <x v="2026"/>
    <x v="1886"/>
  </r>
  <r>
    <s v="30128466-0"/>
    <s v="CONSTRUCCION ELECTRIFICACION RURAL SECTOR TRAI TRAI MAPU, VILLARRICA"/>
    <x v="1"/>
    <s v="CAUTIN"/>
    <s v="VILLARRICA"/>
    <n v="2016"/>
    <x v="4"/>
    <s v="DISTRIBUCION Y CONEXION FINAL USUARIOS"/>
    <x v="0"/>
    <n v="54887"/>
    <x v="9"/>
    <x v="9"/>
  </r>
  <r>
    <s v="30128469-0"/>
    <s v="REPOSICION CANCHA SELVA OSCURA, VICTORIA"/>
    <x v="1"/>
    <s v="MALLECO"/>
    <s v="VICTORIA"/>
    <n v="2016"/>
    <x v="7"/>
    <s v="DEPORTE RECREATIVO"/>
    <x v="0"/>
    <n v="596762"/>
    <x v="2027"/>
    <x v="1887"/>
  </r>
  <r>
    <s v="30128503-0"/>
    <s v="REPOSICION CUARTEL BOMBEROS 5TA CIA, COMUNA DE CASTRO"/>
    <x v="5"/>
    <s v="CHILOE"/>
    <s v="CASTRO"/>
    <n v="2016"/>
    <x v="9"/>
    <s v="DEFENSA Y SEGURIDAD"/>
    <x v="0"/>
    <n v="63218"/>
    <x v="9"/>
    <x v="9"/>
  </r>
  <r>
    <s v="30128505-0"/>
    <s v="CONSTRUCCION PISCINA MUNICIPAL DE PICHIDEGUA"/>
    <x v="12"/>
    <s v="CACHAPOAL"/>
    <s v="PICHIDEGUA"/>
    <n v="2016"/>
    <x v="7"/>
    <s v="DEPORTE RECREATIVO"/>
    <x v="0"/>
    <n v="27338"/>
    <x v="2028"/>
    <x v="1888"/>
  </r>
  <r>
    <s v="30128506-0"/>
    <s v="CONSTRUCCION RED DE AGUA POTABLE SECTOR LOS BAJOS, FRUTILLAR"/>
    <x v="5"/>
    <s v="LLANQUIHUE"/>
    <s v="FRUTILLAR"/>
    <n v="2015"/>
    <x v="5"/>
    <s v="AGUA POTABLE"/>
    <x v="0"/>
    <n v="129346"/>
    <x v="2029"/>
    <x v="1889"/>
  </r>
  <r>
    <s v="30128511-0"/>
    <s v="CONSTRUCCION CAPILLA Y CENTRO CULTURAL GAUDÍ,  EN RANCAGUA"/>
    <x v="12"/>
    <s v="CACHAPOAL"/>
    <s v="RANCAGUA"/>
    <n v="2015"/>
    <x v="2"/>
    <s v="ARTE Y CULTURA"/>
    <x v="0"/>
    <n v="3473003"/>
    <x v="2030"/>
    <x v="1390"/>
  </r>
  <r>
    <s v="30128553-0"/>
    <s v="REPOSICION HOSPEDERIA HOGAR DE CRISTO CURICO"/>
    <x v="7"/>
    <s v="CURICO"/>
    <s v="CURICO"/>
    <n v="2015"/>
    <x v="6"/>
    <s v="ORGANIZACION Y SERVICIOS COMUNALES"/>
    <x v="0"/>
    <n v="1107992"/>
    <x v="2031"/>
    <x v="1890"/>
  </r>
  <r>
    <s v="30128554-0"/>
    <s v="REPOSICION COMPLEJO DEPORTIVO DE CARABINEROS ANTOFAGA"/>
    <x v="11"/>
    <m/>
    <m/>
    <n v="2015"/>
    <x v="9"/>
    <s v="DEFENSA Y SEGURIDAD"/>
    <x v="0"/>
    <n v="349510"/>
    <x v="2032"/>
    <x v="1891"/>
  </r>
  <r>
    <s v="30128620-0"/>
    <s v="CONSTRUCCION SEDE SOCIAL U. V Nº 160, RODELILLO VALPARAISO"/>
    <x v="0"/>
    <s v="VALPARAISO"/>
    <s v="VALPARAISO"/>
    <n v="2016"/>
    <x v="6"/>
    <s v="DESARROLLO URBANO"/>
    <x v="0"/>
    <n v="75575"/>
    <x v="11"/>
    <x v="9"/>
  </r>
  <r>
    <s v="30128673-0"/>
    <s v="MEJORAMIENTO ESTADIO MUNICIPAL DE PICHIDEGUA"/>
    <x v="12"/>
    <s v="CACHAPOAL"/>
    <s v="PICHIDEGUA"/>
    <n v="2016"/>
    <x v="7"/>
    <s v="DEPORTE RECREATIVO"/>
    <x v="0"/>
    <n v="2473"/>
    <x v="2033"/>
    <x v="1892"/>
  </r>
  <r>
    <s v="30128683-0"/>
    <s v="REPOSICION CON RELOCALIZACIÓN TCIA. CHILLÁN ORIENTE BAJO PCSP 2007"/>
    <x v="4"/>
    <s v="ÑUBLE"/>
    <s v="CHILLAN"/>
    <n v="2016"/>
    <x v="9"/>
    <s v="DEFENSA Y SEGURIDAD"/>
    <x v="0"/>
    <n v="531678"/>
    <x v="2034"/>
    <x v="1893"/>
  </r>
  <r>
    <s v="30128713-0"/>
    <s v="HABILITACION TERRENOS POBL. VOLCÁN SAN JOSÉ II COMUNA DE PUENTE ALTO"/>
    <x v="15"/>
    <m/>
    <m/>
    <n v="2015"/>
    <x v="8"/>
    <s v="SOLUCION HABITACIONAL PARCIAL O COMPLEMENTARIA"/>
    <x v="0"/>
    <n v="579325"/>
    <x v="2035"/>
    <x v="1894"/>
  </r>
  <r>
    <s v="30128732-0"/>
    <s v="MEJORAMIENTO Y AMPLIACION  APR PAÑUL,CIRUELOS,BARRANCAS,PICHILEMU"/>
    <x v="12"/>
    <s v="CARDENAL CARO"/>
    <s v="PICHILEMU"/>
    <n v="2016"/>
    <x v="5"/>
    <s v="AGUA POTABLE"/>
    <x v="0"/>
    <n v="267002"/>
    <x v="2036"/>
    <x v="9"/>
  </r>
  <r>
    <s v="30128748-0"/>
    <s v="REPOSICION RUTA 41-CH SECTOR: LA SERENA - VICUÑA"/>
    <x v="2"/>
    <m/>
    <m/>
    <n v="2015"/>
    <x v="1"/>
    <s v="TRANSPORTE CAMINERO"/>
    <x v="0"/>
    <n v="690000"/>
    <x v="2037"/>
    <x v="1895"/>
  </r>
  <r>
    <s v="30128773-0"/>
    <s v="CONSTRUCCION CANCHA JORGE HIDALGO LA CALERA"/>
    <x v="0"/>
    <s v="QUILLOTA"/>
    <s v="LA CALERA"/>
    <n v="2016"/>
    <x v="7"/>
    <s v="DEPORTE RECREATIVO"/>
    <x v="0"/>
    <n v="371012"/>
    <x v="2038"/>
    <x v="1896"/>
  </r>
  <r>
    <s v="30128832-0"/>
    <s v="CONSTRUCCION 20 VIVIENDAS ADULTO MAYOR COMUNA DE CASTRO"/>
    <x v="5"/>
    <s v="CHILOE"/>
    <s v="CASTRO"/>
    <n v="2015"/>
    <x v="8"/>
    <s v="VIVIENDA DEFINITIVA"/>
    <x v="0"/>
    <n v="1834"/>
    <x v="37"/>
    <x v="237"/>
  </r>
  <r>
    <s v="30128849-0"/>
    <s v="CONSTRUCCION GIMNASIO COMUNITARIO NELTUME"/>
    <x v="10"/>
    <s v="VALDIVIA - REGION XIV"/>
    <s v="PANGUIPULLI - REGION XIV"/>
    <n v="2016"/>
    <x v="6"/>
    <s v="ORGANIZACION Y SERVICIOS COMUNALES"/>
    <x v="1"/>
    <n v="77921"/>
    <x v="9"/>
    <x v="9"/>
  </r>
  <r>
    <s v="30128864-0"/>
    <s v="CONSTRUCCION INFRAESTRUCTURA SANITARIA LOCALIDAD DE TRAPI, RÍO BUENO"/>
    <x v="10"/>
    <s v="DEL RANCO"/>
    <s v="RIO BUENO - REGION XIV"/>
    <n v="2015"/>
    <x v="5"/>
    <s v="EVACUACION DISPOSICION FINAL AGUAS SERVIDAS"/>
    <x v="0"/>
    <n v="910541"/>
    <x v="2039"/>
    <x v="1897"/>
  </r>
  <r>
    <s v="30128866-0"/>
    <s v="CONSTRUCCION INFRAESTRUCTURA SANITARIA DE CRUCERO, RIO BUENO."/>
    <x v="10"/>
    <s v="DEL RANCO"/>
    <s v="RIO BUENO - REGION XIV"/>
    <n v="2015"/>
    <x v="5"/>
    <s v="EVACUACION DISPOSICION FINAL AGUAS SERVIDAS"/>
    <x v="0"/>
    <n v="1280225"/>
    <x v="2040"/>
    <x v="1898"/>
  </r>
  <r>
    <s v="30128870-0"/>
    <s v="REPOSICION CESFAM LAS ANIMAS, VALDIVIA"/>
    <x v="10"/>
    <s v="VALDIVIA - REGION XIV"/>
    <s v="VALDIVIA - REGION XIV"/>
    <n v="2016"/>
    <x v="0"/>
    <s v="BAJA COMPLEJIDAD"/>
    <x v="0"/>
    <n v="3894507"/>
    <x v="2041"/>
    <x v="1899"/>
  </r>
  <r>
    <s v="30128872-0"/>
    <s v="CONSTRUCCION INFRAESTRUCTURA SANITARIA FOLILCO, LOS LAGOS"/>
    <x v="10"/>
    <s v="VALDIVIA - REGION XIV"/>
    <s v="LOS LAGOS - REGION XIV"/>
    <n v="2015"/>
    <x v="5"/>
    <s v="EVACUACION DISPOSICION FINAL AGUAS SERVIDAS"/>
    <x v="0"/>
    <n v="996802"/>
    <x v="2042"/>
    <x v="1900"/>
  </r>
  <r>
    <s v="30128875-0"/>
    <s v="CONSTRUCCION MEDIALUNA MUNICIPAL, COMUNA DE CALLE LARGA"/>
    <x v="0"/>
    <s v="LOS ANDES"/>
    <s v="CALLE LARGA"/>
    <n v="2016"/>
    <x v="7"/>
    <s v="DEPORTE RECREATIVO"/>
    <x v="0"/>
    <n v="408263"/>
    <x v="2043"/>
    <x v="1901"/>
  </r>
  <r>
    <s v="30128880-0"/>
    <s v="REPOSICION CESFAM FELIX DE AMESTI, COMUNA DE MACUL"/>
    <x v="8"/>
    <s v="SANTIAGO"/>
    <s v="MACUL"/>
    <n v="2016"/>
    <x v="0"/>
    <s v="BAJA COMPLEJIDAD"/>
    <x v="0"/>
    <n v="465100"/>
    <x v="2044"/>
    <x v="1902"/>
  </r>
  <r>
    <s v="30128886-0"/>
    <s v="MEJORAMIENTO CALLE LAS ROSAS DE MALALHUE, LANCO"/>
    <x v="10"/>
    <s v="VALDIVIA - REGION XIV"/>
    <s v="LANCO - REGION XIV"/>
    <n v="2016"/>
    <x v="1"/>
    <s v="TRANSPORTE URBANO,VIALIDAD PEATONAL"/>
    <x v="0"/>
    <n v="1200"/>
    <x v="9"/>
    <x v="9"/>
  </r>
  <r>
    <s v="30128894-0"/>
    <s v="CONSTRUCCION SISTEMA AUTOGENERACIÓN ELÉCTRICO, QUITAQUI, VALDIVIA"/>
    <x v="10"/>
    <s v="VALDIVIA - REGION XIV"/>
    <s v="VALDIVIA - REGION XIV"/>
    <n v="2015"/>
    <x v="4"/>
    <s v="AUTOGENERACION"/>
    <x v="0"/>
    <n v="663848"/>
    <x v="9"/>
    <x v="9"/>
  </r>
  <r>
    <s v="30128931-0"/>
    <s v="NORMALIZACION E INTEGRACION DE SEMAFOROS DE LA CIUDAD DE OVALLE"/>
    <x v="2"/>
    <m/>
    <m/>
    <n v="2016"/>
    <x v="1"/>
    <s v="TRANSPORTE URBANO,VIALIDAD PEATONAL"/>
    <x v="0"/>
    <n v="367000"/>
    <x v="2045"/>
    <x v="1903"/>
  </r>
  <r>
    <s v="30128933-0"/>
    <s v="AMPLIACION CCTV CENTRO DE CONTROL DE TRANSITO REGION DE COQUIMBO"/>
    <x v="2"/>
    <m/>
    <m/>
    <n v="2016"/>
    <x v="1"/>
    <s v="TRANSPORTE URBANO,VIALIDAD PEATONAL"/>
    <x v="0"/>
    <n v="139106"/>
    <x v="2046"/>
    <x v="1904"/>
  </r>
  <r>
    <s v="30128934-0"/>
    <s v="AMPLIACION CCTV CENTRO DE CONTROL DE TRANSITO REGION ANTOFAGASTA"/>
    <x v="11"/>
    <s v="ANTOFAGASTA"/>
    <s v="ANTOFAGASTA"/>
    <n v="2016"/>
    <x v="1"/>
    <s v="TRANSPORTE URBANO,VIALIDAD PEATONAL"/>
    <x v="0"/>
    <n v="215500"/>
    <x v="2047"/>
    <x v="1905"/>
  </r>
  <r>
    <s v="30128938-0"/>
    <s v="AMPLIACION DEL SISTEMA CCTV DEL GRAN CONCEPCION, I ETAPA"/>
    <x v="4"/>
    <m/>
    <m/>
    <n v="2016"/>
    <x v="1"/>
    <s v="TRANSPORTE URBANO,VIALIDAD PEATONAL"/>
    <x v="0"/>
    <n v="170463"/>
    <x v="2048"/>
    <x v="1906"/>
  </r>
  <r>
    <s v="30128989-0"/>
    <s v="CONSTRUCCION 20 VIVIENDAS ADULTO MAYOR DE QUELLON"/>
    <x v="5"/>
    <s v="CHILOE"/>
    <s v="QUELLON"/>
    <n v="2015"/>
    <x v="8"/>
    <s v="VIVIENDA DEFINITIVA"/>
    <x v="0"/>
    <n v="2002"/>
    <x v="37"/>
    <x v="1907"/>
  </r>
  <r>
    <s v="30129013-0"/>
    <s v="NORMALIZACION LICEO POLIVALENTE SAN NICOLAS"/>
    <x v="4"/>
    <s v="ÑUBLE"/>
    <s v="SAN NICOLAS"/>
    <n v="2016"/>
    <x v="2"/>
    <s v="EDUCACION BASICA Y MEDIA"/>
    <x v="0"/>
    <n v="765242"/>
    <x v="9"/>
    <x v="9"/>
  </r>
  <r>
    <s v="30129020-0"/>
    <s v="REPOSICION CON RELOCALIZACION EDIFICIO CONSISTORIAL,  CALAMA"/>
    <x v="11"/>
    <s v="EL LOA"/>
    <s v="CALAMA"/>
    <n v="2016"/>
    <x v="6"/>
    <s v="ADMINISTRACION MULTISECTOR"/>
    <x v="0"/>
    <n v="12857"/>
    <x v="9"/>
    <x v="9"/>
  </r>
  <r>
    <s v="30129031-0"/>
    <s v="MEJORAMIENTO SISTEMA APR DE VILLA O´HIGGINS"/>
    <x v="9"/>
    <m/>
    <m/>
    <n v="2016"/>
    <x v="5"/>
    <s v="AGUA POTABLE"/>
    <x v="0"/>
    <n v="453711"/>
    <x v="2049"/>
    <x v="1908"/>
  </r>
  <r>
    <s v="30129038-0"/>
    <s v="MEJORAMIENTO ESTADIO SAN GREGORIO, COMUNA DE LA GRANJA"/>
    <x v="8"/>
    <s v="SANTIAGO"/>
    <s v="LA GRANJA"/>
    <n v="2015"/>
    <x v="7"/>
    <s v="DEPORTE RECREATIVO"/>
    <x v="1"/>
    <n v="541701"/>
    <x v="9"/>
    <x v="9"/>
  </r>
  <r>
    <s v="30129066-0"/>
    <s v="CONSTRUCCION PROLONGACION CALLE VIÑA DEL MAR LAS COMPAÑIAS LA SERENA"/>
    <x v="2"/>
    <s v="ELQUI"/>
    <s v="LA SERENA"/>
    <n v="2016"/>
    <x v="1"/>
    <s v="TRANSPORTE URBANO,VIALIDAD PEATONAL"/>
    <x v="0"/>
    <n v="69767"/>
    <x v="2050"/>
    <x v="1909"/>
  </r>
  <r>
    <s v="30129117-0"/>
    <s v="CONSTRUCCION CONDOMINIO DE VIVIENDAS TUTELADAS, ARICA"/>
    <x v="14"/>
    <m/>
    <m/>
    <n v="2015"/>
    <x v="8"/>
    <s v="VIVIENDA DEFINITIVA"/>
    <x v="0"/>
    <n v="2497"/>
    <x v="2051"/>
    <x v="1910"/>
  </r>
  <r>
    <s v="30129132-0"/>
    <s v="MEJORAMIENTO CALLES ALEDAÑAS A LA PLAZA DE ARMAS DE HUALQUI"/>
    <x v="4"/>
    <s v="CONCEPCION"/>
    <s v="HUALQUI"/>
    <n v="2016"/>
    <x v="6"/>
    <s v="DESARROLLO URBANO"/>
    <x v="0"/>
    <n v="393080"/>
    <x v="9"/>
    <x v="9"/>
  </r>
  <r>
    <s v="30129138-0"/>
    <s v="CONSTRUCCION ESPACIOS PÚBLICOS POBLACIÓN NUEVA ESPAÑA, P. ARENAS"/>
    <x v="3"/>
    <s v="MAGALLANES"/>
    <s v="PUNTA ARENAS"/>
    <n v="2015"/>
    <x v="6"/>
    <s v="INTERSUBSECTORIAL MULTISECTOR"/>
    <x v="0"/>
    <n v="60003"/>
    <x v="2052"/>
    <x v="1911"/>
  </r>
  <r>
    <s v="30129164-0"/>
    <s v="AMPLIACION SERVICIO A.P.R. TOTIHUE A VALLE DE TOTIHUE, REQUINOA"/>
    <x v="12"/>
    <s v="CACHAPOAL"/>
    <s v="REQUINOA"/>
    <n v="2016"/>
    <x v="5"/>
    <s v="AGUA POTABLE"/>
    <x v="0"/>
    <n v="78696"/>
    <x v="726"/>
    <x v="1912"/>
  </r>
  <r>
    <s v="30129166-0"/>
    <s v="MEJORAMIENTO Y AMPLIACION  APR SAN ANTONIO EL CUADRO,CHEPICA"/>
    <x v="12"/>
    <s v="COLCHAGUA"/>
    <s v="CHEPICA"/>
    <n v="2015"/>
    <x v="5"/>
    <s v="AGUA POTABLE"/>
    <x v="0"/>
    <n v="1017870"/>
    <x v="2053"/>
    <x v="1913"/>
  </r>
  <r>
    <s v="30129168-0"/>
    <s v="CONSTRUCCION SISTEMA APR PENÍNSULA LEVICÁN"/>
    <x v="9"/>
    <m/>
    <m/>
    <n v="2015"/>
    <x v="5"/>
    <s v="AGUA POTABLE"/>
    <x v="2"/>
    <n v="523366"/>
    <x v="2054"/>
    <x v="1914"/>
  </r>
  <r>
    <s v="30129185-0"/>
    <s v="CONSTRUCCION ESTACIONAMIENTO CAMIONES, PUNTA ARENAS"/>
    <x v="3"/>
    <s v="MAGALLANES"/>
    <s v="PUNTA ARENAS"/>
    <n v="2016"/>
    <x v="1"/>
    <s v="TRANSPORTE URBANO,VIALIDAD PEATONAL"/>
    <x v="0"/>
    <n v="36667"/>
    <x v="2055"/>
    <x v="1915"/>
  </r>
  <r>
    <s v="30129204-0"/>
    <s v="MEJORAMIENTO ESPACIOS PUBLICOS  NODOS 2A ETAPA, LA FLORIDA"/>
    <x v="8"/>
    <s v="SANTIAGO"/>
    <s v="LA FLORIDA"/>
    <n v="2016"/>
    <x v="6"/>
    <s v="DESARROLLO URBANO"/>
    <x v="0"/>
    <n v="2340668"/>
    <x v="2056"/>
    <x v="9"/>
  </r>
  <r>
    <s v="30129206-0"/>
    <s v="MEJORAMIENTO ESPACIO PUBLICO SANTA ELENA, CONTULMO"/>
    <x v="4"/>
    <s v="ARAUCO"/>
    <s v="CONTULMO"/>
    <n v="2015"/>
    <x v="6"/>
    <s v="DESARROLLO URBANO"/>
    <x v="0"/>
    <n v="634077"/>
    <x v="2057"/>
    <x v="1916"/>
  </r>
  <r>
    <s v="30129209-0"/>
    <s v="REPOSICION ALUMBRADO PUBLICO COMUNA DE TIERRA AMARILLA"/>
    <x v="6"/>
    <s v="COPIAPO"/>
    <s v="TIERRA AMARILLA"/>
    <n v="2016"/>
    <x v="4"/>
    <s v="ALUMBRADO PUBLICO"/>
    <x v="0"/>
    <n v="117058"/>
    <x v="2058"/>
    <x v="1917"/>
  </r>
  <r>
    <s v="30129214-0"/>
    <s v="CONSTRUCCION CAMINO ACCESO A PASO RIO MAYER (CMT)"/>
    <x v="9"/>
    <m/>
    <m/>
    <n v="2015"/>
    <x v="1"/>
    <s v="TRANSPORTE CAMINERO"/>
    <x v="0"/>
    <n v="2000000"/>
    <x v="2059"/>
    <x v="1918"/>
  </r>
  <r>
    <s v="30129273-0"/>
    <s v="REPOSICION HOSPEDERÍA HOGAR DE CRISTO, PUERTO MONTT"/>
    <x v="5"/>
    <s v="LLANQUIHUE"/>
    <s v="PUERTO MONTT"/>
    <n v="2016"/>
    <x v="6"/>
    <s v="ASISTENCIA Y SERVICIO SOCIAL"/>
    <x v="0"/>
    <n v="1413949"/>
    <x v="2060"/>
    <x v="1919"/>
  </r>
  <r>
    <s v="30129298-0"/>
    <s v="CONSTRUCCION ALCANTARILLADO Y AGUA POT.,LA GRUTA, PETORCA"/>
    <x v="0"/>
    <s v="PETORCA"/>
    <s v="PETORCA"/>
    <n v="2016"/>
    <x v="5"/>
    <s v="EVACUACION DISPOSICION FINAL AGUAS SERVIDAS"/>
    <x v="0"/>
    <n v="24118"/>
    <x v="22"/>
    <x v="9"/>
  </r>
  <r>
    <s v="30129300-0"/>
    <s v="REPOSICION POSTA DE SALUD RURAL RAMADILLAS, COMUNA DE ARAUCO"/>
    <x v="4"/>
    <s v="ARAUCO"/>
    <s v="ARAUCO"/>
    <n v="2016"/>
    <x v="0"/>
    <s v="BAJA COMPLEJIDAD"/>
    <x v="0"/>
    <n v="272503"/>
    <x v="17"/>
    <x v="9"/>
  </r>
  <r>
    <s v="30129336-0"/>
    <s v="CONSTRUCCION SIS.AGUA POTABLE HUINCACARA SUR VOIPIR SECO, VILLARRICA"/>
    <x v="1"/>
    <s v="CAUTIN"/>
    <s v="VILLARRICA"/>
    <n v="2015"/>
    <x v="5"/>
    <s v="AGUA POTABLE"/>
    <x v="0"/>
    <n v="60000"/>
    <x v="1583"/>
    <x v="9"/>
  </r>
  <r>
    <s v="30129342-0"/>
    <s v="HABILITACION ESPACIO CIUDADANO MINVU, COMUNA DE SANTIAGO"/>
    <x v="8"/>
    <m/>
    <m/>
    <n v="2016"/>
    <x v="6"/>
    <s v="ADMINISTRACION MULTISECTOR"/>
    <x v="0"/>
    <n v="97390"/>
    <x v="2061"/>
    <x v="1920"/>
  </r>
  <r>
    <s v="30129362-0"/>
    <s v="CONSTRUCCION ELECTRIFICACION RURAL VARIOS SECTORES COMUNA DE AYSEN"/>
    <x v="9"/>
    <s v="AYSEN"/>
    <s v="AYSEN"/>
    <n v="2016"/>
    <x v="4"/>
    <s v="DISTRIBUCION Y CONEXION FINAL USUARIOS"/>
    <x v="0"/>
    <n v="10670"/>
    <x v="2062"/>
    <x v="9"/>
  </r>
  <r>
    <s v="30129366-0"/>
    <s v="AMPLIACION AVENIDA LA COMPAÑÍA, RANCAGUA"/>
    <x v="12"/>
    <s v="CACHAPOAL"/>
    <s v="RANCAGUA"/>
    <n v="2015"/>
    <x v="1"/>
    <s v="TRANSPORTE URBANO,VIALIDAD PEATONAL"/>
    <x v="0"/>
    <n v="10"/>
    <x v="2063"/>
    <x v="9"/>
  </r>
  <r>
    <s v="30129382-0"/>
    <s v="REPARACION Y NORMALIZACION EDIFICIO SECREDUC REGION DEL MAULE"/>
    <x v="7"/>
    <m/>
    <m/>
    <n v="2016"/>
    <x v="6"/>
    <s v="ADMINISTRACION MULTISECTOR"/>
    <x v="0"/>
    <n v="1017998"/>
    <x v="2064"/>
    <x v="1921"/>
  </r>
  <r>
    <s v="30129384-0"/>
    <s v="CONSTRUCCION CENTRO REFERENCIA Y DIAGNOSTICO MÉDICO, OSORNO"/>
    <x v="5"/>
    <s v="OSORNO"/>
    <s v="OSORNO"/>
    <n v="2016"/>
    <x v="0"/>
    <s v="BAJA COMPLEJIDAD"/>
    <x v="0"/>
    <n v="481499"/>
    <x v="2065"/>
    <x v="1922"/>
  </r>
  <r>
    <s v="30129385-0"/>
    <s v="CONSTRUCCION GIMNASIO SECTOR RANQUILHUE PUMANQUE"/>
    <x v="12"/>
    <s v="COLCHAGUA"/>
    <s v="PUMANQUE"/>
    <n v="2015"/>
    <x v="7"/>
    <s v="DEPORTE RECREATIVO"/>
    <x v="1"/>
    <n v="300118"/>
    <x v="9"/>
    <x v="9"/>
  </r>
  <r>
    <s v="30129397-0"/>
    <s v="MEJORAMIENTO PAVIMENTO CALLE 9 ORIENTE DE TALCA"/>
    <x v="7"/>
    <s v="TALCA"/>
    <s v="TALCA"/>
    <n v="2016"/>
    <x v="1"/>
    <s v="TRANSPORTE URBANO,VIALIDAD PEATONAL"/>
    <x v="1"/>
    <n v="113700"/>
    <x v="9"/>
    <x v="9"/>
  </r>
  <r>
    <s v="30129463-0"/>
    <s v="AMPLIACION JARDIN INFANTIL PETER PAN, PUNTA ARENAS"/>
    <x v="3"/>
    <s v="MAGALLANES"/>
    <s v="PUNTA ARENAS"/>
    <n v="2016"/>
    <x v="2"/>
    <s v="EDUCACION PREBASICA"/>
    <x v="0"/>
    <n v="442024"/>
    <x v="9"/>
    <x v="9"/>
  </r>
  <r>
    <s v="30129467-0"/>
    <s v="CONSTRUCCION JUZGADO FAMILIA Y LABORAL SAN FELIPE"/>
    <x v="0"/>
    <s v="SAN FELIPE DE ACONCAGUA"/>
    <s v="SAN FELIPE"/>
    <n v="2016"/>
    <x v="11"/>
    <s v="ADMINISTRACION DE JUSTICIA"/>
    <x v="0"/>
    <n v="1687"/>
    <x v="9"/>
    <x v="9"/>
  </r>
  <r>
    <s v="30129472-0"/>
    <s v="REPOSICION CON RELOCALIZACIÓN JUZGADO DE FAMILIA DE SAN BERNARDO"/>
    <x v="8"/>
    <s v="MAIPO"/>
    <s v="SAN BERNARDO"/>
    <n v="2016"/>
    <x v="11"/>
    <s v="ADMINISTRACION DE JUSTICIA"/>
    <x v="0"/>
    <n v="110032"/>
    <x v="2066"/>
    <x v="1923"/>
  </r>
  <r>
    <s v="30129474-0"/>
    <s v="REPOSICION CON RELOCALIZACIÓN DEL JUZGADO DE FAMILIA DE TALAGANTE"/>
    <x v="8"/>
    <s v="TALAGANTE"/>
    <s v="TALAGANTE"/>
    <n v="2016"/>
    <x v="11"/>
    <s v="ADMINISTRACION DE JUSTICIA"/>
    <x v="0"/>
    <n v="3874"/>
    <x v="2067"/>
    <x v="1924"/>
  </r>
  <r>
    <s v="30129537-0"/>
    <s v="CONSTRUCCION PARQUEADERO DE CAMIONES CIUDAD DE COYHAIQUE"/>
    <x v="9"/>
    <s v="COYHAIQUE"/>
    <s v="COYHAIQUE"/>
    <n v="2016"/>
    <x v="1"/>
    <s v="TRANSPORTE URBANO,VIALIDAD PEATONAL"/>
    <x v="0"/>
    <n v="146038"/>
    <x v="2068"/>
    <x v="1925"/>
  </r>
  <r>
    <s v="30129538-0"/>
    <s v="MEJORAMIENTO Y AMPLIACION  APR POPETA A SECTOR LAS NIEVES,RENGO"/>
    <x v="12"/>
    <s v="CACHAPOAL"/>
    <s v="RENGO"/>
    <n v="2016"/>
    <x v="5"/>
    <s v="AGUA POTABLE"/>
    <x v="3"/>
    <n v="272764"/>
    <x v="9"/>
    <x v="9"/>
  </r>
  <r>
    <s v="30129567-0"/>
    <s v="CONSTRUCCION SERVICIO APR  PICHIARAUCO-VILLA LOS RIOS (CURANILAHUE"/>
    <x v="4"/>
    <s v="ARAUCO"/>
    <s v="CURANILAHUE"/>
    <n v="2015"/>
    <x v="5"/>
    <s v="AGUA POTABLE"/>
    <x v="0"/>
    <n v="839890"/>
    <x v="2069"/>
    <x v="1926"/>
  </r>
  <r>
    <s v="30129615-0"/>
    <s v="MEJORAMIENTO CANCHA FATIMA, COMUNA DE ANCUD"/>
    <x v="5"/>
    <s v="CHILOE"/>
    <s v="ANCUD"/>
    <n v="2016"/>
    <x v="7"/>
    <s v="DEPORTE RECREATIVO"/>
    <x v="0"/>
    <n v="143710"/>
    <x v="2070"/>
    <x v="1927"/>
  </r>
  <r>
    <s v="30129636-0"/>
    <s v="REPOSICION CUARTEL DE BOMBEROS DE CUNCO"/>
    <x v="1"/>
    <s v="CAUTIN"/>
    <s v="CUNCO"/>
    <n v="2015"/>
    <x v="9"/>
    <s v="DEFENSA Y SEGURIDAD"/>
    <x v="0"/>
    <n v="832105"/>
    <x v="2071"/>
    <x v="1928"/>
  </r>
  <r>
    <s v="30129640-0"/>
    <s v="HABILITACION PLAZA Y AREAS RECREATIVAS U.V R.SCHNEIDER, ANTOFAGASTA"/>
    <x v="11"/>
    <s v="ANTOFAGASTA"/>
    <s v="ANTOFAGASTA"/>
    <n v="2015"/>
    <x v="6"/>
    <s v="INTERSUBSECTORIAL MULTISECTOR"/>
    <x v="0"/>
    <n v="745907"/>
    <x v="2072"/>
    <x v="1929"/>
  </r>
  <r>
    <s v="30129657-0"/>
    <s v="CONSTRUCCION CIERRE VERTEDERO MUNICIPAL DE FRESIA"/>
    <x v="5"/>
    <s v="LLANQUIHUE"/>
    <s v="FRESIA"/>
    <n v="2016"/>
    <x v="6"/>
    <s v="MEDIO AMBIENTE"/>
    <x v="0"/>
    <n v="276811"/>
    <x v="2073"/>
    <x v="1930"/>
  </r>
  <r>
    <s v="30129699-0"/>
    <s v="REPOSICION SEDE COMUNITARIA JJ.VV POBLACION JUAN CORTES, LLAY LLAY"/>
    <x v="0"/>
    <s v="SAN FELIPE DE ACONCAGUA"/>
    <s v="LLAY LLAY"/>
    <n v="2016"/>
    <x v="6"/>
    <s v="ORGANIZACION Y SERVICIOS COMUNALES"/>
    <x v="0"/>
    <n v="193849"/>
    <x v="2074"/>
    <x v="1931"/>
  </r>
  <r>
    <s v="30129739-0"/>
    <s v="HABILITACION SS EE SECTOR LA GOLETA SALTO CHICO - PUERTO MONTT"/>
    <x v="5"/>
    <s v="LLANQUIHUE"/>
    <s v="PUERTO MONTT"/>
    <n v="2016"/>
    <x v="4"/>
    <s v="DISTRIBUCION Y CONEXION FINAL USUARIOS"/>
    <x v="0"/>
    <n v="65017"/>
    <x v="2075"/>
    <x v="1932"/>
  </r>
  <r>
    <s v="30129746-0"/>
    <s v="MEJORAMIENTO Y AMPLIACIÓN  SERVICIO APR DE LARAQUETE (ARAUCO)"/>
    <x v="4"/>
    <s v="ARAUCO"/>
    <s v="ARAUCO"/>
    <n v="2016"/>
    <x v="5"/>
    <s v="AGUA POTABLE"/>
    <x v="0"/>
    <n v="2"/>
    <x v="9"/>
    <x v="9"/>
  </r>
  <r>
    <s v="30129766-0"/>
    <s v="RESTAURACION Y PUESTA EN VALOR LICEO VIEJO DE TENO"/>
    <x v="7"/>
    <s v="CURICO"/>
    <s v="TENO"/>
    <n v="2015"/>
    <x v="2"/>
    <s v="ARTE Y CULTURA"/>
    <x v="0"/>
    <n v="82908"/>
    <x v="2076"/>
    <x v="1933"/>
  </r>
  <r>
    <s v="30129767-0"/>
    <s v="MEJORAMIENTO ACERAS PASEO COMERCIAL ARTURO PRAT, HUALAÑÉ"/>
    <x v="7"/>
    <s v="CURICO"/>
    <s v="HUALAÑE"/>
    <n v="2016"/>
    <x v="6"/>
    <s v="DESARROLLO URBANO"/>
    <x v="0"/>
    <n v="16711"/>
    <x v="2077"/>
    <x v="1934"/>
  </r>
  <r>
    <s v="30129778-0"/>
    <s v="MEJORAMIENTO ESTADIO MUNICIPAL, ISLA DE MAIPO"/>
    <x v="8"/>
    <s v="TALAGANTE"/>
    <s v="ISLA DE MAIPO"/>
    <n v="2016"/>
    <x v="7"/>
    <s v="ADMINISTRACION DEPORTES Y RECREACION"/>
    <x v="1"/>
    <n v="106816"/>
    <x v="9"/>
    <x v="9"/>
  </r>
  <r>
    <s v="30129785-0"/>
    <s v="CONSTRUCCION ACCESO SECTOR LA PEÑA , CORONEL"/>
    <x v="4"/>
    <s v="CONCEPCION"/>
    <s v="CORONEL"/>
    <n v="2015"/>
    <x v="1"/>
    <s v="TRANSPORTE URBANO,VIALIDAD PEATONAL"/>
    <x v="0"/>
    <n v="498486"/>
    <x v="2078"/>
    <x v="1935"/>
  </r>
  <r>
    <s v="30129786-0"/>
    <s v="RESTAURACION Y PUESTA EN VALOR MUSEO EX ADUANA LOS QUEÑES"/>
    <x v="7"/>
    <s v="CURICO"/>
    <s v="ROMERAL"/>
    <n v="2015"/>
    <x v="2"/>
    <s v="ARTE Y CULTURA"/>
    <x v="0"/>
    <n v="9980"/>
    <x v="2079"/>
    <x v="1936"/>
  </r>
  <r>
    <s v="30129813-0"/>
    <s v="CONSTRUCCION EJE TRANSVERSAL  AV. CAHUIL Y AV. COMERCIO, PICHILEMU"/>
    <x v="12"/>
    <s v="CARDENAL CARO"/>
    <s v="PICHILEMU"/>
    <n v="2015"/>
    <x v="1"/>
    <s v="TRANSPORTE URBANO,VIALIDAD PEATONAL"/>
    <x v="0"/>
    <n v="51900"/>
    <x v="2025"/>
    <x v="558"/>
  </r>
  <r>
    <s v="30129834-0"/>
    <s v="MEJORAMIENTO PAVIMENTO NOVENA AVENIDA PLACILLA VALPO"/>
    <x v="0"/>
    <s v="VALPARAISO"/>
    <s v="VALPARAISO"/>
    <n v="2016"/>
    <x v="1"/>
    <s v="TRANSPORTE URBANO,VIALIDAD PEATONAL"/>
    <x v="0"/>
    <n v="60420"/>
    <x v="64"/>
    <x v="9"/>
  </r>
  <r>
    <s v="30129858-0"/>
    <s v="REPOSICION SEGUNDA COMPAÑÍA DE BOMBEROS, PUNTA ARENAS"/>
    <x v="3"/>
    <s v="MAGALLANES"/>
    <s v="PUNTA ARENAS"/>
    <n v="2016"/>
    <x v="9"/>
    <s v="DEFENSA Y SEGURIDAD"/>
    <x v="0"/>
    <n v="236524"/>
    <x v="2080"/>
    <x v="1937"/>
  </r>
  <r>
    <s v="30129912-0"/>
    <s v="CONSTRUCCION CENTRO CIVICO DALCAHUE"/>
    <x v="5"/>
    <s v="CHILOE"/>
    <s v="DALCAHUE"/>
    <n v="2016"/>
    <x v="6"/>
    <s v="ADMINISTRACION MULTISECTOR"/>
    <x v="0"/>
    <n v="47720"/>
    <x v="9"/>
    <x v="9"/>
  </r>
  <r>
    <s v="30129916-0"/>
    <s v="REPOSICION 7ª COMISARÍA VILLARRICA PCSP 2008"/>
    <x v="1"/>
    <s v="CAUTIN"/>
    <s v="VILLARRICA"/>
    <n v="2016"/>
    <x v="9"/>
    <s v="DEFENSA Y SEGURIDAD"/>
    <x v="0"/>
    <n v="1508812"/>
    <x v="2081"/>
    <x v="1938"/>
  </r>
  <r>
    <s v="30129930-0"/>
    <s v="MEJORAMIENTO Y HABILITACION ESPACIOS PÚBLICOS PLAZA DE TREHUACO"/>
    <x v="4"/>
    <s v="ÑUBLE"/>
    <s v="TREHUACO"/>
    <n v="2015"/>
    <x v="6"/>
    <s v="DESARROLLO URBANO"/>
    <x v="0"/>
    <n v="335393"/>
    <x v="2082"/>
    <x v="1939"/>
  </r>
  <r>
    <s v="30129938-0"/>
    <s v="MEJORAMIENTO DE CALLE TEGUALDA, CONCEPCION"/>
    <x v="4"/>
    <s v="CONCEPCION"/>
    <s v="CONCEPCION"/>
    <n v="2016"/>
    <x v="1"/>
    <s v="TRANSPORTE URBANO,VIALIDAD PEATONAL"/>
    <x v="0"/>
    <n v="164026"/>
    <x v="2083"/>
    <x v="1940"/>
  </r>
  <r>
    <s v="30129952-0"/>
    <s v="MEJORAMIENTO  PLAZA DE ARMAS, COMUNA DE PETORCA"/>
    <x v="0"/>
    <s v="PETORCA"/>
    <s v="PETORCA"/>
    <n v="2016"/>
    <x v="6"/>
    <s v="DESARROLLO URBANO"/>
    <x v="0"/>
    <n v="2374454"/>
    <x v="2084"/>
    <x v="1941"/>
  </r>
  <r>
    <s v="30129998-0"/>
    <s v="MEJORAMIENTO INTEGRAL ZONA DE USO PUBLICO PARQUE NAC. VILLARRICA"/>
    <x v="1"/>
    <s v="CAUTIN"/>
    <m/>
    <n v="2015"/>
    <x v="3"/>
    <s v="ADMINISTRACION SILVOAGROPECUARIO"/>
    <x v="0"/>
    <n v="26246"/>
    <x v="64"/>
    <x v="9"/>
  </r>
  <r>
    <s v="30130022-0"/>
    <s v="CONSTRUCCION PARQUE CENTRAL 11 DE SEPTIEMBRE, SAN CARLOS"/>
    <x v="4"/>
    <s v="ÑUBLE"/>
    <s v="SAN CARLOS"/>
    <n v="2015"/>
    <x v="6"/>
    <s v="DESARROLLO URBANO"/>
    <x v="0"/>
    <n v="13096"/>
    <x v="2085"/>
    <x v="1942"/>
  </r>
  <r>
    <s v="30130037-0"/>
    <s v="CONSTRUCCION COLECTORES PRIMARIOS SISTEMA MILLAN, RANCAGUA"/>
    <x v="12"/>
    <s v="CACHAPOAL"/>
    <s v="RANCAGUA"/>
    <n v="2015"/>
    <x v="5"/>
    <s v="AGUAS LLUVIAS"/>
    <x v="0"/>
    <n v="115910"/>
    <x v="2086"/>
    <x v="1943"/>
  </r>
  <r>
    <s v="30130042-0"/>
    <s v="CONSTRUCCION COLECTOR DE ALCANTARILLADO PUBLICO AV. LAS PARCELAS"/>
    <x v="13"/>
    <s v="IQUIQUE"/>
    <s v="ALTO HOSPICIO"/>
    <n v="2016"/>
    <x v="5"/>
    <s v="ADMINISTRACION AGUA POTABLE Y ALCANTARILLADO"/>
    <x v="0"/>
    <n v="73462"/>
    <x v="64"/>
    <x v="9"/>
  </r>
  <r>
    <s v="30130060-0"/>
    <s v="MEJORAMIENTO CALLE REGIMIENTO PUERTO MONTT"/>
    <x v="5"/>
    <s v="LLANQUIHUE"/>
    <s v="PUERTO MONTT"/>
    <n v="2015"/>
    <x v="1"/>
    <s v="TRANSPORTE URBANO,VIALIDAD PEATONAL"/>
    <x v="0"/>
    <n v="841228"/>
    <x v="2087"/>
    <x v="1944"/>
  </r>
  <r>
    <s v="30130062-0"/>
    <s v="REPOSICION SUBCOMISARÍA QUINTERO, PCSP 2012 COMUNA QUINTERO"/>
    <x v="0"/>
    <s v="VALPARAISO"/>
    <s v="QUINTERO"/>
    <n v="2016"/>
    <x v="9"/>
    <s v="DEFENSA Y SEGURIDAD"/>
    <x v="0"/>
    <n v="20629"/>
    <x v="2088"/>
    <x v="1945"/>
  </r>
  <r>
    <s v="30130117-0"/>
    <s v="MEJORAMIENTO SISTEMA APR CHANQUEAHUE, RENGO"/>
    <x v="12"/>
    <s v="CACHAPOAL"/>
    <s v="RENGO"/>
    <n v="2015"/>
    <x v="5"/>
    <s v="AGUA POTABLE"/>
    <x v="0"/>
    <n v="172269"/>
    <x v="2089"/>
    <x v="1946"/>
  </r>
  <r>
    <s v="30130128-0"/>
    <s v="REPOSICION PUENTE ESTERO DE TONGOY, RUTA D-430, COQUIMBO"/>
    <x v="2"/>
    <s v="ELQUI"/>
    <s v="COQUIMBO"/>
    <n v="2015"/>
    <x v="1"/>
    <s v="TRANSPORTE CAMINERO"/>
    <x v="0"/>
    <n v="1980984"/>
    <x v="2090"/>
    <x v="1947"/>
  </r>
  <r>
    <s v="30130131-0"/>
    <s v="MEJORAMIENTO PAVIMENTO 1/2 CALZADA CALLE 19 NORTE DE TALCA"/>
    <x v="7"/>
    <s v="TALCA"/>
    <s v="TALCA"/>
    <n v="2016"/>
    <x v="1"/>
    <s v="TRANSPORTE URBANO,VIALIDAD PEATONAL"/>
    <x v="1"/>
    <n v="41080"/>
    <x v="9"/>
    <x v="9"/>
  </r>
  <r>
    <s v="30130132-0"/>
    <s v="CONSTRUCCION SISTEMA AGUA POTABLE RURAL ÑERECO, LAUTARO"/>
    <x v="1"/>
    <s v="CAUTIN"/>
    <s v="LAUTARO"/>
    <n v="2015"/>
    <x v="5"/>
    <s v="AGUA POTABLE"/>
    <x v="0"/>
    <n v="56673"/>
    <x v="2091"/>
    <x v="1948"/>
  </r>
  <r>
    <s v="30130149-0"/>
    <s v="REPOSICION ESCUELA LLAIMA DE TEMUCO"/>
    <x v="1"/>
    <s v="CAUTIN"/>
    <s v="TEMUCO"/>
    <n v="2016"/>
    <x v="2"/>
    <s v="EDUCACION BASICA Y MEDIA"/>
    <x v="0"/>
    <n v="172399"/>
    <x v="9"/>
    <x v="9"/>
  </r>
  <r>
    <s v="30130153-0"/>
    <s v="CONSTRUCCION SISTEMA DE AGUA POTABLE RURAL DE CARAMUCHO"/>
    <x v="13"/>
    <s v="IQUIQUE"/>
    <s v="IQUIQUE"/>
    <n v="2015"/>
    <x v="5"/>
    <s v="AGUA POTABLE"/>
    <x v="0"/>
    <n v="338814"/>
    <x v="2092"/>
    <x v="1949"/>
  </r>
  <r>
    <s v="30130155-0"/>
    <s v="CONSTRUCCION SISTEMA DE AGUA POTABLE RURAL DE SAN MARCOS"/>
    <x v="13"/>
    <s v="IQUIQUE"/>
    <s v="IQUIQUE"/>
    <n v="2016"/>
    <x v="5"/>
    <s v="AGUA POTABLE"/>
    <x v="0"/>
    <n v="12"/>
    <x v="9"/>
    <x v="9"/>
  </r>
  <r>
    <s v="30130158-0"/>
    <s v="REPOSICION 4ª COMISARÍA CALBUCO COMO IMPLEMENTACIÓN PCSP CALBUCO"/>
    <x v="5"/>
    <m/>
    <m/>
    <n v="2015"/>
    <x v="9"/>
    <s v="DEFENSA Y SEGURIDAD"/>
    <x v="0"/>
    <n v="491162"/>
    <x v="2093"/>
    <x v="1950"/>
  </r>
  <r>
    <s v="30130186-0"/>
    <s v="CONSTRUCCION CUARTEL BOMBEROS 2º CIA, LONCOCHE"/>
    <x v="1"/>
    <s v="CAUTIN"/>
    <s v="LONCOCHE"/>
    <n v="2016"/>
    <x v="9"/>
    <s v="DEFENSA Y SEGURIDAD"/>
    <x v="1"/>
    <n v="354389"/>
    <x v="9"/>
    <x v="9"/>
  </r>
  <r>
    <s v="30130198-0"/>
    <s v="MEJORAMIENTO MULTICANCHA ESTADIO  RURAL MANTILHUE RIO BUENO"/>
    <x v="10"/>
    <s v="DEL RANCO"/>
    <s v="RIO BUENO - REGION XIV"/>
    <n v="2016"/>
    <x v="7"/>
    <s v="DEPORTE RECREATIVO"/>
    <x v="0"/>
    <n v="33306"/>
    <x v="2094"/>
    <x v="1951"/>
  </r>
  <r>
    <s v="30130220-0"/>
    <s v="CONSTRUCCION EXTENSIÓN RED ALCANTARILLADO CALLE PEYRONET, QUILPUÉ."/>
    <x v="0"/>
    <s v="MARGA MARGA"/>
    <s v="QUILPUE"/>
    <n v="2016"/>
    <x v="5"/>
    <s v="EVACUACION DISPOSICION FINAL AGUAS SERVIDAS"/>
    <x v="0"/>
    <n v="19769"/>
    <x v="64"/>
    <x v="9"/>
  </r>
  <r>
    <s v="30130223-0"/>
    <s v="MEJORAMIENTO ESTADIO RURAL DE VICTORIA RIO BUENO"/>
    <x v="10"/>
    <s v="DEL RANCO"/>
    <s v="RIO BUENO - REGION XIV"/>
    <n v="2016"/>
    <x v="7"/>
    <s v="DEPORTE RECREATIVO"/>
    <x v="0"/>
    <n v="58000"/>
    <x v="650"/>
    <x v="1952"/>
  </r>
  <r>
    <s v="30130239-0"/>
    <s v="CONSTRUCCION EXTENSIÓN RED AGUA POTABLE SECTOR LOS MOLLES"/>
    <x v="0"/>
    <s v="MARGA MARGA"/>
    <s v="QUILPUE"/>
    <n v="2016"/>
    <x v="5"/>
    <s v="AGUA POTABLE"/>
    <x v="1"/>
    <n v="97510"/>
    <x v="9"/>
    <x v="9"/>
  </r>
  <r>
    <s v="30130240-0"/>
    <s v="CONSTRUCCION EXTENSIÓN  ALCANTARILLADO POBL. COLINA DE ORO,QUILPUÉ."/>
    <x v="0"/>
    <s v="MARGA MARGA"/>
    <s v="QUILPUE"/>
    <n v="2016"/>
    <x v="5"/>
    <s v="EVACUACION DISPOSICION FINAL AGUAS SERVIDAS"/>
    <x v="0"/>
    <n v="5775"/>
    <x v="22"/>
    <x v="9"/>
  </r>
  <r>
    <s v="30130268-0"/>
    <s v="MEJORAMIENTO PISCINA MUNICIPAL DE ISLA DE MAIPO"/>
    <x v="8"/>
    <s v="TALAGANTE"/>
    <s v="ISLA DE MAIPO"/>
    <n v="2016"/>
    <x v="7"/>
    <s v="DEPORTE RECREATIVO"/>
    <x v="1"/>
    <n v="63382"/>
    <x v="9"/>
    <x v="9"/>
  </r>
  <r>
    <s v="30130284-0"/>
    <s v="MEJORAMIENTO PAVIMENTO 1/2 CALZADA CALLE 19 SUR DE TALCA"/>
    <x v="7"/>
    <s v="TALCA"/>
    <s v="TALCA"/>
    <n v="2016"/>
    <x v="1"/>
    <s v="TRANSPORTE URBANO,VIALIDAD PEATONAL"/>
    <x v="1"/>
    <n v="77253"/>
    <x v="9"/>
    <x v="9"/>
  </r>
  <r>
    <s v="30130292-0"/>
    <s v="CONSTRUCCION SISTEMA AGUA POTABLE RURAL MALALHUE, T. SCHMIDT"/>
    <x v="1"/>
    <s v="CAUTIN"/>
    <s v="TEODORO SCHMIDT"/>
    <n v="2015"/>
    <x v="5"/>
    <s v="AGUA POTABLE"/>
    <x v="0"/>
    <n v="20000"/>
    <x v="2095"/>
    <x v="1953"/>
  </r>
  <r>
    <s v="30130302-0"/>
    <s v="MEJORAMIENTO IGLESIA SAGRADO CORAZÓN DE MARÍA, TEMUCO"/>
    <x v="1"/>
    <s v="CAUTIN"/>
    <s v="TEMUCO"/>
    <n v="2016"/>
    <x v="2"/>
    <s v="ARTE Y CULTURA"/>
    <x v="0"/>
    <n v="324150"/>
    <x v="2096"/>
    <x v="1954"/>
  </r>
  <r>
    <s v="30130311-0"/>
    <s v="REPOSICION CONSULTORIO ADOSADO HOSPITAL DE TENO"/>
    <x v="7"/>
    <s v="CURICO"/>
    <s v="TENO"/>
    <n v="2016"/>
    <x v="0"/>
    <s v="BAJA COMPLEJIDAD"/>
    <x v="0"/>
    <n v="1274469"/>
    <x v="2097"/>
    <x v="1955"/>
  </r>
  <r>
    <s v="30130312-0"/>
    <s v="REPOSICION CONSULTORIO ADOSADO HOSPITAL DE CHANCO"/>
    <x v="7"/>
    <s v="CAUQUENES"/>
    <s v="CHANCO"/>
    <n v="2016"/>
    <x v="0"/>
    <s v="BAJA COMPLEJIDAD"/>
    <x v="0"/>
    <n v="2"/>
    <x v="64"/>
    <x v="9"/>
  </r>
  <r>
    <s v="30130314-0"/>
    <s v="REPOSICION CONSULTORIO ADOSADO HOSPITAL CUREPTO"/>
    <x v="7"/>
    <s v="TALCA"/>
    <s v="CUREPTO"/>
    <n v="2015"/>
    <x v="0"/>
    <s v="BAJA COMPLEJIDAD"/>
    <x v="0"/>
    <n v="19174"/>
    <x v="2098"/>
    <x v="1956"/>
  </r>
  <r>
    <s v="30130329-0"/>
    <s v="REPOSICION ESCUELA RURAL LOS PELLINES"/>
    <x v="5"/>
    <s v="LLANQUIHUE"/>
    <s v="LLANQUIHUE"/>
    <n v="2016"/>
    <x v="2"/>
    <s v="EDUCACION BASICA Y MEDIA"/>
    <x v="1"/>
    <n v="689000"/>
    <x v="9"/>
    <x v="9"/>
  </r>
  <r>
    <s v="30130348-0"/>
    <s v="CONSTRUCCION PISCINA TEMPERADA COMPLEJO POLIDEPORTIVO, NATALES"/>
    <x v="3"/>
    <s v="ULTIMA ESPERANZA"/>
    <s v="NATALES"/>
    <n v="2016"/>
    <x v="7"/>
    <s v="INTERSUBSECTORIAL DEPORTES Y RECREACION"/>
    <x v="0"/>
    <n v="1221422"/>
    <x v="2099"/>
    <x v="9"/>
  </r>
  <r>
    <s v="30130350-0"/>
    <s v="MEJORAMIENTO CLUB DE RAYUELA, COMUNA DE HIJUELAS"/>
    <x v="0"/>
    <s v="QUILLOTA"/>
    <s v="HIJUELAS"/>
    <n v="2016"/>
    <x v="7"/>
    <s v="DEPORTE RECREATIVO"/>
    <x v="1"/>
    <n v="450507"/>
    <x v="9"/>
    <x v="9"/>
  </r>
  <r>
    <s v="30130356-0"/>
    <s v="REPOSICION LICEO CLAUDIO ARRAU L,"/>
    <x v="12"/>
    <s v="CACHAPOAL"/>
    <s v="DOÑIHUE"/>
    <n v="2015"/>
    <x v="2"/>
    <s v="EDUCACION MEDIA TECNICO"/>
    <x v="3"/>
    <n v="1001"/>
    <x v="9"/>
    <x v="9"/>
  </r>
  <r>
    <s v="30130379-0"/>
    <s v="MEJORAMIENTO CAMINOS BASICOS INTERMEDIOS, III ETAPA, VI REGIÓN"/>
    <x v="12"/>
    <m/>
    <m/>
    <n v="2015"/>
    <x v="1"/>
    <s v="TRANSPORTE CAMINERO"/>
    <x v="0"/>
    <n v="166066"/>
    <x v="2100"/>
    <x v="1957"/>
  </r>
  <r>
    <s v="30130383-0"/>
    <s v="HABILITACION SS EE SECTOR SAN ANTONIO EL TEPUAL - PUERTO MONTT"/>
    <x v="5"/>
    <s v="LLANQUIHUE"/>
    <s v="PUERTO MONTT"/>
    <n v="2016"/>
    <x v="4"/>
    <s v="DISTRIBUCION Y CONEXION FINAL USUARIOS"/>
    <x v="0"/>
    <n v="73590"/>
    <x v="2101"/>
    <x v="1958"/>
  </r>
  <r>
    <s v="30130384-0"/>
    <s v="MEJORAMIENTO EE.PP. AVDA. A.AZOLAS (ENTRE LA PAZ Y CAP.AVALOS),ARICA"/>
    <x v="14"/>
    <s v="ARICA - REGION XV"/>
    <s v="ARICA - REGION XV"/>
    <n v="2015"/>
    <x v="6"/>
    <s v="DESARROLLO URBANO"/>
    <x v="0"/>
    <n v="1012359"/>
    <x v="2102"/>
    <x v="1959"/>
  </r>
  <r>
    <s v="30130385-0"/>
    <s v="CONSTRUCCION Y MEJORAMIENTO RUTA N-114, O-14 COBQUECURA-DICHATO"/>
    <x v="4"/>
    <m/>
    <m/>
    <n v="2015"/>
    <x v="1"/>
    <s v="TRANSPORTE CAMINERO"/>
    <x v="0"/>
    <n v="128636"/>
    <x v="2103"/>
    <x v="1960"/>
  </r>
  <r>
    <s v="30130391-0"/>
    <s v="RESTAURACION IGLESIA DE SAN ANDRÉS APÓSTOL DE PACHAMA, PUTRE"/>
    <x v="14"/>
    <s v="PARINACOTA - REGION XV"/>
    <s v="PUTRE - REGION XV"/>
    <n v="2016"/>
    <x v="2"/>
    <s v="ARTE Y CULTURA"/>
    <x v="0"/>
    <n v="300081"/>
    <x v="2104"/>
    <x v="1961"/>
  </r>
  <r>
    <s v="30130403-0"/>
    <s v="REPOSICION LUMINARIAS EN 5 SECTORES, HUALPEN"/>
    <x v="4"/>
    <s v="CONCEPCION"/>
    <s v="HUALPEN"/>
    <n v="2015"/>
    <x v="4"/>
    <s v="ALUMBRADO PUBLICO"/>
    <x v="0"/>
    <n v="392853"/>
    <x v="2105"/>
    <x v="1962"/>
  </r>
  <r>
    <s v="30130426-0"/>
    <s v="AMPLIACION RED AGUA POTABLE SECTOR LA PALMA, COMUNA LOLOL"/>
    <x v="12"/>
    <s v="COLCHAGUA"/>
    <s v="LOLOL"/>
    <n v="2016"/>
    <x v="5"/>
    <s v="AGUA POTABLE"/>
    <x v="0"/>
    <n v="81138"/>
    <x v="2106"/>
    <x v="1963"/>
  </r>
  <r>
    <s v="30130451-0"/>
    <s v="MEJORAMIENTO 03 CALLES LOCALIDAD DE PARGA, FRESIA"/>
    <x v="5"/>
    <s v="LLANQUIHUE"/>
    <s v="FRESIA"/>
    <n v="2015"/>
    <x v="1"/>
    <s v="TRANSPORTE URBANO,VIALIDAD PEATONAL"/>
    <x v="0"/>
    <n v="7252"/>
    <x v="2107"/>
    <x v="1964"/>
  </r>
  <r>
    <s v="30130453-0"/>
    <s v="MEJORAMIENTO 03 CALLES LOCALIDAD DE TEGUALDA, FRESIA"/>
    <x v="5"/>
    <s v="LLANQUIHUE"/>
    <s v="FRESIA"/>
    <n v="2016"/>
    <x v="1"/>
    <s v="TRANSPORTE URBANO,VIALIDAD PEATONAL"/>
    <x v="0"/>
    <n v="81594"/>
    <x v="2108"/>
    <x v="1965"/>
  </r>
  <r>
    <s v="30130462-0"/>
    <s v="CONSTRUCCION CENTRO COMUNITARIO LAS SALINAS, TALCAHUANO"/>
    <x v="4"/>
    <s v="CONCEPCION"/>
    <s v="TALCAHUANO"/>
    <n v="2015"/>
    <x v="6"/>
    <s v="ORGANIZACION Y SERVICIOS COMUNALES"/>
    <x v="0"/>
    <n v="172327"/>
    <x v="2109"/>
    <x v="1966"/>
  </r>
  <r>
    <s v="30130471-0"/>
    <s v="MEJORAMIENTO Y CONSERVACION PLAZA BENJA MUÑOZ GAMERO,PUNTA ARENAS"/>
    <x v="3"/>
    <s v="MAGALLANES"/>
    <s v="PUNTA ARENAS"/>
    <n v="2016"/>
    <x v="6"/>
    <s v="DESARROLLO URBANO"/>
    <x v="0"/>
    <n v="322800"/>
    <x v="9"/>
    <x v="9"/>
  </r>
  <r>
    <s v="30130485-0"/>
    <s v="MEJORAMIENTO ESPACIOS PÚBLICOS, SECTOR HUAMPULLA"/>
    <x v="2"/>
    <s v="LIMARI"/>
    <s v="RIO HURTADO"/>
    <n v="2016"/>
    <x v="6"/>
    <s v="DESARROLLO URBANO"/>
    <x v="0"/>
    <n v="542782"/>
    <x v="2110"/>
    <x v="1967"/>
  </r>
  <r>
    <s v="30130521-0"/>
    <s v="REPOSICION VEREDAS BARRIO PRAT, PUNTA ARENAS"/>
    <x v="3"/>
    <s v="MAGALLANES"/>
    <s v="PUNTA ARENAS"/>
    <n v="2016"/>
    <x v="1"/>
    <s v="TRANSPORTE URBANO,VIALIDAD PEATONAL"/>
    <x v="1"/>
    <n v="966712"/>
    <x v="9"/>
    <x v="9"/>
  </r>
  <r>
    <s v="30130586-0"/>
    <s v="CONSTRUCCION SISTEMA AGUA POTABLE RURAL PICHIQUEPE, P. LAS CASAS"/>
    <x v="1"/>
    <s v="CAUTIN"/>
    <s v="PADRE LAS CASAS"/>
    <n v="2016"/>
    <x v="5"/>
    <s v="AGUA POTABLE"/>
    <x v="0"/>
    <n v="23024"/>
    <x v="2111"/>
    <x v="1968"/>
  </r>
  <r>
    <s v="30130587-0"/>
    <s v="CONSTRUCCION PISCINA TERAPEUT. CENT. DE REHAB. CRUZ DEL SUR, NATALES"/>
    <x v="3"/>
    <s v="ULTIMA ESPERANZA"/>
    <s v="NATALES"/>
    <n v="2016"/>
    <x v="0"/>
    <s v="BAJA COMPLEJIDAD"/>
    <x v="0"/>
    <n v="179333"/>
    <x v="17"/>
    <x v="9"/>
  </r>
  <r>
    <s v="30130613-0"/>
    <s v="CAPACITACION MANEJO Y USO SEGURO PLAGUICIDAS REG O'HIGGINS"/>
    <x v="12"/>
    <m/>
    <m/>
    <n v="2016"/>
    <x v="3"/>
    <s v="AGRICULTURA"/>
    <x v="0"/>
    <n v="27439"/>
    <x v="2112"/>
    <x v="1969"/>
  </r>
  <r>
    <s v="30130625-0"/>
    <s v="CONTROL Y PREVENCION  POBLACION CANINA EN REGION METROPOLITANA"/>
    <x v="8"/>
    <m/>
    <m/>
    <n v="2015"/>
    <x v="6"/>
    <s v="MEDIO AMBIENTE"/>
    <x v="0"/>
    <n v="2747183"/>
    <x v="2113"/>
    <x v="1970"/>
  </r>
  <r>
    <s v="30130674-0"/>
    <s v="REPOSICION ESCUELA ARMANDO ARANCIBIA OLIVOS, ISLA MOCHA - LEBU"/>
    <x v="4"/>
    <s v="ARAUCO"/>
    <s v="LEBU"/>
    <n v="2016"/>
    <x v="2"/>
    <s v="EDUCACION BASICA Y MEDIA"/>
    <x v="0"/>
    <n v="98934"/>
    <x v="64"/>
    <x v="9"/>
  </r>
  <r>
    <s v="30130683-0"/>
    <s v="CONSTRUCCION BORDE COSTERO PLAYA HANGA ROA, EL QUISCO"/>
    <x v="0"/>
    <s v="SAN ANTONIO"/>
    <s v="EL QUISCO"/>
    <n v="2015"/>
    <x v="6"/>
    <s v="BORDE COSTERO,PASEOS PEATONALES, PLAYAS"/>
    <x v="0"/>
    <n v="751"/>
    <x v="1449"/>
    <x v="1971"/>
  </r>
  <r>
    <s v="30130684-0"/>
    <s v="MEJORAMIENTO BORDE COSTERO PLAYA EL TABO"/>
    <x v="0"/>
    <s v="SAN ANTONIO"/>
    <s v="EL TABO"/>
    <n v="2015"/>
    <x v="6"/>
    <s v="BORDE COSTERO,PASEOS PEATONALES, PLAYAS"/>
    <x v="0"/>
    <n v="110"/>
    <x v="238"/>
    <x v="1971"/>
  </r>
  <r>
    <s v="30130685-0"/>
    <s v="CONSTRUCCION PARQUE COMUNAL DE RÍO HURTADO"/>
    <x v="2"/>
    <s v="LIMARI"/>
    <s v="RIO HURTADO"/>
    <n v="2015"/>
    <x v="6"/>
    <s v="DESARROLLO URBANO"/>
    <x v="1"/>
    <n v="505776"/>
    <x v="9"/>
    <x v="9"/>
  </r>
  <r>
    <s v="30130690-0"/>
    <s v="REPOSICION PARCIAL COMPLEJO FRONTERIZO CARDENAL SAMORÉ"/>
    <x v="5"/>
    <s v="OSORNO"/>
    <m/>
    <n v="2016"/>
    <x v="6"/>
    <s v="INTERSUBSECTORIAL MULTISECTOR"/>
    <x v="0"/>
    <n v="19307"/>
    <x v="2114"/>
    <x v="1972"/>
  </r>
  <r>
    <s v="30130714-0"/>
    <s v="CONSTRUCCION SISTEMA APR LOCALIDAD DE RAHUIL, COMUNA DE FLORIDA"/>
    <x v="4"/>
    <s v="CONCEPCION"/>
    <s v="FLORIDA"/>
    <n v="2015"/>
    <x v="5"/>
    <s v="AGUA POTABLE"/>
    <x v="0"/>
    <n v="15690"/>
    <x v="9"/>
    <x v="9"/>
  </r>
  <r>
    <s v="30130715-0"/>
    <s v="RESTAURACION IGLESIA DE GUAYACAN. COMUNA DE COQUIMBO"/>
    <x v="2"/>
    <s v="ELQUI"/>
    <m/>
    <n v="2016"/>
    <x v="2"/>
    <s v="ARTE Y CULTURA"/>
    <x v="0"/>
    <n v="15669"/>
    <x v="2115"/>
    <x v="1973"/>
  </r>
  <r>
    <s v="30130736-0"/>
    <s v="NORMALIZACION AERODROMO ROBINSON CRUSOE. ARCH J. FDEZ"/>
    <x v="0"/>
    <m/>
    <m/>
    <n v="2016"/>
    <x v="1"/>
    <s v="TRANSPORTE AEREO"/>
    <x v="0"/>
    <n v="433612"/>
    <x v="2116"/>
    <x v="1974"/>
  </r>
  <r>
    <s v="30130781-0"/>
    <s v="CONSTRUCCION RELLENO SANITARIO, NATALES"/>
    <x v="3"/>
    <s v="ULTIMA ESPERANZA"/>
    <s v="NATALES"/>
    <n v="2016"/>
    <x v="6"/>
    <s v="MEDIO AMBIENTE"/>
    <x v="0"/>
    <n v="1566699"/>
    <x v="2117"/>
    <x v="1975"/>
  </r>
  <r>
    <s v="30130801-0"/>
    <s v="CONSTRUCCION EJE MISTRALIANO CIUDAD DE VICUÑA, 2 ETAPA"/>
    <x v="2"/>
    <s v="ELQUI"/>
    <s v="VICUÑA"/>
    <n v="2016"/>
    <x v="6"/>
    <s v="INTERSUBSECTORIAL MULTISECTOR"/>
    <x v="0"/>
    <n v="187718"/>
    <x v="9"/>
    <x v="9"/>
  </r>
  <r>
    <s v="30130810-0"/>
    <s v="CONSTRUCCION PLAZA CIVICA SECTOR BARRIO ALTO, PUERTO CISNES"/>
    <x v="9"/>
    <s v="AYSEN"/>
    <s v="CISNES"/>
    <n v="2016"/>
    <x v="6"/>
    <s v="DESARROLLO URBANO"/>
    <x v="0"/>
    <n v="160208"/>
    <x v="2118"/>
    <x v="1976"/>
  </r>
  <r>
    <s v="30130829-0"/>
    <s v="CONSTRUCCION SERVICIO DE DIÁLISIS HOSPITAL DE VICTORIA"/>
    <x v="1"/>
    <s v="MALLECO"/>
    <m/>
    <n v="2016"/>
    <x v="0"/>
    <s v="ALTA COMPLEJIDAD"/>
    <x v="0"/>
    <n v="215169"/>
    <x v="2119"/>
    <x v="1977"/>
  </r>
  <r>
    <s v="30130855-0"/>
    <s v="REPOSICION JARDÍN INFANTIL PEQUEÑAS ILUSIONES DE CERRO NAVIA"/>
    <x v="8"/>
    <s v="SANTIAGO"/>
    <s v="CERRO NAVIA"/>
    <n v="2015"/>
    <x v="2"/>
    <s v="EDUCACION PREBASICA"/>
    <x v="0"/>
    <n v="158433"/>
    <x v="9"/>
    <x v="9"/>
  </r>
  <r>
    <s v="30130862-0"/>
    <s v="CONSTRUCCION SEDE COMUNITARIA RAÚL MARÍN BALMACEDA, CISNES"/>
    <x v="9"/>
    <s v="AYSEN"/>
    <s v="CISNES"/>
    <n v="2016"/>
    <x v="6"/>
    <s v="ORGANIZACION Y SERVICIOS COMUNALES"/>
    <x v="0"/>
    <n v="71282"/>
    <x v="2120"/>
    <x v="1978"/>
  </r>
  <r>
    <s v="30130866-0"/>
    <s v="CONSTRUCCION PAVIMENTO TRAMOS CALLES CUATRO Y CORTÉS, CONCÓN."/>
    <x v="0"/>
    <s v="VALPARAISO"/>
    <s v="CONCON"/>
    <n v="2016"/>
    <x v="1"/>
    <s v="TRANSPORTE URBANO,VIALIDAD PEATONAL"/>
    <x v="0"/>
    <n v="16096"/>
    <x v="2121"/>
    <x v="1979"/>
  </r>
  <r>
    <s v="30130885-0"/>
    <s v="REPOSICION DE VEREDAS ETAPA I COMUNA INDEPENDENCIA"/>
    <x v="8"/>
    <s v="SANTIAGO"/>
    <s v="INDEPENDENCIA"/>
    <n v="2016"/>
    <x v="1"/>
    <s v="TRANSPORTE URBANO,VIALIDAD PEATONAL"/>
    <x v="0"/>
    <n v="3424477"/>
    <x v="2122"/>
    <x v="1980"/>
  </r>
  <r>
    <s v="30130906-0"/>
    <s v="CONSTRUCCION BORDE COSTERO PUYUHUAPI"/>
    <x v="9"/>
    <s v="AYSEN"/>
    <s v="CISNES"/>
    <n v="2015"/>
    <x v="6"/>
    <s v="BORDE COSTERO,PASEOS PEATONALES, PLAYAS"/>
    <x v="0"/>
    <n v="105971"/>
    <x v="2123"/>
    <x v="1981"/>
  </r>
  <r>
    <s v="30130914-0"/>
    <s v="CONSTRUCCION SENDAS PEATONALES/CICLOVIAS RUTAS DVRM II ETAPA"/>
    <x v="8"/>
    <m/>
    <m/>
    <n v="2015"/>
    <x v="1"/>
    <s v="TRANSPORTE CAMINERO"/>
    <x v="0"/>
    <n v="6743618"/>
    <x v="2124"/>
    <x v="1982"/>
  </r>
  <r>
    <s v="30130916-0"/>
    <s v="CONSTRUCCION BORDE COSTERO CALETA LOS VERDES, IQUIQUE"/>
    <x v="13"/>
    <s v="IQUIQUE"/>
    <s v="IQUIQUE"/>
    <n v="2015"/>
    <x v="6"/>
    <s v="BORDE COSTERO,PASEOS PEATONALES, PLAYAS"/>
    <x v="0"/>
    <n v="3859"/>
    <x v="2125"/>
    <x v="1983"/>
  </r>
  <r>
    <s v="30130917-0"/>
    <s v="CONSTRUCCION BORDE COSTERO CALETA CHANAVAYITA, IQUIQUE"/>
    <x v="13"/>
    <s v="IQUIQUE"/>
    <s v="IQUIQUE"/>
    <n v="2015"/>
    <x v="6"/>
    <s v="BORDE COSTERO,PASEOS PEATONALES, PLAYAS"/>
    <x v="0"/>
    <n v="14330"/>
    <x v="2126"/>
    <x v="1984"/>
  </r>
  <r>
    <s v="30130918-0"/>
    <s v="CONSTRUCCION BORDE COSTERO CALETA CHANAVAYA, IQUIQUE"/>
    <x v="13"/>
    <s v="IQUIQUE"/>
    <s v="IQUIQUE"/>
    <n v="2015"/>
    <x v="6"/>
    <s v="BORDE COSTERO,PASEOS PEATONALES, PLAYAS"/>
    <x v="0"/>
    <n v="14889"/>
    <x v="2127"/>
    <x v="1985"/>
  </r>
  <r>
    <s v="30130922-0"/>
    <s v="CONSTRUCCION CENTRO NACIONAL DE OPERACIONES DE CARABINEROS DE CHILE"/>
    <x v="15"/>
    <m/>
    <m/>
    <n v="2016"/>
    <x v="9"/>
    <s v="DEFENSA Y SEGURIDAD"/>
    <x v="0"/>
    <n v="51359"/>
    <x v="2128"/>
    <x v="1986"/>
  </r>
  <r>
    <s v="30130935-0"/>
    <s v="CONSTRUCCION PLAZA MEMORIAL ISLA ORREGO"/>
    <x v="7"/>
    <s v="TALCA"/>
    <s v="CONSTITUCION"/>
    <n v="2015"/>
    <x v="6"/>
    <s v="DESARROLLO URBANO"/>
    <x v="0"/>
    <n v="1"/>
    <x v="22"/>
    <x v="9"/>
  </r>
  <r>
    <s v="30130944-0"/>
    <s v="REPOSICION RUTA 9, TRAMO AEROPUERTO PTA. ARENAS - GOB. PHILLIPI"/>
    <x v="3"/>
    <s v="MAGALLANES"/>
    <s v="PUNTA ARENAS"/>
    <n v="2015"/>
    <x v="1"/>
    <s v="TRANSPORTE CAMINERO"/>
    <x v="0"/>
    <n v="73500"/>
    <x v="2129"/>
    <x v="9"/>
  </r>
  <r>
    <s v="30130956-0"/>
    <s v="REPOSICION Y CONSTR PTES Y LOSAS, PROV. CHACABUCO, MELIP Y TALAGAN"/>
    <x v="8"/>
    <m/>
    <m/>
    <n v="2015"/>
    <x v="1"/>
    <s v="TRANSPORTE CAMINERO"/>
    <x v="0"/>
    <n v="2019018"/>
    <x v="2130"/>
    <x v="1987"/>
  </r>
  <r>
    <s v="30130981-0"/>
    <s v="CONSTRUCCION SERVICIO ALCANTARILLADO SECTOR TINGUIRIRICA, CHIMBARONG"/>
    <x v="12"/>
    <s v="COLCHAGUA"/>
    <s v="CHIMBARONGO"/>
    <n v="2016"/>
    <x v="5"/>
    <s v="EVACUACION DISPOSICION FINAL AGUAS SERVIDAS"/>
    <x v="1"/>
    <n v="64579"/>
    <x v="9"/>
    <x v="9"/>
  </r>
  <r>
    <s v="30130990-0"/>
    <s v="CONSTRUCCION BOULEVARD NEGRA ESTER CENTRO DE SAN ANTONIO"/>
    <x v="0"/>
    <s v="SAN ANTONIO"/>
    <s v="SAN ANTONIO"/>
    <n v="2015"/>
    <x v="6"/>
    <s v="DESARROLLO URBANO"/>
    <x v="0"/>
    <n v="336671"/>
    <x v="2131"/>
    <x v="1988"/>
  </r>
  <r>
    <s v="30131037-0"/>
    <s v="CONSTRUCCION SERVICIO APR LA VALDESINA, MOLINA"/>
    <x v="7"/>
    <s v="CURICO"/>
    <s v="MOLINA"/>
    <n v="2015"/>
    <x v="5"/>
    <s v="AGUA POTABLE"/>
    <x v="0"/>
    <n v="202605"/>
    <x v="2132"/>
    <x v="1989"/>
  </r>
  <r>
    <s v="30131095-0"/>
    <s v="NORMALIZACION Y AMPLIACION SEMAFOROS SECTOR CENTRO DE PUERTO NATALES"/>
    <x v="3"/>
    <s v="ULTIMA ESPERANZA"/>
    <s v="NATALES"/>
    <n v="2016"/>
    <x v="1"/>
    <s v="TRANSPORTE URBANO,VIALIDAD PEATONAL"/>
    <x v="0"/>
    <n v="289477"/>
    <x v="2133"/>
    <x v="1990"/>
  </r>
  <r>
    <s v="30131100-0"/>
    <s v="MEJORAMIENTO PASADA URBANA RUTAS 5 Y A-27 EN ARICA"/>
    <x v="14"/>
    <m/>
    <m/>
    <n v="2015"/>
    <x v="1"/>
    <s v="TRANSPORTE URBANO,VIALIDAD PEATONAL"/>
    <x v="0"/>
    <n v="473000"/>
    <x v="2134"/>
    <x v="1991"/>
  </r>
  <r>
    <s v="30131113-0"/>
    <s v="CONSTRUCCION DE CUATRO SEDES SOCIALES EN LA COMUNA DE ARICA"/>
    <x v="14"/>
    <s v="ARICA - REGION XV"/>
    <s v="ARICA - REGION XV"/>
    <n v="2016"/>
    <x v="6"/>
    <s v="ORGANIZACION Y SERVICIOS COMUNALES"/>
    <x v="0"/>
    <n v="2302"/>
    <x v="2135"/>
    <x v="1992"/>
  </r>
  <r>
    <s v="30131127-0"/>
    <s v="MEJORAMIENTO Y AMPLIACIÓN SERVICIO APR LAS TOSCAS, LINARES"/>
    <x v="7"/>
    <s v="LINARES"/>
    <s v="LINARES"/>
    <n v="2016"/>
    <x v="5"/>
    <s v="AGUA POTABLE"/>
    <x v="0"/>
    <n v="12"/>
    <x v="9"/>
    <x v="9"/>
  </r>
  <r>
    <s v="30131130-0"/>
    <s v="HABILITACION SUMINISTRO DE ENERGÍA ELÉCTRICA SECTOR DICHAM, CHONCHI"/>
    <x v="5"/>
    <s v="CHILOE"/>
    <s v="CHONCHI"/>
    <n v="2016"/>
    <x v="4"/>
    <s v="DISTRIBUCION Y CONEXION FINAL USUARIOS"/>
    <x v="0"/>
    <n v="53956"/>
    <x v="9"/>
    <x v="9"/>
  </r>
  <r>
    <s v="30131132-0"/>
    <s v="HABILITACION SUMINISTRO ENERGIA ELECTRICA SECTOR RAUCO ALTO, CHONCHI"/>
    <x v="5"/>
    <s v="CHILOE"/>
    <s v="CHONCHI"/>
    <n v="2016"/>
    <x v="4"/>
    <s v="DISTRIBUCION Y CONEXION FINAL USUARIOS"/>
    <x v="0"/>
    <n v="49150"/>
    <x v="9"/>
    <x v="9"/>
  </r>
  <r>
    <s v="30131160-0"/>
    <s v="MEJORAMIENTO Y AMPLIACIÓN SERVICIO APR PUENTE ALTO, LINARES"/>
    <x v="7"/>
    <s v="LINARES"/>
    <s v="LINARES"/>
    <n v="2015"/>
    <x v="5"/>
    <s v="AGUA POTABLE"/>
    <x v="0"/>
    <n v="208416"/>
    <x v="2136"/>
    <x v="1993"/>
  </r>
  <r>
    <s v="30131167-0"/>
    <s v="MEJORAMIENTO PLAZA LUIS CRUZ DE CURICÓ"/>
    <x v="7"/>
    <s v="CURICO"/>
    <s v="CURICO"/>
    <n v="2016"/>
    <x v="6"/>
    <s v="DESARROLLO URBANO"/>
    <x v="1"/>
    <n v="29508"/>
    <x v="9"/>
    <x v="9"/>
  </r>
  <r>
    <s v="30131178-0"/>
    <s v="CONSTRUCCION SIST. DE ALCANT. Y AGUAS SERVIDAS LOS OLIVOS ,OVALLE"/>
    <x v="2"/>
    <s v="LIMARI"/>
    <s v="OVALLE"/>
    <n v="2015"/>
    <x v="5"/>
    <s v="EVACUACION DISPOSICION FINAL AGUAS SERVIDAS"/>
    <x v="3"/>
    <n v="476274"/>
    <x v="9"/>
    <x v="9"/>
  </r>
  <r>
    <s v="30131181-0"/>
    <s v="AMPLIACION RUTA E-85 S:CR. TOCORNAL-MONASTERIO, COM. SAN FELIPE"/>
    <x v="0"/>
    <m/>
    <m/>
    <n v="2015"/>
    <x v="1"/>
    <s v="TRANSPORTE CAMINERO"/>
    <x v="0"/>
    <n v="1000"/>
    <x v="2137"/>
    <x v="9"/>
  </r>
  <r>
    <s v="30131182-0"/>
    <s v="REPOSICION POSTA  SALUD RURAL BARRAZA, OVALLE"/>
    <x v="2"/>
    <s v="LIMARI"/>
    <s v="OVALLE"/>
    <n v="2015"/>
    <x v="0"/>
    <s v="BAJA COMPLEJIDAD"/>
    <x v="1"/>
    <n v="359374"/>
    <x v="9"/>
    <x v="9"/>
  </r>
  <r>
    <s v="30131209-0"/>
    <s v="MEJORAMIENTO Y AMPLIACIÓN SISTEMA APR SANTA MARGARITA-LOS GOMEROS"/>
    <x v="7"/>
    <s v="TALCA"/>
    <s v="PELARCO"/>
    <n v="2015"/>
    <x v="5"/>
    <s v="AGUA POTABLE"/>
    <x v="0"/>
    <n v="3"/>
    <x v="64"/>
    <x v="9"/>
  </r>
  <r>
    <s v="30131237-0"/>
    <s v="REPOSICION PUENTE 25 DE MAYO EN RUTA E-805"/>
    <x v="0"/>
    <s v="SAN FELIPE DE ACONCAGUA"/>
    <m/>
    <n v="2015"/>
    <x v="1"/>
    <s v="TRANSPORTE CAMINERO"/>
    <x v="0"/>
    <n v="53000"/>
    <x v="2138"/>
    <x v="1994"/>
  </r>
  <r>
    <s v="30131241-0"/>
    <s v="CONSTRUCCION PROYECTO INTEGRAL DE CICLOVIAS REGION DE VALPARAISO"/>
    <x v="0"/>
    <m/>
    <m/>
    <n v="2015"/>
    <x v="1"/>
    <s v="TRANSPORTE CAMINERO"/>
    <x v="0"/>
    <n v="40000"/>
    <x v="2139"/>
    <x v="1995"/>
  </r>
  <r>
    <s v="30131282-0"/>
    <s v="MEJORAMIENTO RUTA 1 SECTOR: MICHILLA - CALETA BUENA"/>
    <x v="11"/>
    <m/>
    <m/>
    <n v="2015"/>
    <x v="1"/>
    <s v="TRANSPORTE CAMINERO"/>
    <x v="0"/>
    <n v="133069"/>
    <x v="2140"/>
    <x v="1996"/>
  </r>
  <r>
    <s v="30131315-0"/>
    <s v="CONSTRUCCION RED CICLOVIAS DE LA ASOCIACIÓN DE MUNICIPIOS CIUDAD SUR"/>
    <x v="8"/>
    <s v="SANTIAGO"/>
    <s v="EL BOSQUE"/>
    <n v="2015"/>
    <x v="1"/>
    <s v="TRANSPORTE URBANO,VIALIDAD PEATONAL"/>
    <x v="1"/>
    <n v="377555"/>
    <x v="9"/>
    <x v="9"/>
  </r>
  <r>
    <s v="30131318-0"/>
    <s v="CONSTRUCCION RED DE CICLOVIAS EN LA SERENA, PRIMERA ETAPA"/>
    <x v="2"/>
    <s v="ELQUI"/>
    <s v="LA SERENA"/>
    <n v="2015"/>
    <x v="1"/>
    <s v="TRANSPORTE URBANO,VIALIDAD PEATONAL"/>
    <x v="0"/>
    <n v="1091957"/>
    <x v="2141"/>
    <x v="1997"/>
  </r>
  <r>
    <s v="30131323-0"/>
    <s v="MEJORAMIENTO CALLE JOSÉ MARÍA CARO, PUERTO CISNES"/>
    <x v="9"/>
    <s v="AYSEN"/>
    <s v="CISNES"/>
    <n v="2016"/>
    <x v="1"/>
    <s v="TRANSPORTE URBANO,VIALIDAD PEATONAL"/>
    <x v="0"/>
    <n v="239159"/>
    <x v="2142"/>
    <x v="1998"/>
  </r>
  <r>
    <s v="30131326-0"/>
    <s v="ACTUALIZACION PLAN REGULADOR COMUNAL DE QUINTERO"/>
    <x v="0"/>
    <s v="VALPARAISO"/>
    <s v="QUINTERO"/>
    <n v="2016"/>
    <x v="6"/>
    <s v="DESARROLLO URBANO"/>
    <x v="0"/>
    <n v="2615"/>
    <x v="2143"/>
    <x v="1999"/>
  </r>
  <r>
    <s v="30131341-0"/>
    <s v="HABILITACION CENTRO CULTURAL LOS ÁNGELES"/>
    <x v="4"/>
    <s v="BIO BIO"/>
    <s v="LOS ANGELES"/>
    <n v="2016"/>
    <x v="2"/>
    <s v="ARTE Y CULTURA"/>
    <x v="0"/>
    <n v="1270645"/>
    <x v="11"/>
    <x v="9"/>
  </r>
  <r>
    <s v="30131369-0"/>
    <s v="CONSTRUCCION SERVICIO DE A.P.R. LA ISLA PICAZO BAJO, SAN CLEMENTE"/>
    <x v="7"/>
    <s v="TALCA"/>
    <s v="SAN CLEMENTE"/>
    <n v="2015"/>
    <x v="5"/>
    <s v="AGUA POTABLE"/>
    <x v="0"/>
    <n v="722845"/>
    <x v="2144"/>
    <x v="2000"/>
  </r>
  <r>
    <s v="30131376-0"/>
    <s v="MEJORAMIENTO SIST. ALL VALLE LAS ROSAS Y CALLE LAS ILUSIONES"/>
    <x v="4"/>
    <s v="CONCEPCION"/>
    <s v="SAN PEDRO DE LA PAZ"/>
    <n v="2016"/>
    <x v="5"/>
    <s v="AGUAS LLUVIAS"/>
    <x v="0"/>
    <n v="3052"/>
    <x v="2145"/>
    <x v="2001"/>
  </r>
  <r>
    <s v="30131386-0"/>
    <s v="CONSTRUCCION COLECTORES PRIMARIOS SISTEMA CACHAPOAL, RANCAGUA"/>
    <x v="12"/>
    <s v="CACHAPOAL"/>
    <s v="RANCAGUA"/>
    <n v="2015"/>
    <x v="5"/>
    <s v="AGUAS LLUVIAS"/>
    <x v="0"/>
    <n v="206879"/>
    <x v="9"/>
    <x v="9"/>
  </r>
  <r>
    <s v="30131389-0"/>
    <s v="REPOSICION RUTA 23-CH SECTOR: SAN PEDRO ATACAMA - TOCONAO"/>
    <x v="11"/>
    <s v="EL LOA"/>
    <s v="SAN PEDRO DE ATACAMA"/>
    <n v="2015"/>
    <x v="1"/>
    <s v="TRANSPORTE CAMINERO"/>
    <x v="0"/>
    <n v="340000"/>
    <x v="2146"/>
    <x v="2002"/>
  </r>
  <r>
    <s v="30131391-0"/>
    <s v="MEJORAMIENTO RUTA 1 SECTOR: ACCESO NORTE MEJILLONES - MICHILLA"/>
    <x v="11"/>
    <s v="ANTOFAGASTA"/>
    <s v="MEJILLONES"/>
    <n v="2015"/>
    <x v="1"/>
    <s v="TRANSPORTE CAMINERO"/>
    <x v="0"/>
    <n v="326000"/>
    <x v="2147"/>
    <x v="2003"/>
  </r>
  <r>
    <s v="30131393-0"/>
    <s v="CONSTRUCCION EXTENSIÓN ELECTRIFICACION RURAL SECTOR NORTE, TIRUA"/>
    <x v="4"/>
    <s v="ARAUCO"/>
    <s v="TIRUA"/>
    <n v="2016"/>
    <x v="4"/>
    <s v="INTERSUBSECTORIAL ENERGIA"/>
    <x v="1"/>
    <n v="8019"/>
    <x v="9"/>
    <x v="9"/>
  </r>
  <r>
    <s v="30131397-0"/>
    <s v="CONSTRUCCION COLECTOR DE AGUAS LLUVIAS COLECTOR DIVISADERO"/>
    <x v="9"/>
    <s v="COYHAIQUE"/>
    <s v="COYHAIQUE"/>
    <n v="2016"/>
    <x v="5"/>
    <s v="AGUAS LLUVIAS"/>
    <x v="1"/>
    <n v="350"/>
    <x v="9"/>
    <x v="9"/>
  </r>
  <r>
    <s v="30131410-0"/>
    <s v="CONSTRUCCION EDIFICIO INSTITUCIONAL MINVU REGION DEL MAULE"/>
    <x v="7"/>
    <m/>
    <m/>
    <n v="2015"/>
    <x v="6"/>
    <s v="ADMINISTRACION MULTISECTOR"/>
    <x v="0"/>
    <n v="61823"/>
    <x v="2148"/>
    <x v="2004"/>
  </r>
  <r>
    <s v="30131415-0"/>
    <s v="MEJORAMIENTO SISTEMA A. LLUVIA CANAL PAPEN TRAMO II-A, CHIGUAYANTE"/>
    <x v="4"/>
    <s v="CONCEPCION"/>
    <s v="CHIGUAYANTE"/>
    <n v="2015"/>
    <x v="5"/>
    <s v="AGUAS LLUVIAS"/>
    <x v="0"/>
    <n v="284786"/>
    <x v="2149"/>
    <x v="2005"/>
  </r>
  <r>
    <s v="30131439-0"/>
    <s v="CONSTRUCCION INFRAESTRUCTURA SANITARIA LOCALIDAD DE VIVANCO,RIOBUENO"/>
    <x v="10"/>
    <s v="DEL RANCO"/>
    <s v="RIO BUENO - REGION XIV"/>
    <n v="2016"/>
    <x v="5"/>
    <s v="EVACUACION DISPOSICION FINAL AGUAS SERVIDAS"/>
    <x v="0"/>
    <n v="516481"/>
    <x v="9"/>
    <x v="9"/>
  </r>
  <r>
    <s v="30131463-0"/>
    <s v="REPOSICION RUTA 1 SECTOR: TOCOPILLA - CALETA URCO"/>
    <x v="11"/>
    <m/>
    <m/>
    <n v="2015"/>
    <x v="1"/>
    <s v="TRANSPORTE CAMINERO"/>
    <x v="0"/>
    <n v="189448"/>
    <x v="2150"/>
    <x v="2006"/>
  </r>
  <r>
    <s v="30131467-0"/>
    <s v="CONSTRUCCION BORDE LACUSTRE MANTILHUE COMUNA DE RIO BUENO"/>
    <x v="10"/>
    <s v="DEL RANCO"/>
    <s v="RIO BUENO - REGION XIV"/>
    <n v="2016"/>
    <x v="6"/>
    <s v="BORDE COSTERO,PASEOS PEATONALES, PLAYAS"/>
    <x v="0"/>
    <n v="112"/>
    <x v="238"/>
    <x v="9"/>
  </r>
  <r>
    <s v="30131494-0"/>
    <s v="REPOSICION Y AMPLIACION SISTEMA AGUA POTABLE PUMALAL, LAUTARO"/>
    <x v="1"/>
    <s v="CAUTIN"/>
    <s v="LAUTARO"/>
    <n v="2016"/>
    <x v="5"/>
    <s v="AGUA POTABLE"/>
    <x v="0"/>
    <n v="18930"/>
    <x v="2151"/>
    <x v="2007"/>
  </r>
  <r>
    <s v="30131496-0"/>
    <s v="MEJORAMIENTO RUTA 240, SECTOR COYHAIQUE-PUENTE EL MORO"/>
    <x v="9"/>
    <m/>
    <m/>
    <n v="2015"/>
    <x v="1"/>
    <s v="TRANSPORTE CAMINERO"/>
    <x v="0"/>
    <n v="411121"/>
    <x v="2152"/>
    <x v="2008"/>
  </r>
  <r>
    <s v="30131504-0"/>
    <s v="REPOSICION BRIGADA CUARTEL POLICIAL RENCA PDI"/>
    <x v="8"/>
    <s v="SANTIAGO"/>
    <s v="RENCA"/>
    <n v="2016"/>
    <x v="9"/>
    <s v="DEFENSA Y SEGURIDAD"/>
    <x v="1"/>
    <n v="97411"/>
    <x v="9"/>
    <x v="9"/>
  </r>
  <r>
    <s v="30131508-0"/>
    <s v="REPOSICION BRIGRADA DE INVESTIGACION CRIMINAL PDI, CONCHALI"/>
    <x v="8"/>
    <s v="SANTIAGO"/>
    <s v="CONCHALI"/>
    <n v="2016"/>
    <x v="9"/>
    <s v="DEFENSA Y SEGURIDAD"/>
    <x v="0"/>
    <n v="955"/>
    <x v="2153"/>
    <x v="2009"/>
  </r>
  <r>
    <s v="30131510-0"/>
    <s v="DIAGNOSTICO PLAN MAESTRO DE RECURSOS HIDRICOS REGION DE OHIGGINS"/>
    <x v="12"/>
    <m/>
    <m/>
    <n v="2015"/>
    <x v="6"/>
    <s v="RECURSOS HIDRICOS"/>
    <x v="3"/>
    <n v="327000"/>
    <x v="9"/>
    <x v="9"/>
  </r>
  <r>
    <s v="30131517-0"/>
    <s v="CONSTRUCCION SISTEMA DE AGUA POTABLE RURAL EL QUECHE, COCHAMO"/>
    <x v="5"/>
    <s v="LLANQUIHUE"/>
    <s v="COCHAMO"/>
    <n v="2015"/>
    <x v="5"/>
    <s v="AGUA POTABLE"/>
    <x v="0"/>
    <n v="27001"/>
    <x v="9"/>
    <x v="9"/>
  </r>
  <r>
    <s v="30131518-0"/>
    <s v="REPOSICION BRIGADA DE INVESTIGACIÓN CRIMINAL SAN RAMON"/>
    <x v="8"/>
    <s v="SANTIAGO"/>
    <s v="SAN RAMON"/>
    <n v="2016"/>
    <x v="9"/>
    <s v="DEFENSA Y SEGURIDAD"/>
    <x v="1"/>
    <n v="112328"/>
    <x v="9"/>
    <x v="9"/>
  </r>
  <r>
    <s v="30131527-0"/>
    <s v="CONSTRUCCION ELECTRIFICACION RURAL SECTOR SANTA ELENA-ITRAQUE ANGOL"/>
    <x v="1"/>
    <s v="MALLECO"/>
    <s v="ANGOL"/>
    <n v="2015"/>
    <x v="4"/>
    <s v="DISTRIBUCION Y CONEXION FINAL USUARIOS"/>
    <x v="0"/>
    <n v="62454"/>
    <x v="2154"/>
    <x v="2010"/>
  </r>
  <r>
    <s v="30131549-0"/>
    <s v="MEJORAMIENTO DE SEÑALÉTICA VERTICAL, COMUNA DE CONCHALÍ"/>
    <x v="8"/>
    <s v="SANTIAGO"/>
    <s v="CONCHALI"/>
    <n v="2016"/>
    <x v="1"/>
    <s v="TRANSPORTE URBANO,VIALIDAD PEATONAL"/>
    <x v="0"/>
    <n v="294517"/>
    <x v="9"/>
    <x v="9"/>
  </r>
  <r>
    <s v="30131556-0"/>
    <s v="MEJORAMIENTO CAMINO BASICO INTERMEDIO LAUTARO LA COLONIA"/>
    <x v="1"/>
    <s v="CAUTIN"/>
    <s v="LAUTARO"/>
    <n v="2016"/>
    <x v="1"/>
    <s v="TRANSPORTE CAMINERO"/>
    <x v="0"/>
    <n v="1201500"/>
    <x v="2155"/>
    <x v="2011"/>
  </r>
  <r>
    <s v="30131601-0"/>
    <s v="REPOSICION RUTA 1 SECTOR: PABELLÓN DE PICA - AEROPUERTO"/>
    <x v="13"/>
    <m/>
    <m/>
    <n v="2015"/>
    <x v="1"/>
    <s v="TRANSPORTE CAMINERO"/>
    <x v="0"/>
    <n v="383362"/>
    <x v="2156"/>
    <x v="2012"/>
  </r>
  <r>
    <s v="30131607-0"/>
    <s v="MEJORAMIENTO QUEBRADA PEÑUELAS, REGIÓN DE COQUIMBO"/>
    <x v="2"/>
    <s v="ELQUI"/>
    <m/>
    <n v="2015"/>
    <x v="6"/>
    <s v="DEFENSAS FLUVIALES,MARITIMAS Y CAUCES ARTIFICIALES"/>
    <x v="3"/>
    <n v="923464"/>
    <x v="9"/>
    <x v="9"/>
  </r>
  <r>
    <s v="30131617-0"/>
    <s v="CONSTRUCCION 3 CANCHAS DE FÚTBOL COPA AMÉRICA ANTOFAGASTA"/>
    <x v="11"/>
    <s v="ANTOFAGASTA"/>
    <s v="ANTOFAGASTA"/>
    <n v="2016"/>
    <x v="7"/>
    <s v="DEPORTE COMPETITIVO"/>
    <x v="0"/>
    <n v="455979"/>
    <x v="2157"/>
    <x v="2013"/>
  </r>
  <r>
    <s v="30131624-0"/>
    <s v="CONSTRUCCION PARQUE URBANO FINLANDIA, ENTRE AVDA COSTANERA Y GENOVA"/>
    <x v="4"/>
    <s v="CONCEPCION"/>
    <s v="HUALPEN"/>
    <n v="2015"/>
    <x v="6"/>
    <s v="DESARROLLO URBANO"/>
    <x v="0"/>
    <n v="91871"/>
    <x v="64"/>
    <x v="9"/>
  </r>
  <r>
    <s v="30131629-0"/>
    <s v="REPOSICION ALUMBRADO PUBLICO COMUNA DE LAS CABRAS"/>
    <x v="12"/>
    <s v="CACHAPOAL"/>
    <s v="LAS CABRAS"/>
    <n v="2015"/>
    <x v="4"/>
    <s v="ALUMBRADO PUBLICO"/>
    <x v="1"/>
    <n v="1251292"/>
    <x v="9"/>
    <x v="9"/>
  </r>
  <r>
    <s v="30131636-0"/>
    <s v="CONSTRUCCION PARQUE URBANO ESCOCIA ENTRE BUCAREST Y GENOVA, HUALPEN"/>
    <x v="4"/>
    <s v="CONCEPCION"/>
    <s v="HUALPEN"/>
    <n v="2015"/>
    <x v="6"/>
    <s v="DESARROLLO URBANO"/>
    <x v="0"/>
    <n v="25153"/>
    <x v="64"/>
    <x v="9"/>
  </r>
  <r>
    <s v="30131637-0"/>
    <s v="CONSTRUCCION POLIDEPORTIVO, COMUNA DE HUECHURABA"/>
    <x v="8"/>
    <s v="SANTIAGO"/>
    <s v="HUECHURABA"/>
    <n v="2016"/>
    <x v="7"/>
    <s v="DEPORTE RECREATIVO"/>
    <x v="0"/>
    <n v="308957"/>
    <x v="2158"/>
    <x v="2014"/>
  </r>
  <r>
    <s v="30131644-0"/>
    <s v="REPOSICION NOVENA COMPAÑIA DE BOMBEROS BARRIO NORTE DE CONCEPCIO"/>
    <x v="4"/>
    <s v="CONCEPCION"/>
    <s v="CONCEPCION"/>
    <n v="2015"/>
    <x v="9"/>
    <s v="DEFENSA Y SEGURIDAD"/>
    <x v="0"/>
    <n v="47688"/>
    <x v="703"/>
    <x v="2015"/>
  </r>
  <r>
    <s v="30131652-0"/>
    <s v="REPOSICION CESFAM EL QUISCO"/>
    <x v="0"/>
    <s v="SAN ANTONIO"/>
    <s v="EL QUISCO"/>
    <n v="2015"/>
    <x v="0"/>
    <s v="BAJA COMPLEJIDAD"/>
    <x v="1"/>
    <n v="17952"/>
    <x v="9"/>
    <x v="9"/>
  </r>
  <r>
    <s v="30131673-0"/>
    <s v="CONSTRUCCION SEDE COMUNITARIA PARA ORGANIZACIONES DEPORTIVAS"/>
    <x v="2"/>
    <s v="CHOAPA"/>
    <s v="SALAMANCA"/>
    <n v="2015"/>
    <x v="7"/>
    <s v="INTERSUBSECTORIAL DEPORTES Y RECREACION"/>
    <x v="3"/>
    <n v="512"/>
    <x v="9"/>
    <x v="9"/>
  </r>
  <r>
    <s v="30131688-0"/>
    <s v="MEJORAMIENTO RUTA H-706, SECTOR CRUCE SANTA INES - MALLOA, MALLOA"/>
    <x v="12"/>
    <s v="CACHAPOAL"/>
    <s v="MALLOA"/>
    <n v="2015"/>
    <x v="1"/>
    <s v="TRANSPORTE CAMINERO"/>
    <x v="0"/>
    <n v="3843"/>
    <x v="2159"/>
    <x v="2016"/>
  </r>
  <r>
    <s v="30131692-0"/>
    <s v="CONSTRUCCION PARQUE TOBALABA,COMUNA DE  LA FLORIDA"/>
    <x v="8"/>
    <s v="SANTIAGO"/>
    <s v="LA FLORIDA"/>
    <n v="2016"/>
    <x v="6"/>
    <s v="DESARROLLO URBANO"/>
    <x v="0"/>
    <n v="246020"/>
    <x v="52"/>
    <x v="9"/>
  </r>
  <r>
    <s v="30131719-0"/>
    <s v="REPOSICION POSTA SALUD RURAL DE PUQUILLAY BAJO, NANCAGUA"/>
    <x v="12"/>
    <s v="COLCHAGUA"/>
    <s v="NANCAGUA"/>
    <n v="2016"/>
    <x v="0"/>
    <s v="BAJA COMPLEJIDAD"/>
    <x v="1"/>
    <n v="17779"/>
    <x v="9"/>
    <x v="9"/>
  </r>
  <r>
    <s v="30131720-0"/>
    <s v="AMPLIACION APR LOS MONTES HACIA COREL, MACAL Y PTE. ALTO"/>
    <x v="7"/>
    <s v="TALCA"/>
    <s v="SAN CLEMENTE"/>
    <n v="2015"/>
    <x v="5"/>
    <s v="AGUA POTABLE"/>
    <x v="0"/>
    <n v="591146"/>
    <x v="2160"/>
    <x v="2017"/>
  </r>
  <r>
    <s v="30131737-0"/>
    <s v="REPOSICION ALUMBRADO PUBLICO, COMUNA DE LOLOL"/>
    <x v="12"/>
    <s v="COLCHAGUA"/>
    <s v="LOLOL"/>
    <n v="2016"/>
    <x v="4"/>
    <s v="ALUMBRADO PUBLICO"/>
    <x v="0"/>
    <n v="2188"/>
    <x v="2161"/>
    <x v="2018"/>
  </r>
  <r>
    <s v="30131751-0"/>
    <s v="CONSTRUCCION RED DE COLECTORES DE AGUAS LLUVIA DE FREIRE"/>
    <x v="1"/>
    <s v="CAUTIN"/>
    <s v="FREIRE"/>
    <n v="2016"/>
    <x v="5"/>
    <s v="AGUAS LLUVIAS"/>
    <x v="0"/>
    <n v="1302"/>
    <x v="9"/>
    <x v="9"/>
  </r>
  <r>
    <s v="30131756-0"/>
    <s v="MEJORAMIENTO CALLE ARICA, VALDIVIA"/>
    <x v="10"/>
    <s v="VALDIVIA - REGION XIV"/>
    <s v="VALDIVIA - REGION XIV"/>
    <n v="2015"/>
    <x v="1"/>
    <s v="TRANSPORTE URBANO,VIALIDAD PEATONAL"/>
    <x v="0"/>
    <n v="1"/>
    <x v="2162"/>
    <x v="9"/>
  </r>
  <r>
    <s v="30131807-0"/>
    <s v="CONSTRUCCION EDIFICIO CONSISTORIAL COMUNA DE LA SERENA"/>
    <x v="2"/>
    <s v="ELQUI"/>
    <s v="LA SERENA"/>
    <n v="2016"/>
    <x v="6"/>
    <s v="ADMINISTRACION MULTISECTOR"/>
    <x v="0"/>
    <n v="466235"/>
    <x v="22"/>
    <x v="9"/>
  </r>
  <r>
    <s v="30131816-0"/>
    <s v="MEJORAMIENTO AV. LEÓN GALLO ENTRE STA. MARIA Y BAQUEDANO PITRUFQUEN"/>
    <x v="1"/>
    <s v="CAUTIN"/>
    <s v="PITRUFQUEN"/>
    <n v="2016"/>
    <x v="1"/>
    <s v="TRANSPORTE URBANO,VIALIDAD PEATONAL"/>
    <x v="0"/>
    <n v="295213"/>
    <x v="2163"/>
    <x v="2019"/>
  </r>
  <r>
    <s v="30131833-0"/>
    <s v="MEJORAMIENTO PAVIMENTACION AV. TRALCAMAHUIDA, COMUNA DE EL QUISCO"/>
    <x v="0"/>
    <s v="SAN ANTONIO"/>
    <s v="EL QUISCO"/>
    <n v="2016"/>
    <x v="1"/>
    <s v="TRANSPORTE URBANO,VIALIDAD PEATONAL"/>
    <x v="0"/>
    <n v="166786"/>
    <x v="2164"/>
    <x v="2020"/>
  </r>
  <r>
    <s v="30131837-0"/>
    <s v="MEJORAMIENTO CALLE MAFIL ENTRE COYHAIQUE Y CORRAL, HUALPEN."/>
    <x v="4"/>
    <s v="CONCEPCION"/>
    <s v="HUALPEN"/>
    <n v="2015"/>
    <x v="1"/>
    <s v="TRANSPORTE URBANO,VIALIDAD PEATONAL"/>
    <x v="0"/>
    <n v="9167"/>
    <x v="64"/>
    <x v="9"/>
  </r>
  <r>
    <s v="30131842-0"/>
    <s v="MEJORAMIENTO EJES CALLES YUNGAY-GENERAL LAGOS-BILBAO, VALDIVIA"/>
    <x v="10"/>
    <s v="VALDIVIA - REGION XIV"/>
    <s v="VALDIVIA - REGION XIV"/>
    <n v="2015"/>
    <x v="1"/>
    <s v="TRANSPORTE URBANO,VIALIDAD PEATONAL"/>
    <x v="0"/>
    <n v="44112"/>
    <x v="2165"/>
    <x v="2021"/>
  </r>
  <r>
    <s v="30131861-0"/>
    <s v="MEJORAMIENTO RUTAS W-160; W-120. S. HUICHA-CAULIN, CHILOE."/>
    <x v="5"/>
    <m/>
    <m/>
    <n v="2015"/>
    <x v="1"/>
    <s v="TRANSPORTE CAMINERO"/>
    <x v="0"/>
    <n v="50524"/>
    <x v="2166"/>
    <x v="1345"/>
  </r>
  <r>
    <s v="30131878-0"/>
    <s v="MEJORAMIENTO RUTA 5. SECTOR CUESTA TRAINEL EN CHILOE"/>
    <x v="5"/>
    <m/>
    <m/>
    <n v="2015"/>
    <x v="1"/>
    <s v="TRANSPORTE CAMINERO"/>
    <x v="0"/>
    <n v="824650"/>
    <x v="37"/>
    <x v="2022"/>
  </r>
  <r>
    <s v="30131913-0"/>
    <s v="CONSTRUCCION SISTEMA AGUA POTABLE RURAL, EL ENCANTO- PUYEHUE"/>
    <x v="5"/>
    <s v="OSORNO"/>
    <s v="PUYEHUE"/>
    <n v="2016"/>
    <x v="5"/>
    <s v="AGUA POTABLE"/>
    <x v="0"/>
    <n v="82620"/>
    <x v="9"/>
    <x v="9"/>
  </r>
  <r>
    <s v="30131956-0"/>
    <s v="MEJORAMIENTO CALLE COPIAPO ENTRE REPUBLICA Y BROEKMAN, SAN ANTONIO"/>
    <x v="0"/>
    <s v="SAN ANTONIO"/>
    <s v="SAN ANTONIO"/>
    <n v="2016"/>
    <x v="1"/>
    <s v="TRANSPORTE URBANO,VIALIDAD PEATONAL"/>
    <x v="0"/>
    <n v="28533"/>
    <x v="64"/>
    <x v="9"/>
  </r>
  <r>
    <s v="30131977-0"/>
    <s v="AMPLIACION REPOSICION RUTA 90 (EX I-50) S: SAN FDO-CR RUTA I-860"/>
    <x v="12"/>
    <s v="COLCHAGUA"/>
    <m/>
    <n v="2015"/>
    <x v="1"/>
    <s v="TRANSPORTE CAMINERO"/>
    <x v="0"/>
    <n v="6501000"/>
    <x v="2167"/>
    <x v="2023"/>
  </r>
  <r>
    <s v="30131982-0"/>
    <s v="REPOSICION ESCUELA TEMUCUICUI, ERCILLA"/>
    <x v="1"/>
    <s v="MALLECO"/>
    <s v="ERCILLA"/>
    <n v="2015"/>
    <x v="2"/>
    <s v="EDUCACION BASICA Y MEDIA"/>
    <x v="0"/>
    <n v="483473"/>
    <x v="2168"/>
    <x v="2024"/>
  </r>
  <r>
    <s v="30131993-0"/>
    <s v="MEJORAMIENTO PAVIMENTACION AV. ESPAÑA, COMUNA DE EL QUISCO"/>
    <x v="0"/>
    <s v="SAN ANTONIO"/>
    <s v="EL QUISCO"/>
    <n v="2016"/>
    <x v="1"/>
    <s v="TRANSPORTE URBANO,VIALIDAD PEATONAL"/>
    <x v="0"/>
    <n v="72747"/>
    <x v="2169"/>
    <x v="2025"/>
  </r>
  <r>
    <s v="30132000-0"/>
    <s v="CONSTRUCCION PISCINA TEMPERADA COPIAPO"/>
    <x v="6"/>
    <s v="COPIAPO"/>
    <s v="COPIAPO"/>
    <n v="2015"/>
    <x v="7"/>
    <s v="DEPORTE FORMATIVO"/>
    <x v="0"/>
    <n v="1464486"/>
    <x v="924"/>
    <x v="9"/>
  </r>
  <r>
    <s v="30132005-0"/>
    <s v="DIAGNOSTICO DESEMBOCADURA LAGUNA CAHUIL, PICHILEMU"/>
    <x v="12"/>
    <s v="CARDENAL CARO"/>
    <s v="PICHILEMU"/>
    <n v="2015"/>
    <x v="6"/>
    <s v="DEFENSAS FLUVIALES,MARITIMAS Y CAUCES ARTIFICIALES"/>
    <x v="0"/>
    <n v="75255"/>
    <x v="2170"/>
    <x v="2026"/>
  </r>
  <r>
    <s v="30132008-0"/>
    <s v="MEJORAMIENTO AREA TERMINAL AERODROMO PICHOY - VALDIVIA - LOS RIOS"/>
    <x v="10"/>
    <m/>
    <m/>
    <n v="2015"/>
    <x v="1"/>
    <s v="TRANSPORTE AEREO"/>
    <x v="0"/>
    <n v="25625"/>
    <x v="2171"/>
    <x v="2027"/>
  </r>
  <r>
    <s v="30132009-0"/>
    <s v="MEJORAMIENTO SIST. A. LL. CALLES LAS VERTIENTES Y TEHUALDA, CHILLAN"/>
    <x v="4"/>
    <s v="ÑUBLE"/>
    <s v="CHILLAN"/>
    <n v="2015"/>
    <x v="5"/>
    <s v="AGUAS LLUVIAS"/>
    <x v="0"/>
    <n v="85641"/>
    <x v="2172"/>
    <x v="2028"/>
  </r>
  <r>
    <s v="30132033-0"/>
    <s v="AMPLIACION EDIFICIO MOP ATACAMA"/>
    <x v="6"/>
    <s v="COPIAPO"/>
    <s v="COPIAPO"/>
    <n v="2016"/>
    <x v="6"/>
    <s v="ADMINISTRACION MULTISECTOR"/>
    <x v="0"/>
    <n v="11364"/>
    <x v="9"/>
    <x v="9"/>
  </r>
  <r>
    <s v="30132034-0"/>
    <s v="CONSTRUCCION PASEO Y PROTECCION BORDE COSTERO SECTOR CORAZONES-ARICA"/>
    <x v="14"/>
    <s v="ARICA - REGION XV"/>
    <s v="ARICA - REGION XV"/>
    <n v="2016"/>
    <x v="6"/>
    <s v="BORDE COSTERO,PASEOS PEATONALES, PLAYAS"/>
    <x v="0"/>
    <n v="2461482"/>
    <x v="22"/>
    <x v="9"/>
  </r>
  <r>
    <s v="30132044-0"/>
    <s v="MEJORAMIENTO CBI RUTAS I-776 E I-346, COMUNAS DE CHEPICA Y PALMILLA"/>
    <x v="12"/>
    <s v="COLCHAGUA"/>
    <m/>
    <n v="2016"/>
    <x v="1"/>
    <s v="TRANSPORTE CAMINERO"/>
    <x v="0"/>
    <n v="20"/>
    <x v="2173"/>
    <x v="2029"/>
  </r>
  <r>
    <s v="30132053-0"/>
    <s v="HABILITACION VILLA LOS CÓNDORES, TEMUCO"/>
    <x v="1"/>
    <s v="CAUTIN"/>
    <s v="TEMUCO"/>
    <n v="2016"/>
    <x v="8"/>
    <s v="SOLUCION HABITACIONAL PARCIAL O COMPLEMENTARIA"/>
    <x v="0"/>
    <n v="14000"/>
    <x v="9"/>
    <x v="9"/>
  </r>
  <r>
    <s v="30132072-0"/>
    <s v="MEJORAMIENTO FERIA LIBRE DE QUINTERO"/>
    <x v="0"/>
    <s v="VALPARAISO"/>
    <s v="QUINTERO"/>
    <n v="2015"/>
    <x v="6"/>
    <s v="DESARROLLO URBANO"/>
    <x v="0"/>
    <n v="178124"/>
    <x v="2174"/>
    <x v="2030"/>
  </r>
  <r>
    <s v="30132075-0"/>
    <s v="REPOSICION RUTA 11-CH; ARICA TAMBO QUEMAD, S: C. CARDONE ZAPAHUIRA"/>
    <x v="14"/>
    <m/>
    <m/>
    <n v="2015"/>
    <x v="1"/>
    <s v="TRANSPORTE CAMINERO"/>
    <x v="0"/>
    <n v="137000"/>
    <x v="2175"/>
    <x v="2031"/>
  </r>
  <r>
    <s v="30132079-0"/>
    <s v="REPOSICION PAVIMENTO CALLE RANCAGUA COMUNA DE LOS ANDES"/>
    <x v="0"/>
    <s v="LOS ANDES"/>
    <s v="LOS ANDES"/>
    <n v="2016"/>
    <x v="1"/>
    <s v="TRANSPORTE URBANO,VIALIDAD PEATONAL"/>
    <x v="0"/>
    <n v="214927"/>
    <x v="11"/>
    <x v="9"/>
  </r>
  <r>
    <s v="30132117-0"/>
    <s v="REPOSICION RUTA 11-CH, ARICA - TAMBO QUEMADO; S: ROSARIO -  GUANTA"/>
    <x v="14"/>
    <m/>
    <m/>
    <n v="2015"/>
    <x v="1"/>
    <s v="TRANSPORTE CAMINERO"/>
    <x v="0"/>
    <n v="170493"/>
    <x v="2176"/>
    <x v="2032"/>
  </r>
  <r>
    <s v="30132132-0"/>
    <s v="CONSTRUCCION POLIDEPORTIVO EL TRANSITO  ALTO DEL CARMEN"/>
    <x v="6"/>
    <s v="HUASCO"/>
    <s v="ALTO DEL CARMEN"/>
    <n v="2015"/>
    <x v="7"/>
    <s v="DEPORTE RECREATIVO"/>
    <x v="0"/>
    <n v="230071"/>
    <x v="2177"/>
    <x v="2033"/>
  </r>
  <r>
    <s v="30132151-0"/>
    <s v="REPOSICION PAVIMENTACIÓN CALLE ARTURO PRAT, CIUDAD DE YUNGAY"/>
    <x v="4"/>
    <s v="ÑUBLE"/>
    <s v="YUNGAY"/>
    <n v="2015"/>
    <x v="1"/>
    <s v="TRANSPORTE URBANO,VIALIDAD PEATONAL"/>
    <x v="0"/>
    <n v="241550"/>
    <x v="9"/>
    <x v="9"/>
  </r>
  <r>
    <s v="30132175-0"/>
    <s v="MEJORAMIENTO RUTA 7, SECTOR PUENTE CISNE - PICHICOLO, HUALAIHUE"/>
    <x v="5"/>
    <s v="PALENA"/>
    <s v="HUALAIHUE"/>
    <n v="2015"/>
    <x v="1"/>
    <s v="TRANSPORTE CAMINERO"/>
    <x v="0"/>
    <n v="175001"/>
    <x v="9"/>
    <x v="9"/>
  </r>
  <r>
    <s v="30132177-0"/>
    <s v="MEJORAMIENTO CONEXIÓN CENTRAL PONIENTE ORIENTE ESQ BLANCA Y V MACK"/>
    <x v="8"/>
    <m/>
    <m/>
    <n v="2015"/>
    <x v="1"/>
    <s v="TRANSPORTE URBANO,VIALIDAD PEATONAL"/>
    <x v="0"/>
    <n v="68333"/>
    <x v="2178"/>
    <x v="2034"/>
  </r>
  <r>
    <s v="30132179-0"/>
    <s v="REPOSICION PLAZA INDEPENDENCIA, CHAÑARAL"/>
    <x v="6"/>
    <s v="CHAÑARAL"/>
    <s v="CHAÑARAL"/>
    <n v="2015"/>
    <x v="6"/>
    <s v="DESARROLLO URBANO"/>
    <x v="0"/>
    <n v="267816"/>
    <x v="2179"/>
    <x v="2035"/>
  </r>
  <r>
    <s v="30132180-0"/>
    <s v="REPOSICION PLAZA DE ARMAS MANUEL ANTONIO MATTA, CHAÑARAL"/>
    <x v="6"/>
    <s v="CHAÑARAL"/>
    <s v="CHAÑARAL"/>
    <n v="2015"/>
    <x v="6"/>
    <s v="DESARROLLO URBANO"/>
    <x v="0"/>
    <n v="53952"/>
    <x v="429"/>
    <x v="9"/>
  </r>
  <r>
    <s v="30132184-0"/>
    <s v="REPOSICION PAVIMENTOS AV. JUAN MARTINEZ, DIEGO DE ALMAGRO"/>
    <x v="6"/>
    <s v="CHAÑARAL"/>
    <s v="DIEGO DE ALMAGRO"/>
    <n v="2015"/>
    <x v="1"/>
    <s v="TRANSPORTE URBANO,VIALIDAD PEATONAL"/>
    <x v="0"/>
    <n v="982100"/>
    <x v="2180"/>
    <x v="2036"/>
  </r>
  <r>
    <s v="30132190-0"/>
    <s v="REPOSICION Y AMPLIACION SISTEMA AGUA POTABLE QUETROLEUFU, PUCON"/>
    <x v="1"/>
    <s v="CAUTIN"/>
    <s v="PUCON"/>
    <n v="2015"/>
    <x v="5"/>
    <s v="AGUA POTABLE"/>
    <x v="0"/>
    <n v="88080"/>
    <x v="2181"/>
    <x v="2037"/>
  </r>
  <r>
    <s v="30132193-0"/>
    <s v="CONSTRUCCION ELECT RURAL SECTOR PURAQUINA BAJO -5ª FAJA, PITRUFQUEN"/>
    <x v="1"/>
    <s v="CAUTIN"/>
    <s v="PITRUFQUEN"/>
    <n v="2016"/>
    <x v="4"/>
    <s v="DISTRIBUCION Y CONEXION FINAL USUARIOS"/>
    <x v="0"/>
    <n v="170854"/>
    <x v="9"/>
    <x v="9"/>
  </r>
  <r>
    <s v="30132194-0"/>
    <s v="CONSTRUCCION RED DE A.P  Y ALCANTARILLADO SECTOR BUEN RETIRO,CORONEL"/>
    <x v="4"/>
    <s v="CONCEPCION"/>
    <s v="CORONEL"/>
    <n v="2015"/>
    <x v="5"/>
    <s v="INTERSUBSECTORIAL AGUA POTABLE Y ALCANTARILLADO"/>
    <x v="0"/>
    <n v="258264"/>
    <x v="2182"/>
    <x v="2038"/>
  </r>
  <r>
    <s v="30132197-0"/>
    <s v="CONSTRUCCION CUARTEL DE BOMBEROS, TIERRA VIVA COPIAPO"/>
    <x v="6"/>
    <s v="COPIAPO"/>
    <s v="COPIAPO"/>
    <n v="2015"/>
    <x v="9"/>
    <s v="DEFENSA Y SEGURIDAD"/>
    <x v="0"/>
    <n v="702555"/>
    <x v="2183"/>
    <x v="2039"/>
  </r>
  <r>
    <s v="30132208-0"/>
    <s v="SANEAMIENTO DE TITULOS DE DOMINIO URBANO RURAL REGION DE COQUIMBO"/>
    <x v="2"/>
    <m/>
    <m/>
    <n v="2016"/>
    <x v="6"/>
    <s v="INTERSUBSECTORIAL MULTISECTOR"/>
    <x v="0"/>
    <n v="161020"/>
    <x v="2184"/>
    <x v="2040"/>
  </r>
  <r>
    <s v="30132215-0"/>
    <s v="CONSTRUCCION CASETAS SANIT Y SIST. ALCANT LA ARENA, COMUNA DE HUASCO"/>
    <x v="6"/>
    <s v="HUASCO"/>
    <s v="HUASCO"/>
    <n v="2016"/>
    <x v="5"/>
    <s v="EVACUACION DISPOSICION FINAL AGUAS SERVIDAS"/>
    <x v="0"/>
    <n v="541"/>
    <x v="2185"/>
    <x v="9"/>
  </r>
  <r>
    <s v="30132231-0"/>
    <s v="CONSTRUCCION RED DE CICLORUTAS TEMUCO - PADRE LAS CASAS"/>
    <x v="1"/>
    <s v="CAUTIN"/>
    <m/>
    <n v="2016"/>
    <x v="1"/>
    <s v="TRANSPORTE URBANO,VIALIDAD PEATONAL"/>
    <x v="0"/>
    <n v="173900"/>
    <x v="2186"/>
    <x v="2041"/>
  </r>
  <r>
    <s v="30132232-0"/>
    <s v="MEJORAMIENTO PAVIMENTACION AV. HUALLILEMU, COMUNA DE EL QUISCO"/>
    <x v="0"/>
    <s v="SAN ANTONIO"/>
    <s v="EL QUISCO"/>
    <n v="2016"/>
    <x v="1"/>
    <s v="TRANSPORTE URBANO,VIALIDAD PEATONAL"/>
    <x v="0"/>
    <n v="416441"/>
    <x v="2187"/>
    <x v="2042"/>
  </r>
  <r>
    <s v="30132238-0"/>
    <s v="MEJORAMIENTO ACCESIBILIDAD SECTOR RAHUE ALTO, OSORNO"/>
    <x v="5"/>
    <s v="OSORNO"/>
    <s v="OSORNO"/>
    <n v="2016"/>
    <x v="1"/>
    <s v="TRANSPORTE URBANO,VIALIDAD PEATONAL"/>
    <x v="0"/>
    <n v="51900"/>
    <x v="2188"/>
    <x v="2043"/>
  </r>
  <r>
    <s v="30132239-0"/>
    <s v="MEJORAMIENTO AV. ERCILLA, LOS ÁNGELES"/>
    <x v="4"/>
    <s v="BIO BIO"/>
    <s v="LOS ANGELES"/>
    <n v="2015"/>
    <x v="1"/>
    <s v="TRANSPORTE URBANO,VIALIDAD PEATONAL"/>
    <x v="0"/>
    <n v="66401"/>
    <x v="2189"/>
    <x v="2044"/>
  </r>
  <r>
    <s v="30132250-0"/>
    <s v="MEJORAMIENTO ESTADIO FISCAL OSVALDO MUÑOZ C., PUCÓN"/>
    <x v="1"/>
    <s v="CAUTIN"/>
    <s v="PUCON"/>
    <n v="2016"/>
    <x v="7"/>
    <s v="INTERSUBSECTORIAL DEPORTES Y RECREACION"/>
    <x v="0"/>
    <n v="63802"/>
    <x v="2190"/>
    <x v="2045"/>
  </r>
  <r>
    <s v="30132269-0"/>
    <s v="MEJORAMIENTO PAVIMENTACION AV. LAS CANTERAS, COMUNA DE EL QUISCO"/>
    <x v="0"/>
    <s v="SAN ANTONIO"/>
    <s v="EL QUISCO"/>
    <n v="2016"/>
    <x v="1"/>
    <s v="TRANSPORTE URBANO,VIALIDAD PEATONAL"/>
    <x v="0"/>
    <n v="1033492"/>
    <x v="2191"/>
    <x v="2046"/>
  </r>
  <r>
    <s v="30132281-0"/>
    <s v="NORMALIZACION RED ELÉCTRICA SECTOR YANI, QUIDICO Y OTROS, ARAUCO."/>
    <x v="4"/>
    <s v="ARAUCO"/>
    <s v="ARAUCO"/>
    <n v="2016"/>
    <x v="4"/>
    <s v="DISTRIBUCION Y CONEXION FINAL USUARIOS"/>
    <x v="0"/>
    <n v="100000"/>
    <x v="9"/>
    <x v="9"/>
  </r>
  <r>
    <s v="30132296-0"/>
    <s v="CONSTRUCCION SISTEMA ALCANTARILLADO SAN FELIX, A DEL CARMEN"/>
    <x v="6"/>
    <s v="HUASCO"/>
    <s v="ALTO DEL CARMEN"/>
    <n v="2015"/>
    <x v="5"/>
    <s v="EVACUACION DISPOSICION FINAL AGUAS SERVIDAS"/>
    <x v="0"/>
    <n v="1499456"/>
    <x v="37"/>
    <x v="9"/>
  </r>
  <r>
    <s v="30132303-0"/>
    <s v="CONSTRUCCION SISTEMA DE ALCANTARILLADO, ALTO DEL CARMEN"/>
    <x v="6"/>
    <s v="HUASCO"/>
    <s v="ALTO DEL CARMEN"/>
    <n v="2015"/>
    <x v="5"/>
    <s v="EVACUACION DISPOSICION FINAL AGUAS SERVIDAS"/>
    <x v="0"/>
    <n v="1232651"/>
    <x v="37"/>
    <x v="9"/>
  </r>
  <r>
    <s v="30132335-0"/>
    <s v="REPOSICION LICEO JOSÉ DE LA CRUZ MIRANDA, CAÑETE"/>
    <x v="4"/>
    <s v="ARAUCO"/>
    <s v="CAÑETE"/>
    <n v="2015"/>
    <x v="2"/>
    <s v="EDUCACION BASICA Y MEDIA"/>
    <x v="0"/>
    <n v="131540"/>
    <x v="9"/>
    <x v="9"/>
  </r>
  <r>
    <s v="30132343-0"/>
    <s v="MEJORAMIENTO CALLE LOS ALERCES Y LOS PINOS POB. LA MANANA, PEÑAFLOR"/>
    <x v="8"/>
    <s v="TALAGANTE"/>
    <s v="PEÑAFLOR"/>
    <n v="2016"/>
    <x v="1"/>
    <s v="TRANSPORTE URBANO,VIALIDAD PEATONAL"/>
    <x v="0"/>
    <n v="11012"/>
    <x v="2192"/>
    <x v="2047"/>
  </r>
  <r>
    <s v="30132368-0"/>
    <s v="MEJORAMIENTO AVDA. VICENTE MENDEZ, PAUL HARRIS Y LAS ROSAS, CHILLAN."/>
    <x v="4"/>
    <s v="ÑUBLE"/>
    <s v="CHILLAN"/>
    <n v="2015"/>
    <x v="1"/>
    <s v="TRANSPORTE URBANO,VIALIDAD PEATONAL"/>
    <x v="0"/>
    <n v="123281"/>
    <x v="2193"/>
    <x v="2048"/>
  </r>
  <r>
    <s v="30132380-0"/>
    <s v="MEJORAMIENTO CAMINO BÁSICO INTERMEDIO T-45,REGIÓN DE LOS RÍOS"/>
    <x v="10"/>
    <m/>
    <m/>
    <n v="2015"/>
    <x v="1"/>
    <s v="TRANSPORTE CAMINERO"/>
    <x v="0"/>
    <n v="111792"/>
    <x v="2194"/>
    <x v="2049"/>
  </r>
  <r>
    <s v="30132389-0"/>
    <s v="CONSTRUCCION SISTEMA DE ALCANTARILLADO EL TRANSITO, ALTO DEL CARMEN"/>
    <x v="6"/>
    <s v="HUASCO"/>
    <s v="ALTO DEL CARMEN"/>
    <n v="2015"/>
    <x v="5"/>
    <s v="EVACUACION DISPOSICION FINAL AGUAS SERVIDAS"/>
    <x v="0"/>
    <n v="1081891"/>
    <x v="2195"/>
    <x v="2050"/>
  </r>
  <r>
    <s v="30132393-0"/>
    <s v="CONSTRUCCION PROG. DE PAVIMENTACION PARTICIPATIVA 23 LLAMADO, XII"/>
    <x v="3"/>
    <m/>
    <m/>
    <n v="2015"/>
    <x v="1"/>
    <s v="TRANSPORTE URBANO,VIALIDAD PEATONAL"/>
    <x v="0"/>
    <n v="23581"/>
    <x v="2196"/>
    <x v="2051"/>
  </r>
  <r>
    <s v="30132402-0"/>
    <s v="CONSTRUCCION PROGRAMA PAVIM. PARTICIPATIVA 23° LLAMADO REGION VI"/>
    <x v="12"/>
    <m/>
    <m/>
    <n v="2015"/>
    <x v="1"/>
    <s v="TRANSPORTE URBANO,VIALIDAD PEATONAL"/>
    <x v="0"/>
    <n v="0"/>
    <x v="2197"/>
    <x v="9"/>
  </r>
  <r>
    <s v="30132418-0"/>
    <s v="NORMALIZACION Y CONEXIÓN SEMÁFOROS AL SCAT GRAN CONCEPCIÓN 1 ETAPA"/>
    <x v="4"/>
    <s v="CONCEPCION"/>
    <m/>
    <n v="2016"/>
    <x v="1"/>
    <s v="TRANSPORTE URBANO,VIALIDAD PEATONAL"/>
    <x v="0"/>
    <n v="406543"/>
    <x v="64"/>
    <x v="9"/>
  </r>
  <r>
    <s v="30132431-0"/>
    <s v="CONSTRUCCION MUROS DE CONTENCION POB. JOSE GUTIERREZ CONCEPCION"/>
    <x v="4"/>
    <s v="CONCEPCION"/>
    <s v="CONCEPCION"/>
    <n v="2015"/>
    <x v="9"/>
    <s v="DEFENSA Y SEGURIDAD"/>
    <x v="0"/>
    <n v="63584"/>
    <x v="2198"/>
    <x v="9"/>
  </r>
  <r>
    <s v="30132437-0"/>
    <s v="MEJORAMIENTO PAVIMENTACION AVENIDA ANDES, COMUNA DE EL QUISCO"/>
    <x v="0"/>
    <s v="SAN ANTONIO"/>
    <s v="EL QUISCO"/>
    <n v="2016"/>
    <x v="1"/>
    <s v="TRANSPORTE URBANO,VIALIDAD PEATONAL"/>
    <x v="0"/>
    <n v="3939"/>
    <x v="2199"/>
    <x v="2052"/>
  </r>
  <r>
    <s v="30132448-0"/>
    <s v="MEJORAMIENTO RUTA 208 LA UNION -RAPACO"/>
    <x v="10"/>
    <m/>
    <m/>
    <n v="2015"/>
    <x v="1"/>
    <s v="TRANSPORTE CAMINERO"/>
    <x v="0"/>
    <n v="140539"/>
    <x v="2200"/>
    <x v="2053"/>
  </r>
  <r>
    <s v="30132524-0"/>
    <s v="MEJORAMIENTO DE PAVIMENTO CALLES BÍO BÍO Y ÑIPAS, TOMÉ"/>
    <x v="4"/>
    <s v="CONCEPCION"/>
    <s v="TOME"/>
    <n v="2015"/>
    <x v="1"/>
    <s v="TRANSPORTE URBANO,VIALIDAD PEATONAL"/>
    <x v="0"/>
    <n v="116155"/>
    <x v="2201"/>
    <x v="9"/>
  </r>
  <r>
    <s v="30132525-0"/>
    <s v="AMPLIACION LABORATORIO LMRI CENTRO NUCLEAR LA REINA"/>
    <x v="15"/>
    <m/>
    <m/>
    <n v="2016"/>
    <x v="4"/>
    <s v="ADMINISTRACION ENERGIA"/>
    <x v="0"/>
    <n v="268765"/>
    <x v="2202"/>
    <x v="2054"/>
  </r>
  <r>
    <s v="30132529-0"/>
    <s v="REPOSICION CESFAM DE CARAMPANGUE, COMUNA DE ARAUCO"/>
    <x v="4"/>
    <s v="ARAUCO"/>
    <s v="ARAUCO"/>
    <n v="2016"/>
    <x v="0"/>
    <s v="BAJA COMPLEJIDAD"/>
    <x v="1"/>
    <n v="12082"/>
    <x v="9"/>
    <x v="9"/>
  </r>
  <r>
    <s v="30132565-0"/>
    <s v="NORMALIZACION ESCUELA BASICA MARE NOSTRUM, CIUDAD DE ARAUCO"/>
    <x v="4"/>
    <s v="ARAUCO"/>
    <s v="ARAUCO"/>
    <n v="2016"/>
    <x v="2"/>
    <s v="EDUCACION BASICA Y MEDIA"/>
    <x v="3"/>
    <n v="43740"/>
    <x v="9"/>
    <x v="9"/>
  </r>
  <r>
    <s v="30132597-0"/>
    <s v="REPOSICION RUTA Q-61,SECT: LOS ANGELES - RALCO, REG. DEL BIOBIO"/>
    <x v="4"/>
    <m/>
    <m/>
    <n v="2015"/>
    <x v="1"/>
    <s v="TRANSPORTE CAMINERO"/>
    <x v="0"/>
    <n v="50539"/>
    <x v="9"/>
    <x v="9"/>
  </r>
  <r>
    <s v="30132604-0"/>
    <s v="MEJORAMIENTO CAMINO ESPERANZA-HUAPITRIO (9,98 - 15,2823) COLLIPULLI"/>
    <x v="1"/>
    <s v="MALLECO"/>
    <s v="COLLIPULLI"/>
    <n v="2015"/>
    <x v="1"/>
    <s v="TRANSPORTE CAMINERO"/>
    <x v="0"/>
    <n v="1080115"/>
    <x v="2203"/>
    <x v="2055"/>
  </r>
  <r>
    <s v="30132606-0"/>
    <s v="MEJORAMIENTO RUTA B-241,EJE LICANCABUR,PASADA URBANA SPA"/>
    <x v="11"/>
    <s v="EL LOA"/>
    <s v="SAN PEDRO DE ATACAMA"/>
    <n v="2015"/>
    <x v="1"/>
    <s v="TRANSPORTE URBANO,VIALIDAD PEATONAL"/>
    <x v="0"/>
    <n v="232562"/>
    <x v="2204"/>
    <x v="2056"/>
  </r>
  <r>
    <s v="30132620-0"/>
    <s v="MEJORAMIENTO Y REPOS. RUTA K-16; S: LONTUE-SAG. FAMILIA; PRV. CURICO"/>
    <x v="7"/>
    <m/>
    <m/>
    <n v="2015"/>
    <x v="1"/>
    <s v="TRANSPORTE CAMINERO"/>
    <x v="0"/>
    <n v="54414"/>
    <x v="9"/>
    <x v="9"/>
  </r>
  <r>
    <s v="30132623-0"/>
    <s v="AMPLIACION Y MEJORAMIENTO SERVICIO DE  APR DE CAYURRUCA, RIO BUENO"/>
    <x v="10"/>
    <m/>
    <m/>
    <n v="2015"/>
    <x v="5"/>
    <s v="AGUA POTABLE"/>
    <x v="0"/>
    <n v="490862"/>
    <x v="2205"/>
    <x v="2057"/>
  </r>
  <r>
    <s v="30132633-0"/>
    <s v="REPOSICION PUENTE COLORADO EN RUTA J-615 KM 0,80"/>
    <x v="7"/>
    <s v="CURICO"/>
    <m/>
    <n v="2015"/>
    <x v="1"/>
    <s v="TRANSPORTE CAMINERO"/>
    <x v="0"/>
    <n v="692704"/>
    <x v="2206"/>
    <x v="2058"/>
  </r>
  <r>
    <s v="30132639-0"/>
    <s v="CONSTRUCCION SERVICIO DE APR DE PUERTO LAS ROSAS, FUTRONO"/>
    <x v="10"/>
    <m/>
    <m/>
    <n v="2015"/>
    <x v="5"/>
    <s v="AGUA POTABLE"/>
    <x v="0"/>
    <n v="386300"/>
    <x v="2207"/>
    <x v="2059"/>
  </r>
  <r>
    <s v="30132648-0"/>
    <s v="CONSTRUCCION SERVICIO DE AGUA POTABLE RURAL DE HUITAG, PANGUIPULLI"/>
    <x v="10"/>
    <m/>
    <m/>
    <n v="2016"/>
    <x v="5"/>
    <s v="AGUA POTABLE"/>
    <x v="0"/>
    <n v="3138"/>
    <x v="2208"/>
    <x v="2060"/>
  </r>
  <r>
    <s v="30132649-0"/>
    <s v="CONSTRUCCION SERVICIO DE AGUA POTABLE RURAL DE MARRIAMO, RIO BUENO"/>
    <x v="10"/>
    <m/>
    <m/>
    <n v="2016"/>
    <x v="5"/>
    <s v="AGUA POTABLE"/>
    <x v="0"/>
    <n v="12"/>
    <x v="9"/>
    <x v="9"/>
  </r>
  <r>
    <s v="30132659-0"/>
    <s v="MEJORAMIENTO CAMINO EL AGUILA ENTRE CALLE CEMENTERIO-ESTERO,HUALQUI"/>
    <x v="4"/>
    <s v="CONCEPCION"/>
    <s v="HUALQUI"/>
    <n v="2016"/>
    <x v="1"/>
    <s v="TRANSPORTE URBANO,VIALIDAD PEATONAL"/>
    <x v="0"/>
    <n v="553050"/>
    <x v="9"/>
    <x v="9"/>
  </r>
  <r>
    <s v="30132674-0"/>
    <s v="CONSTRUCCION CONEXIÓN VIAL RIBERA N LAGO VILLARRICA PEDREGOSO-PUCON"/>
    <x v="1"/>
    <m/>
    <m/>
    <n v="2015"/>
    <x v="1"/>
    <s v="TRANSPORTE CAMINERO"/>
    <x v="0"/>
    <n v="200000"/>
    <x v="2209"/>
    <x v="2061"/>
  </r>
  <r>
    <s v="30132683-0"/>
    <s v="REPOSICION JARDIN INFANTIL Y SALA CUNA ARCO IRIS DE VALPARAÍSO"/>
    <x v="0"/>
    <s v="VALPARAISO"/>
    <s v="VALPARAISO"/>
    <n v="2016"/>
    <x v="2"/>
    <s v="EDUCACION PREBASICA"/>
    <x v="0"/>
    <n v="52758"/>
    <x v="2210"/>
    <x v="2062"/>
  </r>
  <r>
    <s v="30132684-0"/>
    <s v="REPOSICION PUENTE  LO GALLARDO EN RUTA 66, PROV DE SAN ANTONIO"/>
    <x v="0"/>
    <m/>
    <m/>
    <n v="2015"/>
    <x v="1"/>
    <s v="TRANSPORTE CAMINERO"/>
    <x v="0"/>
    <n v="478000"/>
    <x v="2211"/>
    <x v="2063"/>
  </r>
  <r>
    <s v="30132689-0"/>
    <s v="CONSTRUCCION INTERCONEXIÓN VIAL DICHATO, FLORIDA Y HUALQUI"/>
    <x v="4"/>
    <m/>
    <m/>
    <n v="2015"/>
    <x v="1"/>
    <s v="TRANSPORTE CAMINERO"/>
    <x v="0"/>
    <n v="255490"/>
    <x v="2212"/>
    <x v="2064"/>
  </r>
  <r>
    <s v="30132690-0"/>
    <s v="REPOSICION JARDIN INFANTIL Y SALA CUNA GOLONDRINA DE VALPARAÍSO"/>
    <x v="0"/>
    <s v="VALPARAISO"/>
    <s v="VALPARAISO"/>
    <n v="2016"/>
    <x v="2"/>
    <s v="EDUCACION PREBASICA"/>
    <x v="0"/>
    <n v="15888"/>
    <x v="2213"/>
    <x v="2065"/>
  </r>
  <r>
    <s v="30132699-0"/>
    <s v="REPOSICION CLUB DE BOXEO HERIBERTO ROJAS, COMUNA DE IQUIQUE"/>
    <x v="13"/>
    <s v="IQUIQUE"/>
    <s v="IQUIQUE"/>
    <n v="2015"/>
    <x v="7"/>
    <s v="DEPORTE FORMATIVO"/>
    <x v="0"/>
    <n v="179718"/>
    <x v="1717"/>
    <x v="2066"/>
  </r>
  <r>
    <s v="30132705-0"/>
    <s v="REPOSICION Y MEJORAMIENTO AVENIDA PRINCIPAL DE PENCAHUE"/>
    <x v="7"/>
    <s v="TALCA"/>
    <s v="PENCAHUE"/>
    <n v="2015"/>
    <x v="6"/>
    <s v="DESARROLLO URBANO"/>
    <x v="0"/>
    <n v="338102"/>
    <x v="2214"/>
    <x v="2067"/>
  </r>
  <r>
    <s v="30132719-0"/>
    <s v="REPOSICION  EDIFICIO CONSISTORIAL, EL CARMEN"/>
    <x v="4"/>
    <s v="ÑUBLE"/>
    <s v="EL CARMEN"/>
    <n v="2016"/>
    <x v="6"/>
    <s v="ADMINISTRACION MULTISECTOR"/>
    <x v="0"/>
    <n v="117171"/>
    <x v="9"/>
    <x v="9"/>
  </r>
  <r>
    <s v="30132728-0"/>
    <s v="REPOSICION PARCIAL LICEO A-37, ETAPA FINAL, COMUNA DE LIMACHE"/>
    <x v="0"/>
    <s v="MARGA MARGA"/>
    <s v="LIMACHE"/>
    <n v="2016"/>
    <x v="2"/>
    <s v="EDUCACION MEDIA TECNICO"/>
    <x v="0"/>
    <n v="345727"/>
    <x v="2215"/>
    <x v="2068"/>
  </r>
  <r>
    <s v="30132761-0"/>
    <s v="MEJORAMIENTO RUTA 181-CH SECTOR: VICTORIA-CURACAUTIN"/>
    <x v="1"/>
    <m/>
    <m/>
    <n v="2015"/>
    <x v="1"/>
    <s v="TRANSPORTE CAMINERO"/>
    <x v="0"/>
    <n v="43600"/>
    <x v="9"/>
    <x v="9"/>
  </r>
  <r>
    <s v="30132810-0"/>
    <s v="MEJORAMIENTO INSTALACIONES MEDIALUNA, RANCAGUA"/>
    <x v="12"/>
    <s v="CACHAPOAL"/>
    <s v="RANCAGUA"/>
    <n v="2016"/>
    <x v="7"/>
    <s v="DEPORTE COMPETITIVO"/>
    <x v="0"/>
    <n v="230574"/>
    <x v="9"/>
    <x v="9"/>
  </r>
  <r>
    <s v="30132824-0"/>
    <s v="CONSTRUCCION BY PASS A LAS CIUDADES DE LA LIGUA Y CABILDO"/>
    <x v="0"/>
    <m/>
    <m/>
    <n v="2016"/>
    <x v="1"/>
    <s v="TRANSPORTE URBANO,VIALIDAD PEATONAL"/>
    <x v="0"/>
    <n v="110589"/>
    <x v="2216"/>
    <x v="2069"/>
  </r>
  <r>
    <s v="30132830-0"/>
    <s v="CONSTRUCCION ALCANTARILLADO Y AGUA POTABLE VARIOS SECTORES, PETORCA"/>
    <x v="0"/>
    <s v="PETORCA"/>
    <s v="PETORCA"/>
    <n v="2016"/>
    <x v="5"/>
    <s v="EVACUACION DISPOSICION FINAL AGUAS SERVIDAS"/>
    <x v="0"/>
    <n v="35778"/>
    <x v="2217"/>
    <x v="2070"/>
  </r>
  <r>
    <s v="30132834-0"/>
    <s v="CONSTRUCCION JARDIN INFANTIL Y S.CUNA PEDRO DEL RIO ZAÑARTU, HUALPEN"/>
    <x v="4"/>
    <s v="CONCEPCION"/>
    <s v="HUALPEN"/>
    <n v="2015"/>
    <x v="2"/>
    <s v="EDUCACION PREBASICA"/>
    <x v="0"/>
    <n v="86176"/>
    <x v="9"/>
    <x v="9"/>
  </r>
  <r>
    <s v="30132846-0"/>
    <s v="CONSTRUCCION A. POTABLE Y ALCANT. CALLE MAGDALENA FERNÁNDEZ, QUILPUÉ"/>
    <x v="0"/>
    <s v="MARGA MARGA"/>
    <s v="QUILPUE"/>
    <n v="2016"/>
    <x v="5"/>
    <s v="EVACUACION DISPOSICION FINAL AGUAS SERVIDAS"/>
    <x v="0"/>
    <n v="22407"/>
    <x v="11"/>
    <x v="9"/>
  </r>
  <r>
    <s v="30132855-0"/>
    <s v="ACTUALIZACION PLAN DE REGULADOR COMUNAL DE PAPUDO"/>
    <x v="0"/>
    <s v="PETORCA"/>
    <s v="PAPUDO"/>
    <n v="2016"/>
    <x v="6"/>
    <s v="DESARROLLO URBANO"/>
    <x v="0"/>
    <n v="35957"/>
    <x v="22"/>
    <x v="9"/>
  </r>
  <r>
    <s v="30132873-0"/>
    <s v="CONSTRUCCION SISTEMA APR BULI ORIENTE,SAN CARLOS"/>
    <x v="4"/>
    <s v="ÑUBLE"/>
    <s v="SAN CARLOS"/>
    <n v="2015"/>
    <x v="5"/>
    <s v="AGUA POTABLE"/>
    <x v="0"/>
    <n v="431382"/>
    <x v="2218"/>
    <x v="2071"/>
  </r>
  <r>
    <s v="30132953-0"/>
    <s v="ANALISIS DEL ESTADO ESPIGONES SUMERGIDOS EN EL RIO VALDIVIA"/>
    <x v="10"/>
    <m/>
    <m/>
    <n v="2015"/>
    <x v="6"/>
    <s v="DEFENSAS FLUVIALES,MARITIMAS Y CAUCES ARTIFICIALES"/>
    <x v="0"/>
    <n v="701"/>
    <x v="754"/>
    <x v="2072"/>
  </r>
  <r>
    <s v="30132977-0"/>
    <s v="MEJORAMIENTO RUTA C-48 VALLENAR - ALTO DEL CARMEN"/>
    <x v="6"/>
    <s v="HUASCO"/>
    <m/>
    <n v="2015"/>
    <x v="1"/>
    <s v="TRANSPORTE CAMINERO"/>
    <x v="0"/>
    <n v="200000"/>
    <x v="1081"/>
    <x v="2073"/>
  </r>
  <r>
    <s v="30132982-0"/>
    <s v="MEJORAMIENTO TALUDES C-527, SECTOR ACCESO NORTE A VALLENAR"/>
    <x v="6"/>
    <s v="HUASCO"/>
    <s v="VALLENAR"/>
    <n v="2015"/>
    <x v="1"/>
    <s v="TRANSPORTE CAMINERO"/>
    <x v="0"/>
    <n v="47086"/>
    <x v="2219"/>
    <x v="2074"/>
  </r>
  <r>
    <s v="30132999-0"/>
    <s v="MEJORAMIENTO CAMINOS TERRITORIO PUNILLA, PROV. DE ÑUBLE"/>
    <x v="4"/>
    <s v="ÑUBLE"/>
    <s v="COIHUECO"/>
    <n v="2015"/>
    <x v="1"/>
    <s v="TRANSPORTE CAMINERO"/>
    <x v="0"/>
    <n v="509699"/>
    <x v="2220"/>
    <x v="2075"/>
  </r>
  <r>
    <s v="30133005-0"/>
    <s v="NORMALIZACION URBANIZACION NUEVOS LOTEOS TOCONAO"/>
    <x v="11"/>
    <s v="EL LOA"/>
    <s v="SAN PEDRO DE ATACAMA"/>
    <n v="2015"/>
    <x v="6"/>
    <s v="DESARROLLO URBANO"/>
    <x v="0"/>
    <n v="496924"/>
    <x v="2221"/>
    <x v="2076"/>
  </r>
  <r>
    <s v="30133006-0"/>
    <s v="CONSTRUCCION ADUCCION SOLAR LOCALIDAD DE SOCAIRE"/>
    <x v="11"/>
    <s v="EL LOA"/>
    <s v="SAN PEDRO DE ATACAMA"/>
    <n v="2015"/>
    <x v="5"/>
    <s v="AGUA POTABLE"/>
    <x v="0"/>
    <n v="611554"/>
    <x v="2222"/>
    <x v="2077"/>
  </r>
  <r>
    <s v="30133012-0"/>
    <s v="MEJORAMIENTO RUTA COSTERA C-10, SECTOR HUASCO - CARRRIZAL BAJO"/>
    <x v="6"/>
    <s v="HUASCO"/>
    <m/>
    <n v="2015"/>
    <x v="1"/>
    <s v="TRANSPORTE CAMINERO"/>
    <x v="0"/>
    <n v="506000"/>
    <x v="2223"/>
    <x v="2078"/>
  </r>
  <r>
    <s v="30133020-0"/>
    <s v="MEJORAMIENTO BORDE COSTERO CONSTITUCION, SECTOR FLUVIAL"/>
    <x v="7"/>
    <s v="TALCA"/>
    <s v="CONSTITUCION"/>
    <n v="2015"/>
    <x v="6"/>
    <s v="BORDE COSTERO,PASEOS PEATONALES, PLAYAS"/>
    <x v="0"/>
    <n v="210"/>
    <x v="2224"/>
    <x v="2079"/>
  </r>
  <r>
    <s v="30133022-0"/>
    <s v="CONSTRUCCION RUTA NAVIDAD-MATANZAS-LAGUNILLAS-VEGA DE PUPUY, NAVIDAD"/>
    <x v="12"/>
    <s v="CARDENAL CARO"/>
    <s v="NAVIDAD"/>
    <n v="2015"/>
    <x v="1"/>
    <s v="TRANSPORTE CAMINERO"/>
    <x v="3"/>
    <n v="1476174"/>
    <x v="9"/>
    <x v="9"/>
  </r>
  <r>
    <s v="30133035-0"/>
    <s v="MEJORAMIENTO Y AMPLIACION EDIFICIO CONSISTORIAL, COMUNA DE NAVIDAD"/>
    <x v="12"/>
    <s v="CARDENAL CARO"/>
    <s v="NAVIDAD"/>
    <n v="2015"/>
    <x v="6"/>
    <s v="ORGANIZACION Y SERVICIOS COMUNALES"/>
    <x v="1"/>
    <n v="40000"/>
    <x v="9"/>
    <x v="9"/>
  </r>
  <r>
    <s v="30133068-0"/>
    <s v="MEJORAMIENTO BANDEJÓN ALAMEDA DESDE SAN RAFAEL A SALVADOR ALLENDE,"/>
    <x v="12"/>
    <s v="CACHAPOAL"/>
    <s v="RANCAGUA"/>
    <n v="2015"/>
    <x v="6"/>
    <s v="DESARROLLO URBANO"/>
    <x v="3"/>
    <n v="638186"/>
    <x v="9"/>
    <x v="9"/>
  </r>
  <r>
    <s v="30133075-0"/>
    <s v="REPOSICION ESTADIO MUNICIPAL DE COIHUECO"/>
    <x v="4"/>
    <s v="ÑUBLE"/>
    <s v="COIHUECO"/>
    <n v="2015"/>
    <x v="7"/>
    <s v="DEPORTE RECREATIVO"/>
    <x v="0"/>
    <n v="16738"/>
    <x v="17"/>
    <x v="9"/>
  </r>
  <r>
    <s v="30133084-0"/>
    <s v="REPOSICION OFICINA DEL REGISTRO CIVIL DE ARAUCO"/>
    <x v="4"/>
    <s v="ARAUCO"/>
    <s v="ARAUCO"/>
    <n v="2016"/>
    <x v="11"/>
    <s v="ADMINISTRACION DE JUSTICIA"/>
    <x v="1"/>
    <n v="8506"/>
    <x v="9"/>
    <x v="9"/>
  </r>
  <r>
    <s v="30133103-0"/>
    <s v="SANEAMIENTO TITULOS DE DERECHOS DE AGUA COMUNA DE BULNES"/>
    <x v="4"/>
    <s v="ÑUBLE"/>
    <s v="BULNES"/>
    <n v="2016"/>
    <x v="6"/>
    <s v="RECURSOS HIDRICOS"/>
    <x v="1"/>
    <n v="71564"/>
    <x v="9"/>
    <x v="9"/>
  </r>
  <r>
    <s v="30133111-0"/>
    <s v="REPOSICION TEMPLO SAGRADO CORAZON ISLA DE YAQUIL, SANTA CRUZ"/>
    <x v="12"/>
    <s v="COLCHAGUA"/>
    <s v="SANTA CRUZ"/>
    <n v="2016"/>
    <x v="2"/>
    <s v="ARTE Y CULTURA"/>
    <x v="0"/>
    <n v="740507"/>
    <x v="2225"/>
    <x v="2080"/>
  </r>
  <r>
    <s v="30133112-0"/>
    <s v="MEJORAMIENTO CAMINO X- 730, CRUCE RUTA 7¿ B MURTA"/>
    <x v="9"/>
    <s v="GENERAL CARRERA"/>
    <s v="RIO IBAÑEZ"/>
    <n v="2016"/>
    <x v="1"/>
    <s v="TRANSPORTE CAMINERO"/>
    <x v="0"/>
    <n v="680026"/>
    <x v="2226"/>
    <x v="2081"/>
  </r>
  <r>
    <s v="30133119-0"/>
    <s v="MEJORAMIENTO CALLE L. COCHRANE, S. BOL.Y OTRAS, CHILLAN"/>
    <x v="4"/>
    <s v="ÑUBLE"/>
    <s v="CHILLAN"/>
    <n v="2016"/>
    <x v="1"/>
    <s v="TRANSPORTE URBANO,VIALIDAD PEATONAL"/>
    <x v="0"/>
    <n v="621915"/>
    <x v="22"/>
    <x v="9"/>
  </r>
  <r>
    <s v="30133125-0"/>
    <s v="CONSTRUCCION ESTADIO MUNICIPAL DE QUEMCHI."/>
    <x v="5"/>
    <s v="CHILOE"/>
    <s v="QUEMCHI"/>
    <n v="2016"/>
    <x v="7"/>
    <s v="DEPORTE RECREATIVO"/>
    <x v="0"/>
    <n v="615001"/>
    <x v="2227"/>
    <x v="2082"/>
  </r>
  <r>
    <s v="30133126-0"/>
    <s v="MEJORAMIENTO ESTADIO FISCAL, LOTA"/>
    <x v="4"/>
    <s v="CONCEPCION"/>
    <s v="LOTA"/>
    <n v="2015"/>
    <x v="7"/>
    <s v="DEPORTE RECREATIVO"/>
    <x v="0"/>
    <n v="104602"/>
    <x v="22"/>
    <x v="9"/>
  </r>
  <r>
    <s v="30133148-0"/>
    <s v="MEJORAMIENTO RUTA N-60 SECTOR URBANO - PORTEZUELO"/>
    <x v="4"/>
    <s v="ÑUBLE"/>
    <s v="PORTEZUELO"/>
    <n v="2016"/>
    <x v="6"/>
    <s v="DESARROLLO URBANO"/>
    <x v="2"/>
    <n v="37485"/>
    <x v="2228"/>
    <x v="2083"/>
  </r>
  <r>
    <s v="30133158-0"/>
    <s v="CONSTRUCCION ELECTRIFICACION RURAL, SECTOR CURANILAHUE, LAUTARO"/>
    <x v="1"/>
    <s v="CAUTIN"/>
    <s v="LAUTARO"/>
    <n v="2015"/>
    <x v="4"/>
    <s v="DISTRIBUCION Y CONEXION FINAL USUARIOS"/>
    <x v="0"/>
    <n v="55531"/>
    <x v="2229"/>
    <x v="2084"/>
  </r>
  <r>
    <s v="30133178-0"/>
    <s v="MEJORAMIENTO ACCESO NORTE, COMUNA DE MULCHEN"/>
    <x v="4"/>
    <s v="BIO BIO"/>
    <s v="MULCHEN"/>
    <n v="2015"/>
    <x v="1"/>
    <s v="TRANSPORTE URBANO,VIALIDAD PEATONAL"/>
    <x v="0"/>
    <n v="136305"/>
    <x v="2230"/>
    <x v="2085"/>
  </r>
  <r>
    <s v="30133187-0"/>
    <s v="CONSTRUCCION ÁREA VERDE BANDEJÓN EX 5 SUR TRAMO PUNTA DEL SOL-ILLANE"/>
    <x v="12"/>
    <s v="CACHAPOAL"/>
    <s v="RANCAGUA"/>
    <n v="2015"/>
    <x v="6"/>
    <s v="DESARROLLO URBANO"/>
    <x v="3"/>
    <n v="484395"/>
    <x v="9"/>
    <x v="9"/>
  </r>
  <r>
    <s v="30133205-0"/>
    <s v="CONSTRUCCION DEFENSAS RIO CACHAPOAL,SECTORES MONTE LORENZO E IDAHUE"/>
    <x v="12"/>
    <s v="CACHAPOAL"/>
    <m/>
    <n v="2015"/>
    <x v="6"/>
    <s v="DEFENSAS FLUVIALES,MARITIMAS Y CAUCES ARTIFICIALES"/>
    <x v="0"/>
    <n v="340002"/>
    <x v="2231"/>
    <x v="9"/>
  </r>
  <r>
    <s v="30133238-0"/>
    <s v="MEJORAMIENTO SIST. ALL LOS AROMOS Y ALREDEDORES, THNO"/>
    <x v="4"/>
    <s v="CONCEPCION"/>
    <s v="TALCAHUANO"/>
    <n v="2015"/>
    <x v="5"/>
    <s v="AGUAS LLUVIAS"/>
    <x v="0"/>
    <n v="3240"/>
    <x v="2232"/>
    <x v="9"/>
  </r>
  <r>
    <s v="30133278-0"/>
    <s v="REPOSICION RETEN ANTIHUALA POR PCSP 2013, LOS ALAMOS"/>
    <x v="4"/>
    <s v="ARAUCO"/>
    <s v="LOS ALAMOS"/>
    <n v="2016"/>
    <x v="9"/>
    <s v="DEFENSA Y SEGURIDAD"/>
    <x v="0"/>
    <n v="1083"/>
    <x v="9"/>
    <x v="9"/>
  </r>
  <r>
    <s v="30133332-0"/>
    <s v="REPOSICION CESFAM DR.NORMAN VOULLIEME, COMUNA DE CERRILLOS"/>
    <x v="8"/>
    <s v="SANTIAGO"/>
    <s v="CERRILLOS"/>
    <n v="2015"/>
    <x v="0"/>
    <s v="BAJA COMPLEJIDAD"/>
    <x v="0"/>
    <n v="1215893"/>
    <x v="2233"/>
    <x v="2086"/>
  </r>
  <r>
    <s v="30133352-0"/>
    <s v="REPOSICION MERCADO DE TALCAHUANO"/>
    <x v="4"/>
    <s v="CONCEPCION"/>
    <s v="TALCAHUANO"/>
    <n v="2015"/>
    <x v="10"/>
    <s v="INTERSUBSECTORIAL FINANZAS, COMERCIO Y TURISMO"/>
    <x v="0"/>
    <n v="130000"/>
    <x v="2234"/>
    <x v="1344"/>
  </r>
  <r>
    <s v="30133366-0"/>
    <s v="REPOSICION CON RELOCALIZACION GIMNASIO MUNICIPAL DE YUMBEL, YUMBEL"/>
    <x v="4"/>
    <s v="BIO BIO"/>
    <s v="YUMBEL"/>
    <n v="2015"/>
    <x v="7"/>
    <s v="DEPORTE RECREATIVO"/>
    <x v="0"/>
    <n v="47928"/>
    <x v="2235"/>
    <x v="2087"/>
  </r>
  <r>
    <s v="30133374-0"/>
    <s v="REPOSICION GIMNASIO MUNICIPAL ROBERTO MARCELO DIAZ RABANAL,COELEMU"/>
    <x v="4"/>
    <s v="ÑUBLE"/>
    <s v="COELEMU"/>
    <n v="2016"/>
    <x v="7"/>
    <s v="DEPORTE RECREATIVO"/>
    <x v="1"/>
    <n v="62182"/>
    <x v="9"/>
    <x v="9"/>
  </r>
  <r>
    <s v="30133389-0"/>
    <s v="CONSTRUCCION DEFENSAS RIO CACHAPOAL SECTORES CALIFORNIA, LA PALMA"/>
    <x v="12"/>
    <s v="CACHAPOAL"/>
    <m/>
    <n v="2015"/>
    <x v="6"/>
    <s v="DEFENSAS FLUVIALES,MARITIMAS Y CAUCES ARTIFICIALES"/>
    <x v="0"/>
    <n v="351849"/>
    <x v="9"/>
    <x v="9"/>
  </r>
  <r>
    <s v="30133390-0"/>
    <s v="MEJORAMIENTO ESTADIO DE FUTBOL NONGUEN CONCEPCION"/>
    <x v="4"/>
    <s v="CONCEPCION"/>
    <s v="CONCEPCION"/>
    <n v="2016"/>
    <x v="7"/>
    <s v="DEPORTE RECREATIVO"/>
    <x v="0"/>
    <n v="74815"/>
    <x v="22"/>
    <x v="9"/>
  </r>
  <r>
    <s v="30133400-0"/>
    <s v="CONSTRUCCION CICLOVIA M.RODRIGUEZ ENTRE MACKENNA-LISZT, LOS ANGELES"/>
    <x v="4"/>
    <s v="BIO BIO"/>
    <s v="LOS ANGELES"/>
    <n v="2016"/>
    <x v="1"/>
    <s v="TRANSPORTE URBANO,VIALIDAD PEATONAL"/>
    <x v="0"/>
    <n v="45810"/>
    <x v="9"/>
    <x v="9"/>
  </r>
  <r>
    <s v="30133425-0"/>
    <s v="MEJORAMIENTO ACERAS, CIUDAD DE CHILLAN"/>
    <x v="4"/>
    <s v="ÑUBLE"/>
    <s v="CHILLAN"/>
    <n v="2016"/>
    <x v="6"/>
    <s v="DESARROLLO URBANO"/>
    <x v="1"/>
    <n v="1667919"/>
    <x v="9"/>
    <x v="9"/>
  </r>
  <r>
    <s v="30133473-0"/>
    <s v="REPOSICION PAVIMENTOS CALLE MAIPÚ ENTRE PRAT Y A. PINTO CONCEPCIÓN"/>
    <x v="4"/>
    <s v="CONCEPCION"/>
    <s v="CONCEPCION"/>
    <n v="2015"/>
    <x v="1"/>
    <s v="TRANSPORTE URBANO,VIALIDAD PEATONAL"/>
    <x v="0"/>
    <n v="98262"/>
    <x v="64"/>
    <x v="9"/>
  </r>
  <r>
    <s v="30133474-0"/>
    <s v="MEJORAMIENTO ESPACIO PÚBLICO CALLE CAUPOLICAN,CONCEPCION"/>
    <x v="4"/>
    <s v="CONCEPCION"/>
    <s v="CONCEPCION"/>
    <n v="2015"/>
    <x v="6"/>
    <s v="DESARROLLO URBANO"/>
    <x v="0"/>
    <n v="192607"/>
    <x v="2236"/>
    <x v="2088"/>
  </r>
  <r>
    <s v="30133488-0"/>
    <s v="REPOSICION PARQUE ESTADIO, COMUNA DE SAN JOAQUIN"/>
    <x v="8"/>
    <s v="SANTIAGO"/>
    <s v="SAN JOAQUIN"/>
    <n v="2015"/>
    <x v="6"/>
    <s v="DESARROLLO URBANO"/>
    <x v="0"/>
    <n v="45279"/>
    <x v="2237"/>
    <x v="2089"/>
  </r>
  <r>
    <s v="30133502-0"/>
    <s v="REPOSICION ESCUELA DE CHACAYES - MACHALÍ"/>
    <x v="12"/>
    <s v="CACHAPOAL"/>
    <s v="MACHALI"/>
    <n v="2015"/>
    <x v="2"/>
    <s v="EDUCACION PREBASICA"/>
    <x v="1"/>
    <n v="7384"/>
    <x v="9"/>
    <x v="9"/>
  </r>
  <r>
    <s v="30133515-0"/>
    <s v="NORMALIZACION HOSPITAL LONCOCHE- SERVICIO SALUD ARAUCANIA SUR"/>
    <x v="1"/>
    <s v="CAUTIN"/>
    <s v="LONCOCHE"/>
    <n v="2016"/>
    <x v="0"/>
    <s v="BAJA COMPLEJIDAD"/>
    <x v="0"/>
    <n v="12948"/>
    <x v="2238"/>
    <x v="2090"/>
  </r>
  <r>
    <s v="30133517-0"/>
    <s v="MEJORAMIENTO PAVIMENTACIÓN Y AGUAS LLUVIAS AV O'HIGGINS, NANCAGUA"/>
    <x v="12"/>
    <s v="COLCHAGUA"/>
    <s v="NANCAGUA"/>
    <n v="2015"/>
    <x v="1"/>
    <s v="TRANSPORTE URBANO,VIALIDAD PEATONAL"/>
    <x v="3"/>
    <n v="471225"/>
    <x v="9"/>
    <x v="9"/>
  </r>
  <r>
    <s v="30133556-0"/>
    <s v="MEJORAMIENTO CANCHAS DIVERSOS SECTORES, TALCAHUANO"/>
    <x v="4"/>
    <s v="CONCEPCION"/>
    <s v="TALCAHUANO"/>
    <n v="2015"/>
    <x v="7"/>
    <s v="DEPORTE RECREATIVO"/>
    <x v="0"/>
    <n v="325357"/>
    <x v="2239"/>
    <x v="2091"/>
  </r>
  <r>
    <s v="30133559-0"/>
    <s v="MEJORAMIENTO  PAVIM. AV. LOS PALACIOS Y CALLE MAIPÚ, SAN FERNANDO"/>
    <x v="12"/>
    <s v="COLCHAGUA"/>
    <s v="SAN FERNANDO"/>
    <n v="2015"/>
    <x v="1"/>
    <s v="TRANSPORTE URBANO,VIALIDAD PEATONAL"/>
    <x v="0"/>
    <n v="1077"/>
    <x v="2240"/>
    <x v="2092"/>
  </r>
  <r>
    <s v="30133577-0"/>
    <s v="CONSTRUCCION ENERGIZACIÓN RURAL SECTOR RUTA 9 SUR PUNTA ARENAS"/>
    <x v="3"/>
    <s v="MAGALLANES"/>
    <s v="PUNTA ARENAS"/>
    <n v="2016"/>
    <x v="4"/>
    <s v="DISTRIBUCION Y CONEXION FINAL USUARIOS"/>
    <x v="0"/>
    <n v="520852"/>
    <x v="2241"/>
    <x v="2093"/>
  </r>
  <r>
    <s v="30133591-0"/>
    <s v="REPOSICION EDIFICIO CONSISTORIAL COMUNA DE TUCAPEL"/>
    <x v="4"/>
    <s v="BIO BIO"/>
    <s v="TUCAPEL"/>
    <n v="2015"/>
    <x v="6"/>
    <s v="ADMINISTRACION MULTISECTOR"/>
    <x v="0"/>
    <n v="92661"/>
    <x v="2242"/>
    <x v="2094"/>
  </r>
  <r>
    <s v="30133593-0"/>
    <s v="MEJORAMIENTO CENTRO CIVICO PLAZA DE ARMAS, CHILLAN"/>
    <x v="4"/>
    <s v="ÑUBLE"/>
    <s v="CHILLAN"/>
    <n v="2016"/>
    <x v="6"/>
    <s v="DESARROLLO URBANO"/>
    <x v="0"/>
    <n v="76998"/>
    <x v="9"/>
    <x v="9"/>
  </r>
  <r>
    <s v="30133602-0"/>
    <s v="REPOSICION PARCIAL Y AMPLIACIÓN COMPLEJO EDUCACIONAL CHIMBARONGO"/>
    <x v="12"/>
    <s v="COLCHAGUA"/>
    <s v="CHIMBARONGO"/>
    <n v="2015"/>
    <x v="2"/>
    <s v="EDUCACION BASICA Y MEDIA"/>
    <x v="1"/>
    <n v="93539"/>
    <x v="9"/>
    <x v="9"/>
  </r>
  <r>
    <s v="30133606-0"/>
    <s v="MEJORAMIENTO PAVIMENTOS CALLES POBLACION LOS AMARILLOS, CURANILAHUE"/>
    <x v="4"/>
    <s v="ARAUCO"/>
    <s v="CURANILAHUE"/>
    <n v="2015"/>
    <x v="1"/>
    <s v="TRANSPORTE URBANO,VIALIDAD PEATONAL"/>
    <x v="0"/>
    <n v="21500"/>
    <x v="2243"/>
    <x v="2095"/>
  </r>
  <r>
    <s v="30133607-0"/>
    <s v="CONSTRUCCION SISTEMA A.P.R. DE CAÑAL-COIHUERIA Y PANTANAL, FRESIA"/>
    <x v="5"/>
    <s v="LLANQUIHUE"/>
    <s v="FRESIA"/>
    <n v="2015"/>
    <x v="5"/>
    <s v="AGUA POTABLE"/>
    <x v="0"/>
    <n v="87871"/>
    <x v="2244"/>
    <x v="2096"/>
  </r>
  <r>
    <s v="30133612-0"/>
    <s v="CONSTRUCCION CENTRO CULTURAL CURANILAHUE"/>
    <x v="4"/>
    <s v="ARAUCO"/>
    <s v="CURANILAHUE"/>
    <n v="2015"/>
    <x v="2"/>
    <s v="ARTE Y CULTURA"/>
    <x v="0"/>
    <n v="1409406"/>
    <x v="2245"/>
    <x v="2097"/>
  </r>
  <r>
    <s v="30133613-0"/>
    <s v="MEJORAMIENTO ESTADIO MUNICIPAL CURANILAHUE"/>
    <x v="4"/>
    <s v="ARAUCO"/>
    <s v="CURANILAHUE"/>
    <n v="2015"/>
    <x v="7"/>
    <s v="DEPORTE FORMATIVO"/>
    <x v="0"/>
    <n v="1461293"/>
    <x v="2246"/>
    <x v="2098"/>
  </r>
  <r>
    <s v="30133616-0"/>
    <s v="REPOSICION BASE BRIGADA INCENDIOS FORESTALES TRANCALCO - LEBU"/>
    <x v="4"/>
    <s v="ARAUCO"/>
    <m/>
    <n v="2015"/>
    <x v="3"/>
    <s v="ADMINISTRACION SILVOAGROPECUARIO"/>
    <x v="0"/>
    <n v="35033"/>
    <x v="2247"/>
    <x v="2099"/>
  </r>
  <r>
    <s v="30133652-0"/>
    <s v="MEJORAMIENTO PLAZA DE ARMAS QUINTA DE TILCOCO"/>
    <x v="12"/>
    <s v="CACHAPOAL"/>
    <s v="QUINTA DE TILCOCO"/>
    <n v="2015"/>
    <x v="6"/>
    <s v="DESARROLLO URBANO"/>
    <x v="3"/>
    <n v="575302"/>
    <x v="9"/>
    <x v="9"/>
  </r>
  <r>
    <s v="30133655-0"/>
    <s v="REPOSICION CENTRO POLIDEPORTIVO COMUNAL QUILLÓN"/>
    <x v="4"/>
    <s v="ÑUBLE"/>
    <s v="QUILLON"/>
    <n v="2015"/>
    <x v="7"/>
    <s v="DEPORTE RECREATIVO"/>
    <x v="0"/>
    <n v="156560"/>
    <x v="2248"/>
    <x v="2100"/>
  </r>
  <r>
    <s v="30133665-0"/>
    <s v="REPOSICION URBANISTICA ENTRADA PICHIDEGUA"/>
    <x v="12"/>
    <s v="CACHAPOAL"/>
    <s v="PICHIDEGUA"/>
    <n v="2015"/>
    <x v="6"/>
    <s v="DESARROLLO URBANO"/>
    <x v="3"/>
    <n v="1207002"/>
    <x v="9"/>
    <x v="9"/>
  </r>
  <r>
    <s v="30133668-0"/>
    <s v="REPOSICION ESPACIOS PUBLICOS EN CENTRO URBANO DE PICHIDEGUA"/>
    <x v="12"/>
    <s v="CACHAPOAL"/>
    <s v="PICHIDEGUA"/>
    <n v="2015"/>
    <x v="6"/>
    <s v="DESARROLLO URBANO"/>
    <x v="3"/>
    <n v="1945571"/>
    <x v="9"/>
    <x v="9"/>
  </r>
  <r>
    <s v="30133674-0"/>
    <s v="REPOSICION BIBLIOTECA MUNICIPAL CABRERO"/>
    <x v="4"/>
    <s v="BIO BIO"/>
    <s v="CABRERO"/>
    <n v="2016"/>
    <x v="2"/>
    <s v="ARTE Y CULTURA"/>
    <x v="0"/>
    <n v="138646"/>
    <x v="9"/>
    <x v="9"/>
  </r>
  <r>
    <s v="30133684-0"/>
    <s v="REPOSICION BASE BRIGADA INCENDIOS FORESTALES DUQUECO - LOS ANGELES"/>
    <x v="4"/>
    <s v="BIO BIO"/>
    <m/>
    <n v="2015"/>
    <x v="3"/>
    <s v="ADMINISTRACION SILVOAGROPECUARIO"/>
    <x v="0"/>
    <n v="33963"/>
    <x v="2249"/>
    <x v="2101"/>
  </r>
  <r>
    <s v="30133689-0"/>
    <s v="CONSTRUCCION CENTRO DE INSPECCION FRUTA FRESCA CABRERO"/>
    <x v="4"/>
    <s v="BIO BIO"/>
    <s v="CABRERO"/>
    <n v="2015"/>
    <x v="3"/>
    <s v="AGRICULTURA"/>
    <x v="0"/>
    <n v="2244312"/>
    <x v="2250"/>
    <x v="2102"/>
  </r>
  <r>
    <s v="30133703-0"/>
    <s v="REPOSICION ACERAS HUERTOS FAMILIARES SAN PEDRO DE LA PAZ"/>
    <x v="4"/>
    <s v="CONCEPCION"/>
    <s v="SAN PEDRO DE LA PAZ"/>
    <n v="2015"/>
    <x v="1"/>
    <s v="TRANSPORTE URBANO,VIALIDAD PEATONAL"/>
    <x v="0"/>
    <n v="6067"/>
    <x v="64"/>
    <x v="9"/>
  </r>
  <r>
    <s v="30133727-0"/>
    <s v="MEJORAMIENTO CANCHA DE FÚTBOL LOURDES"/>
    <x v="12"/>
    <s v="CACHAPOAL"/>
    <s v="RANCAGUA"/>
    <n v="2016"/>
    <x v="7"/>
    <s v="DEPORTE COMPETITIVO"/>
    <x v="0"/>
    <n v="829941"/>
    <x v="2251"/>
    <x v="2103"/>
  </r>
  <r>
    <s v="30133749-0"/>
    <s v="REPOSICION ESPACIO PÚBLICO PLAZA HALLEY, MACUL"/>
    <x v="8"/>
    <s v="SANTIAGO"/>
    <s v="MACUL"/>
    <n v="2015"/>
    <x v="6"/>
    <s v="DESARROLLO URBANO"/>
    <x v="0"/>
    <n v="276432"/>
    <x v="9"/>
    <x v="9"/>
  </r>
  <r>
    <s v="30133751-0"/>
    <s v="REPOSICION PUENTE LOS LINGUES, RUTA G-892 COMUNA DE LITUECHE"/>
    <x v="12"/>
    <s v="CARDENAL CARO"/>
    <s v="LITUECHE"/>
    <n v="2015"/>
    <x v="1"/>
    <s v="TRANSPORTE CAMINERO"/>
    <x v="0"/>
    <n v="424000"/>
    <x v="2252"/>
    <x v="2104"/>
  </r>
  <r>
    <s v="30133757-0"/>
    <s v="CONSTRUCCION ESCUELA DE MEDICINA DE LA REGIÓN DE ARICA Y PARINACOTA"/>
    <x v="14"/>
    <m/>
    <m/>
    <n v="2015"/>
    <x v="2"/>
    <s v="EDUCACION SUPERIOR"/>
    <x v="0"/>
    <n v="1017270"/>
    <x v="2253"/>
    <x v="2105"/>
  </r>
  <r>
    <s v="30133760-0"/>
    <s v="CONSTRUCCION PARQUE ESMERALDA, COPIAPÓ"/>
    <x v="6"/>
    <s v="COPIAPO"/>
    <s v="COPIAPO"/>
    <n v="2015"/>
    <x v="6"/>
    <s v="DESARROLLO URBANO"/>
    <x v="0"/>
    <n v="39145"/>
    <x v="2254"/>
    <x v="2106"/>
  </r>
  <r>
    <s v="30133777-0"/>
    <s v="CONSTRUCCION OFICINA CONJUNTA SERVICIOS DEL TRABAJO EN PICHILEMU"/>
    <x v="12"/>
    <s v="CARDENAL CARO"/>
    <s v="PICHILEMU"/>
    <n v="2015"/>
    <x v="6"/>
    <s v="ADMINISTRACION MULTISECTOR"/>
    <x v="0"/>
    <n v="142882"/>
    <x v="206"/>
    <x v="9"/>
  </r>
  <r>
    <s v="30133823-0"/>
    <s v="CONSTRUCCION CENTRO SALUD FAMILIAR RENGO URBANO ORIENTE"/>
    <x v="12"/>
    <s v="CACHAPOAL"/>
    <s v="RENGO"/>
    <n v="2016"/>
    <x v="0"/>
    <s v="BAJA COMPLEJIDAD"/>
    <x v="0"/>
    <n v="1928956"/>
    <x v="2255"/>
    <x v="2107"/>
  </r>
  <r>
    <s v="30133832-0"/>
    <s v="REPOSICION BANDEJÓN AV. ALMTE. LATORRE, PLAZA RECREATIVA SAN RAMÓN"/>
    <x v="8"/>
    <s v="SANTIAGO"/>
    <s v="SAN RAMON"/>
    <n v="2015"/>
    <x v="6"/>
    <s v="DESARROLLO URBANO"/>
    <x v="0"/>
    <n v="215180"/>
    <x v="9"/>
    <x v="9"/>
  </r>
  <r>
    <s v="30133851-0"/>
    <s v="NORMALIZACION ELECTRIFICACION RURAL SECTOR EL TESORO, TRAIGUEN"/>
    <x v="1"/>
    <s v="MALLECO"/>
    <s v="TRAIGUEN"/>
    <n v="2015"/>
    <x v="4"/>
    <s v="DISTRIBUCION Y CONEXION FINAL USUARIOS"/>
    <x v="0"/>
    <n v="88451"/>
    <x v="22"/>
    <x v="9"/>
  </r>
  <r>
    <s v="30133852-0"/>
    <s v="CONSTRUCCION SISTEMA DE DRENAJE URBANO ZONA SUR PONIENTE DE SANTIAGO"/>
    <x v="8"/>
    <m/>
    <m/>
    <n v="2015"/>
    <x v="5"/>
    <s v="AGUAS LLUVIAS"/>
    <x v="0"/>
    <n v="268330"/>
    <x v="2256"/>
    <x v="2108"/>
  </r>
  <r>
    <s v="30133854-0"/>
    <s v="CONSTRUCCION PLAZA QUINTA BELLA PONIENTE, COMUNA DE RECOLETA"/>
    <x v="8"/>
    <s v="SANTIAGO"/>
    <s v="RECOLETA"/>
    <n v="2015"/>
    <x v="6"/>
    <s v="DESARROLLO URBANO"/>
    <x v="0"/>
    <n v="52241"/>
    <x v="2257"/>
    <x v="2109"/>
  </r>
  <r>
    <s v="30133855-0"/>
    <s v="CONSTRUCCION PLAZA QUINTA BELLA ORIENTE, COMUNA DE RECOLETA"/>
    <x v="8"/>
    <s v="SANTIAGO"/>
    <s v="RECOLETA"/>
    <n v="2015"/>
    <x v="6"/>
    <s v="DESARROLLO URBANO"/>
    <x v="0"/>
    <n v="52241"/>
    <x v="2257"/>
    <x v="2110"/>
  </r>
  <r>
    <s v="30133856-0"/>
    <s v="MEJORAMIENTO PARQUE G SECTOR PONIENTE, COMUNA DE RECOLETA"/>
    <x v="8"/>
    <s v="SANTIAGO"/>
    <s v="RECOLETA"/>
    <n v="2015"/>
    <x v="6"/>
    <s v="DESARROLLO URBANO"/>
    <x v="0"/>
    <n v="53770"/>
    <x v="2258"/>
    <x v="2111"/>
  </r>
  <r>
    <s v="30133866-0"/>
    <s v="CONSTRUCCION EXTENSIÓN RED AGUA POTABLE COOP GÓMEZ CARREÑO, QUILPUÉ."/>
    <x v="0"/>
    <s v="MARGA MARGA"/>
    <s v="QUILPUE"/>
    <n v="2016"/>
    <x v="5"/>
    <s v="AGUA POTABLE"/>
    <x v="0"/>
    <n v="34631"/>
    <x v="2259"/>
    <x v="2112"/>
  </r>
  <r>
    <s v="30133894-0"/>
    <s v="REPOSICION TENENCIA EL TABO, COMUNA EL TABO"/>
    <x v="0"/>
    <s v="SAN ANTONIO"/>
    <s v="EL TABO"/>
    <n v="2016"/>
    <x v="9"/>
    <s v="DEFENSA Y SEGURIDAD"/>
    <x v="0"/>
    <n v="174958"/>
    <x v="2260"/>
    <x v="9"/>
  </r>
  <r>
    <s v="30133906-0"/>
    <s v="MEJORAMIENTO BORDE COSTERO PUERTO SAAVEDRA, SAAVEDRA"/>
    <x v="1"/>
    <s v="CAUTIN"/>
    <s v="SAAVEDRA"/>
    <n v="2015"/>
    <x v="6"/>
    <s v="BORDE COSTERO,PASEOS PEATONALES, PLAYAS"/>
    <x v="0"/>
    <n v="79925"/>
    <x v="2261"/>
    <x v="2113"/>
  </r>
  <r>
    <s v="30133913-0"/>
    <s v="REPOSICION TENENCIA LAS CRUCES, COMUNA DE EL TABO"/>
    <x v="0"/>
    <s v="SAN ANTONIO"/>
    <s v="EL TABO"/>
    <n v="2016"/>
    <x v="9"/>
    <s v="DEFENSA Y SEGURIDAD"/>
    <x v="0"/>
    <n v="194613"/>
    <x v="2262"/>
    <x v="9"/>
  </r>
  <r>
    <s v="30133923-0"/>
    <s v="REPOSICION SEDE CENTRO DE MADRES PEDEGUA, PETORCA"/>
    <x v="0"/>
    <s v="PETORCA"/>
    <s v="PETORCA"/>
    <n v="2016"/>
    <x v="6"/>
    <s v="ORGANIZACION Y SERVICIOS COMUNALES"/>
    <x v="0"/>
    <n v="265"/>
    <x v="2263"/>
    <x v="2114"/>
  </r>
  <r>
    <s v="30133927-0"/>
    <s v="REPOSICION PUENTE CUTEMU, RUTA I-908, PAREDONES"/>
    <x v="12"/>
    <s v="CARDENAL CARO"/>
    <s v="PAREDONES"/>
    <n v="2015"/>
    <x v="1"/>
    <s v="TRANSPORTE CAMINERO"/>
    <x v="0"/>
    <n v="802000"/>
    <x v="2264"/>
    <x v="2115"/>
  </r>
  <r>
    <s v="30133930-0"/>
    <s v="MEJORAMIENTO GESTION VIAL Y PEATONAL COMUNA MELIPILLA"/>
    <x v="8"/>
    <s v="MELIPILLA"/>
    <s v="MELIPILLA"/>
    <n v="2016"/>
    <x v="1"/>
    <s v="TRANSPORTE URBANO,VIALIDAD PEATONAL"/>
    <x v="0"/>
    <n v="1844172"/>
    <x v="2265"/>
    <x v="2116"/>
  </r>
  <r>
    <s v="30133956-0"/>
    <s v="CONSTRUCCION COMPLEJO DEPORTIVO MUNICIPAL DOÑIHUE"/>
    <x v="12"/>
    <s v="CACHAPOAL"/>
    <s v="DOÑIHUE"/>
    <n v="2016"/>
    <x v="7"/>
    <s v="DEPORTE RECREATIVO"/>
    <x v="0"/>
    <n v="50001"/>
    <x v="2266"/>
    <x v="2117"/>
  </r>
  <r>
    <s v="30133958-0"/>
    <s v="CONSTRUCCION INFRAESTRUCTURA SANITARIA ISLA HUAPI, COMUNA DE FUTRONO"/>
    <x v="10"/>
    <s v="DEL RANCO"/>
    <s v="FUTRONO - REGION XIV"/>
    <n v="2016"/>
    <x v="5"/>
    <s v="EVACUACION DISPOSICION FINAL AGUAS SERVIDAS"/>
    <x v="0"/>
    <n v="3433"/>
    <x v="22"/>
    <x v="9"/>
  </r>
  <r>
    <s v="30133962-0"/>
    <s v="REPOSICION PUENTE LO CHAPARRO EN RUTA F-10-G, COMUNA DE LIMACHE"/>
    <x v="0"/>
    <m/>
    <m/>
    <n v="2015"/>
    <x v="1"/>
    <s v="TRANSPORTE CAMINERO"/>
    <x v="0"/>
    <n v="324939"/>
    <x v="1053"/>
    <x v="920"/>
  </r>
  <r>
    <s v="30133964-0"/>
    <s v="AMPLIACION Y MEJORAMIENTO SISTEMA APR PITRIUCO, LAGO RANCO"/>
    <x v="10"/>
    <m/>
    <m/>
    <n v="2015"/>
    <x v="5"/>
    <s v="AGUA POTABLE"/>
    <x v="0"/>
    <n v="586897"/>
    <x v="2267"/>
    <x v="2118"/>
  </r>
  <r>
    <s v="30133985-0"/>
    <s v="MEJORAMIENTO AVENIDA CEMENTERIO DE LINARES"/>
    <x v="7"/>
    <s v="LINARES"/>
    <s v="LINARES"/>
    <n v="2016"/>
    <x v="6"/>
    <s v="DESARROLLO URBANO"/>
    <x v="1"/>
    <n v="436730"/>
    <x v="9"/>
    <x v="9"/>
  </r>
  <r>
    <s v="30134002-0"/>
    <s v="MEJORAMIENTO COSTANERA PEDRO MONTT NORTE, PUERTO NATALES"/>
    <x v="3"/>
    <s v="ULTIMA ESPERANZA"/>
    <s v="NATALES"/>
    <n v="2016"/>
    <x v="6"/>
    <s v="DESARROLLO URBANO"/>
    <x v="0"/>
    <n v="2069040"/>
    <x v="9"/>
    <x v="9"/>
  </r>
  <r>
    <s v="30134004-0"/>
    <s v="REPOSICION CANCHAS DE FUTBOL AMATEUR AV. COSTANERA, COMUNA LIMACHE"/>
    <x v="0"/>
    <s v="MARGA MARGA"/>
    <s v="LIMACHE"/>
    <n v="2016"/>
    <x v="7"/>
    <s v="DEPORTE RECREATIVO"/>
    <x v="0"/>
    <n v="957482"/>
    <x v="2268"/>
    <x v="2119"/>
  </r>
  <r>
    <s v="30134014-0"/>
    <s v="CONSTRUCCION GIMNASIO TENAUN COMUNA DE DALCAHUE"/>
    <x v="5"/>
    <s v="CHILOE"/>
    <s v="DALCAHUE"/>
    <n v="2016"/>
    <x v="7"/>
    <s v="DEPORTE RECREATIVO"/>
    <x v="1"/>
    <n v="348635"/>
    <x v="9"/>
    <x v="9"/>
  </r>
  <r>
    <s v="30134020-0"/>
    <s v="REPOSICION POSTA TEHUACO - QUETALCO COMUNA DALCAHUE"/>
    <x v="5"/>
    <s v="CHILOE"/>
    <s v="DALCAHUE"/>
    <n v="2016"/>
    <x v="0"/>
    <s v="BAJA COMPLEJIDAD"/>
    <x v="0"/>
    <n v="114217"/>
    <x v="2269"/>
    <x v="2120"/>
  </r>
  <r>
    <s v="30134022-0"/>
    <s v="REPOSICION PUENTE PAILIMO, RUTA I-170, MARCHIGUE"/>
    <x v="12"/>
    <s v="CARDENAL CARO"/>
    <s v="MARCHIGUE"/>
    <n v="2015"/>
    <x v="1"/>
    <s v="TRANSPORTE CAMINERO"/>
    <x v="0"/>
    <n v="557000"/>
    <x v="2270"/>
    <x v="2121"/>
  </r>
  <r>
    <s v="30134034-0"/>
    <s v="CONSTRUCCION PASEO URBANO BOCA MAULE TRAMO CAMILO OLAVARRIA"/>
    <x v="4"/>
    <s v="CONCEPCION"/>
    <s v="CORONEL"/>
    <n v="2015"/>
    <x v="6"/>
    <s v="DESARROLLO URBANO"/>
    <x v="0"/>
    <n v="36875"/>
    <x v="2271"/>
    <x v="2122"/>
  </r>
  <r>
    <s v="30134036-0"/>
    <s v="REPOSICION ESPACIO PÚBLICO PLAZA MONTE ÁGUILA, CABRERO"/>
    <x v="4"/>
    <s v="BIO BIO"/>
    <s v="CABRERO"/>
    <n v="2015"/>
    <x v="6"/>
    <s v="DESARROLLO URBANO"/>
    <x v="0"/>
    <n v="219228"/>
    <x v="2272"/>
    <x v="2123"/>
  </r>
  <r>
    <s v="30134037-0"/>
    <s v="REPOSICION PUENTE QUELENTARO NORTE EN RUTA G-868, LITUECHE"/>
    <x v="12"/>
    <s v="CARDENAL CARO"/>
    <s v="LITUECHE"/>
    <n v="2015"/>
    <x v="1"/>
    <s v="TRANSPORTE CAMINERO"/>
    <x v="0"/>
    <n v="279491"/>
    <x v="2273"/>
    <x v="2124"/>
  </r>
  <r>
    <s v="30134054-0"/>
    <s v="REPOSICION FERIA COSTUMBRISTA MUNICIPAL TEGUEL, DALCAHUE"/>
    <x v="5"/>
    <s v="CHILOE"/>
    <s v="DALCAHUE"/>
    <n v="2016"/>
    <x v="6"/>
    <s v="ORGANIZACION Y SERVICIOS COMUNALES"/>
    <x v="3"/>
    <n v="362771"/>
    <x v="9"/>
    <x v="9"/>
  </r>
  <r>
    <s v="30134056-0"/>
    <s v="REPOSICION PLAZA DE LOS HEROES, PITRUFQUEN"/>
    <x v="1"/>
    <s v="CAUTIN"/>
    <s v="PITRUFQUEN"/>
    <n v="2015"/>
    <x v="6"/>
    <s v="DESARROLLO URBANO"/>
    <x v="0"/>
    <n v="28667"/>
    <x v="2274"/>
    <x v="2125"/>
  </r>
  <r>
    <s v="30134077-0"/>
    <s v="REPOSICION JUZGADO LETRAS Y GTÍA CURANILAHUE"/>
    <x v="4"/>
    <s v="ARAUCO"/>
    <s v="CURANILAHUE"/>
    <n v="2016"/>
    <x v="11"/>
    <s v="ADMINISTRACION DE JUSTICIA"/>
    <x v="0"/>
    <n v="73515"/>
    <x v="2275"/>
    <x v="2126"/>
  </r>
  <r>
    <s v="30134089-0"/>
    <s v="CONSTRUCCION SIST. ALL PJE. 8 COMUNIDAD SAN JOSE, CHILLAN"/>
    <x v="4"/>
    <s v="ÑUBLE"/>
    <s v="CHILLAN"/>
    <n v="2016"/>
    <x v="5"/>
    <s v="AGUAS LLUVIAS"/>
    <x v="0"/>
    <n v="20233"/>
    <x v="9"/>
    <x v="9"/>
  </r>
  <r>
    <s v="30134093-0"/>
    <s v="MEJORAMIENTO SERVICIO DE MEDICINA FISICA Y REHABILITACIÓN DEL HCVB"/>
    <x v="0"/>
    <m/>
    <m/>
    <n v="2016"/>
    <x v="0"/>
    <s v="ALTA COMPLEJIDAD"/>
    <x v="0"/>
    <n v="260606"/>
    <x v="2276"/>
    <x v="2127"/>
  </r>
  <r>
    <s v="30134096-0"/>
    <s v="MEJORAMIENTO SIST. AGUAS LLUVIAS LA PAMPA CON LA CANDELARIA, CHILLAN"/>
    <x v="4"/>
    <s v="ÑUBLE"/>
    <s v="CHILLAN"/>
    <n v="2015"/>
    <x v="5"/>
    <s v="AGUAS LLUVIAS"/>
    <x v="0"/>
    <n v="3240"/>
    <x v="2277"/>
    <x v="2128"/>
  </r>
  <r>
    <s v="30134099-0"/>
    <s v="CONSTRUCCION SIST. ALL LOS ALERCES Y OTRAS, HUALPEN"/>
    <x v="4"/>
    <s v="CONCEPCION"/>
    <s v="HUALPEN"/>
    <n v="2015"/>
    <x v="5"/>
    <s v="AGUAS LLUVIAS"/>
    <x v="0"/>
    <n v="3760"/>
    <x v="2278"/>
    <x v="2129"/>
  </r>
  <r>
    <s v="30134102-0"/>
    <s v="MEJORAMIENTO SIST. ALL I.MORALES Y 12 DE FEBRERO SAN PEDRO DE LA PAZ"/>
    <x v="4"/>
    <s v="CONCEPCION"/>
    <s v="SAN PEDRO DE LA PAZ"/>
    <n v="2015"/>
    <x v="5"/>
    <s v="AGUAS LLUVIAS"/>
    <x v="0"/>
    <n v="101261"/>
    <x v="2279"/>
    <x v="2130"/>
  </r>
  <r>
    <s v="30134104-0"/>
    <s v="REPOSICION PUENTE LO ULLOA, RUTA H-358, COMUNA DE COLTAUCO"/>
    <x v="12"/>
    <s v="CACHAPOAL"/>
    <s v="COLTAUCO"/>
    <n v="2015"/>
    <x v="1"/>
    <s v="TRANSPORTE CAMINERO"/>
    <x v="0"/>
    <n v="595639"/>
    <x v="2280"/>
    <x v="9"/>
  </r>
  <r>
    <s v="30134105-0"/>
    <s v="CONSTRUCCION PROG. PART. PAV. REGÍÓN VIII VIGÉSIMO TERCER LLAMADO"/>
    <x v="4"/>
    <m/>
    <m/>
    <n v="2015"/>
    <x v="1"/>
    <s v="TRANSPORTE URBANO,VIALIDAD PEATONAL"/>
    <x v="0"/>
    <n v="720184"/>
    <x v="2281"/>
    <x v="2131"/>
  </r>
  <r>
    <s v="30134120-0"/>
    <s v="REPOSICION PARQUE SESQUICENTENARIO, OVALLE"/>
    <x v="2"/>
    <s v="LIMARI"/>
    <s v="OVALLE"/>
    <n v="2016"/>
    <x v="6"/>
    <s v="DESARROLLO URBANO"/>
    <x v="3"/>
    <n v="670867"/>
    <x v="9"/>
    <x v="9"/>
  </r>
  <r>
    <s v="30134129-0"/>
    <s v="REPOSICION CONSULTORIO JURÍDICO NORTE  DE LA REG. ANTOF"/>
    <x v="11"/>
    <s v="ANTOFAGASTA"/>
    <s v="ANTOFAGASTA"/>
    <n v="2016"/>
    <x v="11"/>
    <s v="ADMINISTRACION DE JUSTICIA"/>
    <x v="1"/>
    <n v="23112"/>
    <x v="9"/>
    <x v="9"/>
  </r>
  <r>
    <s v="30134178-0"/>
    <s v="REPOSICION RUTA 5, SECTOR : VALLE DE CHACA, COMUNA DE ARICA"/>
    <x v="14"/>
    <m/>
    <m/>
    <n v="2015"/>
    <x v="1"/>
    <s v="TRANSPORTE CAMINERO"/>
    <x v="0"/>
    <n v="1687890"/>
    <x v="2282"/>
    <x v="2132"/>
  </r>
  <r>
    <s v="30134190-0"/>
    <s v="MEJORAMIENTO INTEGRAL INTERCONEXION VIAL AV. EASTMAN (OLMUE-LIMACHE)"/>
    <x v="0"/>
    <s v="MARGA MARGA"/>
    <s v="OLMUE"/>
    <n v="2016"/>
    <x v="1"/>
    <s v="TRANSPORTE URBANO,VIALIDAD PEATONAL"/>
    <x v="0"/>
    <n v="104185"/>
    <x v="64"/>
    <x v="9"/>
  </r>
  <r>
    <s v="30134234-0"/>
    <s v="CONSTRUCCION GIMNASIO TEN - TEN, COMUNA DE MAULLIN"/>
    <x v="5"/>
    <s v="LLANQUIHUE"/>
    <s v="MAULLIN"/>
    <n v="2016"/>
    <x v="7"/>
    <s v="DEPORTE RECREATIVO"/>
    <x v="3"/>
    <n v="369157"/>
    <x v="9"/>
    <x v="9"/>
  </r>
  <r>
    <s v="30134238-0"/>
    <s v="MEJORAMIENTO SISTEMA APR MOLINO EL ALAMO, COLTAUCO"/>
    <x v="12"/>
    <s v="CACHAPOAL"/>
    <s v="COLTAUCO"/>
    <n v="2016"/>
    <x v="5"/>
    <s v="AGUA POTABLE"/>
    <x v="0"/>
    <n v="13990"/>
    <x v="2283"/>
    <x v="2133"/>
  </r>
  <r>
    <s v="30134244-0"/>
    <s v="CONSTRUCCION COSTANERA QUILQUE ORIENTE, LOS ANGELES"/>
    <x v="4"/>
    <s v="BIO BIO"/>
    <s v="LOS ANGELES"/>
    <n v="2015"/>
    <x v="1"/>
    <s v="TRANSPORTE URBANO,VIALIDAD PEATONAL"/>
    <x v="0"/>
    <n v="41713"/>
    <x v="2284"/>
    <x v="2134"/>
  </r>
  <r>
    <s v="30134246-0"/>
    <s v="CONSTRUCCION CORREDOR TRANSP. PUBLICO CORONEL: LABOREOS - P. AGUIRRE"/>
    <x v="4"/>
    <s v="CONCEPCION"/>
    <s v="CORONEL"/>
    <n v="2016"/>
    <x v="1"/>
    <s v="TRANSPORTE URBANO,VIALIDAD PEATONAL"/>
    <x v="0"/>
    <n v="469004"/>
    <x v="9"/>
    <x v="9"/>
  </r>
  <r>
    <s v="30134247-0"/>
    <s v="MEJORAMIENTO CALLE VALDIVIA, TALCAHUANO"/>
    <x v="4"/>
    <s v="CONCEPCION"/>
    <s v="TALCAHUANO"/>
    <n v="2015"/>
    <x v="1"/>
    <s v="TRANSPORTE URBANO,VIALIDAD PEATONAL"/>
    <x v="0"/>
    <n v="35014"/>
    <x v="2285"/>
    <x v="2135"/>
  </r>
  <r>
    <s v="30134260-0"/>
    <s v="CONSTRUCCION ESPACIO PUBLICO AV S. MUÑOZ Y P. LEÓN GALLO, COELEMU"/>
    <x v="4"/>
    <s v="ÑUBLE"/>
    <s v="COELEMU"/>
    <n v="2015"/>
    <x v="6"/>
    <s v="DESARROLLO URBANO"/>
    <x v="0"/>
    <n v="33885"/>
    <x v="9"/>
    <x v="9"/>
  </r>
  <r>
    <s v="30134261-0"/>
    <s v="CONSTRUCCION PROGRAMA PAVIMENTACION PARTICIPATIVA X REG 23° LLAMADO"/>
    <x v="5"/>
    <m/>
    <m/>
    <n v="2016"/>
    <x v="1"/>
    <s v="TRANSPORTE URBANO,VIALIDAD PEATONAL"/>
    <x v="0"/>
    <n v="1088169"/>
    <x v="2286"/>
    <x v="2136"/>
  </r>
  <r>
    <s v="30134264-0"/>
    <s v="CONSTRUCCION CORDÓN VERDE, POBLACIÓN MENZEL - VALDIVIA"/>
    <x v="10"/>
    <s v="VALDIVIA - REGION XIV"/>
    <s v="VALDIVIA - REGION XIV"/>
    <n v="2016"/>
    <x v="6"/>
    <s v="DESARROLLO URBANO"/>
    <x v="0"/>
    <n v="17000"/>
    <x v="254"/>
    <x v="231"/>
  </r>
  <r>
    <s v="30134269-0"/>
    <s v="MEJORAMIENTO PLAZA DE DIAGUITAS, COMUNA DE VICUÑA"/>
    <x v="2"/>
    <s v="ELQUI"/>
    <s v="VICUÑA"/>
    <n v="2015"/>
    <x v="6"/>
    <s v="INTERSUBSECTORIAL MULTISECTOR"/>
    <x v="0"/>
    <n v="7388"/>
    <x v="2287"/>
    <x v="2137"/>
  </r>
  <r>
    <s v="30134272-0"/>
    <s v="CONSTRUCCION 15 VIVIENDAS TUTELADAS PARA ADULTO MAYOR, NACIMIENTO"/>
    <x v="4"/>
    <s v="BIO BIO"/>
    <s v="NACIMIENTO"/>
    <n v="2016"/>
    <x v="8"/>
    <s v="VIVIENDA DEFINITIVA"/>
    <x v="0"/>
    <n v="43204"/>
    <x v="2288"/>
    <x v="2138"/>
  </r>
  <r>
    <s v="30134277-0"/>
    <s v="MEJORAMIENTO ESPACIO PÚBLICO CALLE  PENCO ENTRE OHIGGINS Y COCHRANE"/>
    <x v="4"/>
    <s v="CONCEPCION"/>
    <s v="PENCO"/>
    <n v="2016"/>
    <x v="6"/>
    <s v="DESARROLLO URBANO"/>
    <x v="1"/>
    <n v="223047"/>
    <x v="9"/>
    <x v="9"/>
  </r>
  <r>
    <s v="30134278-0"/>
    <s v="CONSTRUCCION ESTABLECIMIENTO BOSQUE DE PROTECCION TUBUL, ARAUCO"/>
    <x v="4"/>
    <s v="ARAUCO"/>
    <s v="ARAUCO"/>
    <n v="2015"/>
    <x v="6"/>
    <s v="DESARROLLO URBANO"/>
    <x v="3"/>
    <n v="182327"/>
    <x v="9"/>
    <x v="9"/>
  </r>
  <r>
    <s v="30134284-0"/>
    <s v="CONSTRUCCION 20 VIVIENDAS TUTELADAS PARA ADULTO MAYOR, EL CARMEN"/>
    <x v="4"/>
    <s v="ÑUBLE"/>
    <s v="EL CARMEN"/>
    <n v="2016"/>
    <x v="8"/>
    <s v="VIVIENDA DEFINITIVA"/>
    <x v="0"/>
    <n v="17392"/>
    <x v="2289"/>
    <x v="2139"/>
  </r>
  <r>
    <s v="30134287-0"/>
    <s v="CONSTRUCCION 20 VIVIENDAS TUTELADAS PARA ADULTO MAYOR, QUILLÓN"/>
    <x v="4"/>
    <s v="ÑUBLE"/>
    <s v="QUILLON"/>
    <n v="2016"/>
    <x v="8"/>
    <s v="VIVIENDA DEFINITIVA"/>
    <x v="0"/>
    <n v="17392"/>
    <x v="2289"/>
    <x v="2140"/>
  </r>
  <r>
    <s v="30134288-0"/>
    <s v="CONSTRUCCION ESPACIOS PUBLICOS SECTOR LAS CANOAS, MULCHEN"/>
    <x v="4"/>
    <s v="BIO BIO"/>
    <s v="MULCHEN"/>
    <n v="2015"/>
    <x v="6"/>
    <s v="DESARROLLO URBANO"/>
    <x v="0"/>
    <n v="10305"/>
    <x v="2290"/>
    <x v="2141"/>
  </r>
  <r>
    <s v="30134296-0"/>
    <s v="MEJORAMIENTO CENTRO CIVICO PLAZA DE HUEPIL, COMUNA DE TUCAPEL"/>
    <x v="4"/>
    <s v="BIO BIO"/>
    <s v="TUCAPEL"/>
    <n v="2015"/>
    <x v="6"/>
    <s v="DESARROLLO URBANO"/>
    <x v="0"/>
    <n v="17802"/>
    <x v="2291"/>
    <x v="2142"/>
  </r>
  <r>
    <s v="30134299-0"/>
    <s v="MEJORAMIENTO CALLE COLO-COLO ETAPA I, ENTRE PUREN Y ONGOLMO"/>
    <x v="1"/>
    <s v="MALLECO"/>
    <s v="ANGOL"/>
    <n v="2016"/>
    <x v="1"/>
    <s v="TRANSPORTE URBANO,VIALIDAD PEATONAL"/>
    <x v="0"/>
    <n v="15283"/>
    <x v="2292"/>
    <x v="2143"/>
  </r>
  <r>
    <s v="30134314-0"/>
    <s v="CONSTRUCCION PASEO RIBEREÑO LA HIGUERA,  C. PRAT Y OHIGGINS, QUILACO"/>
    <x v="4"/>
    <s v="BIO BIO"/>
    <s v="QUILACO"/>
    <n v="2015"/>
    <x v="6"/>
    <s v="DESARROLLO URBANO"/>
    <x v="1"/>
    <n v="18203"/>
    <x v="9"/>
    <x v="9"/>
  </r>
  <r>
    <s v="30134331-0"/>
    <s v="CONSTRUCCION AV. CIRCUNVALACIÓN RAMÓN CAÑAS M. , PUNTA ARENAS"/>
    <x v="3"/>
    <s v="MAGALLANES"/>
    <s v="PUNTA ARENAS"/>
    <n v="2015"/>
    <x v="1"/>
    <s v="TRANSPORTE URBANO,VIALIDAD PEATONAL"/>
    <x v="0"/>
    <n v="180395"/>
    <x v="2293"/>
    <x v="2144"/>
  </r>
  <r>
    <s v="30134340-0"/>
    <s v="CONSTRUCCION PARQUE URBANO SECTOR EL BOSQUE, LOS VILOS"/>
    <x v="2"/>
    <s v="CHOAPA"/>
    <s v="LOS VILOS"/>
    <n v="2015"/>
    <x v="6"/>
    <s v="DESARROLLO URBANO"/>
    <x v="0"/>
    <n v="15182"/>
    <x v="2294"/>
    <x v="2145"/>
  </r>
  <r>
    <s v="30134344-0"/>
    <s v="CONSTRUCCION DEL ÁREA PÚBLICA ACCESO FUERTE SN. CARLOS - CORRAL"/>
    <x v="10"/>
    <s v="VALDIVIA - REGION XIV"/>
    <s v="CORRAL - REGION XIV"/>
    <n v="2016"/>
    <x v="6"/>
    <s v="DESARROLLO URBANO"/>
    <x v="0"/>
    <n v="138873"/>
    <x v="2295"/>
    <x v="2146"/>
  </r>
  <r>
    <s v="30134348-0"/>
    <s v="CONSTRUCCION ÁREA PÚBLICA ACCESO FUERTE SAN LUIS DE ALBA - CORRAL"/>
    <x v="10"/>
    <s v="VALDIVIA - REGION XIV"/>
    <s v="CORRAL - REGION XIV"/>
    <n v="2016"/>
    <x v="6"/>
    <s v="DESARROLLO URBANO"/>
    <x v="0"/>
    <n v="126253"/>
    <x v="2296"/>
    <x v="2147"/>
  </r>
  <r>
    <s v="30134352-0"/>
    <s v="MEJORAMIENTO ÁREA VERDE COSTANERA ALDERETE - LOS LAGOS"/>
    <x v="10"/>
    <s v="VALDIVIA - REGION XIV"/>
    <s v="LOS LAGOS - REGION XIV"/>
    <n v="2016"/>
    <x v="6"/>
    <s v="DESARROLLO URBANO"/>
    <x v="0"/>
    <n v="237400"/>
    <x v="9"/>
    <x v="9"/>
  </r>
  <r>
    <s v="30134353-0"/>
    <s v="CONSTRUCCION PLAZA LONGITUDINAL SANTA ROSA, SALAMANCA"/>
    <x v="2"/>
    <s v="CHOAPA"/>
    <s v="SALAMANCA"/>
    <n v="2016"/>
    <x v="6"/>
    <s v="DESARROLLO URBANO"/>
    <x v="3"/>
    <n v="68015"/>
    <x v="9"/>
    <x v="9"/>
  </r>
  <r>
    <s v="30134358-0"/>
    <s v="CONSTRUCCION PROLONGACION AV. MANUEL RODRIGUEZ SUR"/>
    <x v="3"/>
    <s v="MAGALLANES"/>
    <s v="PUNTA ARENAS"/>
    <n v="2015"/>
    <x v="1"/>
    <s v="TRANSPORTE URBANO,VIALIDAD PEATONAL"/>
    <x v="0"/>
    <n v="18041"/>
    <x v="2297"/>
    <x v="2148"/>
  </r>
  <r>
    <s v="30134380-0"/>
    <s v="REPOSICION POSTA DE SALUD RURAL LA PASADA, COMUNA DE MAULLIN"/>
    <x v="5"/>
    <s v="LLANQUIHUE"/>
    <s v="MAULLIN"/>
    <n v="2016"/>
    <x v="0"/>
    <s v="BAJA COMPLEJIDAD"/>
    <x v="0"/>
    <n v="348093"/>
    <x v="2298"/>
    <x v="2149"/>
  </r>
  <r>
    <s v="30134384-0"/>
    <s v="CONSTRUCCION JARDIN INFANTIL Y SALA CUNA PATRICIO AYLWIN, HUALPEN"/>
    <x v="4"/>
    <s v="CONCEPCION"/>
    <s v="HUALPEN"/>
    <n v="2015"/>
    <x v="2"/>
    <s v="EDUCACION PREBASICA"/>
    <x v="0"/>
    <n v="215500"/>
    <x v="9"/>
    <x v="9"/>
  </r>
  <r>
    <s v="30134390-0"/>
    <s v="MEJORAMIENTO AV. JAV.CARRERA ENTRE  LAS ENCINAS Y RECABARREN, TEMUCO"/>
    <x v="1"/>
    <s v="CAUTIN"/>
    <s v="TEMUCO"/>
    <n v="2016"/>
    <x v="1"/>
    <s v="TRANSPORTE URBANO,VIALIDAD PEATONAL"/>
    <x v="0"/>
    <n v="1364177"/>
    <x v="9"/>
    <x v="9"/>
  </r>
  <r>
    <s v="30134392-0"/>
    <s v="CONSTRUCCION PLAN MAESTRO PARQUE METROPOLITANO CERRO CARACOL"/>
    <x v="4"/>
    <s v="CONCEPCION"/>
    <s v="CONCEPCION"/>
    <n v="2015"/>
    <x v="6"/>
    <s v="DESARROLLO URBANO"/>
    <x v="1"/>
    <n v="85836"/>
    <x v="9"/>
    <x v="9"/>
  </r>
  <r>
    <s v="30134393-0"/>
    <s v="CONSTRUCCION PROG. PAV.PARTICIPATIVOS 23° LLAMADO REGIÓN DE LOS RÍOS"/>
    <x v="10"/>
    <m/>
    <m/>
    <n v="2015"/>
    <x v="1"/>
    <s v="TRANSPORTE URBANO,VIALIDAD PEATONAL"/>
    <x v="0"/>
    <n v="195916"/>
    <x v="2299"/>
    <x v="2150"/>
  </r>
  <r>
    <s v="30134399-0"/>
    <s v="MEJORAMIENTO Y CONSTRUCCION EJE CIVICO CURANILAHUE"/>
    <x v="4"/>
    <s v="ARAUCO"/>
    <s v="CURANILAHUE"/>
    <n v="2015"/>
    <x v="6"/>
    <s v="DESARROLLO URBANO"/>
    <x v="0"/>
    <n v="51293"/>
    <x v="2300"/>
    <x v="2151"/>
  </r>
  <r>
    <s v="30134413-0"/>
    <s v="MEJORAMIENTO BANDEJONES CENTRALES AVDA INDEPENDENCIA, PUNTA ARENAS"/>
    <x v="3"/>
    <s v="MAGALLANES"/>
    <s v="PUNTA ARENAS"/>
    <n v="2016"/>
    <x v="6"/>
    <s v="DESARROLLO URBANO"/>
    <x v="3"/>
    <n v="819004"/>
    <x v="9"/>
    <x v="9"/>
  </r>
  <r>
    <s v="30134446-0"/>
    <s v="CONSTRUCCION RED DE CICLO RUTAS LOS ANGELES"/>
    <x v="4"/>
    <s v="BIO BIO"/>
    <s v="LOS ANGELES"/>
    <n v="2015"/>
    <x v="1"/>
    <s v="TRANSPORTE URBANO,VIALIDAD PEATONAL"/>
    <x v="0"/>
    <n v="127501"/>
    <x v="2301"/>
    <x v="2152"/>
  </r>
  <r>
    <s v="30134462-0"/>
    <s v="MEJORAMIENTO PLAZA AV. TRANSVERSAL 3/AV. 2 ORIENTE ALERCE PTO. MONTT"/>
    <x v="5"/>
    <s v="LLANQUIHUE"/>
    <s v="PUERTO MONTT"/>
    <n v="2015"/>
    <x v="6"/>
    <s v="DESARROLLO URBANO"/>
    <x v="0"/>
    <n v="526077"/>
    <x v="9"/>
    <x v="9"/>
  </r>
  <r>
    <s v="30134465-0"/>
    <s v="REPOSICION PUENTE ARTURO PRAT, COMUNA DE CURANILAHUE"/>
    <x v="4"/>
    <s v="ARAUCO"/>
    <s v="CURANILAHUE"/>
    <n v="2015"/>
    <x v="1"/>
    <s v="TRANSPORTE URBANO,VIALIDAD PEATONAL"/>
    <x v="0"/>
    <n v="23374"/>
    <x v="2302"/>
    <x v="2153"/>
  </r>
  <r>
    <s v="30134466-0"/>
    <s v="REPOSICION PUENTE SERRANO, COMUNA DE CURANILAHUE"/>
    <x v="4"/>
    <s v="ARAUCO"/>
    <s v="CURANILAHUE"/>
    <n v="2015"/>
    <x v="1"/>
    <s v="TRANSPORTE URBANO,VIALIDAD PEATONAL"/>
    <x v="0"/>
    <n v="17587"/>
    <x v="96"/>
    <x v="2154"/>
  </r>
  <r>
    <s v="30134478-0"/>
    <s v="CONSTRUCCION DEFENSAS RIO TINGUIRIRICA VARIOS SECTORES, SAN FERNANDO"/>
    <x v="12"/>
    <s v="COLCHAGUA"/>
    <s v="SAN FERNANDO"/>
    <n v="2015"/>
    <x v="6"/>
    <s v="DEFENSAS FLUVIALES,MARITIMAS Y CAUCES ARTIFICIALES"/>
    <x v="0"/>
    <n v="1070125"/>
    <x v="9"/>
    <x v="9"/>
  </r>
  <r>
    <s v="30134490-0"/>
    <s v="CONSTRUCCION PLAZA SEGURA POCONCHILE URBANO, ARICA"/>
    <x v="14"/>
    <s v="ARICA - REGION XV"/>
    <s v="ARICA - REGION XV"/>
    <n v="2016"/>
    <x v="6"/>
    <s v="DESARROLLO URBANO"/>
    <x v="0"/>
    <n v="8283"/>
    <x v="2303"/>
    <x v="2155"/>
  </r>
  <r>
    <s v="30134492-0"/>
    <s v="CONSTRUCCION DEFENSAS RIO TINGUIRIRICA EN NANCAGUA-CUNACO, NANCAGUA"/>
    <x v="12"/>
    <s v="COLCHAGUA"/>
    <s v="NANCAGUA"/>
    <n v="2015"/>
    <x v="6"/>
    <s v="DEFENSAS FLUVIALES,MARITIMAS Y CAUCES ARTIFICIALES"/>
    <x v="0"/>
    <n v="442392"/>
    <x v="2304"/>
    <x v="9"/>
  </r>
  <r>
    <s v="30134512-0"/>
    <s v="MEJORAMIENTO RECORRIDO PATRIMONIAL PEDRO FONTOVA, CONCHALI"/>
    <x v="8"/>
    <m/>
    <m/>
    <n v="2016"/>
    <x v="6"/>
    <s v="DESARROLLO URBANO"/>
    <x v="0"/>
    <n v="143514"/>
    <x v="2305"/>
    <x v="2156"/>
  </r>
  <r>
    <s v="30134514-0"/>
    <s v="HABILITACION E.E. PURREHUIN COMPLEMENTARIO SAN JUAN DE LA COSTA"/>
    <x v="5"/>
    <s v="OSORNO"/>
    <s v="SAN JUAN DE LA COSTA"/>
    <n v="2015"/>
    <x v="4"/>
    <s v="DISTRIBUCION Y CONEXION FINAL USUARIOS"/>
    <x v="0"/>
    <n v="216129"/>
    <x v="9"/>
    <x v="9"/>
  </r>
  <r>
    <s v="30134537-0"/>
    <s v="CONSTRUCCION RED DE CICLO RUTAS PARA LA CIUDAD ANTOFAGASTA"/>
    <x v="11"/>
    <s v="ANTOFAGASTA"/>
    <s v="ANTOFAGASTA"/>
    <n v="2015"/>
    <x v="1"/>
    <s v="TRANSPORTE URBANO,VIALIDAD PEATONAL"/>
    <x v="0"/>
    <n v="785348"/>
    <x v="2306"/>
    <x v="2157"/>
  </r>
  <r>
    <s v="30134543-0"/>
    <s v="HABILITACION TERRAZAS EN BIBLIOTECA DE SANTIAGO , STGO."/>
    <x v="8"/>
    <m/>
    <m/>
    <n v="2015"/>
    <x v="2"/>
    <s v="ARTE Y CULTURA"/>
    <x v="0"/>
    <n v="10084"/>
    <x v="2307"/>
    <x v="2158"/>
  </r>
  <r>
    <s v="30134549-0"/>
    <s v="CONSTRUCCION  PASARELAS, MIRADOR Y PLAZOLETA  PUERTO EDEN"/>
    <x v="3"/>
    <s v="ULTIMA ESPERANZA"/>
    <s v="NATALES"/>
    <n v="2016"/>
    <x v="6"/>
    <s v="DESARROLLO URBANO"/>
    <x v="0"/>
    <n v="62849"/>
    <x v="2308"/>
    <x v="2159"/>
  </r>
  <r>
    <s v="30134555-0"/>
    <s v="CONSTRUCCION PROYECTO DETONANTE PARQUE FLUVIAL RÍO CATALINA,TIMAUKEL"/>
    <x v="3"/>
    <s v="TIERRA DEL FUEGO"/>
    <s v="TIMAUKEL"/>
    <n v="2016"/>
    <x v="6"/>
    <s v="DESARROLLO URBANO"/>
    <x v="0"/>
    <n v="66000"/>
    <x v="9"/>
    <x v="9"/>
  </r>
  <r>
    <s v="30134570-0"/>
    <s v="HABILITACION SUMINISTRO E.E. PURRAHUE SAN JUAN DE LA COSTA"/>
    <x v="5"/>
    <s v="OSORNO"/>
    <s v="SAN JUAN DE LA COSTA"/>
    <n v="2016"/>
    <x v="4"/>
    <s v="DISTRIBUCION Y CONEXION FINAL USUARIOS"/>
    <x v="0"/>
    <n v="90277"/>
    <x v="9"/>
    <x v="9"/>
  </r>
  <r>
    <s v="30134580-0"/>
    <s v="CONSTRUCCION PLAZA PUBLICA DE CAQUENA, PUTRE"/>
    <x v="14"/>
    <s v="PARINACOTA - REGION XV"/>
    <s v="PUTRE - REGION XV"/>
    <n v="2016"/>
    <x v="6"/>
    <s v="DESARROLLO URBANO"/>
    <x v="0"/>
    <n v="34690"/>
    <x v="2309"/>
    <x v="9"/>
  </r>
  <r>
    <s v="30134581-0"/>
    <s v="CONSTRUCCION PLAZA PUBLICA DE ZAPAHUIRA, COMUNA DE PUTRE"/>
    <x v="14"/>
    <s v="PARINACOTA - REGION XV"/>
    <s v="PUTRE - REGION XV"/>
    <n v="2016"/>
    <x v="6"/>
    <s v="DESARROLLO URBANO"/>
    <x v="0"/>
    <n v="4095"/>
    <x v="9"/>
    <x v="9"/>
  </r>
  <r>
    <s v="30134591-0"/>
    <s v="REPARACION MUROS DE CONTENCION POBLACION CARLOS MAHNS, TOME"/>
    <x v="4"/>
    <s v="CONCEPCION"/>
    <s v="TOME"/>
    <n v="2015"/>
    <x v="8"/>
    <s v="SOLUCION HABITACIONAL PARCIAL O COMPLEMENTARIA"/>
    <x v="0"/>
    <n v="62192"/>
    <x v="2310"/>
    <x v="2160"/>
  </r>
  <r>
    <s v="30134595-0"/>
    <s v="REPOSICION MUROS DE CONTENCION CIUDAD DE LEBU"/>
    <x v="4"/>
    <s v="ARAUCO"/>
    <s v="LEBU"/>
    <n v="2015"/>
    <x v="8"/>
    <s v="SOLUCION HABITACIONAL PARCIAL O COMPLEMENTARIA"/>
    <x v="0"/>
    <n v="2093"/>
    <x v="23"/>
    <x v="2161"/>
  </r>
  <r>
    <s v="30134600-0"/>
    <s v="CONSTRUCCION SERVICIO APR CIRUELITO-EL CARDAL (PINTO)"/>
    <x v="4"/>
    <s v="ÑUBLE"/>
    <s v="PINTO"/>
    <n v="2015"/>
    <x v="5"/>
    <s v="AGUA POTABLE"/>
    <x v="0"/>
    <n v="529443"/>
    <x v="2311"/>
    <x v="2162"/>
  </r>
  <r>
    <s v="30134648-0"/>
    <s v="AMPLIACION SCAT-GV: CONEXION REÑACA Y CONCON"/>
    <x v="0"/>
    <m/>
    <m/>
    <n v="2016"/>
    <x v="1"/>
    <s v="TRANSPORTE URBANO,VIALIDAD PEATONAL"/>
    <x v="0"/>
    <n v="168500"/>
    <x v="2312"/>
    <x v="2163"/>
  </r>
  <r>
    <s v="30134652-0"/>
    <s v="MEJORAMIENTO PLAZA ESMERALDA, COMUNA DE COLINA"/>
    <x v="8"/>
    <s v="CHACABUCO"/>
    <s v="COLINA"/>
    <n v="2016"/>
    <x v="6"/>
    <s v="DESARROLLO URBANO"/>
    <x v="0"/>
    <n v="204161"/>
    <x v="9"/>
    <x v="9"/>
  </r>
  <r>
    <s v="30134658-0"/>
    <s v="AMPLIACION SALA CUNA Y JARDIN INFANTIL LAS ARAUCARIAS, CURACAVI"/>
    <x v="8"/>
    <s v="MELIPILLA"/>
    <s v="CURACAVI"/>
    <n v="2016"/>
    <x v="6"/>
    <s v="ADMINISTRACION MULTISECTOR"/>
    <x v="1"/>
    <n v="81206"/>
    <x v="9"/>
    <x v="9"/>
  </r>
  <r>
    <s v="30134665-0"/>
    <s v="CONSTRUCCION RED Y EMPALMES AGUA POTABLE SECTOR SAN MIGUEL, PAINE"/>
    <x v="8"/>
    <s v="MAIPO"/>
    <s v="PAINE"/>
    <n v="2016"/>
    <x v="5"/>
    <s v="AGUA POTABLE"/>
    <x v="0"/>
    <n v="51"/>
    <x v="9"/>
    <x v="9"/>
  </r>
  <r>
    <s v="30134669-0"/>
    <s v="RESTAURACION IGLESIA DE LA VIRGEN DEL CARMEN DE CHILLÁN"/>
    <x v="4"/>
    <s v="ÑUBLE"/>
    <s v="CHILLAN"/>
    <n v="2015"/>
    <x v="2"/>
    <s v="ARTE Y CULTURA"/>
    <x v="0"/>
    <n v="32468"/>
    <x v="64"/>
    <x v="9"/>
  </r>
  <r>
    <s v="30134684-0"/>
    <s v="MEJORAMIENTO CAMINO COSTERO REÑACA CONCON"/>
    <x v="0"/>
    <s v="VALPARAISO"/>
    <s v="CONCON"/>
    <n v="2015"/>
    <x v="1"/>
    <s v="TRANSPORTE URBANO,VIALIDAD PEATONAL"/>
    <x v="0"/>
    <n v="51666"/>
    <x v="2025"/>
    <x v="558"/>
  </r>
  <r>
    <s v="30134693-0"/>
    <s v="CONSTRUCCION 20 VIVIENDAS ADULTO MAYOR ETAPA II, SAN ANTONIO"/>
    <x v="0"/>
    <s v="SAN ANTONIO"/>
    <s v="SAN ANTONIO"/>
    <n v="2015"/>
    <x v="8"/>
    <s v="VIVIENDA DEFINITIVA"/>
    <x v="0"/>
    <n v="454220"/>
    <x v="9"/>
    <x v="9"/>
  </r>
  <r>
    <s v="30134694-0"/>
    <s v="CONSTRUCCION 20 VIVIENDAS ADULTO MAYOR SECTOR EL BAJIO, QUILLOTA"/>
    <x v="0"/>
    <s v="QUILLOTA"/>
    <s v="QUILLOTA"/>
    <n v="2015"/>
    <x v="8"/>
    <s v="VIVIENDA DEFINITIVA"/>
    <x v="0"/>
    <n v="369384"/>
    <x v="2313"/>
    <x v="2164"/>
  </r>
  <r>
    <s v="30134695-0"/>
    <s v="CONSTRUCCION 20 VIVIENDAS ADULTO MAYOR SECTOR LAS CRUCES, EL TABO"/>
    <x v="0"/>
    <s v="SAN ANTONIO"/>
    <s v="EL TABO"/>
    <n v="2015"/>
    <x v="8"/>
    <s v="VIVIENDA DEFINITIVA"/>
    <x v="0"/>
    <n v="305788"/>
    <x v="2314"/>
    <x v="2165"/>
  </r>
  <r>
    <s v="30134698-0"/>
    <s v="REPOSICION COMEDOR LOCALIDAD DE SIBAYA"/>
    <x v="13"/>
    <s v="TAMARUGAL"/>
    <s v="HUARA (Prov. Tamarugal)"/>
    <n v="2015"/>
    <x v="6"/>
    <s v="ORGANIZACION Y SERVICIOS COMUNALES"/>
    <x v="0"/>
    <n v="422253"/>
    <x v="2315"/>
    <x v="2166"/>
  </r>
  <r>
    <s v="30134705-0"/>
    <s v="CONSTRUCCION EVACUACION AGUAS LLUVIAS POB RICARDO CANALES, QUILLOTA"/>
    <x v="0"/>
    <s v="QUILLOTA"/>
    <s v="QUILLOTA"/>
    <n v="2016"/>
    <x v="5"/>
    <s v="AGUAS LLUVIAS"/>
    <x v="0"/>
    <n v="61632"/>
    <x v="9"/>
    <x v="9"/>
  </r>
  <r>
    <s v="30134706-0"/>
    <s v="CONSTRUCCION EVACUACION AGUAS LLUVIAS CALLE P DE VALDIVIA, LA CALERA"/>
    <x v="0"/>
    <s v="QUILLOTA"/>
    <s v="LA CALERA"/>
    <n v="2015"/>
    <x v="5"/>
    <s v="AGUAS LLUVIAS"/>
    <x v="0"/>
    <n v="53839"/>
    <x v="2316"/>
    <x v="2167"/>
  </r>
  <r>
    <s v="30134714-0"/>
    <s v="CONSTRUCCION ESTADIO MUNICIPAL ANFUR, COMUNA DE FRESIA"/>
    <x v="5"/>
    <s v="LLANQUIHUE"/>
    <s v="FRESIA"/>
    <n v="2016"/>
    <x v="7"/>
    <s v="DEPORTE RECREATIVO"/>
    <x v="0"/>
    <n v="22632"/>
    <x v="9"/>
    <x v="9"/>
  </r>
  <r>
    <s v="30134716-0"/>
    <s v="MEJORAMIENTO 05 CALLES DE FRESIA URBANO, COMUNA DE FRESIA"/>
    <x v="5"/>
    <s v="LLANQUIHUE"/>
    <s v="FRESIA"/>
    <n v="2016"/>
    <x v="1"/>
    <s v="TRANSPORTE URBANO,VIALIDAD PEATONAL"/>
    <x v="0"/>
    <n v="410430"/>
    <x v="2317"/>
    <x v="2168"/>
  </r>
  <r>
    <s v="30134718-0"/>
    <s v="MEJORAMIENTO PARQUE ESTERO LOS LOROS, COMUNA DE LLAY-LLAY"/>
    <x v="0"/>
    <s v="SAN FELIPE DE ACONCAGUA"/>
    <s v="LLAY LLAY"/>
    <n v="2015"/>
    <x v="6"/>
    <s v="DESARROLLO URBANO"/>
    <x v="0"/>
    <n v="32501"/>
    <x v="2318"/>
    <x v="2169"/>
  </r>
  <r>
    <s v="30134720-0"/>
    <s v="CONSTRUCCION COMPLEJO INTERCULTURAL DE FRESIA"/>
    <x v="5"/>
    <s v="LLANQUIHUE"/>
    <s v="FRESIA"/>
    <n v="2015"/>
    <x v="6"/>
    <s v="ORGANIZACION Y SERVICIOS COMUNALES"/>
    <x v="0"/>
    <n v="463290"/>
    <x v="2319"/>
    <x v="2170"/>
  </r>
  <r>
    <s v="30134722-0"/>
    <s v="MEJORAMIENTO PARQUE CANELO CANELILLO, COMUNA DE ALGARROBO"/>
    <x v="0"/>
    <s v="SAN ANTONIO"/>
    <s v="ALGARROBO"/>
    <n v="2015"/>
    <x v="6"/>
    <s v="DESARROLLO URBANO"/>
    <x v="0"/>
    <n v="15206"/>
    <x v="2320"/>
    <x v="2171"/>
  </r>
  <r>
    <s v="30134763-0"/>
    <s v="CONSTRUCCION PAVIMENTOS PARTICIPATIVOS 23° LLAMADO REGIÓN DE AYSÉN"/>
    <x v="9"/>
    <m/>
    <m/>
    <n v="2015"/>
    <x v="1"/>
    <s v="TRANSPORTE URBANO,VIALIDAD PEATONAL"/>
    <x v="0"/>
    <n v="1310777"/>
    <x v="2321"/>
    <x v="2172"/>
  </r>
  <r>
    <s v="30134800-0"/>
    <s v="CONSTRUCCION PLAZA WENU MAPU, ICALMA, LONQUIMAY"/>
    <x v="1"/>
    <s v="MALLECO"/>
    <s v="LONQUIMAY"/>
    <n v="2015"/>
    <x v="6"/>
    <s v="DESARROLLO URBANO"/>
    <x v="0"/>
    <n v="817214"/>
    <x v="2322"/>
    <x v="2173"/>
  </r>
  <r>
    <s v="30134836-0"/>
    <s v="REPOSICION ESCUELA RURAL WALTERIO MEYER RUSCA,  AGUA BUENA, OSORNO"/>
    <x v="5"/>
    <s v="OSORNO"/>
    <s v="OSORNO"/>
    <n v="2016"/>
    <x v="2"/>
    <s v="EDUCACION BASICA Y MEDIA"/>
    <x v="1"/>
    <n v="94758"/>
    <x v="9"/>
    <x v="9"/>
  </r>
  <r>
    <s v="30134846-0"/>
    <s v="REPOSICION PUENTE PELUMPEN EN RUTA F-660, COMUNA DE OLMUE"/>
    <x v="0"/>
    <m/>
    <m/>
    <n v="2015"/>
    <x v="1"/>
    <s v="TRANSPORTE CAMINERO"/>
    <x v="0"/>
    <n v="42780"/>
    <x v="2323"/>
    <x v="920"/>
  </r>
  <r>
    <s v="30134854-0"/>
    <s v="MEJORAMIENTO ESPACIO PUBLICO AVDA. ABATE MOLINA , VILLA ALEGRE"/>
    <x v="7"/>
    <s v="LINARES"/>
    <s v="VILLA ALEGRE"/>
    <n v="2015"/>
    <x v="6"/>
    <s v="DESARROLLO URBANO"/>
    <x v="0"/>
    <n v="17229"/>
    <x v="2324"/>
    <x v="2174"/>
  </r>
  <r>
    <s v="30134868-0"/>
    <s v="REPOSICION PLAZA VILLA DOÑA IGNACIA, MAULE"/>
    <x v="7"/>
    <s v="TALCA"/>
    <s v="MAULE"/>
    <n v="2016"/>
    <x v="6"/>
    <s v="DESARROLLO URBANO"/>
    <x v="1"/>
    <n v="314860"/>
    <x v="9"/>
    <x v="9"/>
  </r>
  <r>
    <s v="30134885-0"/>
    <s v="MEJORAMIENTO PLAZA VILLA MAÑIHUALES"/>
    <x v="9"/>
    <s v="AYSEN"/>
    <s v="AYSEN"/>
    <n v="2016"/>
    <x v="6"/>
    <s v="DESARROLLO URBANO"/>
    <x v="0"/>
    <n v="156901"/>
    <x v="2325"/>
    <x v="2175"/>
  </r>
  <r>
    <s v="30134899-0"/>
    <s v="CONSTRUCCION PUENTE HUASCO Y P. SUPERIOR FF.CC EN RUTA COSTERA"/>
    <x v="6"/>
    <m/>
    <m/>
    <n v="2015"/>
    <x v="1"/>
    <s v="TRANSPORTE CAMINERO"/>
    <x v="0"/>
    <n v="65976"/>
    <x v="9"/>
    <x v="9"/>
  </r>
  <r>
    <s v="30134906-0"/>
    <s v="REPOSICION PLAZA DE ARMAS, CIUDAD DE PURRANQUE"/>
    <x v="5"/>
    <s v="OSORNO"/>
    <s v="PURRANQUE"/>
    <n v="2016"/>
    <x v="6"/>
    <s v="DESARROLLO URBANO"/>
    <x v="0"/>
    <n v="659043"/>
    <x v="2326"/>
    <x v="2176"/>
  </r>
  <r>
    <s v="30134925-0"/>
    <s v="HABILITACION SUM. ENERGIA ELECTRICA SECTOR COLONIA ZAGAL, PURRANQUE"/>
    <x v="5"/>
    <s v="OSORNO"/>
    <s v="PURRANQUE"/>
    <n v="2016"/>
    <x v="4"/>
    <s v="DISTRIBUCION Y CONEXION FINAL USUARIOS"/>
    <x v="0"/>
    <n v="62426"/>
    <x v="2327"/>
    <x v="2177"/>
  </r>
  <r>
    <s v="30135051-0"/>
    <s v="CONSTRUCCION PLAZA DE ARMAS, COMUNA DE LOS ÁLAMOS."/>
    <x v="4"/>
    <s v="ARAUCO"/>
    <s v="LOS ALAMOS"/>
    <n v="2015"/>
    <x v="6"/>
    <s v="DESARROLLO URBANO"/>
    <x v="0"/>
    <n v="11458"/>
    <x v="2328"/>
    <x v="2178"/>
  </r>
  <r>
    <s v="30135053-0"/>
    <s v="CONSTRUCCION ESTADIO MUNICIPAL DE QUEILEN, COMUNA DE QUEILEN"/>
    <x v="5"/>
    <s v="CHILOE"/>
    <s v="QUEILEN"/>
    <n v="2016"/>
    <x v="7"/>
    <s v="DEPORTE RECREATIVO"/>
    <x v="1"/>
    <n v="43050"/>
    <x v="9"/>
    <x v="9"/>
  </r>
  <r>
    <s v="30135059-0"/>
    <s v="CONSTRUCCION SEDE UNIVERSITARIA PARA LA PROVINCIA DE CHILOE"/>
    <x v="5"/>
    <s v="CHILOE"/>
    <m/>
    <n v="2016"/>
    <x v="2"/>
    <s v="EDUCACION SUPERIOR"/>
    <x v="0"/>
    <n v="179000"/>
    <x v="9"/>
    <x v="9"/>
  </r>
  <r>
    <s v="30135077-0"/>
    <s v="MEJORAMIENTO GESTIÓN DE TRÁNSITO COPIAPÓ"/>
    <x v="6"/>
    <s v="COPIAPO"/>
    <s v="COPIAPO"/>
    <n v="2015"/>
    <x v="1"/>
    <s v="TRANSPORTE URBANO,VIALIDAD PEATONAL"/>
    <x v="0"/>
    <n v="10"/>
    <x v="287"/>
    <x v="9"/>
  </r>
  <r>
    <s v="30135078-0"/>
    <s v="REPOSICION PLAZA DE ARMAS DE CHAITÉN"/>
    <x v="5"/>
    <s v="PALENA"/>
    <s v="CHAITEN"/>
    <n v="2015"/>
    <x v="6"/>
    <s v="DESARROLLO URBANO"/>
    <x v="0"/>
    <n v="20787"/>
    <x v="2329"/>
    <x v="2179"/>
  </r>
  <r>
    <s v="30135099-0"/>
    <s v="HABILITACION SUMINISTRO E.E SECTOR LAGO CISNE COMUNA DE QUEILEN"/>
    <x v="5"/>
    <s v="CHILOE"/>
    <s v="QUEILEN"/>
    <n v="2016"/>
    <x v="4"/>
    <s v="DISTRIBUCION Y CONEXION FINAL USUARIOS"/>
    <x v="0"/>
    <n v="110643"/>
    <x v="2330"/>
    <x v="2180"/>
  </r>
  <r>
    <s v="30135148-0"/>
    <s v="CONSTRUCCION ELECTRIFICION RURAL COMUNIDAD ÑANCO HUILCAL  CURACAUTIN"/>
    <x v="1"/>
    <s v="MALLECO"/>
    <s v="CURACAUTIN"/>
    <n v="2016"/>
    <x v="4"/>
    <s v="DISTRIBUCION Y CONEXION FINAL USUARIOS"/>
    <x v="0"/>
    <n v="108603"/>
    <x v="22"/>
    <x v="9"/>
  </r>
  <r>
    <s v="30135164-0"/>
    <s v="MEJORAMIENTO RUTAS R-925-S, S-297-R Y S-31 SECTOR CAPTREN-CHERQUENCO"/>
    <x v="1"/>
    <m/>
    <m/>
    <n v="2015"/>
    <x v="1"/>
    <s v="TRANSPORTE CAMINERO"/>
    <x v="0"/>
    <n v="50500"/>
    <x v="9"/>
    <x v="9"/>
  </r>
  <r>
    <s v="30135171-0"/>
    <s v="MEJORAMIENTO RUTA R-71 INSP FERNANDEZ - TERMAS TOLHUACA KM 0 AL 13,4"/>
    <x v="1"/>
    <s v="MALLECO"/>
    <s v="VICTORIA"/>
    <n v="2015"/>
    <x v="1"/>
    <s v="TRANSPORTE CAMINERO"/>
    <x v="0"/>
    <n v="2773436"/>
    <x v="2331"/>
    <x v="2181"/>
  </r>
  <r>
    <s v="30135194-0"/>
    <s v="MEJORAMIENTO ESTADIO MUNICIPAL LO MIRANDA, DOÑIHUE"/>
    <x v="12"/>
    <s v="CACHAPOAL"/>
    <s v="DOÑIHUE"/>
    <n v="2016"/>
    <x v="7"/>
    <s v="DEPORTE RECREATIVO"/>
    <x v="0"/>
    <n v="581295"/>
    <x v="2332"/>
    <x v="2182"/>
  </r>
  <r>
    <s v="30135220-0"/>
    <s v="RESTAURACION PLAZA DE LA IGLESIA DE DALCAHUE"/>
    <x v="5"/>
    <s v="CHILOE"/>
    <s v="DALCAHUE"/>
    <n v="2015"/>
    <x v="6"/>
    <s v="DESARROLLO URBANO"/>
    <x v="0"/>
    <n v="10077"/>
    <x v="9"/>
    <x v="9"/>
  </r>
  <r>
    <s v="30135231-0"/>
    <s v="CONSTRUCCION SERVICIO AGUA POTABLE RURAL DE LOS COLIGÜES, LOS LAGOS"/>
    <x v="10"/>
    <m/>
    <m/>
    <n v="2015"/>
    <x v="5"/>
    <s v="AGUA POTABLE"/>
    <x v="0"/>
    <n v="17762"/>
    <x v="2333"/>
    <x v="2183"/>
  </r>
  <r>
    <s v="30135232-0"/>
    <s v="REPOSICION 5ª COMISARÍA CASABLANCA, COMUNA CASABLANCA"/>
    <x v="0"/>
    <s v="VALPARAISO"/>
    <s v="CASABLANCA"/>
    <n v="2015"/>
    <x v="9"/>
    <s v="DEFENSA Y SEGURIDAD"/>
    <x v="0"/>
    <n v="626515"/>
    <x v="2334"/>
    <x v="2184"/>
  </r>
  <r>
    <s v="30135233-0"/>
    <s v="MEJORAMIENTO CIRCUITO PEATONAL HISTÓRICO COMUNA DE PALENA"/>
    <x v="5"/>
    <s v="PALENA"/>
    <s v="PALENA"/>
    <n v="2016"/>
    <x v="6"/>
    <s v="DESARROLLO URBANO"/>
    <x v="0"/>
    <n v="32077"/>
    <x v="2335"/>
    <x v="2185"/>
  </r>
  <r>
    <s v="30135236-0"/>
    <s v="AMPLIACION Y MEJORAMIENTO CUARTEL CUERPO DE BOMBEROS, PORVENIR."/>
    <x v="3"/>
    <s v="TIERRA DEL FUEGO"/>
    <s v="PORVENIR"/>
    <n v="2016"/>
    <x v="6"/>
    <s v="INTERSUBSECTORIAL MULTISECTOR"/>
    <x v="0"/>
    <n v="124118"/>
    <x v="2336"/>
    <x v="2186"/>
  </r>
  <r>
    <s v="30135237-0"/>
    <s v="MEJORAMIENTO RECINTO CLUB DE JINETEADA, PORVENIR"/>
    <x v="3"/>
    <s v="TIERRA DEL FUEGO"/>
    <s v="PORVENIR"/>
    <n v="2016"/>
    <x v="6"/>
    <s v="ORGANIZACION Y SERVICIOS COMUNALES"/>
    <x v="0"/>
    <n v="14870"/>
    <x v="2337"/>
    <x v="2187"/>
  </r>
  <r>
    <s v="30135247-0"/>
    <s v="CONSTRUCCION MURO CONTENCIÓN AVENIDA LOS ESPINILLOS PUERTO MONTT"/>
    <x v="5"/>
    <s v="LLANQUIHUE"/>
    <s v="PUERTO MONTT"/>
    <n v="2016"/>
    <x v="6"/>
    <s v="INTERSUBSECTORIAL MULTISECTOR"/>
    <x v="2"/>
    <n v="2474"/>
    <x v="2338"/>
    <x v="2188"/>
  </r>
  <r>
    <s v="30135250-0"/>
    <s v="CONSTRUCCION MUROS DE CONTENCION POB. PABLO NERUDA, PADRE LAS CASAS"/>
    <x v="1"/>
    <s v="CAUTIN"/>
    <s v="PADRE LAS CASAS"/>
    <n v="2015"/>
    <x v="8"/>
    <s v="SOLUCION HABITACIONAL PARCIAL O COMPLEMENTARIA"/>
    <x v="0"/>
    <n v="157776"/>
    <x v="9"/>
    <x v="9"/>
  </r>
  <r>
    <s v="30135253-0"/>
    <s v="CONSTRUCCION MUROS DE CONTENCION SECTOR CONSTITUCION, TEMUCO"/>
    <x v="1"/>
    <s v="CAUTIN"/>
    <s v="TEMUCO"/>
    <n v="2015"/>
    <x v="8"/>
    <s v="SOLUCION HABITACIONAL PARCIAL O COMPLEMENTARIA"/>
    <x v="0"/>
    <n v="428937"/>
    <x v="11"/>
    <x v="9"/>
  </r>
  <r>
    <s v="30135258-0"/>
    <s v="MEJORAMIENTO DE ACERAS Y ESPACIO PÚBLICO SECTOR CENTRO, PURÉN"/>
    <x v="1"/>
    <s v="MALLECO"/>
    <s v="PUREN"/>
    <n v="2015"/>
    <x v="6"/>
    <s v="DESARROLLO URBANO"/>
    <x v="0"/>
    <n v="846459"/>
    <x v="2339"/>
    <x v="2189"/>
  </r>
  <r>
    <s v="30135261-0"/>
    <s v="MEJORAMIENTO EEPP EJE LAS NIEVES ENTRE CALLES PINCHEIRA Y P.A.CERDA"/>
    <x v="1"/>
    <s v="CAUTIN"/>
    <s v="MELIPEUCO"/>
    <n v="2015"/>
    <x v="6"/>
    <s v="DESARROLLO URBANO"/>
    <x v="1"/>
    <n v="33250"/>
    <x v="9"/>
    <x v="9"/>
  </r>
  <r>
    <s v="30135272-0"/>
    <s v="CONSTRUCCION SERVICIO AGUA POTABLE RURAL SANTA ROSA CHICA, PAILLACO"/>
    <x v="10"/>
    <m/>
    <m/>
    <n v="2015"/>
    <x v="5"/>
    <s v="AGUA POTABLE"/>
    <x v="0"/>
    <n v="157569"/>
    <x v="2340"/>
    <x v="2190"/>
  </r>
  <r>
    <s v="30135314-0"/>
    <s v="CONSTRUCCION PLAZA MIRADOR SECTOR ENSENADA, PTO. CHACABUCO"/>
    <x v="9"/>
    <s v="AYSEN"/>
    <s v="AYSEN"/>
    <n v="2016"/>
    <x v="6"/>
    <s v="DESARROLLO URBANO"/>
    <x v="3"/>
    <n v="7457"/>
    <x v="9"/>
    <x v="9"/>
  </r>
  <r>
    <s v="30135315-0"/>
    <s v="MEJORAMIENTO  AREAS VERDES COSTANERA DE RIO IBAÑEZ"/>
    <x v="9"/>
    <s v="GENERAL CARRERA"/>
    <s v="RIO IBAÑEZ"/>
    <n v="2016"/>
    <x v="6"/>
    <s v="DESARROLLO URBANO"/>
    <x v="3"/>
    <n v="29827"/>
    <x v="9"/>
    <x v="9"/>
  </r>
  <r>
    <s v="30135319-0"/>
    <s v="REPOSICION  PLAZA DE PTO. SANCHEZ"/>
    <x v="9"/>
    <s v="GENERAL CARRERA"/>
    <s v="RIO IBAÑEZ"/>
    <n v="2016"/>
    <x v="6"/>
    <s v="DESARROLLO URBANO"/>
    <x v="3"/>
    <n v="14913"/>
    <x v="9"/>
    <x v="9"/>
  </r>
  <r>
    <s v="30135321-0"/>
    <s v="CONSTRUCCION SISTEMA APR COM. JUAN PAINEN Y FCO.QUEUPUMIL, P.L.CASAS"/>
    <x v="1"/>
    <s v="CAUTIN"/>
    <s v="PADRE LAS CASAS"/>
    <n v="2016"/>
    <x v="5"/>
    <s v="AGUA POTABLE"/>
    <x v="0"/>
    <n v="20024"/>
    <x v="1463"/>
    <x v="1233"/>
  </r>
  <r>
    <s v="30135352-0"/>
    <s v="MEJORAMIENTO CAMINO BASICO INTERMEDIO RUTA N-240 LONG-ÑIQUEN-POCILLA"/>
    <x v="4"/>
    <s v="ÑUBLE"/>
    <s v="ÑIQUEN"/>
    <n v="2015"/>
    <x v="1"/>
    <s v="TRANSPORTE CAMINERO"/>
    <x v="0"/>
    <n v="170000"/>
    <x v="2341"/>
    <x v="2191"/>
  </r>
  <r>
    <s v="30135375-0"/>
    <s v="MEJORAMIENTO SERVICIO DE APR PUNTA DE CORTES, RANCAGUA"/>
    <x v="12"/>
    <s v="CACHAPOAL"/>
    <s v="RANCAGUA"/>
    <n v="2015"/>
    <x v="5"/>
    <s v="AGUA POTABLE"/>
    <x v="0"/>
    <n v="421962"/>
    <x v="2342"/>
    <x v="2192"/>
  </r>
  <r>
    <s v="30135379-0"/>
    <s v="AMPLIACION Y MEJORAMIENTO GIMNASIO NATALES (DISEÑO)"/>
    <x v="3"/>
    <s v="ULTIMA ESPERANZA"/>
    <s v="NATALES"/>
    <n v="2016"/>
    <x v="7"/>
    <s v="INTERSUBSECTORIAL DEPORTES Y RECREACION"/>
    <x v="0"/>
    <n v="102257"/>
    <x v="1592"/>
    <x v="2193"/>
  </r>
  <r>
    <s v="30135395-0"/>
    <s v="CONSTRUCCION CENTRO DEPORTIVO EL LLANO, COMUNA DE PETORCA"/>
    <x v="0"/>
    <s v="PETORCA"/>
    <s v="PETORCA"/>
    <n v="2016"/>
    <x v="7"/>
    <s v="DEPORTE RECREATIVO"/>
    <x v="0"/>
    <n v="67653"/>
    <x v="2343"/>
    <x v="2194"/>
  </r>
  <r>
    <s v="30135397-0"/>
    <s v="AMPLIACION SERVICIO A.P.R. LO DE LOBOS A EL SAUCE, RENGO"/>
    <x v="12"/>
    <s v="CACHAPOAL"/>
    <s v="RENGO"/>
    <n v="2016"/>
    <x v="5"/>
    <s v="AGUA POTABLE"/>
    <x v="1"/>
    <n v="214776"/>
    <x v="9"/>
    <x v="9"/>
  </r>
  <r>
    <s v="30135401-0"/>
    <s v="CONSTRUCCION PLAZAS C.H. &quot;HIJOS DE LA TIERRA&quot;, ALTO HOSPICIO"/>
    <x v="13"/>
    <s v="IQUIQUE"/>
    <s v="ALTO HOSPICIO"/>
    <n v="2015"/>
    <x v="6"/>
    <s v="DESARROLLO URBANO"/>
    <x v="0"/>
    <n v="9395"/>
    <x v="2344"/>
    <x v="2195"/>
  </r>
  <r>
    <s v="30135433-0"/>
    <s v="REPOSICION ESPACIOS PUBLICOS BARRIO PULMAHUE, PADRE LAS CASAS"/>
    <x v="1"/>
    <s v="CAUTIN"/>
    <s v="PADRE LAS CASAS"/>
    <n v="2015"/>
    <x v="6"/>
    <s v="DESARROLLO URBANO"/>
    <x v="0"/>
    <n v="100000"/>
    <x v="9"/>
    <x v="9"/>
  </r>
  <r>
    <s v="30135437-0"/>
    <s v="REPOSICION EJE OCALINDO ENTRE RANCAGUA Y AV. I. RIQUELME, ANGOL"/>
    <x v="1"/>
    <s v="MALLECO"/>
    <s v="ANGOL"/>
    <n v="2015"/>
    <x v="6"/>
    <s v="DESARROLLO URBANO"/>
    <x v="0"/>
    <n v="205200"/>
    <x v="9"/>
    <x v="9"/>
  </r>
  <r>
    <s v="30135440-0"/>
    <s v="CONSTRUCCION PASEO SAN FRANCISCO, FREIRINA"/>
    <x v="6"/>
    <s v="HUASCO"/>
    <s v="FREIRINA"/>
    <n v="2015"/>
    <x v="6"/>
    <s v="DESARROLLO URBANO"/>
    <x v="0"/>
    <n v="18381"/>
    <x v="2345"/>
    <x v="2196"/>
  </r>
  <r>
    <s v="30135441-0"/>
    <s v="CONSTRUCCION CIRCUITO DE ESPACIOS PUBLICOS VILLA TROYO, LONQUIMAY"/>
    <x v="1"/>
    <s v="MALLECO"/>
    <s v="LONQUIMAY"/>
    <n v="2015"/>
    <x v="6"/>
    <s v="DESARROLLO URBANO"/>
    <x v="0"/>
    <n v="163302"/>
    <x v="9"/>
    <x v="9"/>
  </r>
  <r>
    <s v="30135443-0"/>
    <s v="CONSTRUCCION PARQUE MANUEL RODRÍGUEZ , PUMANQUE URBANO"/>
    <x v="12"/>
    <s v="COLCHAGUA"/>
    <s v="PUMANQUE"/>
    <n v="2016"/>
    <x v="6"/>
    <s v="DESARROLLO URBANO"/>
    <x v="0"/>
    <n v="36"/>
    <x v="1676"/>
    <x v="9"/>
  </r>
  <r>
    <s v="30135452-0"/>
    <s v="MEJORAMIENTO VEREDAS AVENIDA ARTURO PRAT MARCHIGUE"/>
    <x v="12"/>
    <s v="CARDENAL CARO"/>
    <s v="MARCHIGUE"/>
    <n v="2015"/>
    <x v="6"/>
    <s v="DESARROLLO URBANO"/>
    <x v="0"/>
    <n v="44"/>
    <x v="52"/>
    <x v="9"/>
  </r>
  <r>
    <s v="30135453-0"/>
    <s v="CONSTRUCCION  PARQUE LA PAZ DE SANTA CRUZ"/>
    <x v="12"/>
    <s v="COLCHAGUA"/>
    <s v="SANTA CRUZ"/>
    <n v="2016"/>
    <x v="6"/>
    <s v="DESARROLLO URBANO"/>
    <x v="0"/>
    <n v="111555"/>
    <x v="2346"/>
    <x v="2197"/>
  </r>
  <r>
    <s v="30135456-0"/>
    <s v="MEJORAMIENTO PLAZA DE ARMAS Y ENTORNO , COINCO"/>
    <x v="12"/>
    <s v="CACHAPOAL"/>
    <s v="COINCO"/>
    <n v="2016"/>
    <x v="6"/>
    <s v="DESARROLLO URBANO"/>
    <x v="0"/>
    <n v="72"/>
    <x v="52"/>
    <x v="9"/>
  </r>
  <r>
    <s v="30135468-0"/>
    <s v="NORMALIZACION  DE SEMÁFOROS AV. CAUPOLICÁN-TEMUCO"/>
    <x v="1"/>
    <s v="CAUTIN"/>
    <s v="TEMUCO"/>
    <n v="2016"/>
    <x v="1"/>
    <s v="TRANSPORTE URBANO,VIALIDAD PEATONAL"/>
    <x v="0"/>
    <n v="594477"/>
    <x v="2347"/>
    <x v="2198"/>
  </r>
  <r>
    <s v="30135481-0"/>
    <s v="NORMALIZACION CENTRO CERRADO SENAME DE COPIAPO"/>
    <x v="6"/>
    <m/>
    <m/>
    <n v="2015"/>
    <x v="11"/>
    <s v="ASISTENCIA DE MENORES"/>
    <x v="0"/>
    <n v="1308"/>
    <x v="9"/>
    <x v="9"/>
  </r>
  <r>
    <s v="30135505-0"/>
    <s v="NORMALIZACION CENTRO CERRADO REHABILITACIÓN Y REINSERCIÓN, VALDIVIA"/>
    <x v="10"/>
    <m/>
    <m/>
    <n v="2016"/>
    <x v="11"/>
    <s v="ASISTENCIA DE MENORES"/>
    <x v="0"/>
    <n v="95772"/>
    <x v="9"/>
    <x v="9"/>
  </r>
  <r>
    <s v="30135586-0"/>
    <s v="MEJORAMIENTO CENTRO DEPORTIVO  BALNEARIO MUN., COMUNA DE CONCHALI"/>
    <x v="8"/>
    <s v="SANTIAGO"/>
    <s v="CONCHALI"/>
    <n v="2015"/>
    <x v="7"/>
    <s v="DEPORTE RECREATIVO"/>
    <x v="0"/>
    <n v="101"/>
    <x v="52"/>
    <x v="9"/>
  </r>
  <r>
    <s v="30135589-0"/>
    <s v="CONSTRUCCION PARQUE ESTERO QUILPUE SAN FELIPE"/>
    <x v="0"/>
    <m/>
    <m/>
    <n v="2015"/>
    <x v="6"/>
    <s v="DESARROLLO URBANO"/>
    <x v="0"/>
    <n v="53107"/>
    <x v="2348"/>
    <x v="2199"/>
  </r>
  <r>
    <s v="30135590-0"/>
    <s v="MEJORAMIENTO PLAZA DE ARMAS DE PANQUEHUE"/>
    <x v="0"/>
    <s v="SAN FELIPE DE ACONCAGUA"/>
    <s v="PANQUEHUE"/>
    <n v="2015"/>
    <x v="6"/>
    <s v="DESARROLLO URBANO"/>
    <x v="0"/>
    <n v="42720"/>
    <x v="9"/>
    <x v="9"/>
  </r>
  <r>
    <s v="30135591-0"/>
    <s v="MEJORAMIENTO ESPACIOS PUBLICOS AVENIDA SANTA TERESA, LOS ANDES"/>
    <x v="0"/>
    <s v="LOS ANDES"/>
    <s v="LOS ANDES"/>
    <n v="2015"/>
    <x v="6"/>
    <s v="DESARROLLO URBANO"/>
    <x v="0"/>
    <n v="82120"/>
    <x v="9"/>
    <x v="9"/>
  </r>
  <r>
    <s v="30135592-0"/>
    <s v="CONSTRUCCION PASEO PEATONAL CAL Y CANTO, LA LIGUA"/>
    <x v="0"/>
    <s v="PETORCA"/>
    <s v="LA LIGUA"/>
    <n v="2015"/>
    <x v="6"/>
    <s v="DESARROLLO URBANO"/>
    <x v="0"/>
    <n v="22561"/>
    <x v="2349"/>
    <x v="2200"/>
  </r>
  <r>
    <s v="30135593-0"/>
    <s v="CONSTRUCCION BOULEVARD AVENIDA LATORRE, LA CALERA"/>
    <x v="0"/>
    <s v="QUILLOTA"/>
    <s v="LA CALERA"/>
    <n v="2015"/>
    <x v="6"/>
    <s v="DESARROLLO URBANO"/>
    <x v="0"/>
    <n v="24759"/>
    <x v="2350"/>
    <x v="2201"/>
  </r>
  <r>
    <s v="30135597-0"/>
    <s v="REPOSICION CONSULTORIO RURAL DE PENCAHUE"/>
    <x v="7"/>
    <s v="TALCA"/>
    <s v="PENCAHUE"/>
    <n v="2016"/>
    <x v="0"/>
    <s v="BAJA COMPLEJIDAD"/>
    <x v="0"/>
    <n v="17367"/>
    <x v="2351"/>
    <x v="2202"/>
  </r>
  <r>
    <s v="30135614-0"/>
    <s v="CONSTRUCCION VARIOS PTES MENORES RUTA 7 S:RIO BRAVO-PTE QUETRO(CMT)"/>
    <x v="9"/>
    <m/>
    <m/>
    <n v="2015"/>
    <x v="1"/>
    <s v="TRANSPORTE CAMINERO"/>
    <x v="0"/>
    <n v="2197687"/>
    <x v="592"/>
    <x v="2203"/>
  </r>
  <r>
    <s v="30135630-0"/>
    <s v="REPOSICION ESCUELA RURAL DE COMPU (ANTEPROYECTO)"/>
    <x v="5"/>
    <s v="CHILOE"/>
    <s v="QUELLON"/>
    <n v="2016"/>
    <x v="2"/>
    <s v="EDUCACION BASICA Y MEDIA"/>
    <x v="1"/>
    <n v="483836"/>
    <x v="9"/>
    <x v="9"/>
  </r>
  <r>
    <s v="30135651-0"/>
    <s v="CONSTRUCCION SERVICIO APR PALO BLANCO"/>
    <x v="7"/>
    <s v="TALCA"/>
    <s v="SAN RAFAEL"/>
    <n v="2015"/>
    <x v="5"/>
    <s v="AGUA POTABLE"/>
    <x v="0"/>
    <n v="427073"/>
    <x v="2352"/>
    <x v="2204"/>
  </r>
  <r>
    <s v="30135680-0"/>
    <s v="CONSTRUCCION SERVICIO APR DE EL ARENAL KM.2, VALDIVIA"/>
    <x v="10"/>
    <m/>
    <m/>
    <n v="2015"/>
    <x v="5"/>
    <s v="AGUA POTABLE"/>
    <x v="0"/>
    <n v="372000"/>
    <x v="2353"/>
    <x v="2205"/>
  </r>
  <r>
    <s v="30135685-0"/>
    <s v="REPOSICION  LICEO GREGORIO URRUTIA, GALVARINO"/>
    <x v="1"/>
    <s v="CAUTIN"/>
    <s v="GALVARINO"/>
    <n v="2016"/>
    <x v="2"/>
    <s v="EDUCACION MEDIA TECNICO"/>
    <x v="0"/>
    <n v="179978"/>
    <x v="9"/>
    <x v="9"/>
  </r>
  <r>
    <s v="30135697-0"/>
    <s v="RESTAURACION PLAZA FUERTE DE NACIMIENTO"/>
    <x v="4"/>
    <s v="BIO BIO"/>
    <s v="NACIMIENTO"/>
    <n v="2015"/>
    <x v="2"/>
    <s v="ARTE Y CULTURA"/>
    <x v="0"/>
    <n v="50079"/>
    <x v="2354"/>
    <x v="2206"/>
  </r>
  <r>
    <s v="30135708-0"/>
    <s v="REPOSICION FERIA ABASTO MUNICIPAL, CURACAUTIN"/>
    <x v="1"/>
    <s v="MALLECO"/>
    <s v="CURACAUTIN"/>
    <n v="2015"/>
    <x v="6"/>
    <s v="ADMINISTRACION MULTISECTOR"/>
    <x v="0"/>
    <n v="559299"/>
    <x v="11"/>
    <x v="9"/>
  </r>
  <r>
    <s v="30135719-0"/>
    <s v="CONSTRUCCION SEDE SOCIAL U.V. Nº 204, PLACILLA VALPARAISO"/>
    <x v="0"/>
    <s v="VALPARAISO"/>
    <s v="VALPARAISO"/>
    <n v="2016"/>
    <x v="6"/>
    <s v="ORGANIZACION Y SERVICIOS COMUNALES"/>
    <x v="0"/>
    <n v="109506"/>
    <x v="2355"/>
    <x v="2207"/>
  </r>
  <r>
    <s v="30135733-0"/>
    <s v="AMPLIACION  DEPOSITO QUEBRADA ENCANTADA, ARICA"/>
    <x v="14"/>
    <m/>
    <m/>
    <n v="2015"/>
    <x v="6"/>
    <s v="DESARROLLO URBANO"/>
    <x v="0"/>
    <n v="534170"/>
    <x v="2356"/>
    <x v="2208"/>
  </r>
  <r>
    <s v="30135746-0"/>
    <s v="REPOSICION CENTRO CERRADO DE ANTOFAGASTA"/>
    <x v="11"/>
    <s v="ANTOFAGASTA"/>
    <s v="ANTOFAGASTA"/>
    <n v="2015"/>
    <x v="11"/>
    <s v="ASISTENCIA DE MENORES"/>
    <x v="0"/>
    <n v="9580"/>
    <x v="2357"/>
    <x v="9"/>
  </r>
  <r>
    <s v="30135748-0"/>
    <s v="MEJORAMIENTO ALUMBRADO PUBLICO COMUNA  SAN FELIPE"/>
    <x v="0"/>
    <s v="SAN FELIPE DE ACONCAGUA"/>
    <s v="SAN FELIPE"/>
    <n v="2016"/>
    <x v="4"/>
    <s v="ALUMBRADO PUBLICO"/>
    <x v="0"/>
    <n v="20010"/>
    <x v="64"/>
    <x v="2209"/>
  </r>
  <r>
    <s v="30135760-0"/>
    <s v="MEJORAMIENTO Y AMPLIACIÓN SERVICIO APR QUINQUEHUA (CHILLAN)"/>
    <x v="4"/>
    <s v="ÑUBLE"/>
    <s v="CHILLAN"/>
    <n v="2015"/>
    <x v="5"/>
    <s v="AGUA POTABLE"/>
    <x v="0"/>
    <n v="174235"/>
    <x v="2358"/>
    <x v="2210"/>
  </r>
  <r>
    <s v="30135810-0"/>
    <s v="CONSTRUCCION PARQUE LAS TORRES, POBL. CABO AROCA, ARICA"/>
    <x v="14"/>
    <s v="ARICA - REGION XV"/>
    <s v="ARICA - REGION XV"/>
    <n v="2016"/>
    <x v="6"/>
    <s v="DESARROLLO URBANO"/>
    <x v="0"/>
    <n v="3639"/>
    <x v="9"/>
    <x v="9"/>
  </r>
  <r>
    <s v="30135821-0"/>
    <s v="MEJORAMIENTO PERFIL MAIPÚ-18 DE SEPTIEMB.Y CONEXIONES ETAPA II,ARICA"/>
    <x v="14"/>
    <s v="ARICA - REGION XV"/>
    <s v="ARICA - REGION XV"/>
    <n v="2015"/>
    <x v="1"/>
    <s v="TRANSPORTE URBANO,VIALIDAD PEATONAL"/>
    <x v="0"/>
    <n v="703792"/>
    <x v="2359"/>
    <x v="2211"/>
  </r>
  <r>
    <s v="30135884-0"/>
    <s v="MEJORAMIENTO VIALIDAD URBANA DE SANTIAGO MEDIDAS DE BAJO COSTO E III"/>
    <x v="8"/>
    <m/>
    <m/>
    <n v="2016"/>
    <x v="1"/>
    <s v="TRANSPORTE URBANO,VIALIDAD PEATONAL"/>
    <x v="0"/>
    <n v="183052"/>
    <x v="2360"/>
    <x v="2212"/>
  </r>
  <r>
    <s v="30135925-0"/>
    <s v="CONSTRUCCION VARIANTE SUR COYHAIQUE"/>
    <x v="9"/>
    <m/>
    <m/>
    <n v="2015"/>
    <x v="1"/>
    <s v="TRANSPORTE CAMINERO"/>
    <x v="0"/>
    <n v="801440"/>
    <x v="2361"/>
    <x v="2213"/>
  </r>
  <r>
    <s v="30135939-0"/>
    <s v="CONSTRUCCION POSTA DE SALUD RURAL LOMA DE LA PIEDRA, S. J. COSTA"/>
    <x v="5"/>
    <s v="OSORNO"/>
    <s v="SAN JUAN DE LA COSTA"/>
    <n v="2016"/>
    <x v="0"/>
    <s v="BAJA COMPLEJIDAD"/>
    <x v="0"/>
    <n v="350090"/>
    <x v="2362"/>
    <x v="2214"/>
  </r>
  <r>
    <s v="30135949-0"/>
    <s v="CONSTRUCCION POSTA DE SALUD RURAL QUINAMAVIDA, COMUNA DE COLBÚN"/>
    <x v="7"/>
    <s v="LINARES"/>
    <s v="COLBUN"/>
    <n v="2016"/>
    <x v="0"/>
    <s v="BAJA COMPLEJIDAD"/>
    <x v="0"/>
    <n v="211837"/>
    <x v="2363"/>
    <x v="2215"/>
  </r>
  <r>
    <s v="30135954-0"/>
    <s v="REPOSICION PAVIM. . GREGORIO MARAÑÓN - VILLA MONTES, VIÑA DEL MAR"/>
    <x v="0"/>
    <s v="VALPARAISO"/>
    <s v="VIÑA DEL MAR"/>
    <n v="2016"/>
    <x v="1"/>
    <s v="TRANSPORTE URBANO,VIALIDAD PEATONAL"/>
    <x v="0"/>
    <n v="731068"/>
    <x v="2364"/>
    <x v="2216"/>
  </r>
  <r>
    <s v="30135961-0"/>
    <s v="MEJORAMIENTO CALLE LIBERTAD (DOS-AV. FREI), V.DULCE, VIÑA DEL MAR"/>
    <x v="0"/>
    <s v="VALPARAISO"/>
    <s v="VIÑA DEL MAR"/>
    <n v="2016"/>
    <x v="1"/>
    <s v="TRANSPORTE URBANO,VIALIDAD PEATONAL"/>
    <x v="0"/>
    <n v="285881"/>
    <x v="2365"/>
    <x v="2217"/>
  </r>
  <r>
    <s v="30135967-0"/>
    <s v="CONSTRUCCION ESTACION DE TRANSFERENCIA LA CAMPANA CALBUCO"/>
    <x v="5"/>
    <s v="LLANQUIHUE"/>
    <m/>
    <n v="2016"/>
    <x v="6"/>
    <s v="MEDIO AMBIENTE"/>
    <x v="0"/>
    <n v="112118"/>
    <x v="2366"/>
    <x v="2218"/>
  </r>
  <r>
    <s v="30135984-0"/>
    <s v="CONSTRUCCION SERVICIO APR RENAICO-MONTEFLOR, PARRAL"/>
    <x v="7"/>
    <s v="LINARES"/>
    <s v="PARRAL"/>
    <n v="2015"/>
    <x v="5"/>
    <s v="AGUA POTABLE"/>
    <x v="0"/>
    <n v="193798"/>
    <x v="2367"/>
    <x v="2219"/>
  </r>
  <r>
    <s v="30135993-0"/>
    <s v="MEJORAMIENTO Y AMPLIACIÓN SERVICIO APR PERALILLO HACIA PARRONAL"/>
    <x v="7"/>
    <s v="CURICO"/>
    <s v="HUALAÑE"/>
    <n v="2015"/>
    <x v="5"/>
    <s v="AGUA POTABLE"/>
    <x v="0"/>
    <n v="739149"/>
    <x v="2368"/>
    <x v="2220"/>
  </r>
  <r>
    <s v="30136010-0"/>
    <s v="NORMALIZACION REDES DE INCENDIO CDP QUILLOTA"/>
    <x v="0"/>
    <s v="QUILLOTA"/>
    <m/>
    <n v="2016"/>
    <x v="11"/>
    <s v="REHABILITACION ADULTOS"/>
    <x v="0"/>
    <n v="42300"/>
    <x v="2369"/>
    <x v="2221"/>
  </r>
  <r>
    <s v="30136044-0"/>
    <s v="DIAGNOSTICO Y PLAN DE ACCIÓN RUTA PATRIMONIAL IGLESIAS PROV. LIMARI"/>
    <x v="2"/>
    <s v="LIMARI"/>
    <m/>
    <n v="2015"/>
    <x v="2"/>
    <s v="ARTE Y CULTURA"/>
    <x v="0"/>
    <n v="47895"/>
    <x v="2370"/>
    <x v="2222"/>
  </r>
  <r>
    <s v="30136060-0"/>
    <s v="CONSTRUCCION DEFENSAS FLUVIALES RÍO BLANCO EN CHAITÉN SUR, PALENA"/>
    <x v="5"/>
    <s v="PALENA"/>
    <s v="CHAITEN"/>
    <n v="2015"/>
    <x v="6"/>
    <s v="DEFENSAS FLUVIALES,MARITIMAS Y CAUCES ARTIFICIALES"/>
    <x v="0"/>
    <n v="380000"/>
    <x v="2371"/>
    <x v="2223"/>
  </r>
  <r>
    <s v="30136075-0"/>
    <s v="MEJORAMIENTO MANUEL RODRÍGUEZ Y CALLE EL BOSQUE, LINARES"/>
    <x v="7"/>
    <s v="LINARES"/>
    <s v="LINARES"/>
    <n v="2015"/>
    <x v="1"/>
    <s v="TRANSPORTE URBANO,VIALIDAD PEATONAL"/>
    <x v="0"/>
    <n v="37153"/>
    <x v="2372"/>
    <x v="2224"/>
  </r>
  <r>
    <s v="30136092-0"/>
    <s v="MEJORAMIENTO GESTION DE TTO INTERSECCIONES CRITICAS GRAN SANTIAGO"/>
    <x v="8"/>
    <m/>
    <m/>
    <n v="2016"/>
    <x v="1"/>
    <s v="TRANSPORTE URBANO,VIALIDAD PEATONAL"/>
    <x v="0"/>
    <n v="455492"/>
    <x v="2373"/>
    <x v="2225"/>
  </r>
  <r>
    <s v="30136095-0"/>
    <s v="MEJORAMIENTO PARQUE URBANO ALAMEDA DE NANCAGUA"/>
    <x v="12"/>
    <s v="COLCHAGUA"/>
    <s v="NANCAGUA"/>
    <n v="2016"/>
    <x v="6"/>
    <s v="DESARROLLO URBANO"/>
    <x v="0"/>
    <n v="25"/>
    <x v="9"/>
    <x v="9"/>
  </r>
  <r>
    <s v="30136104-0"/>
    <s v="MEJORAMIENTO CONEXIÓN CAMINO A HUAPI, LINARES"/>
    <x v="7"/>
    <s v="LINARES"/>
    <s v="LINARES"/>
    <n v="2015"/>
    <x v="1"/>
    <s v="TRANSPORTE URBANO,VIALIDAD PEATONAL"/>
    <x v="0"/>
    <n v="44646"/>
    <x v="2374"/>
    <x v="2226"/>
  </r>
  <r>
    <s v="30136105-0"/>
    <s v="NORMALIZACION E INTEGRACION DE SEMAFOROS AL SCAT RANCAGUA II ETAPA"/>
    <x v="12"/>
    <s v="CACHAPOAL"/>
    <s v="RANCAGUA"/>
    <n v="2016"/>
    <x v="1"/>
    <s v="TRANSPORTE URBANO,VIALIDAD PEATONAL"/>
    <x v="0"/>
    <n v="35961"/>
    <x v="2375"/>
    <x v="2227"/>
  </r>
  <r>
    <s v="30136109-0"/>
    <s v="MEJORAMIENTO EJE AVENIDA DIEGO PORTALES 2° ETAPA, CURICO"/>
    <x v="7"/>
    <s v="CURICO"/>
    <s v="CURICO"/>
    <n v="2016"/>
    <x v="1"/>
    <s v="TRANSPORTE URBANO,VIALIDAD PEATONAL"/>
    <x v="0"/>
    <n v="17439"/>
    <x v="9"/>
    <x v="9"/>
  </r>
  <r>
    <s v="30136110-0"/>
    <s v="REPOSICION ESTADIO TIERRA DE CAMPEONES, IQUIQUE"/>
    <x v="13"/>
    <m/>
    <m/>
    <n v="2015"/>
    <x v="7"/>
    <s v="DEPORTE COMPETITIVO"/>
    <x v="0"/>
    <n v="5233477"/>
    <x v="2376"/>
    <x v="2228"/>
  </r>
  <r>
    <s v="30136126-0"/>
    <s v="HABILITACION ESPACIOS DE RECREACIÓN EN MONUMENTO NATURAL LA PORTADA"/>
    <x v="11"/>
    <s v="ANTOFAGASTA"/>
    <s v="ANTOFAGASTA"/>
    <n v="2016"/>
    <x v="6"/>
    <s v="MEDIO AMBIENTE"/>
    <x v="1"/>
    <n v="314161"/>
    <x v="9"/>
    <x v="9"/>
  </r>
  <r>
    <s v="30136158-0"/>
    <s v="AMPLIACION SCAT ANTOFAGASTA: EJES BONILLA - HUAMACHUCO"/>
    <x v="11"/>
    <s v="ANTOFAGASTA"/>
    <s v="ANTOFAGASTA"/>
    <n v="2015"/>
    <x v="1"/>
    <s v="TRANSPORTE URBANO,VIALIDAD PEATONAL"/>
    <x v="0"/>
    <n v="10"/>
    <x v="2377"/>
    <x v="9"/>
  </r>
  <r>
    <s v="30136162-0"/>
    <s v="NORMALIZACION E INTEGRACION DE SEMAFOROS COQUIMBO - LA SERENA"/>
    <x v="2"/>
    <m/>
    <m/>
    <n v="2015"/>
    <x v="1"/>
    <s v="TRANSPORTE URBANO,VIALIDAD PEATONAL"/>
    <x v="0"/>
    <n v="16737"/>
    <x v="52"/>
    <x v="9"/>
  </r>
  <r>
    <s v="30136164-0"/>
    <s v="MEJORAMIENTO VIALIDAD URBANA A TRAVES DE MEDIDAS DE BAJO COSTO,CQBO."/>
    <x v="2"/>
    <m/>
    <m/>
    <n v="2016"/>
    <x v="1"/>
    <s v="TRANSPORTE URBANO,VIALIDAD PEATONAL"/>
    <x v="0"/>
    <n v="12320"/>
    <x v="9"/>
    <x v="9"/>
  </r>
  <r>
    <s v="30136173-0"/>
    <s v="NORMALIZACION E INTEGRACION SEMAFOROS AL SCAT III ETAPA: SAN FERNANDO"/>
    <x v="12"/>
    <s v="COLCHAGUA"/>
    <s v="SAN FERNANDO"/>
    <n v="2016"/>
    <x v="1"/>
    <s v="TRANSPORTE URBANO,VIALIDAD PEATONAL"/>
    <x v="0"/>
    <n v="248466"/>
    <x v="2378"/>
    <x v="2229"/>
  </r>
  <r>
    <s v="30136183-0"/>
    <s v="NORMALIZACION DE SEMÁFOROS PRIMERA ETAPA-VILLARRICA"/>
    <x v="1"/>
    <m/>
    <m/>
    <n v="2016"/>
    <x v="1"/>
    <s v="TRANSPORTE URBANO,VIALIDAD PEATONAL"/>
    <x v="0"/>
    <n v="175020"/>
    <x v="2379"/>
    <x v="2230"/>
  </r>
  <r>
    <s v="30136185-0"/>
    <s v="CONSTRUCCION NUEVOS SEMÁFOROS CIUDADES DE COYHAIQUE Y AYSEN"/>
    <x v="9"/>
    <m/>
    <m/>
    <n v="2015"/>
    <x v="1"/>
    <s v="TRANSPORTE URBANO,VIALIDAD PEATONAL"/>
    <x v="0"/>
    <n v="179301"/>
    <x v="2380"/>
    <x v="2231"/>
  </r>
  <r>
    <s v="30136315-0"/>
    <s v="REPOSICION IGLESIA SAN JUAN EVANGELISTA, PITRUFQUEN."/>
    <x v="1"/>
    <s v="CAUTIN"/>
    <s v="PITRUFQUEN"/>
    <n v="2015"/>
    <x v="2"/>
    <s v="ARTE Y CULTURA"/>
    <x v="0"/>
    <n v="78066"/>
    <x v="2381"/>
    <x v="2232"/>
  </r>
  <r>
    <s v="30136322-0"/>
    <s v="AMPLIACION Y MEJORAMIENTO AEROPUERTO BALMACEDA - REGIÓN DE AYSÉN"/>
    <x v="9"/>
    <m/>
    <m/>
    <n v="2015"/>
    <x v="1"/>
    <s v="TRANSPORTE AEREO"/>
    <x v="0"/>
    <n v="412006"/>
    <x v="2382"/>
    <x v="2233"/>
  </r>
  <r>
    <s v="30136329-0"/>
    <s v="CONSTRUCCION SISTEMA AGUA POTABLE RURAL ÑANCUL NORTE, VILLARRICA"/>
    <x v="1"/>
    <s v="CAUTIN"/>
    <s v="VILLARRICA"/>
    <n v="2016"/>
    <x v="5"/>
    <s v="AGUA POTABLE"/>
    <x v="0"/>
    <n v="33199"/>
    <x v="2383"/>
    <x v="1262"/>
  </r>
  <r>
    <s v="30136332-0"/>
    <s v="CONSTRUCCION SERVICIO AGUA POTABLE RURAL CALLE, COMUNA DE ANCUD"/>
    <x v="5"/>
    <s v="CHILOE"/>
    <s v="ANCUD"/>
    <n v="2015"/>
    <x v="5"/>
    <s v="AGUA POTABLE"/>
    <x v="0"/>
    <n v="52088"/>
    <x v="2384"/>
    <x v="2234"/>
  </r>
  <r>
    <s v="30136337-0"/>
    <s v="NORMALIZACION ELECTRICA SECTORES LACALLE, SAN MIGUEL Y OTROS, HUALQUI"/>
    <x v="4"/>
    <s v="CONCEPCION"/>
    <s v="HUALQUI"/>
    <n v="2016"/>
    <x v="4"/>
    <s v="DISTRIBUCION Y CONEXION FINAL USUARIOS"/>
    <x v="0"/>
    <n v="1"/>
    <x v="22"/>
    <x v="9"/>
  </r>
  <r>
    <s v="30136351-0"/>
    <s v="CONSTRUCCION PAVIMENTACION CALLE SAN PEDRO"/>
    <x v="8"/>
    <s v="TALAGANTE"/>
    <s v="ISLA DE MAIPO"/>
    <n v="2016"/>
    <x v="1"/>
    <s v="TRANSPORTE URBANO,VIALIDAD PEATONAL"/>
    <x v="1"/>
    <n v="264800"/>
    <x v="9"/>
    <x v="9"/>
  </r>
  <r>
    <s v="30136379-0"/>
    <s v="MEJORAMIENTO PISTA ATLÉTICA ESTADIO LUCAS PACHECO. TALAGANTE."/>
    <x v="8"/>
    <s v="TALAGANTE"/>
    <s v="TALAGANTE"/>
    <n v="2016"/>
    <x v="7"/>
    <s v="DEPORTE RECREATIVO"/>
    <x v="1"/>
    <n v="843732"/>
    <x v="9"/>
    <x v="9"/>
  </r>
  <r>
    <s v="30136383-0"/>
    <s v="CONSTRUCCION INFRAESTRUCTURA SANITARIA CAUPOLICAN ALTO, LA UNION"/>
    <x v="10"/>
    <s v="DEL RANCO"/>
    <s v="LA UNION - REGION XIV"/>
    <n v="2016"/>
    <x v="5"/>
    <s v="INTERSUBSECTORIAL AGUA POTABLE Y ALCANTARILLADO"/>
    <x v="0"/>
    <n v="117678"/>
    <x v="2385"/>
    <x v="2235"/>
  </r>
  <r>
    <s v="30136414-0"/>
    <s v="REPOSICION JARDIN INFANTIL Y SALA CUNA LAS ABEJITAS, TEMUCO"/>
    <x v="1"/>
    <s v="CAUTIN"/>
    <s v="TEMUCO"/>
    <n v="2016"/>
    <x v="2"/>
    <s v="EDUCACION PREBASICA"/>
    <x v="0"/>
    <n v="56800"/>
    <x v="2386"/>
    <x v="2236"/>
  </r>
  <r>
    <s v="30136453-0"/>
    <s v="CONSTRUCCION PLAZA JUEGOS DE LOS NIÑOS, COMUNA DE PICA"/>
    <x v="13"/>
    <s v="TAMARUGAL"/>
    <s v="PICA (Prov. Tamarugal)"/>
    <n v="2016"/>
    <x v="6"/>
    <s v="DESARROLLO URBANO"/>
    <x v="2"/>
    <n v="101812"/>
    <x v="9"/>
    <x v="9"/>
  </r>
  <r>
    <s v="30136461-0"/>
    <s v="REPOSICION EDIFICIO GOBERNACIÓN Y SERVICIOS PUBLICOS EN CHAITEN"/>
    <x v="5"/>
    <s v="PALENA"/>
    <m/>
    <n v="2016"/>
    <x v="6"/>
    <s v="INTERSUBSECTORIAL MULTISECTOR"/>
    <x v="1"/>
    <n v="160985"/>
    <x v="9"/>
    <x v="9"/>
  </r>
  <r>
    <s v="30136493-0"/>
    <s v="REPOSICION INFRAESTRUCTURA DE APOYO ACT. COSTUMBRISTAS, PORVENIR"/>
    <x v="3"/>
    <s v="TIERRA DEL FUEGO"/>
    <s v="PORVENIR"/>
    <n v="2016"/>
    <x v="6"/>
    <s v="ORGANIZACION Y SERVICIOS COMUNALES"/>
    <x v="0"/>
    <n v="640619"/>
    <x v="2387"/>
    <x v="2237"/>
  </r>
  <r>
    <s v="30136501-0"/>
    <s v="REPOSICION CALZADAS Y ACERAS CALLE BALDOMERO LILLO, LA PINTANA"/>
    <x v="8"/>
    <s v="SANTIAGO"/>
    <s v="LA PINTANA"/>
    <n v="2016"/>
    <x v="1"/>
    <s v="TRANSPORTE URBANO,VIALIDAD PEATONAL"/>
    <x v="0"/>
    <n v="457046"/>
    <x v="9"/>
    <x v="9"/>
  </r>
  <r>
    <s v="30136510-0"/>
    <s v="MEJORAMIENTO RUTA D-633,CRUCE RUTA 45-LA CHIMBA-CRUCE D-529"/>
    <x v="2"/>
    <s v="LIMARI"/>
    <s v="OVALLE"/>
    <n v="2015"/>
    <x v="1"/>
    <s v="TRANSPORTE CAMINERO"/>
    <x v="0"/>
    <n v="1900000"/>
    <x v="2388"/>
    <x v="2238"/>
  </r>
  <r>
    <s v="30136525-0"/>
    <s v="REPOSICION ACERAS, BARRIO TRADICIONAL, ANTOFAGASTA"/>
    <x v="11"/>
    <s v="ANTOFAGASTA"/>
    <s v="ANTOFAGASTA"/>
    <n v="2015"/>
    <x v="1"/>
    <s v="TRANSPORTE URBANO,VIALIDAD PEATONAL"/>
    <x v="0"/>
    <n v="5450153"/>
    <x v="2389"/>
    <x v="2239"/>
  </r>
  <r>
    <s v="30136533-0"/>
    <s v="CONSTRUCCION CUARTEL BOMBEROS Y EQUIP. ANEXOS,LAS PALMERAS AFTA."/>
    <x v="11"/>
    <s v="ANTOFAGASTA"/>
    <s v="ANTOFAGASTA"/>
    <n v="2016"/>
    <x v="9"/>
    <s v="DEFENSA Y SEGURIDAD"/>
    <x v="1"/>
    <n v="180"/>
    <x v="9"/>
    <x v="9"/>
  </r>
  <r>
    <s v="30136588-0"/>
    <s v="CONSTRUCCION ELECTRIFICACION RURAL SECTOR RENGALIL, IMPERIAL"/>
    <x v="1"/>
    <s v="CAUTIN"/>
    <s v="NUEVA IMPERIAL"/>
    <n v="2016"/>
    <x v="4"/>
    <s v="DISTRIBUCION Y CONEXION FINAL USUARIOS"/>
    <x v="0"/>
    <n v="110451"/>
    <x v="2390"/>
    <x v="2240"/>
  </r>
  <r>
    <s v="30136601-0"/>
    <s v="MEJORAMIENTO BORDE LACUSTRE PUERTO BERTRAND"/>
    <x v="9"/>
    <s v="GENERAL CARRERA"/>
    <s v="CHILE CHICO"/>
    <n v="2015"/>
    <x v="6"/>
    <s v="BORDE COSTERO,PASEOS PEATONALES, PLAYAS"/>
    <x v="0"/>
    <n v="61612"/>
    <x v="2391"/>
    <x v="2241"/>
  </r>
  <r>
    <s v="30136611-0"/>
    <s v="MEJORAMIENTO CBI 2DA. FAJA EL VOLCAN, VILLARRICA"/>
    <x v="1"/>
    <m/>
    <m/>
    <n v="2015"/>
    <x v="1"/>
    <s v="TRANSPORTE CAMINERO"/>
    <x v="0"/>
    <n v="1274422"/>
    <x v="9"/>
    <x v="9"/>
  </r>
  <r>
    <s v="30136617-0"/>
    <s v="CONSTRUCCION RUTA COSTERA SECTOR CHAÑARAL  TALTAL II Y III REGIONES"/>
    <x v="15"/>
    <m/>
    <m/>
    <n v="2015"/>
    <x v="1"/>
    <s v="TRANSPORTE CAMINERO"/>
    <x v="0"/>
    <n v="148270"/>
    <x v="2392"/>
    <x v="2242"/>
  </r>
  <r>
    <s v="30136623-0"/>
    <s v="CONSTRUCCION PROVISORIA DE EMERGENCIA ESC. G-122 SAN RAMON - ERCILLA"/>
    <x v="1"/>
    <s v="MALLECO"/>
    <s v="ERCILLA"/>
    <n v="2015"/>
    <x v="2"/>
    <s v="EDUCACION BASICA Y MEDIA"/>
    <x v="0"/>
    <n v="157582"/>
    <x v="2393"/>
    <x v="2243"/>
  </r>
  <r>
    <s v="30136666-0"/>
    <s v="MEJORAMIENTO RUTA N-45, 3 ESQ.CATO-NAHUELTORO,REGION DEL BIOBIO"/>
    <x v="4"/>
    <s v="ÑUBLE"/>
    <s v="COIHUECO"/>
    <n v="2015"/>
    <x v="1"/>
    <s v="TRANSPORTE CAMINERO"/>
    <x v="0"/>
    <n v="2243665"/>
    <x v="2394"/>
    <x v="2244"/>
  </r>
  <r>
    <s v="30136667-0"/>
    <s v="AMPLIACION  APR QUEBRADA LA PITRA A LO MARCHANT,MARCHIGUE-PUMANQUE"/>
    <x v="12"/>
    <s v="CARDENAL CARO"/>
    <s v="MARCHIGUE"/>
    <n v="2015"/>
    <x v="5"/>
    <s v="AGUA POTABLE"/>
    <x v="0"/>
    <n v="1346321"/>
    <x v="2395"/>
    <x v="2245"/>
  </r>
  <r>
    <s v="30136700-0"/>
    <s v="NORMALIZACION ESCUELA REPÚBLICA DE FRANCIA"/>
    <x v="8"/>
    <s v="SANTIAGO"/>
    <s v="ÑUÑOA"/>
    <n v="2016"/>
    <x v="2"/>
    <s v="EDUCACION PREBASICA"/>
    <x v="1"/>
    <n v="122939"/>
    <x v="9"/>
    <x v="9"/>
  </r>
  <r>
    <s v="30136702-0"/>
    <s v="MEJORAMIENTO COLEGIO LENKA FRANULIC"/>
    <x v="8"/>
    <s v="SANTIAGO"/>
    <s v="ÑUÑOA"/>
    <n v="2016"/>
    <x v="2"/>
    <s v="EDUCACION BASICA Y MEDIA"/>
    <x v="1"/>
    <n v="497273"/>
    <x v="9"/>
    <x v="9"/>
  </r>
  <r>
    <s v="30136705-0"/>
    <s v="MEJORAMIENTO SISTEMA ELÉCTRICO DE CALETA TORTEL"/>
    <x v="9"/>
    <s v="CAPITAN PRAT"/>
    <s v="TORTEL"/>
    <n v="2016"/>
    <x v="4"/>
    <s v="AUTOGENERACION"/>
    <x v="0"/>
    <n v="128897"/>
    <x v="2396"/>
    <x v="2246"/>
  </r>
  <r>
    <s v="30136709-0"/>
    <s v="CONSTRUCCION CANCHA DE FUTBOL SINTÉTICO PARQUE DEPORTIVO INTEGRAL"/>
    <x v="9"/>
    <s v="COYHAIQUE"/>
    <s v="COYHAIQUE"/>
    <n v="2016"/>
    <x v="7"/>
    <s v="DEPORTE FORMATIVO"/>
    <x v="0"/>
    <n v="1128738"/>
    <x v="2397"/>
    <x v="2247"/>
  </r>
  <r>
    <s v="30136712-0"/>
    <s v="CONSTRUCCION CENTRO DE COMERCIALIZACION HORTOFRUTICOLA, PUNTA ARENAS"/>
    <x v="3"/>
    <s v="MAGALLANES"/>
    <s v="PUNTA ARENAS"/>
    <n v="2016"/>
    <x v="10"/>
    <s v="INTERSUBSECTORIAL FINANZAS, COMERCIO Y TURISMO"/>
    <x v="0"/>
    <n v="47217"/>
    <x v="2398"/>
    <x v="2248"/>
  </r>
  <r>
    <s v="30136720-0"/>
    <s v="RESTAURACION FACHADAS ZONA TÍPICA PUERTO VARAS"/>
    <x v="5"/>
    <s v="LLANQUIHUE"/>
    <s v="PUERTO VARAS"/>
    <n v="2016"/>
    <x v="6"/>
    <s v="DESARROLLO URBANO"/>
    <x v="0"/>
    <n v="44974"/>
    <x v="9"/>
    <x v="9"/>
  </r>
  <r>
    <s v="30136723-0"/>
    <s v="CONSTRUCCION FISCALÍA LOCAL DE CASTRO"/>
    <x v="5"/>
    <s v="CHILOE"/>
    <s v="CASTRO"/>
    <n v="2015"/>
    <x v="11"/>
    <s v="ADMINISTRACION DE JUSTICIA"/>
    <x v="0"/>
    <n v="372453"/>
    <x v="2399"/>
    <x v="9"/>
  </r>
  <r>
    <s v="30136728-0"/>
    <s v="MEJORAMIENTO Y AMPLIACIÓN SERVICIO APR CHEQUENLEMU, CURICÓ"/>
    <x v="7"/>
    <s v="CURICO"/>
    <s v="CURICO"/>
    <n v="2015"/>
    <x v="5"/>
    <s v="AGUA POTABLE"/>
    <x v="0"/>
    <n v="63114"/>
    <x v="2400"/>
    <x v="2249"/>
  </r>
  <r>
    <s v="30136733-0"/>
    <s v="MEJORAMIENTO Y AMPLIACIÓN SERVICIO APR STA. CECILIA GABRIELA MISTRAL"/>
    <x v="7"/>
    <s v="LINARES"/>
    <s v="SAN JAVIER"/>
    <n v="2015"/>
    <x v="5"/>
    <s v="AGUA POTABLE"/>
    <x v="0"/>
    <n v="248938"/>
    <x v="2401"/>
    <x v="2250"/>
  </r>
  <r>
    <s v="30136734-0"/>
    <s v="MEJORAMIENTO Y AMPLIACIÓN SERVICIO APR LA CHIRIPA, COLBUN"/>
    <x v="7"/>
    <s v="LINARES"/>
    <s v="COLBUN"/>
    <n v="2016"/>
    <x v="5"/>
    <s v="AGUA POTABLE"/>
    <x v="0"/>
    <n v="234506"/>
    <x v="64"/>
    <x v="9"/>
  </r>
  <r>
    <s v="30136775-0"/>
    <s v="CONSTRUCCION CANCHA FUTBOL SINTETICA E  ILUMINACION PTO. CHACABUCO"/>
    <x v="9"/>
    <s v="AYSEN"/>
    <s v="AYSEN"/>
    <n v="2016"/>
    <x v="7"/>
    <s v="INTERSUBSECTORIAL DEPORTES Y RECREACION"/>
    <x v="0"/>
    <n v="49353"/>
    <x v="2402"/>
    <x v="2251"/>
  </r>
  <r>
    <s v="30136778-0"/>
    <s v="CONSTRUCCION CONEXIÓN EJE GUANACO NORTE. HUECHURABA"/>
    <x v="8"/>
    <s v="SANTIAGO"/>
    <s v="HUECHURABA"/>
    <n v="2016"/>
    <x v="1"/>
    <s v="TRANSPORTE URBANO,VIALIDAD PEATONAL"/>
    <x v="0"/>
    <n v="59590"/>
    <x v="9"/>
    <x v="9"/>
  </r>
  <r>
    <s v="30136812-0"/>
    <s v="CONSTRUCCION EMBALSE CATEMU EN VALLE DEL ACONCAGUA"/>
    <x v="0"/>
    <m/>
    <m/>
    <n v="2015"/>
    <x v="3"/>
    <s v="RIEGO"/>
    <x v="0"/>
    <n v="11203678"/>
    <x v="2403"/>
    <x v="2252"/>
  </r>
  <r>
    <s v="30136865-0"/>
    <s v="REPOSICION SEDE J.V. NRO. 51 &quot;POETA GRIMALDI&quot;, PUNTA ARENAS"/>
    <x v="3"/>
    <s v="MAGALLANES"/>
    <s v="PUNTA ARENAS"/>
    <n v="2016"/>
    <x v="6"/>
    <s v="DESARROLLO URBANO"/>
    <x v="0"/>
    <n v="162681"/>
    <x v="2404"/>
    <x v="2253"/>
  </r>
  <r>
    <s v="30136867-0"/>
    <s v="MEJORAMIENTO Y AMPLIACIÓN AGUA POTABLE COIGUE PAINEMAL, CHOL CHOL"/>
    <x v="1"/>
    <s v="CAUTIN"/>
    <s v="CHOL CHOL"/>
    <n v="2015"/>
    <x v="5"/>
    <s v="AGUA POTABLE"/>
    <x v="0"/>
    <n v="334859"/>
    <x v="2405"/>
    <x v="2254"/>
  </r>
  <r>
    <s v="30136874-0"/>
    <s v="MEJORAMIENTO Y AMPLIACION SISTEMA AGUA POTABLE PIRCUNCHE, VILCUN"/>
    <x v="1"/>
    <s v="CAUTIN"/>
    <s v="VILCUN"/>
    <n v="2016"/>
    <x v="5"/>
    <s v="AGUA POTABLE"/>
    <x v="0"/>
    <n v="22456"/>
    <x v="2406"/>
    <x v="2255"/>
  </r>
  <r>
    <s v="30136883-0"/>
    <s v="CONSTRUCCION MUROS DE CONTENCIÓN POBLACIÓN LANIN, TEMUCO"/>
    <x v="1"/>
    <s v="CAUTIN"/>
    <s v="TEMUCO"/>
    <n v="2015"/>
    <x v="8"/>
    <s v="SOLUCION HABITACIONAL PARCIAL O COMPLEMENTARIA"/>
    <x v="1"/>
    <n v="727605"/>
    <x v="9"/>
    <x v="9"/>
  </r>
  <r>
    <s v="30136885-0"/>
    <s v="CONSTRUCCION PARQUE URBANO SECCIÓN LONGITUDINAL SUR - VALDIVIA"/>
    <x v="10"/>
    <s v="VALDIVIA - REGION XIV"/>
    <s v="VALDIVIA - REGION XIV"/>
    <n v="2015"/>
    <x v="6"/>
    <s v="DESARROLLO URBANO"/>
    <x v="0"/>
    <n v="1207601"/>
    <x v="2407"/>
    <x v="2256"/>
  </r>
  <r>
    <s v="30136896-0"/>
    <s v="ANALISIS ALT. PARA EL ABASTECIMIENTO DE CARNE OVINA Y BOVINA NAT"/>
    <x v="3"/>
    <s v="ULTIMA ESPERANZA"/>
    <s v="NATALES"/>
    <n v="2016"/>
    <x v="3"/>
    <s v="INTERSUBSECTORIAL SILVOAGROPECUARIO"/>
    <x v="0"/>
    <n v="69240"/>
    <x v="9"/>
    <x v="9"/>
  </r>
  <r>
    <s v="30136947-0"/>
    <s v="MEJORAMIENTO RUTA CURANILAHUE - TRONGOL BAJO, CURANILAHUE"/>
    <x v="4"/>
    <s v="ARAUCO"/>
    <s v="CURANILAHUE"/>
    <n v="2015"/>
    <x v="1"/>
    <s v="TRANSPORTE CAMINERO"/>
    <x v="0"/>
    <n v="191455"/>
    <x v="2408"/>
    <x v="2257"/>
  </r>
  <r>
    <s v="30136959-0"/>
    <s v="MEJORAMIENTO MULTICANCHAS DE 4 ESCUELAS MUNICIPALES, PETORCA"/>
    <x v="0"/>
    <s v="PETORCA"/>
    <s v="PETORCA"/>
    <n v="2016"/>
    <x v="2"/>
    <s v="EDUCACION BASICA Y MEDIA"/>
    <x v="0"/>
    <n v="58672"/>
    <x v="64"/>
    <x v="9"/>
  </r>
  <r>
    <s v="30136961-0"/>
    <s v="NORMALIZACION ESCUELA RAMON BARROS LUCO, VALPARAISO"/>
    <x v="0"/>
    <s v="VALPARAISO"/>
    <s v="VALPARAISO"/>
    <n v="2015"/>
    <x v="2"/>
    <s v="EDUCACION BASICA Y MEDIA"/>
    <x v="1"/>
    <n v="1176689"/>
    <x v="9"/>
    <x v="9"/>
  </r>
  <r>
    <s v="30136996-0"/>
    <s v="MEJORAMIENTO AGUA SANTA, DE ALVARES A AV.LAS PALMAS, VIÑA DEL MAR"/>
    <x v="0"/>
    <s v="VALPARAISO"/>
    <s v="VIÑA DEL MAR"/>
    <n v="2016"/>
    <x v="1"/>
    <s v="TRANSPORTE URBANO,VIALIDAD PEATONAL"/>
    <x v="0"/>
    <n v="39044"/>
    <x v="9"/>
    <x v="9"/>
  </r>
  <r>
    <s v="30137003-0"/>
    <s v="MEJORAMIENTO CALLE RIO NEFF, COCHRANE"/>
    <x v="9"/>
    <s v="CAPITAN PRAT"/>
    <s v="COCHRANE"/>
    <n v="2016"/>
    <x v="1"/>
    <s v="TRANSPORTE URBANO,VIALIDAD PEATONAL"/>
    <x v="0"/>
    <n v="14895"/>
    <x v="9"/>
    <x v="9"/>
  </r>
  <r>
    <s v="30137010-0"/>
    <s v="CONSTRUCCION SISTEMA ALCANTARILLADO QUEBRADA HERRERA, PUTAENDO"/>
    <x v="0"/>
    <s v="SAN FELIPE DE ACONCAGUA"/>
    <s v="PUTAENDO"/>
    <n v="2016"/>
    <x v="5"/>
    <s v="EVACUACION DISPOSICION FINAL AGUAS SERVIDAS"/>
    <x v="0"/>
    <n v="54415"/>
    <x v="2409"/>
    <x v="2258"/>
  </r>
  <r>
    <s v="30137015-0"/>
    <s v="REPOSICION PAV. CIRCUITO BARRIO PUERTO DE VALPARAÍSO"/>
    <x v="0"/>
    <s v="VALPARAISO"/>
    <s v="VALPARAISO"/>
    <n v="2016"/>
    <x v="1"/>
    <s v="TRANSPORTE URBANO,VIALIDAD PEATONAL"/>
    <x v="0"/>
    <n v="457651"/>
    <x v="2410"/>
    <x v="2259"/>
  </r>
  <r>
    <s v="30137097-0"/>
    <s v="CONSTRUCCION PARQUE DE LAS AMERICAS EL ALTO-ARICA"/>
    <x v="14"/>
    <s v="ARICA - REGION XV"/>
    <s v="ARICA - REGION XV"/>
    <n v="2016"/>
    <x v="6"/>
    <s v="DESARROLLO URBANO"/>
    <x v="0"/>
    <n v="91420"/>
    <x v="2411"/>
    <x v="2260"/>
  </r>
  <r>
    <s v="30137113-0"/>
    <s v="CONSTRUCCION SISTEMA ALCANTARILLADO SECTOR GUZMANES, PUTAENDO"/>
    <x v="0"/>
    <s v="SAN FELIPE DE ACONCAGUA"/>
    <s v="PUTAENDO"/>
    <n v="2016"/>
    <x v="5"/>
    <s v="EVACUACION DISPOSICION FINAL AGUAS SERVIDAS"/>
    <x v="0"/>
    <n v="77755"/>
    <x v="2412"/>
    <x v="2261"/>
  </r>
  <r>
    <s v="30137121-0"/>
    <s v="MEJORAMIENTO AVDA CENTRAL, ENTRE PORTALES Y G. VELASQUEZ,SAN VICENTE"/>
    <x v="12"/>
    <s v="CACHAPOAL"/>
    <s v="SAN VICENTE DE TAGUA TAGUA"/>
    <n v="2016"/>
    <x v="1"/>
    <s v="TRANSPORTE URBANO,VIALIDAD PEATONAL"/>
    <x v="0"/>
    <n v="12846"/>
    <x v="2413"/>
    <x v="2262"/>
  </r>
  <r>
    <s v="30137135-0"/>
    <s v="REPOSICION TENENCIA JUNTAS DEL TORO (F) , PLAN CUADRANTE, VICUÑA"/>
    <x v="2"/>
    <s v="ELQUI"/>
    <s v="VICUÑA"/>
    <n v="2016"/>
    <x v="9"/>
    <s v="DEFENSA Y SEGURIDAD"/>
    <x v="0"/>
    <n v="1137"/>
    <x v="9"/>
    <x v="9"/>
  </r>
  <r>
    <s v="30137138-0"/>
    <s v="CONSTRUCCION ALCANTARILLADO SECTOR GRANALLAS, PUTAENDO"/>
    <x v="0"/>
    <s v="SAN FELIPE DE ACONCAGUA"/>
    <s v="PUTAENDO"/>
    <n v="2016"/>
    <x v="5"/>
    <s v="EVACUACION DISPOSICION FINAL AGUAS SERVIDAS"/>
    <x v="0"/>
    <n v="60250"/>
    <x v="2414"/>
    <x v="2263"/>
  </r>
  <r>
    <s v="30137165-0"/>
    <s v="MEJORAMIENTO CIRCUITO CALLES LINCOYAN, LEUCOTON Y OTRAS. QUILPUÉ"/>
    <x v="0"/>
    <s v="MARGA MARGA"/>
    <s v="QUILPUE"/>
    <n v="2016"/>
    <x v="1"/>
    <s v="TRANSPORTE URBANO,VIALIDAD PEATONAL"/>
    <x v="0"/>
    <n v="2314"/>
    <x v="2415"/>
    <x v="2264"/>
  </r>
  <r>
    <s v="30137224-0"/>
    <s v="CONSTRUCCION INFRAEST. PORTUARIA MULTIPROPOSITO PUERTO WILLIAMS"/>
    <x v="3"/>
    <s v="ANTARTICA CHILENA"/>
    <s v="CABO DE HORNOS"/>
    <n v="2015"/>
    <x v="6"/>
    <s v="INTERSUBSECTORIAL MULTISECTOR"/>
    <x v="0"/>
    <n v="280405"/>
    <x v="2416"/>
    <x v="2265"/>
  </r>
  <r>
    <s v="30137244-0"/>
    <s v="REPOSICION ESTADIO MUNICIPAL DE LICAN RAY, COMUNA DE VILLARRICA"/>
    <x v="1"/>
    <s v="CAUTIN"/>
    <s v="VILLARRICA"/>
    <n v="2016"/>
    <x v="7"/>
    <s v="DEPORTE RECREATIVO"/>
    <x v="0"/>
    <n v="676945"/>
    <x v="64"/>
    <x v="9"/>
  </r>
  <r>
    <s v="30137246-0"/>
    <s v="CONSTRUCCION CONEXIÓN VIAL ACCESO NORTE A SAN ANTONIO"/>
    <x v="0"/>
    <s v="SAN ANTONIO"/>
    <s v="SAN ANTONIO"/>
    <n v="2015"/>
    <x v="1"/>
    <s v="TRANSPORTE URBANO,VIALIDAD PEATONAL"/>
    <x v="0"/>
    <n v="238000"/>
    <x v="2417"/>
    <x v="2266"/>
  </r>
  <r>
    <s v="30137279-0"/>
    <s v="CONSTRUCCION SEDE SOCIAL SITONERS PUNTA ARENAS"/>
    <x v="3"/>
    <s v="MAGALLANES"/>
    <s v="PUNTA ARENAS"/>
    <n v="2016"/>
    <x v="6"/>
    <s v="ADMINISTRACION MULTISECTOR"/>
    <x v="0"/>
    <n v="124369"/>
    <x v="2418"/>
    <x v="2267"/>
  </r>
  <r>
    <s v="30137280-0"/>
    <s v="NORMALIZACION Y AMPLIACIÓN CUARTEL BOMBEROS 1A COMPAÑÍA, VILLA ALEGRE"/>
    <x v="7"/>
    <s v="LINARES"/>
    <s v="VILLA ALEGRE"/>
    <n v="2015"/>
    <x v="9"/>
    <s v="INTERSUBSECTORIAL DEFENSA Y SEGURIDAD"/>
    <x v="0"/>
    <n v="171697"/>
    <x v="11"/>
    <x v="9"/>
  </r>
  <r>
    <s v="30137305-0"/>
    <s v="REPOSICION SISTEMA DE ALUMBRADO PÚBLICO DE PUERTO CISNES"/>
    <x v="9"/>
    <s v="AYSEN"/>
    <s v="CISNES"/>
    <n v="2016"/>
    <x v="4"/>
    <s v="ALUMBRADO PUBLICO"/>
    <x v="0"/>
    <n v="416739"/>
    <x v="2419"/>
    <x v="2268"/>
  </r>
  <r>
    <s v="30137306-0"/>
    <s v="CONSTRUCCION SERVICIO APR COLEAL CENTRAL DE COIHUECO"/>
    <x v="4"/>
    <s v="ÑUBLE"/>
    <s v="COIHUECO"/>
    <n v="2015"/>
    <x v="5"/>
    <s v="AGUA POTABLE"/>
    <x v="0"/>
    <n v="105863"/>
    <x v="2420"/>
    <x v="2269"/>
  </r>
  <r>
    <s v="30137309-0"/>
    <s v="CONSTRUCCION SISTEMA FOTOVOLTÁICO DOMICILIARIO ISLA HUAPI, FUTRONO"/>
    <x v="10"/>
    <s v="DEL RANCO"/>
    <s v="FUTRONO - REGION XIV"/>
    <n v="2016"/>
    <x v="4"/>
    <s v="AUTOGENERACION"/>
    <x v="0"/>
    <n v="205003"/>
    <x v="22"/>
    <x v="9"/>
  </r>
  <r>
    <s v="30137316-0"/>
    <s v="CONSTRUCCION SEDE JUNTA DE VECINOS VILLA FERTIL, COMUNA LA LIGUA"/>
    <x v="0"/>
    <s v="PETORCA"/>
    <s v="LA LIGUA"/>
    <n v="2016"/>
    <x v="6"/>
    <s v="ORGANIZACION Y SERVICIOS COMUNALES"/>
    <x v="0"/>
    <n v="11244"/>
    <x v="2421"/>
    <x v="2270"/>
  </r>
  <r>
    <s v="30137339-0"/>
    <s v="REPOSICION JARDIN INFANTIL PILLIN, COMUNA DE COQUIMBO"/>
    <x v="2"/>
    <s v="ELQUI"/>
    <s v="COQUIMBO"/>
    <n v="2016"/>
    <x v="2"/>
    <s v="EDUCACION PREBASICA"/>
    <x v="0"/>
    <n v="42782"/>
    <x v="2422"/>
    <x v="2271"/>
  </r>
  <r>
    <s v="30137344-0"/>
    <s v="REPOSICION TERMINAL DE BUSES DE COYHAIQUE"/>
    <x v="9"/>
    <s v="COYHAIQUE"/>
    <s v="COYHAIQUE"/>
    <n v="2016"/>
    <x v="1"/>
    <s v="TRANSPORTE URBANO,VIALIDAD PEATONAL"/>
    <x v="0"/>
    <n v="107055"/>
    <x v="2423"/>
    <x v="2272"/>
  </r>
  <r>
    <s v="30137363-0"/>
    <s v="CONSTRUCCION SISTEMA AGUA POTABLE RURAL CALFUCO, FREIRE"/>
    <x v="1"/>
    <s v="CAUTIN"/>
    <s v="FREIRE"/>
    <n v="2015"/>
    <x v="5"/>
    <s v="AGUA POTABLE"/>
    <x v="0"/>
    <n v="106060"/>
    <x v="2424"/>
    <x v="2273"/>
  </r>
  <r>
    <s v="30137388-0"/>
    <s v="MEJORAMIENTO CALLE PADRE HURTADO, LA UNION"/>
    <x v="10"/>
    <s v="DEL RANCO"/>
    <s v="LA UNION - REGION XIV"/>
    <n v="2015"/>
    <x v="1"/>
    <s v="TRANSPORTE URBANO,VIALIDAD PEATONAL"/>
    <x v="0"/>
    <n v="233547"/>
    <x v="2425"/>
    <x v="2274"/>
  </r>
  <r>
    <s v="30137389-0"/>
    <s v="CONSTRUCCION RED A.POTABLE Y A.S.SAN IGNACIO PADRE HURTADO ETAPA 2"/>
    <x v="8"/>
    <s v="TALAGANTE"/>
    <s v="PADRE HURTADO"/>
    <n v="2016"/>
    <x v="5"/>
    <s v="ADMINISTRACION AGUA POTABLE Y ALCANTARILLADO"/>
    <x v="0"/>
    <n v="3613426"/>
    <x v="2426"/>
    <x v="2275"/>
  </r>
  <r>
    <s v="30137390-0"/>
    <s v="CONSTRUCCION EJE LO MARCOLETA ENTRE LOS AMERICANOS (FFCC) Y RUTA 5"/>
    <x v="8"/>
    <m/>
    <m/>
    <n v="2015"/>
    <x v="1"/>
    <s v="TRANSPORTE URBANO,VIALIDAD PEATONAL"/>
    <x v="0"/>
    <n v="9442160"/>
    <x v="2427"/>
    <x v="2276"/>
  </r>
  <r>
    <s v="30137447-0"/>
    <s v="REPOSICION CENTRO DE SALUD FAMILIAR COÑARIPE"/>
    <x v="10"/>
    <s v="VALDIVIA - REGION XIV"/>
    <s v="PANGUIPULLI - REGION XIV"/>
    <n v="2016"/>
    <x v="0"/>
    <s v="BAJA COMPLEJIDAD"/>
    <x v="1"/>
    <n v="28056"/>
    <x v="9"/>
    <x v="9"/>
  </r>
  <r>
    <s v="30137457-0"/>
    <s v="CONSTRUCCION CASETAS SANITARIAS SECTOR SAN PEDRO, COMUNA DE MAFIL"/>
    <x v="10"/>
    <s v="VALDIVIA - REGION XIV"/>
    <s v="MAFIL - REGION XIV"/>
    <n v="2016"/>
    <x v="5"/>
    <s v="INTERSUBSECTORIAL AGUA POTABLE Y ALCANTARILLADO"/>
    <x v="0"/>
    <n v="375516"/>
    <x v="2428"/>
    <x v="2277"/>
  </r>
  <r>
    <s v="30137487-0"/>
    <s v="NORMALIZACION AREA DE MOVIMIENTO AP. ARTURO MERINO BENÍTEZ, RM"/>
    <x v="8"/>
    <m/>
    <m/>
    <n v="2016"/>
    <x v="1"/>
    <s v="TRANSPORTE AEREO"/>
    <x v="0"/>
    <n v="154747"/>
    <x v="9"/>
    <x v="9"/>
  </r>
  <r>
    <s v="30137492-0"/>
    <s v="CONSTRUCCION SEDE UV N°196-A LA EXPLANADA, COMUNA DE VALPARAISO"/>
    <x v="0"/>
    <s v="VALPARAISO"/>
    <s v="VALPARAISO"/>
    <n v="2016"/>
    <x v="6"/>
    <s v="ORGANIZACION Y SERVICIOS COMUNALES"/>
    <x v="0"/>
    <n v="98213"/>
    <x v="2429"/>
    <x v="2278"/>
  </r>
  <r>
    <s v="30137518-0"/>
    <s v="AMPLIACION Y NORMALIZACIÓN TERMINAL AD. TTE. GALLARDO PTO. NATALES"/>
    <x v="3"/>
    <s v="ULTIMA ESPERANZA"/>
    <s v="NATALES"/>
    <n v="2015"/>
    <x v="1"/>
    <s v="TRANSPORTE AEREO"/>
    <x v="0"/>
    <n v="3479620"/>
    <x v="2430"/>
    <x v="2279"/>
  </r>
  <r>
    <s v="30137533-0"/>
    <s v="REPOSICION JARDIN INFANTIL COMUNA MARIA ELENA"/>
    <x v="11"/>
    <s v="TOCOPILLA"/>
    <s v="MARIA ELENA"/>
    <n v="2016"/>
    <x v="2"/>
    <s v="EDUCACION PREBASICA"/>
    <x v="0"/>
    <n v="617596"/>
    <x v="9"/>
    <x v="9"/>
  </r>
  <r>
    <s v="30137544-0"/>
    <s v="CONSTRUCCION EDIFICIO COALIVI, CONCEPCIÓN"/>
    <x v="4"/>
    <s v="CONCEPCION"/>
    <s v="CONCEPCION"/>
    <n v="2015"/>
    <x v="2"/>
    <s v="EDUCACION DIFERENCIAL Y ESPECIAL"/>
    <x v="0"/>
    <n v="2213336"/>
    <x v="11"/>
    <x v="9"/>
  </r>
  <r>
    <s v="30137553-0"/>
    <s v="REPOSICION DE LA OFICINA SAG VILLARRICA, REGION DE LA ARAUCANIA"/>
    <x v="1"/>
    <s v="CAUTIN"/>
    <s v="VILLARRICA"/>
    <n v="2016"/>
    <x v="3"/>
    <s v="ADMINISTRACION SILVOAGROPECUARIO"/>
    <x v="0"/>
    <n v="1975"/>
    <x v="2431"/>
    <x v="9"/>
  </r>
  <r>
    <s v="30137554-0"/>
    <s v="CONSTRUCCION CENTRO DE EVENTOS MUNICIPAL COMUNA DE QUELLÓN"/>
    <x v="5"/>
    <s v="CHILOE"/>
    <s v="QUELLON"/>
    <n v="2015"/>
    <x v="10"/>
    <s v="TURISMO"/>
    <x v="3"/>
    <n v="848427"/>
    <x v="9"/>
    <x v="9"/>
  </r>
  <r>
    <s v="30137578-0"/>
    <s v="REPOSICION PAVIMENTO RUTA W-35 SECTOR CR. LONG. (DEGAÑ)-QUEMCHI"/>
    <x v="5"/>
    <s v="CHILOE"/>
    <m/>
    <n v="2016"/>
    <x v="1"/>
    <s v="TRANSPORTE CAMINERO"/>
    <x v="0"/>
    <n v="43639"/>
    <x v="9"/>
    <x v="9"/>
  </r>
  <r>
    <s v="30137590-0"/>
    <s v="CONSTRUCCION RUTA 7. SECTOR: VODUDAHUE - LEPTEPU (CMT)"/>
    <x v="5"/>
    <m/>
    <m/>
    <n v="2015"/>
    <x v="1"/>
    <s v="TRANSPORTE CAMINERO"/>
    <x v="0"/>
    <n v="2215000"/>
    <x v="2432"/>
    <x v="2280"/>
  </r>
  <r>
    <s v="30137596-0"/>
    <s v="CONSTRUCCION ALCANTARILLADO SANITARIO ÑANCUL, VILLARRICA"/>
    <x v="1"/>
    <s v="CAUTIN"/>
    <s v="VILLARRICA"/>
    <n v="2015"/>
    <x v="5"/>
    <s v="EVACUACION DISPOSICION FINAL AGUAS SERVIDAS"/>
    <x v="0"/>
    <n v="1262439"/>
    <x v="2433"/>
    <x v="2281"/>
  </r>
  <r>
    <s v="30137598-0"/>
    <s v="MEJORAMIENTO ENLACE RUTA K 610 CON RUTA 120"/>
    <x v="7"/>
    <s v="TALCA"/>
    <m/>
    <n v="2015"/>
    <x v="1"/>
    <s v="TRANSPORTE URBANO,VIALIDAD PEATONAL"/>
    <x v="0"/>
    <n v="140164"/>
    <x v="2434"/>
    <x v="2282"/>
  </r>
  <r>
    <s v="30137645-0"/>
    <s v="NORMALIZACION  HOGAR DE ANCIANOS NUEVO ATARDECER, NATALES"/>
    <x v="3"/>
    <s v="ULTIMA ESPERANZA"/>
    <s v="NATALES"/>
    <n v="2015"/>
    <x v="6"/>
    <s v="ASISTENCIA Y SERVICIO SOCIAL"/>
    <x v="0"/>
    <n v="225377"/>
    <x v="2435"/>
    <x v="2283"/>
  </r>
  <r>
    <s v="30137669-0"/>
    <s v="REPOSICION REPOSICION ESTADIO MUNICIPAL LOS AROMOS, MAFIL"/>
    <x v="10"/>
    <s v="VALDIVIA - REGION XIV"/>
    <s v="MAFIL - REGION XIV"/>
    <n v="2016"/>
    <x v="7"/>
    <s v="DEPORTE COMPETITIVO"/>
    <x v="0"/>
    <n v="62500"/>
    <x v="2436"/>
    <x v="2284"/>
  </r>
  <r>
    <s v="30137674-0"/>
    <s v="CONSTRUCCION ESTADIO NIEBLA, VALDIVIA"/>
    <x v="10"/>
    <s v="VALDIVIA - REGION XIV"/>
    <s v="VALDIVIA - REGION XIV"/>
    <n v="2016"/>
    <x v="7"/>
    <s v="DEPORTE RECREATIVO"/>
    <x v="0"/>
    <n v="93696"/>
    <x v="9"/>
    <x v="9"/>
  </r>
  <r>
    <s v="30137702-0"/>
    <s v="CONSTRUCCION CESFAM BARRIOS BAJOS, COMUNA DE VALDIVIA"/>
    <x v="10"/>
    <s v="VALDIVIA - REGION XIV"/>
    <s v="VALDIVIA - REGION XIV"/>
    <n v="2016"/>
    <x v="0"/>
    <s v="BAJA COMPLEJIDAD"/>
    <x v="0"/>
    <n v="89235"/>
    <x v="2437"/>
    <x v="2285"/>
  </r>
  <r>
    <s v="30137703-0"/>
    <s v="REPOSICION CESFAM NIEBLA, VALDIVIA"/>
    <x v="10"/>
    <s v="VALDIVIA - REGION XIV"/>
    <s v="VALDIVIA - REGION XIV"/>
    <n v="2016"/>
    <x v="0"/>
    <s v="BAJA COMPLEJIDAD"/>
    <x v="0"/>
    <n v="38251"/>
    <x v="9"/>
    <x v="9"/>
  </r>
  <r>
    <s v="30137707-0"/>
    <s v="MEJORAMIENTO CALLE SOR MERCEDES, COMUNA PANGUIPULLI"/>
    <x v="10"/>
    <s v="VALDIVIA - REGION XIV"/>
    <s v="PANGUIPULLI - REGION XIV"/>
    <n v="2016"/>
    <x v="1"/>
    <s v="TRANSPORTE URBANO,VIALIDAD PEATONAL"/>
    <x v="0"/>
    <n v="111472"/>
    <x v="9"/>
    <x v="9"/>
  </r>
  <r>
    <s v="30137775-0"/>
    <s v="MEJORAMIENTO ESTADIO MUNICIPAL CRUCERO RIO BUENO"/>
    <x v="10"/>
    <s v="DEL RANCO"/>
    <s v="RIO BUENO - REGION XIV"/>
    <n v="2016"/>
    <x v="7"/>
    <s v="DEPORTE RECREATIVO"/>
    <x v="0"/>
    <n v="779573"/>
    <x v="2438"/>
    <x v="2286"/>
  </r>
  <r>
    <s v="30137815-0"/>
    <s v="REPOSICION PUENTE FIERRO RUTA O-728, HUALQUI"/>
    <x v="4"/>
    <s v="CONCEPCION"/>
    <s v="HUALQUI"/>
    <n v="2015"/>
    <x v="1"/>
    <s v="TRANSPORTE CAMINERO"/>
    <x v="0"/>
    <n v="818326"/>
    <x v="2439"/>
    <x v="2287"/>
  </r>
  <r>
    <s v="30137820-0"/>
    <s v="MEJORAMIENTO CANCHA DE FUTBOL, ROBERT KENNEDY, ESTACION CENTRAL"/>
    <x v="8"/>
    <s v="SANTIAGO"/>
    <s v="ESTACION CENTRAL"/>
    <n v="2015"/>
    <x v="7"/>
    <s v="DEPORTE RECREATIVO"/>
    <x v="0"/>
    <n v="100098"/>
    <x v="52"/>
    <x v="9"/>
  </r>
  <r>
    <s v="30137848-0"/>
    <s v="REPOSICION CENTRO DE EVENTOS DE CHANCHOQUI, PAIHUANO"/>
    <x v="2"/>
    <s v="ELQUI"/>
    <s v="PAIHUANO"/>
    <n v="2015"/>
    <x v="10"/>
    <s v="INTERSUBSECTORIAL FINANZAS, COMERCIO Y TURISMO"/>
    <x v="3"/>
    <n v="65404"/>
    <x v="9"/>
    <x v="9"/>
  </r>
  <r>
    <s v="30137919-0"/>
    <s v="REPOSICION EDIFICIO CONSISTORIAL DE VICUÑA"/>
    <x v="2"/>
    <s v="ELQUI"/>
    <s v="VICUÑA"/>
    <n v="2015"/>
    <x v="6"/>
    <s v="ORGANIZACION Y SERVICIOS COMUNALES"/>
    <x v="3"/>
    <n v="305900"/>
    <x v="9"/>
    <x v="9"/>
  </r>
  <r>
    <s v="30137937-0"/>
    <s v="CONSTRUCCION SISTEMA APR LA FRAGUA, ALTO DEL CARMEN"/>
    <x v="6"/>
    <s v="HUASCO"/>
    <s v="ALTO DEL CARMEN"/>
    <n v="2015"/>
    <x v="5"/>
    <s v="AGUA POTABLE"/>
    <x v="0"/>
    <n v="30829"/>
    <x v="2440"/>
    <x v="2288"/>
  </r>
  <r>
    <s v="30137941-0"/>
    <s v="DIAGNOSTICO SITIOS DE ALTO VALOR CONSERVACION V REGION, FASE II"/>
    <x v="0"/>
    <m/>
    <m/>
    <n v="2016"/>
    <x v="6"/>
    <s v="MEDIO AMBIENTE"/>
    <x v="0"/>
    <n v="24021"/>
    <x v="64"/>
    <x v="9"/>
  </r>
  <r>
    <s v="30137944-0"/>
    <s v="MEJORAMIENTO RUTA 9, CERRO CASTILLO - BIFURCACION RUTA Y-150"/>
    <x v="3"/>
    <m/>
    <m/>
    <n v="2015"/>
    <x v="1"/>
    <s v="TRANSPORTE CAMINERO"/>
    <x v="0"/>
    <n v="179066"/>
    <x v="329"/>
    <x v="9"/>
  </r>
  <r>
    <s v="30138175-0"/>
    <s v="REPOSICION CLUB DE BOXEO UNIÓN MATADERO, IQUIQUE"/>
    <x v="13"/>
    <s v="IQUIQUE"/>
    <s v="IQUIQUE"/>
    <n v="2015"/>
    <x v="7"/>
    <s v="DEPORTE FORMATIVO"/>
    <x v="0"/>
    <n v="91151"/>
    <x v="2441"/>
    <x v="2289"/>
  </r>
  <r>
    <s v="30138272-0"/>
    <s v="REPOSICION ESTADIO HUALPIN, COMUNA TEODORO SCHMIDT"/>
    <x v="1"/>
    <s v="CAUTIN"/>
    <s v="TEODORO SCHMIDT"/>
    <n v="2016"/>
    <x v="7"/>
    <s v="DEPORTE RECREATIVO"/>
    <x v="0"/>
    <n v="907676"/>
    <x v="2442"/>
    <x v="2290"/>
  </r>
  <r>
    <s v="30139178-0"/>
    <s v="MEJORAMIENTO UNIDAD DE URGENCIA HOSPITAL DE MULCHÉN"/>
    <x v="4"/>
    <s v="BIO BIO"/>
    <s v="MULCHEN"/>
    <n v="2015"/>
    <x v="0"/>
    <s v="BAJA COMPLEJIDAD"/>
    <x v="0"/>
    <n v="11365"/>
    <x v="2443"/>
    <x v="2291"/>
  </r>
  <r>
    <s v="30139229-0"/>
    <s v="CONSTRUCCION SEDE SOCIAL VILLA EL HUERTO DE PAIHUANO"/>
    <x v="2"/>
    <s v="ELQUI"/>
    <s v="PAIHUANO"/>
    <n v="2015"/>
    <x v="6"/>
    <s v="ORGANIZACION Y SERVICIOS COMUNALES"/>
    <x v="3"/>
    <n v="84314"/>
    <x v="9"/>
    <x v="9"/>
  </r>
  <r>
    <s v="30139622-0"/>
    <s v="MEJORAMIENTO CBI RUTA D-685, S:CRUCE D-55 - SAN MARCOS, PROV.LIMARÍ"/>
    <x v="2"/>
    <s v="LIMARI"/>
    <s v="COMBARBALA"/>
    <n v="2015"/>
    <x v="1"/>
    <s v="TRANSPORTE CAMINERO"/>
    <x v="0"/>
    <n v="1087"/>
    <x v="9"/>
    <x v="9"/>
  </r>
  <r>
    <s v="30139623-0"/>
    <s v="CONSTRUCCION CENTRO TRATAMIENTO INTEGRAL DE RESIDUOS ISLA DE PASCUA"/>
    <x v="0"/>
    <s v="ISLA DE PASCUA"/>
    <s v="ISLA DE PASCUA"/>
    <n v="2016"/>
    <x v="6"/>
    <s v="MEDIO AMBIENTE"/>
    <x v="0"/>
    <n v="213344"/>
    <x v="2444"/>
    <x v="2292"/>
  </r>
  <r>
    <s v="30139673-0"/>
    <s v="MEJORAMIENTO CALLE MUNDO NUEVO, COMUNA DE SALAMANCA"/>
    <x v="2"/>
    <s v="CHOAPA"/>
    <s v="SALAMANCA"/>
    <n v="2015"/>
    <x v="1"/>
    <s v="TRANSPORTE URBANO,VIALIDAD PEATONAL"/>
    <x v="1"/>
    <n v="1183173"/>
    <x v="9"/>
    <x v="9"/>
  </r>
  <r>
    <s v="30139823-0"/>
    <s v="REPOSICION POSTA DE CUNCUMEN, COMUNA DE SALAMANCA"/>
    <x v="2"/>
    <s v="CHOAPA"/>
    <s v="SALAMANCA"/>
    <n v="2015"/>
    <x v="0"/>
    <s v="BAJA COMPLEJIDAD"/>
    <x v="1"/>
    <n v="52302"/>
    <x v="9"/>
    <x v="9"/>
  </r>
  <r>
    <s v="30139872-0"/>
    <s v="REPOSICION POSTA DE LLIMPO, COMUNA DE SALAMANCA"/>
    <x v="2"/>
    <s v="CHOAPA"/>
    <s v="SALAMANCA"/>
    <n v="2015"/>
    <x v="0"/>
    <s v="BAJA COMPLEJIDAD"/>
    <x v="1"/>
    <n v="52302"/>
    <x v="9"/>
    <x v="9"/>
  </r>
  <r>
    <s v="30140272-0"/>
    <s v="CONSTRUCCION INFRAESTRUCTURA SANITARIA LA PAZ- LONCOCHE"/>
    <x v="1"/>
    <s v="CAUTIN"/>
    <s v="LONCOCHE"/>
    <n v="2016"/>
    <x v="8"/>
    <s v="SOLUCION HABITACIONAL PARCIAL O COMPLEMENTARIA"/>
    <x v="1"/>
    <n v="190095"/>
    <x v="9"/>
    <x v="9"/>
  </r>
  <r>
    <s v="30142373-0"/>
    <s v="MEJORAMIENTO DE PLAZA DE ARMAS POZO ALMONTE"/>
    <x v="13"/>
    <s v="TAMARUGAL"/>
    <s v="POZO ALMONTE (Prov. Tamarugal)"/>
    <n v="2016"/>
    <x v="6"/>
    <s v="DESARROLLO URBANO"/>
    <x v="0"/>
    <n v="1752283"/>
    <x v="9"/>
    <x v="9"/>
  </r>
  <r>
    <s v="30142422-0"/>
    <s v="MEJORAMIENTO COMPLEJO DEPORTIVO MUNICIPAL, COMUNA DE COLBUN"/>
    <x v="7"/>
    <s v="LINARES"/>
    <s v="COLBUN"/>
    <n v="2016"/>
    <x v="7"/>
    <s v="DEPORTE RECREATIVO"/>
    <x v="0"/>
    <n v="2692811"/>
    <x v="9"/>
    <x v="9"/>
  </r>
  <r>
    <s v="30143374-0"/>
    <s v="CONSTRUCCION PAVIMENTACION RUTA N-48 NINHUE-TORRECILLA"/>
    <x v="4"/>
    <s v="ÑUBLE"/>
    <s v="NINHUE"/>
    <n v="2015"/>
    <x v="1"/>
    <s v="TRANSPORTE URBANO,VIALIDAD PEATONAL"/>
    <x v="0"/>
    <n v="98002"/>
    <x v="64"/>
    <x v="9"/>
  </r>
  <r>
    <s v="30143423-0"/>
    <s v="MEJORAMIENTO DEL ESTADIO VILLA RALCO, ALTO BIO BIO"/>
    <x v="4"/>
    <s v="BIO BIO"/>
    <s v="ALTO BIO BIO"/>
    <n v="2016"/>
    <x v="7"/>
    <s v="DEPORTE RECREATIVO"/>
    <x v="0"/>
    <n v="95523"/>
    <x v="11"/>
    <x v="9"/>
  </r>
  <r>
    <s v="30145122-0"/>
    <s v="REPOSICION Y AMPLIACIÓN CENTRO COMUNITARIO DEL HOGAR DE CRISTO"/>
    <x v="8"/>
    <s v="SANTIAGO"/>
    <s v="ESTACION CENTRAL"/>
    <n v="2016"/>
    <x v="6"/>
    <s v="ASISTENCIA Y SERVICIO SOCIAL"/>
    <x v="1"/>
    <n v="1725995"/>
    <x v="9"/>
    <x v="9"/>
  </r>
  <r>
    <s v="30145622-0"/>
    <s v="CONSTRUCCION MUROS DE CONTENCIÓN CESFAM QUILLAHUE, CASTRO"/>
    <x v="5"/>
    <s v="CHILOE"/>
    <s v="CASTRO"/>
    <n v="2015"/>
    <x v="6"/>
    <s v="DESARROLLO URBANO"/>
    <x v="0"/>
    <n v="167656"/>
    <x v="9"/>
    <x v="9"/>
  </r>
  <r>
    <s v="30145872-0"/>
    <s v="MEJORAMIENTO RUTA Q-30, LA MONA-ALAMO HUACHO, LOS ANGELES"/>
    <x v="4"/>
    <s v="BIO BIO"/>
    <s v="LOS ANGELES"/>
    <n v="2015"/>
    <x v="1"/>
    <s v="TRANSPORTE CAMINERO"/>
    <x v="0"/>
    <n v="73378"/>
    <x v="2445"/>
    <x v="2293"/>
  </r>
  <r>
    <s v="30146422-0"/>
    <s v="CONSTRUCCION SALA CUNA Y JARDIN INFANTIL GRUPO ESCOLAR, CHILLÁN"/>
    <x v="4"/>
    <s v="ÑUBLE"/>
    <s v="CHILLAN"/>
    <n v="2016"/>
    <x v="2"/>
    <s v="EDUCACION PREBASICA"/>
    <x v="1"/>
    <n v="1088859"/>
    <x v="9"/>
    <x v="9"/>
  </r>
  <r>
    <s v="30146872-0"/>
    <s v="REPOSICION CONSULTORIO GENERAL RURAL PUEBLO SECO, SAN IGNACIO"/>
    <x v="4"/>
    <s v="ÑUBLE"/>
    <s v="SAN IGNACIO"/>
    <n v="2015"/>
    <x v="0"/>
    <s v="BAJA COMPLEJIDAD"/>
    <x v="0"/>
    <n v="41270"/>
    <x v="2446"/>
    <x v="2294"/>
  </r>
  <r>
    <s v="30149174-0"/>
    <s v="REPOSICION ACERAS Y MEJORAMIENTO DEL ESPACIO PÚBLICO - LA REINA"/>
    <x v="8"/>
    <s v="SANTIAGO"/>
    <s v="LA REINA"/>
    <n v="2016"/>
    <x v="1"/>
    <s v="TRANSPORTE URBANO,VIALIDAD PEATONAL"/>
    <x v="0"/>
    <n v="1604236"/>
    <x v="9"/>
    <x v="9"/>
  </r>
  <r>
    <s v="30149176-0"/>
    <s v="REPOSICION RESIDENCIA DISCAPACIDAD SENAME COQUIMBO"/>
    <x v="2"/>
    <m/>
    <m/>
    <n v="2015"/>
    <x v="11"/>
    <s v="ASISTENCIA DE MENORES"/>
    <x v="1"/>
    <n v="2215326"/>
    <x v="9"/>
    <x v="9"/>
  </r>
  <r>
    <s v="30150673-0"/>
    <s v="MEJORAMIENTO CANCHA DE FUTBOL DE HURTADO"/>
    <x v="2"/>
    <s v="LIMARI"/>
    <s v="RIO HURTADO"/>
    <n v="2015"/>
    <x v="7"/>
    <s v="DEPORTE RECREATIVO"/>
    <x v="3"/>
    <n v="409043"/>
    <x v="9"/>
    <x v="9"/>
  </r>
  <r>
    <s v="30150774-0"/>
    <s v="CONSTRUCCION ELECTRIFICACIÓN LOCALIDAD RURAL LA CORTADERA, ANDACOLLO"/>
    <x v="2"/>
    <s v="ELQUI"/>
    <s v="ANDACOLLO"/>
    <n v="2016"/>
    <x v="4"/>
    <s v="DISTRIBUCION Y CONEXION FINAL USUARIOS"/>
    <x v="0"/>
    <n v="22000"/>
    <x v="9"/>
    <x v="9"/>
  </r>
  <r>
    <s v="30151372-0"/>
    <s v="MEJORAMIENTO APR SECTOR PACHACAMA COMUNA LA CALERA"/>
    <x v="0"/>
    <s v="QUILLOTA"/>
    <s v="LA CALERA"/>
    <n v="2016"/>
    <x v="5"/>
    <s v="AGUA POTABLE"/>
    <x v="0"/>
    <n v="16788"/>
    <x v="2447"/>
    <x v="2295"/>
  </r>
  <r>
    <s v="30153222-0"/>
    <s v="REPOSICION CON RELOCALIZACIÓN TENENCIA OLLAGUE (F)"/>
    <x v="11"/>
    <s v="EL LOA"/>
    <s v="OLLAGUE"/>
    <n v="2015"/>
    <x v="9"/>
    <s v="DEFENSA Y SEGURIDAD"/>
    <x v="0"/>
    <n v="58768"/>
    <x v="2448"/>
    <x v="2296"/>
  </r>
  <r>
    <s v="30153523-0"/>
    <s v="REPOSICION ESCUELA MAPUDUNGUN G-857, SAN RAMON TIRUA"/>
    <x v="4"/>
    <s v="ARAUCO"/>
    <s v="TIRUA"/>
    <n v="2015"/>
    <x v="2"/>
    <s v="EDUCACION BASICA Y MEDIA"/>
    <x v="0"/>
    <n v="65214"/>
    <x v="2449"/>
    <x v="2297"/>
  </r>
  <r>
    <s v="30153772-0"/>
    <s v="REPOSICION RELOC. CENTRO COMUN. REHABILITACION FISICA, LA PINTANA"/>
    <x v="8"/>
    <s v="SANTIAGO"/>
    <s v="LA PINTANA"/>
    <n v="2016"/>
    <x v="0"/>
    <s v="INTERSUBSECTORIAL SALUD"/>
    <x v="0"/>
    <n v="904226"/>
    <x v="9"/>
    <x v="9"/>
  </r>
  <r>
    <s v="30154323-0"/>
    <s v="CONSTRUCCION COMUNID. TERAPEUTICA DROGODEPENDIENTES, PROV LLANQUIHUE"/>
    <x v="5"/>
    <s v="LLANQUIHUE"/>
    <m/>
    <n v="2015"/>
    <x v="6"/>
    <s v="ASISTENCIA Y SERVICIO SOCIAL"/>
    <x v="0"/>
    <n v="600457"/>
    <x v="2450"/>
    <x v="9"/>
  </r>
  <r>
    <s v="30154775-0"/>
    <s v="MEJORAMIENTO CAMINO BÁSICO INTERMEDIO,RUTA O-250 DICHATO-MENQUE,TOME"/>
    <x v="4"/>
    <s v="CONCEPCION"/>
    <s v="TOME"/>
    <n v="2015"/>
    <x v="1"/>
    <s v="TRANSPORTE CAMINERO"/>
    <x v="0"/>
    <n v="1120215"/>
    <x v="2451"/>
    <x v="2298"/>
  </r>
  <r>
    <s v="30155122-0"/>
    <s v="MEJORAMIENTO CBI RUTA D-37E, SECTOR: SOCAVON - TUNEL LAS ASTAS"/>
    <x v="2"/>
    <s v="CHOAPA"/>
    <m/>
    <n v="2015"/>
    <x v="1"/>
    <s v="TRANSPORTE CAMINERO"/>
    <x v="0"/>
    <n v="41226"/>
    <x v="9"/>
    <x v="9"/>
  </r>
  <r>
    <s v="30155872-0"/>
    <s v="MEJORAMIENTO Y HABILITACIÓN CENTRO CULTURAL CASA MUSEO LORD COCHRANE"/>
    <x v="0"/>
    <s v="VALPARAISO"/>
    <s v="VALPARAISO"/>
    <n v="2016"/>
    <x v="2"/>
    <s v="ARTE Y CULTURA"/>
    <x v="1"/>
    <n v="21590"/>
    <x v="9"/>
    <x v="9"/>
  </r>
  <r>
    <s v="30155873-0"/>
    <s v="CONSTRUCCION SISTEMA AGUA POTABLE VOIPIR,RAYENCO CALFUTUE,VILLARRICA"/>
    <x v="1"/>
    <s v="CAUTIN"/>
    <s v="VILLARRICA"/>
    <n v="2016"/>
    <x v="5"/>
    <s v="AGUA POTABLE"/>
    <x v="0"/>
    <n v="21039"/>
    <x v="2452"/>
    <x v="2299"/>
  </r>
  <r>
    <s v="30155927-0"/>
    <s v="MEJORAMIENTO Y AMPLIACIÓN SISTEMA DE APR CAÑAS UNO Y SUR, ILLAPEL"/>
    <x v="2"/>
    <s v="CHOAPA"/>
    <s v="ILLAPEL"/>
    <n v="2015"/>
    <x v="5"/>
    <s v="AGUA POTABLE"/>
    <x v="0"/>
    <n v="34350"/>
    <x v="2453"/>
    <x v="2300"/>
  </r>
  <r>
    <s v="30156123-0"/>
    <s v="REPOSICION PARCIAL SEXTA COMPAÑIA DE BOMBEROS COMUNA DE OSORNO"/>
    <x v="5"/>
    <s v="OSORNO"/>
    <s v="OSORNO"/>
    <n v="2016"/>
    <x v="6"/>
    <s v="ORGANIZACION Y SERVICIOS COMUNALES"/>
    <x v="3"/>
    <n v="196963"/>
    <x v="9"/>
    <x v="9"/>
  </r>
  <r>
    <s v="30156175-0"/>
    <s v="MEJORAMIENTO CALLE EL NARANJO, BELLOTO NORTE. QUILPUÉ"/>
    <x v="0"/>
    <s v="MARGA MARGA"/>
    <s v="QUILPUE"/>
    <n v="2016"/>
    <x v="1"/>
    <s v="TRANSPORTE URBANO,VIALIDAD PEATONAL"/>
    <x v="0"/>
    <n v="485508"/>
    <x v="2454"/>
    <x v="2301"/>
  </r>
  <r>
    <s v="30156826-0"/>
    <s v="REPOSICION CALLE COMERCIO RIO BUENO"/>
    <x v="10"/>
    <s v="DEL RANCO"/>
    <s v="RIO BUENO - REGION XIV"/>
    <n v="2016"/>
    <x v="1"/>
    <s v="TRANSPORTE URBANO,VIALIDAD PEATONAL"/>
    <x v="0"/>
    <n v="32351"/>
    <x v="9"/>
    <x v="9"/>
  </r>
  <r>
    <s v="30157272-0"/>
    <s v="REPOSICION CALLE PEDRO LAGOS, COMUNA DE RIO BUENO"/>
    <x v="10"/>
    <s v="DEL RANCO"/>
    <s v="RIO BUENO - REGION XIV"/>
    <n v="2016"/>
    <x v="1"/>
    <s v="TRANSPORTE URBANO,VIALIDAD PEATONAL"/>
    <x v="0"/>
    <n v="10250"/>
    <x v="9"/>
    <x v="9"/>
  </r>
  <r>
    <s v="30157273-0"/>
    <s v="CONSTRUCCION CENTRO DE ATENCIÓN TERAPEUTICO PARA MUJERES, QUILICURA"/>
    <x v="8"/>
    <s v="SANTIAGO"/>
    <s v="QUILICURA"/>
    <n v="2016"/>
    <x v="6"/>
    <s v="ORGANIZACION Y SERVICIOS COMUNALES"/>
    <x v="0"/>
    <n v="716417"/>
    <x v="2455"/>
    <x v="2302"/>
  </r>
  <r>
    <s v="30158072-0"/>
    <s v="MEJORAMIENTO HOSPITAL PUERTO OCTAY"/>
    <x v="5"/>
    <s v="OSORNO"/>
    <s v="PUERTO OCTAY"/>
    <n v="2016"/>
    <x v="0"/>
    <s v="BAJA COMPLEJIDAD"/>
    <x v="0"/>
    <n v="141019"/>
    <x v="64"/>
    <x v="9"/>
  </r>
  <r>
    <s v="30158372-0"/>
    <s v="MEJORAMIENTO CALLE PEDRO LEON GALLO EL PALQUI"/>
    <x v="2"/>
    <s v="LIMARI"/>
    <s v="MONTE PATRIA"/>
    <n v="2015"/>
    <x v="1"/>
    <s v="TRANSPORTE URBANO,VIALIDAD PEATONAL"/>
    <x v="3"/>
    <n v="710712"/>
    <x v="9"/>
    <x v="9"/>
  </r>
  <r>
    <s v="30158923-0"/>
    <s v="MEJORAMIENTO DE LA SEGURIDAD VIAL, COMUNA DE LA CISTERNA"/>
    <x v="8"/>
    <s v="SANTIAGO"/>
    <s v="LA CISTERNA"/>
    <n v="2016"/>
    <x v="1"/>
    <s v="TRANSPORTE URBANO,VIALIDAD PEATONAL"/>
    <x v="0"/>
    <n v="831560"/>
    <x v="2456"/>
    <x v="2303"/>
  </r>
  <r>
    <s v="30158972-0"/>
    <s v="CONSTRUCCION ESTANQUE RETENCIÓN AGUAS LLUVIAS P.DE VALDIVIA,TEMUCO"/>
    <x v="1"/>
    <s v="CAUTIN"/>
    <s v="TEMUCO"/>
    <n v="2015"/>
    <x v="5"/>
    <s v="AGUAS LLUVIAS"/>
    <x v="0"/>
    <n v="58194"/>
    <x v="2457"/>
    <x v="2304"/>
  </r>
  <r>
    <s v="30159472-0"/>
    <s v="CONSTRUCCION CONJUNTO VIVIENDAS TUTELADAS ADULTO MAYOR PUNTA ARENAS"/>
    <x v="3"/>
    <s v="MAGALLANES"/>
    <s v="PUNTA ARENAS"/>
    <n v="2015"/>
    <x v="8"/>
    <s v="INTERSUBSECTORIAL VIVIENDA"/>
    <x v="0"/>
    <n v="15081"/>
    <x v="2458"/>
    <x v="2305"/>
  </r>
  <r>
    <s v="30159823-0"/>
    <s v="CONSTRUCCION ALCANTARILLADO Y CASETAS SANITARIAS PUYUHUAPI"/>
    <x v="9"/>
    <s v="AYSEN"/>
    <s v="CISNES"/>
    <n v="2016"/>
    <x v="5"/>
    <s v="EVACUACION DISPOSICION FINAL AGUAS SERVIDAS"/>
    <x v="0"/>
    <n v="3231502"/>
    <x v="2459"/>
    <x v="2306"/>
  </r>
  <r>
    <s v="30161474-0"/>
    <s v="CONSTRUCCION COMISARÍA CERRILLOS Y JEFATURA ZONAL OESTE, CERRILLOS"/>
    <x v="8"/>
    <s v="SANTIAGO"/>
    <s v="CERRILLOS"/>
    <n v="2016"/>
    <x v="9"/>
    <s v="DEFENSA Y SEGURIDAD"/>
    <x v="0"/>
    <n v="125104"/>
    <x v="2460"/>
    <x v="2307"/>
  </r>
  <r>
    <s v="30161822-0"/>
    <s v="AMPLIACION RED ALCANTARILLADO MACHALI A SECTOR NOGALES, MACHALI"/>
    <x v="12"/>
    <s v="CACHAPOAL"/>
    <s v="MACHALI"/>
    <n v="2016"/>
    <x v="5"/>
    <s v="EVACUACION DISPOSICION FINAL AGUAS SERVIDAS"/>
    <x v="0"/>
    <n v="642502"/>
    <x v="9"/>
    <x v="9"/>
  </r>
  <r>
    <s v="30163322-0"/>
    <s v="CONSTRUCCION SISTEMA AGUA POTABLE RURAL PUEBLO HUNDIDO,SAN FERNANDO"/>
    <x v="12"/>
    <s v="COLCHAGUA"/>
    <s v="SAN FERNANDO"/>
    <n v="2016"/>
    <x v="5"/>
    <s v="AGUA POTABLE"/>
    <x v="3"/>
    <n v="135218"/>
    <x v="9"/>
    <x v="9"/>
  </r>
  <r>
    <s v="30163923-0"/>
    <s v="CONSTRUCCION CICLOVÍA AMÉRICA - OCHAGAVÍA"/>
    <x v="8"/>
    <s v="MAIPO"/>
    <s v="SAN BERNARDO"/>
    <n v="2015"/>
    <x v="6"/>
    <s v="DESARROLLO URBANO"/>
    <x v="1"/>
    <n v="1270090"/>
    <x v="9"/>
    <x v="9"/>
  </r>
  <r>
    <s v="30164922-0"/>
    <s v="AMPLIACION CEMENTERIO GENERAL DE ANTOFAGASTA"/>
    <x v="11"/>
    <s v="ANTOFAGASTA"/>
    <s v="ANTOFAGASTA"/>
    <n v="2016"/>
    <x v="6"/>
    <s v="INTERSUBSECTORIAL MULTISECTOR"/>
    <x v="0"/>
    <n v="232"/>
    <x v="9"/>
    <x v="9"/>
  </r>
  <r>
    <s v="30165675-0"/>
    <s v="MEJORAMIENTO GESTIÓN VIAL Y PEATONAL SAN FERNANDO"/>
    <x v="12"/>
    <s v="COLCHAGUA"/>
    <s v="SAN FERNANDO"/>
    <n v="2016"/>
    <x v="1"/>
    <s v="TRANSPORTE URBANO,VIALIDAD PEATONAL"/>
    <x v="0"/>
    <n v="3201740"/>
    <x v="2461"/>
    <x v="2308"/>
  </r>
  <r>
    <s v="30166074-0"/>
    <s v="REPOSICION JARDÍN INFANTIL PRINCIPITO, COMUNA DE LA SERENA"/>
    <x v="2"/>
    <s v="ELQUI"/>
    <s v="LA SERENA"/>
    <n v="2016"/>
    <x v="2"/>
    <s v="EDUCACION PREBASICA"/>
    <x v="0"/>
    <n v="20000"/>
    <x v="2462"/>
    <x v="9"/>
  </r>
  <r>
    <s v="30166572-0"/>
    <s v="CONSTRUCCION SISTEMA AGUA POTABLE RURAL CURILEO, VILCUN"/>
    <x v="1"/>
    <s v="CAUTIN"/>
    <s v="VILCUN"/>
    <n v="2015"/>
    <x v="5"/>
    <s v="AGUA POTABLE"/>
    <x v="0"/>
    <n v="814687"/>
    <x v="2463"/>
    <x v="2309"/>
  </r>
  <r>
    <s v="30167372-0"/>
    <s v="REPOSICION DE INFRAESTRUCTURA NÁUTICA DE USO PÚBLICO"/>
    <x v="7"/>
    <s v="TALCA"/>
    <s v="CONSTITUCION"/>
    <n v="2015"/>
    <x v="7"/>
    <s v="DEPORTE RECREATIVO"/>
    <x v="0"/>
    <n v="273376"/>
    <x v="2464"/>
    <x v="2310"/>
  </r>
  <r>
    <s v="30167423-0"/>
    <s v="CONSTRUCCION ZÓCALOS TURÍSTICOS CONSTITUCIÓN"/>
    <x v="7"/>
    <s v="TALCA"/>
    <s v="CONSTITUCION"/>
    <n v="2015"/>
    <x v="10"/>
    <s v="TURISMO"/>
    <x v="0"/>
    <n v="46999"/>
    <x v="2465"/>
    <x v="9"/>
  </r>
  <r>
    <s v="30167472-0"/>
    <s v="CONSTRUCCION RELLENO SANITARIO, COMUNA DE SIERRA GORDA"/>
    <x v="11"/>
    <s v="ANTOFAGASTA"/>
    <s v="SIERRA GORDA"/>
    <n v="2015"/>
    <x v="6"/>
    <s v="MEDIO AMBIENTE"/>
    <x v="0"/>
    <n v="124571"/>
    <x v="2466"/>
    <x v="2311"/>
  </r>
  <r>
    <s v="30167523-0"/>
    <s v="CONSTRUCCION SERVICIO DE APR CAMINO A CHAUQUEN, PANGUIPULLI"/>
    <x v="10"/>
    <m/>
    <m/>
    <n v="2015"/>
    <x v="5"/>
    <s v="AGUA POTABLE"/>
    <x v="0"/>
    <n v="35663"/>
    <x v="2467"/>
    <x v="2312"/>
  </r>
  <r>
    <s v="30168422-0"/>
    <s v="CONSTRUCCION SERVICIO AGUA POTABLE RURAL ÑIUCHO, COMUNA DE DALCAHUE"/>
    <x v="5"/>
    <s v="CHILOE"/>
    <s v="DALCAHUE"/>
    <n v="2015"/>
    <x v="5"/>
    <s v="AGUA POTABLE"/>
    <x v="0"/>
    <n v="253195"/>
    <x v="2468"/>
    <x v="2313"/>
  </r>
  <r>
    <s v="30168472-0"/>
    <s v="REPOSICION CENTRO CÍVICO DE CONSTITUCIÓN"/>
    <x v="7"/>
    <s v="TALCA"/>
    <s v="CONSTITUCION"/>
    <n v="2016"/>
    <x v="6"/>
    <s v="DESARROLLO URBANO"/>
    <x v="0"/>
    <n v="1"/>
    <x v="2469"/>
    <x v="9"/>
  </r>
  <r>
    <s v="30168774-0"/>
    <s v="REPOSICION CUARTEL 1° COMPAÑÍA DE BOMBEROS - MEJILLONES"/>
    <x v="11"/>
    <s v="ANTOFAGASTA"/>
    <s v="MEJILLONES"/>
    <n v="2016"/>
    <x v="9"/>
    <s v="DEFENSA Y SEGURIDAD"/>
    <x v="0"/>
    <n v="608631"/>
    <x v="22"/>
    <x v="9"/>
  </r>
  <r>
    <s v="30168775-0"/>
    <s v="CONSTRUCCION SKATE Y BIKER PARK EN SAN JAVIER"/>
    <x v="7"/>
    <s v="LINARES"/>
    <s v="SAN JAVIER"/>
    <n v="2015"/>
    <x v="7"/>
    <s v="DEPORTE RECREATIVO"/>
    <x v="0"/>
    <n v="140226"/>
    <x v="2470"/>
    <x v="2314"/>
  </r>
  <r>
    <s v="30168875-0"/>
    <s v="RESTAURACION Y AMPLIACIÓN DEL PALACIO ARIZTÍA"/>
    <x v="8"/>
    <m/>
    <m/>
    <n v="2015"/>
    <x v="2"/>
    <s v="ARTE Y CULTURA"/>
    <x v="0"/>
    <n v="53115"/>
    <x v="2471"/>
    <x v="2315"/>
  </r>
  <r>
    <s v="30169123-0"/>
    <s v="DIFUSION  TÉCNICA USUARIOS DE AGUA, PROVINCIA DE PETORCA"/>
    <x v="0"/>
    <s v="PETORCA"/>
    <m/>
    <n v="2016"/>
    <x v="3"/>
    <s v="RIEGO"/>
    <x v="0"/>
    <n v="3"/>
    <x v="9"/>
    <x v="9"/>
  </r>
  <r>
    <s v="30169125-0"/>
    <s v="CONSTRUCCION TENENCIA LOS TRAPENSES, COMUNA DE LO BARNECHEA"/>
    <x v="8"/>
    <s v="SANTIAGO"/>
    <s v="BARNECHEA"/>
    <n v="2016"/>
    <x v="9"/>
    <s v="DEFENSA Y SEGURIDAD"/>
    <x v="0"/>
    <n v="70244"/>
    <x v="2472"/>
    <x v="2316"/>
  </r>
  <r>
    <s v="30169522-0"/>
    <s v="AMPLIACION EDIFICIO CONSISTORIAL MONTE PATRIA"/>
    <x v="2"/>
    <s v="LIMARI"/>
    <s v="MONTE PATRIA"/>
    <n v="2015"/>
    <x v="6"/>
    <s v="ADMINISTRACION MULTISECTOR"/>
    <x v="1"/>
    <n v="1354356"/>
    <x v="9"/>
    <x v="9"/>
  </r>
  <r>
    <s v="30170873-0"/>
    <s v="HABILITACION DE LA NAVE Y ESTACIÓN TALCA"/>
    <x v="7"/>
    <m/>
    <m/>
    <n v="2015"/>
    <x v="1"/>
    <s v="TRANSPORTE FERROVIARIO"/>
    <x v="0"/>
    <n v="3159783"/>
    <x v="2473"/>
    <x v="2317"/>
  </r>
  <r>
    <s v="30171523-0"/>
    <s v="CONSTRUCCION SISTEMA AGUA POTABLE RURAL PUQUEREO, FREIRE"/>
    <x v="1"/>
    <s v="CAUTIN"/>
    <s v="FREIRE"/>
    <n v="2016"/>
    <x v="5"/>
    <s v="AGUA POTABLE"/>
    <x v="0"/>
    <n v="7779"/>
    <x v="2474"/>
    <x v="2318"/>
  </r>
  <r>
    <s v="30171673-0"/>
    <s v="AMPLIACION  SERVICIO A.P.R. PUMANQUE A VARIOS SECTRORES, PUMANQUE"/>
    <x v="12"/>
    <s v="COLCHAGUA"/>
    <s v="PUMANQUE"/>
    <n v="2016"/>
    <x v="5"/>
    <s v="AGUA POTABLE"/>
    <x v="0"/>
    <n v="11450"/>
    <x v="726"/>
    <x v="2319"/>
  </r>
  <r>
    <s v="30171727-0"/>
    <s v="MEJORAMIENTO SECTOR HANGA PIKO, ISLA DE PASCUA"/>
    <x v="0"/>
    <s v="ISLA DE PASCUA"/>
    <m/>
    <n v="2015"/>
    <x v="1"/>
    <s v="TRANSPORTE MARITIMO, FLUVIAL Y LACUSTRE"/>
    <x v="0"/>
    <n v="62967"/>
    <x v="2475"/>
    <x v="2320"/>
  </r>
  <r>
    <s v="30171875-0"/>
    <s v="REPOSICION POSTA DE SALUD RURAL COLIGUAL, PURRANQUE"/>
    <x v="5"/>
    <s v="OSORNO"/>
    <s v="PURRANQUE"/>
    <n v="2016"/>
    <x v="0"/>
    <s v="BAJA COMPLEJIDAD"/>
    <x v="0"/>
    <n v="19770"/>
    <x v="1583"/>
    <x v="9"/>
  </r>
  <r>
    <s v="30171923-0"/>
    <s v="REPOSICION POSTA DE SALUD RURAL HUEYUSCA, PURRANQUE"/>
    <x v="5"/>
    <s v="OSORNO"/>
    <s v="PURRANQUE"/>
    <n v="2016"/>
    <x v="0"/>
    <s v="BAJA COMPLEJIDAD"/>
    <x v="0"/>
    <n v="19770"/>
    <x v="52"/>
    <x v="9"/>
  </r>
  <r>
    <s v="30171924-0"/>
    <s v="REPOSICION POSTA RURAL COLONIA PONCE, PURRANQUE"/>
    <x v="5"/>
    <s v="OSORNO"/>
    <s v="PURRANQUE"/>
    <n v="2016"/>
    <x v="0"/>
    <s v="BAJA COMPLEJIDAD"/>
    <x v="0"/>
    <n v="16608"/>
    <x v="157"/>
    <x v="144"/>
  </r>
  <r>
    <s v="30172123-0"/>
    <s v="REPOSICION CON RELOCALIZACION RETÉN PICHASCA,COMUNA DE RÍO HURTADO"/>
    <x v="2"/>
    <s v="LIMARI"/>
    <s v="RIO HURTADO"/>
    <n v="2015"/>
    <x v="9"/>
    <s v="DEFENSA Y SEGURIDAD"/>
    <x v="1"/>
    <n v="525881"/>
    <x v="9"/>
    <x v="9"/>
  </r>
  <r>
    <s v="30172125-0"/>
    <s v="MEJORAMIENTO CONEXIÓN VIAL CONCEPCION-CHIGUAYANTE, ETAPA 1"/>
    <x v="4"/>
    <m/>
    <m/>
    <n v="2015"/>
    <x v="1"/>
    <s v="TRANSPORTE URBANO,VIALIDAD PEATONAL"/>
    <x v="0"/>
    <n v="13048797"/>
    <x v="2476"/>
    <x v="2321"/>
  </r>
  <r>
    <s v="30172128-0"/>
    <s v="REPOSICION HOSPEDERÍA MIXTA HOGAR DE CRISTO PUERTO AYSEN"/>
    <x v="9"/>
    <s v="AYSEN"/>
    <s v="AYSEN"/>
    <n v="2016"/>
    <x v="6"/>
    <s v="ASISTENCIA Y SERVICIO SOCIAL"/>
    <x v="0"/>
    <n v="270515"/>
    <x v="2477"/>
    <x v="2322"/>
  </r>
  <r>
    <s v="30172624-0"/>
    <s v="CONSTRUCCION SISTEMA AGUA POTABLE RURAL HUAPITRIO, COLLIPULLI"/>
    <x v="1"/>
    <s v="MALLECO"/>
    <s v="COLLIPULLI"/>
    <n v="2015"/>
    <x v="5"/>
    <s v="AGUA POTABLE"/>
    <x v="0"/>
    <n v="82788"/>
    <x v="114"/>
    <x v="2323"/>
  </r>
  <r>
    <s v="30172672-0"/>
    <s v="CONSTRUCCION COLECTOR TRANSVERSAL N° 3 GRUPO 5 ALERCE, PUERTO MONTT"/>
    <x v="5"/>
    <s v="LLANQUIHUE"/>
    <s v="PUERTO MONTT"/>
    <n v="2015"/>
    <x v="5"/>
    <s v="AGUAS LLUVIAS"/>
    <x v="0"/>
    <n v="1385504"/>
    <x v="2478"/>
    <x v="2324"/>
  </r>
  <r>
    <s v="30172722-0"/>
    <s v="MEJORAMIENTO RUTA O-510, CABRERO-PASO HONDO, PROVINCIA DE BIOBIO"/>
    <x v="4"/>
    <s v="BIO BIO"/>
    <s v="CABRERO"/>
    <n v="2015"/>
    <x v="1"/>
    <s v="TRANSPORTE CAMINERO"/>
    <x v="0"/>
    <n v="2225528"/>
    <x v="2479"/>
    <x v="2325"/>
  </r>
  <r>
    <s v="30172922-0"/>
    <s v="REPOSICION LICEO POLITECNICO CURACAUTIN"/>
    <x v="1"/>
    <s v="MALLECO"/>
    <s v="CURACAUTIN"/>
    <n v="2016"/>
    <x v="2"/>
    <s v="EDUCACION MEDIA TECNICO"/>
    <x v="0"/>
    <n v="961497"/>
    <x v="64"/>
    <x v="9"/>
  </r>
  <r>
    <s v="30173772-0"/>
    <s v="REPOSICION EDIFICIO CONSISTORIAL MUNICIPALIDAD SAN RAMÓN"/>
    <x v="8"/>
    <s v="SANTIAGO"/>
    <s v="SAN RAMON"/>
    <n v="2016"/>
    <x v="6"/>
    <s v="ADMINISTRACION MULTISECTOR"/>
    <x v="0"/>
    <n v="79989"/>
    <x v="2480"/>
    <x v="2326"/>
  </r>
  <r>
    <s v="30173824-0"/>
    <s v="CONSTRUCCION PASEO PEATONAL AV. LA BANDERA SAN RAMÓN"/>
    <x v="8"/>
    <s v="SANTIAGO"/>
    <s v="SAN RAMON"/>
    <n v="2016"/>
    <x v="6"/>
    <s v="DESARROLLO URBANO"/>
    <x v="0"/>
    <n v="21097"/>
    <x v="2481"/>
    <x v="2327"/>
  </r>
  <r>
    <s v="30174873-0"/>
    <s v="CONSTRUCCION SISTEMA AGUA POTABLE RURAL HUAQUI, LONCOCHE"/>
    <x v="1"/>
    <s v="CAUTIN"/>
    <s v="LONCOCHE"/>
    <n v="2015"/>
    <x v="5"/>
    <s v="AGUA POTABLE"/>
    <x v="0"/>
    <n v="695156"/>
    <x v="2482"/>
    <x v="2328"/>
  </r>
  <r>
    <s v="30175124-0"/>
    <s v="CONSTRUCCION INFRAESTRUCTURA DE USO PUBLICO P. N. LAGUNA SAN RAFAEL"/>
    <x v="9"/>
    <m/>
    <m/>
    <n v="2016"/>
    <x v="6"/>
    <s v="MEDIO AMBIENTE"/>
    <x v="0"/>
    <n v="239570"/>
    <x v="2483"/>
    <x v="2329"/>
  </r>
  <r>
    <s v="30175272-0"/>
    <s v="REPOSICION PARCIAL LUMINARIAS PUBLICAS, ESTACION CENTRAL"/>
    <x v="8"/>
    <s v="SANTIAGO"/>
    <s v="ESTACION CENTRAL"/>
    <n v="2016"/>
    <x v="4"/>
    <s v="ALUMBRADO PUBLICO"/>
    <x v="2"/>
    <n v="2465332"/>
    <x v="9"/>
    <x v="9"/>
  </r>
  <r>
    <s v="30176022-0"/>
    <s v="REPOSICION POSTA DE SALUD RURAL CALETA LOS HORNOS, LA HIGUERA"/>
    <x v="2"/>
    <s v="ELQUI"/>
    <s v="LA HIGUERA"/>
    <n v="2015"/>
    <x v="0"/>
    <s v="BAJA COMPLEJIDAD"/>
    <x v="3"/>
    <n v="195387"/>
    <x v="9"/>
    <x v="9"/>
  </r>
  <r>
    <s v="30176122-0"/>
    <s v="MEJORAMIENTO PLANTA DE TRATAMIENTO DE AGUAS SERVIDAS DE OLMUE"/>
    <x v="0"/>
    <s v="MARGA MARGA"/>
    <s v="OLMUE"/>
    <n v="2016"/>
    <x v="5"/>
    <s v="EVACUACION DISPOSICION FINAL AGUAS SERVIDAS"/>
    <x v="0"/>
    <n v="6049"/>
    <x v="17"/>
    <x v="9"/>
  </r>
  <r>
    <s v="30176722-0"/>
    <s v="CONSTRUCCION ESTADIO MUNICIPAL, OLMUE"/>
    <x v="0"/>
    <s v="MARGA MARGA"/>
    <s v="OLMUE"/>
    <n v="2016"/>
    <x v="7"/>
    <s v="ADMINISTRACION DEPORTES Y RECREACION"/>
    <x v="0"/>
    <n v="833971"/>
    <x v="2484"/>
    <x v="2330"/>
  </r>
  <r>
    <s v="30176772-0"/>
    <s v="CONSTRUCCION SALON COMUNITARIO CALETA LOS HORNOS"/>
    <x v="2"/>
    <s v="ELQUI"/>
    <s v="LA HIGUERA"/>
    <n v="2015"/>
    <x v="6"/>
    <s v="ORGANIZACION Y SERVICIOS COMUNALES"/>
    <x v="3"/>
    <n v="24837"/>
    <x v="9"/>
    <x v="9"/>
  </r>
  <r>
    <s v="30176824-0"/>
    <s v="CONSTRUCCION PISCINA ESCUELA EL TRAPICHE"/>
    <x v="2"/>
    <s v="ELQUI"/>
    <s v="LA HIGUERA"/>
    <n v="2015"/>
    <x v="2"/>
    <s v="EDUCACION BASICA Y MEDIA"/>
    <x v="1"/>
    <n v="26259"/>
    <x v="9"/>
    <x v="9"/>
  </r>
  <r>
    <s v="30177122-0"/>
    <s v="CONSTRUCCION LOMAS DE BAQUEDANO 2º ETAPA, PORVENIR"/>
    <x v="3"/>
    <s v="TIERRA DEL FUEGO"/>
    <s v="PORVENIR"/>
    <n v="2016"/>
    <x v="8"/>
    <s v="VIVIENDA DEFINITIVA"/>
    <x v="0"/>
    <n v="298489"/>
    <x v="2485"/>
    <x v="2331"/>
  </r>
  <r>
    <s v="30177123-0"/>
    <s v="CONSTRUCCION  SISTEMA DE AGUA POTABLE RURAL MOLCO MEDIO, VILLARRICA"/>
    <x v="1"/>
    <s v="CAUTIN"/>
    <s v="VILLARRICA"/>
    <n v="2016"/>
    <x v="5"/>
    <s v="AGUA POTABLE"/>
    <x v="0"/>
    <n v="37400"/>
    <x v="22"/>
    <x v="9"/>
  </r>
  <r>
    <s v="30177272-0"/>
    <s v="CONSTRUCCION CICLOVIA LONQUIMAY - LAS RAICES"/>
    <x v="1"/>
    <s v="MALLECO"/>
    <s v="LONQUIMAY"/>
    <n v="2016"/>
    <x v="10"/>
    <s v="TURISMO"/>
    <x v="0"/>
    <n v="844471"/>
    <x v="64"/>
    <x v="9"/>
  </r>
  <r>
    <s v="30177622-0"/>
    <s v="REPOSICION ESCUELA RURAL AGUANTAO, CALBUCO"/>
    <x v="5"/>
    <s v="LLANQUIHUE"/>
    <s v="CALBUCO"/>
    <n v="2016"/>
    <x v="2"/>
    <s v="EDUCACION BASICA Y MEDIA"/>
    <x v="3"/>
    <n v="10303"/>
    <x v="9"/>
    <x v="9"/>
  </r>
  <r>
    <s v="30177672-0"/>
    <s v="CONSTRUCCION EMBALSE PUNILLA, REGIÓN DEL BIOBÍO."/>
    <x v="15"/>
    <m/>
    <m/>
    <n v="2016"/>
    <x v="3"/>
    <s v="RIEGO"/>
    <x v="0"/>
    <n v="674000"/>
    <x v="2486"/>
    <x v="2332"/>
  </r>
  <r>
    <s v="30178222-0"/>
    <s v="RESTAURACION Y HABILITACIÓN EX DEPORTIVO Y CINE BELLAVISTA DE TOMÉ"/>
    <x v="4"/>
    <s v="CONCEPCION"/>
    <s v="TOME"/>
    <n v="2015"/>
    <x v="2"/>
    <s v="ARTE Y CULTURA"/>
    <x v="0"/>
    <n v="37890"/>
    <x v="22"/>
    <x v="9"/>
  </r>
  <r>
    <s v="30178972-0"/>
    <s v="MEJORAMIENTO PLAZA DE ARMAS DE CAÑETE"/>
    <x v="4"/>
    <s v="ARAUCO"/>
    <s v="CAÑETE"/>
    <n v="2015"/>
    <x v="6"/>
    <s v="DESARROLLO URBANO"/>
    <x v="0"/>
    <n v="17787"/>
    <x v="2487"/>
    <x v="2333"/>
  </r>
  <r>
    <s v="30180373-0"/>
    <s v="CONSTRUCCION ELECT. RURAL SECTOR TREUMUN HUINCA, PADRE LAS CASAS"/>
    <x v="1"/>
    <s v="CAUTIN"/>
    <s v="PADRE LAS CASAS"/>
    <n v="2015"/>
    <x v="4"/>
    <s v="DISTRIBUCION Y CONEXION FINAL USUARIOS"/>
    <x v="0"/>
    <n v="46710"/>
    <x v="22"/>
    <x v="9"/>
  </r>
  <r>
    <s v="30180772-0"/>
    <s v="HABILITACION IMAGENOLOGÍA COMPLEJA HOSPITAL SAN JUAN DE DIOS, SSMOC"/>
    <x v="8"/>
    <s v="SANTIAGO"/>
    <s v="SANTIAGO"/>
    <n v="2016"/>
    <x v="0"/>
    <s v="ALTA COMPLEJIDAD"/>
    <x v="0"/>
    <n v="123967"/>
    <x v="2488"/>
    <x v="2334"/>
  </r>
  <r>
    <s v="30181074-0"/>
    <s v="CONSTRUCCION APR HUELLANTO Y 6° FAJA DE GORBEA Y MANHUE DE LONCOCHE"/>
    <x v="1"/>
    <s v="CAUTIN"/>
    <m/>
    <n v="2016"/>
    <x v="5"/>
    <s v="AGUA POTABLE"/>
    <x v="0"/>
    <n v="12"/>
    <x v="9"/>
    <x v="9"/>
  </r>
  <r>
    <s v="30181374-0"/>
    <s v="MEJORAMIENTO CALLE LOS TRAPENSES, PITRUFQUEN."/>
    <x v="1"/>
    <s v="CAUTIN"/>
    <s v="PITRUFQUEN"/>
    <n v="2015"/>
    <x v="1"/>
    <s v="TRANSPORTE URBANO,VIALIDAD PEATONAL"/>
    <x v="0"/>
    <n v="214637"/>
    <x v="2489"/>
    <x v="2335"/>
  </r>
  <r>
    <s v="30181672-0"/>
    <s v="MEJORAMIENTO RUTA S-138  S: TRANAPUENTE-LIMITE REG. NORTE"/>
    <x v="1"/>
    <s v="CAUTIN"/>
    <s v="CARAHUE"/>
    <n v="2015"/>
    <x v="1"/>
    <s v="TRANSPORTE CAMINERO"/>
    <x v="0"/>
    <n v="108785"/>
    <x v="2490"/>
    <x v="2336"/>
  </r>
  <r>
    <s v="30182622-0"/>
    <s v="CONSTRUCCION PASEO PEATONAL AV. ALMIRANTE LATORRE,  SAN RAMON"/>
    <x v="8"/>
    <s v="SANTIAGO"/>
    <s v="SAN RAMON"/>
    <n v="2016"/>
    <x v="6"/>
    <s v="DESARROLLO URBANO"/>
    <x v="0"/>
    <n v="32550"/>
    <x v="2491"/>
    <x v="2337"/>
  </r>
  <r>
    <s v="30183073-0"/>
    <s v="CONSTRUCCION INFRAESTRUCTURA SANITARIA RIÑINAHUE - LAGO RANCO"/>
    <x v="10"/>
    <s v="DEL RANCO"/>
    <s v="LAGO RANCO - REGION XIV"/>
    <n v="2015"/>
    <x v="5"/>
    <s v="INTERSUBSECTORIAL AGUA POTABLE Y ALCANTARILLADO"/>
    <x v="0"/>
    <n v="460"/>
    <x v="64"/>
    <x v="9"/>
  </r>
  <r>
    <s v="30183122-0"/>
    <s v="CONSTRUCCION GIMNASIO LICEO POLIVALENTE DE QUEILEN"/>
    <x v="5"/>
    <s v="CHILOE"/>
    <s v="QUEILEN"/>
    <n v="2016"/>
    <x v="2"/>
    <s v="EDUCACION MEDIA TECNICO"/>
    <x v="3"/>
    <n v="1882"/>
    <x v="9"/>
    <x v="9"/>
  </r>
  <r>
    <s v="30183222-0"/>
    <s v="HABILITACION ENSEÑANZA MEDIA ESCUELA EL PORVENIR DE CATO, COIHUECO"/>
    <x v="4"/>
    <s v="ÑUBLE"/>
    <s v="COIHUECO"/>
    <n v="2016"/>
    <x v="2"/>
    <s v="EDUCACION BASICA Y MEDIA"/>
    <x v="0"/>
    <n v="68147"/>
    <x v="9"/>
    <x v="9"/>
  </r>
  <r>
    <s v="30183822-0"/>
    <s v="REPOSICION CLUB SOCIAL Y DEPORTIVO ESPAÑOL, COMUNA SAN ANTONIO"/>
    <x v="0"/>
    <s v="SAN ANTONIO"/>
    <s v="SAN ANTONIO"/>
    <n v="2015"/>
    <x v="7"/>
    <s v="DEPORTE RECREATIVO"/>
    <x v="0"/>
    <n v="208800"/>
    <x v="17"/>
    <x v="9"/>
  </r>
  <r>
    <s v="30184772-0"/>
    <s v="CONSTRUCCION PISCINA TEMPERADA SEMIOLIMPICA, HUECHURABA"/>
    <x v="8"/>
    <s v="SANTIAGO"/>
    <s v="HUECHURABA"/>
    <n v="2016"/>
    <x v="7"/>
    <s v="DEPORTE RECREATIVO"/>
    <x v="0"/>
    <n v="1918729"/>
    <x v="9"/>
    <x v="9"/>
  </r>
  <r>
    <s v="30185372-0"/>
    <s v="NORMALIZACION ELECTRIFICACION RURAL SECTOR PALIHUE COMUNA SANTA JUANA"/>
    <x v="4"/>
    <s v="CONCEPCION"/>
    <s v="SANTA JUANA"/>
    <n v="2016"/>
    <x v="4"/>
    <s v="DISTRIBUCION Y CONEXION FINAL USUARIOS"/>
    <x v="0"/>
    <n v="50000"/>
    <x v="22"/>
    <x v="9"/>
  </r>
  <r>
    <s v="30185422-0"/>
    <s v="CONSTRUCCION ELECTRIFICACION RURAL SECTOR PODUCO ALTO,CHACAY Y OTROS"/>
    <x v="4"/>
    <s v="CONCEPCION"/>
    <s v="SANTA JUANA"/>
    <n v="2016"/>
    <x v="4"/>
    <s v="DISTRIBUCION Y CONEXION FINAL USUARIOS"/>
    <x v="1"/>
    <n v="1141323"/>
    <x v="9"/>
    <x v="9"/>
  </r>
  <r>
    <s v="30185572-0"/>
    <s v="REPOSICION ESCUELA BÁSICA LLIUCO QUEMCHI"/>
    <x v="5"/>
    <s v="CHILOE"/>
    <s v="QUEMCHI"/>
    <n v="2016"/>
    <x v="2"/>
    <s v="EDUCACION BASICA Y MEDIA"/>
    <x v="0"/>
    <n v="71529"/>
    <x v="9"/>
    <x v="9"/>
  </r>
  <r>
    <s v="30185722-0"/>
    <s v="CONSTRUCCION FERIA HORTOFRUTICOLA MAYORISTA, PLC"/>
    <x v="1"/>
    <s v="CAUTIN"/>
    <s v="PADRE LAS CASAS"/>
    <n v="2016"/>
    <x v="10"/>
    <s v="ADMINISTRACION FINANZAS , COMERCIO Y TURISMO"/>
    <x v="0"/>
    <n v="6664"/>
    <x v="9"/>
    <x v="9"/>
  </r>
  <r>
    <s v="30186923-0"/>
    <s v="CONSTRUCCION SISTEMA DE AGUA POTABLE RURAL EL CLARO PANGUILEMU"/>
    <x v="9"/>
    <m/>
    <m/>
    <n v="2015"/>
    <x v="5"/>
    <s v="AGUA POTABLE"/>
    <x v="0"/>
    <n v="103219"/>
    <x v="2492"/>
    <x v="2338"/>
  </r>
  <r>
    <s v="30187272-0"/>
    <s v="REPOSICION REFUGIO DE PASAJEROS AERODROMO VILLA O'HIGGINS"/>
    <x v="9"/>
    <m/>
    <m/>
    <n v="2016"/>
    <x v="1"/>
    <s v="TRANSPORTE AEREO"/>
    <x v="0"/>
    <n v="325333"/>
    <x v="2493"/>
    <x v="2339"/>
  </r>
  <r>
    <s v="30187822-0"/>
    <s v="CONSTRUCCION SEDE SOCIAL JUNTA DE VECINOS LLAU LLAU,  PUNTA ARENAS"/>
    <x v="3"/>
    <s v="MAGALLANES"/>
    <s v="PUNTA ARENAS"/>
    <n v="2016"/>
    <x v="6"/>
    <s v="ORGANIZACION Y SERVICIOS COMUNALES"/>
    <x v="0"/>
    <n v="43639"/>
    <x v="2494"/>
    <x v="2340"/>
  </r>
  <r>
    <s v="30188522-0"/>
    <s v="MEJORAMIENTO BANDEJONES AVDA. TOCORNAL, SAN RAMON"/>
    <x v="8"/>
    <s v="SANTIAGO"/>
    <s v="SAN RAMON"/>
    <n v="2016"/>
    <x v="1"/>
    <s v="TRANSPORTE URBANO,VIALIDAD PEATONAL"/>
    <x v="0"/>
    <n v="1168239"/>
    <x v="9"/>
    <x v="9"/>
  </r>
  <r>
    <s v="30190473-0"/>
    <s v="MEJORAMIENTO FARELLON FUERTE NIEBLA REGIÓN DE LOS RÍOS"/>
    <x v="10"/>
    <m/>
    <m/>
    <n v="2015"/>
    <x v="6"/>
    <s v="DEFENSAS FLUVIALES,MARITIMAS Y CAUCES ARTIFICIALES"/>
    <x v="0"/>
    <n v="320"/>
    <x v="2495"/>
    <x v="2341"/>
  </r>
  <r>
    <s v="30190522-0"/>
    <s v="CONSTRUCCION SISTEMA REGADIO EMBALSE ZAPALLAR, RIO DIGUILLIN, ÑUBLE"/>
    <x v="4"/>
    <s v="ÑUBLE"/>
    <m/>
    <n v="2015"/>
    <x v="3"/>
    <s v="RIEGO"/>
    <x v="0"/>
    <n v="13327"/>
    <x v="2496"/>
    <x v="2342"/>
  </r>
  <r>
    <s v="30191172-0"/>
    <s v="CONSTRUCCION ALCANT. Y TRAT DE AGUAS SERVIDAS LA TROYA, SAN FELIPE"/>
    <x v="0"/>
    <s v="SAN FELIPE DE ACONCAGUA"/>
    <s v="SAN FELIPE"/>
    <n v="2016"/>
    <x v="5"/>
    <s v="EVACUACION DISPOSICION FINAL AGUAS SERVIDAS"/>
    <x v="0"/>
    <n v="56650"/>
    <x v="2497"/>
    <x v="2343"/>
  </r>
  <r>
    <s v="30191622-0"/>
    <s v="MEJORAMIENTO 3 ÁREAS VERDES SECTOR NORTE, PUNTA  ARENAS"/>
    <x v="3"/>
    <s v="MAGALLANES"/>
    <s v="PUNTA ARENAS"/>
    <n v="2016"/>
    <x v="6"/>
    <s v="DESARROLLO URBANO"/>
    <x v="0"/>
    <n v="473088"/>
    <x v="2498"/>
    <x v="2344"/>
  </r>
  <r>
    <s v="30191623-0"/>
    <s v="MEJORAMIENTO ACCESO SECTOR MAGUILLINES,CONSTITUCIÓN"/>
    <x v="7"/>
    <s v="TALCA"/>
    <s v="CONSTITUCION"/>
    <n v="2016"/>
    <x v="6"/>
    <s v="DESARROLLO URBANO"/>
    <x v="0"/>
    <n v="7359"/>
    <x v="2499"/>
    <x v="2345"/>
  </r>
  <r>
    <s v="30191772-0"/>
    <s v="REPOSICION SUBCOMISARÍA LOS VILOS, COMUNA LOS VILOS"/>
    <x v="2"/>
    <s v="CHOAPA"/>
    <s v="LOS VILOS"/>
    <n v="2016"/>
    <x v="9"/>
    <s v="DEFENSA Y SEGURIDAD"/>
    <x v="0"/>
    <n v="158411"/>
    <x v="2500"/>
    <x v="9"/>
  </r>
  <r>
    <s v="30193522-0"/>
    <s v="MEJORAMIENTO CALLE VICTORIA ( MENA - BULNES ). QUILPUÉ"/>
    <x v="0"/>
    <s v="MARGA MARGA"/>
    <s v="QUILPUE"/>
    <n v="2016"/>
    <x v="1"/>
    <s v="TRANSPORTE URBANO,VIALIDAD PEATONAL"/>
    <x v="0"/>
    <n v="14994"/>
    <x v="2501"/>
    <x v="2346"/>
  </r>
  <r>
    <s v="30194372-0"/>
    <s v="CONSTRUCCION COMPLEJO DEPORTIVO DE PREFECTURA ACONCAGUA, SAN FELIPE"/>
    <x v="0"/>
    <s v="SAN FELIPE DE ACONCAGUA"/>
    <s v="SAN FELIPE"/>
    <n v="2015"/>
    <x v="7"/>
    <s v="DEPORTE RECREATIVO"/>
    <x v="0"/>
    <n v="34653"/>
    <x v="64"/>
    <x v="9"/>
  </r>
  <r>
    <s v="30194922-0"/>
    <s v="NORMALIZACION CUARTEL SEXTA COMPAÑÍA BOMBEROS CONCÓN"/>
    <x v="0"/>
    <s v="VALPARAISO"/>
    <s v="CONCON"/>
    <n v="2016"/>
    <x v="9"/>
    <s v="INTERSUBSECTORIAL DEFENSA Y SEGURIDAD"/>
    <x v="3"/>
    <n v="51717"/>
    <x v="9"/>
    <x v="9"/>
  </r>
  <r>
    <s v="30195573-0"/>
    <s v="CONSTRUCCION SEDE COMUNAL ADULTOS MAYORES,COMUNA DE GORBEA"/>
    <x v="1"/>
    <s v="CAUTIN"/>
    <s v="GORBEA"/>
    <n v="2016"/>
    <x v="6"/>
    <s v="ORGANIZACION Y SERVICIOS COMUNALES"/>
    <x v="0"/>
    <n v="197000"/>
    <x v="11"/>
    <x v="9"/>
  </r>
  <r>
    <s v="30195722-0"/>
    <s v="REPARACION MAYOR  MUSEO REGIONAL DE TALCA"/>
    <x v="7"/>
    <s v="TALCA"/>
    <s v="TALCA"/>
    <n v="2016"/>
    <x v="2"/>
    <s v="ARTE Y CULTURA"/>
    <x v="0"/>
    <n v="27251"/>
    <x v="2502"/>
    <x v="2347"/>
  </r>
  <r>
    <s v="30197473-0"/>
    <s v="CONSTRUCCION RED ALCANTARILLADO PUBL. VILLA ITALO SCIARAFFIA A. HOSP"/>
    <x v="13"/>
    <s v="IQUIQUE"/>
    <s v="ALTO HOSPICIO"/>
    <n v="2015"/>
    <x v="5"/>
    <s v="INTERSUBSECTORIAL AGUA POTABLE Y ALCANTARILLADO"/>
    <x v="0"/>
    <n v="87537"/>
    <x v="2503"/>
    <x v="2348"/>
  </r>
  <r>
    <s v="30198322-0"/>
    <s v="CONSTRUCCION SISTEMA DE VIDEO-VIGILANCIA, CURACAVI"/>
    <x v="8"/>
    <s v="MELIPILLA"/>
    <s v="CURACAVI"/>
    <n v="2016"/>
    <x v="6"/>
    <s v="INTERSUBSECTORIAL MULTISECTOR"/>
    <x v="1"/>
    <n v="0"/>
    <x v="9"/>
    <x v="9"/>
  </r>
  <r>
    <s v="30198372-0"/>
    <s v="CONSTRUCCION EXTENSIÓN RED AGUA P Y ALCANTARILLADO CALLE 4,QUILPUÉ"/>
    <x v="0"/>
    <s v="MARGA MARGA"/>
    <s v="QUILPUE"/>
    <n v="2016"/>
    <x v="5"/>
    <s v="INTERSUBSECTORIAL AGUA POTABLE Y ALCANTARILLADO"/>
    <x v="0"/>
    <n v="539"/>
    <x v="22"/>
    <x v="9"/>
  </r>
  <r>
    <s v="30198922-0"/>
    <s v="REPOSICION ESCUELA FUSIONADA LOS LAGOS"/>
    <x v="10"/>
    <s v="VALDIVIA - REGION XIV"/>
    <s v="LOS LAGOS - REGION XIV"/>
    <n v="2016"/>
    <x v="2"/>
    <s v="EDUCACION PREBASICA"/>
    <x v="0"/>
    <n v="10817"/>
    <x v="2504"/>
    <x v="2349"/>
  </r>
  <r>
    <s v="30198972-0"/>
    <s v="CONSTRUCCION ALCANTARILLADO SECTOR RINCONADA DE SILVA, PUTAENDO"/>
    <x v="0"/>
    <s v="SAN FELIPE DE ACONCAGUA"/>
    <s v="PUTAENDO"/>
    <n v="2016"/>
    <x v="5"/>
    <s v="EVACUACION DISPOSICION FINAL AGUAS SERVIDAS"/>
    <x v="0"/>
    <n v="52908"/>
    <x v="64"/>
    <x v="9"/>
  </r>
  <r>
    <s v="30199022-0"/>
    <s v="CONSTRUCCION ALCANTARILLADO SECTOR LAS COIMAS, PUTAENDO"/>
    <x v="0"/>
    <s v="SAN FELIPE DE ACONCAGUA"/>
    <s v="PUTAENDO"/>
    <n v="2016"/>
    <x v="5"/>
    <s v="EVACUACION DISPOSICION FINAL AGUAS SERVIDAS"/>
    <x v="0"/>
    <n v="85340"/>
    <x v="9"/>
    <x v="9"/>
  </r>
  <r>
    <s v="30199072-0"/>
    <s v="HABILITACION UNID. ATENCIÓN INTEGRAL PACIENTES CON IRC, HCSBA."/>
    <x v="8"/>
    <m/>
    <m/>
    <n v="2016"/>
    <x v="0"/>
    <s v="ALTA COMPLEJIDAD"/>
    <x v="0"/>
    <n v="9582"/>
    <x v="9"/>
    <x v="9"/>
  </r>
  <r>
    <s v="30199074-0"/>
    <s v="REPOSICION ESTADIO VIEJOS CRACKS CHINQUIHUE, PUERTO MONTT"/>
    <x v="5"/>
    <s v="LLANQUIHUE"/>
    <s v="PUERTO MONTT"/>
    <n v="2016"/>
    <x v="7"/>
    <s v="DEPORTE RECREATIVO"/>
    <x v="0"/>
    <n v="722309"/>
    <x v="2505"/>
    <x v="2350"/>
  </r>
  <r>
    <s v="30199272-0"/>
    <s v="REPOSICION ESTADIO ANTONIO VARAS COMUNA PUERTO MONTT"/>
    <x v="5"/>
    <s v="LLANQUIHUE"/>
    <s v="PUERTO MONTT"/>
    <n v="2016"/>
    <x v="7"/>
    <s v="DEPORTE RECREATIVO"/>
    <x v="0"/>
    <n v="877182"/>
    <x v="2506"/>
    <x v="2351"/>
  </r>
  <r>
    <s v="30199424-0"/>
    <s v="MEJORAMIENTO INTEGRAL PLAZA LAS AMÉRICAS"/>
    <x v="13"/>
    <s v="IQUIQUE"/>
    <s v="ALTO HOSPICIO"/>
    <n v="2015"/>
    <x v="6"/>
    <s v="DESARROLLO URBANO"/>
    <x v="0"/>
    <n v="152632"/>
    <x v="2507"/>
    <x v="2352"/>
  </r>
  <r>
    <s v="30200022-0"/>
    <s v="MEJORAMIENTO ESTADIO MUNICIPAL ARTURO ALLANAO DE PUERTO CISNES"/>
    <x v="9"/>
    <s v="AYSEN"/>
    <s v="CISNES"/>
    <n v="2016"/>
    <x v="7"/>
    <s v="INTERSUBSECTORIAL DEPORTES Y RECREACION"/>
    <x v="0"/>
    <n v="609348"/>
    <x v="2508"/>
    <x v="2353"/>
  </r>
  <r>
    <s v="30200172-0"/>
    <s v="CONSTRUCCION SISTEMA ALCANTARILLADO SECTOR EL SAUCE LOS ANDES"/>
    <x v="0"/>
    <s v="LOS ANDES"/>
    <s v="LOS ANDES"/>
    <n v="2016"/>
    <x v="5"/>
    <s v="EVACUACION DISPOSICION FINAL AGUAS SERVIDAS"/>
    <x v="0"/>
    <n v="26736"/>
    <x v="2509"/>
    <x v="2354"/>
  </r>
  <r>
    <s v="30200473-0"/>
    <s v="CONSTRUCCION OBRAS FLUVIALES RIO COPIAPÓ, TIERRA AMARILLA ETAPA I"/>
    <x v="6"/>
    <s v="COPIAPO"/>
    <s v="TIERRA AMARILLA"/>
    <n v="2015"/>
    <x v="6"/>
    <s v="DEFENSAS FLUVIALES,MARITIMAS Y CAUCES ARTIFICIALES"/>
    <x v="0"/>
    <n v="217559"/>
    <x v="9"/>
    <x v="9"/>
  </r>
  <r>
    <s v="30200823-0"/>
    <s v="RESTAURACION Y PUESTA EN VALOR PUENTE VIEJO RIO ITATA, COELEMU"/>
    <x v="4"/>
    <s v="ÑUBLE"/>
    <s v="COELEMU"/>
    <n v="2015"/>
    <x v="2"/>
    <s v="ARTE Y CULTURA"/>
    <x v="0"/>
    <n v="129533"/>
    <x v="64"/>
    <x v="9"/>
  </r>
  <r>
    <s v="30202472-0"/>
    <s v="CONSTRUCCION ALCANTARILLADO PUNTA DE TRALCA, ETAPA 1, EL QUISCO"/>
    <x v="0"/>
    <s v="SAN ANTONIO"/>
    <s v="EL QUISCO"/>
    <n v="2016"/>
    <x v="5"/>
    <s v="EVACUACION DISPOSICION FINAL AGUAS SERVIDAS"/>
    <x v="0"/>
    <n v="1398651"/>
    <x v="2510"/>
    <x v="2355"/>
  </r>
  <r>
    <s v="30203122-0"/>
    <s v="CONSTRUCCION CENTRO CULTURAL EX TEATRO DANTE, TALCAHUANO"/>
    <x v="4"/>
    <s v="CONCEPCION"/>
    <s v="TALCAHUANO"/>
    <n v="2015"/>
    <x v="2"/>
    <s v="ARTE Y CULTURA"/>
    <x v="0"/>
    <n v="666486"/>
    <x v="22"/>
    <x v="9"/>
  </r>
  <r>
    <s v="30203222-0"/>
    <s v="AMPLIACION  JARDÍN INFANTIL CENTENARIO, SAN MIGUEL"/>
    <x v="8"/>
    <s v="SANTIAGO"/>
    <s v="SAN MIGUEL"/>
    <n v="2015"/>
    <x v="2"/>
    <s v="EDUCACION PREBASICA"/>
    <x v="0"/>
    <n v="62162"/>
    <x v="2511"/>
    <x v="9"/>
  </r>
  <r>
    <s v="30203322-0"/>
    <s v="CONSTRUCCION SISTEMA TRATAMIENTO AGUAS SERVIDAS STA. ROSA POCONCHILE"/>
    <x v="14"/>
    <s v="ARICA - REGION XV"/>
    <s v="ARICA - REGION XV"/>
    <n v="2016"/>
    <x v="5"/>
    <s v="EVACUACION DISPOSICION FINAL AGUAS SERVIDAS"/>
    <x v="0"/>
    <n v="83252"/>
    <x v="2512"/>
    <x v="2356"/>
  </r>
  <r>
    <s v="30203772-0"/>
    <s v="REPOSICION PARQUE COSTUMBRISTA DE COCHRANE"/>
    <x v="9"/>
    <s v="CAPITAN PRAT"/>
    <s v="COCHRANE"/>
    <n v="2016"/>
    <x v="6"/>
    <s v="DESARROLLO URBANO"/>
    <x v="0"/>
    <n v="843378"/>
    <x v="2513"/>
    <x v="2357"/>
  </r>
  <r>
    <s v="30204173-0"/>
    <s v="MEJORAMIENTO RUTA B-710 S: CUESTA PAPOSO, KM.3,00 AL KM.4,00."/>
    <x v="11"/>
    <m/>
    <m/>
    <n v="2016"/>
    <x v="1"/>
    <s v="TRANSPORTE CAMINERO"/>
    <x v="1"/>
    <n v="500"/>
    <x v="9"/>
    <x v="9"/>
  </r>
  <r>
    <s v="30204522-0"/>
    <s v="REPOSICION CUARTEL SEXTA COMPAÑIA DE BOMBEROS, PUERTO VARAS"/>
    <x v="5"/>
    <s v="LLANQUIHUE"/>
    <s v="PUERTO VARAS"/>
    <n v="2016"/>
    <x v="9"/>
    <s v="DEFENSA Y SEGURIDAD"/>
    <x v="0"/>
    <n v="37002"/>
    <x v="22"/>
    <x v="9"/>
  </r>
  <r>
    <s v="30204674-0"/>
    <s v="CONSTRUCCION ALCANTARILLADO Y CASETAS SANITARIAS VILLA LA TAPERA"/>
    <x v="9"/>
    <s v="COYHAIQUE"/>
    <s v="LAGO VERDE"/>
    <n v="2016"/>
    <x v="5"/>
    <s v="EVACUACION DISPOSICION FINAL AGUAS SERVIDAS"/>
    <x v="0"/>
    <n v="643038"/>
    <x v="2514"/>
    <x v="2358"/>
  </r>
  <r>
    <s v="30205122-0"/>
    <s v="CONSTRUCCION PAVIMENTACIÓN DIVERSAS CALLES LOCALIDAD DE CAMPANARIO"/>
    <x v="4"/>
    <s v="ÑUBLE"/>
    <s v="YUNGAY"/>
    <n v="2015"/>
    <x v="1"/>
    <s v="TRANSPORTE CAMINERO"/>
    <x v="0"/>
    <n v="1661860"/>
    <x v="2515"/>
    <x v="2359"/>
  </r>
  <r>
    <s v="30205222-0"/>
    <s v="MEJORAMIENTO CALLE JUAN PAULINO FLORES QUILLÓN"/>
    <x v="4"/>
    <s v="ÑUBLE"/>
    <s v="QUILLON"/>
    <n v="2015"/>
    <x v="1"/>
    <s v="TRANSPORTE URBANO,VIALIDAD PEATONAL"/>
    <x v="0"/>
    <n v="643609"/>
    <x v="2516"/>
    <x v="9"/>
  </r>
  <r>
    <s v="30205272-0"/>
    <s v="MEJORAMIENTO PARQUE BALNEARIO MUNICIPAL, COMUNA DE SAN JOSE DE MAIPO"/>
    <x v="8"/>
    <s v="CORDILLERA"/>
    <s v="SAN JOSE DE MAIPO"/>
    <n v="2016"/>
    <x v="6"/>
    <s v="DESARROLLO URBANO"/>
    <x v="1"/>
    <n v="104907"/>
    <x v="9"/>
    <x v="9"/>
  </r>
  <r>
    <s v="30205422-0"/>
    <s v="NORMALIZACION  ESTADIO COMUNA DE FLORIDA"/>
    <x v="4"/>
    <s v="CONCEPCION"/>
    <s v="FLORIDA"/>
    <n v="2015"/>
    <x v="7"/>
    <s v="DEPORTE RECREATIVO"/>
    <x v="0"/>
    <n v="880521"/>
    <x v="2517"/>
    <x v="9"/>
  </r>
  <r>
    <s v="30206022-0"/>
    <s v="CONSTRUCCION VIVIENDAS FUNCIONARIOS CENTRO SALUD PUERTO WILLIAMS"/>
    <x v="3"/>
    <s v="ANTARTICA CHILENA"/>
    <s v="CABO DE HORNOS"/>
    <n v="2016"/>
    <x v="8"/>
    <s v="ADMINISTRACION VIVIENDA"/>
    <x v="0"/>
    <n v="1797377"/>
    <x v="2518"/>
    <x v="2360"/>
  </r>
  <r>
    <s v="30206572-0"/>
    <s v="REPOSICION Y RELOCALIZACION SUBCOM. RENE SEPULVEDA, LOS ANGELES"/>
    <x v="4"/>
    <s v="BIO BIO"/>
    <s v="LOS ANGELES"/>
    <n v="2016"/>
    <x v="9"/>
    <s v="DEFENSA Y SEGURIDAD"/>
    <x v="2"/>
    <n v="506040"/>
    <x v="2519"/>
    <x v="2361"/>
  </r>
  <r>
    <s v="30207272-0"/>
    <s v="CONSTRUCCION CENTRO CULTURAL DE HUECHURABA"/>
    <x v="8"/>
    <s v="SANTIAGO"/>
    <s v="HUECHURABA"/>
    <n v="2015"/>
    <x v="2"/>
    <s v="ARTE Y CULTURA"/>
    <x v="1"/>
    <n v="271319"/>
    <x v="9"/>
    <x v="9"/>
  </r>
  <r>
    <s v="30207422-0"/>
    <s v="REPOSICION Y AMPLIACION DEPENDENCIAS EDIFICIO CONSISTORIAL"/>
    <x v="4"/>
    <s v="ÑUBLE"/>
    <s v="COIHUECO"/>
    <n v="2016"/>
    <x v="6"/>
    <s v="ADMINISTRACION MULTISECTOR"/>
    <x v="1"/>
    <n v="59040"/>
    <x v="9"/>
    <x v="9"/>
  </r>
  <r>
    <s v="30208223-0"/>
    <s v="RESTAURACION EDIFICIOS PATRIMONIALES EN PELIGRO, OF. HUMBERSTONE"/>
    <x v="13"/>
    <m/>
    <m/>
    <n v="2016"/>
    <x v="2"/>
    <s v="ARTE Y CULTURA"/>
    <x v="0"/>
    <n v="64909"/>
    <x v="9"/>
    <x v="9"/>
  </r>
  <r>
    <s v="30208572-0"/>
    <s v="CONSTRUCCION PARQUE CULTURAL MAPUCHE CERRO COLO COLO"/>
    <x v="4"/>
    <s v="ARAUCO"/>
    <s v="ARAUCO"/>
    <n v="2016"/>
    <x v="2"/>
    <s v="ARTE Y CULTURA"/>
    <x v="0"/>
    <n v="9408"/>
    <x v="9"/>
    <x v="9"/>
  </r>
  <r>
    <s v="30210123-0"/>
    <s v="REPOSICION  CUARTEL 1CIA Y CUERPO DE BOMBEROS COINCO"/>
    <x v="12"/>
    <s v="CACHAPOAL"/>
    <s v="COINCO"/>
    <n v="2016"/>
    <x v="9"/>
    <s v="DEFENSA Y SEGURIDAD"/>
    <x v="0"/>
    <n v="53325"/>
    <x v="9"/>
    <x v="9"/>
  </r>
  <r>
    <s v="30210422-0"/>
    <s v="CONSTRUCCION SEDE UNIDAD VECINAL Nº 6, LA QUINTRALA, COMUNA CABILDO"/>
    <x v="0"/>
    <s v="PETORCA"/>
    <s v="CABILDO"/>
    <n v="2016"/>
    <x v="6"/>
    <s v="ORGANIZACION Y SERVICIOS COMUNALES"/>
    <x v="0"/>
    <n v="18050"/>
    <x v="2520"/>
    <x v="2362"/>
  </r>
  <r>
    <s v="30210672-0"/>
    <s v="RESTAURACION TEMPLO VOTIVO DE MAIPU"/>
    <x v="8"/>
    <m/>
    <m/>
    <n v="2016"/>
    <x v="2"/>
    <s v="ARTE Y CULTURA"/>
    <x v="0"/>
    <n v="31435"/>
    <x v="9"/>
    <x v="9"/>
  </r>
  <r>
    <s v="30210823-0"/>
    <s v="MEJORAMIENTO CALETA CHIGUALOCO, LOS VILOS"/>
    <x v="2"/>
    <s v="CHOAPA"/>
    <s v="LOS VILOS"/>
    <n v="2016"/>
    <x v="12"/>
    <s v="PESCA ARTESANAL"/>
    <x v="0"/>
    <n v="10"/>
    <x v="287"/>
    <x v="9"/>
  </r>
  <r>
    <s v="30210924-0"/>
    <s v="MEJORAMIENTO BORDE COSTERO BALNEARIO CHINCHORRO"/>
    <x v="14"/>
    <s v="ARICA - REGION XV"/>
    <s v="ARICA - REGION XV"/>
    <n v="2016"/>
    <x v="6"/>
    <s v="BORDE COSTERO,PASEOS PEATONALES, PLAYAS"/>
    <x v="0"/>
    <n v="309901"/>
    <x v="9"/>
    <x v="9"/>
  </r>
  <r>
    <s v="30210972-0"/>
    <s v="MEJORAMIENTO BORDE COSTERO SECTOR BALNEARIO MUNICIPAL, TALTAL"/>
    <x v="11"/>
    <s v="ANTOFAGASTA"/>
    <s v="TALTAL"/>
    <n v="2015"/>
    <x v="6"/>
    <s v="BORDE COSTERO,PASEOS PEATONALES, PLAYAS"/>
    <x v="0"/>
    <n v="10"/>
    <x v="9"/>
    <x v="9"/>
  </r>
  <r>
    <s v="30211072-0"/>
    <s v="MEJORAMIENTO PLAYA DE HUAYQUIQUE, IQUIQUE"/>
    <x v="13"/>
    <m/>
    <m/>
    <n v="2016"/>
    <x v="6"/>
    <s v="BORDE COSTERO,PASEOS PEATONALES, PLAYAS"/>
    <x v="0"/>
    <n v="52602"/>
    <x v="2521"/>
    <x v="2363"/>
  </r>
  <r>
    <s v="30212322-0"/>
    <s v="CONSTRUCCION SERVICIO APR SECTOR RURAL DE LINEA SIN NOMBRE, FRESIA"/>
    <x v="5"/>
    <s v="LLANQUIHUE"/>
    <s v="FRESIA"/>
    <n v="2015"/>
    <x v="5"/>
    <s v="AGUA POTABLE"/>
    <x v="0"/>
    <n v="74368"/>
    <x v="2522"/>
    <x v="2364"/>
  </r>
  <r>
    <s v="30212372-0"/>
    <s v="CONSTRUCCION SERVICIO APR SECTOR RURAL LA VEGA, FRESIA"/>
    <x v="5"/>
    <s v="LLANQUIHUE"/>
    <s v="FRESIA"/>
    <n v="2016"/>
    <x v="5"/>
    <s v="AGUA POTABLE"/>
    <x v="0"/>
    <n v="219493"/>
    <x v="2523"/>
    <x v="2365"/>
  </r>
  <r>
    <s v="30212472-0"/>
    <s v="CONSTRUCCION SERVICIO APR SECTOR RURAL EL MAÑIO, FRESIA"/>
    <x v="5"/>
    <s v="LLANQUIHUE"/>
    <s v="FRESIA"/>
    <n v="2015"/>
    <x v="5"/>
    <s v="AGUA POTABLE"/>
    <x v="0"/>
    <n v="130879"/>
    <x v="2524"/>
    <x v="2366"/>
  </r>
  <r>
    <s v="30212522-0"/>
    <s v="MEJORAMIENTO RUTA 1, SECTOR: CALETA URCO-ADUANA"/>
    <x v="11"/>
    <s v="TOCOPILLA"/>
    <s v="TOCOPILLA"/>
    <n v="2015"/>
    <x v="1"/>
    <s v="TRANSPORTE CAMINERO"/>
    <x v="0"/>
    <n v="533"/>
    <x v="133"/>
    <x v="2367"/>
  </r>
  <r>
    <s v="30213072-0"/>
    <s v="CONSTRUCCION DE POLIDEPORTIVO SECTOR SUR COMUNA PUENTE ALTO"/>
    <x v="8"/>
    <s v="CORDILLERA"/>
    <s v="PUENTE ALTO"/>
    <n v="2016"/>
    <x v="7"/>
    <s v="DEPORTE RECREATIVO"/>
    <x v="3"/>
    <n v="1113192"/>
    <x v="9"/>
    <x v="9"/>
  </r>
  <r>
    <s v="30213172-0"/>
    <s v="AMPLIACION LICEO MANUEL MONTT, PUERTO MONTT"/>
    <x v="5"/>
    <s v="LLANQUIHUE"/>
    <s v="PUERTO MONTT"/>
    <n v="2016"/>
    <x v="2"/>
    <s v="EDUCACION BASICA Y MEDIA"/>
    <x v="0"/>
    <n v="113605"/>
    <x v="9"/>
    <x v="9"/>
  </r>
  <r>
    <s v="30213422-0"/>
    <s v="MEJORAMIENTO RUTA D-605, SECTOR MANQUEHUA-SORUCO"/>
    <x v="2"/>
    <s v="LIMARI"/>
    <m/>
    <n v="2015"/>
    <x v="1"/>
    <s v="TRANSPORTE CAMINERO"/>
    <x v="0"/>
    <n v="2404092"/>
    <x v="2525"/>
    <x v="2368"/>
  </r>
  <r>
    <s v="30213572-0"/>
    <s v="MEJORAMIENTO CALLES GASTON OSSA, EL PARQUE Y DEL LITORAL. QUILPUE"/>
    <x v="0"/>
    <s v="MARGA MARGA"/>
    <s v="QUILPUE"/>
    <n v="2016"/>
    <x v="1"/>
    <s v="TRANSPORTE URBANO,VIALIDAD PEATONAL"/>
    <x v="0"/>
    <n v="306512"/>
    <x v="2526"/>
    <x v="2369"/>
  </r>
  <r>
    <s v="30213672-0"/>
    <s v="CONSTRUCCION CONTENEDORES SOTERRADOS, SECTOR LA VEGA, INDEPENDENCIA"/>
    <x v="8"/>
    <s v="SANTIAGO"/>
    <s v="INDEPENDENCIA"/>
    <n v="2016"/>
    <x v="6"/>
    <s v="MEDIO AMBIENTE"/>
    <x v="2"/>
    <n v="94142"/>
    <x v="9"/>
    <x v="9"/>
  </r>
  <r>
    <s v="30214222-0"/>
    <s v="CONSTRUCCION LUMINARIAS PEATONALES CALLE SAN IGNACIO, PADRE HURTADO"/>
    <x v="8"/>
    <s v="TALAGANTE"/>
    <s v="PADRE HURTADO"/>
    <n v="2015"/>
    <x v="4"/>
    <s v="ALUMBRADO PUBLICO"/>
    <x v="1"/>
    <n v="233371"/>
    <x v="9"/>
    <x v="9"/>
  </r>
  <r>
    <s v="30214323-0"/>
    <s v="MEJORAMIENTO CBI LOS YUGOS-MARTÍNEZ DE ROZAS, FREIRE"/>
    <x v="1"/>
    <m/>
    <m/>
    <n v="2016"/>
    <x v="1"/>
    <s v="TRANSPORTE CAMINERO"/>
    <x v="0"/>
    <n v="2217042"/>
    <x v="2527"/>
    <x v="2370"/>
  </r>
  <r>
    <s v="30214472-0"/>
    <s v="MEJORAMIENTO CANCHA CLUB DEPORTIVO PENCAHUE"/>
    <x v="7"/>
    <s v="TALCA"/>
    <s v="PENCAHUE"/>
    <n v="2016"/>
    <x v="7"/>
    <s v="DEPORTE RECREATIVO"/>
    <x v="0"/>
    <n v="409568"/>
    <x v="2528"/>
    <x v="2371"/>
  </r>
  <r>
    <s v="30215022-0"/>
    <s v="CONSTRUCCION ALCANTARILLADO Y RED DE AGUA POTABLE AV ORIENTE"/>
    <x v="13"/>
    <s v="IQUIQUE"/>
    <s v="ALTO HOSPICIO"/>
    <n v="2016"/>
    <x v="5"/>
    <s v="ADMINISTRACION AGUA POTABLE Y ALCANTARILLADO"/>
    <x v="0"/>
    <n v="33036"/>
    <x v="64"/>
    <x v="9"/>
  </r>
  <r>
    <s v="30215722-0"/>
    <s v="CONSTRUCCION PREFECTURA PROVINCIAL IQUIQUE, PDI."/>
    <x v="13"/>
    <m/>
    <m/>
    <n v="2015"/>
    <x v="9"/>
    <s v="DEFENSA Y SEGURIDAD"/>
    <x v="0"/>
    <n v="92401"/>
    <x v="2529"/>
    <x v="2372"/>
  </r>
  <r>
    <s v="30215723-0"/>
    <s v="CONSTRUCCION RELLENO SANITARIO COMUNA DE ARICA"/>
    <x v="14"/>
    <s v="ARICA - REGION XV"/>
    <s v="ARICA - REGION XV"/>
    <n v="2016"/>
    <x v="6"/>
    <s v="MEDIO AMBIENTE"/>
    <x v="0"/>
    <n v="188301"/>
    <x v="2530"/>
    <x v="2373"/>
  </r>
  <r>
    <s v="30216473-0"/>
    <s v="NORMALIZACION CENTRO DE SALUD FAMILIAR RENGO, COMUNA DE RENGO"/>
    <x v="12"/>
    <s v="CACHAPOAL"/>
    <s v="RENGO"/>
    <n v="2016"/>
    <x v="0"/>
    <s v="BAJA COMPLEJIDAD"/>
    <x v="0"/>
    <n v="21088"/>
    <x v="9"/>
    <x v="9"/>
  </r>
  <r>
    <s v="30216822-0"/>
    <s v="REPOSICION INFRAESTRUCTURA MUNICIPAL, DPTO. CULTURA, SAN ANTONIO"/>
    <x v="0"/>
    <s v="SAN ANTONIO"/>
    <s v="SAN ANTONIO"/>
    <n v="2015"/>
    <x v="6"/>
    <s v="ORGANIZACION Y SERVICIOS COMUNALES"/>
    <x v="3"/>
    <n v="713764"/>
    <x v="9"/>
    <x v="9"/>
  </r>
  <r>
    <s v="30216872-0"/>
    <s v="MEJORAMIENTO URBANO PARQUE EUSEBIO LILLO, NATALES"/>
    <x v="3"/>
    <s v="ULTIMA ESPERANZA"/>
    <s v="NATALES"/>
    <n v="2015"/>
    <x v="1"/>
    <s v="TRANSPORTE URBANO,VIALIDAD PEATONAL"/>
    <x v="0"/>
    <n v="542197"/>
    <x v="2531"/>
    <x v="2374"/>
  </r>
  <r>
    <s v="30217223-0"/>
    <s v="MEJORAMIENTO CBI RUTA D-595, SECTOR: EL PUERTO - SERÓN"/>
    <x v="2"/>
    <s v="LIMARI"/>
    <s v="RIO HURTADO"/>
    <n v="2016"/>
    <x v="1"/>
    <s v="TRANSPORTE CAMINERO"/>
    <x v="0"/>
    <n v="5793"/>
    <x v="9"/>
    <x v="9"/>
  </r>
  <r>
    <s v="30217572-0"/>
    <s v="MEJORAMIENTO EFICIENCIA ENERGETICA DE ALUMBRADO PUBLICO, SANTA CRUZ"/>
    <x v="12"/>
    <s v="COLCHAGUA"/>
    <s v="SANTA CRUZ"/>
    <n v="2015"/>
    <x v="4"/>
    <s v="ALUMBRADO PUBLICO"/>
    <x v="0"/>
    <n v="1391517"/>
    <x v="9"/>
    <x v="9"/>
  </r>
  <r>
    <s v="30217922-0"/>
    <s v="REPOSICION CENTRO PRODUCCIÓN ESCÉNICA, TEATRO MUNICIPAL"/>
    <x v="8"/>
    <s v="SANTIAGO"/>
    <s v="SANTIAGO"/>
    <n v="2015"/>
    <x v="2"/>
    <s v="ARTE Y CULTURA"/>
    <x v="1"/>
    <n v="879"/>
    <x v="9"/>
    <x v="9"/>
  </r>
  <r>
    <s v="30217973-0"/>
    <s v="CONSTRUCCION URBANIZACION VIVIENDAS FSEV, PUERTO WILLIAMS."/>
    <x v="3"/>
    <s v="ANTARTICA CHILENA"/>
    <s v="CABO DE HORNOS"/>
    <n v="2016"/>
    <x v="8"/>
    <s v="VIVIENDA DEFINITIVA"/>
    <x v="0"/>
    <n v="1070432"/>
    <x v="2532"/>
    <x v="2375"/>
  </r>
  <r>
    <s v="30218272-0"/>
    <s v="AMPLIACION RUTA 62 SECTOR QUILLOTA - CR. RUTA F-390, COM. QUILLOTA"/>
    <x v="0"/>
    <m/>
    <m/>
    <n v="2015"/>
    <x v="1"/>
    <s v="TRANSPORTE CAMINERO"/>
    <x v="0"/>
    <n v="2285000"/>
    <x v="52"/>
    <x v="2376"/>
  </r>
  <r>
    <s v="30218722-0"/>
    <s v="CONSTRUCCION JUZGADO DE FAMILIA DE QUILLOTA"/>
    <x v="0"/>
    <s v="QUILLOTA"/>
    <s v="QUILLOTA"/>
    <n v="2016"/>
    <x v="11"/>
    <s v="ADMINISTRACION DE JUSTICIA"/>
    <x v="0"/>
    <n v="199181"/>
    <x v="2533"/>
    <x v="2377"/>
  </r>
  <r>
    <s v="30218873-0"/>
    <s v="DIAGNOSTICO PLAN MARCO DESARROLLO TERRITORIAL LAGO VERDE"/>
    <x v="9"/>
    <s v="COYHAIQUE"/>
    <s v="LAGO VERDE"/>
    <n v="2016"/>
    <x v="6"/>
    <s v="ADMINISTRACION MULTISECTOR"/>
    <x v="0"/>
    <n v="73743"/>
    <x v="2534"/>
    <x v="2378"/>
  </r>
  <r>
    <s v="30218974-0"/>
    <s v="CONSTRUCCION 20 VIVIENDAS TUTELADAS ADULTO MAYOR, PUERTO AYSÉN"/>
    <x v="9"/>
    <s v="AYSEN"/>
    <s v="AYSEN"/>
    <n v="2016"/>
    <x v="8"/>
    <s v="VIVIENDA DEFINITIVA"/>
    <x v="0"/>
    <n v="553646"/>
    <x v="9"/>
    <x v="9"/>
  </r>
  <r>
    <s v="30218975-0"/>
    <s v="DIAGNOSTICO PLAN MARCO DESARROLLO TERRITORIAL CUENCA RIO IBAÑEZ"/>
    <x v="9"/>
    <s v="GENERAL CARRERA"/>
    <s v="RIO IBAÑEZ"/>
    <n v="2016"/>
    <x v="6"/>
    <s v="ADMINISTRACION MULTISECTOR"/>
    <x v="0"/>
    <n v="73743"/>
    <x v="989"/>
    <x v="918"/>
  </r>
  <r>
    <s v="30219224-0"/>
    <s v="CONSTRUCCION CENTRO EMPRENDEDOR, COMUNA DE COLINA"/>
    <x v="8"/>
    <s v="CHACABUCO"/>
    <s v="COLINA"/>
    <n v="2016"/>
    <x v="6"/>
    <s v="ADMINISTRACION MULTISECTOR"/>
    <x v="0"/>
    <n v="228443"/>
    <x v="9"/>
    <x v="9"/>
  </r>
  <r>
    <s v="30219228-0"/>
    <s v="REPOSICION CENTRO DE SALUD DE ATENCION PRIMARIA FRUTILLAR"/>
    <x v="5"/>
    <s v="LLANQUIHUE"/>
    <s v="FRUTILLAR"/>
    <n v="2016"/>
    <x v="0"/>
    <s v="BAJA COMPLEJIDAD"/>
    <x v="0"/>
    <n v="86235"/>
    <x v="2535"/>
    <x v="2379"/>
  </r>
  <r>
    <s v="30219274-0"/>
    <s v="AMPLIACION RUTA F-210, ACCESO A QUINTERO"/>
    <x v="0"/>
    <s v="VALPARAISO"/>
    <s v="QUINTERO"/>
    <n v="2015"/>
    <x v="1"/>
    <s v="TRANSPORTE URBANO,VIALIDAD PEATONAL"/>
    <x v="0"/>
    <n v="32981"/>
    <x v="2487"/>
    <x v="2380"/>
  </r>
  <r>
    <s v="30219474-0"/>
    <s v="CONSTRUCCION PLAZAS DIVERSOS SECTORES MEJILLONES"/>
    <x v="11"/>
    <s v="ANTOFAGASTA"/>
    <s v="MEJILLONES"/>
    <n v="2016"/>
    <x v="6"/>
    <s v="DESARROLLO URBANO"/>
    <x v="0"/>
    <n v="313591"/>
    <x v="2536"/>
    <x v="2381"/>
  </r>
  <r>
    <s v="30220022-0"/>
    <s v="HABILITACION CONSTRUCCIÓN ARCHIVO Y BIBLIOTECA REGIONAL PUNTA ARENAS"/>
    <x v="3"/>
    <m/>
    <m/>
    <n v="2015"/>
    <x v="2"/>
    <s v="ARTE Y CULTURA"/>
    <x v="0"/>
    <n v="214196"/>
    <x v="2537"/>
    <x v="2382"/>
  </r>
  <r>
    <s v="30220074-0"/>
    <s v="HABILITACION DIRECCION SERV. SALUD METROP. ORIENTE"/>
    <x v="8"/>
    <m/>
    <m/>
    <n v="2016"/>
    <x v="0"/>
    <s v="ADMINISTRACION SALUD"/>
    <x v="0"/>
    <n v="40525"/>
    <x v="2538"/>
    <x v="2383"/>
  </r>
  <r>
    <s v="30220772-0"/>
    <s v="REPOSICION SEDE DEPORTIVA CLUB DE RAYUELA"/>
    <x v="2"/>
    <s v="CHOAPA"/>
    <s v="SALAMANCA"/>
    <n v="2015"/>
    <x v="7"/>
    <s v="DEPORTE RECREATIVO"/>
    <x v="3"/>
    <n v="109282"/>
    <x v="9"/>
    <x v="9"/>
  </r>
  <r>
    <s v="30220773-0"/>
    <s v="CONSTRUCCION 24° LLAMADO, PAVIMENTOS PARTICIPATIVOS, DE LA ARAUCANIA"/>
    <x v="1"/>
    <m/>
    <m/>
    <n v="2015"/>
    <x v="1"/>
    <s v="TRANSPORTE URBANO,VIALIDAD PEATONAL"/>
    <x v="0"/>
    <n v="6762007"/>
    <x v="2539"/>
    <x v="2384"/>
  </r>
  <r>
    <s v="30220972-0"/>
    <s v="HABILITACION TERRENO PARA URBANIZACION CAMPAMENTO JP II LO BARNECHEA"/>
    <x v="8"/>
    <s v="SANTIAGO"/>
    <s v="BARNECHEA"/>
    <n v="2016"/>
    <x v="8"/>
    <s v="VIVIENDA DEFINITIVA"/>
    <x v="0"/>
    <n v="756523"/>
    <x v="2540"/>
    <x v="9"/>
  </r>
  <r>
    <s v="30221173-0"/>
    <s v="MEJORAMIENTO CAMINO BASICO INTERMEDIO CAMINO ANTIGUO TRAIGUEN"/>
    <x v="1"/>
    <s v="MALLECO"/>
    <s v="TRAIGUEN"/>
    <n v="2016"/>
    <x v="1"/>
    <s v="TRANSPORTE CAMINERO"/>
    <x v="0"/>
    <n v="120001"/>
    <x v="64"/>
    <x v="9"/>
  </r>
  <r>
    <s v="30221322-0"/>
    <s v="AMPLIACION Y REMODELACION JUZGADO DE GARANTIA DE CORONEL"/>
    <x v="4"/>
    <s v="CONCEPCION"/>
    <s v="CORONEL"/>
    <n v="2016"/>
    <x v="11"/>
    <s v="ADMINISTRACION DE JUSTICIA"/>
    <x v="0"/>
    <n v="627534"/>
    <x v="2541"/>
    <x v="2385"/>
  </r>
  <r>
    <s v="30221472-0"/>
    <s v="RESTAURACION Y HABILITACIÓN MUSEO DE LA MEMORIA CASA DDHH,P. ARENAS"/>
    <x v="3"/>
    <s v="MAGALLANES"/>
    <s v="PUNTA ARENAS"/>
    <n v="2016"/>
    <x v="2"/>
    <s v="ARTE Y CULTURA"/>
    <x v="0"/>
    <n v="157037"/>
    <x v="2542"/>
    <x v="2386"/>
  </r>
  <r>
    <s v="30221922-0"/>
    <s v="CONSTRUCCION SERVICIO APR DE LUMACO, PAILLACO"/>
    <x v="10"/>
    <m/>
    <m/>
    <n v="2016"/>
    <x v="5"/>
    <s v="AGUA POTABLE"/>
    <x v="0"/>
    <n v="23325"/>
    <x v="2543"/>
    <x v="2387"/>
  </r>
  <r>
    <s v="30221975-0"/>
    <s v="NORMALIZACION MERCADO MUNICIPAL DE LAUTARO"/>
    <x v="1"/>
    <s v="CAUTIN"/>
    <s v="LAUTARO"/>
    <n v="2016"/>
    <x v="10"/>
    <s v="ADMINISTRACION FINANZAS , COMERCIO Y TURISMO"/>
    <x v="1"/>
    <n v="624111"/>
    <x v="9"/>
    <x v="9"/>
  </r>
  <r>
    <s v="30222272-0"/>
    <s v="CONSTRUCCION CICLOVIA RUTA I-86 COMUNAS DE STA. CRUZ Y CHÉPICA"/>
    <x v="12"/>
    <s v="COLCHAGUA"/>
    <m/>
    <n v="2015"/>
    <x v="1"/>
    <s v="TRANSPORTE CAMINERO"/>
    <x v="0"/>
    <n v="9046"/>
    <x v="565"/>
    <x v="9"/>
  </r>
  <r>
    <s v="30222322-0"/>
    <s v="CONSTRUCCION CICLOVIAS RUTAS H-65 Y H-579 COMUNA DE RENGO"/>
    <x v="12"/>
    <s v="CACHAPOAL"/>
    <s v="RENGO"/>
    <n v="2015"/>
    <x v="1"/>
    <s v="TRANSPORTE CAMINERO"/>
    <x v="0"/>
    <n v="74689"/>
    <x v="857"/>
    <x v="2388"/>
  </r>
  <r>
    <s v="30222323-0"/>
    <s v="CONSTRUCCION CICLOVIA RUTAS H-418 KM 0,0 AL 5,1; COMUNA REQUÍNOA"/>
    <x v="12"/>
    <s v="CACHAPOAL"/>
    <s v="REQUINOA"/>
    <n v="2015"/>
    <x v="1"/>
    <s v="TRANSPORTE CAMINERO"/>
    <x v="3"/>
    <n v="99000"/>
    <x v="9"/>
    <x v="9"/>
  </r>
  <r>
    <s v="30223272-0"/>
    <s v="MEJORAMIENTO INTEGRAL DIVERSOS COLEGIOS, COMUNA DE ISLA DE MAIPO"/>
    <x v="8"/>
    <s v="TALAGANTE"/>
    <s v="ISLA DE MAIPO"/>
    <n v="2016"/>
    <x v="2"/>
    <s v="EDUCACION BASICA Y MEDIA"/>
    <x v="1"/>
    <n v="1647890"/>
    <x v="9"/>
    <x v="9"/>
  </r>
  <r>
    <s v="30223923-0"/>
    <s v="HABILITACION EDIFICIO ACADEMIA JUDICIAL DE CHILE"/>
    <x v="15"/>
    <m/>
    <m/>
    <n v="2016"/>
    <x v="11"/>
    <s v="ADMINISTRACION DE JUSTICIA"/>
    <x v="0"/>
    <n v="60185"/>
    <x v="2544"/>
    <x v="2389"/>
  </r>
  <r>
    <s v="30224673-0"/>
    <s v="REPOSICION EDIFICIO CONSISTORIAL, COMUNA DE GORBEA"/>
    <x v="1"/>
    <s v="CAUTIN"/>
    <s v="GORBEA"/>
    <n v="2016"/>
    <x v="6"/>
    <s v="ADMINISTRACION MULTISECTOR"/>
    <x v="0"/>
    <n v="3069005"/>
    <x v="9"/>
    <x v="9"/>
  </r>
  <r>
    <s v="30224674-0"/>
    <s v="MEJORAMIENTO CBI STA ELVIRA - EL ARENAL - SAN JAVIER"/>
    <x v="10"/>
    <m/>
    <m/>
    <n v="2015"/>
    <x v="1"/>
    <s v="TRANSPORTE CAMINERO"/>
    <x v="0"/>
    <n v="733002"/>
    <x v="2009"/>
    <x v="2390"/>
  </r>
  <r>
    <s v="30224675-0"/>
    <s v="MEJORAMIENTO CBI LAGO RANCO - QUILLAICO"/>
    <x v="10"/>
    <m/>
    <m/>
    <n v="2015"/>
    <x v="1"/>
    <s v="TRANSPORTE CAMINERO"/>
    <x v="0"/>
    <n v="647000"/>
    <x v="2545"/>
    <x v="2391"/>
  </r>
  <r>
    <s v="30224676-0"/>
    <s v="MEJORAMIENTO CBI LA UNION - PUENTE LAS TRANCAS"/>
    <x v="10"/>
    <m/>
    <m/>
    <n v="2015"/>
    <x v="1"/>
    <s v="TRANSPORTE CAMINERO"/>
    <x v="0"/>
    <n v="2658501"/>
    <x v="2546"/>
    <x v="2392"/>
  </r>
  <r>
    <s v="30224722-0"/>
    <s v="MEJORAMIENTO CBI RUTA T-65, PAILLACO - DOLLINCO"/>
    <x v="10"/>
    <m/>
    <m/>
    <n v="2015"/>
    <x v="1"/>
    <s v="TRANSPORTE CAMINERO"/>
    <x v="0"/>
    <n v="108191"/>
    <x v="9"/>
    <x v="9"/>
  </r>
  <r>
    <s v="30226072-0"/>
    <s v="MEJORAMIENTO BANDEJONES AVDA SANTA ANA COMUNA DE SAN RAMON"/>
    <x v="8"/>
    <s v="SANTIAGO"/>
    <s v="SAN RAMON"/>
    <n v="2015"/>
    <x v="6"/>
    <s v="DESARROLLO URBANO"/>
    <x v="0"/>
    <n v="7260"/>
    <x v="2547"/>
    <x v="2393"/>
  </r>
  <r>
    <s v="30226123-0"/>
    <s v="AMPLIACION RUTA H-30 SECTOR RUTA 5 SUR - CRUCE R H-270, RANCAGUA"/>
    <x v="12"/>
    <s v="CACHAPOAL"/>
    <s v="RANCAGUA"/>
    <n v="2015"/>
    <x v="1"/>
    <s v="TRANSPORTE CAMINERO"/>
    <x v="0"/>
    <n v="414043"/>
    <x v="2548"/>
    <x v="2394"/>
  </r>
  <r>
    <s v="30226573-0"/>
    <s v="HABILITACION ESPACIO PUBLICO CANAL SANTA CRUZ COMUNA PADRE HURTADO"/>
    <x v="8"/>
    <s v="TALAGANTE"/>
    <s v="PADRE HURTADO"/>
    <n v="2015"/>
    <x v="6"/>
    <s v="DESARROLLO URBANO"/>
    <x v="1"/>
    <n v="1137918"/>
    <x v="9"/>
    <x v="9"/>
  </r>
  <r>
    <s v="30226723-0"/>
    <s v="REPOSICION PAVIMENTOS POR CAMBIO DE REDES SECTOR STA.TERESA,A.HOSP"/>
    <x v="13"/>
    <s v="IQUIQUE"/>
    <s v="ALTO HOSPICIO"/>
    <n v="2016"/>
    <x v="1"/>
    <s v="INTERSUBSECTORIAL TRANSPORTE"/>
    <x v="0"/>
    <n v="112595"/>
    <x v="11"/>
    <x v="9"/>
  </r>
  <r>
    <s v="30227073-0"/>
    <s v="DIAGNOSTICO PMDT ST 15 SANTA ROSA DEL HUASCO - HUASCO Y FREIRINA"/>
    <x v="6"/>
    <m/>
    <m/>
    <n v="2016"/>
    <x v="6"/>
    <s v="INTERSUBSECTORIAL MULTISECTOR"/>
    <x v="0"/>
    <n v="92046"/>
    <x v="2549"/>
    <x v="2395"/>
  </r>
  <r>
    <s v="30227424-0"/>
    <s v="CONSTRUCCION SISTEMA AGUA POTABLE ZANJÓN SECO Y CANDELARIA, PUCÓN"/>
    <x v="1"/>
    <s v="CAUTIN"/>
    <s v="PUCON"/>
    <n v="2015"/>
    <x v="5"/>
    <s v="AGUA POTABLE"/>
    <x v="0"/>
    <n v="767245"/>
    <x v="2550"/>
    <x v="2396"/>
  </r>
  <r>
    <s v="30227572-0"/>
    <s v="CONSTRUCCION SISTEMA ALCANTARILLADO  AGUAS SERVIDAS COIHUE, NEGRETE"/>
    <x v="4"/>
    <s v="BIO BIO"/>
    <s v="NEGRETE"/>
    <n v="2016"/>
    <x v="5"/>
    <s v="EVACUACION DISPOSICION FINAL AGUAS SERVIDAS"/>
    <x v="0"/>
    <n v="210001"/>
    <x v="9"/>
    <x v="9"/>
  </r>
  <r>
    <s v="30227573-0"/>
    <s v="AMPLIACION  DEL RELLENO SANITARIO DE PICA"/>
    <x v="13"/>
    <s v="TAMARUGAL"/>
    <s v="PICA (Prov. Tamarugal)"/>
    <n v="2015"/>
    <x v="6"/>
    <s v="MEDIO AMBIENTE"/>
    <x v="0"/>
    <n v="43350"/>
    <x v="2551"/>
    <x v="2397"/>
  </r>
  <r>
    <s v="30227878-0"/>
    <s v="NORMALIZACION AREA LIBRE DE OBSTACULOS NUEVO AERODROMO IX REGION"/>
    <x v="1"/>
    <m/>
    <m/>
    <n v="2015"/>
    <x v="1"/>
    <s v="TRANSPORTE AEREO"/>
    <x v="0"/>
    <n v="98486"/>
    <x v="2552"/>
    <x v="9"/>
  </r>
  <r>
    <s v="30229826-0"/>
    <s v="CONSTRUCCION RELLENO SANITARIO PARA LA COMUNA DE POZO A"/>
    <x v="13"/>
    <s v="TAMARUGAL"/>
    <s v="POZO ALMONTE (Prov. Tamarugal)"/>
    <n v="2016"/>
    <x v="6"/>
    <s v="MEDIO AMBIENTE"/>
    <x v="0"/>
    <n v="28500"/>
    <x v="64"/>
    <x v="9"/>
  </r>
  <r>
    <s v="30229923-0"/>
    <s v="DIAGNOSTICO PLAN MANEJO DE CAUCES  CUENCA RIO CHOAPA"/>
    <x v="2"/>
    <s v="CHOAPA"/>
    <s v="SALAMANCA"/>
    <n v="2015"/>
    <x v="6"/>
    <s v="DEFENSAS FLUVIALES,MARITIMAS Y CAUCES ARTIFICIALES"/>
    <x v="0"/>
    <n v="111500"/>
    <x v="9"/>
    <x v="9"/>
  </r>
  <r>
    <s v="30231173-0"/>
    <s v="MEJORAMIENTO CAMINOS VARIOS EN COMUNA DE COYHAIQUE"/>
    <x v="9"/>
    <s v="COYHAIQUE"/>
    <s v="COYHAIQUE"/>
    <n v="2016"/>
    <x v="1"/>
    <s v="TRANSPORTE CAMINERO"/>
    <x v="0"/>
    <n v="564876"/>
    <x v="1285"/>
    <x v="2398"/>
  </r>
  <r>
    <s v="30231223-0"/>
    <s v="MEJORAMIENTO CAMINOS VARIOS EN COMUNA DE AYSEN"/>
    <x v="9"/>
    <s v="AYSEN"/>
    <s v="AYSEN"/>
    <n v="2016"/>
    <x v="1"/>
    <s v="TRANSPORTE CAMINERO"/>
    <x v="0"/>
    <n v="246020"/>
    <x v="2553"/>
    <x v="2399"/>
  </r>
  <r>
    <s v="30231375-0"/>
    <s v="ANALISIS DE LA VARIACIÓN DE CAUDALES RÍO LAS CHINAS-RÍO SERRANO"/>
    <x v="3"/>
    <m/>
    <m/>
    <n v="2015"/>
    <x v="6"/>
    <s v="RECURSOS HIDRICOS"/>
    <x v="0"/>
    <n v="109567"/>
    <x v="2554"/>
    <x v="2400"/>
  </r>
  <r>
    <s v="30231523-0"/>
    <s v="CONSTRUCCION TERMINAL DE BUSES SAN ANTONIO"/>
    <x v="0"/>
    <s v="SAN ANTONIO"/>
    <s v="SAN ANTONIO"/>
    <n v="2016"/>
    <x v="1"/>
    <s v="INTERSUBSECTORIAL TRANSPORTE"/>
    <x v="0"/>
    <n v="60915"/>
    <x v="64"/>
    <x v="9"/>
  </r>
  <r>
    <s v="30231573-0"/>
    <s v="REPOSICION INFRAEST PORT. PARA PESCA ARTESANAL CALETA HUASCO"/>
    <x v="6"/>
    <s v="HUASCO"/>
    <s v="HUASCO"/>
    <n v="2016"/>
    <x v="12"/>
    <s v="PESCA ARTESANAL"/>
    <x v="0"/>
    <n v="110"/>
    <x v="238"/>
    <x v="9"/>
  </r>
  <r>
    <s v="30231576-0"/>
    <s v="MEJORAMIENTO  RUTA 265 SECTOR ACCESO BAHIA JARA - CHILE CHICO"/>
    <x v="9"/>
    <m/>
    <m/>
    <n v="2016"/>
    <x v="1"/>
    <s v="TRANSPORTE CAMINERO"/>
    <x v="0"/>
    <n v="188281"/>
    <x v="2555"/>
    <x v="2401"/>
  </r>
  <r>
    <s v="30231672-0"/>
    <s v="AMPLIACION RUTA S-839 (SEGUNDA FAJA AL VOLCAN) VILLARRICA"/>
    <x v="1"/>
    <s v="CAUTIN"/>
    <s v="VILLARRICA"/>
    <n v="2015"/>
    <x v="1"/>
    <s v="TRANSPORTE URBANO,VIALIDAD PEATONAL"/>
    <x v="0"/>
    <n v="161077"/>
    <x v="2556"/>
    <x v="2402"/>
  </r>
  <r>
    <s v="30231772-0"/>
    <s v="CONSTRUCCION INFRAESTRUCTURA PARA NAVEGACION TURISTICA RIO BUENO"/>
    <x v="10"/>
    <s v="DEL RANCO"/>
    <m/>
    <n v="2015"/>
    <x v="1"/>
    <s v="TRANSPORTE MARITIMO, FLUVIAL Y LACUSTRE"/>
    <x v="0"/>
    <n v="198811"/>
    <x v="2557"/>
    <x v="2403"/>
  </r>
  <r>
    <s v="30231922-0"/>
    <s v="MEJORAMIENTO CALLE EL ALAMO Y AVENIDA CIRCUNVALACIÓN, SAN FERNANDO"/>
    <x v="12"/>
    <s v="COLCHAGUA"/>
    <s v="SAN FERNANDO"/>
    <n v="2015"/>
    <x v="1"/>
    <s v="TRANSPORTE URBANO,VIALIDAD PEATONAL"/>
    <x v="0"/>
    <n v="1572"/>
    <x v="1308"/>
    <x v="2404"/>
  </r>
  <r>
    <s v="30232372-0"/>
    <s v="MEJORAMIENTO PAVIMENTACION CALLE JULIO MONTERO, SAN FELIPE"/>
    <x v="0"/>
    <s v="SAN FELIPE DE ACONCAGUA"/>
    <s v="SAN FELIPE"/>
    <n v="2016"/>
    <x v="1"/>
    <s v="TRANSPORTE URBANO,VIALIDAD PEATONAL"/>
    <x v="0"/>
    <n v="10101"/>
    <x v="2558"/>
    <x v="2405"/>
  </r>
  <r>
    <s v="30232429-0"/>
    <s v="ADQUISICION E INSTALACIÓN SEMAFOROS, BALIZAS Y OTRAS OBRAS EN LAJA"/>
    <x v="4"/>
    <s v="BIO BIO"/>
    <s v="LAJA"/>
    <n v="2015"/>
    <x v="1"/>
    <s v="TRANSPORTE URBANO,VIALIDAD PEATONAL"/>
    <x v="0"/>
    <n v="65942"/>
    <x v="2559"/>
    <x v="9"/>
  </r>
  <r>
    <s v="30232822-0"/>
    <s v="CONSTRUCCION SERVICIO AGUA POTABLE RURAL ISLA QUEULLIN, CALBUCO"/>
    <x v="5"/>
    <s v="LLANQUIHUE"/>
    <s v="CALBUCO"/>
    <n v="2015"/>
    <x v="5"/>
    <s v="AGUA POTABLE"/>
    <x v="2"/>
    <n v="163682"/>
    <x v="2560"/>
    <x v="2406"/>
  </r>
  <r>
    <s v="30233022-0"/>
    <s v="REPOSICION RETÉN LOS LIRIOS, COMUNA REQUINOA"/>
    <x v="12"/>
    <s v="CACHAPOAL"/>
    <s v="REQUINOA"/>
    <n v="2016"/>
    <x v="9"/>
    <s v="DEFENSA Y SEGURIDAD"/>
    <x v="0"/>
    <n v="140370"/>
    <x v="2561"/>
    <x v="9"/>
  </r>
  <r>
    <s v="30233979-0"/>
    <s v="ANALISIS Y SISTE. INFO. ESTACIONES HIDROMETEO Y CALIDAD DE AGUAS"/>
    <x v="11"/>
    <m/>
    <m/>
    <n v="2015"/>
    <x v="6"/>
    <s v="RECURSOS HIDRICOS"/>
    <x v="0"/>
    <n v="20870"/>
    <x v="2562"/>
    <x v="2407"/>
  </r>
  <r>
    <s v="30234323-0"/>
    <s v="CONSTRUCCION SERVICIO AGUA POTABLE RURAL RULO, COMUNA DE CALBUCO"/>
    <x v="5"/>
    <s v="LLANQUIHUE"/>
    <s v="CALBUCO"/>
    <n v="2016"/>
    <x v="5"/>
    <s v="AGUA POTABLE"/>
    <x v="0"/>
    <n v="178905"/>
    <x v="2563"/>
    <x v="2408"/>
  </r>
  <r>
    <s v="30234522-0"/>
    <s v="CONSTRUCCION SERVICIO AGUA POTABLE RURAL PUTENIO, COMUNA DE CALBUCO"/>
    <x v="5"/>
    <s v="LLANQUIHUE"/>
    <s v="CALBUCO"/>
    <n v="2016"/>
    <x v="5"/>
    <s v="AGUA POTABLE"/>
    <x v="0"/>
    <n v="15396"/>
    <x v="9"/>
    <x v="9"/>
  </r>
  <r>
    <s v="30235322-0"/>
    <s v="REPOSICION PUENTE PINTO, RUTA N-51 COIHUECO-PINTO, PROV. DE ÑUBLE"/>
    <x v="4"/>
    <s v="ÑUBLE"/>
    <m/>
    <n v="2015"/>
    <x v="1"/>
    <s v="TRANSPORTE CAMINERO"/>
    <x v="0"/>
    <n v="1369910"/>
    <x v="2564"/>
    <x v="9"/>
  </r>
  <r>
    <s v="30235572-0"/>
    <s v="DIAGNOSTICO Y FORMULACIÓN PLAN MAESTRO DE REC. HID. REGION DE MAULE"/>
    <x v="7"/>
    <m/>
    <m/>
    <n v="2015"/>
    <x v="6"/>
    <s v="RECURSOS HIDRICOS"/>
    <x v="0"/>
    <n v="154146"/>
    <x v="2565"/>
    <x v="2409"/>
  </r>
  <r>
    <s v="30235872-0"/>
    <s v="CONSTRUCCION CICLOVÍA, COMUNA DE PERQUENCO"/>
    <x v="1"/>
    <s v="CAUTIN"/>
    <s v="PERQUENCO"/>
    <n v="2016"/>
    <x v="1"/>
    <s v="INTERSUBSECTORIAL TRANSPORTE"/>
    <x v="1"/>
    <n v="36202"/>
    <x v="9"/>
    <x v="9"/>
  </r>
  <r>
    <s v="30236022-0"/>
    <s v="REPOSICION PLAZA ARTURO PRAT, PERQUENCO"/>
    <x v="1"/>
    <s v="CAUTIN"/>
    <s v="PERQUENCO"/>
    <n v="2016"/>
    <x v="6"/>
    <s v="DESARROLLO URBANO"/>
    <x v="0"/>
    <n v="32301"/>
    <x v="2135"/>
    <x v="2410"/>
  </r>
  <r>
    <s v="30236572-0"/>
    <s v="CONSTRUCCION SERVICIO APR CANTIAMO ALTO Y BAJO, COMUNA SAN PABLO"/>
    <x v="5"/>
    <s v="OSORNO"/>
    <s v="SAN PABLO"/>
    <n v="2016"/>
    <x v="5"/>
    <s v="AGUA POTABLE"/>
    <x v="0"/>
    <n v="34350"/>
    <x v="2453"/>
    <x v="2411"/>
  </r>
  <r>
    <s v="30236722-0"/>
    <s v="CONSTRUCCION DE MULTICANCHAS 2 COLEGIOS, COMUNA DE ISLA DE MAIPO"/>
    <x v="8"/>
    <s v="TALAGANTE"/>
    <s v="ISLA DE MAIPO"/>
    <n v="2016"/>
    <x v="2"/>
    <s v="EDUCACION BASICA Y MEDIA"/>
    <x v="1"/>
    <n v="30761"/>
    <x v="9"/>
    <x v="9"/>
  </r>
  <r>
    <s v="30237072-0"/>
    <s v="CONSTRUCCION JARDIN INFANTIL LICKANANTAY SAN PEDRO DE ATACAM"/>
    <x v="11"/>
    <s v="EL LOA"/>
    <s v="SAN PEDRO DE ATACAMA"/>
    <n v="2015"/>
    <x v="2"/>
    <s v="EDUCACION PREBASICA"/>
    <x v="0"/>
    <n v="712476"/>
    <x v="2566"/>
    <x v="2412"/>
  </r>
  <r>
    <s v="30237172-0"/>
    <s v="CONSTRUCCION ESCUELA BASICA LICANCABUR, SAN PEDRO DE ATACAMA"/>
    <x v="11"/>
    <s v="EL LOA"/>
    <s v="SAN PEDRO DE ATACAMA"/>
    <n v="2016"/>
    <x v="2"/>
    <s v="EDUCACION BASICA Y MEDIA"/>
    <x v="3"/>
    <n v="3138014"/>
    <x v="9"/>
    <x v="9"/>
  </r>
  <r>
    <s v="30237972-0"/>
    <s v="AMPLIACION AREA TERMINAL AD. DE MOCOPULLI, CHILOE."/>
    <x v="5"/>
    <m/>
    <m/>
    <n v="2016"/>
    <x v="1"/>
    <s v="TRANSPORTE AEREO"/>
    <x v="0"/>
    <n v="262487"/>
    <x v="2567"/>
    <x v="2413"/>
  </r>
  <r>
    <s v="30237973-0"/>
    <s v="REPOSICION CENTRO DE SALUD FAMILIAR QUILLON"/>
    <x v="4"/>
    <s v="ÑUBLE"/>
    <s v="QUILLON"/>
    <n v="2016"/>
    <x v="0"/>
    <s v="BAJA COMPLEJIDAD"/>
    <x v="0"/>
    <n v="269332"/>
    <x v="2568"/>
    <x v="2414"/>
  </r>
  <r>
    <s v="30238372-0"/>
    <s v="MEJORAMIENTO SISTEMA APR EL RULO A MILLAHUE, COINCO"/>
    <x v="12"/>
    <s v="CACHAPOAL"/>
    <s v="COINCO"/>
    <n v="2016"/>
    <x v="5"/>
    <s v="AGUA POTABLE"/>
    <x v="3"/>
    <n v="182640"/>
    <x v="9"/>
    <x v="9"/>
  </r>
  <r>
    <s v="30238522-0"/>
    <s v="CONSTRUCCION SISTEMA AGUA POTABLE RURAL SAN RAMÓN, LONCOCHE"/>
    <x v="1"/>
    <s v="CAUTIN"/>
    <s v="LONCOCHE"/>
    <n v="2015"/>
    <x v="5"/>
    <s v="AGUA POTABLE"/>
    <x v="0"/>
    <n v="1123770"/>
    <x v="2569"/>
    <x v="2415"/>
  </r>
  <r>
    <s v="30238580-0"/>
    <s v="CONSTRUCCION EDIFICIO CORPORATIVO CEQUA MAGALLANES"/>
    <x v="3"/>
    <s v="MAGALLANES"/>
    <s v="PUNTA ARENAS"/>
    <n v="2016"/>
    <x v="6"/>
    <s v="ADMINISTRACION MULTISECTOR"/>
    <x v="0"/>
    <n v="535142"/>
    <x v="9"/>
    <x v="9"/>
  </r>
  <r>
    <s v="30238722-0"/>
    <s v="MEJORAMIENTO Y AMPLIACIÓN SISTEMA APR LA LEONERA SAN JOAQUIN,CODEGUA"/>
    <x v="12"/>
    <s v="CACHAPOAL"/>
    <s v="CODEGUA"/>
    <n v="2015"/>
    <x v="5"/>
    <s v="AGUA POTABLE"/>
    <x v="0"/>
    <n v="58579"/>
    <x v="2570"/>
    <x v="2416"/>
  </r>
  <r>
    <s v="30239022-0"/>
    <s v="CONSTRUCCION ETAPA 1 PARQUE URBANO CERRO LA VIRGEN, YUMBEL"/>
    <x v="4"/>
    <s v="BIO BIO"/>
    <s v="YUMBEL"/>
    <n v="2015"/>
    <x v="6"/>
    <s v="DESARROLLO URBANO"/>
    <x v="0"/>
    <n v="1142137"/>
    <x v="2571"/>
    <x v="2417"/>
  </r>
  <r>
    <s v="30239372-0"/>
    <s v="REPOSICION RUTA 11 CH ARICA T.QUEMADO; ZAPAHUIRA PUTRE(KM 100-127)"/>
    <x v="14"/>
    <s v="PARINACOTA - REGION XV"/>
    <s v="PUTRE - REGION XV"/>
    <n v="2015"/>
    <x v="1"/>
    <s v="TRANSPORTE CAMINERO"/>
    <x v="0"/>
    <n v="302478"/>
    <x v="2572"/>
    <x v="2418"/>
  </r>
  <r>
    <s v="30239672-0"/>
    <s v="MEJORAMIENTO SISTEMA A.P.R. SANTA IRENE - SANTA MATILDE, PALMILLA"/>
    <x v="12"/>
    <s v="COLCHAGUA"/>
    <s v="PALMILLA"/>
    <n v="2016"/>
    <x v="5"/>
    <s v="AGUA POTABLE"/>
    <x v="0"/>
    <n v="11450"/>
    <x v="726"/>
    <x v="2419"/>
  </r>
  <r>
    <s v="30240572-0"/>
    <s v="REPOSICION RECINTO C. COMUNITARIO POB LA SANTITA, COM SAN FELIPE"/>
    <x v="0"/>
    <s v="SAN FELIPE DE ACONCAGUA"/>
    <s v="SAN FELIPE"/>
    <n v="2016"/>
    <x v="6"/>
    <s v="ORGANIZACION Y SERVICIOS COMUNALES"/>
    <x v="0"/>
    <n v="164331"/>
    <x v="2573"/>
    <x v="2420"/>
  </r>
  <r>
    <s v="30240624-0"/>
    <s v="CONSTRUCCION REDES DE ALCANTARILLADO CURIMÓN CENTRO, SAN FELIPE"/>
    <x v="0"/>
    <s v="SAN FELIPE DE ACONCAGUA"/>
    <s v="SAN FELIPE"/>
    <n v="2016"/>
    <x v="5"/>
    <s v="ADMINISTRACION AGUA POTABLE Y ALCANTARILLADO"/>
    <x v="0"/>
    <n v="1089889"/>
    <x v="2574"/>
    <x v="2421"/>
  </r>
  <r>
    <s v="30240872-0"/>
    <s v="MEJORAMIENTO Y AMPLIACIÓN SISTEMA APR BOSQUE SAN RAMON, RANCAGUA"/>
    <x v="12"/>
    <s v="CACHAPOAL"/>
    <s v="RANCAGUA"/>
    <n v="2016"/>
    <x v="5"/>
    <s v="AGUA POTABLE"/>
    <x v="1"/>
    <n v="740907"/>
    <x v="9"/>
    <x v="9"/>
  </r>
  <r>
    <s v="30241272-0"/>
    <s v="MEJORAMIENTO RUTA A-27, SECTOR KM 32 AL KM 40,2, XV REGIÓN"/>
    <x v="14"/>
    <m/>
    <m/>
    <n v="2015"/>
    <x v="1"/>
    <s v="TRANSPORTE CAMINERO"/>
    <x v="0"/>
    <n v="211000"/>
    <x v="2575"/>
    <x v="2422"/>
  </r>
  <r>
    <s v="30241923-0"/>
    <s v="CONSTRUCCION PARQUE URBANO PRICE, HUALPEN"/>
    <x v="4"/>
    <s v="CONCEPCION"/>
    <s v="HUALPEN"/>
    <n v="2015"/>
    <x v="6"/>
    <s v="DESARROLLO URBANO"/>
    <x v="0"/>
    <n v="4039"/>
    <x v="9"/>
    <x v="9"/>
  </r>
  <r>
    <s v="30242122-0"/>
    <s v="MEJORAMIENTO ESPACIO PUBLICO CERRO AMARILLO, HUALPEN"/>
    <x v="4"/>
    <s v="CONCEPCION"/>
    <s v="HUALPEN"/>
    <n v="2016"/>
    <x v="6"/>
    <s v="DESARROLLO URBANO"/>
    <x v="0"/>
    <n v="52780"/>
    <x v="9"/>
    <x v="9"/>
  </r>
  <r>
    <s v="30242322-0"/>
    <s v="REPOSICION EDIFICIO CONSISTORIAL, CURARREHUE"/>
    <x v="1"/>
    <s v="CAUTIN"/>
    <s v="CURARREHUE"/>
    <n v="2015"/>
    <x v="6"/>
    <s v="ADMINISTRACION MULTISECTOR"/>
    <x v="0"/>
    <n v="108166"/>
    <x v="2576"/>
    <x v="2423"/>
  </r>
  <r>
    <s v="30242673-0"/>
    <s v="AMPLIACION ZOO. NACIONAL ETAPA 1, PARQUE METROPOLITANO"/>
    <x v="8"/>
    <m/>
    <m/>
    <n v="2015"/>
    <x v="6"/>
    <s v="DESARROLLO URBANO"/>
    <x v="0"/>
    <n v="169638"/>
    <x v="2577"/>
    <x v="2424"/>
  </r>
  <r>
    <s v="30242723-0"/>
    <s v="MEJORAMIENTO Y AMPLIACIÓN RED DE RIEGO PARQUE BOSQUE SANTIAGO"/>
    <x v="8"/>
    <m/>
    <m/>
    <n v="2015"/>
    <x v="6"/>
    <s v="DESARROLLO URBANO"/>
    <x v="0"/>
    <n v="409386"/>
    <x v="9"/>
    <x v="9"/>
  </r>
  <r>
    <s v="30242822-0"/>
    <s v="CONSTRUCCION EDIFICIO INSTITUCIONAL PARQUE METROPOLITANO DE SANTIAGO"/>
    <x v="8"/>
    <s v="SANTIAGO"/>
    <s v="PROVIDENCIA"/>
    <n v="2015"/>
    <x v="6"/>
    <s v="DESARROLLO URBANO"/>
    <x v="0"/>
    <n v="69992"/>
    <x v="9"/>
    <x v="9"/>
  </r>
  <r>
    <s v="30243174-0"/>
    <s v="CONSTRUCCION PLAZA J.V. N° 12 INDEPENDIENTE, PUNTA ARENAS"/>
    <x v="3"/>
    <s v="MAGALLANES"/>
    <s v="PUNTA ARENAS"/>
    <n v="2016"/>
    <x v="6"/>
    <s v="DESARROLLO URBANO"/>
    <x v="0"/>
    <n v="95765"/>
    <x v="2578"/>
    <x v="2425"/>
  </r>
  <r>
    <s v="30243772-0"/>
    <s v="REPOSICION PAVIMENTO RUTA 24 SECTOR: CRUCERO - CHUQUICAMATA"/>
    <x v="11"/>
    <m/>
    <m/>
    <n v="2016"/>
    <x v="1"/>
    <s v="TRANSPORTE CAMINERO"/>
    <x v="0"/>
    <n v="314324"/>
    <x v="9"/>
    <x v="9"/>
  </r>
  <r>
    <s v="30243873-0"/>
    <s v="MEJORAMIENTO ACCESIBILIDAD SECTOR CAMINO A ZAPALLAR, CURICO"/>
    <x v="7"/>
    <s v="CURICO"/>
    <s v="CURICO"/>
    <n v="2015"/>
    <x v="1"/>
    <s v="TRANSPORTE URBANO,VIALIDAD PEATONAL"/>
    <x v="0"/>
    <n v="24700"/>
    <x v="2579"/>
    <x v="2426"/>
  </r>
  <r>
    <s v="30244022-0"/>
    <s v="MEJORAMIENTO RUTA 11 CH ARICA T.QUEMADO; CR.RUTA 5-ROSARIO,KM 0-18"/>
    <x v="14"/>
    <s v="ARICA - REGION XV"/>
    <s v="ARICA - REGION XV"/>
    <n v="2016"/>
    <x v="1"/>
    <s v="TRANSPORTE CAMINERO"/>
    <x v="0"/>
    <n v="54392"/>
    <x v="9"/>
    <x v="9"/>
  </r>
  <r>
    <s v="30244122-0"/>
    <s v="CONSTRUCCION SERVICIO APR DE PUMOL, FUTRONO"/>
    <x v="10"/>
    <m/>
    <m/>
    <n v="2015"/>
    <x v="5"/>
    <s v="AGUA POTABLE"/>
    <x v="0"/>
    <n v="431178"/>
    <x v="2580"/>
    <x v="2427"/>
  </r>
  <r>
    <s v="30244274-0"/>
    <s v="CONSTRUCCION ALCANTARILLADO COMITÉ PADRE HURTADO, SAN FELIPE"/>
    <x v="0"/>
    <s v="SAN FELIPE DE ACONCAGUA"/>
    <s v="SAN FELIPE"/>
    <n v="2016"/>
    <x v="5"/>
    <s v="ADMINISTRACION AGUA POTABLE Y ALCANTARILLADO"/>
    <x v="0"/>
    <n v="25223"/>
    <x v="11"/>
    <x v="9"/>
  </r>
  <r>
    <s v="30244322-0"/>
    <s v="REPOSICION  CUARTEL  5ª CIA DE BOMBEROS CURIMON, SAN FELIPE"/>
    <x v="0"/>
    <s v="SAN FELIPE DE ACONCAGUA"/>
    <s v="SAN FELIPE"/>
    <n v="2016"/>
    <x v="9"/>
    <s v="DEFENSA Y SEGURIDAD"/>
    <x v="0"/>
    <n v="48533"/>
    <x v="2581"/>
    <x v="2428"/>
  </r>
  <r>
    <s v="30244323-0"/>
    <s v="CONSTRUCCION SEDE COMUNITARIA VILLA SAN RAFAEL COMUNA SAN FELIPE"/>
    <x v="0"/>
    <s v="SAN FELIPE DE ACONCAGUA"/>
    <s v="SAN FELIPE"/>
    <n v="2016"/>
    <x v="6"/>
    <s v="ORGANIZACION Y SERVICIOS COMUNALES"/>
    <x v="0"/>
    <n v="86813"/>
    <x v="2582"/>
    <x v="2429"/>
  </r>
  <r>
    <s v="30245322-0"/>
    <s v="MEJORAMIENTO PLAZOLETAS LA FRONTERA, SAN ANTONIO"/>
    <x v="0"/>
    <s v="SAN ANTONIO"/>
    <s v="SAN ANTONIO"/>
    <n v="2015"/>
    <x v="6"/>
    <s v="DESARROLLO URBANO"/>
    <x v="1"/>
    <n v="96703"/>
    <x v="9"/>
    <x v="9"/>
  </r>
  <r>
    <s v="30245372-0"/>
    <s v="CONSTRUCCION POLIDEPORTIVO DE LA COMUNA DE QUILICURA"/>
    <x v="8"/>
    <s v="SANTIAGO"/>
    <s v="QUILICURA"/>
    <n v="2016"/>
    <x v="7"/>
    <s v="DEPORTE RECREATIVO"/>
    <x v="0"/>
    <n v="362356"/>
    <x v="52"/>
    <x v="9"/>
  </r>
  <r>
    <s v="30245474-0"/>
    <s v="CONSTRUCCION CUARTEL DE BOMBEROS COMUNA DE SAN NICOLÁS"/>
    <x v="4"/>
    <s v="ÑUBLE"/>
    <s v="SAN NICOLAS"/>
    <n v="2015"/>
    <x v="9"/>
    <s v="DEFENSA Y SEGURIDAD"/>
    <x v="0"/>
    <n v="35037"/>
    <x v="22"/>
    <x v="9"/>
  </r>
  <r>
    <s v="30245772-0"/>
    <s v="AMPLIACION RED GAS NATURAL SECTOR HUERTOS FLIARES DOROTEA, NATALES"/>
    <x v="3"/>
    <s v="ULTIMA ESPERANZA"/>
    <s v="NATALES"/>
    <n v="2015"/>
    <x v="4"/>
    <s v="INTERSUBSECTORIAL ENERGIA"/>
    <x v="0"/>
    <n v="169260"/>
    <x v="2583"/>
    <x v="9"/>
  </r>
  <r>
    <s v="30246023-0"/>
    <s v="CONSTRUCCION SERVICIO APR DE COZ COZ, PANGUIPULLI"/>
    <x v="10"/>
    <m/>
    <m/>
    <n v="2015"/>
    <x v="5"/>
    <s v="AGUA POTABLE"/>
    <x v="0"/>
    <n v="908592"/>
    <x v="2584"/>
    <x v="2430"/>
  </r>
  <r>
    <s v="30246072-0"/>
    <s v="MEJORAMIENTO  ESTADIO MUNICIPAL DE LA COMUNA DE ALHUE"/>
    <x v="8"/>
    <s v="MELIPILLA"/>
    <s v="ALHUE"/>
    <n v="2015"/>
    <x v="7"/>
    <s v="DEPORTE RECREATIVO"/>
    <x v="0"/>
    <n v="95578"/>
    <x v="52"/>
    <x v="9"/>
  </r>
  <r>
    <s v="30246973-0"/>
    <s v="MEJORAMIENTO CANCHA LOS JARDINES COMUNA DE PADRE HURTADO"/>
    <x v="8"/>
    <s v="TALAGANTE"/>
    <s v="PADRE HURTADO"/>
    <n v="2016"/>
    <x v="7"/>
    <s v="DEPORTE RECREATIVO"/>
    <x v="0"/>
    <n v="701623"/>
    <x v="2585"/>
    <x v="2431"/>
  </r>
  <r>
    <s v="30247072-0"/>
    <s v="MEJORAMIENTO ACCESO NORTE A SAN PABLO"/>
    <x v="5"/>
    <s v="OSORNO"/>
    <s v="SAN PABLO"/>
    <n v="2016"/>
    <x v="1"/>
    <s v="TRANSPORTE URBANO,VIALIDAD PEATONAL"/>
    <x v="0"/>
    <n v="22093"/>
    <x v="1350"/>
    <x v="2432"/>
  </r>
  <r>
    <s v="30247572-0"/>
    <s v="AMPLIACION APR UNION CORDILLERA A QUECHEREHUE,HUERERE,OTROS, CUNCO"/>
    <x v="1"/>
    <s v="CAUTIN"/>
    <s v="CUNCO"/>
    <n v="2015"/>
    <x v="5"/>
    <s v="AGUA POTABLE"/>
    <x v="0"/>
    <n v="1674037"/>
    <x v="2586"/>
    <x v="2433"/>
  </r>
  <r>
    <s v="30247872-0"/>
    <s v="ANALISIS CONEXIONES VIALES COMUNA DE COLINA"/>
    <x v="8"/>
    <s v="CHACABUCO"/>
    <s v="COLINA"/>
    <n v="2015"/>
    <x v="1"/>
    <s v="TRANSPORTE URBANO,VIALIDAD PEATONAL"/>
    <x v="0"/>
    <n v="36500"/>
    <x v="2587"/>
    <x v="282"/>
  </r>
  <r>
    <s v="30248473-0"/>
    <s v="CONSTRUCCION ALMACÉN NACIONAL DE DESECHOS RADIACTIVOS CCHEN"/>
    <x v="8"/>
    <m/>
    <m/>
    <n v="2016"/>
    <x v="4"/>
    <s v="ADMINISTRACION ENERGIA"/>
    <x v="0"/>
    <n v="701103"/>
    <x v="9"/>
    <x v="9"/>
  </r>
  <r>
    <s v="30248522-0"/>
    <s v="CONSTRUCCION ESTADIO MUNICIPAL COMUNA DE COCHAMO"/>
    <x v="5"/>
    <s v="LLANQUIHUE"/>
    <s v="COCHAMO"/>
    <n v="2016"/>
    <x v="7"/>
    <s v="DEPORTE COMPETITIVO"/>
    <x v="3"/>
    <n v="263193"/>
    <x v="9"/>
    <x v="9"/>
  </r>
  <r>
    <s v="30248573-0"/>
    <s v="CONSTRUCCION POLIDEPORTIVO, CAÑETE"/>
    <x v="4"/>
    <s v="ARAUCO"/>
    <s v="CAÑETE"/>
    <n v="2016"/>
    <x v="7"/>
    <s v="DEPORTE FORMATIVO"/>
    <x v="1"/>
    <n v="114001"/>
    <x v="9"/>
    <x v="9"/>
  </r>
  <r>
    <s v="30248873-0"/>
    <s v="REPOSICION E IMPLEMENT. JDO DE GARANTÍA Y ORAL EN LO PENAL LINARES"/>
    <x v="7"/>
    <s v="LINARES"/>
    <s v="LINARES"/>
    <n v="2016"/>
    <x v="11"/>
    <s v="ADMINISTRACION DE JUSTICIA"/>
    <x v="0"/>
    <n v="1791010"/>
    <x v="2588"/>
    <x v="2434"/>
  </r>
  <r>
    <s v="30249072-0"/>
    <s v="HABILITACION ANEXO UCI  UNIDAD DE  NEONATOLOGIA HGGB"/>
    <x v="4"/>
    <m/>
    <m/>
    <n v="2015"/>
    <x v="0"/>
    <s v="ALTA COMPLEJIDAD"/>
    <x v="0"/>
    <n v="50002"/>
    <x v="11"/>
    <x v="9"/>
  </r>
  <r>
    <s v="30249122-0"/>
    <s v="AMPLIACION Y MEJORAMIENTO LABORATORIO CENTRAL DE VIALIDAD, STGO"/>
    <x v="8"/>
    <m/>
    <m/>
    <n v="2015"/>
    <x v="1"/>
    <s v="ADMINISTRACION TRANSPORTE"/>
    <x v="0"/>
    <n v="215616"/>
    <x v="2589"/>
    <x v="2435"/>
  </r>
  <r>
    <s v="30249372-0"/>
    <s v="CONSTRUCCION ESTADIO TIJERAL, COMUNA DE RENAICO"/>
    <x v="1"/>
    <s v="MALLECO"/>
    <s v="RENAICO"/>
    <n v="2015"/>
    <x v="7"/>
    <s v="DEPORTE RECREATIVO"/>
    <x v="0"/>
    <n v="577276"/>
    <x v="2590"/>
    <x v="2436"/>
  </r>
  <r>
    <s v="30249422-0"/>
    <s v="CONSTRUCCION PMB SECTOR TRES ESQUINAS COMUNA DE BULNES"/>
    <x v="4"/>
    <s v="ÑUBLE"/>
    <s v="BULNES"/>
    <n v="2016"/>
    <x v="5"/>
    <s v="INTERSUBSECTORIAL AGUA POTABLE Y ALCANTARILLADO"/>
    <x v="0"/>
    <n v="51721"/>
    <x v="22"/>
    <x v="9"/>
  </r>
  <r>
    <s v="30249622-0"/>
    <s v="MEJORAMIENTO RUTA D-81 SECTOR: ILLAPEL - SALAMANCA, ETAPA II"/>
    <x v="2"/>
    <m/>
    <m/>
    <n v="2015"/>
    <x v="1"/>
    <s v="TRANSPORTE CAMINERO"/>
    <x v="0"/>
    <n v="602499"/>
    <x v="1583"/>
    <x v="9"/>
  </r>
  <r>
    <s v="30249672-0"/>
    <s v="REPOSICION ESCUELA MARTIN ALONQUEO, GENERAL LOPEZ, VILCUN"/>
    <x v="1"/>
    <s v="CAUTIN"/>
    <s v="VILCUN"/>
    <n v="2016"/>
    <x v="2"/>
    <s v="EDUCACION BASICA Y MEDIA"/>
    <x v="0"/>
    <n v="77686"/>
    <x v="64"/>
    <x v="9"/>
  </r>
  <r>
    <s v="30249972-0"/>
    <s v="CONSTRUCCION CESFAM FLORENCIA COMUNA MELIPILLLA"/>
    <x v="8"/>
    <s v="MELIPILLA"/>
    <s v="MELIPILLA"/>
    <n v="2016"/>
    <x v="0"/>
    <s v="BAJA COMPLEJIDAD"/>
    <x v="0"/>
    <n v="1909885"/>
    <x v="2591"/>
    <x v="2437"/>
  </r>
  <r>
    <s v="30250572-0"/>
    <s v="CONSTRUCCION BY PASS A LA CIUDAD DE TALAGANTE"/>
    <x v="8"/>
    <s v="TALAGANTE"/>
    <s v="TALAGANTE"/>
    <n v="2015"/>
    <x v="1"/>
    <s v="TRANSPORTE URBANO,VIALIDAD PEATONAL"/>
    <x v="0"/>
    <n v="51000"/>
    <x v="9"/>
    <x v="9"/>
  </r>
  <r>
    <s v="30251022-0"/>
    <s v="DIAGNOSTICO MUJERES MIGRANTES REGIÓN DE ANTOFAGASTA"/>
    <x v="11"/>
    <m/>
    <m/>
    <n v="2016"/>
    <x v="6"/>
    <s v="ADMINISTRACION MULTISECTOR"/>
    <x v="0"/>
    <n v="35146"/>
    <x v="9"/>
    <x v="9"/>
  </r>
  <r>
    <s v="30251023-0"/>
    <s v="REPOSICION CENTRO DE LA MUJER DE ANTOFAGASTA"/>
    <x v="11"/>
    <s v="ANTOFAGASTA"/>
    <s v="ANTOFAGASTA"/>
    <n v="2016"/>
    <x v="6"/>
    <s v="ASISTENCIA Y SERVICIO SOCIAL"/>
    <x v="0"/>
    <n v="1006"/>
    <x v="2592"/>
    <x v="2438"/>
  </r>
  <r>
    <s v="30251873-0"/>
    <s v="CONSTRUCCION SISTEMA DE AGUA POTABLE LOTEO 2-A, MAITENCILLO FREIRINA"/>
    <x v="6"/>
    <s v="HUASCO"/>
    <s v="FREIRINA"/>
    <n v="2016"/>
    <x v="5"/>
    <s v="AGUA POTABLE"/>
    <x v="0"/>
    <n v="381588"/>
    <x v="2593"/>
    <x v="2439"/>
  </r>
  <r>
    <s v="30252723-0"/>
    <s v="MEJORAMIENTO CALETA GUARDIAMARINA RIQUELME"/>
    <x v="13"/>
    <m/>
    <m/>
    <n v="2015"/>
    <x v="12"/>
    <s v="PESCA ARTESANAL"/>
    <x v="0"/>
    <n v="1019915"/>
    <x v="2594"/>
    <x v="2440"/>
  </r>
  <r>
    <s v="30254072-0"/>
    <s v="MEJORAMIENTO AVDA. ROBERTO SIMPSON SECTOR CASMA, FRUTILLAR"/>
    <x v="5"/>
    <s v="LLANQUIHUE"/>
    <s v="FRUTILLAR"/>
    <n v="2016"/>
    <x v="1"/>
    <s v="TRANSPORTE URBANO,VIALIDAD PEATONAL"/>
    <x v="0"/>
    <n v="186587"/>
    <x v="2595"/>
    <x v="2441"/>
  </r>
  <r>
    <s v="30254673-0"/>
    <s v="NORMALIZACION CERCOS PERIMETRALES AERÓDROMO DE LAS MARÍAS, VALDIVIA"/>
    <x v="10"/>
    <m/>
    <m/>
    <n v="2016"/>
    <x v="1"/>
    <s v="TRANSPORTE AEREO"/>
    <x v="0"/>
    <n v="96"/>
    <x v="2596"/>
    <x v="9"/>
  </r>
  <r>
    <s v="30255172-0"/>
    <s v="REPOSICION BIBLIOTECA MUNICIPAL N° 114 COMUNA DE PUNTA ARENAS"/>
    <x v="3"/>
    <s v="MAGALLANES"/>
    <s v="PUNTA ARENAS"/>
    <n v="2016"/>
    <x v="2"/>
    <s v="ARTE Y CULTURA"/>
    <x v="0"/>
    <n v="62916"/>
    <x v="2597"/>
    <x v="2442"/>
  </r>
  <r>
    <s v="30255173-0"/>
    <s v="CONSTRUCCION CAMINO BAHIA TALCAHUANO-ESTERO WORSLEY- II ETAPA (CMT)"/>
    <x v="3"/>
    <s v="ULTIMA ESPERANZA"/>
    <m/>
    <n v="2015"/>
    <x v="1"/>
    <s v="TRANSPORTE CAMINERO"/>
    <x v="0"/>
    <n v="138072"/>
    <x v="2598"/>
    <x v="2443"/>
  </r>
  <r>
    <s v="30255222-0"/>
    <s v="REPOSICION RUTA 90, SECTOR PERALILLO-LA ROSA, VI REGION"/>
    <x v="12"/>
    <m/>
    <m/>
    <n v="2015"/>
    <x v="1"/>
    <s v="TRANSPORTE CAMINERO"/>
    <x v="0"/>
    <n v="52823"/>
    <x v="9"/>
    <x v="9"/>
  </r>
  <r>
    <s v="30255722-0"/>
    <s v="CONSTRUCCION COSTANERA NORTE MEJILLONES, S: MEJILLONES-PUNTA CHACAYA"/>
    <x v="11"/>
    <s v="ANTOFAGASTA"/>
    <s v="MEJILLONES"/>
    <n v="2015"/>
    <x v="1"/>
    <s v="TRANSPORTE URBANO,VIALIDAD PEATONAL"/>
    <x v="0"/>
    <n v="52046"/>
    <x v="133"/>
    <x v="2444"/>
  </r>
  <r>
    <s v="30255973-0"/>
    <s v="REPOSICION Y AMPLIACION ESTABL FRESIA MULLER POR APLICACION LGE"/>
    <x v="4"/>
    <s v="ARAUCO"/>
    <s v="LEBU"/>
    <n v="2016"/>
    <x v="2"/>
    <s v="EDUCACION BASICA Y MEDIA"/>
    <x v="1"/>
    <n v="5883"/>
    <x v="9"/>
    <x v="9"/>
  </r>
  <r>
    <s v="30256122-0"/>
    <s v="CONSTRUCCION CUARTEL DE BOMBEROS BRIGADA DE METRENCO, PLC"/>
    <x v="1"/>
    <s v="CAUTIN"/>
    <s v="PADRE LAS CASAS"/>
    <n v="2016"/>
    <x v="9"/>
    <s v="ADMINISTRACION DEFENSA Y SEGURIDAD"/>
    <x v="1"/>
    <n v="33186"/>
    <x v="9"/>
    <x v="9"/>
  </r>
  <r>
    <s v="30256272-0"/>
    <s v="CONSTRUCCION VIADUCTO TILIVICHE EN RUTA 5 REGION DE TARAPACA"/>
    <x v="13"/>
    <s v="TAMARUGAL"/>
    <s v="HUARA (Prov. Tamarugal)"/>
    <n v="2015"/>
    <x v="1"/>
    <s v="TRANSPORTE CAMINERO"/>
    <x v="0"/>
    <n v="42500"/>
    <x v="1837"/>
    <x v="1712"/>
  </r>
  <r>
    <s v="30256872-0"/>
    <s v="MEJORAMIENTO SERVICIO AGUA POTABLE RURAL SAN GREGORIO, NANCAGUA"/>
    <x v="12"/>
    <s v="COLCHAGUA"/>
    <s v="NANCAGUA"/>
    <n v="2016"/>
    <x v="5"/>
    <s v="AGUA POTABLE"/>
    <x v="0"/>
    <n v="11450"/>
    <x v="726"/>
    <x v="9"/>
  </r>
  <r>
    <s v="30257223-0"/>
    <s v="REPOSICION ESTADIO TECHADO COMUNA DE FREIRINA"/>
    <x v="6"/>
    <s v="HUASCO"/>
    <s v="FREIRINA"/>
    <n v="2015"/>
    <x v="7"/>
    <s v="DEPORTE FORMATIVO"/>
    <x v="0"/>
    <n v="707420"/>
    <x v="2599"/>
    <x v="2445"/>
  </r>
  <r>
    <s v="30257272-0"/>
    <s v="MEJORAMIENTO Y AMPLIACIÓN SISTEMA APR EL BARCO, PERALILLO"/>
    <x v="12"/>
    <s v="COLCHAGUA"/>
    <s v="PERALILLO"/>
    <n v="2016"/>
    <x v="5"/>
    <s v="AGUA POTABLE"/>
    <x v="0"/>
    <n v="11450"/>
    <x v="726"/>
    <x v="2319"/>
  </r>
  <r>
    <s v="30257472-0"/>
    <s v="CONSTRUCCION RED DE ALCANTARILLADO Y PLANTA DE TTO SECTOR PICHIL"/>
    <x v="5"/>
    <s v="OSORNO"/>
    <s v="OSORNO"/>
    <n v="2016"/>
    <x v="5"/>
    <s v="ADMINISTRACION AGUA POTABLE Y ALCANTARILLADO"/>
    <x v="3"/>
    <n v="512361"/>
    <x v="9"/>
    <x v="9"/>
  </r>
  <r>
    <s v="30257522-0"/>
    <s v="CONSTRUCCION CIRCUNVALACION LAGO RUPANCO, REGION LOS LAGOS"/>
    <x v="5"/>
    <m/>
    <m/>
    <n v="2015"/>
    <x v="1"/>
    <s v="TRANSPORTE CAMINERO"/>
    <x v="0"/>
    <n v="130523"/>
    <x v="2600"/>
    <x v="2446"/>
  </r>
  <r>
    <s v="30257572-0"/>
    <s v="REPOSICION PUENTE PALENA Y PUENTE ROSSELOT, RUTA 7, XIR"/>
    <x v="9"/>
    <s v="AYSEN"/>
    <s v="CISNES"/>
    <n v="2015"/>
    <x v="1"/>
    <s v="TRANSPORTE CAMINERO"/>
    <x v="0"/>
    <n v="156523"/>
    <x v="2601"/>
    <x v="2447"/>
  </r>
  <r>
    <s v="30257623-0"/>
    <s v="CONSTRUCCION PLAZA PEAJE SAN ROQUE,RUTA 156 DE LA MADERA, R BIOBIO"/>
    <x v="4"/>
    <m/>
    <m/>
    <n v="2015"/>
    <x v="1"/>
    <s v="TRANSPORTE CAMINERO"/>
    <x v="0"/>
    <n v="135523"/>
    <x v="2602"/>
    <x v="2448"/>
  </r>
  <r>
    <s v="30257872-0"/>
    <s v="CONSTRUCCION CONEXIÓN VIAL PUERTO VARAS - LLANQUIHUE"/>
    <x v="5"/>
    <m/>
    <m/>
    <n v="2015"/>
    <x v="1"/>
    <s v="TRANSPORTE URBANO,VIALIDAD PEATONAL"/>
    <x v="0"/>
    <n v="111046"/>
    <x v="2603"/>
    <x v="2449"/>
  </r>
  <r>
    <s v="30259022-0"/>
    <s v="CONSTRUCCION PAVIMENTOS PARTICIPATIVOS 24 LLAMADO, REGION TARAPACA"/>
    <x v="13"/>
    <m/>
    <m/>
    <n v="2015"/>
    <x v="1"/>
    <s v="TRANSPORTE URBANO,VIALIDAD PEATONAL"/>
    <x v="0"/>
    <n v="431671"/>
    <x v="2604"/>
    <x v="2450"/>
  </r>
  <r>
    <s v="30259523-0"/>
    <s v="MEJORAMIENTO RUTA Q-806 CRUCE RUTA 5 MULCHÉN-NEGRETE,PROV. BIOBIO"/>
    <x v="4"/>
    <s v="BIO BIO"/>
    <m/>
    <n v="2016"/>
    <x v="1"/>
    <s v="TRANSPORTE CAMINERO"/>
    <x v="0"/>
    <n v="228957"/>
    <x v="9"/>
    <x v="9"/>
  </r>
  <r>
    <s v="30259623-0"/>
    <s v="CONSTRUCCION DE CICLOVIAS Y OBRAS ANEXAS VARIAS RUTAS REG DEL BIOBIO"/>
    <x v="4"/>
    <m/>
    <m/>
    <n v="2015"/>
    <x v="1"/>
    <s v="TRANSPORTE CAMINERO"/>
    <x v="0"/>
    <n v="115478"/>
    <x v="2605"/>
    <x v="2451"/>
  </r>
  <r>
    <s v="30259772-0"/>
    <s v="CONSTRUCCION DE VEREDAS POBLACIÓN BDO OHIGGINS, OSORNO"/>
    <x v="5"/>
    <s v="OSORNO"/>
    <s v="OSORNO"/>
    <n v="2016"/>
    <x v="6"/>
    <s v="DESARROLLO URBANO"/>
    <x v="0"/>
    <n v="1001"/>
    <x v="9"/>
    <x v="9"/>
  </r>
  <r>
    <s v="30260172-0"/>
    <s v="CONSTRUCCION SOLUCIONES SANITARIAS Y OBRAS COMPLEMENTARIAS CHUNGUNGO"/>
    <x v="2"/>
    <s v="ELQUI"/>
    <s v="LA HIGUERA"/>
    <n v="2015"/>
    <x v="5"/>
    <s v="EVACUACION DISPOSICION FINAL AGUAS SERVIDAS"/>
    <x v="0"/>
    <n v="649026"/>
    <x v="9"/>
    <x v="9"/>
  </r>
  <r>
    <s v="30260422-0"/>
    <s v="MEJORAMIENTO  PAVIMENTACION CALLE CUARTEL, COMUNA DE HIJUELAS"/>
    <x v="0"/>
    <s v="QUILLOTA"/>
    <s v="HIJUELAS"/>
    <n v="2016"/>
    <x v="1"/>
    <s v="TRANSPORTE URBANO,VIALIDAD PEATONAL"/>
    <x v="0"/>
    <n v="272324"/>
    <x v="2606"/>
    <x v="2452"/>
  </r>
  <r>
    <s v="30260424-0"/>
    <s v="HABILITACION EDIFICIO HUNEEUS (BCN CATEDRAL)"/>
    <x v="15"/>
    <m/>
    <m/>
    <n v="2015"/>
    <x v="6"/>
    <s v="ADMINISTRACION MULTISECTOR"/>
    <x v="0"/>
    <n v="514075"/>
    <x v="9"/>
    <x v="9"/>
  </r>
  <r>
    <s v="30260472-0"/>
    <s v="CONSTRUCCION CESFAM, SECTOR PONIENTE, HUECHURABA"/>
    <x v="8"/>
    <s v="SANTIAGO"/>
    <s v="HUECHURABA"/>
    <n v="2016"/>
    <x v="0"/>
    <s v="BAJA COMPLEJIDAD"/>
    <x v="0"/>
    <n v="54817"/>
    <x v="2607"/>
    <x v="2453"/>
  </r>
  <r>
    <s v="30261122-0"/>
    <s v="CONSTRUCCION CENTRO COMUNITARIO CASA LÓPEZ, CABILDO"/>
    <x v="0"/>
    <s v="PETORCA"/>
    <s v="CABILDO"/>
    <n v="2016"/>
    <x v="6"/>
    <s v="ORGANIZACION Y SERVICIOS COMUNALES"/>
    <x v="0"/>
    <n v="231918"/>
    <x v="11"/>
    <x v="9"/>
  </r>
  <r>
    <s v="30261422-0"/>
    <s v="CONSTRUCCION PUENTE PASCUA EN RUTA 7, S.BALSA RIO PASCUA, XIR (CMT)"/>
    <x v="9"/>
    <s v="CAPITAN PRAT"/>
    <s v="OHIGGINS"/>
    <n v="2015"/>
    <x v="1"/>
    <s v="TRANSPORTE CAMINERO"/>
    <x v="0"/>
    <n v="327523"/>
    <x v="2608"/>
    <x v="9"/>
  </r>
  <r>
    <s v="30261473-0"/>
    <s v="REPOSICION PASEO PEATONAL LO MARTÍNEZ I ETAPA, COMUNA EL BOSQUE"/>
    <x v="8"/>
    <s v="SANTIAGO"/>
    <s v="EL BOSQUE"/>
    <n v="2015"/>
    <x v="6"/>
    <s v="DESARROLLO URBANO"/>
    <x v="0"/>
    <n v="29999"/>
    <x v="843"/>
    <x v="392"/>
  </r>
  <r>
    <s v="30261628-0"/>
    <s v="CONSTRUCCION CENTRO COMUNITARIO ADULTO MAYOR, COMUNA DE CABILDO"/>
    <x v="0"/>
    <s v="PETORCA"/>
    <s v="CABILDO"/>
    <n v="2016"/>
    <x v="6"/>
    <s v="ORGANIZACION Y SERVICIOS COMUNALES"/>
    <x v="1"/>
    <n v="173600"/>
    <x v="9"/>
    <x v="9"/>
  </r>
  <r>
    <s v="30261629-0"/>
    <s v="REPOSICION CON RELOCAL. BIBLIOTECA PÚBLICA MUNICIPAL DE LINARES"/>
    <x v="7"/>
    <s v="LINARES"/>
    <s v="LINARES"/>
    <n v="2016"/>
    <x v="2"/>
    <s v="ARTE Y CULTURA"/>
    <x v="1"/>
    <n v="201701"/>
    <x v="9"/>
    <x v="9"/>
  </r>
  <r>
    <s v="30261772-0"/>
    <s v="SANEAMIENTO TITULOS DERECHOS DE AGUA, COMUNAS ASOCIACION PUNILLA"/>
    <x v="4"/>
    <s v="ÑUBLE"/>
    <s v="COIHUECO"/>
    <n v="2015"/>
    <x v="6"/>
    <s v="RECURSOS HIDRICOS"/>
    <x v="0"/>
    <n v="19027"/>
    <x v="9"/>
    <x v="9"/>
  </r>
  <r>
    <s v="30261823-0"/>
    <s v="CONSTRUCCION PROGRAMA PAVIMENTOS PARTICIPATIVOS 24 LLAMADO RM"/>
    <x v="8"/>
    <m/>
    <m/>
    <n v="2015"/>
    <x v="1"/>
    <s v="TRANSPORTE URBANO,VIALIDAD PEATONAL"/>
    <x v="0"/>
    <n v="9122826"/>
    <x v="2609"/>
    <x v="2454"/>
  </r>
  <r>
    <s v="30262174-0"/>
    <s v="MEJORAMIENTO ACERAS DIVERSAS CALLES SECTOR CENTRO, HUALQUI"/>
    <x v="4"/>
    <s v="CONCEPCION"/>
    <s v="HUALQUI"/>
    <n v="2015"/>
    <x v="1"/>
    <s v="TRANSPORTE URBANO,VIALIDAD PEATONAL"/>
    <x v="0"/>
    <n v="511546"/>
    <x v="2610"/>
    <x v="2455"/>
  </r>
  <r>
    <s v="30262523-0"/>
    <s v="RESTAURACION VILLA VIÑA DE CRISTO, COPIAPO"/>
    <x v="6"/>
    <s v="COPIAPO"/>
    <s v="COPIAPO"/>
    <n v="2015"/>
    <x v="2"/>
    <s v="INTERSUBSECTORIAL EDUCACION Y CULTURA"/>
    <x v="0"/>
    <n v="83805"/>
    <x v="2611"/>
    <x v="2456"/>
  </r>
  <r>
    <s v="30262873-0"/>
    <s v="MEJORAMIENTO BARRIO LOS CARMELITOS, COMUNA DE INDEPENDENCIA."/>
    <x v="8"/>
    <s v="SANTIAGO"/>
    <s v="INDEPENDENCIA"/>
    <n v="2015"/>
    <x v="6"/>
    <s v="DESARROLLO URBANO"/>
    <x v="0"/>
    <n v="53222"/>
    <x v="2612"/>
    <x v="2457"/>
  </r>
  <r>
    <s v="30263472-0"/>
    <s v="HABILITACION EXTENSIÓN METRO VALPARAÍSO QUILLOTA LA CALERA"/>
    <x v="0"/>
    <m/>
    <m/>
    <n v="2015"/>
    <x v="1"/>
    <s v="TRANSPORTE FERROVIARIO"/>
    <x v="0"/>
    <n v="175632"/>
    <x v="2613"/>
    <x v="2458"/>
  </r>
  <r>
    <s v="30263925-0"/>
    <s v="CONSTRUCCION  PASEO PEATONAL PUENTE NEGRO - ALHUÉ"/>
    <x v="8"/>
    <s v="MELIPILLA"/>
    <s v="ALHUE"/>
    <n v="2015"/>
    <x v="6"/>
    <s v="DESARROLLO URBANO"/>
    <x v="0"/>
    <n v="4539"/>
    <x v="2614"/>
    <x v="2459"/>
  </r>
  <r>
    <s v="30263975-0"/>
    <s v="MEJORAMIENTO ESPACIO PUBLICO AV. PEDRO AGUIRRE CERDA, LA CISTERNA"/>
    <x v="8"/>
    <s v="SANTIAGO"/>
    <s v="LA CISTERNA"/>
    <n v="2015"/>
    <x v="6"/>
    <s v="DESARROLLO URBANO"/>
    <x v="0"/>
    <n v="22999"/>
    <x v="2615"/>
    <x v="2460"/>
  </r>
  <r>
    <s v="30264023-0"/>
    <s v="REPOSICION GIMNASIO  CAPITAN PASTENE, LUMACO"/>
    <x v="1"/>
    <s v="MALLECO"/>
    <s v="LUMACO"/>
    <n v="2016"/>
    <x v="7"/>
    <s v="DEPORTE RECREATIVO"/>
    <x v="1"/>
    <n v="8000"/>
    <x v="9"/>
    <x v="9"/>
  </r>
  <r>
    <s v="30264172-0"/>
    <s v="CONSTRUCCION SOLUCIONES SANITARIAS LOCALIDAD DE CACHIYUYO, VALLENAR"/>
    <x v="6"/>
    <s v="HUASCO"/>
    <s v="VALLENAR"/>
    <n v="2016"/>
    <x v="8"/>
    <s v="SOLUCION HABITACIONAL PARCIAL O COMPLEMENTARIA"/>
    <x v="0"/>
    <n v="4184"/>
    <x v="64"/>
    <x v="9"/>
  </r>
  <r>
    <s v="30264173-0"/>
    <s v="CONSTRUCCION SOLUCIONES SANITARIAS LOCALIDAD DE INCAHUASI, VALLENAR"/>
    <x v="6"/>
    <s v="HUASCO"/>
    <s v="VALLENAR"/>
    <n v="2016"/>
    <x v="8"/>
    <s v="SOLUCION HABITACIONAL PARCIAL O COMPLEMENTARIA"/>
    <x v="0"/>
    <n v="4184"/>
    <x v="9"/>
    <x v="9"/>
  </r>
  <r>
    <s v="30264273-0"/>
    <s v="MEJORAMIENTO INTEGRAL PLAZA POMAIRE COMUNA MELIPILLA"/>
    <x v="8"/>
    <s v="MELIPILLA"/>
    <s v="MELIPILLA"/>
    <n v="2015"/>
    <x v="6"/>
    <s v="DESARROLLO URBANO"/>
    <x v="0"/>
    <n v="33746"/>
    <x v="2616"/>
    <x v="2461"/>
  </r>
  <r>
    <s v="30264278-0"/>
    <s v="CONSTRUCCION    PLAZA    LIBERTAD COMUNA DE MELIPILLA"/>
    <x v="8"/>
    <s v="MELIPILLA"/>
    <s v="MELIPILLA"/>
    <n v="2016"/>
    <x v="6"/>
    <s v="DESARROLLO URBANO"/>
    <x v="0"/>
    <n v="52"/>
    <x v="9"/>
    <x v="9"/>
  </r>
  <r>
    <s v="30264623-0"/>
    <s v="MEJORAMIENTO DE ESPACIO PÚBLICO PASEO PEATONAL EDIFICIO CONSISTORIAL"/>
    <x v="8"/>
    <s v="SANTIAGO"/>
    <s v="MACUL"/>
    <n v="2015"/>
    <x v="6"/>
    <s v="DESARROLLO URBANO"/>
    <x v="0"/>
    <n v="41454"/>
    <x v="2617"/>
    <x v="2462"/>
  </r>
  <r>
    <s v="30264679-0"/>
    <s v="MEJORAMIENTO PLAZA MANUTARA, SECTOR AEROPUERTO, CHAÑARAL"/>
    <x v="6"/>
    <s v="CHAÑARAL"/>
    <s v="CHAÑARAL"/>
    <n v="2016"/>
    <x v="6"/>
    <s v="DESARROLLO URBANO"/>
    <x v="0"/>
    <n v="310000"/>
    <x v="9"/>
    <x v="9"/>
  </r>
  <r>
    <s v="30264723-0"/>
    <s v="NORMALIZACION HOSPITAL BARROS LUCO TRUDEAU"/>
    <x v="8"/>
    <m/>
    <m/>
    <n v="2016"/>
    <x v="0"/>
    <s v="ALTA COMPLEJIDAD"/>
    <x v="0"/>
    <n v="1931441"/>
    <x v="2618"/>
    <x v="2463"/>
  </r>
  <r>
    <s v="30265175-0"/>
    <s v="CONSTRUCCION PAVIMENTOS PARTICIPATIVOS 24° LLAMADO ATACAMA"/>
    <x v="6"/>
    <m/>
    <m/>
    <n v="2015"/>
    <x v="1"/>
    <s v="TRANSPORTE URBANO,VIALIDAD PEATONAL"/>
    <x v="0"/>
    <n v="470559"/>
    <x v="2619"/>
    <x v="2464"/>
  </r>
  <r>
    <s v="30265176-0"/>
    <s v="MEJORAMIENTO ESPACIO PUBLICO PLAZA ROOSEVELT CERRO NAVIA"/>
    <x v="8"/>
    <s v="SANTIAGO"/>
    <s v="CERRO NAVIA"/>
    <n v="2015"/>
    <x v="6"/>
    <s v="DESARROLLO URBANO"/>
    <x v="0"/>
    <n v="48068"/>
    <x v="2620"/>
    <x v="2465"/>
  </r>
  <r>
    <s v="30265622-0"/>
    <s v="CONSTRUCCION PROG. PAV.PARTICIPATIVOS 24° LLAMADO REGIÓN DE LOS RÍOS"/>
    <x v="10"/>
    <m/>
    <m/>
    <n v="2015"/>
    <x v="1"/>
    <s v="TRANSPORTE URBANO,VIALIDAD PEATONAL"/>
    <x v="0"/>
    <n v="818595"/>
    <x v="2621"/>
    <x v="2466"/>
  </r>
  <r>
    <s v="30265822-0"/>
    <s v="CONSTRUCCION PROGRAMA PAVIMENTACION PARTICIPATIVA 24° LLAMADO X REG"/>
    <x v="5"/>
    <m/>
    <m/>
    <n v="2015"/>
    <x v="1"/>
    <s v="TRANSPORTE URBANO,VIALIDAD PEATONAL"/>
    <x v="0"/>
    <n v="4008998"/>
    <x v="2622"/>
    <x v="2467"/>
  </r>
  <r>
    <s v="30266781-0"/>
    <s v="REPOSICION DE VEREDAS ETAPA III COMUNA DE SAN JOAQUIN"/>
    <x v="8"/>
    <s v="SANTIAGO"/>
    <s v="SAN JOAQUIN"/>
    <n v="2016"/>
    <x v="1"/>
    <s v="TRANSPORTE URBANO,VIALIDAD PEATONAL"/>
    <x v="0"/>
    <n v="1157116"/>
    <x v="2623"/>
    <x v="2468"/>
  </r>
  <r>
    <s v="30267378-0"/>
    <s v="CONSTRUCCION CECOSF CERRO ESTANQUE, COMUNA DE TOMÉ"/>
    <x v="4"/>
    <s v="CONCEPCION"/>
    <s v="TOME"/>
    <n v="2016"/>
    <x v="0"/>
    <s v="BAJA COMPLEJIDAD"/>
    <x v="0"/>
    <n v="265342"/>
    <x v="2624"/>
    <x v="2469"/>
  </r>
  <r>
    <s v="30267380-0"/>
    <s v="REPOSICION INTEGRAL ESTADIO MUNICIPAL, COMUNA DE COLLIPULLI"/>
    <x v="1"/>
    <s v="MALLECO"/>
    <s v="COLLIPULLI"/>
    <n v="2015"/>
    <x v="7"/>
    <s v="DEPORTE FORMATIVO"/>
    <x v="0"/>
    <n v="1526384"/>
    <x v="2625"/>
    <x v="2470"/>
  </r>
  <r>
    <s v="30267924-0"/>
    <s v="CONSTRUCCION CENTRO COMUNITARIO DE SALUD  FAMILIAR MULCHEN"/>
    <x v="4"/>
    <s v="BIO BIO"/>
    <s v="MULCHEN"/>
    <n v="2015"/>
    <x v="0"/>
    <s v="BAJA COMPLEJIDAD"/>
    <x v="0"/>
    <n v="293209"/>
    <x v="2626"/>
    <x v="2471"/>
  </r>
  <r>
    <s v="30267925-0"/>
    <s v="CONSTRUCCION PAVIMENTOS PARTICIPATIVOS 24° LAMADO REGION ANTOFAGASTA"/>
    <x v="11"/>
    <m/>
    <m/>
    <n v="2015"/>
    <x v="1"/>
    <s v="TRANSPORTE URBANO,VIALIDAD PEATONAL"/>
    <x v="0"/>
    <n v="1614519"/>
    <x v="2627"/>
    <x v="2472"/>
  </r>
  <r>
    <s v="30268023-0"/>
    <s v="CONSTRUCCION CENTRO COMUNITARIO SALUD FAMILIAR LAJA"/>
    <x v="4"/>
    <s v="BIO BIO"/>
    <s v="LAJA"/>
    <n v="2016"/>
    <x v="0"/>
    <s v="BAJA COMPLEJIDAD"/>
    <x v="0"/>
    <n v="245581"/>
    <x v="2628"/>
    <x v="2473"/>
  </r>
  <r>
    <s v="30268072-0"/>
    <s v="CONSTRUCCION PROG. PART. PAV. REGÍÓN VIII VIGÉSIMO CUARTO LLAMADO"/>
    <x v="4"/>
    <m/>
    <m/>
    <n v="2015"/>
    <x v="1"/>
    <s v="TRANSPORTE URBANO,VIALIDAD PEATONAL"/>
    <x v="0"/>
    <n v="2787243"/>
    <x v="2629"/>
    <x v="2474"/>
  </r>
  <r>
    <s v="30268172-0"/>
    <s v="CONSTRUCCION CECOSF EL PERAL, LOS ANGELES"/>
    <x v="4"/>
    <s v="BIO BIO"/>
    <s v="LOS ANGELES"/>
    <n v="2015"/>
    <x v="0"/>
    <s v="ADMINISTRACION SALUD"/>
    <x v="0"/>
    <n v="405326"/>
    <x v="2630"/>
    <x v="2475"/>
  </r>
  <r>
    <s v="30268222-0"/>
    <s v="MEJORAMIENTO PAVIMENTOS PARTICIPATIVOS 24 LLAMADO IV REGION"/>
    <x v="2"/>
    <m/>
    <m/>
    <n v="2015"/>
    <x v="1"/>
    <s v="TRANSPORTE URBANO,VIALIDAD PEATONAL"/>
    <x v="0"/>
    <n v="2903762"/>
    <x v="2631"/>
    <x v="2476"/>
  </r>
  <r>
    <s v="30268323-0"/>
    <s v="CONSTRUCCION PROGRAMA PAVIM. PARTICIPATIVA 24° LLAMADO REGION VI"/>
    <x v="12"/>
    <m/>
    <m/>
    <n v="2015"/>
    <x v="1"/>
    <s v="TRANSPORTE URBANO,VIALIDAD PEATONAL"/>
    <x v="0"/>
    <n v="891161"/>
    <x v="2632"/>
    <x v="2477"/>
  </r>
  <r>
    <s v="30268372-0"/>
    <s v="NORMALIZACION LICEO DIEGO PORTALES P., SAN CARLOS"/>
    <x v="4"/>
    <s v="ÑUBLE"/>
    <s v="SAN CARLOS"/>
    <n v="2016"/>
    <x v="2"/>
    <s v="EDUCACION BASICA Y MEDIA"/>
    <x v="0"/>
    <n v="23012"/>
    <x v="64"/>
    <x v="9"/>
  </r>
  <r>
    <s v="30268423-0"/>
    <s v="MEJORAMIENTO AVDA. DEL PARQUE, SANTO DOMINGO"/>
    <x v="0"/>
    <s v="SAN ANTONIO"/>
    <s v="SANTO DOMINGO"/>
    <n v="2016"/>
    <x v="1"/>
    <s v="TRANSPORTE URBANO,VIALIDAD PEATONAL"/>
    <x v="0"/>
    <n v="1062005"/>
    <x v="2633"/>
    <x v="2478"/>
  </r>
  <r>
    <s v="30268472-0"/>
    <s v="CONSTRUCCION PAVIMENTOS PARTICIPATIVOS 24º LLAMADO REGIÓN DE AYSÉN"/>
    <x v="9"/>
    <m/>
    <m/>
    <n v="2015"/>
    <x v="1"/>
    <s v="TRANSPORTE URBANO,VIALIDAD PEATONAL"/>
    <x v="0"/>
    <n v="1858982"/>
    <x v="2634"/>
    <x v="2479"/>
  </r>
  <r>
    <s v="30268672-0"/>
    <s v="CONSTRUCCION PAVIMENTOS PARTICIPATIVOS,24 LLAMADO,ARICA Y PARINACOTA"/>
    <x v="14"/>
    <m/>
    <m/>
    <n v="2015"/>
    <x v="1"/>
    <s v="TRANSPORTE URBANO,VIALIDAD PEATONAL"/>
    <x v="0"/>
    <n v="419790"/>
    <x v="2635"/>
    <x v="2480"/>
  </r>
  <r>
    <s v="30268872-0"/>
    <s v="CONSTRUCCION PROG. PAV. PARTICIPATIVOS 24° LLAMADO REG. DEL MAULE"/>
    <x v="7"/>
    <m/>
    <m/>
    <n v="2015"/>
    <x v="1"/>
    <s v="TRANSPORTE URBANO,VIALIDAD PEATONAL"/>
    <x v="0"/>
    <n v="1806804"/>
    <x v="2636"/>
    <x v="2481"/>
  </r>
  <r>
    <s v="30269122-0"/>
    <s v="CONSTRUCCION CENTRO INTEGRAL ADULTO MAYOR CIAM COMUNA CURACAUTÍN"/>
    <x v="1"/>
    <s v="MALLECO"/>
    <s v="CURACAUTIN"/>
    <n v="2016"/>
    <x v="6"/>
    <s v="ORGANIZACION Y SERVICIOS COMUNALES"/>
    <x v="0"/>
    <n v="232101"/>
    <x v="1984"/>
    <x v="237"/>
  </r>
  <r>
    <s v="30269173-0"/>
    <s v="CONSTRUCCION ESPACIOS PUBLICOS J. CARRERA LAS ENCINAS - RECABARREN"/>
    <x v="1"/>
    <s v="CAUTIN"/>
    <s v="TEMUCO"/>
    <n v="2016"/>
    <x v="6"/>
    <s v="DESARROLLO URBANO"/>
    <x v="1"/>
    <n v="51940"/>
    <x v="9"/>
    <x v="9"/>
  </r>
  <r>
    <s v="30269272-0"/>
    <s v="CONSTRUCCION 24° LLAMADO PROGR PAVIMENTOS PARTICIPATIVO"/>
    <x v="0"/>
    <m/>
    <m/>
    <n v="2015"/>
    <x v="1"/>
    <s v="TRANSPORTE URBANO,VIALIDAD PEATONAL"/>
    <x v="0"/>
    <n v="2455526"/>
    <x v="2637"/>
    <x v="2482"/>
  </r>
  <r>
    <s v="30269372-0"/>
    <s v="CONSTRUCCION PROG. DE PAVIMENTACION PARTICIPATIVA 24 LLAMADO, XII"/>
    <x v="3"/>
    <m/>
    <m/>
    <n v="2015"/>
    <x v="1"/>
    <s v="TRANSPORTE URBANO,VIALIDAD PEATONAL"/>
    <x v="0"/>
    <n v="1185083"/>
    <x v="2638"/>
    <x v="2483"/>
  </r>
  <r>
    <s v="30269373-0"/>
    <s v="REPOSICION SERVICIO MÉDICO LEGAL DE MELIPILLA"/>
    <x v="8"/>
    <s v="MELIPILLA"/>
    <s v="MELIPILLA"/>
    <n v="2016"/>
    <x v="11"/>
    <s v="ADMINISTRACION DE JUSTICIA"/>
    <x v="0"/>
    <n v="10500"/>
    <x v="2639"/>
    <x v="2484"/>
  </r>
  <r>
    <s v="30269672-0"/>
    <s v="MEJORAMIENTO PLAZA DE ARMAS DE PORVENIR"/>
    <x v="3"/>
    <s v="TIERRA DEL FUEGO"/>
    <s v="PORVENIR"/>
    <n v="2016"/>
    <x v="6"/>
    <s v="DESARROLLO URBANO"/>
    <x v="0"/>
    <n v="580200"/>
    <x v="11"/>
    <x v="9"/>
  </r>
  <r>
    <s v="30269722-0"/>
    <s v="REPOSICION RUTA 5 S:PORTEZUELO BLANCO -LIMITE REG ANTOFAGASTA"/>
    <x v="6"/>
    <m/>
    <m/>
    <n v="2015"/>
    <x v="1"/>
    <s v="TRANSPORTE CAMINERO"/>
    <x v="0"/>
    <n v="314478"/>
    <x v="2640"/>
    <x v="2485"/>
  </r>
  <r>
    <s v="30269724-0"/>
    <s v="CONSTRUCCION   ESTADIO MUNICIPAL DE PUAUCHO, SAN JUAN DE LA COSTA"/>
    <x v="5"/>
    <s v="OSORNO"/>
    <s v="SAN JUAN DE LA COSTA"/>
    <n v="2016"/>
    <x v="7"/>
    <s v="ADMINISTRACION DEPORTES Y RECREACION"/>
    <x v="0"/>
    <n v="748813"/>
    <x v="2641"/>
    <x v="2486"/>
  </r>
  <r>
    <s v="30270322-0"/>
    <s v="CONSTRUCCION PISCINA MUNICIPAL, OLMUE"/>
    <x v="0"/>
    <s v="MARGA MARGA"/>
    <s v="OLMUE"/>
    <n v="2016"/>
    <x v="7"/>
    <s v="DEPORTE RECREATIVO"/>
    <x v="0"/>
    <n v="15179"/>
    <x v="2642"/>
    <x v="2487"/>
  </r>
  <r>
    <s v="30270922-0"/>
    <s v="HABILITACION CIRCUITO DE ACCESO A CERRO COLO COLO, ARAUCO"/>
    <x v="4"/>
    <s v="ARAUCO"/>
    <s v="ARAUCO"/>
    <n v="2016"/>
    <x v="6"/>
    <s v="DESARROLLO URBANO"/>
    <x v="0"/>
    <n v="12177"/>
    <x v="2643"/>
    <x v="2488"/>
  </r>
  <r>
    <s v="30271072-0"/>
    <s v="MEJORAMIENTO RUTA 7 SUR. SECTOR: CERRO CASTILLO-ALCANTARILLA CASCADA"/>
    <x v="9"/>
    <s v="GENERAL CARRERA"/>
    <s v="RIO IBAÑEZ"/>
    <n v="2015"/>
    <x v="1"/>
    <s v="TRANSPORTE CAMINERO"/>
    <x v="0"/>
    <n v="17320000"/>
    <x v="2644"/>
    <x v="2489"/>
  </r>
  <r>
    <s v="30271272-0"/>
    <s v="CONSTRUCCION CICLO RUTAS URBANAS, CALAMA"/>
    <x v="11"/>
    <s v="EL LOA"/>
    <s v="CALAMA"/>
    <n v="2016"/>
    <x v="1"/>
    <s v="TRANSPORTE URBANO,VIALIDAD PEATONAL"/>
    <x v="0"/>
    <n v="143730"/>
    <x v="2645"/>
    <x v="2490"/>
  </r>
  <r>
    <s v="30271472-0"/>
    <s v="CONSTRUCCION PMB ASENTAMIENTO RICARDO LAGOS, CURANILAHUE"/>
    <x v="4"/>
    <s v="ARAUCO"/>
    <s v="CURANILAHUE"/>
    <n v="2016"/>
    <x v="5"/>
    <s v="AGUA POTABLE"/>
    <x v="1"/>
    <n v="212277"/>
    <x v="9"/>
    <x v="9"/>
  </r>
  <r>
    <s v="30271473-0"/>
    <s v="MEJORAMIENTO PASEO PEATONAL Y RECUPERACION URBANA SECTOR E. RAMIREZ"/>
    <x v="4"/>
    <s v="ARAUCO"/>
    <s v="CURANILAHUE"/>
    <n v="2016"/>
    <x v="6"/>
    <s v="DESARROLLO URBANO"/>
    <x v="0"/>
    <n v="4688"/>
    <x v="9"/>
    <x v="9"/>
  </r>
  <r>
    <s v="30271623-0"/>
    <s v="CONSTRUCCION PASEO COSTANERA DE LLICO, COMUNA DE ARAUCO"/>
    <x v="4"/>
    <s v="ARAUCO"/>
    <s v="ARAUCO"/>
    <n v="2016"/>
    <x v="6"/>
    <s v="DESARROLLO URBANO"/>
    <x v="0"/>
    <n v="44222"/>
    <x v="9"/>
    <x v="9"/>
  </r>
  <r>
    <s v="30271873-0"/>
    <s v="REPOSICION POSTA DE SALUD RURAL AÑILCO, VILLARRICA"/>
    <x v="1"/>
    <s v="CAUTIN"/>
    <s v="VILLARRICA"/>
    <n v="2015"/>
    <x v="0"/>
    <s v="BAJA COMPLEJIDAD"/>
    <x v="0"/>
    <n v="19206"/>
    <x v="2646"/>
    <x v="2491"/>
  </r>
  <r>
    <s v="30271874-0"/>
    <s v="REPOSICION PLAZA COSTANERA CURANIPE, PELLUHUE"/>
    <x v="7"/>
    <s v="CAUQUENES"/>
    <s v="PELLUHUE"/>
    <n v="2015"/>
    <x v="6"/>
    <s v="DESARROLLO URBANO"/>
    <x v="0"/>
    <n v="29159"/>
    <x v="2647"/>
    <x v="2492"/>
  </r>
  <r>
    <s v="30272372-0"/>
    <s v="AMPLIACION SISTEMA CAMARAS TELEVIGILANCIAS COMUNA DE INDEPENDENCIA"/>
    <x v="8"/>
    <s v="SANTIAGO"/>
    <s v="INDEPENDENCIA"/>
    <n v="2016"/>
    <x v="9"/>
    <s v="DEFENSA Y SEGURIDAD"/>
    <x v="2"/>
    <n v="209077"/>
    <x v="9"/>
    <x v="9"/>
  </r>
  <r>
    <s v="30272472-0"/>
    <s v="REPOSICION CALLE REHUE Y OTRAS, COBQUECURA"/>
    <x v="4"/>
    <s v="ÑUBLE"/>
    <s v="COBQUECURA"/>
    <n v="2015"/>
    <x v="1"/>
    <s v="TRANSPORTE URBANO,VIALIDAD PEATONAL"/>
    <x v="0"/>
    <n v="23853"/>
    <x v="2648"/>
    <x v="2493"/>
  </r>
  <r>
    <s v="30272773-0"/>
    <s v="CONSTRUCCION SEDE CLUB DEPORTIVO HUMBERTO NELSON, VALPARAISO"/>
    <x v="0"/>
    <s v="VALPARAISO"/>
    <s v="VALPARAISO"/>
    <n v="2016"/>
    <x v="6"/>
    <s v="ORGANIZACION Y SERVICIOS COMUNALES"/>
    <x v="0"/>
    <n v="142985"/>
    <x v="2649"/>
    <x v="2494"/>
  </r>
  <r>
    <s v="30272872-0"/>
    <s v="MEJORAMIENTO SENDA MULTIPROPOSITO BATUCO, COMUNA DE LAMPA"/>
    <x v="8"/>
    <s v="CHACABUCO"/>
    <s v="LAMPA"/>
    <n v="2016"/>
    <x v="1"/>
    <s v="TRANSPORTE URBANO,VIALIDAD PEATONAL"/>
    <x v="0"/>
    <n v="420404"/>
    <x v="2650"/>
    <x v="2495"/>
  </r>
  <r>
    <s v="30273122-0"/>
    <s v="REPOSICION OFICINA PROVINCIAL CONAF ISLA DE PASCUA"/>
    <x v="0"/>
    <s v="ISLA DE PASCUA"/>
    <m/>
    <n v="2016"/>
    <x v="6"/>
    <s v="ADMINISTRACION MULTISECTOR"/>
    <x v="0"/>
    <n v="154858"/>
    <x v="9"/>
    <x v="9"/>
  </r>
  <r>
    <s v="30273124-0"/>
    <s v="REPOSICION VEREDAS CASCO ANTIGUO ETAPA VI SECTOR CENTRO CALDERA"/>
    <x v="6"/>
    <s v="COPIAPO"/>
    <s v="CALDERA"/>
    <n v="2015"/>
    <x v="1"/>
    <s v="TRANSPORTE URBANO,VIALIDAD PEATONAL"/>
    <x v="0"/>
    <n v="2101425"/>
    <x v="2651"/>
    <x v="2496"/>
  </r>
  <r>
    <s v="30273178-0"/>
    <s v="MEJORAMIENTO INTEGRAL PLAZA GABRIELA MISTRAL, MOLINA"/>
    <x v="7"/>
    <s v="CURICO"/>
    <s v="MOLINA"/>
    <n v="2015"/>
    <x v="6"/>
    <s v="DESARROLLO URBANO"/>
    <x v="0"/>
    <n v="29002"/>
    <x v="2652"/>
    <x v="2497"/>
  </r>
  <r>
    <s v="30273179-0"/>
    <s v="AMPLIACION Y ADECUACIONES BIBLIOTECA MUNICIPAL CALDERA"/>
    <x v="6"/>
    <s v="COPIAPO"/>
    <s v="CALDERA"/>
    <n v="2015"/>
    <x v="2"/>
    <s v="ARTE Y CULTURA"/>
    <x v="0"/>
    <n v="330005"/>
    <x v="2653"/>
    <x v="9"/>
  </r>
  <r>
    <s v="30273180-0"/>
    <s v="MEJORAMIENTO INTERCONEXIÓN VIAL VIÑA DEL MAR - CONCÓN"/>
    <x v="0"/>
    <s v="VALPARAISO"/>
    <m/>
    <n v="2015"/>
    <x v="1"/>
    <s v="TRANSPORTE URBANO,VIALIDAD PEATONAL"/>
    <x v="0"/>
    <n v="45000"/>
    <x v="2654"/>
    <x v="2498"/>
  </r>
  <r>
    <s v="30273183-0"/>
    <s v="MEJORAMIENTO SISTEMA TRANSPORTE PÚBLICO COQUIMBO"/>
    <x v="2"/>
    <s v="ELQUI"/>
    <s v="COQUIMBO"/>
    <n v="2015"/>
    <x v="1"/>
    <s v="TRANSPORTE URBANO,VIALIDAD PEATONAL"/>
    <x v="0"/>
    <n v="68800"/>
    <x v="2655"/>
    <x v="2499"/>
  </r>
  <r>
    <s v="30273222-0"/>
    <s v="MEJORAMIENTO Y PROLONGACIÓN DE AV. INDEPENDENCIA, SAN ANTONIO"/>
    <x v="0"/>
    <s v="SAN ANTONIO"/>
    <s v="SAN ANTONIO"/>
    <n v="2015"/>
    <x v="1"/>
    <s v="TRANSPORTE URBANO,VIALIDAD PEATONAL"/>
    <x v="0"/>
    <n v="72000"/>
    <x v="2656"/>
    <x v="2500"/>
  </r>
  <r>
    <s v="30273473-0"/>
    <s v="REPOSICION AREA VERDE COMPLEJO JULIO VERGARA, SAN CLEMENTE"/>
    <x v="7"/>
    <s v="TALCA"/>
    <s v="SAN CLEMENTE"/>
    <n v="2015"/>
    <x v="6"/>
    <s v="DESARROLLO URBANO"/>
    <x v="0"/>
    <n v="15527"/>
    <x v="2657"/>
    <x v="2501"/>
  </r>
  <r>
    <s v="30273522-0"/>
    <s v="MEJORAMIENTO GESTIÓN DE TRÁNSITO ARICA"/>
    <x v="14"/>
    <s v="ARICA - REGION XV"/>
    <s v="ARICA - REGION XV"/>
    <n v="2015"/>
    <x v="1"/>
    <s v="TRANSPORTE URBANO,VIALIDAD PEATONAL"/>
    <x v="0"/>
    <n v="75600"/>
    <x v="2658"/>
    <x v="2502"/>
  </r>
  <r>
    <s v="30273572-0"/>
    <s v="MEJORAMIENTO EJE CONSTITUCIÓN Y PLAZAS DE CHERQUENCO, VILCÚN"/>
    <x v="1"/>
    <s v="CAUTIN"/>
    <s v="VILCUN"/>
    <n v="2015"/>
    <x v="6"/>
    <s v="DESARROLLO URBANO"/>
    <x v="0"/>
    <n v="28709"/>
    <x v="2659"/>
    <x v="2503"/>
  </r>
  <r>
    <s v="30273576-0"/>
    <s v="MEJORAMIENTO PAR VIAL HÉROES DE LA CONCEPCIÓN-OSCAR BONILLA, IQUIQUE"/>
    <x v="13"/>
    <s v="IQUIQUE"/>
    <s v="IQUIQUE"/>
    <n v="2015"/>
    <x v="1"/>
    <s v="TRANSPORTE URBANO,VIALIDAD PEATONAL"/>
    <x v="0"/>
    <n v="76000"/>
    <x v="2660"/>
    <x v="2504"/>
  </r>
  <r>
    <s v="30273622-0"/>
    <s v="CONSTRUCCION MUELLE CALETA DE PESCADORES COLIUMO, TOME"/>
    <x v="4"/>
    <s v="CONCEPCION"/>
    <s v="TOME"/>
    <n v="2015"/>
    <x v="12"/>
    <s v="PESCA INDUSTRIAL"/>
    <x v="0"/>
    <n v="396433"/>
    <x v="2661"/>
    <x v="2505"/>
  </r>
  <r>
    <s v="30273725-0"/>
    <s v="RESTAURACION MERCADO CENTRAL DE ARICA"/>
    <x v="14"/>
    <m/>
    <m/>
    <n v="2016"/>
    <x v="2"/>
    <s v="ARTE Y CULTURA"/>
    <x v="3"/>
    <n v="47330"/>
    <x v="9"/>
    <x v="9"/>
  </r>
  <r>
    <s v="30273726-0"/>
    <s v="CONSTRUCCION SAR CESFAM ENF.SOFIA PINCHEIRA, COMUNA DE CERRILLOS"/>
    <x v="8"/>
    <s v="SANTIAGO"/>
    <s v="CERRILLOS"/>
    <n v="2016"/>
    <x v="0"/>
    <s v="BAJA COMPLEJIDAD"/>
    <x v="0"/>
    <n v="609505"/>
    <x v="2662"/>
    <x v="2506"/>
  </r>
  <r>
    <s v="30273822-0"/>
    <s v="CONSTRUCCION SAR AMADOR NEGHME P.A.C."/>
    <x v="8"/>
    <s v="SANTIAGO"/>
    <s v="PEDRO A. CERDA"/>
    <n v="2016"/>
    <x v="0"/>
    <s v="BAJA COMPLEJIDAD"/>
    <x v="0"/>
    <n v="643243"/>
    <x v="2663"/>
    <x v="2507"/>
  </r>
  <r>
    <s v="30273872-0"/>
    <s v="HABILITACION SERVICIO URGENCIA APS ALTA RESOLUTIVIDAD; VALPARAISO"/>
    <x v="0"/>
    <s v="VALPARAISO"/>
    <s v="VALPARAISO"/>
    <n v="2016"/>
    <x v="0"/>
    <s v="BAJA COMPLEJIDAD"/>
    <x v="0"/>
    <n v="69610"/>
    <x v="2664"/>
    <x v="2508"/>
  </r>
  <r>
    <s v="30274072-0"/>
    <s v="CONSTRUCCION EDIFICIO CONSISTORIAL MARCHIGÜE"/>
    <x v="12"/>
    <s v="CARDENAL CARO"/>
    <s v="MARCHIGUE"/>
    <n v="2015"/>
    <x v="6"/>
    <s v="ADMINISTRACION MULTISECTOR"/>
    <x v="1"/>
    <n v="31903"/>
    <x v="9"/>
    <x v="9"/>
  </r>
  <r>
    <s v="30274075-0"/>
    <s v="REPOSICION CESFAM QUINTA DE TILCOCO"/>
    <x v="12"/>
    <s v="CACHAPOAL"/>
    <s v="QUINTA DE TILCOCO"/>
    <n v="2015"/>
    <x v="0"/>
    <s v="BAJA COMPLEJIDAD"/>
    <x v="1"/>
    <n v="1717572"/>
    <x v="9"/>
    <x v="9"/>
  </r>
  <r>
    <s v="30274325-0"/>
    <s v="MEJORAMIENTO COMPLEJO DEPORTIVO VILLA LO ARRIETA, PEÑALOLÉN"/>
    <x v="8"/>
    <s v="SANTIAGO"/>
    <s v="PEÑALOLEN"/>
    <n v="2016"/>
    <x v="7"/>
    <s v="DEPORTE RECREATIVO"/>
    <x v="0"/>
    <n v="50065"/>
    <x v="9"/>
    <x v="9"/>
  </r>
  <r>
    <s v="30274473-0"/>
    <s v="CONSTRUCCION PLAZA INTEGRADA LLACOLEN, COMUNA DE ARICA"/>
    <x v="14"/>
    <s v="ARICA - REGION XV"/>
    <s v="ARICA - REGION XV"/>
    <n v="2015"/>
    <x v="6"/>
    <s v="DESARROLLO URBANO"/>
    <x v="0"/>
    <n v="29400"/>
    <x v="2665"/>
    <x v="2509"/>
  </r>
  <r>
    <s v="30274474-0"/>
    <s v="CONSTRUCCION PLAZA INTEGRADA SANTIAGO ARATA, COMUNA DE ARICA"/>
    <x v="14"/>
    <s v="ARICA - REGION XV"/>
    <s v="ARICA - REGION XV"/>
    <n v="2015"/>
    <x v="6"/>
    <s v="DESARROLLO URBANO"/>
    <x v="0"/>
    <n v="29400"/>
    <x v="2665"/>
    <x v="2509"/>
  </r>
  <r>
    <s v="30274524-0"/>
    <s v="MEJORAMIENTO COMPLEJO DEPORTIVO CANCHA 4 LO HERMIDA, PEÑALOLEN"/>
    <x v="8"/>
    <s v="SANTIAGO"/>
    <s v="PEÑALOLEN"/>
    <n v="2016"/>
    <x v="7"/>
    <s v="DEPORTE RECREATIVO"/>
    <x v="0"/>
    <n v="42118"/>
    <x v="9"/>
    <x v="9"/>
  </r>
  <r>
    <s v="30274622-0"/>
    <s v="MEJORAMIENTO ESPACIO PUBLICO PASADA URBANA GUACOLDA COMUNA LAUTARO"/>
    <x v="1"/>
    <s v="CAUTIN"/>
    <s v="LAUTARO"/>
    <n v="2015"/>
    <x v="6"/>
    <s v="DESARROLLO URBANO"/>
    <x v="1"/>
    <n v="37050"/>
    <x v="9"/>
    <x v="9"/>
  </r>
  <r>
    <s v="30274772-0"/>
    <s v="MEJORAMIENTO BANDEJON CENTRAL AV. BARROS LUCO, SAN ANTONIO"/>
    <x v="0"/>
    <s v="SAN ANTONIO"/>
    <s v="SAN ANTONIO"/>
    <n v="2015"/>
    <x v="6"/>
    <s v="DESARROLLO URBANO"/>
    <x v="1"/>
    <n v="49307"/>
    <x v="9"/>
    <x v="9"/>
  </r>
  <r>
    <s v="30274923-0"/>
    <s v="CONSTRUCCION CALLE NUEVA 1 ACCESO A POBLACION TAPIACURA, LAJA"/>
    <x v="4"/>
    <s v="BIO BIO"/>
    <s v="LAJA"/>
    <n v="2015"/>
    <x v="1"/>
    <s v="TRANSPORTE URBANO,VIALIDAD PEATONAL"/>
    <x v="0"/>
    <n v="2154"/>
    <x v="2666"/>
    <x v="2510"/>
  </r>
  <r>
    <s v="30274926-0"/>
    <s v="CONSTRUCCION PASEO COSTANERA SUR LAGUNA SEÑORAZA, LAJA"/>
    <x v="4"/>
    <s v="BIO BIO"/>
    <s v="LAJA"/>
    <n v="2016"/>
    <x v="6"/>
    <s v="DESARROLLO URBANO"/>
    <x v="0"/>
    <n v="322752"/>
    <x v="11"/>
    <x v="9"/>
  </r>
  <r>
    <s v="30275022-0"/>
    <s v="MEJORAMIENTO RUTA U-95, COÑICO-PTO. OCTAY, S: STA.TERESA, PTO.OCTAY"/>
    <x v="5"/>
    <s v="OSORNO"/>
    <s v="PUERTO OCTAY"/>
    <n v="2015"/>
    <x v="1"/>
    <s v="TRANSPORTE CAMINERO"/>
    <x v="0"/>
    <n v="260000"/>
    <x v="2667"/>
    <x v="2511"/>
  </r>
  <r>
    <s v="30275183-0"/>
    <s v="CONSTRUCCION PASEO PEATONAL QUEBRADA EL CONSUELO"/>
    <x v="2"/>
    <s v="CHOAPA"/>
    <s v="SALAMANCA"/>
    <n v="2016"/>
    <x v="6"/>
    <s v="BORDE COSTERO,PASEOS PEATONALES, PLAYAS"/>
    <x v="3"/>
    <n v="12446"/>
    <x v="9"/>
    <x v="9"/>
  </r>
  <r>
    <s v="30275184-0"/>
    <s v="CONSTRUCCION SANEAMIENTO SANITARIO LOS AROMOS Y LA VICTORIA, CHILLÁN"/>
    <x v="4"/>
    <s v="ÑUBLE"/>
    <s v="CHILLAN"/>
    <n v="2016"/>
    <x v="5"/>
    <s v="INTERSUBSECTORIAL AGUA POTABLE Y ALCANTARILLADO"/>
    <x v="1"/>
    <n v="8467"/>
    <x v="9"/>
    <x v="9"/>
  </r>
  <r>
    <s v="30275474-0"/>
    <s v="MEJORAMIENTO ACERAS CALLE MATILDE SALAMANCA III ETAPA"/>
    <x v="2"/>
    <s v="CHOAPA"/>
    <s v="SALAMANCA"/>
    <n v="2016"/>
    <x v="1"/>
    <s v="TRANSPORTE URBANO,VIALIDAD PEATONAL"/>
    <x v="3"/>
    <n v="37052"/>
    <x v="9"/>
    <x v="9"/>
  </r>
  <r>
    <s v="30275622-0"/>
    <s v="CONSTRUCCION CENTRO BIOTECNOLOGÍA DE ALIMENTOS U.DEL BÍO-BÍO CHILLÁN"/>
    <x v="4"/>
    <m/>
    <m/>
    <n v="2015"/>
    <x v="3"/>
    <s v="AGRICULTURA"/>
    <x v="0"/>
    <n v="31380"/>
    <x v="22"/>
    <x v="9"/>
  </r>
  <r>
    <s v="30275874-0"/>
    <s v="CONSTRUCCION REDES DE ALCANTARILLADO- ZONA URBANA"/>
    <x v="12"/>
    <s v="CARDENAL CARO"/>
    <s v="PICHILEMU"/>
    <n v="2015"/>
    <x v="5"/>
    <s v="EVACUACION DISPOSICION FINAL AGUAS SERVIDAS"/>
    <x v="3"/>
    <n v="3489315"/>
    <x v="9"/>
    <x v="9"/>
  </r>
  <r>
    <s v="30275972-0"/>
    <s v="CONSTRUCCION OBRAS COMPLEMENTARIAS REPOSICION HDS-ING"/>
    <x v="8"/>
    <m/>
    <m/>
    <n v="2016"/>
    <x v="0"/>
    <s v="ALTA COMPLEJIDAD"/>
    <x v="0"/>
    <n v="2437074"/>
    <x v="2668"/>
    <x v="2512"/>
  </r>
  <r>
    <s v="30276122-0"/>
    <s v="MEJORAMIENTO RUTA S-70 S:POCOYAN-PUENTE PEULE"/>
    <x v="1"/>
    <s v="CAUTIN"/>
    <s v="TEODORO SCHMIDT"/>
    <n v="2015"/>
    <x v="1"/>
    <s v="TRANSPORTE CAMINERO"/>
    <x v="0"/>
    <n v="92887"/>
    <x v="647"/>
    <x v="9"/>
  </r>
  <r>
    <s v="30276472-0"/>
    <s v="MEJORAMIENTO RUTAS C-120, C-112 Y C-110 S:CHAÑARAL-PAN DE AZUCAR-R-5"/>
    <x v="6"/>
    <s v="CHAÑARAL"/>
    <s v="CHAÑARAL"/>
    <n v="2015"/>
    <x v="1"/>
    <s v="TRANSPORTE CAMINERO"/>
    <x v="0"/>
    <n v="238023"/>
    <x v="2669"/>
    <x v="2513"/>
  </r>
  <r>
    <s v="30276672-0"/>
    <s v="MEJORAMIENTO VIAL CALLE VEINTIUNO DE MAYO.PEÑAFLOR"/>
    <x v="8"/>
    <s v="TALAGANTE"/>
    <s v="PEÑAFLOR"/>
    <n v="2016"/>
    <x v="1"/>
    <s v="TRANSPORTE URBANO,VIALIDAD PEATONAL"/>
    <x v="0"/>
    <n v="722680"/>
    <x v="2670"/>
    <x v="2514"/>
  </r>
  <r>
    <s v="30276972-0"/>
    <s v="MEJORAMIENTO DIVERSAS CALLES, LOCALIDAD DE PEHUÉN, LEBU"/>
    <x v="4"/>
    <s v="ARAUCO"/>
    <s v="LEBU"/>
    <n v="2015"/>
    <x v="1"/>
    <s v="TRANSPORTE URBANO,VIALIDAD PEATONAL"/>
    <x v="0"/>
    <n v="84570"/>
    <x v="22"/>
    <x v="9"/>
  </r>
  <r>
    <s v="30277223-0"/>
    <s v="MEJORAMIENTO ACERAS DE LA COMUNA DE SANTA CRUZ"/>
    <x v="12"/>
    <s v="COLCHAGUA"/>
    <s v="SANTA CRUZ"/>
    <n v="2015"/>
    <x v="1"/>
    <s v="TRANSPORTE URBANO,VIALIDAD PEATONAL"/>
    <x v="3"/>
    <n v="575303"/>
    <x v="9"/>
    <x v="9"/>
  </r>
  <r>
    <s v="30277227-0"/>
    <s v="MEJORAMIENTO GESTION RUTA 160:D.BIOBIO-CR.MICHAIHUE S.PEDRO DELA PAZ"/>
    <x v="4"/>
    <s v="CONCEPCION"/>
    <m/>
    <n v="2015"/>
    <x v="1"/>
    <s v="TRANSPORTE URBANO,VIALIDAD PEATONAL"/>
    <x v="0"/>
    <n v="849769"/>
    <x v="2671"/>
    <x v="2515"/>
  </r>
  <r>
    <s v="30277373-0"/>
    <s v="MEJORAMIENTO PLAZA DE ARMAS DE COMBARBALÁ"/>
    <x v="2"/>
    <s v="LIMARI"/>
    <s v="COMBARBALA"/>
    <n v="2016"/>
    <x v="6"/>
    <s v="DESARROLLO URBANO"/>
    <x v="0"/>
    <n v="32119"/>
    <x v="2672"/>
    <x v="2516"/>
  </r>
  <r>
    <s v="30277378-0"/>
    <s v="CONSTRUCCION SERVICIO DE ALTA RESOLUCIÓN DE LA PINCOYA"/>
    <x v="8"/>
    <s v="SANTIAGO"/>
    <s v="HUECHURABA"/>
    <n v="2016"/>
    <x v="0"/>
    <s v="ADMINISTRACION SALUD"/>
    <x v="0"/>
    <n v="649637"/>
    <x v="2673"/>
    <x v="2517"/>
  </r>
  <r>
    <s v="30277573-0"/>
    <s v="REPOSICION ESCUELA BÁSICA DE PORTEZUELO"/>
    <x v="12"/>
    <s v="CACHAPOAL"/>
    <s v="PICHIDEGUA"/>
    <n v="2015"/>
    <x v="2"/>
    <s v="EDUCACION BASICA Y MEDIA"/>
    <x v="3"/>
    <n v="899567"/>
    <x v="9"/>
    <x v="9"/>
  </r>
  <r>
    <s v="30277672-0"/>
    <s v="MEJORAMIENTO PASEO CIVICO FUNDACIONAL, COMUNA DE SAN RAFAEL"/>
    <x v="7"/>
    <s v="TALCA"/>
    <s v="SAN RAFAEL"/>
    <n v="2016"/>
    <x v="6"/>
    <s v="DESARROLLO URBANO"/>
    <x v="0"/>
    <n v="17695"/>
    <x v="2674"/>
    <x v="2518"/>
  </r>
  <r>
    <s v="30277727-0"/>
    <s v="REPOSICION PAVIM.CIRCUITO G.CARREÑO-A.NAVARRETE-PTA.ARENAS, VIÑA"/>
    <x v="0"/>
    <s v="VALPARAISO"/>
    <s v="VIÑA DEL MAR"/>
    <n v="2016"/>
    <x v="1"/>
    <s v="TRANSPORTE URBANO,VIALIDAD PEATONAL"/>
    <x v="0"/>
    <n v="3318429"/>
    <x v="2675"/>
    <x v="2519"/>
  </r>
  <r>
    <s v="30277735-0"/>
    <s v="AMPLIACION SISTEMA DE LUMINARIAS PÚBLICAS, SAN JOSÉ DE MAIPO"/>
    <x v="8"/>
    <s v="CORDILLERA"/>
    <s v="SAN JOSE DE MAIPO"/>
    <n v="2016"/>
    <x v="4"/>
    <s v="ALUMBRADO PUBLICO"/>
    <x v="2"/>
    <n v="162861"/>
    <x v="9"/>
    <x v="9"/>
  </r>
  <r>
    <s v="30277736-0"/>
    <s v="CONSTRUCCION SAR CESFAM SUR, COMUNA DE IQUIQUE"/>
    <x v="13"/>
    <s v="IQUIQUE"/>
    <s v="IQUIQUE"/>
    <n v="2016"/>
    <x v="0"/>
    <s v="BAJA COMPLEJIDAD"/>
    <x v="0"/>
    <n v="209821"/>
    <x v="2676"/>
    <x v="2520"/>
  </r>
  <r>
    <s v="30277773-0"/>
    <s v="CONSTRUCCION CASETAS SANITARIAS EN LOCALIDAD DE LA AGUADA, YUMBEL"/>
    <x v="4"/>
    <s v="BIO BIO"/>
    <s v="YUMBEL"/>
    <n v="2016"/>
    <x v="5"/>
    <s v="EVACUACION DISPOSICION FINAL AGUAS SERVIDAS"/>
    <x v="0"/>
    <n v="201605"/>
    <x v="52"/>
    <x v="9"/>
  </r>
  <r>
    <s v="30278228-0"/>
    <s v="CONSTRUCCION CICLOVIA RUTA G 734, COMUNA MARIA PINTO"/>
    <x v="8"/>
    <s v="MELIPILLA"/>
    <s v="MARIA PINTO"/>
    <n v="2016"/>
    <x v="1"/>
    <s v="TRANSPORTE CAMINERO"/>
    <x v="0"/>
    <n v="858186"/>
    <x v="9"/>
    <x v="9"/>
  </r>
  <r>
    <s v="30278522-0"/>
    <s v="CONSTRUCCION SAR CESFAM ISABEL JIMENEZ RIQUELME"/>
    <x v="4"/>
    <s v="ARAUCO"/>
    <s v="TIRUA"/>
    <n v="2016"/>
    <x v="0"/>
    <s v="BAJA COMPLEJIDAD"/>
    <x v="0"/>
    <n v="225199"/>
    <x v="2677"/>
    <x v="2521"/>
  </r>
  <r>
    <s v="30278623-0"/>
    <s v="MEJORAMIENTO DIEGO PORTALES - FRANCISCO RAMIREZ, CHILLAN"/>
    <x v="4"/>
    <s v="ÑUBLE"/>
    <s v="CHILLAN"/>
    <n v="2015"/>
    <x v="1"/>
    <s v="TRANSPORTE URBANO,VIALIDAD PEATONAL"/>
    <x v="0"/>
    <n v="1001"/>
    <x v="52"/>
    <x v="2522"/>
  </r>
  <r>
    <s v="30278625-0"/>
    <s v="MEJORAMIENTO AVENIDA  ESPAÑA - AVENIDA CENTRAL, CHILLAN."/>
    <x v="4"/>
    <s v="ÑUBLE"/>
    <s v="CHILLAN"/>
    <n v="2015"/>
    <x v="1"/>
    <s v="TRANSPORTE URBANO,VIALIDAD PEATONAL"/>
    <x v="0"/>
    <n v="752"/>
    <x v="1449"/>
    <x v="2523"/>
  </r>
  <r>
    <s v="30278774-0"/>
    <s v="AMPLIACION  Y HABILITACIÓN SAR PUDAHUEL ESTRELLA"/>
    <x v="8"/>
    <s v="SANTIAGO"/>
    <s v="PUDAHUEL"/>
    <n v="2016"/>
    <x v="0"/>
    <s v="BAJA COMPLEJIDAD"/>
    <x v="0"/>
    <n v="467842"/>
    <x v="2678"/>
    <x v="2524"/>
  </r>
  <r>
    <s v="30278973-0"/>
    <s v="CONSTRUCCION SERVICIO DE URGENCIA ALTA RESOLUCION LABRANZA"/>
    <x v="1"/>
    <s v="CAUTIN"/>
    <s v="TEMUCO"/>
    <n v="2016"/>
    <x v="0"/>
    <s v="BAJA COMPLEJIDAD"/>
    <x v="0"/>
    <n v="538556"/>
    <x v="2679"/>
    <x v="2525"/>
  </r>
  <r>
    <s v="30279622-0"/>
    <s v="CONSTRUCCION RUTA Y-170, SECTOR CAÑADON MACHO-LAGO DICKSON, ULT. ESP"/>
    <x v="3"/>
    <m/>
    <m/>
    <n v="2015"/>
    <x v="1"/>
    <s v="TRANSPORTE CAMINERO"/>
    <x v="0"/>
    <n v="53501"/>
    <x v="2680"/>
    <x v="9"/>
  </r>
  <r>
    <s v="30279673-0"/>
    <s v="MEJORAMIENTO Y CONSTRUCCION DE NICHOS CEMENTERIO LOS MUERMOS"/>
    <x v="5"/>
    <s v="LLANQUIHUE"/>
    <s v="LOS MUERMOS"/>
    <n v="2016"/>
    <x v="6"/>
    <s v="DESARROLLO URBANO"/>
    <x v="0"/>
    <n v="390578"/>
    <x v="9"/>
    <x v="9"/>
  </r>
  <r>
    <s v="30279773-0"/>
    <s v="REPOSICION PLAZA DE ARMAS, COMUNA DE  TIL TIL"/>
    <x v="8"/>
    <s v="CHACABUCO"/>
    <s v="TIL TIL"/>
    <n v="2015"/>
    <x v="6"/>
    <s v="DESARROLLO URBANO"/>
    <x v="0"/>
    <n v="106"/>
    <x v="2681"/>
    <x v="9"/>
  </r>
  <r>
    <s v="30279872-0"/>
    <s v="HABILITACION  Y REMODELACION S.A.R. MANUEL VILLASECA PUENTE ALTO"/>
    <x v="8"/>
    <s v="CORDILLERA"/>
    <s v="PUENTE ALTO"/>
    <n v="2016"/>
    <x v="0"/>
    <s v="BAJA COMPLEJIDAD"/>
    <x v="0"/>
    <n v="51716"/>
    <x v="2682"/>
    <x v="2526"/>
  </r>
  <r>
    <s v="30280023-0"/>
    <s v="CONSTRUCCION SAPU ALTA RESOLUTIVIDAD SAR N°5 RENE SCHNEIDER RANCAGUA"/>
    <x v="12"/>
    <s v="CACHAPOAL"/>
    <s v="RANCAGUA"/>
    <n v="2016"/>
    <x v="0"/>
    <s v="BAJA COMPLEJIDAD"/>
    <x v="0"/>
    <n v="359463"/>
    <x v="2683"/>
    <x v="2527"/>
  </r>
  <r>
    <s v="30280472-0"/>
    <s v="MEJORAMIENTO CALLE VALLEJOS L.C.MARTINEZ Y PJE I.C.PINTO SAN ROSENDO"/>
    <x v="4"/>
    <s v="BIO BIO"/>
    <s v="SAN ROSENDO"/>
    <n v="2016"/>
    <x v="1"/>
    <s v="TRANSPORTE URBANO,VIALIDAD PEATONAL"/>
    <x v="1"/>
    <n v="143307"/>
    <x v="9"/>
    <x v="9"/>
  </r>
  <r>
    <s v="30280674-0"/>
    <s v="MEJORAMIENTO PLAZA COMUNITARIA, LOCALIDAD CAROLINA DE MICHILLA"/>
    <x v="11"/>
    <s v="ANTOFAGASTA"/>
    <s v="MEJILLONES"/>
    <n v="2016"/>
    <x v="6"/>
    <s v="DESARROLLO URBANO"/>
    <x v="0"/>
    <n v="211513"/>
    <x v="9"/>
    <x v="9"/>
  </r>
  <r>
    <s v="30280722-0"/>
    <s v="CONSTRUCCION SENDA DE PENETRACION CALAFATE - RUSSFIN, T. DEL FUEGO"/>
    <x v="3"/>
    <s v="TIERRA DEL FUEGO"/>
    <m/>
    <n v="2015"/>
    <x v="1"/>
    <s v="TRANSPORTE CAMINERO"/>
    <x v="0"/>
    <n v="304464"/>
    <x v="2684"/>
    <x v="2528"/>
  </r>
  <r>
    <s v="30281072-0"/>
    <s v="MEJORAMIENTO RUTA O-54 YUMBEL-YUMBEL ESTACION, PROV. BIOBIO"/>
    <x v="4"/>
    <s v="BIO BIO"/>
    <s v="YUMBEL"/>
    <n v="2016"/>
    <x v="1"/>
    <s v="TRANSPORTE CAMINERO"/>
    <x v="0"/>
    <n v="61730"/>
    <x v="9"/>
    <x v="9"/>
  </r>
  <r>
    <s v="30281172-0"/>
    <s v="MEJORAMIENTO Y CONSTRUCCION RUTA S-911, S-973 RIB ORIENTE L CABURGUA"/>
    <x v="1"/>
    <m/>
    <m/>
    <n v="2015"/>
    <x v="1"/>
    <s v="TRANSPORTE CAMINERO"/>
    <x v="0"/>
    <n v="168453"/>
    <x v="2685"/>
    <x v="2529"/>
  </r>
  <r>
    <s v="30281323-0"/>
    <s v="REPOSICION PUENTE LA ARCADIA Y ACCESOS, ANGOL"/>
    <x v="1"/>
    <s v="MALLECO"/>
    <s v="ANGOL"/>
    <n v="2015"/>
    <x v="1"/>
    <s v="TRANSPORTE CAMINERO"/>
    <x v="0"/>
    <n v="533"/>
    <x v="9"/>
    <x v="9"/>
  </r>
  <r>
    <s v="30281324-0"/>
    <s v="MEJORAMIENTO  PARQUE MUNICIPAL DE LA HIGUERA"/>
    <x v="2"/>
    <s v="ELQUI"/>
    <s v="LA HIGUERA"/>
    <n v="2015"/>
    <x v="6"/>
    <s v="DESARROLLO URBANO"/>
    <x v="1"/>
    <n v="511875"/>
    <x v="9"/>
    <x v="9"/>
  </r>
  <r>
    <s v="30281326-0"/>
    <s v="CONSTRUCCION  EJERCITO LIBERTADOR PUENTE ALTO"/>
    <x v="8"/>
    <s v="CORDILLERA"/>
    <s v="PUENTE ALTO"/>
    <n v="2016"/>
    <x v="1"/>
    <s v="TRANSPORTE URBANO,VIALIDAD PEATONAL"/>
    <x v="0"/>
    <n v="92615"/>
    <x v="9"/>
    <x v="9"/>
  </r>
  <r>
    <s v="30281722-0"/>
    <s v="CONSTRUCCION EDIFICIO SERV PUB. DELEGACION MUNICIPAL PILLANLELBUN"/>
    <x v="1"/>
    <s v="CAUTIN"/>
    <s v="LAUTARO"/>
    <n v="2016"/>
    <x v="6"/>
    <s v="ORGANIZACION Y SERVICIOS COMUNALES"/>
    <x v="1"/>
    <n v="26937"/>
    <x v="9"/>
    <x v="9"/>
  </r>
  <r>
    <s v="30281972-0"/>
    <s v="CONSTRUCCION CICLOVIAS Y GESTION TRANSITO ETAPA 1, LA CALERA"/>
    <x v="0"/>
    <s v="QUILLOTA"/>
    <s v="LA CALERA"/>
    <n v="2015"/>
    <x v="1"/>
    <s v="TRANSPORTE URBANO,VIALIDAD PEATONAL"/>
    <x v="0"/>
    <n v="2153603"/>
    <x v="2686"/>
    <x v="2530"/>
  </r>
  <r>
    <s v="30282022-0"/>
    <s v="CONSTRUCCION CICLOVIAS Y GESTION TRANSITO ETAPA 1, SAN FELIPE"/>
    <x v="0"/>
    <s v="SAN FELIPE DE ACONCAGUA"/>
    <s v="SAN FELIPE"/>
    <n v="2015"/>
    <x v="1"/>
    <s v="TRANSPORTE URBANO,VIALIDAD PEATONAL"/>
    <x v="0"/>
    <n v="849237"/>
    <x v="2687"/>
    <x v="2531"/>
  </r>
  <r>
    <s v="30282072-0"/>
    <s v="REPOSICION SEDE SOCIAL LUISIN LANDAEZ"/>
    <x v="2"/>
    <s v="CHOAPA"/>
    <s v="SALAMANCA"/>
    <n v="2015"/>
    <x v="6"/>
    <s v="ORGANIZACION Y SERVICIOS COMUNALES"/>
    <x v="3"/>
    <n v="36523"/>
    <x v="9"/>
    <x v="9"/>
  </r>
  <r>
    <s v="30282124-0"/>
    <s v="MEJORAMIENTO BALNEARIO MUNICIPAL PARQUE TEGUALDA II ETAPA TALAGANTE"/>
    <x v="8"/>
    <s v="TALAGANTE"/>
    <s v="TALAGANTE"/>
    <n v="2016"/>
    <x v="6"/>
    <s v="DESARROLLO URBANO"/>
    <x v="0"/>
    <n v="1368311"/>
    <x v="9"/>
    <x v="9"/>
  </r>
  <r>
    <s v="30282222-0"/>
    <s v="MEJORAMIENTO  EJE CAMILO HENRIQUEZ Y EL PAR VIAL BULNES-CRUZ, CONCEP"/>
    <x v="4"/>
    <s v="CONCEPCION"/>
    <s v="CONCEPCION"/>
    <n v="2015"/>
    <x v="1"/>
    <s v="TRANSPORTE URBANO,VIALIDAD PEATONAL"/>
    <x v="0"/>
    <n v="89994"/>
    <x v="2688"/>
    <x v="2532"/>
  </r>
  <r>
    <s v="30282328-0"/>
    <s v="CONSTRUCCION COSTANERA MAR, SAN PEDRO DE LA PAZ"/>
    <x v="4"/>
    <m/>
    <m/>
    <n v="2015"/>
    <x v="1"/>
    <s v="TRANSPORTE URBANO,VIALIDAD PEATONAL"/>
    <x v="0"/>
    <n v="1971563"/>
    <x v="2689"/>
    <x v="2533"/>
  </r>
  <r>
    <s v="30282331-0"/>
    <s v="CONSTRUCCION 25 VIVIENDAS TUTELADAS PARA ADULTO MAYOR, LAJA"/>
    <x v="4"/>
    <s v="BIO BIO"/>
    <s v="LAJA"/>
    <n v="2015"/>
    <x v="8"/>
    <s v="SOLUCION HABITACIONAL PARCIAL O COMPLEMENTARIA"/>
    <x v="0"/>
    <n v="7982"/>
    <x v="9"/>
    <x v="9"/>
  </r>
  <r>
    <s v="30282373-0"/>
    <s v="CONSTRUCCION PISTA SKATE PARQUE PLEISTOCENO OSORNO"/>
    <x v="5"/>
    <s v="OSORNO"/>
    <s v="OSORNO"/>
    <n v="2016"/>
    <x v="7"/>
    <s v="DEPORTE RECREATIVO"/>
    <x v="0"/>
    <n v="17623"/>
    <x v="9"/>
    <x v="9"/>
  </r>
  <r>
    <s v="30282422-0"/>
    <s v="CONSTRUCCION PASEO INFANTIL PLAZA ARTURO HUGHES DE CORONEL"/>
    <x v="4"/>
    <s v="CONCEPCION"/>
    <s v="CORONEL"/>
    <n v="2016"/>
    <x v="6"/>
    <s v="DESARROLLO URBANO"/>
    <x v="0"/>
    <n v="105646"/>
    <x v="9"/>
    <x v="9"/>
  </r>
  <r>
    <s v="30282472-0"/>
    <s v="CONSTRUCCION 25 VIVIENDAS TUTELADAS PARA ADULTO MAYOR, LEBU"/>
    <x v="4"/>
    <s v="ARAUCO"/>
    <s v="LEBU"/>
    <n v="2015"/>
    <x v="8"/>
    <s v="SOLUCION HABITACIONAL PARCIAL O COMPLEMENTARIA"/>
    <x v="0"/>
    <n v="3138"/>
    <x v="9"/>
    <x v="9"/>
  </r>
  <r>
    <s v="30282722-0"/>
    <s v="CONSTRUCCION CUARTEL DE BOMBEROS ALTO BIOBIO"/>
    <x v="4"/>
    <s v="BIO BIO"/>
    <s v="ALTO BIO BIO"/>
    <n v="2015"/>
    <x v="9"/>
    <s v="DEFENSA Y SEGURIDAD"/>
    <x v="0"/>
    <n v="50208"/>
    <x v="2690"/>
    <x v="2534"/>
  </r>
  <r>
    <s v="30282773-0"/>
    <s v="REPOSICION POSTA DE SALUD RURAL EL TRAIGUEN, FRESIA"/>
    <x v="5"/>
    <s v="LLANQUIHUE"/>
    <s v="FRESIA"/>
    <n v="2016"/>
    <x v="0"/>
    <s v="INTERSUBSECTORIAL SALUD"/>
    <x v="3"/>
    <n v="105301"/>
    <x v="9"/>
    <x v="9"/>
  </r>
  <r>
    <s v="30282776-0"/>
    <s v="CONSTRUCCION TENENCIA LICANCABUR (F) COMUNA SAN PEDRO"/>
    <x v="11"/>
    <s v="EL LOA"/>
    <s v="SAN PEDRO DE ATACAMA"/>
    <n v="2015"/>
    <x v="9"/>
    <s v="DEFENSA Y SEGURIDAD"/>
    <x v="0"/>
    <n v="46332"/>
    <x v="9"/>
    <x v="9"/>
  </r>
  <r>
    <s v="30282822-0"/>
    <s v="CONSTRUCCION REFUGIO DE PASAJEROS AERODROMO CALETA ANDRADE"/>
    <x v="9"/>
    <m/>
    <m/>
    <n v="2015"/>
    <x v="1"/>
    <s v="TRANSPORTE AEREO"/>
    <x v="0"/>
    <n v="22014"/>
    <x v="2691"/>
    <x v="9"/>
  </r>
  <r>
    <s v="30282873-0"/>
    <s v="AMPLIACION INFRAESTRUCTURA PORTUARIA EN BAHIA BAHAMONDE, OHIGGINS"/>
    <x v="9"/>
    <s v="CAPITAN PRAT"/>
    <s v="OHIGGINS"/>
    <n v="2015"/>
    <x v="1"/>
    <s v="TRANSPORTE MARITIMO, FLUVIAL Y LACUSTRE"/>
    <x v="0"/>
    <n v="239777"/>
    <x v="2692"/>
    <x v="2535"/>
  </r>
  <r>
    <s v="30282922-0"/>
    <s v="CONSTRUCCION VEREDAS URBANAS, COMUNAS ASOCIACION PUNILLA"/>
    <x v="4"/>
    <s v="ÑUBLE"/>
    <s v="COIHUECO"/>
    <n v="2015"/>
    <x v="1"/>
    <s v="TRANSPORTE URBANO,VIALIDAD PEATONAL"/>
    <x v="0"/>
    <n v="4289"/>
    <x v="9"/>
    <x v="9"/>
  </r>
  <r>
    <s v="30282923-0"/>
    <s v="REPOSICION PUENTES RURALES, COMUNAS ASOCIACION PUNILLA"/>
    <x v="4"/>
    <s v="ÑUBLE"/>
    <s v="COIHUECO"/>
    <n v="2015"/>
    <x v="1"/>
    <s v="TRANSPORTE CAMINERO"/>
    <x v="0"/>
    <n v="16736"/>
    <x v="9"/>
    <x v="9"/>
  </r>
  <r>
    <s v="30282925-0"/>
    <s v="MEJORAMIENTO PUENTES RURALES DIVERSOS SECTORES, ASOCIACION PUNILLA"/>
    <x v="4"/>
    <s v="ÑUBLE"/>
    <s v="COIHUECO"/>
    <n v="2015"/>
    <x v="1"/>
    <s v="TRANSPORTE CAMINERO"/>
    <x v="0"/>
    <n v="25627"/>
    <x v="22"/>
    <x v="9"/>
  </r>
  <r>
    <s v="30282926-0"/>
    <s v="CONSTRUCCION E INSTAL SEÑALETICA SECTORES POBLADOS, ASOC. PUNILLA"/>
    <x v="4"/>
    <s v="ÑUBLE"/>
    <s v="COIHUECO"/>
    <n v="2015"/>
    <x v="1"/>
    <s v="TRANSPORTE URBANO,VIALIDAD PEATONAL"/>
    <x v="0"/>
    <n v="35931"/>
    <x v="9"/>
    <x v="9"/>
  </r>
  <r>
    <s v="30283072-0"/>
    <s v="REPOSICION ACCESO ORIENTE A MAULE CENTRO"/>
    <x v="7"/>
    <s v="TALCA"/>
    <s v="MAULE"/>
    <n v="2015"/>
    <x v="6"/>
    <s v="DESARROLLO URBANO"/>
    <x v="0"/>
    <n v="15262"/>
    <x v="2693"/>
    <x v="2536"/>
  </r>
  <r>
    <s v="30283122-0"/>
    <s v="HABILITACION DE TERRENOS SERVIU R.M. 2015"/>
    <x v="8"/>
    <m/>
    <m/>
    <n v="2015"/>
    <x v="8"/>
    <s v="INTERSUBSECTORIAL VIVIENDA"/>
    <x v="0"/>
    <n v="726793"/>
    <x v="2694"/>
    <x v="2537"/>
  </r>
  <r>
    <s v="30283173-0"/>
    <s v="CONSTRUCCION VEREDAS RURALES, COMUNAS ASOCIACION PUNILLA"/>
    <x v="4"/>
    <s v="ÑUBLE"/>
    <s v="COIHUECO"/>
    <n v="2015"/>
    <x v="1"/>
    <s v="TRANSPORTE CAMINERO"/>
    <x v="0"/>
    <n v="80001"/>
    <x v="22"/>
    <x v="9"/>
  </r>
  <r>
    <s v="30283175-0"/>
    <s v="CONSTRUCCION RED CICLOVIAS OSORNO"/>
    <x v="5"/>
    <s v="OSORNO"/>
    <s v="OSORNO"/>
    <n v="2016"/>
    <x v="1"/>
    <s v="TRANSPORTE URBANO,VIALIDAD PEATONAL"/>
    <x v="0"/>
    <n v="303373"/>
    <x v="2695"/>
    <x v="2538"/>
  </r>
  <r>
    <s v="30283224-0"/>
    <s v="MEJORAMIENTO RUTA 7 SUR. SECTOR: ALCANTARILLA CASCADA - COCHRANE"/>
    <x v="9"/>
    <m/>
    <m/>
    <n v="2015"/>
    <x v="1"/>
    <s v="TRANSPORTE CAMINERO"/>
    <x v="0"/>
    <n v="1601048"/>
    <x v="2696"/>
    <x v="2539"/>
  </r>
  <r>
    <s v="30283225-0"/>
    <s v="CONSTRUCCION PARQUE COSTANERA RIO SIMPSON, COYHAIQUE"/>
    <x v="9"/>
    <s v="COYHAIQUE"/>
    <s v="COYHAIQUE"/>
    <n v="2015"/>
    <x v="6"/>
    <s v="DESARROLLO URBANO"/>
    <x v="0"/>
    <n v="1116266"/>
    <x v="2697"/>
    <x v="2540"/>
  </r>
  <r>
    <s v="30283227-0"/>
    <s v="MEJORAMIENTO Y AMPLIACIÓN SERVICIO APR EL BOLSICO"/>
    <x v="7"/>
    <s v="TALCA"/>
    <s v="SAN CLEMENTE"/>
    <n v="2015"/>
    <x v="5"/>
    <s v="AGUA POTABLE"/>
    <x v="0"/>
    <n v="195798"/>
    <x v="2698"/>
    <x v="2541"/>
  </r>
  <r>
    <s v="30283230-0"/>
    <s v="MEJORAMIENTO AVDA. EJERCITO, TRAMO YURASZECK-SEMINARIO, PUERTO MONTT"/>
    <x v="5"/>
    <s v="LLANQUIHUE"/>
    <s v="PUERTO MONTT"/>
    <n v="2015"/>
    <x v="1"/>
    <s v="TRANSPORTE URBANO,VIALIDAD PEATONAL"/>
    <x v="0"/>
    <n v="51900"/>
    <x v="2025"/>
    <x v="2542"/>
  </r>
  <r>
    <s v="30283272-0"/>
    <s v="MEJORAMIENTO RUTA 7 SUR. SECTOR: COCHRANE - PUERTO YUNGAY"/>
    <x v="9"/>
    <m/>
    <m/>
    <n v="2015"/>
    <x v="1"/>
    <s v="TRANSPORTE CAMINERO"/>
    <x v="0"/>
    <n v="40500"/>
    <x v="290"/>
    <x v="2543"/>
  </r>
  <r>
    <s v="30283374-0"/>
    <s v="MEJORAMIENTO AVDA. ALESSANDRI TRAMO MACKENNA-GODOY,  PUERTO MONTT."/>
    <x v="5"/>
    <s v="LLANQUIHUE"/>
    <s v="PUERTO MONTT"/>
    <n v="2015"/>
    <x v="1"/>
    <s v="TRANSPORTE URBANO,VIALIDAD PEATONAL"/>
    <x v="0"/>
    <n v="96995"/>
    <x v="2699"/>
    <x v="2544"/>
  </r>
  <r>
    <s v="30283422-0"/>
    <s v="CONSTRUCCION RED DE CICLOVIA COMUNA DE TALAGANTE"/>
    <x v="8"/>
    <m/>
    <m/>
    <n v="2015"/>
    <x v="1"/>
    <s v="TRANSPORTE URBANO,VIALIDAD PEATONAL"/>
    <x v="0"/>
    <n v="1933110"/>
    <x v="2700"/>
    <x v="2545"/>
  </r>
  <r>
    <s v="30283424-0"/>
    <s v="CONSTRUCCION RED DE CICLOVIA COMUNA DE BUIN"/>
    <x v="8"/>
    <m/>
    <m/>
    <n v="2015"/>
    <x v="1"/>
    <s v="TRANSPORTE URBANO,VIALIDAD PEATONAL"/>
    <x v="0"/>
    <n v="1895188"/>
    <x v="2701"/>
    <x v="2546"/>
  </r>
  <r>
    <s v="30283474-0"/>
    <s v="MEJORAMIENTO AVDA. PTE IBAÑEZ DE PTO MONTT, TRAMO CARDONAL-INDUSTRIA"/>
    <x v="5"/>
    <s v="LLANQUIHUE"/>
    <s v="PUERTO MONTT"/>
    <n v="2015"/>
    <x v="1"/>
    <s v="TRANSPORTE URBANO,VIALIDAD PEATONAL"/>
    <x v="0"/>
    <n v="311401"/>
    <x v="2186"/>
    <x v="2547"/>
  </r>
  <r>
    <s v="30283972-0"/>
    <s v="REPOSICION ESCUELA ESPECIAL JACARANDÁ, COMUNA DE PICA"/>
    <x v="13"/>
    <s v="TAMARUGAL"/>
    <s v="PICA (Prov. Tamarugal)"/>
    <n v="2015"/>
    <x v="2"/>
    <s v="EDUCACION DIFERENCIAL Y ESPECIAL"/>
    <x v="0"/>
    <n v="42484"/>
    <x v="2702"/>
    <x v="2548"/>
  </r>
  <r>
    <s v="30284023-0"/>
    <s v="AMPLIACION LICEO PADRE HURTADO, COMUNA DE PICA"/>
    <x v="13"/>
    <s v="TAMARUGAL"/>
    <s v="PICA (Prov. Tamarugal)"/>
    <n v="2015"/>
    <x v="2"/>
    <s v="EDUCACION BASICA Y MEDIA"/>
    <x v="0"/>
    <n v="69152"/>
    <x v="2703"/>
    <x v="9"/>
  </r>
  <r>
    <s v="30284024-0"/>
    <s v="MEJORAMIENTO  EJE BALMACEDA, SECTOR LA ISLITA . ISLA DE MAIPO"/>
    <x v="8"/>
    <s v="TALAGANTE"/>
    <s v="ISLA DE MAIPO"/>
    <n v="2016"/>
    <x v="6"/>
    <s v="DESARROLLO URBANO"/>
    <x v="0"/>
    <n v="607008"/>
    <x v="9"/>
    <x v="9"/>
  </r>
  <r>
    <s v="30284025-0"/>
    <s v="MEJORAMIENTO ESCUELA BÁSICA F-100, VERTIENTE DEL SABER."/>
    <x v="13"/>
    <s v="TAMARUGAL"/>
    <s v="PICA (Prov. Tamarugal)"/>
    <n v="2015"/>
    <x v="2"/>
    <s v="EDUCACION BASICA Y MEDIA"/>
    <x v="0"/>
    <n v="2212"/>
    <x v="2704"/>
    <x v="2549"/>
  </r>
  <r>
    <s v="30284027-0"/>
    <s v="MEJORAMIENTO  ESCUELA  NUEVA EXTREMADURA DE MATILLA"/>
    <x v="13"/>
    <s v="TAMARUGAL"/>
    <s v="PICA (Prov. Tamarugal)"/>
    <n v="2015"/>
    <x v="2"/>
    <s v="EDUCACION BASICA Y MEDIA"/>
    <x v="0"/>
    <n v="34012"/>
    <x v="2705"/>
    <x v="9"/>
  </r>
  <r>
    <s v="30284072-0"/>
    <s v="MEJORAMIENTO  ESCUELA SAN ANDRÉS DE PICA"/>
    <x v="13"/>
    <s v="TAMARUGAL"/>
    <s v="PICA (Prov. Tamarugal)"/>
    <n v="2015"/>
    <x v="2"/>
    <s v="EDUCACION BASICA Y MEDIA"/>
    <x v="0"/>
    <n v="47925"/>
    <x v="2706"/>
    <x v="9"/>
  </r>
  <r>
    <s v="30284074-0"/>
    <s v="INVESTIGACION TOPONÍMICA Y ETNOGEOGRÁFICA PARQUE NACIONAL RAPA NUI 1"/>
    <x v="0"/>
    <s v="ISLA DE PASCUA"/>
    <m/>
    <n v="2016"/>
    <x v="6"/>
    <s v="ADMINISTRACION MULTISECTOR"/>
    <x v="0"/>
    <n v="97034"/>
    <x v="22"/>
    <x v="9"/>
  </r>
  <r>
    <s v="30284076-0"/>
    <s v="PROSPECCION CATASTRO ARQUEOLÓGICO ZONA SURESTE DEL  PARQUE NACIONAL"/>
    <x v="0"/>
    <s v="ISLA DE PASCUA"/>
    <m/>
    <n v="2016"/>
    <x v="6"/>
    <s v="ADMINISTRACION MULTISECTOR"/>
    <x v="1"/>
    <n v="51604"/>
    <x v="9"/>
    <x v="9"/>
  </r>
  <r>
    <s v="30284322-0"/>
    <s v="MEJORAMIENTO DIVERSAS CALLES SECTOR URBANO CHARRUA, CABRERO"/>
    <x v="4"/>
    <s v="BIO BIO"/>
    <s v="CABRERO"/>
    <n v="2016"/>
    <x v="1"/>
    <s v="TRANSPORTE URBANO,VIALIDAD PEATONAL"/>
    <x v="0"/>
    <n v="75658"/>
    <x v="64"/>
    <x v="9"/>
  </r>
  <r>
    <s v="30284422-0"/>
    <s v="MEJORAMIENTO CALLES LOS MAÑIOS, CANELOS, LOS ALERCES Y OTROS, LEBU"/>
    <x v="4"/>
    <s v="ARAUCO"/>
    <s v="LEBU"/>
    <n v="2015"/>
    <x v="1"/>
    <s v="TRANSPORTE URBANO,VIALIDAD PEATONAL"/>
    <x v="0"/>
    <n v="227237"/>
    <x v="64"/>
    <x v="9"/>
  </r>
  <r>
    <s v="30284472-0"/>
    <s v="CONSTRUCCION RED DE CICLOVIAS PUERTO AYSEN"/>
    <x v="9"/>
    <s v="AYSEN"/>
    <s v="AYSEN"/>
    <n v="2016"/>
    <x v="1"/>
    <s v="TRANSPORTE URBANO,VIALIDAD PEATONAL"/>
    <x v="0"/>
    <n v="210560"/>
    <x v="2707"/>
    <x v="2550"/>
  </r>
  <r>
    <s v="30284725-0"/>
    <s v="MEJORAMIENTO PAVIMENTOS POBLACION LIBERTAD, II ETAPA, TALCAHUANO"/>
    <x v="4"/>
    <s v="CONCEPCION"/>
    <s v="TALCAHUANO"/>
    <n v="2015"/>
    <x v="1"/>
    <s v="TRANSPORTE URBANO,VIALIDAD PEATONAL"/>
    <x v="0"/>
    <n v="414260"/>
    <x v="22"/>
    <x v="9"/>
  </r>
  <r>
    <s v="30284822-0"/>
    <s v="CONSTRUCCION CONECTIVIDAD VIAL MAIHUE-PUERTO FUY- PUERTO PIRIHUEICO"/>
    <x v="10"/>
    <m/>
    <m/>
    <n v="2016"/>
    <x v="1"/>
    <s v="TRANSPORTE CAMINERO"/>
    <x v="0"/>
    <n v="136138"/>
    <x v="64"/>
    <x v="9"/>
  </r>
  <r>
    <s v="30285024-0"/>
    <s v="ANALISIS CONDICIONES PARA AGUAS ABRIGADAS BA. CATALINA."/>
    <x v="3"/>
    <s v="MAGALLANES"/>
    <s v="PUNTA ARENAS"/>
    <n v="2016"/>
    <x v="1"/>
    <s v="TRANSPORTE MARITIMO, FLUVIAL Y LACUSTRE"/>
    <x v="0"/>
    <n v="97369"/>
    <x v="2708"/>
    <x v="2551"/>
  </r>
  <r>
    <s v="30285173-0"/>
    <s v="MEJORAMIENTO RUTA 265: CRUCE EL MAITÉN-GUADAL"/>
    <x v="9"/>
    <s v="GENERAL CARRERA"/>
    <m/>
    <n v="2016"/>
    <x v="1"/>
    <s v="TRANSPORTE CAMINERO"/>
    <x v="0"/>
    <n v="10983"/>
    <x v="2709"/>
    <x v="2552"/>
  </r>
  <r>
    <s v="30285222-0"/>
    <s v="REPOSICION QUINTA COMPAÑIA CUERPO  DE BOMBEROS, CORONEL"/>
    <x v="4"/>
    <s v="CONCEPCION"/>
    <s v="CORONEL"/>
    <n v="2016"/>
    <x v="9"/>
    <s v="DEFENSA Y SEGURIDAD"/>
    <x v="0"/>
    <n v="62241"/>
    <x v="17"/>
    <x v="9"/>
  </r>
  <r>
    <s v="30285272-0"/>
    <s v="MEJORAMIENTO BORDE  COSTERO PASEO DEL MAR, SANTO DOMINGO"/>
    <x v="0"/>
    <s v="SAN ANTONIO"/>
    <s v="SANTO DOMINGO"/>
    <n v="2016"/>
    <x v="6"/>
    <s v="DESARROLLO URBANO"/>
    <x v="1"/>
    <n v="100000"/>
    <x v="9"/>
    <x v="9"/>
  </r>
  <r>
    <s v="30285274-0"/>
    <s v="REPOSICION ACERAS Y PASEOS PEATONALES - 2° ETAPA - LA REINA"/>
    <x v="8"/>
    <s v="SANTIAGO"/>
    <s v="LA REINA"/>
    <n v="2016"/>
    <x v="1"/>
    <s v="TRANSPORTE URBANO,VIALIDAD PEATONAL"/>
    <x v="0"/>
    <n v="2187195"/>
    <x v="2710"/>
    <x v="2553"/>
  </r>
  <r>
    <s v="30285474-0"/>
    <s v="HABILITACION Y SUMINISTRO E.ELECTRICA DIV. SECTOR RUPANCO, PTO OCTAY"/>
    <x v="5"/>
    <s v="OSORNO"/>
    <s v="PUERTO OCTAY"/>
    <n v="2016"/>
    <x v="4"/>
    <s v="DISTRIBUCION Y CONEXION FINAL USUARIOS"/>
    <x v="0"/>
    <n v="1"/>
    <x v="9"/>
    <x v="9"/>
  </r>
  <r>
    <s v="30285724-0"/>
    <s v="MEJORAMIENTO ACERAS CALLE EJERCITO TRAMO PAICAVI-LIENTUR CONCEPCION"/>
    <x v="4"/>
    <s v="CONCEPCION"/>
    <s v="CONCEPCION"/>
    <n v="2015"/>
    <x v="6"/>
    <s v="DESARROLLO URBANO"/>
    <x v="0"/>
    <n v="627603"/>
    <x v="9"/>
    <x v="9"/>
  </r>
  <r>
    <s v="30285728-0"/>
    <s v="MEJORAMIENTO PASEO CALLE MARINA DE CHILE, CONCEPCION"/>
    <x v="4"/>
    <s v="CONCEPCION"/>
    <s v="CONCEPCION"/>
    <n v="2016"/>
    <x v="6"/>
    <s v="DESARROLLO URBANO"/>
    <x v="0"/>
    <n v="287358"/>
    <x v="9"/>
    <x v="9"/>
  </r>
  <r>
    <s v="30285773-0"/>
    <s v="MEJORAMIENTO Y AMPLIACIÓN  ESTADIO MUNICIPAL DE COYHAIQUE"/>
    <x v="9"/>
    <s v="COYHAIQUE"/>
    <s v="COYHAIQUE"/>
    <n v="2016"/>
    <x v="7"/>
    <s v="DEPORTE FORMATIVO"/>
    <x v="0"/>
    <n v="894317"/>
    <x v="2711"/>
    <x v="2554"/>
  </r>
  <r>
    <s v="30285824-0"/>
    <s v="AMPLIACION ELECTRIFICACION SECTOR LOTE B Y OTROS CONTULMO"/>
    <x v="4"/>
    <s v="ARAUCO"/>
    <s v="CONTULMO"/>
    <n v="2016"/>
    <x v="4"/>
    <s v="DISTRIBUCION Y CONEXION FINAL USUARIOS"/>
    <x v="3"/>
    <n v="300000"/>
    <x v="9"/>
    <x v="9"/>
  </r>
  <r>
    <s v="30285922-0"/>
    <s v="AMPLIACION PLAZA DE PEAJE CHAIMAVIDA, REGION DEL BIOBIO"/>
    <x v="4"/>
    <m/>
    <m/>
    <n v="2015"/>
    <x v="1"/>
    <s v="TRANSPORTE CAMINERO"/>
    <x v="0"/>
    <n v="131523"/>
    <x v="2712"/>
    <x v="2555"/>
  </r>
  <r>
    <s v="30285923-0"/>
    <s v="REPOSICION  CINCO PARADEROS SECTOR RURAL NORTE, PUNTA ARENAS"/>
    <x v="3"/>
    <s v="MAGALLANES"/>
    <s v="PUNTA ARENAS"/>
    <n v="2016"/>
    <x v="1"/>
    <s v="TRANSPORTE CAMINERO"/>
    <x v="0"/>
    <n v="207437"/>
    <x v="9"/>
    <x v="9"/>
  </r>
  <r>
    <s v="30286023-0"/>
    <s v="CONSTRUCCION RED CICLOVIA ETAPA I (EJE SANTA MARIA),ARICA"/>
    <x v="14"/>
    <m/>
    <m/>
    <n v="2015"/>
    <x v="1"/>
    <s v="TRANSPORTE URBANO,VIALIDAD PEATONAL"/>
    <x v="0"/>
    <n v="2089454"/>
    <x v="2713"/>
    <x v="2556"/>
  </r>
  <r>
    <s v="30286222-0"/>
    <s v="CONSTRUCCION POLIDEPORTIVO MUNICIPAL DE SAN CARLOS"/>
    <x v="4"/>
    <s v="ÑUBLE"/>
    <s v="SAN CARLOS"/>
    <n v="2015"/>
    <x v="7"/>
    <s v="DEPORTE FORMATIVO"/>
    <x v="0"/>
    <n v="70302"/>
    <x v="2714"/>
    <x v="2557"/>
  </r>
  <r>
    <s v="30286323-0"/>
    <s v="CONSTRUCCION CANCHAS DE FUTBOLITO SECTOR LA ESPERANZA, PADRE HURTADO"/>
    <x v="8"/>
    <s v="TALAGANTE"/>
    <s v="PADRE HURTADO"/>
    <n v="2015"/>
    <x v="7"/>
    <s v="DEPORTE RECREATIVO"/>
    <x v="1"/>
    <n v="519284"/>
    <x v="9"/>
    <x v="9"/>
  </r>
  <r>
    <s v="30286372-0"/>
    <s v="REPOSICION SISTEMA DE AGUAS LLUVIAS POB. ALTOS DEL LAJA, LAJA"/>
    <x v="4"/>
    <s v="BIO BIO"/>
    <s v="LAJA"/>
    <n v="2015"/>
    <x v="5"/>
    <s v="AGUAS LLUVIAS"/>
    <x v="0"/>
    <n v="349725"/>
    <x v="2715"/>
    <x v="2558"/>
  </r>
  <r>
    <s v="30286522-0"/>
    <s v="REPOSICION HOSPEDERIA HOGAR DE CRISTO ÑUBLE, CHILLAN"/>
    <x v="4"/>
    <s v="ÑUBLE"/>
    <s v="CHILLAN"/>
    <n v="2015"/>
    <x v="6"/>
    <s v="ORGANIZACION Y SERVICIOS COMUNALES"/>
    <x v="0"/>
    <n v="26153"/>
    <x v="17"/>
    <x v="9"/>
  </r>
  <r>
    <s v="30286673-0"/>
    <s v="CONSTRUCCION CENTRO ASISTENCIAL DOCENTE E INVESTIGACIÓN UMAG, XII R"/>
    <x v="3"/>
    <m/>
    <m/>
    <n v="2016"/>
    <x v="2"/>
    <s v="EDUCACION SUPERIOR"/>
    <x v="0"/>
    <n v="306142"/>
    <x v="2716"/>
    <x v="2559"/>
  </r>
  <r>
    <s v="30286822-0"/>
    <s v="MEJORAMIENTO COSTANERA CHAITÉN COMO ESPACIO PÚBLICO INTEGRAL"/>
    <x v="5"/>
    <s v="PALENA"/>
    <s v="CHAITEN"/>
    <n v="2015"/>
    <x v="6"/>
    <s v="DESARROLLO URBANO"/>
    <x v="0"/>
    <n v="44610"/>
    <x v="2717"/>
    <x v="2560"/>
  </r>
  <r>
    <s v="30286823-0"/>
    <s v="NORMALIZACION RED ELECTRICA DOMICILIARIA DIVERSOS SECTORES COIHUECO"/>
    <x v="4"/>
    <s v="ÑUBLE"/>
    <s v="COIHUECO"/>
    <n v="2016"/>
    <x v="4"/>
    <s v="DISTRIBUCION Y CONEXION FINAL USUARIOS"/>
    <x v="0"/>
    <n v="25481"/>
    <x v="2718"/>
    <x v="2561"/>
  </r>
  <r>
    <s v="30286872-0"/>
    <s v="REPOSICION PUENTE LARAQUETE, COMUNA DE ARAUCO, PROVINCIA DE ARAUCO"/>
    <x v="4"/>
    <s v="ARAUCO"/>
    <s v="ARAUCO"/>
    <n v="2015"/>
    <x v="1"/>
    <s v="TRANSPORTE CAMINERO"/>
    <x v="0"/>
    <n v="67000"/>
    <x v="2719"/>
    <x v="2562"/>
  </r>
  <r>
    <s v="30287073-0"/>
    <s v="MEJORAMIENTO PAVIMENTACION CALLE RONALD RAMM TUCAPEL"/>
    <x v="4"/>
    <s v="BIO BIO"/>
    <s v="TUCAPEL"/>
    <n v="2016"/>
    <x v="1"/>
    <s v="TRANSPORTE URBANO,VIALIDAD PEATONAL"/>
    <x v="0"/>
    <n v="54230"/>
    <x v="64"/>
    <x v="9"/>
  </r>
  <r>
    <s v="30287075-0"/>
    <s v="MEJORAMIENTO PAVIMENTACION CALLE CONDELL TUCAPEL"/>
    <x v="4"/>
    <s v="BIO BIO"/>
    <s v="TUCAPEL"/>
    <n v="2016"/>
    <x v="1"/>
    <s v="TRANSPORTE URBANO,VIALIDAD PEATONAL"/>
    <x v="0"/>
    <n v="53139"/>
    <x v="9"/>
    <x v="9"/>
  </r>
  <r>
    <s v="30287172-0"/>
    <s v="NORMALIZACION ESTADIO DE FUTBOL NUEVA ESPERANZA, CONCEPCION"/>
    <x v="4"/>
    <s v="CONCEPCION"/>
    <s v="CONCEPCION"/>
    <n v="2015"/>
    <x v="7"/>
    <s v="DEPORTE RECREATIVO"/>
    <x v="0"/>
    <n v="30199"/>
    <x v="2720"/>
    <x v="2563"/>
  </r>
  <r>
    <s v="30287273-0"/>
    <s v="AMPLIACION Y MEJORAMIENTO AEROPUERTO CHACALLUTA, ARICA. XV REGIÓN."/>
    <x v="14"/>
    <s v="ARICA - REGION XV"/>
    <s v="ARICA - REGION XV"/>
    <n v="2015"/>
    <x v="1"/>
    <s v="TRANSPORTE AEREO"/>
    <x v="0"/>
    <n v="408385"/>
    <x v="2721"/>
    <x v="2564"/>
  </r>
  <r>
    <s v="30287329-0"/>
    <s v="ANALISIS AUSCULTACIÓN AUTOMATIZADA CONTINUA DE PAVIMENTOS"/>
    <x v="15"/>
    <m/>
    <m/>
    <n v="2015"/>
    <x v="1"/>
    <s v="TRANSPORTE CAMINERO"/>
    <x v="0"/>
    <n v="570478"/>
    <x v="2722"/>
    <x v="2565"/>
  </r>
  <r>
    <s v="30287422-0"/>
    <s v="CONSTRUCCION CENTRO COMUNITARIO ADULTO MAYOR, CHILLAN VIEJO"/>
    <x v="4"/>
    <s v="ÑUBLE"/>
    <s v="CHILLAN VIEJO"/>
    <n v="2016"/>
    <x v="6"/>
    <s v="ORGANIZACION Y SERVICIOS COMUNALES"/>
    <x v="0"/>
    <n v="206000"/>
    <x v="9"/>
    <x v="9"/>
  </r>
  <r>
    <s v="30287424-0"/>
    <s v="MEJORAMIENTO PAVIMENTACIÓN CALLE DIAGONAL DE HUEPIL, COMUNA TUCAPEL"/>
    <x v="4"/>
    <s v="BIO BIO"/>
    <s v="TUCAPEL"/>
    <n v="2016"/>
    <x v="1"/>
    <s v="TRANSPORTE URBANO,VIALIDAD PEATONAL"/>
    <x v="0"/>
    <n v="18297"/>
    <x v="9"/>
    <x v="9"/>
  </r>
  <r>
    <s v="30287426-0"/>
    <s v="CONSTRUCCION CONEX VIAL CR RUTA 231 CH-A. NORTE L. ESPOLON-FUTALEUFU"/>
    <x v="5"/>
    <m/>
    <m/>
    <n v="2015"/>
    <x v="1"/>
    <s v="TRANSPORTE CAMINERO"/>
    <x v="0"/>
    <n v="731046"/>
    <x v="2723"/>
    <x v="2566"/>
  </r>
  <r>
    <s v="30287522-0"/>
    <s v="REPOSICION ACERAS  E ILUMINACION CALLE CHACABUCO, CONCEPCION"/>
    <x v="4"/>
    <s v="CONCEPCION"/>
    <s v="CONCEPCION"/>
    <n v="2015"/>
    <x v="1"/>
    <s v="TRANSPORTE URBANO,VIALIDAD PEATONAL"/>
    <x v="0"/>
    <n v="110000"/>
    <x v="9"/>
    <x v="9"/>
  </r>
  <r>
    <s v="30287523-0"/>
    <s v="MEJORAMIENTO PARQUE LAGUNA REDONDA COMUNA DE CONCEPCION"/>
    <x v="4"/>
    <s v="CONCEPCION"/>
    <s v="CONCEPCION"/>
    <n v="2015"/>
    <x v="6"/>
    <s v="DESARROLLO URBANO"/>
    <x v="0"/>
    <n v="261502"/>
    <x v="22"/>
    <x v="9"/>
  </r>
  <r>
    <s v="30287623-0"/>
    <s v="REPOSICION GIMNASIO MUNICIPAL DE TREHUACO"/>
    <x v="4"/>
    <s v="ÑUBLE"/>
    <s v="TREHUACO"/>
    <n v="2016"/>
    <x v="7"/>
    <s v="DEPORTE RECREATIVO"/>
    <x v="0"/>
    <n v="200000"/>
    <x v="9"/>
    <x v="9"/>
  </r>
  <r>
    <s v="30287675-0"/>
    <s v="MEJORAMIENTO LOS SAUCES , ESMERALDA Y P.A.CERDA DE HUÉPIL,TUCAPEL"/>
    <x v="4"/>
    <s v="BIO BIO"/>
    <s v="TUCAPEL"/>
    <n v="2016"/>
    <x v="1"/>
    <s v="TRANSPORTE URBANO,VIALIDAD PEATONAL"/>
    <x v="0"/>
    <n v="309739"/>
    <x v="9"/>
    <x v="9"/>
  </r>
  <r>
    <s v="30287722-0"/>
    <s v="REPOSICION ACERAS AV.RUCAMANQUI ENTRE INDEP Y S.FCO HUEPIL TUCAPEL"/>
    <x v="4"/>
    <s v="BIO BIO"/>
    <s v="TUCAPEL"/>
    <n v="2016"/>
    <x v="1"/>
    <s v="TRANSPORTE URBANO,VIALIDAD PEATONAL"/>
    <x v="0"/>
    <n v="13599"/>
    <x v="64"/>
    <x v="9"/>
  </r>
  <r>
    <s v="30287774-0"/>
    <s v="REPOSICION SISTEMA ALCANTARILLADO VILLA SAN FRANCISCO, LOS ANGELES"/>
    <x v="4"/>
    <s v="BIO BIO"/>
    <s v="LOS ANGELES"/>
    <n v="2016"/>
    <x v="5"/>
    <s v="EVACUACION DISPOSICION FINAL AGUAS SERVIDAS"/>
    <x v="0"/>
    <n v="53127"/>
    <x v="9"/>
    <x v="9"/>
  </r>
  <r>
    <s v="30287823-0"/>
    <s v="MEJORAMIENTO INFRAESTRUCTURA EN ACCESO A CEMENTERIO DE CONCEPCIÓN"/>
    <x v="4"/>
    <s v="CONCEPCION"/>
    <s v="CONCEPCION"/>
    <n v="2016"/>
    <x v="6"/>
    <s v="DESARROLLO URBANO"/>
    <x v="1"/>
    <n v="1240650"/>
    <x v="9"/>
    <x v="9"/>
  </r>
  <r>
    <s v="30287824-0"/>
    <s v="REPOSICION BIBLIOTECA PUBLICA, CURANILAHUE"/>
    <x v="4"/>
    <s v="ARAUCO"/>
    <s v="CURANILAHUE"/>
    <n v="2016"/>
    <x v="2"/>
    <s v="ARTE Y CULTURA"/>
    <x v="0"/>
    <n v="23927"/>
    <x v="9"/>
    <x v="9"/>
  </r>
  <r>
    <s v="30287974-0"/>
    <s v="MEJORAMIENTO AVENIDA COSTANERA, PUERTO MONTT"/>
    <x v="5"/>
    <s v="LLANQUIHUE"/>
    <s v="PUERTO MONTT"/>
    <n v="2015"/>
    <x v="1"/>
    <s v="TRANSPORTE URBANO,VIALIDAD PEATONAL"/>
    <x v="0"/>
    <n v="37900"/>
    <x v="300"/>
    <x v="2567"/>
  </r>
  <r>
    <s v="30288022-0"/>
    <s v="MEJORAMIENTO ALUMBRADO PUBLICO, PRINCIPALES VÍAS DE CURANILAHUE"/>
    <x v="4"/>
    <s v="ARAUCO"/>
    <s v="CURANILAHUE"/>
    <n v="2016"/>
    <x v="4"/>
    <s v="ALUMBRADO PUBLICO"/>
    <x v="0"/>
    <n v="734539"/>
    <x v="22"/>
    <x v="9"/>
  </r>
  <r>
    <s v="30288073-0"/>
    <s v="CONSTRUCCION REDES SENEAMIENTO SANITARIO VILLA GENESIS, II ETAPA, LA"/>
    <x v="4"/>
    <s v="BIO BIO"/>
    <s v="LOS ANGELES"/>
    <n v="2016"/>
    <x v="5"/>
    <s v="INTERSUBSECTORIAL AGUA POTABLE Y ALCANTARILLADO"/>
    <x v="3"/>
    <n v="63390"/>
    <x v="9"/>
    <x v="9"/>
  </r>
  <r>
    <s v="30288532-0"/>
    <s v="REPOSICION DE ACERAS CALLE SAN DIEGO Y OTRAS HUEPIL, TUCAPEL"/>
    <x v="4"/>
    <s v="BIO BIO"/>
    <s v="TUCAPEL"/>
    <n v="2016"/>
    <x v="1"/>
    <s v="TRANSPORTE URBANO,VIALIDAD PEATONAL"/>
    <x v="0"/>
    <n v="55439"/>
    <x v="2724"/>
    <x v="9"/>
  </r>
  <r>
    <s v="30288722-0"/>
    <s v="REPOSICION CESFAM OHIGGINS DE CONCEPCION"/>
    <x v="4"/>
    <s v="CONCEPCION"/>
    <s v="CONCEPCION"/>
    <n v="2016"/>
    <x v="0"/>
    <s v="BAJA COMPLEJIDAD"/>
    <x v="0"/>
    <n v="50001"/>
    <x v="64"/>
    <x v="9"/>
  </r>
  <r>
    <s v="30288773-0"/>
    <s v="CONSTRUCCION CENTRO TRATAMIENTO INTEGRAL RESIDUOS SÓLIDOS FUTALEUFÚ"/>
    <x v="5"/>
    <s v="PALENA"/>
    <s v="FUTALEUFU"/>
    <n v="2016"/>
    <x v="6"/>
    <s v="MEDIO AMBIENTE"/>
    <x v="0"/>
    <n v="1022226"/>
    <x v="2725"/>
    <x v="2568"/>
  </r>
  <r>
    <s v="30288776-0"/>
    <s v="MEJORAMIENTO PAVIMENTACION CALLE BLANQUILLO VALPO"/>
    <x v="0"/>
    <s v="VALPARAISO"/>
    <s v="VALPARAISO"/>
    <n v="2016"/>
    <x v="1"/>
    <s v="TRANSPORTE URBANO,VIALIDAD PEATONAL"/>
    <x v="0"/>
    <n v="172623"/>
    <x v="64"/>
    <x v="9"/>
  </r>
  <r>
    <s v="30288822-0"/>
    <s v="MEJORAMIENTO SIST. ALL POBL. PEÑUELAS II, HUALPEN"/>
    <x v="4"/>
    <s v="CONCEPCION"/>
    <s v="HUALPEN"/>
    <n v="2015"/>
    <x v="5"/>
    <s v="AGUAS LLUVIAS"/>
    <x v="0"/>
    <n v="86535"/>
    <x v="9"/>
    <x v="9"/>
  </r>
  <r>
    <s v="30288872-0"/>
    <s v="REPOSICION ALUMBRADO PÚBLICO DIVERSOS SECTORES, COMUNA DE PENCO"/>
    <x v="4"/>
    <s v="CONCEPCION"/>
    <s v="PENCO"/>
    <n v="2016"/>
    <x v="4"/>
    <s v="ALUMBRADO PUBLICO"/>
    <x v="1"/>
    <n v="587164"/>
    <x v="9"/>
    <x v="9"/>
  </r>
  <r>
    <s v="30288973-0"/>
    <s v="CONSTRUCCION CEMENTERIO MUNICIPAL, CHILLAN VIEJO"/>
    <x v="4"/>
    <s v="ÑUBLE"/>
    <s v="CHILLAN VIEJO"/>
    <n v="2015"/>
    <x v="6"/>
    <s v="ORGANIZACION Y SERVICIOS COMUNALES"/>
    <x v="0"/>
    <n v="68098"/>
    <x v="2726"/>
    <x v="2569"/>
  </r>
  <r>
    <s v="30289027-0"/>
    <s v="MEJORAMIENTO ACERAS IGNACIO CARRERA PINTO Y OTRAS, COMUNA DE NEGRETE"/>
    <x v="4"/>
    <s v="BIO BIO"/>
    <s v="NEGRETE"/>
    <n v="2015"/>
    <x v="1"/>
    <s v="TRANSPORTE URBANO,VIALIDAD PEATONAL"/>
    <x v="0"/>
    <n v="215500"/>
    <x v="2727"/>
    <x v="9"/>
  </r>
  <r>
    <s v="30289222-0"/>
    <s v="REPOSICION ESCUELA DE AUCHAC QUELLÓN ANTEPROYECTO PAGO C/RECEPCION"/>
    <x v="5"/>
    <s v="CHILOE"/>
    <s v="QUELLON"/>
    <n v="2016"/>
    <x v="2"/>
    <s v="EDUCACION BASICA Y MEDIA"/>
    <x v="3"/>
    <n v="528462"/>
    <x v="9"/>
    <x v="9"/>
  </r>
  <r>
    <s v="30289424-0"/>
    <s v="CONSTRUCCION EDIFICIO CONSITORIAL SAN FABIÁN"/>
    <x v="4"/>
    <s v="ÑUBLE"/>
    <s v="SAN FABIAN"/>
    <n v="2016"/>
    <x v="6"/>
    <s v="ADMINISTRACION MULTISECTOR"/>
    <x v="1"/>
    <n v="49373"/>
    <x v="9"/>
    <x v="9"/>
  </r>
  <r>
    <s v="30289473-0"/>
    <s v="CONSTRUCCION SERVICIO APR LOS ALAMOS, COMUNA LOS MUERMOS."/>
    <x v="5"/>
    <s v="LLANQUIHUE"/>
    <s v="LOS MUERMOS"/>
    <n v="2016"/>
    <x v="5"/>
    <s v="AGUA POTABLE"/>
    <x v="0"/>
    <n v="193854"/>
    <x v="9"/>
    <x v="9"/>
  </r>
  <r>
    <s v="30289527-0"/>
    <s v="MEJORAMIENTO PLAZA DE ARMAS - RÍO BUENO"/>
    <x v="10"/>
    <s v="DEL RANCO"/>
    <s v="RIO BUENO - REGION XIV"/>
    <n v="2015"/>
    <x v="6"/>
    <s v="DESARROLLO URBANO"/>
    <x v="0"/>
    <n v="17610"/>
    <x v="2728"/>
    <x v="2570"/>
  </r>
  <r>
    <s v="30289528-0"/>
    <s v="HABILITACION SUMINISTRO ENERGIA ELECTRICA SECTOR COLIGUAL, PURRANQUE"/>
    <x v="5"/>
    <s v="OSORNO"/>
    <s v="PURRANQUE"/>
    <n v="2016"/>
    <x v="4"/>
    <s v="DISTRIBUCION Y CONEXION FINAL USUARIOS"/>
    <x v="0"/>
    <n v="66897"/>
    <x v="2729"/>
    <x v="2571"/>
  </r>
  <r>
    <s v="30289531-0"/>
    <s v="HABILITACION ESTADIO MUNICIPAL DE NINHUE"/>
    <x v="4"/>
    <s v="ÑUBLE"/>
    <s v="NINHUE"/>
    <n v="2016"/>
    <x v="7"/>
    <s v="DEPORTE COMPETITIVO"/>
    <x v="1"/>
    <n v="780001"/>
    <x v="9"/>
    <x v="9"/>
  </r>
  <r>
    <s v="30289678-0"/>
    <s v="MEJORAMIENTO ÁREAS VERDES CALLE SANTIAGO - LANCO"/>
    <x v="10"/>
    <s v="VALDIVIA - REGION XIV"/>
    <s v="LANCO - REGION XIV"/>
    <n v="2015"/>
    <x v="6"/>
    <s v="DESARROLLO URBANO"/>
    <x v="0"/>
    <n v="25544"/>
    <x v="2730"/>
    <x v="2572"/>
  </r>
  <r>
    <s v="30289730-0"/>
    <s v="MEJORAMIENTO Y PAVIMENTACIÓN CALLE LAUTARO SUR - FUTALEUFÚ"/>
    <x v="5"/>
    <s v="PALENA"/>
    <s v="FUTALEUFU"/>
    <n v="2016"/>
    <x v="1"/>
    <s v="TRANSPORTE URBANO,VIALIDAD PEATONAL"/>
    <x v="1"/>
    <n v="520800"/>
    <x v="9"/>
    <x v="9"/>
  </r>
  <r>
    <s v="30290122-0"/>
    <s v="CONSTRUCCION PLAN MAESTRO HUMEDAL LOS BATROS, SAN PEDRO DE LA PAZ"/>
    <x v="4"/>
    <s v="CONCEPCION"/>
    <s v="SAN PEDRO DE LA PAZ"/>
    <n v="2015"/>
    <x v="6"/>
    <s v="DESARROLLO URBANO"/>
    <x v="0"/>
    <n v="134059"/>
    <x v="2731"/>
    <x v="2573"/>
  </r>
  <r>
    <s v="30290173-0"/>
    <s v="MEJORAMIENTO RUTA Q-45, ABANICO-PASO INTERNACIONAL PICHACHEN, ANTUCO"/>
    <x v="4"/>
    <m/>
    <m/>
    <n v="2015"/>
    <x v="1"/>
    <s v="TRANSPORTE CAMINERO"/>
    <x v="0"/>
    <n v="79523"/>
    <x v="2732"/>
    <x v="2574"/>
  </r>
  <r>
    <s v="30290174-0"/>
    <s v="CONSTRUCCION PARQUE ESTERO QUILQUE, LOS ANGELES"/>
    <x v="4"/>
    <s v="BIO BIO"/>
    <s v="LOS ANGELES"/>
    <n v="2016"/>
    <x v="6"/>
    <s v="DESARROLLO URBANO"/>
    <x v="0"/>
    <n v="216906"/>
    <x v="2733"/>
    <x v="2575"/>
  </r>
  <r>
    <s v="30290175-0"/>
    <s v="MEJORAMIENTO RUTA ALTIPLANICA DIEGO DE  ALMAGRO - ALTAMIRA - RUTA 5"/>
    <x v="15"/>
    <m/>
    <m/>
    <n v="2015"/>
    <x v="1"/>
    <s v="TRANSPORTE CAMINERO"/>
    <x v="0"/>
    <n v="121477"/>
    <x v="2734"/>
    <x v="2576"/>
  </r>
  <r>
    <s v="30290178-0"/>
    <s v="MEJORAMIENTO CONEXION VIAL LAS MULATAS-TOROBAYO-CUTIPAY, VALDIVIA"/>
    <x v="10"/>
    <s v="VALDIVIA - REGION XIV"/>
    <s v="VALDIVIA - REGION XIV"/>
    <n v="2015"/>
    <x v="1"/>
    <s v="TRANSPORTE URBANO,VIALIDAD PEATONAL"/>
    <x v="0"/>
    <n v="51000"/>
    <x v="2735"/>
    <x v="2577"/>
  </r>
  <r>
    <s v="30290372-0"/>
    <s v="MEJORAMIENTO DIVERSAS CALLES DEL SECTOR CASMA FRUTILLAR"/>
    <x v="5"/>
    <s v="LLANQUIHUE"/>
    <s v="FRUTILLAR"/>
    <n v="2016"/>
    <x v="1"/>
    <s v="TRANSPORTE URBANO,VIALIDAD PEATONAL"/>
    <x v="0"/>
    <n v="727398"/>
    <x v="2736"/>
    <x v="2578"/>
  </r>
  <r>
    <s v="30290426-0"/>
    <s v="ACTUALIZACION PARAMETROS MODELOS HDM4"/>
    <x v="15"/>
    <m/>
    <m/>
    <n v="2015"/>
    <x v="1"/>
    <s v="TRANSPORTE CAMINERO"/>
    <x v="0"/>
    <n v="20523"/>
    <x v="2737"/>
    <x v="2579"/>
  </r>
  <r>
    <s v="30290876-0"/>
    <s v="DIAGNOSTICO SEGURIDAD VIAL RUTAS RED VIAL NACIONAL, REG VI-VII-VIII"/>
    <x v="15"/>
    <m/>
    <m/>
    <n v="2015"/>
    <x v="1"/>
    <s v="TRANSPORTE CAMINERO"/>
    <x v="0"/>
    <n v="20523"/>
    <x v="2738"/>
    <x v="2580"/>
  </r>
  <r>
    <s v="30290923-0"/>
    <s v="CONSTRUCCION COMPLEJO DEPORTIVO SECTOR PANTANOSA FRUTILLAR"/>
    <x v="5"/>
    <s v="LLANQUIHUE"/>
    <s v="FRUTILLAR"/>
    <n v="2016"/>
    <x v="6"/>
    <s v="INTERSUBSECTORIAL MULTISECTOR"/>
    <x v="3"/>
    <n v="287235"/>
    <x v="9"/>
    <x v="9"/>
  </r>
  <r>
    <s v="30290975-0"/>
    <s v="CONSTRUCCION URBANIZACION COMPLEJO DE SALUD, PUNTA ARENAS"/>
    <x v="3"/>
    <m/>
    <m/>
    <n v="2016"/>
    <x v="0"/>
    <s v="ADMINISTRACION SALUD"/>
    <x v="0"/>
    <n v="3421113"/>
    <x v="2739"/>
    <x v="2581"/>
  </r>
  <r>
    <s v="30291022-0"/>
    <s v="NORMALIZACION Y CENTRALIZACIÓN DE SEMÁFOROS EN SAN PEDRO DE LA PAZ"/>
    <x v="4"/>
    <s v="CONCEPCION"/>
    <m/>
    <n v="2016"/>
    <x v="1"/>
    <s v="TRANSPORTE URBANO,VIALIDAD PEATONAL"/>
    <x v="0"/>
    <n v="105552"/>
    <x v="9"/>
    <x v="9"/>
  </r>
  <r>
    <s v="30291122-0"/>
    <s v="CONSTRUCCION CENTRO COMUNITARIO ADULTO MAYOR, COMUNA DE CABILDO"/>
    <x v="0"/>
    <s v="PETORCA"/>
    <s v="CABILDO"/>
    <n v="2016"/>
    <x v="6"/>
    <s v="ORGANIZACION Y SERVICIOS COMUNALES"/>
    <x v="0"/>
    <n v="13535"/>
    <x v="2740"/>
    <x v="2582"/>
  </r>
  <r>
    <s v="30291125-0"/>
    <s v="HABILITACION SISTEMA DE MONITOREO DE TRAFICO UOCT BIOBIO, CHILLÁN"/>
    <x v="4"/>
    <s v="ÑUBLE"/>
    <m/>
    <n v="2016"/>
    <x v="1"/>
    <s v="TRANSPORTE URBANO,VIALIDAD PEATONAL"/>
    <x v="0"/>
    <n v="74325"/>
    <x v="9"/>
    <x v="9"/>
  </r>
  <r>
    <s v="30291130-0"/>
    <s v="CONSTRUCCION PARQUE URBANO COSTANERA ESTERO LIMACHE, COMUNA LIMACHE"/>
    <x v="0"/>
    <s v="MARGA MARGA"/>
    <s v="LIMACHE"/>
    <n v="2016"/>
    <x v="6"/>
    <s v="DESARROLLO URBANO"/>
    <x v="0"/>
    <n v="78136"/>
    <x v="2741"/>
    <x v="2583"/>
  </r>
  <r>
    <s v="30291134-0"/>
    <s v="REPOSICION ESCUELA ALMIRANTE JUAN JOSÉ LATORRE, CHAITÉN"/>
    <x v="5"/>
    <s v="PALENA"/>
    <s v="CHAITEN"/>
    <n v="2016"/>
    <x v="2"/>
    <s v="EDUCACION BASICA Y MEDIA"/>
    <x v="0"/>
    <n v="12000"/>
    <x v="9"/>
    <x v="9"/>
  </r>
  <r>
    <s v="30291172-0"/>
    <s v="REPOSICION  Y AMPLIACION BIBLIOTECA MUNICIPAL DE FRUTILLAR"/>
    <x v="5"/>
    <s v="LLANQUIHUE"/>
    <s v="FRUTILLAR"/>
    <n v="2016"/>
    <x v="2"/>
    <s v="INTERSUBSECTORIAL EDUCACION Y CULTURA"/>
    <x v="0"/>
    <n v="487351"/>
    <x v="2742"/>
    <x v="9"/>
  </r>
  <r>
    <s v="30291222-0"/>
    <s v="MEJORAMIENTO GESTIÓN DE TRÁNSITO EN LA RED CENTRO, LOS ÁNGELES"/>
    <x v="4"/>
    <s v="BIO BIO"/>
    <s v="LOS ANGELES"/>
    <n v="2015"/>
    <x v="1"/>
    <s v="TRANSPORTE URBANO,VIALIDAD PEATONAL"/>
    <x v="0"/>
    <n v="88500"/>
    <x v="2743"/>
    <x v="2584"/>
  </r>
  <r>
    <s v="30291280-0"/>
    <s v="DIAGNOSTICO PLAN MARCO DESARROLLO TERRITORIAL PALENA QUEULAT"/>
    <x v="9"/>
    <s v="AYSEN"/>
    <s v="CISNES"/>
    <n v="2016"/>
    <x v="6"/>
    <s v="ADMINISTRACION MULTISECTOR"/>
    <x v="0"/>
    <n v="73743"/>
    <x v="2744"/>
    <x v="2378"/>
  </r>
  <r>
    <s v="30291323-0"/>
    <s v="MEJORAMIENTO CALLE YERBAS BUENAS, VALDIVIA"/>
    <x v="10"/>
    <s v="VALDIVIA - REGION XIV"/>
    <s v="VALDIVIA - REGION XIV"/>
    <n v="2016"/>
    <x v="1"/>
    <s v="TRANSPORTE URBANO,VIALIDAD PEATONAL"/>
    <x v="1"/>
    <n v="11000"/>
    <x v="9"/>
    <x v="9"/>
  </r>
  <r>
    <s v="30291326-0"/>
    <s v="MEJORAMIENTO AVENIDA PEREZ CANTO, CURACAUTIN"/>
    <x v="1"/>
    <s v="MALLECO"/>
    <s v="CURACAUTIN"/>
    <n v="2015"/>
    <x v="6"/>
    <s v="DESARROLLO URBANO"/>
    <x v="0"/>
    <n v="30918"/>
    <x v="2745"/>
    <x v="2585"/>
  </r>
  <r>
    <s v="30291327-0"/>
    <s v="MEJORAMIENTO PLAZA LABRANZA, TEMUCO"/>
    <x v="1"/>
    <s v="CAUTIN"/>
    <s v="TEMUCO"/>
    <n v="2015"/>
    <x v="6"/>
    <s v="DESARROLLO URBANO"/>
    <x v="0"/>
    <n v="10738"/>
    <x v="2746"/>
    <x v="2586"/>
  </r>
  <r>
    <s v="30291334-0"/>
    <s v="MEJORAMIENTO Y EXTENSIÓN COSTANERA, CHIGUAYANTE"/>
    <x v="4"/>
    <s v="CONCEPCION"/>
    <s v="CHIGUAYANTE"/>
    <n v="2015"/>
    <x v="1"/>
    <s v="TRANSPORTE URBANO,VIALIDAD PEATONAL"/>
    <x v="0"/>
    <n v="90000"/>
    <x v="114"/>
    <x v="2323"/>
  </r>
  <r>
    <s v="30291340-0"/>
    <s v="MEJORAMIENTO BORDE COSTERO PLAYA LAS AGATAS, EL QUISCO"/>
    <x v="0"/>
    <s v="SAN ANTONIO"/>
    <s v="EL QUISCO"/>
    <n v="2016"/>
    <x v="6"/>
    <s v="BORDE COSTERO,PASEOS PEATONALES, PLAYAS"/>
    <x v="1"/>
    <n v="20"/>
    <x v="9"/>
    <x v="9"/>
  </r>
  <r>
    <s v="30291341-0"/>
    <s v="CONSTRUCCION REDES CONTRA INCENDIO CENTRO PENITENCIARIO COYHAIQUE"/>
    <x v="9"/>
    <m/>
    <m/>
    <n v="2016"/>
    <x v="11"/>
    <s v="REHABILITACION ADULTOS"/>
    <x v="0"/>
    <n v="207852"/>
    <x v="2747"/>
    <x v="2587"/>
  </r>
  <r>
    <s v="30291346-0"/>
    <s v="PREVENCION Y ATENCIÓN A MUJERES VICTIMAS DE VIOLENCIA, LOS LAGOS"/>
    <x v="10"/>
    <s v="VALDIVIA - REGION XIV"/>
    <s v="LOS LAGOS - REGION XIV"/>
    <n v="2016"/>
    <x v="2"/>
    <s v="INTERSUBSECTORIAL EDUCACION Y CULTURA"/>
    <x v="0"/>
    <n v="58765"/>
    <x v="9"/>
    <x v="9"/>
  </r>
  <r>
    <s v="30291372-0"/>
    <s v="REPOSICION LUMINARIAS PÚBLICAS SECTOR CUATRO - COMUNA DE SANTIAGO"/>
    <x v="8"/>
    <s v="SANTIAGO"/>
    <s v="SANTIAGO"/>
    <n v="2015"/>
    <x v="4"/>
    <s v="ALUMBRADO PUBLICO"/>
    <x v="0"/>
    <n v="833454"/>
    <x v="9"/>
    <x v="9"/>
  </r>
  <r>
    <s v="30291578-0"/>
    <s v="CONSTRUCCION PARADERO RURAL MINA LORETO, PUNTA ARENAS"/>
    <x v="3"/>
    <s v="MAGALLANES"/>
    <s v="PUNTA ARENAS"/>
    <n v="2016"/>
    <x v="1"/>
    <s v="TRANSPORTE CAMINERO"/>
    <x v="0"/>
    <n v="623868"/>
    <x v="2748"/>
    <x v="2588"/>
  </r>
  <r>
    <s v="30291674-0"/>
    <s v="CONSTRUCCION CUATRO SEDES PARA CLUBES DEPORTIVOS, PUNTA ARENAS"/>
    <x v="3"/>
    <s v="MAGALLANES"/>
    <s v="PUNTA ARENAS"/>
    <n v="2016"/>
    <x v="6"/>
    <s v="ORGANIZACION Y SERVICIOS COMUNALES"/>
    <x v="0"/>
    <n v="653762"/>
    <x v="2749"/>
    <x v="2589"/>
  </r>
  <r>
    <s v="30291729-0"/>
    <s v="HABILITACION BANCO DE CORNEAS HCSBA"/>
    <x v="8"/>
    <m/>
    <m/>
    <n v="2016"/>
    <x v="0"/>
    <s v="ALTA COMPLEJIDAD"/>
    <x v="0"/>
    <n v="88222"/>
    <x v="2750"/>
    <x v="2590"/>
  </r>
  <r>
    <s v="30291735-0"/>
    <s v="CONSTRUCCION CANCHA SINTÉTICA ESTADIO MUNICIPAL, PAILLACO"/>
    <x v="10"/>
    <s v="VALDIVIA - REGION XIV"/>
    <s v="PAILLACO - REGION XIV"/>
    <n v="2016"/>
    <x v="7"/>
    <s v="DEPORTE RECREATIVO"/>
    <x v="0"/>
    <n v="490419"/>
    <x v="22"/>
    <x v="9"/>
  </r>
  <r>
    <s v="30291776-0"/>
    <s v="MEJORAMIENTO PLAYA PARQUE BALMACEDA (OBRAS MARITIMAS), IQUIQUE"/>
    <x v="13"/>
    <s v="IQUIQUE"/>
    <s v="IQUIQUE"/>
    <n v="2016"/>
    <x v="6"/>
    <s v="BORDE COSTERO,PASEOS PEATONALES, PLAYAS"/>
    <x v="0"/>
    <n v="261"/>
    <x v="2751"/>
    <x v="2591"/>
  </r>
  <r>
    <s v="30291922-0"/>
    <s v="CONSTRUCCION CANCHA SINTETICA ESTADIO MUNICIPAL DE LANCO"/>
    <x v="10"/>
    <s v="VALDIVIA - REGION XIV"/>
    <s v="LANCO - REGION XIV"/>
    <n v="2015"/>
    <x v="7"/>
    <s v="DEPORTE RECREATIVO"/>
    <x v="0"/>
    <n v="856543"/>
    <x v="9"/>
    <x v="9"/>
  </r>
  <r>
    <s v="30291923-0"/>
    <s v="DIFUSION DEL DEPORTE Y ACTIVIDAD FÍSICA A MUJERES DE CALLE LARGA"/>
    <x v="0"/>
    <s v="LOS ANDES"/>
    <s v="CALLE LARGA"/>
    <n v="2016"/>
    <x v="7"/>
    <s v="DEPORTE RECREATIVO"/>
    <x v="0"/>
    <n v="10677"/>
    <x v="2752"/>
    <x v="2592"/>
  </r>
  <r>
    <s v="30292129-0"/>
    <s v="MEJORAMIENTO DE LA RUTA 160, SAN PEDRO DE LA PAZ"/>
    <x v="4"/>
    <s v="CONCEPCION"/>
    <s v="SAN PEDRO DE LA PAZ"/>
    <n v="2015"/>
    <x v="1"/>
    <s v="TRANSPORTE URBANO,VIALIDAD PEATONAL"/>
    <x v="0"/>
    <n v="88825"/>
    <x v="2753"/>
    <x v="2593"/>
  </r>
  <r>
    <s v="30292472-0"/>
    <s v="CONSTRUCCION PUENTE NUEVO LA COMPAÑIA-LA SERENA, REGION DE COQUIMBO"/>
    <x v="2"/>
    <s v="ELQUI"/>
    <s v="LA SERENA"/>
    <n v="2015"/>
    <x v="1"/>
    <s v="TRANSPORTE URBANO,VIALIDAD PEATONAL"/>
    <x v="0"/>
    <n v="21505"/>
    <x v="2754"/>
    <x v="2594"/>
  </r>
  <r>
    <s v="30292772-0"/>
    <s v="CONSTRUCCION CORREDOR TRANSPORTE PUBLICO EJE VIAL RINCONADA MAIPU"/>
    <x v="8"/>
    <m/>
    <m/>
    <n v="2015"/>
    <x v="1"/>
    <s v="TRANSPORTE URBANO,VIALIDAD PEATONAL"/>
    <x v="0"/>
    <n v="10624501"/>
    <x v="2755"/>
    <x v="2595"/>
  </r>
  <r>
    <s v="30292774-0"/>
    <s v="CONSTRUCCION SISTEMA DE TELEVIGILANCIA, COMUNA DE LA REINA"/>
    <x v="8"/>
    <s v="SANTIAGO"/>
    <s v="LA REINA"/>
    <n v="2016"/>
    <x v="9"/>
    <s v="DEFENSA Y SEGURIDAD"/>
    <x v="0"/>
    <n v="892872"/>
    <x v="9"/>
    <x v="9"/>
  </r>
  <r>
    <s v="30292973-0"/>
    <s v="CONSTRUCCION CUARTEL BRIGADA FUNDO EL CARMEN, TEMUCO."/>
    <x v="1"/>
    <s v="CAUTIN"/>
    <s v="TEMUCO"/>
    <n v="2015"/>
    <x v="9"/>
    <s v="ADMINISTRACION DEFENSA Y SEGURIDAD"/>
    <x v="0"/>
    <n v="34201"/>
    <x v="22"/>
    <x v="9"/>
  </r>
  <r>
    <s v="30293122-0"/>
    <s v="DIAGNOSTICO Y FORMULACIÓN PLAN HÍDRICO PARA LA REGÍON DE LOS RIOS"/>
    <x v="10"/>
    <m/>
    <m/>
    <n v="2015"/>
    <x v="6"/>
    <s v="RECURSOS HIDRICOS"/>
    <x v="0"/>
    <n v="129751"/>
    <x v="2756"/>
    <x v="2596"/>
  </r>
  <r>
    <s v="30293576-0"/>
    <s v="MEJORAMIENTO SISTEMA APR SALTO LOS YUYOS, PICHIDEGUA"/>
    <x v="12"/>
    <s v="CACHAPOAL"/>
    <s v="PICHIDEGUA"/>
    <n v="2016"/>
    <x v="5"/>
    <s v="AGUA POTABLE"/>
    <x v="0"/>
    <n v="11450"/>
    <x v="726"/>
    <x v="9"/>
  </r>
  <r>
    <s v="30293633-0"/>
    <s v="MEJORAMIENTO SISTEMA DE DRENAJES AERODROMO MOCOPULLI"/>
    <x v="5"/>
    <m/>
    <m/>
    <n v="2015"/>
    <x v="1"/>
    <s v="TRANSPORTE AEREO"/>
    <x v="0"/>
    <n v="521269"/>
    <x v="2757"/>
    <x v="2597"/>
  </r>
  <r>
    <s v="30293673-0"/>
    <s v="RESTAURACION INTEGRAL CLUB DE SEPTIEMBRE (ACADE), SANTIAGO"/>
    <x v="8"/>
    <s v="SANTIAGO"/>
    <s v="SANTIAGO"/>
    <n v="2016"/>
    <x v="6"/>
    <s v="ADMINISTRACION MULTISECTOR"/>
    <x v="0"/>
    <n v="16500"/>
    <x v="2758"/>
    <x v="2598"/>
  </r>
  <r>
    <s v="30293723-0"/>
    <s v="MEJORAMIENTO SISTEMA AGUA POTABLE RURAL BOTROLHUE, TEMUCO"/>
    <x v="1"/>
    <s v="CAUTIN"/>
    <s v="TEMUCO"/>
    <n v="2015"/>
    <x v="5"/>
    <s v="AGUA POTABLE"/>
    <x v="0"/>
    <n v="331779"/>
    <x v="2759"/>
    <x v="2599"/>
  </r>
  <r>
    <s v="30293725-0"/>
    <s v="CONSTRUCCION EXTENSIÓN ELECTRIFICACIÓN RURAL SECTOR SUR, TIRUA"/>
    <x v="4"/>
    <s v="ARAUCO"/>
    <s v="TIRUA"/>
    <n v="2016"/>
    <x v="4"/>
    <s v="INTERSUBSECTORIAL ENERGIA"/>
    <x v="1"/>
    <n v="17299"/>
    <x v="9"/>
    <x v="9"/>
  </r>
  <r>
    <s v="30293822-0"/>
    <s v="REPOSICION ESTADIO MUNICIPAL DE COMBARBALA"/>
    <x v="2"/>
    <s v="LIMARI"/>
    <s v="COMBARBALA"/>
    <n v="2015"/>
    <x v="7"/>
    <s v="ADMINISTRACION DEPORTES Y RECREACION"/>
    <x v="0"/>
    <n v="623501"/>
    <x v="2760"/>
    <x v="2600"/>
  </r>
  <r>
    <s v="30293972-0"/>
    <s v="REPOSICION MERCADO MUNICIPAL DE LA CIUDAD DE CONCEPCION"/>
    <x v="4"/>
    <s v="CONCEPCION"/>
    <s v="CONCEPCION"/>
    <n v="2015"/>
    <x v="6"/>
    <s v="ADMINISTRACION MULTISECTOR"/>
    <x v="0"/>
    <n v="620001"/>
    <x v="9"/>
    <x v="9"/>
  </r>
  <r>
    <s v="30294773-0"/>
    <s v="MEJORAMIENTO Y AMPLIACIÓN SISTEMA APR LO MOSCOSO, PLACILLA"/>
    <x v="12"/>
    <s v="COLCHAGUA"/>
    <s v="PLACILLA"/>
    <n v="2016"/>
    <x v="5"/>
    <s v="AGUA POTABLE"/>
    <x v="0"/>
    <n v="323879"/>
    <x v="2761"/>
    <x v="2601"/>
  </r>
  <r>
    <s v="30294774-0"/>
    <s v="CONSTRUCCION TALLER VIALIDAD PUTRE, PARINACOTA"/>
    <x v="14"/>
    <s v="PARINACOTA - REGION XV"/>
    <s v="PUTRE - REGION XV"/>
    <n v="2015"/>
    <x v="6"/>
    <s v="INTERSUBSECTORIAL MULTISECTOR"/>
    <x v="0"/>
    <n v="17223"/>
    <x v="2762"/>
    <x v="2602"/>
  </r>
  <r>
    <s v="30294923-0"/>
    <s v="CONSTRUCCION ELECTRIFICACIÓN RURAL SECTOR CERRO HUEMULES, COYHAIQUE."/>
    <x v="9"/>
    <s v="COYHAIQUE"/>
    <s v="COYHAIQUE"/>
    <n v="2016"/>
    <x v="4"/>
    <s v="DISTRIBUCION Y CONEXION FINAL USUARIOS"/>
    <x v="0"/>
    <n v="35650"/>
    <x v="11"/>
    <x v="9"/>
  </r>
  <r>
    <s v="30294972-0"/>
    <s v="CONSTRUCCION EE.PP BARRIOS LOS CACIQUES, LOS ARAUCANOS Y MANKEMALEN"/>
    <x v="1"/>
    <s v="CAUTIN"/>
    <s v="PADRE LAS CASAS"/>
    <n v="2015"/>
    <x v="6"/>
    <s v="DESARROLLO URBANO"/>
    <x v="0"/>
    <n v="11490"/>
    <x v="2763"/>
    <x v="2603"/>
  </r>
  <r>
    <s v="30295273-0"/>
    <s v="CONSTRUCCION PLAZA DE ARMAS LOCALIDAD DE RAFAEL, COMUNA DE TOMÉ"/>
    <x v="4"/>
    <s v="CONCEPCION"/>
    <s v="TOME"/>
    <n v="2015"/>
    <x v="6"/>
    <s v="DESARROLLO URBANO"/>
    <x v="0"/>
    <n v="10100"/>
    <x v="2764"/>
    <x v="2604"/>
  </r>
  <r>
    <s v="30295323-0"/>
    <s v="CONSTRUCCION MUROS DE CONT.YSOL. A.LL. POB. NAHUELBUTA 2 ETAPA ANGOL"/>
    <x v="1"/>
    <s v="MALLECO"/>
    <s v="ANGOL"/>
    <n v="2016"/>
    <x v="8"/>
    <s v="SOLUCION HABITACIONAL PARCIAL O COMPLEMENTARIA"/>
    <x v="0"/>
    <n v="3871"/>
    <x v="2765"/>
    <x v="2605"/>
  </r>
  <r>
    <s v="30295522-0"/>
    <s v="CONSTRUCCION BORDE RIO SUR LEBU, SECTOR JOSE MIGUEL CARRERA, LEBU"/>
    <x v="4"/>
    <s v="ARAUCO"/>
    <s v="LEBU"/>
    <n v="2015"/>
    <x v="6"/>
    <s v="DESARROLLO URBANO"/>
    <x v="0"/>
    <n v="20940"/>
    <x v="2766"/>
    <x v="2606"/>
  </r>
  <r>
    <s v="30295575-0"/>
    <s v="MEJORAMIENTO RED VIAL RUTA A-31,SECTOR CR. RUTA A-35 - ZAPAHUIRA"/>
    <x v="14"/>
    <m/>
    <m/>
    <n v="2015"/>
    <x v="1"/>
    <s v="TRANSPORTE CAMINERO"/>
    <x v="0"/>
    <n v="277523"/>
    <x v="2767"/>
    <x v="2607"/>
  </r>
  <r>
    <s v="30295626-0"/>
    <s v="REPOSICION PLAZA DE ARMAS DE QUIRIHUE"/>
    <x v="4"/>
    <s v="ÑUBLE"/>
    <s v="QUIRIHUE"/>
    <n v="2015"/>
    <x v="6"/>
    <s v="DESARROLLO URBANO"/>
    <x v="0"/>
    <n v="29519"/>
    <x v="2768"/>
    <x v="2608"/>
  </r>
  <r>
    <s v="30295722-0"/>
    <s v="MEJORAMIENTO Y NORMALIZACIÓN PLAZA DE COBQUECURA"/>
    <x v="4"/>
    <s v="ÑUBLE"/>
    <s v="COBQUECURA"/>
    <n v="2015"/>
    <x v="6"/>
    <s v="DESARROLLO URBANO"/>
    <x v="0"/>
    <n v="38277"/>
    <x v="2769"/>
    <x v="2609"/>
  </r>
  <r>
    <s v="30295772-0"/>
    <s v="MEJORAMIENTO RED VIAL RUTA A-35,SECTOR CR. RUTA 5 - CR. RUTA A-31"/>
    <x v="14"/>
    <s v="ARICA - REGION XV"/>
    <s v="CAMARONES - REGION XV"/>
    <n v="2015"/>
    <x v="1"/>
    <s v="TRANSPORTE CAMINERO"/>
    <x v="0"/>
    <n v="191474"/>
    <x v="2770"/>
    <x v="2610"/>
  </r>
  <r>
    <s v="30295774-0"/>
    <s v="REPOSICION CALLE SARGENTO ALDEA, COMUNA DE BULNES."/>
    <x v="4"/>
    <s v="ÑUBLE"/>
    <s v="BULNES"/>
    <n v="2015"/>
    <x v="6"/>
    <s v="DESARROLLO URBANO"/>
    <x v="0"/>
    <n v="11713"/>
    <x v="2771"/>
    <x v="2611"/>
  </r>
  <r>
    <s v="30296025-0"/>
    <s v="REPOSICION INFR. Y SERV. CAMPO JINETEADA, VILLA CERRO CASTILLO"/>
    <x v="3"/>
    <s v="ULTIMA ESPERANZA"/>
    <s v="TORRES DEL PAINE"/>
    <n v="2016"/>
    <x v="10"/>
    <s v="TURISMO"/>
    <x v="3"/>
    <n v="1072146"/>
    <x v="9"/>
    <x v="9"/>
  </r>
  <r>
    <s v="30296322-0"/>
    <s v="CONSTRUCCION PARQUE MANUEL DE SALAS, PUNTA ARENAS"/>
    <x v="3"/>
    <s v="MAGALLANES"/>
    <s v="PUNTA ARENAS"/>
    <n v="2016"/>
    <x v="6"/>
    <s v="DESARROLLO URBANO"/>
    <x v="0"/>
    <n v="263900"/>
    <x v="2772"/>
    <x v="2612"/>
  </r>
  <r>
    <s v="30296573-0"/>
    <s v="CONSTRUCCION PROYECTO URBANO ALAMEDA PROVIDENCIA"/>
    <x v="8"/>
    <m/>
    <m/>
    <n v="2016"/>
    <x v="1"/>
    <s v="TRANSPORTE URBANO,VIALIDAD PEATONAL"/>
    <x v="0"/>
    <n v="2060388"/>
    <x v="2773"/>
    <x v="2613"/>
  </r>
  <r>
    <s v="30296772-0"/>
    <s v="REPOSICION SALA MULTIUSO PARQUE NACIONAL RAPA NUI"/>
    <x v="0"/>
    <s v="ISLA DE PASCUA"/>
    <m/>
    <n v="2016"/>
    <x v="6"/>
    <s v="ADMINISTRACION MULTISECTOR"/>
    <x v="0"/>
    <n v="26109"/>
    <x v="9"/>
    <x v="9"/>
  </r>
  <r>
    <s v="30297024-0"/>
    <s v="INVESTIGACION ACUÍFEROS GRAN VOLUMEN Y BAJO NIVEL RECARGA ZONA NORTE"/>
    <x v="15"/>
    <m/>
    <m/>
    <n v="2016"/>
    <x v="6"/>
    <s v="RECURSOS HIDRICOS"/>
    <x v="0"/>
    <n v="180508"/>
    <x v="2774"/>
    <x v="2614"/>
  </r>
  <r>
    <s v="30297026-0"/>
    <s v="ANALISIS EFECTO EN EL REGIMEN HÍDRICO POR CAMBIO PATRONES METEO."/>
    <x v="15"/>
    <m/>
    <m/>
    <n v="2015"/>
    <x v="6"/>
    <s v="RECURSOS HIDRICOS"/>
    <x v="0"/>
    <n v="46965"/>
    <x v="2775"/>
    <x v="2615"/>
  </r>
  <r>
    <s v="30297622-0"/>
    <s v="AMPLIACION Y MEJORAMIENTO AP. PRESIDENTE IBAÑEZ DE PUNTA ARENAS"/>
    <x v="3"/>
    <m/>
    <m/>
    <n v="2015"/>
    <x v="1"/>
    <s v="TRANSPORTE AEREO"/>
    <x v="0"/>
    <n v="413816"/>
    <x v="2776"/>
    <x v="2616"/>
  </r>
  <r>
    <s v="30297772-0"/>
    <s v="CONSTRUCCION ESPACIO PUBLICO CANAL BUENA ESPERANZA, VALLENAR"/>
    <x v="6"/>
    <s v="HUASCO"/>
    <s v="VALLENAR"/>
    <n v="2015"/>
    <x v="6"/>
    <s v="DESARROLLO URBANO"/>
    <x v="0"/>
    <n v="37300"/>
    <x v="1583"/>
    <x v="2617"/>
  </r>
  <r>
    <s v="30297872-0"/>
    <s v="REPOSICION ESCUELA COLLIN ALTO, VILCUN"/>
    <x v="1"/>
    <s v="CAUTIN"/>
    <s v="VILCUN"/>
    <n v="2015"/>
    <x v="2"/>
    <s v="EDUCACION BASICA Y MEDIA"/>
    <x v="0"/>
    <n v="62914"/>
    <x v="2777"/>
    <x v="2618"/>
  </r>
  <r>
    <s v="30297974-0"/>
    <s v="CONSTRUCCION ENERGIZACION RURAL CERRO CASTILLO."/>
    <x v="3"/>
    <s v="ULTIMA ESPERANZA"/>
    <s v="TORRES DEL PAINE"/>
    <n v="2016"/>
    <x v="4"/>
    <s v="DISTRIBUCION Y CONEXION FINAL USUARIOS"/>
    <x v="0"/>
    <n v="743448"/>
    <x v="2778"/>
    <x v="9"/>
  </r>
  <r>
    <s v="30298072-0"/>
    <s v="MEJORAMIENTO AVENIDA PEDRO AGUIRRE CERDA, LO MIRANDA DOÑIHUE,"/>
    <x v="12"/>
    <s v="CACHAPOAL"/>
    <s v="DOÑIHUE"/>
    <n v="2015"/>
    <x v="6"/>
    <s v="DESARROLLO URBANO"/>
    <x v="0"/>
    <n v="23188"/>
    <x v="2779"/>
    <x v="2619"/>
  </r>
  <r>
    <s v="30298073-0"/>
    <s v="MEJORAMIENTO PLAZA ORLANDO LETELIER DE CODEGUA"/>
    <x v="12"/>
    <s v="CACHAPOAL"/>
    <s v="CODEGUA"/>
    <n v="2015"/>
    <x v="6"/>
    <s v="DESARROLLO URBANO"/>
    <x v="0"/>
    <n v="15502"/>
    <x v="2780"/>
    <x v="2620"/>
  </r>
  <r>
    <s v="30298074-0"/>
    <s v="MEJORAMIENTO PARQUE CAMPESINO DE LOLOL"/>
    <x v="12"/>
    <s v="COLCHAGUA"/>
    <s v="LOLOL"/>
    <n v="2016"/>
    <x v="6"/>
    <s v="DESARROLLO URBANO"/>
    <x v="0"/>
    <n v="18515"/>
    <x v="9"/>
    <x v="9"/>
  </r>
  <r>
    <s v="30298124-0"/>
    <s v="MEJORAMIENTO  PLAZA MANUEL MONTT, COMUNA DE VILLA ALEMANA"/>
    <x v="0"/>
    <s v="MARGA MARGA"/>
    <s v="VILLA ALEMANA"/>
    <n v="2015"/>
    <x v="6"/>
    <s v="DESARROLLO URBANO"/>
    <x v="0"/>
    <n v="7500"/>
    <x v="2781"/>
    <x v="2621"/>
  </r>
  <r>
    <s v="30298126-0"/>
    <s v="CONSTRUCCION PLAZA GÓMEZ CARREÑO, IQUIQUE"/>
    <x v="13"/>
    <s v="IQUIQUE"/>
    <s v="IQUIQUE"/>
    <n v="2015"/>
    <x v="6"/>
    <s v="DESARROLLO URBANO"/>
    <x v="0"/>
    <n v="25083"/>
    <x v="2782"/>
    <x v="2622"/>
  </r>
  <r>
    <s v="30298422-0"/>
    <s v="MEJORAMIENTO PLAZA BRASIL, IQUIQUE"/>
    <x v="13"/>
    <s v="IQUIQUE"/>
    <s v="IQUIQUE"/>
    <n v="2015"/>
    <x v="6"/>
    <s v="DESARROLLO URBANO"/>
    <x v="0"/>
    <n v="8323"/>
    <x v="2783"/>
    <x v="2623"/>
  </r>
  <r>
    <s v="30298424-0"/>
    <s v="REPOSICION PLAZA MIRADOR SUR, IQUIQUE"/>
    <x v="13"/>
    <s v="IQUIQUE"/>
    <s v="IQUIQUE"/>
    <n v="2015"/>
    <x v="6"/>
    <s v="DESARROLLO URBANO"/>
    <x v="0"/>
    <n v="7946"/>
    <x v="2784"/>
    <x v="2624"/>
  </r>
  <r>
    <s v="30298523-0"/>
    <s v="MEJORAMIENTO PLAZA DE ARMAS DE PUNTA DELGADA, COMUNA DE SAN GREGORIO"/>
    <x v="3"/>
    <s v="MAGALLANES"/>
    <s v="SAN GREGORIO"/>
    <n v="2015"/>
    <x v="6"/>
    <s v="DESARROLLO URBANO"/>
    <x v="0"/>
    <n v="242020"/>
    <x v="22"/>
    <x v="9"/>
  </r>
  <r>
    <s v="30298572-0"/>
    <s v="MEJORAMIENTO PLAZA BELÉN, ALTO HOSPICIO"/>
    <x v="13"/>
    <s v="IQUIQUE"/>
    <s v="ALTO HOSPICIO"/>
    <n v="2015"/>
    <x v="6"/>
    <s v="DESARROLLO URBANO"/>
    <x v="0"/>
    <n v="42406"/>
    <x v="2785"/>
    <x v="2625"/>
  </r>
  <r>
    <s v="30298580-0"/>
    <s v="DIFUSION PARA MEJORAR LA CALIDAD DEL AIRE EN COYHAIQUE"/>
    <x v="9"/>
    <s v="COYHAIQUE"/>
    <s v="COYHAIQUE"/>
    <n v="2016"/>
    <x v="6"/>
    <s v="MEDIO AMBIENTE"/>
    <x v="0"/>
    <n v="162165"/>
    <x v="2786"/>
    <x v="2626"/>
  </r>
  <r>
    <s v="30298774-0"/>
    <s v="CONSTRUCCION PLAZA COSTANERA CANAL FITZ ROY, COMUNA DE RIO VERDE"/>
    <x v="3"/>
    <s v="MAGALLANES"/>
    <s v="RIO VERDE"/>
    <n v="2015"/>
    <x v="6"/>
    <s v="DESARROLLO URBANO"/>
    <x v="0"/>
    <n v="9534"/>
    <x v="2787"/>
    <x v="2627"/>
  </r>
  <r>
    <s v="30299423-0"/>
    <s v="AMPLIACION SERVICIO DE APR EL VINCULO, PLAYA CARTAGENA, PAINE"/>
    <x v="8"/>
    <s v="MAIPO"/>
    <s v="PAINE"/>
    <n v="2015"/>
    <x v="5"/>
    <s v="AGUA POTABLE"/>
    <x v="0"/>
    <n v="480316"/>
    <x v="2788"/>
    <x v="2628"/>
  </r>
  <r>
    <s v="30299573-0"/>
    <s v="MEJORAMIENTO PARQUE TEMÁTICO LOCALIDAD DE BAQUEDANO"/>
    <x v="11"/>
    <s v="ANTOFAGASTA"/>
    <s v="SIERRA GORDA"/>
    <n v="2015"/>
    <x v="6"/>
    <s v="DESARROLLO URBANO"/>
    <x v="0"/>
    <n v="153812"/>
    <x v="2789"/>
    <x v="2629"/>
  </r>
  <r>
    <s v="30299672-0"/>
    <s v="CONSTRUCCION CENTRO DE DÍA ADULTO MAYOR COPIAPÓ"/>
    <x v="6"/>
    <s v="COPIAPO"/>
    <s v="COPIAPO"/>
    <n v="2016"/>
    <x v="6"/>
    <s v="ORGANIZACION Y SERVICIOS COMUNALES"/>
    <x v="0"/>
    <n v="244541"/>
    <x v="2790"/>
    <x v="9"/>
  </r>
  <r>
    <s v="30299727-0"/>
    <s v="CONSTRUCCION ELECTRIFICACION RURAL CARAHUE 1, HUEÑALIHUEN Y OTROS"/>
    <x v="1"/>
    <s v="CAUTIN"/>
    <s v="CARAHUE"/>
    <n v="2016"/>
    <x v="4"/>
    <s v="DISTRIBUCION Y CONEXION FINAL USUARIOS"/>
    <x v="1"/>
    <n v="161662"/>
    <x v="9"/>
    <x v="9"/>
  </r>
  <r>
    <s v="30299772-0"/>
    <s v="CONSTRUCCION CENTRO DE DÍA ADULTO MAYOR TEMUCO"/>
    <x v="1"/>
    <s v="CAUTIN"/>
    <s v="TEMUCO"/>
    <n v="2016"/>
    <x v="6"/>
    <s v="ORGANIZACION Y SERVICIOS COMUNALES"/>
    <x v="0"/>
    <n v="681811"/>
    <x v="2791"/>
    <x v="2630"/>
  </r>
  <r>
    <s v="30299822-0"/>
    <s v="CONSTRUCCION ELECTRIFICACION RURAL CARAHUE 2,ALTO LONCOYAMO Y OTROS"/>
    <x v="1"/>
    <s v="CAUTIN"/>
    <s v="CARAHUE"/>
    <n v="2016"/>
    <x v="4"/>
    <s v="DISTRIBUCION Y CONEXION FINAL USUARIOS"/>
    <x v="1"/>
    <n v="193973"/>
    <x v="9"/>
    <x v="9"/>
  </r>
  <r>
    <s v="30299823-0"/>
    <s v="CONSTRUCCION ELECTRIFICACION RURAL CARAHUE 3, ALTO AILLINCO Y OTROS"/>
    <x v="1"/>
    <s v="CAUTIN"/>
    <s v="CARAHUE"/>
    <n v="2016"/>
    <x v="4"/>
    <s v="DISTRIBUCION Y CONEXION FINAL USUARIOS"/>
    <x v="1"/>
    <n v="286234"/>
    <x v="9"/>
    <x v="9"/>
  </r>
  <r>
    <s v="30299824-0"/>
    <s v="CONSTRUCCION ELECTRIFICACION RURAL CARAHUE 4,MACHACO Y OTROS"/>
    <x v="1"/>
    <s v="CAUTIN"/>
    <s v="CARAHUE"/>
    <n v="2016"/>
    <x v="4"/>
    <s v="DISTRIBUCION Y CONEXION FINAL USUARIOS"/>
    <x v="1"/>
    <n v="190591"/>
    <x v="9"/>
    <x v="9"/>
  </r>
  <r>
    <s v="30299825-0"/>
    <s v="CONSTRUCCION ELECTRIFICACION RURAL CARAHUE 5, RUCADIUCA Y OTROS"/>
    <x v="1"/>
    <s v="CAUTIN"/>
    <s v="CARAHUE"/>
    <n v="2016"/>
    <x v="4"/>
    <s v="DISTRIBUCION Y CONEXION FINAL USUARIOS"/>
    <x v="1"/>
    <n v="206215"/>
    <x v="9"/>
    <x v="9"/>
  </r>
  <r>
    <s v="30299826-0"/>
    <s v="CONSTRUCCION ELECTRIFICACION RURAL CARAHUE 6, PANCUL Y OTROS"/>
    <x v="1"/>
    <s v="CAUTIN"/>
    <s v="CARAHUE"/>
    <n v="2016"/>
    <x v="4"/>
    <s v="DISTRIBUCION Y CONEXION FINAL USUARIOS"/>
    <x v="1"/>
    <n v="102712"/>
    <x v="9"/>
    <x v="9"/>
  </r>
  <r>
    <s v="30299827-0"/>
    <s v="CONSTRUCCION ELECTRIFICACION RURAL CARAHUE 7,BUTACO  Y OTROS"/>
    <x v="1"/>
    <s v="CAUTIN"/>
    <s v="CARAHUE"/>
    <n v="2016"/>
    <x v="4"/>
    <s v="DISTRIBUCION Y CONEXION FINAL USUARIOS"/>
    <x v="1"/>
    <n v="162880"/>
    <x v="9"/>
    <x v="9"/>
  </r>
  <r>
    <s v="30300972-0"/>
    <s v="CONSTRUCCION BY PASS Y REPOS RED VIAL ANDINA, S:CR 11 CH-KM 12 (CMT)"/>
    <x v="14"/>
    <s v="PARINACOTA - REGION XV"/>
    <s v="PUTRE - REGION XV"/>
    <n v="2015"/>
    <x v="1"/>
    <s v="TRANSPORTE CAMINERO"/>
    <x v="0"/>
    <n v="1601046"/>
    <x v="2792"/>
    <x v="2631"/>
  </r>
  <r>
    <s v="30301222-0"/>
    <s v="CONSTRUCCION INSTALACION SISTEMA APR HUINCULLICAN TEODORO SCHMIDT"/>
    <x v="1"/>
    <s v="CAUTIN"/>
    <s v="TEODORO SCHMIDT"/>
    <n v="2016"/>
    <x v="5"/>
    <s v="AGUA POTABLE"/>
    <x v="1"/>
    <n v="81820"/>
    <x v="9"/>
    <x v="9"/>
  </r>
  <r>
    <s v="30301322-0"/>
    <s v="MEJORAMIENTO RED VIAL RUTA A-15, XV REGIÓN"/>
    <x v="14"/>
    <m/>
    <m/>
    <n v="2015"/>
    <x v="1"/>
    <s v="TRANSPORTE CAMINERO"/>
    <x v="0"/>
    <n v="119562"/>
    <x v="2793"/>
    <x v="2632"/>
  </r>
  <r>
    <s v="30301324-0"/>
    <s v="ANALISIS REQUERIMIENTOS DE LARGO PLAZO INFRAESTRUCTURA HÍDRICA"/>
    <x v="15"/>
    <m/>
    <m/>
    <n v="2015"/>
    <x v="6"/>
    <s v="RECURSOS HIDRICOS"/>
    <x v="0"/>
    <n v="111219"/>
    <x v="612"/>
    <x v="2633"/>
  </r>
  <r>
    <s v="30301423-0"/>
    <s v="ANALISIS REQUER. DE CONECTIVIDAD INTERNAC. ZONAS SUR Y AUSTRAL"/>
    <x v="15"/>
    <m/>
    <m/>
    <n v="2015"/>
    <x v="1"/>
    <s v="INTERSUBSECTORIAL TRANSPORTE"/>
    <x v="0"/>
    <n v="51441"/>
    <x v="2794"/>
    <x v="2634"/>
  </r>
  <r>
    <s v="30301473-0"/>
    <s v="ANALISIS REQUERIMIENTOS INFRAESTRUCTURA MOP DE APOYO AL TURISMO"/>
    <x v="15"/>
    <m/>
    <m/>
    <n v="2015"/>
    <x v="1"/>
    <s v="INTERSUBSECTORIAL TRANSPORTE"/>
    <x v="0"/>
    <n v="69057"/>
    <x v="934"/>
    <x v="2635"/>
  </r>
  <r>
    <s v="30301572-0"/>
    <s v="CONSTRUCCION SISTEMA DE AGUA POTABLE RURAL ARAUCO CHUMPULLI, FREIRE"/>
    <x v="1"/>
    <s v="CAUTIN"/>
    <s v="FREIRE"/>
    <n v="2016"/>
    <x v="5"/>
    <s v="AGUA POTABLE"/>
    <x v="1"/>
    <n v="11506"/>
    <x v="9"/>
    <x v="9"/>
  </r>
  <r>
    <s v="30301822-0"/>
    <s v="CONSTRUCCION CENTRO DE CREACIÓN ARTÍSTICO INFANTOJUVENIL, AYSEN"/>
    <x v="9"/>
    <s v="COYHAIQUE"/>
    <s v="COYHAIQUE"/>
    <n v="2016"/>
    <x v="2"/>
    <s v="ARTE Y CULTURA"/>
    <x v="0"/>
    <n v="77940"/>
    <x v="2795"/>
    <x v="1344"/>
  </r>
  <r>
    <s v="30301973-0"/>
    <s v="CONSTRUCCION COMPLEJO DEPORTIVO SAN GREGORIO, COMUNA DE LA GRANJA"/>
    <x v="8"/>
    <s v="SANTIAGO"/>
    <s v="LA GRANJA"/>
    <n v="2015"/>
    <x v="7"/>
    <s v="DEPORTE RECREATIVO"/>
    <x v="0"/>
    <n v="191571"/>
    <x v="9"/>
    <x v="9"/>
  </r>
  <r>
    <s v="30302223-0"/>
    <s v="CONSTRUCCION PLAN DE CIERRE VERTEDERO"/>
    <x v="2"/>
    <s v="CHOAPA"/>
    <s v="SALAMANCA"/>
    <n v="2015"/>
    <x v="6"/>
    <s v="MEDIO AMBIENTE"/>
    <x v="3"/>
    <n v="148480"/>
    <x v="9"/>
    <x v="9"/>
  </r>
  <r>
    <s v="30302323-0"/>
    <s v="CONSTRUCCION MUSEO MEISSNER - PRIM, PARQUE ECUADOR, CONCEPCION"/>
    <x v="4"/>
    <m/>
    <m/>
    <n v="2015"/>
    <x v="2"/>
    <s v="ARTE Y CULTURA"/>
    <x v="0"/>
    <n v="78452"/>
    <x v="2796"/>
    <x v="9"/>
  </r>
  <r>
    <s v="30302422-0"/>
    <s v="REPOSICION HOSPITAL LOTA  COMUNA DE LOTA"/>
    <x v="4"/>
    <s v="CONCEPCION"/>
    <s v="LOTA"/>
    <n v="2016"/>
    <x v="0"/>
    <s v="ALTA COMPLEJIDAD"/>
    <x v="0"/>
    <n v="76364"/>
    <x v="2797"/>
    <x v="2636"/>
  </r>
  <r>
    <s v="30302472-0"/>
    <s v="REPOSICION HOSPITAL CORONEL COMUNA CORONEL"/>
    <x v="4"/>
    <s v="CONCEPCION"/>
    <s v="CORONEL"/>
    <n v="2016"/>
    <x v="0"/>
    <s v="ALTA COMPLEJIDAD"/>
    <x v="0"/>
    <n v="90673"/>
    <x v="2797"/>
    <x v="2637"/>
  </r>
  <r>
    <s v="30302723-0"/>
    <s v="HABILITACION DE TERRENOS FCO COLOANE Y CERRO MORADO, PUENTE ALTO,"/>
    <x v="8"/>
    <m/>
    <m/>
    <n v="2015"/>
    <x v="8"/>
    <s v="VIVIENDA DEFINITIVA"/>
    <x v="0"/>
    <n v="2881576"/>
    <x v="2798"/>
    <x v="2638"/>
  </r>
  <r>
    <s v="30302727-0"/>
    <s v="HABILITACION DE TERRENOS POBLACIÓN PARINACOTA QUILICURA"/>
    <x v="8"/>
    <s v="SANTIAGO"/>
    <s v="QUILICURA"/>
    <n v="2015"/>
    <x v="8"/>
    <s v="VIVIENDA DEFINITIVA"/>
    <x v="0"/>
    <n v="2381194"/>
    <x v="2799"/>
    <x v="2639"/>
  </r>
  <r>
    <s v="30302872-0"/>
    <s v="CONSTRUCCION CENTRO DE JUSTICIA  DE SAN CARLOS"/>
    <x v="4"/>
    <s v="ÑUBLE"/>
    <s v="SAN CARLOS"/>
    <n v="2016"/>
    <x v="11"/>
    <s v="ADMINISTRACION DE JUSTICIA"/>
    <x v="0"/>
    <n v="112291"/>
    <x v="2800"/>
    <x v="2640"/>
  </r>
  <r>
    <s v="30302873-0"/>
    <s v="RESTAURACION Y PUESTA EN VALOR ESCUELA D-73 TEATRO PEDRO DE LA BARRA"/>
    <x v="11"/>
    <s v="ANTOFAGASTA"/>
    <s v="ANTOFAGASTA"/>
    <n v="2016"/>
    <x v="2"/>
    <s v="ARTE Y CULTURA"/>
    <x v="1"/>
    <n v="108"/>
    <x v="9"/>
    <x v="9"/>
  </r>
  <r>
    <s v="30302973-0"/>
    <s v="CONSTRUCCION CECOF SANTA MÓNICA, COLLIPULLI"/>
    <x v="1"/>
    <s v="MALLECO"/>
    <s v="COLLIPULLI"/>
    <n v="2016"/>
    <x v="0"/>
    <s v="BAJA COMPLEJIDAD"/>
    <x v="0"/>
    <n v="3475"/>
    <x v="2801"/>
    <x v="2641"/>
  </r>
  <r>
    <s v="30303025-0"/>
    <s v="REPOSICION JARDIN INFANTIL CONTINENTE BLANCO DE PUNTA ARENAS."/>
    <x v="3"/>
    <s v="MAGALLANES"/>
    <s v="PUNTA ARENAS"/>
    <n v="2016"/>
    <x v="2"/>
    <s v="EDUCACION PREBASICA"/>
    <x v="0"/>
    <n v="80820"/>
    <x v="2802"/>
    <x v="9"/>
  </r>
  <r>
    <s v="30303222-0"/>
    <s v="REPOSICION JARDIN INFANTIL LOS CISNES DE NATALES"/>
    <x v="3"/>
    <s v="ULTIMA ESPERANZA"/>
    <s v="NATALES"/>
    <n v="2016"/>
    <x v="2"/>
    <s v="EDUCACION PREBASICA"/>
    <x v="0"/>
    <n v="68400"/>
    <x v="1827"/>
    <x v="9"/>
  </r>
  <r>
    <s v="30303224-0"/>
    <s v="CONSTRUCCION SERVICIO DE URGENCIA SAR, CESFAM VICTORIA"/>
    <x v="1"/>
    <s v="MALLECO"/>
    <s v="VICTORIA"/>
    <n v="2016"/>
    <x v="0"/>
    <s v="BAJA COMPLEJIDAD"/>
    <x v="0"/>
    <n v="294416"/>
    <x v="2803"/>
    <x v="2642"/>
  </r>
  <r>
    <s v="30303374-0"/>
    <s v="CONSTRUCCION PLAZA ACCESO Y OBRAS COMPLEMENTARIAS LOCALIDAD SOCAIRE"/>
    <x v="11"/>
    <s v="EL LOA"/>
    <s v="SAN PEDRO DE ATACAMA"/>
    <n v="2015"/>
    <x v="6"/>
    <s v="DESARROLLO URBANO"/>
    <x v="0"/>
    <n v="11252"/>
    <x v="2804"/>
    <x v="2643"/>
  </r>
  <r>
    <s v="30304222-0"/>
    <s v="CONSTRUCCION BORDE COSTERO DE DALCAHUE"/>
    <x v="5"/>
    <s v="CHILOE"/>
    <s v="DALCAHUE"/>
    <n v="2015"/>
    <x v="6"/>
    <s v="BORDE COSTERO,PASEOS PEATONALES, PLAYAS"/>
    <x v="0"/>
    <n v="1914800"/>
    <x v="2805"/>
    <x v="2644"/>
  </r>
  <r>
    <s v="30304223-0"/>
    <s v="MEJORAMIENTO BORDE COSTERO DE CURACO DE VELEZ"/>
    <x v="5"/>
    <s v="CHILOE"/>
    <s v="CURACO DE VELEZ"/>
    <n v="2016"/>
    <x v="6"/>
    <s v="BORDE COSTERO,PASEOS PEATONALES, PLAYAS"/>
    <x v="0"/>
    <n v="10"/>
    <x v="287"/>
    <x v="9"/>
  </r>
  <r>
    <s v="30304323-0"/>
    <s v="CONSTRUCCION PLANTA INTEGRADA DE MANEJO DE RESIDUOS, SANTA JUANA"/>
    <x v="4"/>
    <s v="CONCEPCION"/>
    <s v="SANTA JUANA"/>
    <n v="2016"/>
    <x v="6"/>
    <s v="MEDIO AMBIENTE"/>
    <x v="0"/>
    <n v="565244"/>
    <x v="64"/>
    <x v="9"/>
  </r>
  <r>
    <s v="30304522-0"/>
    <s v="CONSTRUCCION SISTEMA DE AGUA POTABLE RURAL SANTIAGO MANQUEO, FREIRE"/>
    <x v="1"/>
    <s v="CAUTIN"/>
    <s v="FREIRE"/>
    <n v="2016"/>
    <x v="5"/>
    <s v="AGUA POTABLE"/>
    <x v="1"/>
    <n v="45686"/>
    <x v="9"/>
    <x v="9"/>
  </r>
  <r>
    <s v="30304623-0"/>
    <s v="CONSTRUCCION SERVICIO DE URGENCIA DE ALTA RESOLUTIVIDAD, ANCUD"/>
    <x v="5"/>
    <s v="CHILOE"/>
    <s v="ANCUD"/>
    <n v="2016"/>
    <x v="0"/>
    <s v="BAJA COMPLEJIDAD"/>
    <x v="0"/>
    <n v="6060"/>
    <x v="2806"/>
    <x v="2645"/>
  </r>
  <r>
    <s v="30304722-0"/>
    <s v="CONSTRUCCION SERVICIO DE URGENCIA ALTA RESOLUTIVIDAD, CASTRO"/>
    <x v="5"/>
    <s v="CHILOE"/>
    <s v="CASTRO"/>
    <n v="2016"/>
    <x v="0"/>
    <s v="BAJA COMPLEJIDAD"/>
    <x v="0"/>
    <n v="7165"/>
    <x v="2807"/>
    <x v="2646"/>
  </r>
  <r>
    <s v="30304873-0"/>
    <s v="MEJORAMIENTO EJE VIAL MATTA (QUILICURA)"/>
    <x v="8"/>
    <s v="SANTIAGO"/>
    <s v="QUILICURA"/>
    <n v="2015"/>
    <x v="1"/>
    <s v="TRANSPORTE URBANO,VIALIDAD PEATONAL"/>
    <x v="0"/>
    <n v="1203121"/>
    <x v="2808"/>
    <x v="2647"/>
  </r>
  <r>
    <s v="30304923-0"/>
    <s v="REPOSICION COMPLEJO DEPORTIVO ENRIQUE DOLL ROJAS, COMUNA  LA LIGUA"/>
    <x v="0"/>
    <s v="PETORCA"/>
    <s v="LA LIGUA"/>
    <n v="2016"/>
    <x v="7"/>
    <s v="DEPORTE RECREATIVO"/>
    <x v="1"/>
    <n v="43932"/>
    <x v="9"/>
    <x v="9"/>
  </r>
  <r>
    <s v="30305227-0"/>
    <s v="CONSTRUCCION CECOSF SECTOR ELICURA, COMUNA DE CONTULMO"/>
    <x v="4"/>
    <s v="ARAUCO"/>
    <s v="CONTULMO"/>
    <n v="2016"/>
    <x v="0"/>
    <s v="BAJA COMPLEJIDAD"/>
    <x v="0"/>
    <n v="407115"/>
    <x v="2809"/>
    <x v="2648"/>
  </r>
  <r>
    <s v="30305229-0"/>
    <s v="DIAGNOSTICO PARA DESARROLLAR PLAN DE RIEGO EN R. ARICA Y PARINACOTA"/>
    <x v="14"/>
    <m/>
    <m/>
    <n v="2016"/>
    <x v="3"/>
    <s v="RIEGO"/>
    <x v="0"/>
    <n v="39361"/>
    <x v="2810"/>
    <x v="2649"/>
  </r>
  <r>
    <s v="30305272-0"/>
    <s v="CONSTRUCCION ALCANTARILLADO Y URBANIZACIÓN DE QUIDICO, TIRUA"/>
    <x v="4"/>
    <s v="ARAUCO"/>
    <s v="TIRUA"/>
    <n v="2015"/>
    <x v="5"/>
    <s v="EVACUACION DISPOSICION FINAL AGUAS SERVIDAS"/>
    <x v="0"/>
    <n v="65898"/>
    <x v="2811"/>
    <x v="2650"/>
  </r>
  <r>
    <s v="30305322-0"/>
    <s v="CONSTRUCCION CECOSF SECTOR ANTIQUINA, COMUNA DE CAÑETE"/>
    <x v="4"/>
    <s v="ARAUCO"/>
    <s v="CAÑETE"/>
    <n v="2016"/>
    <x v="0"/>
    <s v="BAJA COMPLEJIDAD"/>
    <x v="0"/>
    <n v="260749"/>
    <x v="2812"/>
    <x v="2651"/>
  </r>
  <r>
    <s v="30305474-0"/>
    <s v="DIAGNOSTICO PARA DESARROLLAR PLAN DE RIEGO EN CUENCA DE ACONCAGUA"/>
    <x v="0"/>
    <m/>
    <m/>
    <n v="2016"/>
    <x v="3"/>
    <s v="RIEGO"/>
    <x v="0"/>
    <n v="36901"/>
    <x v="2813"/>
    <x v="2652"/>
  </r>
  <r>
    <s v="30305524-0"/>
    <s v="DIAGNOSTICO PARA DESARROLLAR PLAN DE RIEGO EN R. ANTOFAGASTA"/>
    <x v="11"/>
    <m/>
    <m/>
    <n v="2015"/>
    <x v="3"/>
    <s v="RIEGO"/>
    <x v="0"/>
    <n v="127217"/>
    <x v="2814"/>
    <x v="2653"/>
  </r>
  <r>
    <s v="30305526-0"/>
    <s v="MEJORAMIENTO MIRADORES ENTRE RIOS, LOS QUEÑES COMUNA DE ROMERAL"/>
    <x v="7"/>
    <s v="CURICO"/>
    <s v="ROMERAL"/>
    <n v="2015"/>
    <x v="6"/>
    <s v="DESARROLLO URBANO"/>
    <x v="1"/>
    <n v="41428"/>
    <x v="9"/>
    <x v="9"/>
  </r>
  <r>
    <s v="30305772-0"/>
    <s v="CONSTRUCCION INFRAESTRUCTURA PORTUARIA EN PUERTO TORO,CABO DE HORNOS"/>
    <x v="3"/>
    <s v="ANTARTICA CHILENA"/>
    <s v="CABO DE HORNOS"/>
    <n v="2015"/>
    <x v="1"/>
    <s v="TRANSPORTE MARITIMO, FLUVIAL Y LACUSTRE"/>
    <x v="0"/>
    <n v="85"/>
    <x v="9"/>
    <x v="9"/>
  </r>
  <r>
    <s v="30305823-0"/>
    <s v="DIAGNOSTICO PARA DESARROLLAR PLAN DE RIEGO EN CUENCA DE COPIAPÓ"/>
    <x v="6"/>
    <m/>
    <m/>
    <n v="2016"/>
    <x v="3"/>
    <s v="RIEGO"/>
    <x v="0"/>
    <n v="36901"/>
    <x v="2815"/>
    <x v="2654"/>
  </r>
  <r>
    <s v="30305824-0"/>
    <s v="DIAGNOSTICO PARA DESARROLLAR PLAN DE RIEGO EN CUENCA DE HUASCO"/>
    <x v="6"/>
    <m/>
    <m/>
    <n v="2016"/>
    <x v="3"/>
    <s v="RIEGO"/>
    <x v="0"/>
    <n v="36901"/>
    <x v="2816"/>
    <x v="2655"/>
  </r>
  <r>
    <s v="30305872-0"/>
    <s v="CONSTRUCCION PUENTE RAUL MARIN BALMACEDA, COMUNA DE CISNES"/>
    <x v="9"/>
    <s v="AYSEN"/>
    <s v="CISNES"/>
    <n v="2015"/>
    <x v="1"/>
    <s v="TRANSPORTE CAMINERO"/>
    <x v="0"/>
    <n v="323420"/>
    <x v="2817"/>
    <x v="2656"/>
  </r>
  <r>
    <s v="30306425-0"/>
    <s v="CONSTRUCCION PARADEROS URBANOS, COMUNA DE TOCOPILLA"/>
    <x v="11"/>
    <s v="TOCOPILLA"/>
    <s v="TOCOPILLA"/>
    <n v="2016"/>
    <x v="1"/>
    <s v="TRANSPORTE URBANO,VIALIDAD PEATONAL"/>
    <x v="0"/>
    <n v="69597"/>
    <x v="22"/>
    <x v="9"/>
  </r>
  <r>
    <s v="30306428-0"/>
    <s v="CONSTRUCCION SERVICIO AGUA POTABLE RURAL ISLA CAGUACH, QUINCHAO"/>
    <x v="5"/>
    <s v="CHILOE"/>
    <s v="QUINCHAO"/>
    <n v="2016"/>
    <x v="5"/>
    <s v="AGUA POTABLE"/>
    <x v="0"/>
    <n v="10545"/>
    <x v="2818"/>
    <x v="2657"/>
  </r>
  <r>
    <s v="30306672-0"/>
    <s v="DIAGNOSTICO PARA DESARROLLAR PLAN DE RIEGO EN C. CHOAPA Y QUILIMARI"/>
    <x v="2"/>
    <m/>
    <m/>
    <n v="2016"/>
    <x v="3"/>
    <s v="RIEGO"/>
    <x v="0"/>
    <n v="36901"/>
    <x v="2819"/>
    <x v="2658"/>
  </r>
  <r>
    <s v="30306673-0"/>
    <s v="REPOSICION TRIBUNAL DE FAMILIA CONCEPCIÓN"/>
    <x v="4"/>
    <s v="CONCEPCION"/>
    <s v="CONCEPCION"/>
    <n v="2016"/>
    <x v="11"/>
    <s v="ADMINISTRACION DE JUSTICIA"/>
    <x v="0"/>
    <n v="183938"/>
    <x v="2820"/>
    <x v="2659"/>
  </r>
  <r>
    <s v="30306722-0"/>
    <s v="DIAGNOSTICO PARA DESARROLLAR PLAN DE RIEGO EN CUENCA DE ELQUI"/>
    <x v="15"/>
    <m/>
    <m/>
    <n v="2016"/>
    <x v="3"/>
    <s v="RIEGO"/>
    <x v="0"/>
    <n v="36901"/>
    <x v="2821"/>
    <x v="2660"/>
  </r>
  <r>
    <s v="30306723-0"/>
    <s v="DIAGNOSTICO PARA DESARROLLAR UN PLAN DE RIEGO EN CUENCA DE LIMARÍ"/>
    <x v="2"/>
    <m/>
    <m/>
    <n v="2016"/>
    <x v="3"/>
    <s v="RIEGO"/>
    <x v="0"/>
    <n v="36901"/>
    <x v="2822"/>
    <x v="2661"/>
  </r>
  <r>
    <s v="30306772-0"/>
    <s v="DIAGNOSTICO PARA DESARROLLAR PLAN DE RIEGO EN C. LIGUA Y PETORCA"/>
    <x v="0"/>
    <m/>
    <m/>
    <n v="2016"/>
    <x v="3"/>
    <s v="RIEGO"/>
    <x v="0"/>
    <n v="36901"/>
    <x v="843"/>
    <x v="392"/>
  </r>
  <r>
    <s v="30306773-0"/>
    <s v="DIAGNOSTICO PARA DESARROLLAR PLAN DE RIEGO EN C. DEL CACHAPOAL"/>
    <x v="12"/>
    <m/>
    <m/>
    <n v="2016"/>
    <x v="3"/>
    <s v="RIEGO"/>
    <x v="0"/>
    <n v="36901"/>
    <x v="2819"/>
    <x v="2658"/>
  </r>
  <r>
    <s v="30306822-0"/>
    <s v="DIAGNOSTICO PARA DESARROLLAR PLAN DE RIEGO EN CUENCA TINGUIRIRICA"/>
    <x v="12"/>
    <m/>
    <m/>
    <n v="2015"/>
    <x v="3"/>
    <s v="RIEGO"/>
    <x v="0"/>
    <n v="36901"/>
    <x v="2823"/>
    <x v="2662"/>
  </r>
  <r>
    <s v="30306872-0"/>
    <s v="DIAGNOSTICO PARA DESARROLLAR PLAN DE RIEGO EN CUENCA LONCOMILLA"/>
    <x v="7"/>
    <m/>
    <m/>
    <n v="2015"/>
    <x v="3"/>
    <s v="RIEGO"/>
    <x v="0"/>
    <n v="127217"/>
    <x v="2824"/>
    <x v="2663"/>
  </r>
  <r>
    <s v="30306874-0"/>
    <s v="DIAGNOSTICO PARA DESARROLLAR PLAN DE RIEGO EN CUENCA MATAQUITO"/>
    <x v="7"/>
    <m/>
    <m/>
    <n v="2015"/>
    <x v="3"/>
    <s v="RIEGO"/>
    <x v="0"/>
    <n v="103360"/>
    <x v="2825"/>
    <x v="2664"/>
  </r>
  <r>
    <s v="30306972-0"/>
    <s v="CONSTRUCCION RED CONTRAINCENDIO CDP DE PUERTO NATALES"/>
    <x v="3"/>
    <s v="ULTIMA ESPERANZA"/>
    <s v="NATALES"/>
    <n v="2016"/>
    <x v="11"/>
    <s v="ADMINISTRACION DE JUSTICIA"/>
    <x v="0"/>
    <n v="375964"/>
    <x v="9"/>
    <x v="9"/>
  </r>
  <r>
    <s v="30306973-0"/>
    <s v="DIAGNOSTICO PARA DESARROLLAR PLAN DE RIEGO EN CUENCA DEL MAULE"/>
    <x v="7"/>
    <m/>
    <m/>
    <n v="2015"/>
    <x v="3"/>
    <s v="RIEGO"/>
    <x v="0"/>
    <n v="103360"/>
    <x v="2825"/>
    <x v="2664"/>
  </r>
  <r>
    <s v="30307172-0"/>
    <s v="CONSTRUCCION REDES CONTRA INCENDIO CCP VICTORIA"/>
    <x v="1"/>
    <s v="MALLECO"/>
    <s v="VICTORIA"/>
    <n v="2015"/>
    <x v="11"/>
    <s v="ADMINISTRACION DE JUSTICIA"/>
    <x v="0"/>
    <n v="158856"/>
    <x v="2826"/>
    <x v="2665"/>
  </r>
  <r>
    <s v="30307222-0"/>
    <s v="CONSTRUCCION ALC LOS PERALES, COLIGUES, QUILLAYES, PIEDRAS, QUILPUÉ."/>
    <x v="0"/>
    <s v="MARGA MARGA"/>
    <s v="QUILPUE"/>
    <n v="2016"/>
    <x v="5"/>
    <s v="EVACUACION DISPOSICION FINAL AGUAS SERVIDAS"/>
    <x v="0"/>
    <n v="475521"/>
    <x v="2827"/>
    <x v="2666"/>
  </r>
  <r>
    <s v="30307272-0"/>
    <s v="CONSTRUCCION REDES CONTRA INCENDIO CDP PITRUFQUEN"/>
    <x v="1"/>
    <s v="CAUTIN"/>
    <s v="PITRUFQUEN"/>
    <n v="2015"/>
    <x v="11"/>
    <s v="ADMINISTRACION DE JUSTICIA"/>
    <x v="0"/>
    <n v="141846"/>
    <x v="2828"/>
    <x v="2667"/>
  </r>
  <r>
    <s v="30307322-0"/>
    <s v="NORMALIZACION AREA LIBRE DE OBSTACULOS AD. DE MOCOPULLI - X REGIÓN"/>
    <x v="15"/>
    <m/>
    <m/>
    <n v="2015"/>
    <x v="1"/>
    <s v="TRANSPORTE AEREO"/>
    <x v="0"/>
    <n v="249336"/>
    <x v="2829"/>
    <x v="2668"/>
  </r>
  <r>
    <s v="30307374-0"/>
    <s v="MEJORAMIENTO RUTA 199-CH S: VILLARRICA-PUCON"/>
    <x v="1"/>
    <m/>
    <m/>
    <n v="2015"/>
    <x v="1"/>
    <s v="TRANSPORTE CAMINERO"/>
    <x v="0"/>
    <n v="600"/>
    <x v="2830"/>
    <x v="2669"/>
  </r>
  <r>
    <s v="30307522-0"/>
    <s v="CONSTRUCCION REDES CONTRA INCENDIO CCP LAUTARO"/>
    <x v="1"/>
    <s v="CAUTIN"/>
    <s v="LAUTARO"/>
    <n v="2015"/>
    <x v="11"/>
    <s v="ADMINISTRACION DE JUSTICIA"/>
    <x v="0"/>
    <n v="160769"/>
    <x v="2831"/>
    <x v="9"/>
  </r>
  <r>
    <s v="30307673-0"/>
    <s v="DIAGNOSTICO PARA DESARROLLAR PLAN DE RIEGO EN CUENCA DEL MAIPO"/>
    <x v="8"/>
    <m/>
    <m/>
    <n v="2016"/>
    <x v="3"/>
    <s v="RIEGO"/>
    <x v="0"/>
    <n v="44999"/>
    <x v="2832"/>
    <x v="2670"/>
  </r>
  <r>
    <s v="30307774-0"/>
    <s v="MEJORAMIENTO DE LA CALIDAD DEL AGUA RIO COLPITA"/>
    <x v="14"/>
    <m/>
    <m/>
    <n v="2016"/>
    <x v="3"/>
    <s v="RIEGO"/>
    <x v="0"/>
    <n v="1046"/>
    <x v="9"/>
    <x v="9"/>
  </r>
  <r>
    <s v="30307927-0"/>
    <s v="DIAGNOSTICO PARA DESARROLLAR PLAN DE RIEGO EN CUENCA BIO-BIO"/>
    <x v="4"/>
    <m/>
    <m/>
    <n v="2015"/>
    <x v="3"/>
    <s v="RIEGO"/>
    <x v="0"/>
    <n v="127217"/>
    <x v="2824"/>
    <x v="2663"/>
  </r>
  <r>
    <s v="30307974-0"/>
    <s v="AMPLIACION  LICEO TECNICO JUAN HOPPE DE OLIVAR"/>
    <x v="12"/>
    <s v="CACHAPOAL"/>
    <s v="OLIVAR"/>
    <n v="2015"/>
    <x v="2"/>
    <s v="EDUCACION MEDIA TECNICO"/>
    <x v="1"/>
    <n v="87817"/>
    <x v="9"/>
    <x v="9"/>
  </r>
  <r>
    <s v="30308022-0"/>
    <s v="DIAGNOSTICO PARA DESARROLLAR PLAN DE RIEGO EN CUENCA DEL ITATA"/>
    <x v="4"/>
    <m/>
    <m/>
    <n v="2015"/>
    <x v="3"/>
    <s v="RIEGO"/>
    <x v="0"/>
    <n v="103360"/>
    <x v="2833"/>
    <x v="2671"/>
  </r>
  <r>
    <s v="30308023-0"/>
    <s v="DIAGNOSTICO PARA DESARROLLAR PLAN DE RIEGO EN R. DE LA ARAUCANIA"/>
    <x v="1"/>
    <m/>
    <m/>
    <n v="2015"/>
    <x v="3"/>
    <s v="RIEGO"/>
    <x v="0"/>
    <n v="103360"/>
    <x v="2834"/>
    <x v="2672"/>
  </r>
  <r>
    <s v="30308122-0"/>
    <s v="DIAGNOSTICO PARA DESARROLLAR PLAN DE RIEGO EN R. DE LOS LAGOS"/>
    <x v="5"/>
    <m/>
    <m/>
    <n v="2015"/>
    <x v="3"/>
    <s v="RIEGO"/>
    <x v="0"/>
    <n v="118261"/>
    <x v="2835"/>
    <x v="2673"/>
  </r>
  <r>
    <s v="30308172-0"/>
    <s v="DIAGNOSTICO PARA DESARROLLAR UN PLAN DE RIEGO EN R. LOS RIOS"/>
    <x v="10"/>
    <m/>
    <m/>
    <n v="2015"/>
    <x v="3"/>
    <s v="RIEGO"/>
    <x v="0"/>
    <n v="96900"/>
    <x v="2836"/>
    <x v="2674"/>
  </r>
  <r>
    <s v="30308173-0"/>
    <s v="DIAGNOSTICO PARA DESARROLLAR PLAN DE RIEGO EN R. TARAPACA"/>
    <x v="13"/>
    <m/>
    <m/>
    <n v="2015"/>
    <x v="3"/>
    <s v="RIEGO"/>
    <x v="0"/>
    <n v="103360"/>
    <x v="2837"/>
    <x v="2675"/>
  </r>
  <r>
    <s v="30308175-0"/>
    <s v="DIAGNOSTICO PARA DESARROLLAR PLAN DE RIEGO EN R. DE AYSEN"/>
    <x v="9"/>
    <m/>
    <m/>
    <n v="2015"/>
    <x v="3"/>
    <s v="RIEGO"/>
    <x v="0"/>
    <n v="127217"/>
    <x v="2838"/>
    <x v="2676"/>
  </r>
  <r>
    <s v="30308176-0"/>
    <s v="ACTUALIZACION GUIA DE DISEÑO DE OBRAS MARITIMAS Y COSTERAS"/>
    <x v="15"/>
    <m/>
    <m/>
    <n v="2015"/>
    <x v="6"/>
    <s v="INTERSUBSECTORIAL MULTISECTOR"/>
    <x v="0"/>
    <n v="510"/>
    <x v="133"/>
    <x v="9"/>
  </r>
  <r>
    <s v="30308222-0"/>
    <s v="DIAGNOSTICO PARA DESARROLLAR PLAN DE RIEGO EN R. DE MAGALLANES"/>
    <x v="3"/>
    <m/>
    <m/>
    <n v="2015"/>
    <x v="3"/>
    <s v="RIEGO"/>
    <x v="0"/>
    <n v="127217"/>
    <x v="2839"/>
    <x v="2677"/>
  </r>
  <r>
    <s v="30308475-0"/>
    <s v="CONSTRUCCION RED DE CICLOVIAS RED CORTO PLAZO, TALCA"/>
    <x v="7"/>
    <s v="TALCA"/>
    <s v="TALCA"/>
    <n v="2015"/>
    <x v="1"/>
    <s v="TRANSPORTE URBANO,VIALIDAD PEATONAL"/>
    <x v="0"/>
    <n v="16578"/>
    <x v="2840"/>
    <x v="2678"/>
  </r>
  <r>
    <s v="30308732-0"/>
    <s v="REPOSICION TRIBUNAL GARANTÍA Y TOP DE OSORNO"/>
    <x v="5"/>
    <s v="OSORNO"/>
    <s v="OSORNO"/>
    <n v="2016"/>
    <x v="11"/>
    <s v="ADMINISTRACION DE JUSTICIA"/>
    <x v="0"/>
    <n v="185410"/>
    <x v="2841"/>
    <x v="2679"/>
  </r>
  <r>
    <s v="30308872-0"/>
    <s v="DIAGNOSTICO DE AGUAS SUBTERRÁNEAS EN ACUIFEROS DE LA II Y IV REGIÓN"/>
    <x v="15"/>
    <m/>
    <m/>
    <n v="2015"/>
    <x v="6"/>
    <s v="RECURSOS HIDRICOS"/>
    <x v="0"/>
    <n v="98000"/>
    <x v="2842"/>
    <x v="2680"/>
  </r>
  <r>
    <s v="30309972-0"/>
    <s v="AMPLIACION SEGUNDA ETAPA EDIFICIO MOP VALDIVIA"/>
    <x v="10"/>
    <m/>
    <m/>
    <n v="2015"/>
    <x v="6"/>
    <s v="ADMINISTRACION MULTISECTOR"/>
    <x v="0"/>
    <n v="54428"/>
    <x v="2843"/>
    <x v="2681"/>
  </r>
  <r>
    <s v="30310124-0"/>
    <s v="MEJORAMIENTO RUTA Y-65, PORVENIR-MANANTIALES, ETAPA I, T.DEL FUEGO"/>
    <x v="3"/>
    <s v="TIERRA DEL FUEGO"/>
    <m/>
    <n v="2016"/>
    <x v="1"/>
    <s v="TRANSPORTE CAMINERO"/>
    <x v="0"/>
    <n v="3554497"/>
    <x v="2844"/>
    <x v="2682"/>
  </r>
  <r>
    <s v="30310126-0"/>
    <s v="REPOSICION  DEPENDENCIAS DIRECCIÓN REGIONAL ARICA-SII"/>
    <x v="14"/>
    <m/>
    <m/>
    <n v="2016"/>
    <x v="6"/>
    <s v="ADMINISTRACION MULTISECTOR"/>
    <x v="0"/>
    <n v="68134"/>
    <x v="9"/>
    <x v="9"/>
  </r>
  <r>
    <s v="30310372-0"/>
    <s v="INVESTIGACION CARACTERIZACIÓN DE OLEAJE EN LA COSTA NORTE DE CHILE"/>
    <x v="15"/>
    <m/>
    <m/>
    <n v="2016"/>
    <x v="6"/>
    <s v="DEFENSAS FLUVIALES,MARITIMAS Y CAUCES ARTIFICIALES"/>
    <x v="0"/>
    <n v="2459"/>
    <x v="2845"/>
    <x v="2683"/>
  </r>
  <r>
    <s v="30310524-0"/>
    <s v="MEJORAMIENTO HABITABILIDAD COMPLEJO FRONTERIZO LOS LIBERTADORES"/>
    <x v="15"/>
    <m/>
    <m/>
    <n v="2016"/>
    <x v="6"/>
    <s v="ADMINISTRACION MULTISECTOR"/>
    <x v="0"/>
    <n v="108848"/>
    <x v="2846"/>
    <x v="2684"/>
  </r>
  <r>
    <s v="30310525-0"/>
    <s v="NORMALIZACION ELÉCTRICA  11 ISLAS DEL ARCHIPIÉLAGO DE CHILOE."/>
    <x v="5"/>
    <s v="CHILOE"/>
    <m/>
    <n v="2016"/>
    <x v="4"/>
    <s v="AUTOGENERACION"/>
    <x v="0"/>
    <n v="2092009"/>
    <x v="1731"/>
    <x v="1613"/>
  </r>
  <r>
    <s v="30310626-0"/>
    <s v="CONSTRUCCION CENTRO GABRIELA MISTRAL ETAPA 2"/>
    <x v="8"/>
    <m/>
    <m/>
    <n v="2015"/>
    <x v="2"/>
    <s v="ARTE Y CULTURA"/>
    <x v="0"/>
    <n v="7211384"/>
    <x v="2847"/>
    <x v="2685"/>
  </r>
  <r>
    <s v="30310674-0"/>
    <s v="CONSTRUCCION SERVICIO DE A.P.R. DE PINDACO-QUITRIPULLI, CHONCHI"/>
    <x v="5"/>
    <s v="CHILOE"/>
    <s v="CHONCHI"/>
    <n v="2016"/>
    <x v="5"/>
    <s v="AGUA POTABLE"/>
    <x v="0"/>
    <n v="479438"/>
    <x v="2848"/>
    <x v="2686"/>
  </r>
  <r>
    <s v="30310825-0"/>
    <s v="REPOSICION PLAZAS VILLA EXOTICA CALAMA"/>
    <x v="11"/>
    <s v="EL LOA"/>
    <s v="CALAMA"/>
    <n v="2015"/>
    <x v="6"/>
    <s v="DESARROLLO URBANO"/>
    <x v="0"/>
    <n v="26350"/>
    <x v="2849"/>
    <x v="2687"/>
  </r>
  <r>
    <s v="30310923-0"/>
    <s v="ANALISIS INTEGRAL DE SOLUCIONES A LA ESCASEZ HÍDRICA"/>
    <x v="14"/>
    <m/>
    <m/>
    <n v="2015"/>
    <x v="6"/>
    <s v="RECURSOS HIDRICOS"/>
    <x v="0"/>
    <n v="155701"/>
    <x v="2850"/>
    <x v="2688"/>
  </r>
  <r>
    <s v="30311322-0"/>
    <s v="CONSTRUCCION DE ESTACIONES FLUVIOMÉTRICAS Y METEOROLOGICA XV REGION"/>
    <x v="14"/>
    <m/>
    <m/>
    <n v="2015"/>
    <x v="6"/>
    <s v="RECURSOS HIDRICOS"/>
    <x v="0"/>
    <n v="208707"/>
    <x v="2851"/>
    <x v="2689"/>
  </r>
  <r>
    <s v="30311575-0"/>
    <s v="CONSTRUCCION POSTA PUQUIÑE, COMUNA DE LANCO"/>
    <x v="10"/>
    <s v="VALDIVIA - REGION XIV"/>
    <s v="LANCO - REGION XIV"/>
    <n v="2016"/>
    <x v="0"/>
    <s v="BAJA COMPLEJIDAD"/>
    <x v="0"/>
    <n v="523"/>
    <x v="22"/>
    <x v="9"/>
  </r>
  <r>
    <s v="30311622-0"/>
    <s v="CONSTRUCCION CENTRO COMUNITARIO DE SALUD FAMILIAR HUALAIHUE PUERTO"/>
    <x v="5"/>
    <s v="PALENA"/>
    <s v="HUALAIHUE"/>
    <n v="2016"/>
    <x v="0"/>
    <s v="BAJA COMPLEJIDAD"/>
    <x v="0"/>
    <n v="260406"/>
    <x v="2852"/>
    <x v="2690"/>
  </r>
  <r>
    <s v="30312223-0"/>
    <s v="REPOSICION Y MEJORAMIENTO COMPLEJO EDUCACIONAL COLLIPULLI"/>
    <x v="1"/>
    <s v="MALLECO"/>
    <s v="COLLIPULLI"/>
    <n v="2016"/>
    <x v="2"/>
    <s v="EDUCACION MEDIA TECNICO"/>
    <x v="0"/>
    <n v="146130"/>
    <x v="64"/>
    <x v="9"/>
  </r>
  <r>
    <s v="30312472-0"/>
    <s v="HABILITACION UNIDAD DE TOMOGRAFIA EN CENTRO ASISTENCIAL  NORTE"/>
    <x v="11"/>
    <s v="ANTOFAGASTA"/>
    <s v="ANTOFAGASTA"/>
    <n v="2015"/>
    <x v="0"/>
    <s v="ALTA COMPLEJIDAD"/>
    <x v="0"/>
    <n v="1847559"/>
    <x v="2853"/>
    <x v="2691"/>
  </r>
  <r>
    <s v="30313322-0"/>
    <s v="CONSTRUCCION CENTRO DE FAENAMIENTO EN CHAITÉN"/>
    <x v="5"/>
    <s v="PALENA"/>
    <s v="CHAITEN"/>
    <n v="2016"/>
    <x v="0"/>
    <s v="INTERSUBSECTORIAL SALUD"/>
    <x v="3"/>
    <n v="11908"/>
    <x v="9"/>
    <x v="9"/>
  </r>
  <r>
    <s v="30313583-0"/>
    <s v="REPOSICION MUSEOGRAFIA Y DESARROLLO  DE AREAS EDUCATIVAS MUSEO LS"/>
    <x v="2"/>
    <s v="ELQUI"/>
    <s v="LA SERENA"/>
    <n v="2016"/>
    <x v="2"/>
    <s v="ARTE Y CULTURA"/>
    <x v="0"/>
    <n v="94046"/>
    <x v="2854"/>
    <x v="2692"/>
  </r>
  <r>
    <s v="30313672-0"/>
    <s v="NORMALIZACION AERÓDROMO GUARDIAMARINA ZAÑARTU DE PUERTO WILLIAMS"/>
    <x v="3"/>
    <s v="ANTARTICA CHILENA"/>
    <m/>
    <n v="2016"/>
    <x v="1"/>
    <s v="TRANSPORTE AEREO"/>
    <x v="0"/>
    <n v="765579"/>
    <x v="2855"/>
    <x v="2693"/>
  </r>
  <r>
    <s v="30313722-0"/>
    <s v="REPOSICION CUARTEL DE BOMBEROS QUINTA COMPAÑÍA DE NEHUENTUE"/>
    <x v="1"/>
    <s v="CAUTIN"/>
    <s v="CARAHUE"/>
    <n v="2015"/>
    <x v="9"/>
    <s v="DEFENSA Y SEGURIDAD"/>
    <x v="0"/>
    <n v="194241"/>
    <x v="11"/>
    <x v="9"/>
  </r>
  <r>
    <s v="30313772-0"/>
    <s v="CONSTRUCCION PMB QUINCHAMALI-CONFLUENCIA"/>
    <x v="4"/>
    <s v="ÑUBLE"/>
    <s v="CHILLAN"/>
    <n v="2016"/>
    <x v="5"/>
    <s v="INTERSUBSECTORIAL AGUA POTABLE Y ALCANTARILLADO"/>
    <x v="1"/>
    <n v="7913"/>
    <x v="9"/>
    <x v="9"/>
  </r>
  <r>
    <s v="30314223-0"/>
    <s v="DIAGNOSTICO IMPACTO VERTEDEROS PLANTAS TRATAMIENTO ARAUCANIA"/>
    <x v="1"/>
    <m/>
    <m/>
    <n v="2015"/>
    <x v="6"/>
    <s v="MEDIO AMBIENTE"/>
    <x v="0"/>
    <n v="300001"/>
    <x v="22"/>
    <x v="9"/>
  </r>
  <r>
    <s v="30314372-0"/>
    <s v="REPOSICION POSTA SALUD RURAL DE CALETA ANDRADE, AYSEN"/>
    <x v="9"/>
    <s v="AYSEN"/>
    <s v="AYSEN"/>
    <n v="2016"/>
    <x v="0"/>
    <s v="BAJA COMPLEJIDAD"/>
    <x v="0"/>
    <n v="532305"/>
    <x v="2856"/>
    <x v="9"/>
  </r>
  <r>
    <s v="30314422-0"/>
    <s v="CONSTRUCCION CASA MUSEO DE PABLO NERUDA EN TEMUCO."/>
    <x v="1"/>
    <s v="CAUTIN"/>
    <s v="TEMUCO"/>
    <n v="2015"/>
    <x v="2"/>
    <s v="ARTE Y CULTURA"/>
    <x v="0"/>
    <n v="427852"/>
    <x v="2857"/>
    <x v="2694"/>
  </r>
  <r>
    <s v="30314472-0"/>
    <s v="MEJORAMIENTO INFRAESTRUCTURA DEPORTIVA CLUB NEW CRUSADERS VALPARAISO"/>
    <x v="0"/>
    <s v="VALPARAISO"/>
    <s v="VALPARAISO"/>
    <n v="2016"/>
    <x v="7"/>
    <s v="DEPORTE RECREATIVO"/>
    <x v="0"/>
    <n v="9406"/>
    <x v="64"/>
    <x v="9"/>
  </r>
  <r>
    <s v="30314776-0"/>
    <s v="CONSTRUCCION SOL. A.P. LOCALIDADES SUBTERRITORIO CAMARONES 1"/>
    <x v="14"/>
    <s v="ARICA - REGION XV"/>
    <s v="CAMARONES - REGION XV"/>
    <n v="2016"/>
    <x v="5"/>
    <s v="AGUA POTABLE"/>
    <x v="0"/>
    <n v="68000"/>
    <x v="9"/>
    <x v="9"/>
  </r>
  <r>
    <s v="30315122-0"/>
    <s v="ANALISIS EVALUACIÓN DE RIESGOS MATRICES COPAQUILLA"/>
    <x v="14"/>
    <s v="PARINACOTA - REGION XV"/>
    <s v="PUTRE - REGION XV"/>
    <n v="2016"/>
    <x v="6"/>
    <s v="MEDIO AMBIENTE"/>
    <x v="0"/>
    <n v="165479"/>
    <x v="857"/>
    <x v="677"/>
  </r>
  <r>
    <s v="30315273-0"/>
    <s v="CONSTRUCCION ENERGIZACION RURAL SECTOR PUERTO PRAT RUTA Y-300, NATAL"/>
    <x v="3"/>
    <s v="ULTIMA ESPERANZA"/>
    <s v="NATALES"/>
    <n v="2016"/>
    <x v="4"/>
    <s v="DISTRIBUCION Y CONEXION FINAL USUARIOS"/>
    <x v="0"/>
    <n v="67018"/>
    <x v="2858"/>
    <x v="9"/>
  </r>
  <r>
    <s v="30315478-0"/>
    <s v="REPOSICION LABORATORIO HOSPITAL DE CHAITÉN"/>
    <x v="5"/>
    <s v="PALENA"/>
    <s v="CHAITEN"/>
    <n v="2016"/>
    <x v="0"/>
    <s v="BAJA COMPLEJIDAD"/>
    <x v="0"/>
    <n v="83875"/>
    <x v="2859"/>
    <x v="2695"/>
  </r>
  <r>
    <s v="30315572-0"/>
    <s v="CONSTRUCCION FERIA ABASTO AVENIDA PRAT, CONCEPCION,1° ETAPA MERCADO"/>
    <x v="4"/>
    <s v="CONCEPCION"/>
    <s v="CONCEPCION"/>
    <n v="2015"/>
    <x v="6"/>
    <s v="DESARROLLO URBANO"/>
    <x v="0"/>
    <n v="1598459"/>
    <x v="2860"/>
    <x v="9"/>
  </r>
  <r>
    <s v="30316123-0"/>
    <s v="CONSTRUCCION INFRAESTRUCTURA DE USO PUBLICO P. N. QUEULAT"/>
    <x v="9"/>
    <m/>
    <m/>
    <n v="2016"/>
    <x v="6"/>
    <s v="MEDIO AMBIENTE"/>
    <x v="0"/>
    <n v="210007"/>
    <x v="2861"/>
    <x v="2696"/>
  </r>
  <r>
    <s v="30316322-0"/>
    <s v="CONSTRUCCION CENTRO JUDICIAL DE CHILLÁN"/>
    <x v="4"/>
    <s v="ÑUBLE"/>
    <s v="CHILLAN"/>
    <n v="2016"/>
    <x v="11"/>
    <s v="ADMINISTRACION DE JUSTICIA"/>
    <x v="0"/>
    <n v="251841"/>
    <x v="2862"/>
    <x v="2697"/>
  </r>
  <r>
    <s v="30316374-0"/>
    <s v="CONSTRUCCION SOL.  DE A.P.  PARA LOC. DE SAGUARA Y MARQUIRAVE"/>
    <x v="14"/>
    <s v="ARICA - REGION XV"/>
    <s v="CAMARONES - REGION XV"/>
    <n v="2016"/>
    <x v="5"/>
    <s v="AGUA POTABLE"/>
    <x v="0"/>
    <n v="35000"/>
    <x v="9"/>
    <x v="9"/>
  </r>
  <r>
    <s v="30316825-0"/>
    <s v="MEJORAMIENTO INTEGRAL CLUB DEPORTIVO DEFENSOR CRISTO REY SAN ANTONIO"/>
    <x v="0"/>
    <s v="SAN ANTONIO"/>
    <s v="SAN ANTONIO"/>
    <n v="2015"/>
    <x v="7"/>
    <s v="DEPORTE RECREATIVO"/>
    <x v="0"/>
    <n v="394539"/>
    <x v="17"/>
    <x v="9"/>
  </r>
  <r>
    <s v="30317272-0"/>
    <s v="CONSTRUCCION  MUELLE ISLA SANTA MARIA"/>
    <x v="4"/>
    <s v="CONCEPCION"/>
    <s v="CORONEL"/>
    <n v="2015"/>
    <x v="1"/>
    <s v="TRANSPORTE MARITIMO, FLUVIAL Y LACUSTRE"/>
    <x v="0"/>
    <n v="2122159"/>
    <x v="2863"/>
    <x v="2698"/>
  </r>
  <r>
    <s v="30317322-0"/>
    <s v="ACTUALIZACION PLAN REGULADOR COMUNAL, COMUNA LA LIGUA"/>
    <x v="0"/>
    <s v="PETORCA"/>
    <s v="LA LIGUA"/>
    <n v="2016"/>
    <x v="6"/>
    <s v="DESARROLLO URBANO"/>
    <x v="1"/>
    <n v="97373"/>
    <x v="9"/>
    <x v="9"/>
  </r>
  <r>
    <s v="30317475-0"/>
    <s v="CONSTRUCCION SISTEMA DE AGUA POTABLE HUAHUANCO"/>
    <x v="1"/>
    <s v="CAUTIN"/>
    <s v="CUNCO"/>
    <n v="2016"/>
    <x v="5"/>
    <s v="AGUA POTABLE"/>
    <x v="3"/>
    <n v="9214"/>
    <x v="9"/>
    <x v="9"/>
  </r>
  <r>
    <s v="30317478-0"/>
    <s v="CONSTRUCCION SALA CUNA Y NIVELES MEDIOS SANTA JULIA, VIÑA DEL MAR"/>
    <x v="0"/>
    <s v="VALPARAISO"/>
    <s v="VIÑA DEL MAR"/>
    <n v="2015"/>
    <x v="2"/>
    <s v="EDUCACION PREBASICA"/>
    <x v="0"/>
    <n v="744276"/>
    <x v="2864"/>
    <x v="2699"/>
  </r>
  <r>
    <s v="30317622-0"/>
    <s v="CONSTRUCCION SOLUCIONES ELÉCTRICAS CUENCA GRAL. CARRERA"/>
    <x v="9"/>
    <s v="GENERAL CARRERA"/>
    <m/>
    <n v="2016"/>
    <x v="4"/>
    <s v="AUTOGENERACION"/>
    <x v="1"/>
    <n v="62296"/>
    <x v="9"/>
    <x v="9"/>
  </r>
  <r>
    <s v="30317772-0"/>
    <s v="CONSTRUCCION SISTEMA APR LOS LLANOS DE LA CHIMBA, COMUNA DE OVALLE"/>
    <x v="2"/>
    <s v="LIMARI"/>
    <s v="OVALLE"/>
    <n v="2015"/>
    <x v="5"/>
    <s v="AGUA POTABLE"/>
    <x v="0"/>
    <n v="3051"/>
    <x v="9"/>
    <x v="9"/>
  </r>
  <r>
    <s v="30317872-0"/>
    <s v="DIAGNOSTICO PMDT TERRITORIO IGNACIO DOMEYKO - FREIRINA Y VALLENAR"/>
    <x v="6"/>
    <s v="HUASCO"/>
    <m/>
    <n v="2016"/>
    <x v="6"/>
    <s v="INTERSUBSECTORIAL MULTISECTOR"/>
    <x v="0"/>
    <n v="88796"/>
    <x v="2865"/>
    <x v="2700"/>
  </r>
  <r>
    <s v="30318622-0"/>
    <s v="CONSTRUCCION TERCERA ETAPA PLAZA DE ARMAS PUERTO WILLIAMS"/>
    <x v="3"/>
    <s v="ANTARTICA CHILENA"/>
    <s v="CABO DE HORNOS"/>
    <n v="2016"/>
    <x v="6"/>
    <s v="DESARROLLO URBANO"/>
    <x v="0"/>
    <n v="467403"/>
    <x v="9"/>
    <x v="9"/>
  </r>
  <r>
    <s v="30318923-0"/>
    <s v="CONSTRUCCION PASARELA PEATONAL PORTAL DE LA LUNA, SAN NICOLAS"/>
    <x v="4"/>
    <s v="ÑUBLE"/>
    <s v="SAN NICOLAS"/>
    <n v="2015"/>
    <x v="1"/>
    <s v="TRANSPORTE URBANO,VIALIDAD PEATONAL"/>
    <x v="0"/>
    <n v="41840"/>
    <x v="22"/>
    <x v="9"/>
  </r>
  <r>
    <s v="30318924-0"/>
    <s v="MEJORAMIENTO  ACERAS AV. OHIGGINS COMUNA SAN NICOLAS"/>
    <x v="4"/>
    <s v="ÑUBLE"/>
    <s v="SAN NICOLAS"/>
    <n v="2015"/>
    <x v="1"/>
    <s v="TRANSPORTE URBANO,VIALIDAD PEATONAL"/>
    <x v="0"/>
    <n v="31380"/>
    <x v="625"/>
    <x v="582"/>
  </r>
  <r>
    <s v="30319122-0"/>
    <s v="MEJORAMIENTO CBI RUTAW-883,C:CR.LONG.DIAZ LIRA,S:PUREO-APECHE,CHILOE"/>
    <x v="5"/>
    <s v="CHILOE"/>
    <m/>
    <n v="2015"/>
    <x v="1"/>
    <s v="TRANSPORTE CAMINERO"/>
    <x v="0"/>
    <n v="52823"/>
    <x v="2866"/>
    <x v="9"/>
  </r>
  <r>
    <s v="30319772-0"/>
    <s v="ACTUALIZACION PLAN REGULADOR COMUNAL, CABILDO"/>
    <x v="0"/>
    <s v="PETORCA"/>
    <s v="CABILDO"/>
    <n v="2016"/>
    <x v="6"/>
    <s v="DESARROLLO URBANO"/>
    <x v="0"/>
    <n v="34491"/>
    <x v="2867"/>
    <x v="2701"/>
  </r>
  <r>
    <s v="30321174-0"/>
    <s v="CONSTRUCCION SAR ALBERTO REYES COMUNA DE TOMÉ"/>
    <x v="4"/>
    <s v="CONCEPCION"/>
    <s v="TOME"/>
    <n v="2016"/>
    <x v="0"/>
    <s v="BAJA COMPLEJIDAD"/>
    <x v="0"/>
    <n v="478037"/>
    <x v="2868"/>
    <x v="2702"/>
  </r>
  <r>
    <s v="30321175-0"/>
    <s v="CONSTRUCCION CENTRO COMUNITARIO SALUD FAMILIA CERRO VERDE BAJO,PENCO"/>
    <x v="4"/>
    <s v="CONCEPCION"/>
    <s v="PENCO"/>
    <n v="2016"/>
    <x v="0"/>
    <s v="BAJA COMPLEJIDAD"/>
    <x v="0"/>
    <n v="443122"/>
    <x v="9"/>
    <x v="9"/>
  </r>
  <r>
    <s v="30321273-0"/>
    <s v="CONSTRUCCION CECOSF DENAVISUR, COMUNA DE TALCAHUANO"/>
    <x v="4"/>
    <s v="CONCEPCION"/>
    <s v="TALCAHUANO"/>
    <n v="2016"/>
    <x v="0"/>
    <s v="BAJA COMPLEJIDAD"/>
    <x v="1"/>
    <n v="402060"/>
    <x v="9"/>
    <x v="9"/>
  </r>
  <r>
    <s v="30321323-0"/>
    <s v="CONSTRUCCION SERV. ATENCIÓN PRIMARIA URGENCIA ALTA RESOLUCIÓN PENCO"/>
    <x v="4"/>
    <s v="CONCEPCION"/>
    <s v="PENCO"/>
    <n v="2016"/>
    <x v="0"/>
    <s v="BAJA COMPLEJIDAD"/>
    <x v="0"/>
    <n v="1026956"/>
    <x v="2869"/>
    <x v="2703"/>
  </r>
  <r>
    <s v="30321473-0"/>
    <s v="CONSTRUCCION SERV ATENCIÓN URGENCIA ALTA RESOLUCIÓN SAN VICENTE THNO"/>
    <x v="4"/>
    <s v="CONCEPCION"/>
    <s v="TALCAHUANO"/>
    <n v="2016"/>
    <x v="0"/>
    <s v="BAJA COMPLEJIDAD"/>
    <x v="0"/>
    <n v="265698"/>
    <x v="2870"/>
    <x v="2704"/>
  </r>
  <r>
    <s v="30321523-0"/>
    <s v="CONSTRUCCION SERV.ATENCIÓN PRIMARIA URGENCIA ALTA RES.HUALPENCILLO"/>
    <x v="4"/>
    <s v="CONCEPCION"/>
    <s v="HUALPEN"/>
    <n v="2016"/>
    <x v="0"/>
    <s v="BAJA COMPLEJIDAD"/>
    <x v="0"/>
    <n v="560276"/>
    <x v="2871"/>
    <x v="2705"/>
  </r>
  <r>
    <s v="30321525-0"/>
    <s v="CONSTRUCCION DE ACERAS LOTEO EL OVEJERO, PUNTA ARENAS"/>
    <x v="3"/>
    <s v="MAGALLANES"/>
    <s v="PUNTA ARENAS"/>
    <n v="2016"/>
    <x v="6"/>
    <s v="DESARROLLO URBANO"/>
    <x v="0"/>
    <n v="76736"/>
    <x v="22"/>
    <x v="9"/>
  </r>
  <r>
    <s v="30322072-0"/>
    <s v="MEJORAMIENTO CANCHAS DE FÚTBOL COMPLEJO DEPORTIVO, LA CISTERNA"/>
    <x v="8"/>
    <s v="SANTIAGO"/>
    <s v="LA CISTERNA"/>
    <n v="2015"/>
    <x v="7"/>
    <s v="DEPORTE RECREATIVO"/>
    <x v="0"/>
    <n v="1070340"/>
    <x v="52"/>
    <x v="9"/>
  </r>
  <r>
    <s v="30322222-0"/>
    <s v="MEJORAMIENTO NUDO CAMILO HENRIQUEZ, BALMACEDA Y B. GARRIDO DE CURICO"/>
    <x v="7"/>
    <s v="CURICO"/>
    <s v="CURICO"/>
    <n v="2016"/>
    <x v="1"/>
    <s v="TRANSPORTE URBANO,VIALIDAD PEATONAL"/>
    <x v="0"/>
    <n v="21244"/>
    <x v="2872"/>
    <x v="2706"/>
  </r>
  <r>
    <s v="30323623-0"/>
    <s v="REPOSICION  ESTADIO MUNICIPAL  CAPITAN PASTENE"/>
    <x v="1"/>
    <s v="MALLECO"/>
    <s v="LUMACO"/>
    <n v="2015"/>
    <x v="7"/>
    <s v="DEPORTE FORMATIVO"/>
    <x v="0"/>
    <n v="692553"/>
    <x v="2873"/>
    <x v="2707"/>
  </r>
  <r>
    <s v="30323673-0"/>
    <s v="DIAGNOSTICO PARA EMPLAZAMIENTO DE OBRAS CIVILES DE RIEGO EN AYSEN"/>
    <x v="9"/>
    <m/>
    <m/>
    <n v="2016"/>
    <x v="3"/>
    <s v="RIEGO"/>
    <x v="0"/>
    <n v="72671"/>
    <x v="2874"/>
    <x v="2708"/>
  </r>
  <r>
    <s v="30324023-0"/>
    <s v="HABILITACION HOSPITAL REGIONAL PARA HOSPITAL CLINICO UNIV. DE ANTOF."/>
    <x v="11"/>
    <m/>
    <m/>
    <n v="2016"/>
    <x v="0"/>
    <s v="INTERSUBSECTORIAL SALUD"/>
    <x v="0"/>
    <n v="44000"/>
    <x v="22"/>
    <x v="9"/>
  </r>
  <r>
    <s v="30324422-0"/>
    <s v="DIAGNOSTICO PLAN RECONVERSION URBANA, SECTOR GUAÑACAGUA III, ARICA"/>
    <x v="14"/>
    <s v="ARICA - REGION XV"/>
    <s v="ARICA - REGION XV"/>
    <n v="2016"/>
    <x v="6"/>
    <s v="DESARROLLO URBANO"/>
    <x v="0"/>
    <n v="300"/>
    <x v="9"/>
    <x v="9"/>
  </r>
  <r>
    <s v="30324573-0"/>
    <s v="CONSTRUCCION CENTRO DE DESPACHO Y BASE SAMU PROVINCIA DE OSORNO"/>
    <x v="5"/>
    <s v="OSORNO"/>
    <m/>
    <n v="2016"/>
    <x v="0"/>
    <s v="ALTA COMPLEJIDAD"/>
    <x v="0"/>
    <n v="1436"/>
    <x v="9"/>
    <x v="9"/>
  </r>
  <r>
    <s v="30324672-0"/>
    <s v="NORMALIZACION 473 VIVIENDAS, DEMOLICION, GUAÑACAGUA III, ARICA"/>
    <x v="14"/>
    <s v="ARICA - REGION XV"/>
    <s v="ARICA - REGION XV"/>
    <n v="2016"/>
    <x v="8"/>
    <s v="ADMINISTRACION VIVIENDA"/>
    <x v="0"/>
    <n v="1000"/>
    <x v="9"/>
    <x v="9"/>
  </r>
  <r>
    <s v="30324822-0"/>
    <s v="REPOSICION PLAZA VILLA MAULE, PUERTO SAAVEDRA"/>
    <x v="1"/>
    <s v="CAUTIN"/>
    <s v="SAAVEDRA"/>
    <n v="2016"/>
    <x v="6"/>
    <s v="INTERSUBSECTORIAL MULTISECTOR"/>
    <x v="1"/>
    <n v="506594"/>
    <x v="9"/>
    <x v="9"/>
  </r>
  <r>
    <s v="30325324-0"/>
    <s v="CONSTRUCCION JARDIN Y SALA CUNA VILLA PUESTA DEL SOL, SAN CARLOS"/>
    <x v="4"/>
    <s v="ÑUBLE"/>
    <s v="SAN CARLOS"/>
    <n v="2015"/>
    <x v="2"/>
    <s v="EDUCACION PREBASICA"/>
    <x v="0"/>
    <n v="578914"/>
    <x v="2875"/>
    <x v="2709"/>
  </r>
  <r>
    <s v="30325333-0"/>
    <s v="CONSTRUCCION SERVICIO APR EL LUCERO, RETIRO"/>
    <x v="7"/>
    <s v="LINARES"/>
    <s v="RETIRO"/>
    <n v="2015"/>
    <x v="5"/>
    <s v="AGUA POTABLE"/>
    <x v="0"/>
    <n v="911670"/>
    <x v="2876"/>
    <x v="2710"/>
  </r>
  <r>
    <s v="30325334-0"/>
    <s v="CONSTRUCCION SERVICIO APR ORO VERDE, CHILLAN"/>
    <x v="4"/>
    <s v="ÑUBLE"/>
    <s v="CHILLAN"/>
    <n v="2015"/>
    <x v="5"/>
    <s v="AGUA POTABLE"/>
    <x v="0"/>
    <n v="931292"/>
    <x v="2877"/>
    <x v="2711"/>
  </r>
  <r>
    <s v="30325522-0"/>
    <s v="CONSTRUCCION SALA CUNA Y REPOSICIÓN NIVEL MEDIO TRENCITO"/>
    <x v="4"/>
    <s v="BIO BIO"/>
    <s v="NEGRETE"/>
    <n v="2015"/>
    <x v="2"/>
    <s v="EDUCACION PREBASICA"/>
    <x v="0"/>
    <n v="75740"/>
    <x v="2878"/>
    <x v="2712"/>
  </r>
  <r>
    <s v="30325772-0"/>
    <s v="MEJORAMIENTO CALLE COLO-COLO ETAPA II ENTRE ONGOLMO Y LIENTUR, ANGOL"/>
    <x v="1"/>
    <s v="MALLECO"/>
    <s v="ANGOL"/>
    <n v="2016"/>
    <x v="1"/>
    <s v="TRANSPORTE URBANO,VIALIDAD PEATONAL"/>
    <x v="0"/>
    <n v="437361"/>
    <x v="2879"/>
    <x v="829"/>
  </r>
  <r>
    <s v="30326124-0"/>
    <s v="CONSTRUCCION SISTEMA APR, SECTOR PAMPA ALGODONAL"/>
    <x v="14"/>
    <m/>
    <m/>
    <n v="2015"/>
    <x v="5"/>
    <s v="AGUA POTABLE"/>
    <x v="0"/>
    <n v="1403500"/>
    <x v="2880"/>
    <x v="2713"/>
  </r>
  <r>
    <s v="30326322-0"/>
    <s v="REPOSICION ESCUELA BERNARDO O'HIGGINS, CALBUCO"/>
    <x v="5"/>
    <s v="LLANQUIHUE"/>
    <s v="CALBUCO"/>
    <n v="2016"/>
    <x v="2"/>
    <s v="EDUCACION BASICA Y MEDIA"/>
    <x v="3"/>
    <n v="83291"/>
    <x v="9"/>
    <x v="9"/>
  </r>
  <r>
    <s v="30326774-0"/>
    <s v="CONSTRUCCION LICEO BICENTENARIO MARIA DEL TRANSITO,MOLINA"/>
    <x v="7"/>
    <s v="CURICO"/>
    <s v="MOLINA"/>
    <n v="2016"/>
    <x v="2"/>
    <s v="EDUCACION BASICA Y MEDIA"/>
    <x v="0"/>
    <n v="343403"/>
    <x v="9"/>
    <x v="9"/>
  </r>
  <r>
    <s v="30326923-0"/>
    <s v="REPOSICION Y AMPLIACIÓN MERCADO MUNICIPAL DE CHAITÉN"/>
    <x v="5"/>
    <s v="PALENA"/>
    <s v="CHAITEN"/>
    <n v="2016"/>
    <x v="6"/>
    <s v="ORGANIZACION Y SERVICIOS COMUNALES"/>
    <x v="1"/>
    <n v="2726"/>
    <x v="9"/>
    <x v="9"/>
  </r>
  <r>
    <s v="30327080-0"/>
    <s v="CONSTRUCCION SISTEMA DE AGUA POTABLE RURAL LLANADA GRANDE, COCHAMO"/>
    <x v="5"/>
    <s v="LLANQUIHUE"/>
    <s v="COCHAMO"/>
    <n v="2016"/>
    <x v="5"/>
    <s v="AGUA POTABLE"/>
    <x v="0"/>
    <n v="33692"/>
    <x v="9"/>
    <x v="9"/>
  </r>
  <r>
    <s v="30327173-0"/>
    <s v="CONSTRUCCION SISTEMA DE ALCANTARILLADO VILLA NUEVA ESPERANZA, CUNCO"/>
    <x v="1"/>
    <s v="CAUTIN"/>
    <s v="CUNCO"/>
    <n v="2015"/>
    <x v="5"/>
    <s v="EVACUACION DISPOSICION FINAL AGUAS SERVIDAS"/>
    <x v="1"/>
    <n v="414873"/>
    <x v="9"/>
    <x v="9"/>
  </r>
  <r>
    <s v="30327482-0"/>
    <s v="CONSTRUCCION SALACUNA Y JARDIN INFANTIL,SECTOR PELLINES, LLANQUIHUE."/>
    <x v="5"/>
    <s v="LLANQUIHUE"/>
    <s v="LLANQUIHUE"/>
    <n v="2015"/>
    <x v="2"/>
    <s v="EDUCACION PREBASICA"/>
    <x v="0"/>
    <n v="225627"/>
    <x v="2881"/>
    <x v="2714"/>
  </r>
  <r>
    <s v="30327572-0"/>
    <s v="MEJORAMIENTO ESTADIO MUNICIPAL COMUNA DE SANTA JUANA"/>
    <x v="4"/>
    <s v="CONCEPCION"/>
    <s v="SANTA JUANA"/>
    <n v="2016"/>
    <x v="7"/>
    <s v="DEPORTE RECREATIVO"/>
    <x v="0"/>
    <n v="62761"/>
    <x v="2882"/>
    <x v="2715"/>
  </r>
  <r>
    <s v="30327574-0"/>
    <s v="MEJORAMIENTO ALCANTARILLADO SAN ESTEBAN, LOS JARDINES Y BELLA UNION"/>
    <x v="7"/>
    <s v="LINARES"/>
    <s v="COLBUN"/>
    <n v="2015"/>
    <x v="5"/>
    <s v="EVACUACION DISPOSICION FINAL AGUAS SERVIDAS"/>
    <x v="0"/>
    <n v="551735"/>
    <x v="22"/>
    <x v="9"/>
  </r>
  <r>
    <s v="30327631-0"/>
    <s v="MEJORAMIENTO SERVICIO CIRUGÍA INFANTIL, HGGB"/>
    <x v="4"/>
    <m/>
    <m/>
    <n v="2016"/>
    <x v="0"/>
    <s v="ALTA COMPLEJIDAD"/>
    <x v="0"/>
    <n v="386483"/>
    <x v="2883"/>
    <x v="2716"/>
  </r>
  <r>
    <s v="30327691-0"/>
    <s v="AMPLIACION SISTEMA APR LAS GARZAS PAILIMO, MARCHIGUE"/>
    <x v="12"/>
    <s v="CARDENAL CARO"/>
    <s v="MARCHIGUE"/>
    <n v="2016"/>
    <x v="5"/>
    <s v="AGUA POTABLE"/>
    <x v="0"/>
    <n v="11450"/>
    <x v="2884"/>
    <x v="2717"/>
  </r>
  <r>
    <s v="30327774-0"/>
    <s v="CONSTRUCCION SALA CUNA LIBERTAD DICHATO, TOME"/>
    <x v="4"/>
    <s v="CONCEPCION"/>
    <s v="TOME"/>
    <n v="2015"/>
    <x v="2"/>
    <s v="EDUCACION PREBASICA"/>
    <x v="0"/>
    <n v="473355"/>
    <x v="2885"/>
    <x v="2718"/>
  </r>
  <r>
    <s v="30327775-0"/>
    <s v="CONSTRUCCION SALA CUNA Y JARDIN INFANTIL SCHLEYER, CHILLAN."/>
    <x v="4"/>
    <s v="ÑUBLE"/>
    <s v="CHILLAN"/>
    <n v="2016"/>
    <x v="2"/>
    <s v="EDUCACION PREBASICA"/>
    <x v="0"/>
    <n v="72848"/>
    <x v="2886"/>
    <x v="2719"/>
  </r>
  <r>
    <s v="30327972-0"/>
    <s v="CONSTRUCCION  SALA CUNA Y JARDIN INF. JUAN RUIZ MANCILLA P. ARENAS"/>
    <x v="3"/>
    <s v="MAGALLANES"/>
    <s v="PUNTA ARENAS"/>
    <n v="2015"/>
    <x v="2"/>
    <s v="EDUCACION PREBASICA"/>
    <x v="0"/>
    <n v="531906"/>
    <x v="2887"/>
    <x v="2720"/>
  </r>
  <r>
    <s v="30328275-0"/>
    <s v="CONSTRUCCION MICROCENTRAL HIDROELECTRICA SAN LUIS"/>
    <x v="5"/>
    <s v="LLANQUIHUE"/>
    <s v="COCHAMO"/>
    <n v="2016"/>
    <x v="4"/>
    <s v="AUTOGENERACION"/>
    <x v="3"/>
    <n v="529822"/>
    <x v="9"/>
    <x v="9"/>
  </r>
  <r>
    <s v="30328277-0"/>
    <s v="CONSTRUCCION SALA CUNA Y NIVEL MEDIO AUGUSTO D'HALMAR, LO ESPEJO"/>
    <x v="8"/>
    <s v="SANTIAGO"/>
    <s v="LO ESPEJO"/>
    <n v="2015"/>
    <x v="2"/>
    <s v="EDUCACION PREBASICA"/>
    <x v="0"/>
    <n v="246796"/>
    <x v="2888"/>
    <x v="2721"/>
  </r>
  <r>
    <s v="30328473-0"/>
    <s v="CONSTRUCCION SALA CUNA Y JARDIN INFANTIL 14 DE FEBRERO, ANTOFAGASTA"/>
    <x v="11"/>
    <s v="ANTOFAGASTA"/>
    <s v="ANTOFAGASTA"/>
    <n v="2015"/>
    <x v="2"/>
    <s v="EDUCACION PREBASICA"/>
    <x v="0"/>
    <n v="880547"/>
    <x v="2889"/>
    <x v="2722"/>
  </r>
  <r>
    <s v="30328530-0"/>
    <s v="AMPLIACION Y NORMALIZACIÓN LICEO GABRIELA MISTRAL. INDEPENDENCIA"/>
    <x v="8"/>
    <s v="SANTIAGO"/>
    <s v="INDEPENDENCIA"/>
    <n v="2015"/>
    <x v="2"/>
    <s v="EDUCACION BASICA Y MEDIA"/>
    <x v="0"/>
    <n v="350200"/>
    <x v="9"/>
    <x v="9"/>
  </r>
  <r>
    <s v="30328572-0"/>
    <s v="CONSTRUCCION EDIFICIO CONSISTORIAL CERRILLOS"/>
    <x v="8"/>
    <s v="SANTIAGO"/>
    <s v="CERRILLOS"/>
    <n v="2016"/>
    <x v="6"/>
    <s v="ADMINISTRACION MULTISECTOR"/>
    <x v="0"/>
    <n v="160465"/>
    <x v="2890"/>
    <x v="2723"/>
  </r>
  <r>
    <s v="30328622-0"/>
    <s v="CONSTRUCCION CENTRO COMUNITARIO SALUD FAMILIAR RECINTO COM. PINTO"/>
    <x v="4"/>
    <s v="ÑUBLE"/>
    <s v="PINTO"/>
    <n v="2016"/>
    <x v="0"/>
    <s v="BAJA COMPLEJIDAD"/>
    <x v="0"/>
    <n v="321771"/>
    <x v="9"/>
    <x v="9"/>
  </r>
  <r>
    <s v="30328672-0"/>
    <s v="REPOSICION PASARELAS PEATONALES,PUERTO EDEN"/>
    <x v="3"/>
    <s v="ULTIMA ESPERANZA"/>
    <s v="NATALES"/>
    <n v="2015"/>
    <x v="1"/>
    <s v="TRANSPORTE URBANO,VIALIDAD PEATONAL"/>
    <x v="0"/>
    <n v="2562"/>
    <x v="2891"/>
    <x v="2724"/>
  </r>
  <r>
    <s v="30328773-0"/>
    <s v="CONSTRUCCION CENTRO COMUNITARIO DE SALUD FAMILIAR  CHACAY, ÑIQUÉN"/>
    <x v="4"/>
    <s v="ÑUBLE"/>
    <s v="ÑIQUEN"/>
    <n v="2016"/>
    <x v="0"/>
    <s v="BAJA COMPLEJIDAD"/>
    <x v="0"/>
    <n v="378827"/>
    <x v="2892"/>
    <x v="9"/>
  </r>
  <r>
    <s v="30328923-0"/>
    <s v="CONSTRUCCION SERVICIO DE ATENCION URGENCIA VIOLETA PARRA CHILLAN"/>
    <x v="4"/>
    <s v="ÑUBLE"/>
    <s v="CHILLAN"/>
    <n v="2016"/>
    <x v="0"/>
    <s v="BAJA COMPLEJIDAD"/>
    <x v="0"/>
    <n v="593856"/>
    <x v="2893"/>
    <x v="2725"/>
  </r>
  <r>
    <s v="30328925-0"/>
    <s v="CONSTRUCCION SERVICIO DE ATENCION PRIMARIA DE URGENCIA  M. BACHELET"/>
    <x v="4"/>
    <s v="ÑUBLE"/>
    <s v="CHILLAN VIEJO"/>
    <n v="2016"/>
    <x v="0"/>
    <s v="BAJA COMPLEJIDAD"/>
    <x v="0"/>
    <n v="1"/>
    <x v="9"/>
    <x v="9"/>
  </r>
  <r>
    <s v="30328974-0"/>
    <s v="MEJORAMIENTO SISTEMA APR NERQUIHUE EL BUCHE, LOLOL"/>
    <x v="12"/>
    <s v="COLCHAGUA"/>
    <s v="LOLOL"/>
    <n v="2016"/>
    <x v="5"/>
    <s v="AGUA POTABLE"/>
    <x v="0"/>
    <n v="11450"/>
    <x v="2894"/>
    <x v="2726"/>
  </r>
  <r>
    <s v="30329324-0"/>
    <s v="CONSTRUCCION SALA CUNA CALLE ARICA, COMUNA DE VALDIVIA"/>
    <x v="10"/>
    <s v="VALDIVIA - REGION XIV"/>
    <s v="VALDIVIA - REGION XIV"/>
    <n v="2015"/>
    <x v="2"/>
    <s v="EDUCACION PREBASICA"/>
    <x v="0"/>
    <n v="531164"/>
    <x v="2895"/>
    <x v="2727"/>
  </r>
  <r>
    <s v="30330174-0"/>
    <s v="CONSTRUCCION JARDÍN INFANTIL CON SALA CUNA EL PEDREGAL, ARICA"/>
    <x v="14"/>
    <s v="ARICA - REGION XV"/>
    <s v="ARICA - REGION XV"/>
    <n v="2015"/>
    <x v="2"/>
    <s v="EDUCACION PREBASICA"/>
    <x v="0"/>
    <n v="684181"/>
    <x v="2896"/>
    <x v="2728"/>
  </r>
  <r>
    <s v="30330323-0"/>
    <s v="REPOSICION GIMNASIO MUNICIPAL PUCON"/>
    <x v="1"/>
    <s v="CAUTIN"/>
    <s v="PUCON"/>
    <n v="2016"/>
    <x v="7"/>
    <s v="DEPORTE RECREATIVO"/>
    <x v="0"/>
    <n v="428"/>
    <x v="9"/>
    <x v="9"/>
  </r>
  <r>
    <s v="30330674-0"/>
    <s v="CONSTRUCCION SALA CUNA JUNJI VILLA LOS ACACIOS, COMUNA DE CAUQUENES"/>
    <x v="7"/>
    <s v="CAUQUENES"/>
    <s v="CAUQUENES"/>
    <n v="2016"/>
    <x v="2"/>
    <s v="EDUCACION PREBASICA"/>
    <x v="0"/>
    <n v="31174"/>
    <x v="2897"/>
    <x v="2729"/>
  </r>
  <r>
    <s v="30330972-0"/>
    <s v="CONSTRUCCION SALA CUNA Y NIVEL MEDIO LOS PINOS, QUILPUÉ"/>
    <x v="0"/>
    <s v="MARGA MARGA"/>
    <s v="QUILPUE"/>
    <n v="2015"/>
    <x v="2"/>
    <s v="EDUCACION PREBASICA"/>
    <x v="0"/>
    <n v="365857"/>
    <x v="2898"/>
    <x v="2730"/>
  </r>
  <r>
    <s v="30331023-0"/>
    <s v="CONSTRUCCION JARDÍN INFANTIL Y SALA CUNA ALBERTO BLEST GANA, OVALLE"/>
    <x v="2"/>
    <s v="LIMARI"/>
    <s v="OVALLE"/>
    <n v="2015"/>
    <x v="2"/>
    <s v="EDUCACION PREBASICA"/>
    <x v="0"/>
    <n v="53737"/>
    <x v="2899"/>
    <x v="2731"/>
  </r>
  <r>
    <s v="30331122-0"/>
    <s v="CONSTRUCCION SALA CUNA Y JARDIN INFANTIL LAS GALAXIAS, HUALQUI"/>
    <x v="4"/>
    <s v="CONCEPCION"/>
    <s v="HUALQUI"/>
    <n v="2015"/>
    <x v="2"/>
    <s v="EDUCACION PREBASICA"/>
    <x v="0"/>
    <n v="505930"/>
    <x v="2900"/>
    <x v="2732"/>
  </r>
  <r>
    <s v="30331322-0"/>
    <s v="MEJORAMIENTO APR MILLAHUE SAN JOSE DE APALTA, SANTA CRUZ"/>
    <x v="12"/>
    <s v="COLCHAGUA"/>
    <s v="SANTA CRUZ"/>
    <n v="2016"/>
    <x v="5"/>
    <s v="AGUA POTABLE"/>
    <x v="0"/>
    <n v="11"/>
    <x v="9"/>
    <x v="9"/>
  </r>
  <r>
    <s v="30331772-0"/>
    <s v="MEJORAMIENTO SERVICIO A.P.R. LAS GARZAS-MAJADAS-TRICAHUERA, PALMILLA"/>
    <x v="12"/>
    <s v="COLCHAGUA"/>
    <s v="PALMILLA"/>
    <n v="2016"/>
    <x v="5"/>
    <s v="AGUA POTABLE"/>
    <x v="0"/>
    <n v="11450"/>
    <x v="2884"/>
    <x v="2733"/>
  </r>
  <r>
    <s v="30331773-0"/>
    <s v="CONSTRUCCION SALA CUNA Y JARDIN INFANTIL ALTO OHIGGINS DE MULCHEN"/>
    <x v="4"/>
    <s v="BIO BIO"/>
    <s v="MULCHEN"/>
    <n v="2015"/>
    <x v="2"/>
    <s v="EDUCACION PREBASICA"/>
    <x v="0"/>
    <n v="848790"/>
    <x v="2901"/>
    <x v="2734"/>
  </r>
  <r>
    <s v="30331823-0"/>
    <s v="CONSTRUCCION JARDIN INFANTIL EDUARDO FOSTER"/>
    <x v="11"/>
    <s v="ANTOFAGASTA"/>
    <s v="ANTOFAGASTA"/>
    <n v="2015"/>
    <x v="2"/>
    <s v="EDUCACION PREBASICA"/>
    <x v="0"/>
    <n v="623832"/>
    <x v="2902"/>
    <x v="2735"/>
  </r>
  <r>
    <s v="30331872-0"/>
    <s v="CONSTRUCCION SALA CUNA Y JARDÍN INFANTIL VILLA LAS NIEVES, P. ARENAS"/>
    <x v="3"/>
    <s v="MAGALLANES"/>
    <s v="PUNTA ARENAS"/>
    <n v="2015"/>
    <x v="2"/>
    <s v="EDUCACION PREBASICA"/>
    <x v="0"/>
    <n v="538171"/>
    <x v="2903"/>
    <x v="2736"/>
  </r>
  <r>
    <s v="30331922-0"/>
    <s v="CONSTRUCCION JARDIN INFANTIL JUNJI DOÑA ANTONIA I, COMUNA MAULE"/>
    <x v="7"/>
    <s v="TALCA"/>
    <s v="MAULE"/>
    <n v="2015"/>
    <x v="2"/>
    <s v="EDUCACION PREBASICA"/>
    <x v="0"/>
    <n v="767823"/>
    <x v="2904"/>
    <x v="2737"/>
  </r>
  <r>
    <s v="30331972-0"/>
    <s v="CONSTRUCCION JARDIN INFANTIL JUNJI PUERTAS DEL SUR, COMUNA MAULE"/>
    <x v="7"/>
    <s v="TALCA"/>
    <s v="MAULE"/>
    <n v="2015"/>
    <x v="2"/>
    <s v="EDUCACION PREBASICA"/>
    <x v="0"/>
    <n v="26641"/>
    <x v="2905"/>
    <x v="2738"/>
  </r>
  <r>
    <s v="30333822-0"/>
    <s v="CONSTRUCCION CESFAM COMUNA DE PADRE HURTADO"/>
    <x v="8"/>
    <s v="TALAGANTE"/>
    <s v="PADRE HURTADO"/>
    <n v="2015"/>
    <x v="0"/>
    <s v="BAJA COMPLEJIDAD"/>
    <x v="1"/>
    <n v="26622"/>
    <x v="9"/>
    <x v="9"/>
  </r>
  <r>
    <s v="30334073-0"/>
    <s v="REPOSICION ALUMBRADO PUBLICO ZONA URBANA, COMUNA DE CABILDO"/>
    <x v="0"/>
    <s v="PETORCA"/>
    <s v="CABILDO"/>
    <n v="2016"/>
    <x v="4"/>
    <s v="ALUMBRADO PUBLICO"/>
    <x v="0"/>
    <n v="676926"/>
    <x v="2906"/>
    <x v="2739"/>
  </r>
  <r>
    <s v="30334123-0"/>
    <s v="CONSTRUCCION PASARELAS PEATONALES Y MIRADORES,PUERTO WILLIAMS"/>
    <x v="3"/>
    <s v="ANTARTICA CHILENA"/>
    <s v="CABO DE HORNOS"/>
    <n v="2016"/>
    <x v="6"/>
    <s v="DESARROLLO URBANO"/>
    <x v="0"/>
    <n v="68249"/>
    <x v="2907"/>
    <x v="2740"/>
  </r>
  <r>
    <s v="30334222-0"/>
    <s v="CONSTRUCCION CONEXIÓN SECTOR ESTACIÓN MAPOCHO, BARRIO LA CHIMBA"/>
    <x v="8"/>
    <s v="SANTIAGO"/>
    <s v="SANTIAGO"/>
    <n v="2015"/>
    <x v="1"/>
    <s v="TRANSPORTE URBANO,VIALIDAD PEATONAL"/>
    <x v="0"/>
    <n v="17324"/>
    <x v="2908"/>
    <x v="2741"/>
  </r>
  <r>
    <s v="30334672-0"/>
    <s v="CONSTRUCCION SALA CUNA Y JARDÍN INFANTIL JAVIERA CARRERA, NATALES"/>
    <x v="3"/>
    <s v="ULTIMA ESPERANZA"/>
    <s v="NATALES"/>
    <n v="2015"/>
    <x v="2"/>
    <s v="EDUCACION PREBASICA"/>
    <x v="0"/>
    <n v="764221"/>
    <x v="2909"/>
    <x v="2742"/>
  </r>
  <r>
    <s v="30334772-0"/>
    <s v="CONSTRUCCION SALA CUNA Y NIVEL MEDIO SECTOR EL PINO, SANTA MARÍA"/>
    <x v="0"/>
    <s v="SAN FELIPE DE ACONCAGUA"/>
    <s v="SANTA MARIA"/>
    <n v="2016"/>
    <x v="2"/>
    <s v="EDUCACION PREBASICA"/>
    <x v="0"/>
    <n v="2"/>
    <x v="2910"/>
    <x v="9"/>
  </r>
  <r>
    <s v="30334823-0"/>
    <s v="ACTUALIZACION PLAN DE DESARROLLO COMUNAL PUCHUNCAVI"/>
    <x v="0"/>
    <s v="VALPARAISO"/>
    <s v="PUCHUNCAVI"/>
    <n v="2016"/>
    <x v="6"/>
    <s v="ADMINISTRACION MULTISECTOR"/>
    <x v="0"/>
    <n v="41296"/>
    <x v="1583"/>
    <x v="2743"/>
  </r>
  <r>
    <s v="30334825-0"/>
    <s v="CONSTRUCCION SALA CUNA Y JARDIN INFANTIL RETOÑITOS, IQUIQUE"/>
    <x v="13"/>
    <s v="IQUIQUE"/>
    <s v="IQUIQUE"/>
    <n v="2016"/>
    <x v="2"/>
    <s v="EDUCACION PREBASICA"/>
    <x v="0"/>
    <n v="178252"/>
    <x v="2911"/>
    <x v="2744"/>
  </r>
  <r>
    <s v="30334872-0"/>
    <s v="CONSTRUCCION PARQUE URBANO SECCIÓN ORIENTE - VALDIVIA"/>
    <x v="10"/>
    <s v="VALDIVIA - REGION XIV"/>
    <s v="VALDIVIA - REGION XIV"/>
    <n v="2015"/>
    <x v="6"/>
    <s v="DESARROLLO URBANO"/>
    <x v="0"/>
    <n v="77052"/>
    <x v="2912"/>
    <x v="2745"/>
  </r>
  <r>
    <s v="30335074-0"/>
    <s v="CONSTRUCCION MEDIALUNA MUNICIPAL, OLMUE"/>
    <x v="0"/>
    <s v="MARGA MARGA"/>
    <s v="OLMUE"/>
    <n v="2016"/>
    <x v="7"/>
    <s v="DEPORTE RECREATIVO"/>
    <x v="0"/>
    <n v="10775"/>
    <x v="2913"/>
    <x v="2746"/>
  </r>
  <r>
    <s v="30335173-0"/>
    <s v="CONSTRUCCION JARDIN INFANTIL VALLE SIMPSON, COYHAIQUE"/>
    <x v="9"/>
    <m/>
    <m/>
    <n v="2015"/>
    <x v="2"/>
    <s v="EDUCACION PREBASICA"/>
    <x v="0"/>
    <n v="320875"/>
    <x v="2914"/>
    <x v="2747"/>
  </r>
  <r>
    <s v="30335222-0"/>
    <s v="CONSTRUCCION OBRAS DE CIERRE VERTEDERO RESIDUOS PUERTO TRANQUILO"/>
    <x v="9"/>
    <s v="GENERAL CARRERA"/>
    <s v="RIO IBAÑEZ"/>
    <n v="2016"/>
    <x v="6"/>
    <s v="MEDIO AMBIENTE"/>
    <x v="0"/>
    <n v="93563"/>
    <x v="64"/>
    <x v="9"/>
  </r>
  <r>
    <s v="30336022-0"/>
    <s v="CONSTRUCCION OBRAS DE CIERRE VERTEDERO RESIDUOS CERRO CASTILLO"/>
    <x v="9"/>
    <s v="GENERAL CARRERA"/>
    <s v="RIO IBAÑEZ"/>
    <n v="2016"/>
    <x v="6"/>
    <s v="MEDIO AMBIENTE"/>
    <x v="0"/>
    <n v="106502"/>
    <x v="2915"/>
    <x v="9"/>
  </r>
  <r>
    <s v="30336023-0"/>
    <s v="CONSTRUCCION OBRAS DE CIERRE PROGRESIVO VERTEDERO DE COCHRANE"/>
    <x v="9"/>
    <s v="CAPITAN PRAT"/>
    <s v="COCHRANE"/>
    <n v="2016"/>
    <x v="6"/>
    <s v="MEDIO AMBIENTE"/>
    <x v="0"/>
    <n v="58417"/>
    <x v="2916"/>
    <x v="2748"/>
  </r>
  <r>
    <s v="30336473-0"/>
    <s v="CONSTRUCCION SALA CUNA Y JARDIN INFANTIL EL NEVADO II, COIHUECO"/>
    <x v="4"/>
    <s v="ÑUBLE"/>
    <s v="COIHUECO"/>
    <n v="2015"/>
    <x v="2"/>
    <s v="EDUCACION PREBASICA"/>
    <x v="0"/>
    <n v="182912"/>
    <x v="2917"/>
    <x v="2749"/>
  </r>
  <r>
    <s v="30336477-0"/>
    <s v="CONSTRUCCION SALA CUNA Y JARDÍN INFANTIL MEJOREROS  PENCO"/>
    <x v="4"/>
    <s v="CONCEPCION"/>
    <s v="PENCO"/>
    <n v="2015"/>
    <x v="2"/>
    <s v="EDUCACION PREBASICA"/>
    <x v="0"/>
    <n v="273694"/>
    <x v="2918"/>
    <x v="2750"/>
  </r>
  <r>
    <s v="30336478-0"/>
    <s v="CONSTRUCCION SALA CUNA Y JARDIN INFANTIL LOMAS CONQUISTADOR PENCO"/>
    <x v="4"/>
    <s v="CONCEPCION"/>
    <s v="PENCO"/>
    <n v="2015"/>
    <x v="2"/>
    <s v="EDUCACION PREBASICA"/>
    <x v="0"/>
    <n v="152808"/>
    <x v="2919"/>
    <x v="2751"/>
  </r>
  <r>
    <s v="30336722-0"/>
    <s v="CONSTRUCCION SEDE SONRISOLOGOS HOSP. DR. SOTERO DEL RIO, PUENTE ALTO"/>
    <x v="8"/>
    <s v="CORDILLERA"/>
    <s v="PUENTE ALTO"/>
    <n v="2016"/>
    <x v="0"/>
    <s v="BAJA COMPLEJIDAD"/>
    <x v="0"/>
    <n v="13065"/>
    <x v="9"/>
    <x v="9"/>
  </r>
  <r>
    <s v="30336874-0"/>
    <s v="REPOSICION POSTA DE SALUD RURAL RAUL MARIN BALMACEDA"/>
    <x v="9"/>
    <s v="AYSEN"/>
    <s v="CISNES"/>
    <n v="2016"/>
    <x v="0"/>
    <s v="BAJA COMPLEJIDAD"/>
    <x v="0"/>
    <n v="3192"/>
    <x v="2920"/>
    <x v="2752"/>
  </r>
  <r>
    <s v="30336875-0"/>
    <s v="CONSTRUCCION JARDIN INFANTIL JUNJI PIEDRA AZUL, COMUNA MOLINA"/>
    <x v="7"/>
    <s v="CURICO"/>
    <s v="MOLINA"/>
    <n v="2015"/>
    <x v="2"/>
    <s v="EDUCACION PREBASICA"/>
    <x v="0"/>
    <n v="31288"/>
    <x v="2921"/>
    <x v="2753"/>
  </r>
  <r>
    <s v="30336878-0"/>
    <s v="CONSTRUCCION JARDIN INFANTIL JUNJI SANTA FE, COMUNA CURICO"/>
    <x v="7"/>
    <s v="CURICO"/>
    <s v="CURICO"/>
    <n v="2015"/>
    <x v="2"/>
    <s v="EDUCACION PREBASICA"/>
    <x v="0"/>
    <n v="5"/>
    <x v="17"/>
    <x v="9"/>
  </r>
  <r>
    <s v="30336923-0"/>
    <s v="NORMALIZACION INTERSECCIONES EN CONDICIONES INSEGURAS DE TRÁNSITO ANT"/>
    <x v="11"/>
    <s v="ANTOFAGASTA"/>
    <s v="ANTOFAGASTA"/>
    <n v="2016"/>
    <x v="1"/>
    <s v="TRANSPORTE URBANO,VIALIDAD PEATONAL"/>
    <x v="1"/>
    <n v="209201"/>
    <x v="9"/>
    <x v="9"/>
  </r>
  <r>
    <s v="30337137-0"/>
    <s v="CONSTRUCCION SERVICIO A.P.R. EL ALMENDRAL-LOS AMARILLOS, CHEPICA"/>
    <x v="12"/>
    <s v="COLCHAGUA"/>
    <s v="CHEPICA"/>
    <n v="2016"/>
    <x v="5"/>
    <s v="AGUA POTABLE"/>
    <x v="0"/>
    <n v="11450"/>
    <x v="2884"/>
    <x v="2754"/>
  </r>
  <r>
    <s v="30337425-0"/>
    <s v="REPOSICION SALA CUNA Y JARDIN INFANTIL, BERLIN, ANGOL."/>
    <x v="1"/>
    <s v="MALLECO"/>
    <s v="ANGOL"/>
    <n v="2016"/>
    <x v="2"/>
    <s v="EDUCACION PREBASICA"/>
    <x v="0"/>
    <n v="221386"/>
    <x v="2922"/>
    <x v="2755"/>
  </r>
  <r>
    <s v="30337480-0"/>
    <s v="CONSTRUCCION SALA CUNA Y JARDIN INFANTIL LAG. CONGUILLIO, CURACAUTIN"/>
    <x v="1"/>
    <s v="MALLECO"/>
    <s v="CURACAUTIN"/>
    <n v="2016"/>
    <x v="2"/>
    <s v="EDUCACION PREBASICA"/>
    <x v="0"/>
    <n v="74120"/>
    <x v="2923"/>
    <x v="2756"/>
  </r>
  <r>
    <s v="30337490-0"/>
    <s v="CONSTRUCCION SALA CUNA Y JARDIN INFANTIL, PILLANLELBÚN, LAUTARO"/>
    <x v="1"/>
    <s v="CAUTIN"/>
    <s v="LAUTARO"/>
    <n v="2015"/>
    <x v="2"/>
    <s v="EDUCACION PREBASICA"/>
    <x v="0"/>
    <n v="458625"/>
    <x v="2924"/>
    <x v="2757"/>
  </r>
  <r>
    <s v="30337492-0"/>
    <s v="CONSTRUCCION SALA CUNA, PLAZA PINTO, VICTORIA"/>
    <x v="1"/>
    <s v="MALLECO"/>
    <s v="VICTORIA"/>
    <n v="2015"/>
    <x v="2"/>
    <s v="EDUCACION PREBASICA"/>
    <x v="0"/>
    <n v="37306"/>
    <x v="2925"/>
    <x v="2758"/>
  </r>
  <r>
    <s v="30337514-0"/>
    <s v="CONSTRUCCION SALA CUNA Y JARDÍN INFANTIL LO CRUZAT, QUILICURA"/>
    <x v="8"/>
    <s v="SANTIAGO"/>
    <s v="QUILICURA"/>
    <n v="2015"/>
    <x v="2"/>
    <s v="EDUCACION PREBASICA"/>
    <x v="0"/>
    <n v="386851"/>
    <x v="2926"/>
    <x v="2759"/>
  </r>
  <r>
    <s v="30337725-0"/>
    <s v="CONSTRUCCION SERVICIO URGENCIA DE ALTA RESOLUCIÓN, CABRERO"/>
    <x v="4"/>
    <s v="BIO BIO"/>
    <s v="CABRERO"/>
    <n v="2016"/>
    <x v="0"/>
    <s v="BAJA COMPLEJIDAD"/>
    <x v="0"/>
    <n v="733031"/>
    <x v="2927"/>
    <x v="2760"/>
  </r>
  <r>
    <s v="30337824-0"/>
    <s v="CONSTRUCCION SISTEMA DE CONTROL DE TRANSITO SCAT VALDIVIA"/>
    <x v="10"/>
    <m/>
    <m/>
    <n v="2016"/>
    <x v="1"/>
    <s v="TRANSPORTE URBANO,VIALIDAD PEATONAL"/>
    <x v="0"/>
    <n v="276401"/>
    <x v="1285"/>
    <x v="2761"/>
  </r>
  <r>
    <s v="30337973-0"/>
    <s v="CONSTRUCCION SALAS CUNAS Y NIVELES MEDIOS EN BELLAVISTA, SAN ANTONIO"/>
    <x v="0"/>
    <s v="SAN ANTONIO"/>
    <s v="SAN ANTONIO"/>
    <n v="2015"/>
    <x v="2"/>
    <s v="EDUCACION PREBASICA"/>
    <x v="0"/>
    <n v="306407"/>
    <x v="2928"/>
    <x v="2762"/>
  </r>
  <r>
    <s v="30338024-0"/>
    <s v="CONSTRUCCION SISTEMA DE APR PUNTILLA PICHICOLO, HUALAIHUE"/>
    <x v="5"/>
    <s v="PALENA"/>
    <s v="HUALAIHUE"/>
    <n v="2016"/>
    <x v="5"/>
    <s v="AGUA POTABLE"/>
    <x v="0"/>
    <n v="20000"/>
    <x v="9"/>
    <x v="9"/>
  </r>
  <r>
    <s v="30338079-0"/>
    <s v="CONSTRUCCION CENTRO COMUNITARIO DE SALUD FAMILIAR SANTA BARBARA"/>
    <x v="4"/>
    <s v="BIO BIO"/>
    <s v="SANTA BARBARA"/>
    <n v="2016"/>
    <x v="0"/>
    <s v="BAJA COMPLEJIDAD"/>
    <x v="0"/>
    <n v="240038"/>
    <x v="2929"/>
    <x v="2763"/>
  </r>
  <r>
    <s v="30338172-0"/>
    <s v="CONSTRUCCION SERV. URGENCIA ALTA RESOLUCION CESFAM ENTRE RIOS L.A."/>
    <x v="4"/>
    <s v="BIO BIO"/>
    <s v="LOS ANGELES"/>
    <n v="2016"/>
    <x v="0"/>
    <s v="BAJA COMPLEJIDAD"/>
    <x v="0"/>
    <n v="118503"/>
    <x v="2930"/>
    <x v="2764"/>
  </r>
  <r>
    <s v="30338173-0"/>
    <s v="CONSTRUCCION SERV. URGENCIA ALTA RESOLUCIÓN CESFAM NORTE LOS ANGELES"/>
    <x v="4"/>
    <s v="BIO BIO"/>
    <s v="LOS ANGELES"/>
    <n v="2016"/>
    <x v="0"/>
    <s v="BAJA COMPLEJIDAD"/>
    <x v="0"/>
    <n v="780225"/>
    <x v="2931"/>
    <x v="2765"/>
  </r>
  <r>
    <s v="30338322-0"/>
    <s v="CONSTRUCCION CENTRO COMUNITARIO DE SALUD FAMILIAR CABRERO"/>
    <x v="4"/>
    <s v="BIO BIO"/>
    <s v="CABRERO"/>
    <n v="2016"/>
    <x v="0"/>
    <s v="BAJA COMPLEJIDAD"/>
    <x v="0"/>
    <n v="134421"/>
    <x v="2932"/>
    <x v="2766"/>
  </r>
  <r>
    <s v="30338523-0"/>
    <s v="CONSTRUCCION SISTEMA AGUA POTABLE RURAL SECTOR CHOLGO, HUALAIHUE"/>
    <x v="5"/>
    <s v="PALENA"/>
    <s v="HUALAIHUE"/>
    <n v="2016"/>
    <x v="5"/>
    <s v="AGUA POTABLE"/>
    <x v="0"/>
    <n v="20000"/>
    <x v="9"/>
    <x v="9"/>
  </r>
  <r>
    <s v="30338872-0"/>
    <s v="MEJORAMIENTO Y AMPLIACIÓN SERVICIO APR TIRUA, COMUNA TIRUA"/>
    <x v="4"/>
    <s v="ARAUCO"/>
    <s v="TIRUA"/>
    <n v="2015"/>
    <x v="5"/>
    <s v="AGUA POTABLE"/>
    <x v="0"/>
    <n v="1090000"/>
    <x v="2933"/>
    <x v="2767"/>
  </r>
  <r>
    <s v="30338972-0"/>
    <s v="CONSTRUCCION SALAS CUNAS Y NIV. MEDIOS CRISTO DEL MAIPO SAN ANTONIO"/>
    <x v="0"/>
    <s v="SAN ANTONIO"/>
    <s v="SAN ANTONIO"/>
    <n v="2015"/>
    <x v="2"/>
    <s v="EDUCACION PREBASICA"/>
    <x v="0"/>
    <n v="851223"/>
    <x v="2934"/>
    <x v="2768"/>
  </r>
  <r>
    <s v="30339122-0"/>
    <s v="MEJORAMIENTO SISTEMA AGUA POTABLE RURAL SAN FELIX"/>
    <x v="6"/>
    <s v="HUASCO"/>
    <s v="ALTO DEL CARMEN"/>
    <n v="2016"/>
    <x v="5"/>
    <s v="AGUA POTABLE"/>
    <x v="0"/>
    <n v="11"/>
    <x v="2915"/>
    <x v="9"/>
  </r>
  <r>
    <s v="30339273-0"/>
    <s v="CONSTRUCCION BORDES COSTEROS DE CHONCHI"/>
    <x v="5"/>
    <s v="CHILOE"/>
    <s v="CHONCHI"/>
    <n v="2015"/>
    <x v="6"/>
    <s v="BORDE COSTERO,PASEOS PEATONALES, PLAYAS"/>
    <x v="0"/>
    <n v="68566"/>
    <x v="2935"/>
    <x v="2769"/>
  </r>
  <r>
    <s v="30339322-0"/>
    <s v="HABILITACION EDIFICIO EGAÑA 60 PUERTO MONTT REG. LOS LAGOS"/>
    <x v="5"/>
    <m/>
    <m/>
    <n v="2016"/>
    <x v="6"/>
    <s v="ADMINISTRACION MULTISECTOR"/>
    <x v="0"/>
    <n v="109964"/>
    <x v="2936"/>
    <x v="2770"/>
  </r>
  <r>
    <s v="30339323-0"/>
    <s v="MEJORAMIENTO BORDE COSTERO DE QUEMCHI"/>
    <x v="5"/>
    <s v="CHILOE"/>
    <s v="QUEMCHI"/>
    <n v="2015"/>
    <x v="6"/>
    <s v="BORDE COSTERO,PASEOS PEATONALES, PLAYAS"/>
    <x v="0"/>
    <n v="103804"/>
    <x v="2937"/>
    <x v="2771"/>
  </r>
  <r>
    <s v="30339324-0"/>
    <s v="CONSTRUCCION SALAS CUNAS Y NIVEL MEDIO LAS CRUCES, EL TABO"/>
    <x v="0"/>
    <s v="SAN ANTONIO"/>
    <s v="EL TABO"/>
    <n v="2015"/>
    <x v="2"/>
    <s v="EDUCACION PREBASICA"/>
    <x v="0"/>
    <n v="44628"/>
    <x v="2938"/>
    <x v="2772"/>
  </r>
  <r>
    <s v="30339374-0"/>
    <s v="CONSTRUCCION SALA CUNA Y JARDÍN INFANTIL UNZUETA MULCHEN"/>
    <x v="4"/>
    <s v="BIO BIO"/>
    <s v="MULCHEN"/>
    <n v="2016"/>
    <x v="2"/>
    <s v="EDUCACION PREBASICA"/>
    <x v="0"/>
    <n v="536869"/>
    <x v="2939"/>
    <x v="2773"/>
  </r>
  <r>
    <s v="30339423-0"/>
    <s v="CONSTRUCCION BORDE COSTERO LOCALIDAD DE TEN TEN, COMUNA DE CASTRO."/>
    <x v="5"/>
    <s v="CHILOE"/>
    <s v="CASTRO"/>
    <n v="2015"/>
    <x v="6"/>
    <s v="BORDE COSTERO,PASEOS PEATONALES, PLAYAS"/>
    <x v="0"/>
    <n v="110761"/>
    <x v="2940"/>
    <x v="2774"/>
  </r>
  <r>
    <s v="30339424-0"/>
    <s v="CONSTRUCCION JARDÍN INFANTIL Y SALA CUNA 18 DE SEPTIEMBRE, LA SERENA"/>
    <x v="2"/>
    <s v="ELQUI"/>
    <s v="LA SERENA"/>
    <n v="2015"/>
    <x v="2"/>
    <s v="EDUCACION PREBASICA"/>
    <x v="0"/>
    <n v="585690"/>
    <x v="2941"/>
    <x v="2775"/>
  </r>
  <r>
    <s v="30339426-0"/>
    <s v="CONSTRUCCION SALAS CUNA Y JARDIN INFANTIL CALLE N.YORK, QUILICURA"/>
    <x v="8"/>
    <s v="SANTIAGO"/>
    <s v="QUILICURA"/>
    <n v="2015"/>
    <x v="2"/>
    <s v="EDUCACION PREBASICA"/>
    <x v="0"/>
    <n v="755617"/>
    <x v="2942"/>
    <x v="2776"/>
  </r>
  <r>
    <s v="30339473-0"/>
    <s v="CONSTRUCCION SALAS CUNAS Y NIVEL MEDIO  LOS ROBLES,  SANTA MARÍA"/>
    <x v="0"/>
    <s v="SAN FELIPE DE ACONCAGUA"/>
    <s v="SANTA MARIA"/>
    <n v="2015"/>
    <x v="2"/>
    <s v="EDUCACION PREBASICA"/>
    <x v="0"/>
    <n v="336831"/>
    <x v="2943"/>
    <x v="2777"/>
  </r>
  <r>
    <s v="30339485-0"/>
    <s v="CONSTRUCCION SALA CUNA Y JARDIN INFANTIL FRANCIA RINCONADA MELIPILLA"/>
    <x v="8"/>
    <s v="MELIPILLA"/>
    <s v="MELIPILLA"/>
    <n v="2016"/>
    <x v="2"/>
    <s v="EDUCACION PREBASICA"/>
    <x v="1"/>
    <n v="493797"/>
    <x v="9"/>
    <x v="9"/>
  </r>
  <r>
    <s v="30339522-0"/>
    <s v="CONSTRUCCION SALA CUNA Y JARDIN INFANTIL, SECTOR TEN TEN, MAULLIN"/>
    <x v="5"/>
    <s v="LLANQUIHUE"/>
    <s v="MAULLIN"/>
    <n v="2015"/>
    <x v="2"/>
    <s v="EDUCACION PREBASICA"/>
    <x v="0"/>
    <n v="131069"/>
    <x v="2944"/>
    <x v="2778"/>
  </r>
  <r>
    <s v="30339572-0"/>
    <s v="CONSTRUCCION  JARDÍN INFANTIL RAHUE, PAIPOTE. COPIAPÓ"/>
    <x v="6"/>
    <s v="COPIAPO"/>
    <s v="COPIAPO"/>
    <n v="2015"/>
    <x v="2"/>
    <s v="EDUCACION PREBASICA"/>
    <x v="0"/>
    <n v="554868"/>
    <x v="2945"/>
    <x v="2779"/>
  </r>
  <r>
    <s v="30339624-0"/>
    <s v="CONSTRUCCION SALA CUNA Y JARDIN INFANTIL VICTORIA,  LA CISTERNA"/>
    <x v="8"/>
    <s v="SANTIAGO"/>
    <s v="LA CISTERNA"/>
    <n v="2016"/>
    <x v="2"/>
    <s v="EDUCACION PREBASICA"/>
    <x v="0"/>
    <n v="1"/>
    <x v="9"/>
    <x v="9"/>
  </r>
  <r>
    <s v="30339632-0"/>
    <s v="CONSTRUCCION SALA CUNA Y JARDIN INFANTIL, CARLOS AVILES, MELIPILLA"/>
    <x v="8"/>
    <s v="MELIPILLA"/>
    <s v="MELIPILLA"/>
    <n v="2015"/>
    <x v="2"/>
    <s v="EDUCACION PREBASICA"/>
    <x v="0"/>
    <n v="519561"/>
    <x v="2946"/>
    <x v="2780"/>
  </r>
  <r>
    <s v="30339633-0"/>
    <s v="CONSTRUCCION SISTEMA APR PANGUESILLO, COMUNA DE MONTE PATRIA"/>
    <x v="2"/>
    <s v="LIMARI"/>
    <s v="MONTE PATRIA"/>
    <n v="2015"/>
    <x v="5"/>
    <s v="AGUA POTABLE"/>
    <x v="0"/>
    <n v="34350"/>
    <x v="2453"/>
    <x v="2781"/>
  </r>
  <r>
    <s v="30339723-0"/>
    <s v="AMPLIACION SISTEMA DE CONTROL DE TRANSITO REGION DE VALPARAISO III"/>
    <x v="0"/>
    <m/>
    <m/>
    <n v="2015"/>
    <x v="1"/>
    <s v="TRANSPORTE URBANO,VIALIDAD PEATONAL"/>
    <x v="0"/>
    <n v="20"/>
    <x v="287"/>
    <x v="9"/>
  </r>
  <r>
    <s v="30339724-0"/>
    <s v="CONSTRUCCION JARDIN INFANTIL PASAJE MANTOS BLANCOS, ANTOFAGASTA"/>
    <x v="11"/>
    <s v="ANTOFAGASTA"/>
    <s v="ANTOFAGASTA"/>
    <n v="2015"/>
    <x v="2"/>
    <s v="EDUCACION PREBASICA"/>
    <x v="0"/>
    <n v="445553"/>
    <x v="2947"/>
    <x v="2782"/>
  </r>
  <r>
    <s v="30339725-0"/>
    <s v="CONSTRUCCION SALA CUNA Y JARDIN INFANTIL NICOLAS TIRADO"/>
    <x v="11"/>
    <s v="ANTOFAGASTA"/>
    <s v="ANTOFAGASTA"/>
    <n v="2015"/>
    <x v="2"/>
    <s v="EDUCACION PREBASICA"/>
    <x v="0"/>
    <n v="658614"/>
    <x v="2948"/>
    <x v="2783"/>
  </r>
  <r>
    <s v="30339726-0"/>
    <s v="CONSTRUCCION SALA CUNA Y JARDÍN INFANTIL ESCUADRÓN CORONEL"/>
    <x v="4"/>
    <s v="CONCEPCION"/>
    <s v="CORONEL"/>
    <n v="2016"/>
    <x v="2"/>
    <s v="EDUCACION PREBASICA"/>
    <x v="0"/>
    <n v="148166"/>
    <x v="2949"/>
    <x v="2784"/>
  </r>
  <r>
    <s v="30339729-0"/>
    <s v="CONSTRUCCION SALA CUNA Y JARDIN INFANTIL LOS CHUNGUNGOS, ANTOFAGASTA"/>
    <x v="11"/>
    <s v="ANTOFAGASTA"/>
    <s v="ANTOFAGASTA"/>
    <n v="2015"/>
    <x v="2"/>
    <s v="EDUCACION PREBASICA"/>
    <x v="0"/>
    <n v="685257"/>
    <x v="2950"/>
    <x v="2785"/>
  </r>
  <r>
    <s v="30339974-0"/>
    <s v="CONSTRUCCION SALA CUNA Y JARDIN INFANTIL ALTOS DEL LAJA, LAJA."/>
    <x v="4"/>
    <m/>
    <m/>
    <n v="2015"/>
    <x v="2"/>
    <s v="EDUCACION PREBASICA"/>
    <x v="0"/>
    <n v="261269"/>
    <x v="2951"/>
    <x v="2786"/>
  </r>
  <r>
    <s v="30340273-0"/>
    <s v="AMPLIACION SISTEMA DE CONTROL REGION DE VALPARAISO ETAPA IV"/>
    <x v="0"/>
    <m/>
    <m/>
    <n v="2016"/>
    <x v="1"/>
    <s v="TRANSPORTE URBANO,VIALIDAD PEATONAL"/>
    <x v="0"/>
    <n v="251040"/>
    <x v="9"/>
    <x v="9"/>
  </r>
  <r>
    <s v="30340472-0"/>
    <s v="CONSTRUCCION CEMENTERIO DE CONTAO, HUALAIHUE"/>
    <x v="5"/>
    <s v="PALENA"/>
    <s v="HUALAIHUE"/>
    <n v="2016"/>
    <x v="6"/>
    <s v="ORGANIZACION Y SERVICIOS COMUNALES"/>
    <x v="0"/>
    <n v="1114"/>
    <x v="9"/>
    <x v="9"/>
  </r>
  <r>
    <s v="30340626-0"/>
    <s v="REPOSICION Y AMPLIACIÓN DEL SISTEMA DE TELEVIGILANCIA, PEÑALOLEN"/>
    <x v="8"/>
    <s v="SANTIAGO"/>
    <s v="PEÑALOLEN"/>
    <n v="2016"/>
    <x v="9"/>
    <s v="ADMINISTRACION DEFENSA Y SEGURIDAD"/>
    <x v="2"/>
    <n v="526468"/>
    <x v="9"/>
    <x v="9"/>
  </r>
  <r>
    <s v="30340675-0"/>
    <s v="CONSTRUCCION ELECTRIFICACION RURAL VARIOS SECTORES NORTE, TOLTEN"/>
    <x v="1"/>
    <s v="CAUTIN"/>
    <s v="TOLTEN"/>
    <n v="2016"/>
    <x v="4"/>
    <s v="DISTRIBUCION Y CONEXION FINAL USUARIOS"/>
    <x v="1"/>
    <n v="320024"/>
    <x v="9"/>
    <x v="9"/>
  </r>
  <r>
    <s v="30340678-0"/>
    <s v="CONSTRUCCION ELECTRIFICACION RIRAL VARIOS SECTORES SUR, TOLTEN"/>
    <x v="1"/>
    <s v="CAUTIN"/>
    <s v="TOLTEN"/>
    <n v="2016"/>
    <x v="4"/>
    <s v="DISTRIBUCION Y CONEXION FINAL USUARIOS"/>
    <x v="1"/>
    <n v="275053"/>
    <x v="9"/>
    <x v="9"/>
  </r>
  <r>
    <s v="30340681-0"/>
    <s v="CONSTRUCCION SERVICIO AGUA POTABLE RURAL LLAICHA, COMUNA DE CALBUCO"/>
    <x v="5"/>
    <s v="LLANQUIHUE"/>
    <s v="CALBUCO"/>
    <n v="2016"/>
    <x v="5"/>
    <s v="AGUA POTABLE"/>
    <x v="0"/>
    <n v="171751"/>
    <x v="2952"/>
    <x v="2787"/>
  </r>
  <r>
    <s v="30340772-0"/>
    <s v="CONSTRUCCION SALA CUNA Y JARDIN INFANTIL PROVIDENCIA"/>
    <x v="8"/>
    <s v="SANTIAGO"/>
    <s v="PROVIDENCIA"/>
    <n v="2015"/>
    <x v="2"/>
    <s v="EDUCACION PREBASICA"/>
    <x v="0"/>
    <n v="492991"/>
    <x v="2953"/>
    <x v="2788"/>
  </r>
  <r>
    <s v="30341126-0"/>
    <s v="REPOSICION PARCIAL COMPLEJO EDUCACIONAL MONS. FCO. VALDES SUBERCAS"/>
    <x v="1"/>
    <s v="CAUTIN"/>
    <s v="CURARREHUE"/>
    <n v="2016"/>
    <x v="2"/>
    <s v="EDUCACION BASICA Y MEDIA"/>
    <x v="3"/>
    <n v="193302"/>
    <x v="9"/>
    <x v="9"/>
  </r>
  <r>
    <s v="30341232-0"/>
    <s v="AMPLIACION SERV. APR BAHIA LINAO HACIA HUAPILINAO Y R.NEGRO,ANCUD"/>
    <x v="5"/>
    <s v="CHILOE"/>
    <s v="ANCUD"/>
    <n v="2016"/>
    <x v="5"/>
    <s v="AGUA POTABLE"/>
    <x v="1"/>
    <n v="19518"/>
    <x v="9"/>
    <x v="9"/>
  </r>
  <r>
    <s v="30341429-0"/>
    <s v="MEJORAMIENTO CBI RUTA D-569, ACCESO A TABALÍ, COMUNA DE OVALLE."/>
    <x v="2"/>
    <s v="LIMARI"/>
    <s v="OVALLE"/>
    <n v="2015"/>
    <x v="1"/>
    <s v="TRANSPORTE CAMINERO"/>
    <x v="0"/>
    <n v="201616"/>
    <x v="1964"/>
    <x v="2789"/>
  </r>
  <r>
    <s v="30341574-0"/>
    <s v="DIAGNOSTICO ESTADO CONSERVACION PAVIMENTOS, ARICA"/>
    <x v="14"/>
    <s v="ARICA - REGION XV"/>
    <s v="ARICA - REGION XV"/>
    <n v="2016"/>
    <x v="1"/>
    <s v="TRANSPORTE URBANO,VIALIDAD PEATONAL"/>
    <x v="0"/>
    <n v="14848"/>
    <x v="9"/>
    <x v="9"/>
  </r>
  <r>
    <s v="30341579-0"/>
    <s v="DIAGNOSTICO RED ASISTENCIAL SSMC"/>
    <x v="8"/>
    <s v="SANTIAGO"/>
    <m/>
    <n v="2016"/>
    <x v="0"/>
    <s v="ADMINISTRACION SALUD"/>
    <x v="0"/>
    <n v="110191"/>
    <x v="2954"/>
    <x v="2790"/>
  </r>
  <r>
    <s v="30341673-0"/>
    <s v="CONSTRUCCION DE VENUSTERIOS PARA UNIDADES PENALES COMP. PENIT. ARICA"/>
    <x v="14"/>
    <m/>
    <m/>
    <n v="2016"/>
    <x v="11"/>
    <s v="REHABILITACION ADULTOS"/>
    <x v="0"/>
    <n v="585578"/>
    <x v="9"/>
    <x v="9"/>
  </r>
  <r>
    <s v="30341679-0"/>
    <s v="CONSTRUCCION DE CICLOVÍAS INTERCOMUNALES EN EL GRAN STGO, ETAPA I"/>
    <x v="8"/>
    <m/>
    <m/>
    <n v="2015"/>
    <x v="1"/>
    <s v="TRANSPORTE URBANO,VIALIDAD PEATONAL"/>
    <x v="0"/>
    <n v="61825"/>
    <x v="2955"/>
    <x v="2791"/>
  </r>
  <r>
    <s v="30341722-0"/>
    <s v="AMPLIACION  Y REMODELACION JARDIN INFANTIL PAPELUCHO DE PORVENIR"/>
    <x v="3"/>
    <s v="TIERRA DEL FUEGO"/>
    <s v="PORVENIR"/>
    <n v="2016"/>
    <x v="2"/>
    <s v="EDUCACION PREBASICA"/>
    <x v="0"/>
    <n v="449302"/>
    <x v="9"/>
    <x v="9"/>
  </r>
  <r>
    <s v="30341784-0"/>
    <s v="HABILITACION SUMINISTRO E. ELECTRICA SECTOR NOROESTE, FUTALEUFU"/>
    <x v="5"/>
    <s v="PALENA"/>
    <s v="FUTALEUFU"/>
    <n v="2016"/>
    <x v="4"/>
    <s v="DISTRIBUCION Y CONEXION FINAL USUARIOS"/>
    <x v="3"/>
    <n v="280524"/>
    <x v="9"/>
    <x v="9"/>
  </r>
  <r>
    <s v="30341872-0"/>
    <s v="CONSTRUCCION TERMINAL MULTIPROPÓSITO, PUERTO CHACABUCO"/>
    <x v="9"/>
    <s v="AYSEN"/>
    <s v="AYSEN"/>
    <n v="2016"/>
    <x v="1"/>
    <s v="TRANSPORTE MARITIMO, FLUVIAL Y LACUSTRE"/>
    <x v="1"/>
    <n v="38180"/>
    <x v="9"/>
    <x v="9"/>
  </r>
  <r>
    <s v="30342076-0"/>
    <s v="NORMALIZACION EDIFICIO INSTITUCIONAL IND - ANTOFAGASTA"/>
    <x v="11"/>
    <m/>
    <m/>
    <n v="2016"/>
    <x v="7"/>
    <s v="ADMINISTRACION DEPORTES Y RECREACION"/>
    <x v="0"/>
    <n v="134900"/>
    <x v="9"/>
    <x v="9"/>
  </r>
  <r>
    <s v="30342384-0"/>
    <s v="AMPLIACION SISTEMA DE AGUA POTABLE RURAL EL SALTO - COYHAIQUE"/>
    <x v="9"/>
    <m/>
    <m/>
    <n v="2016"/>
    <x v="5"/>
    <s v="AGUA POTABLE"/>
    <x v="0"/>
    <n v="51937"/>
    <x v="2956"/>
    <x v="2792"/>
  </r>
  <r>
    <s v="30342673-0"/>
    <s v="CONSTRUCCION CAMINO RUTA W-807,SECTOR:PTE.NEGRO-PTE.AQUELLAS,CHAITEN"/>
    <x v="5"/>
    <s v="PALENA"/>
    <s v="CHAITEN"/>
    <n v="2016"/>
    <x v="1"/>
    <s v="TRANSPORTE CAMINERO"/>
    <x v="0"/>
    <n v="14671"/>
    <x v="2957"/>
    <x v="2793"/>
  </r>
  <r>
    <s v="30342722-0"/>
    <s v="CONSTRUCCION CESFAM MAS SAR SECTOR PONIENTE COMUNA SAN FERNANDO"/>
    <x v="12"/>
    <s v="COLCHAGUA"/>
    <s v="SAN FERNANDO"/>
    <n v="2015"/>
    <x v="0"/>
    <s v="BAJA COMPLEJIDAD"/>
    <x v="0"/>
    <n v="51046"/>
    <x v="9"/>
    <x v="9"/>
  </r>
  <r>
    <s v="30342773-0"/>
    <s v="MEJORAMIENTO RUTA V-69, SECTOR RALUN - COCHAMO, COMUNA COCHAMO"/>
    <x v="5"/>
    <s v="LLANQUIHUE"/>
    <s v="COCHAMO"/>
    <n v="2016"/>
    <x v="1"/>
    <s v="TRANSPORTE CAMINERO"/>
    <x v="0"/>
    <n v="33049"/>
    <x v="1583"/>
    <x v="2794"/>
  </r>
  <r>
    <s v="30342823-0"/>
    <s v="DIAGNOSTICO  MERCADO AGROALIMENTARIO COMUNA DE VALPO."/>
    <x v="0"/>
    <s v="VALPARAISO"/>
    <s v="VALPARAISO"/>
    <n v="2016"/>
    <x v="10"/>
    <s v="INTERSUBSECTORIAL FINANZAS, COMERCIO Y TURISMO"/>
    <x v="0"/>
    <n v="13121"/>
    <x v="22"/>
    <x v="9"/>
  </r>
  <r>
    <s v="30342826-0"/>
    <s v="MEJORAMIENTO CBI RUTA D-75, S:MINCHA NORTE-TUNGA NORTE, PROV.CHOAPA."/>
    <x v="2"/>
    <s v="CHOAPA"/>
    <m/>
    <n v="2015"/>
    <x v="1"/>
    <s v="TRANSPORTE CAMINERO"/>
    <x v="0"/>
    <n v="44716"/>
    <x v="9"/>
    <x v="9"/>
  </r>
  <r>
    <s v="30342975-0"/>
    <s v="MEJORAMIENTO CBI RUTA D-110, SECTOR CRUCE RUTA 5 - LOS CHOROS"/>
    <x v="2"/>
    <s v="ELQUI"/>
    <s v="LA HIGUERA"/>
    <n v="2015"/>
    <x v="1"/>
    <s v="TRANSPORTE CAMINERO"/>
    <x v="0"/>
    <n v="11618"/>
    <x v="2958"/>
    <x v="2795"/>
  </r>
  <r>
    <s v="30343529-0"/>
    <s v="NORMALIZACION DE SEMAFOROS CIUDAD DE PUERTO MONTT"/>
    <x v="5"/>
    <s v="LLANQUIHUE"/>
    <s v="PUERTO MONTT"/>
    <n v="2016"/>
    <x v="1"/>
    <s v="TRANSPORTE URBANO,VIALIDAD PEATONAL"/>
    <x v="0"/>
    <n v="200006"/>
    <x v="2959"/>
    <x v="2796"/>
  </r>
  <r>
    <s v="30343538-0"/>
    <s v="CONSTRUCCION SEDE DEL ADULTO MAYOR DE TOCOPILLA"/>
    <x v="11"/>
    <s v="TOCOPILLA"/>
    <s v="TOCOPILLA"/>
    <n v="2016"/>
    <x v="6"/>
    <s v="ORGANIZACION Y SERVICIOS COMUNALES"/>
    <x v="1"/>
    <n v="208700"/>
    <x v="9"/>
    <x v="9"/>
  </r>
  <r>
    <s v="30343539-0"/>
    <s v="REPOSICION CESFAM HUEQUEN, ANGOL"/>
    <x v="1"/>
    <s v="MALLECO"/>
    <s v="ANGOL"/>
    <n v="2016"/>
    <x v="0"/>
    <s v="BAJA COMPLEJIDAD"/>
    <x v="0"/>
    <n v="673805"/>
    <x v="11"/>
    <x v="9"/>
  </r>
  <r>
    <s v="30343540-0"/>
    <s v="REPOSICION INTERNADO MIXTO LICEO POLIVALENTE, COMUNA DE QUEILEN"/>
    <x v="5"/>
    <s v="CHILOE"/>
    <s v="QUEILEN"/>
    <n v="2016"/>
    <x v="2"/>
    <s v="EDUCACION BASICA Y MEDIA"/>
    <x v="0"/>
    <n v="301619"/>
    <x v="52"/>
    <x v="9"/>
  </r>
  <r>
    <s v="30343831-0"/>
    <s v="CONSTRUCCION INFRAESTRUCTURA AUXILIAR ESTADIO MUNICIPAL, CARTAGENA"/>
    <x v="0"/>
    <s v="SAN ANTONIO"/>
    <s v="CARTAGENA"/>
    <n v="2016"/>
    <x v="7"/>
    <s v="DEPORTE FORMATIVO"/>
    <x v="0"/>
    <n v="92817"/>
    <x v="2960"/>
    <x v="2797"/>
  </r>
  <r>
    <s v="30343835-0"/>
    <s v="DIFUSION DE VIDA SALUDABLE ACTIVIDAD FÍSICA A MUJERES, CARTAGENA"/>
    <x v="0"/>
    <s v="SAN ANTONIO"/>
    <s v="CARTAGENA"/>
    <n v="2016"/>
    <x v="7"/>
    <s v="DEPORTE FORMATIVO"/>
    <x v="0"/>
    <n v="5276"/>
    <x v="9"/>
    <x v="9"/>
  </r>
  <r>
    <s v="30343880-0"/>
    <s v="NORMALIZACION CON EQUIPAMIENTO ESCUELA CARLOS SALINAS LAGOS, TALCA"/>
    <x v="7"/>
    <s v="TALCA"/>
    <s v="TALCA"/>
    <n v="2015"/>
    <x v="2"/>
    <s v="EDUCACION BASICA Y MEDIA"/>
    <x v="0"/>
    <n v="65812"/>
    <x v="2961"/>
    <x v="2798"/>
  </r>
  <r>
    <s v="30343923-0"/>
    <s v="NORMALIZACION CON EQUIP ESC. JOSE MANUEL BALMACEDA Y FERNÁNDEZ, TALCA"/>
    <x v="7"/>
    <s v="TALCA"/>
    <s v="TALCA"/>
    <n v="2015"/>
    <x v="2"/>
    <s v="EDUCACION BASICA Y MEDIA"/>
    <x v="0"/>
    <n v="69951"/>
    <x v="2962"/>
    <x v="2798"/>
  </r>
  <r>
    <s v="30343925-0"/>
    <s v="AMPLIACION DIR. REGIONAL METROPOLITANA SII SANTIAGO SUR"/>
    <x v="8"/>
    <m/>
    <m/>
    <n v="2016"/>
    <x v="6"/>
    <s v="ADMINISTRACION MULTISECTOR"/>
    <x v="0"/>
    <n v="100"/>
    <x v="2963"/>
    <x v="2799"/>
  </r>
  <r>
    <s v="30343927-0"/>
    <s v="CONSTRUCCION  PAVIMENTACION CALLE CHORRILLOS, PAPUDO"/>
    <x v="0"/>
    <s v="PETORCA"/>
    <s v="PAPUDO"/>
    <n v="2016"/>
    <x v="1"/>
    <s v="TRANSPORTE URBANO,VIALIDAD PEATONAL"/>
    <x v="0"/>
    <n v="16055"/>
    <x v="2964"/>
    <x v="2800"/>
  </r>
  <r>
    <s v="30343935-0"/>
    <s v="MEJORAMIENTO CBI RUTA D-110,S:LOS CHOROS-PUNTA DE CHOROS,LA HIGUERA"/>
    <x v="2"/>
    <s v="ELQUI"/>
    <s v="LA HIGUERA"/>
    <n v="2015"/>
    <x v="1"/>
    <s v="TRANSPORTE CAMINERO"/>
    <x v="0"/>
    <n v="44716"/>
    <x v="9"/>
    <x v="9"/>
  </r>
  <r>
    <s v="30343937-0"/>
    <s v="CONSTRUCCION  PAVIMENTACION CALLE SERRANO, PAPUDO"/>
    <x v="0"/>
    <s v="PETORCA"/>
    <s v="PAPUDO"/>
    <n v="2016"/>
    <x v="1"/>
    <s v="TRANSPORTE URBANO,VIALIDAD PEATONAL"/>
    <x v="0"/>
    <n v="233376"/>
    <x v="2965"/>
    <x v="2801"/>
  </r>
  <r>
    <s v="30343941-0"/>
    <s v="REPOSICION ESTADIO REGIONAL DE LOS RÍOS"/>
    <x v="10"/>
    <m/>
    <m/>
    <n v="2016"/>
    <x v="7"/>
    <s v="DEPORTE COMPETITIVO"/>
    <x v="0"/>
    <n v="202640"/>
    <x v="2966"/>
    <x v="2802"/>
  </r>
  <r>
    <s v="30343942-0"/>
    <s v="NORMALIZACION DOS CANCHAS DE FÚTBOL COMPLEJO DEP. TALINAY - LA REINA"/>
    <x v="8"/>
    <s v="SANTIAGO"/>
    <s v="LA REINA"/>
    <n v="2016"/>
    <x v="7"/>
    <s v="DEPORTE RECREATIVO"/>
    <x v="0"/>
    <n v="987740"/>
    <x v="52"/>
    <x v="9"/>
  </r>
  <r>
    <s v="30344075-0"/>
    <s v="CONSTRUCCION CASINO EDIFICIO CORP. ADM. PODER JUDICIAL, SANTIAGO"/>
    <x v="8"/>
    <s v="SANTIAGO"/>
    <s v="SANTIAGO"/>
    <n v="2016"/>
    <x v="11"/>
    <s v="ADMINISTRACION DE JUSTICIA"/>
    <x v="0"/>
    <n v="2599"/>
    <x v="9"/>
    <x v="9"/>
  </r>
  <r>
    <s v="30344077-0"/>
    <s v="CONSTRUCCION RED DE CICLORUTAS DE CORONEL"/>
    <x v="4"/>
    <s v="CONCEPCION"/>
    <s v="CORONEL"/>
    <n v="2015"/>
    <x v="1"/>
    <s v="TRANSPORTE URBANO,VIALIDAD PEATONAL"/>
    <x v="0"/>
    <n v="141115"/>
    <x v="2967"/>
    <x v="2803"/>
  </r>
  <r>
    <s v="30344082-0"/>
    <s v="MEJORAMIENTO CALLE JOSÉ MIGUEL CARRERA, COMUNA DE PANGUIPULLI"/>
    <x v="10"/>
    <s v="VALDIVIA - REGION XIV"/>
    <s v="PANGUIPULLI - REGION XIV"/>
    <n v="2016"/>
    <x v="1"/>
    <s v="TRANSPORTE URBANO,VIALIDAD PEATONAL"/>
    <x v="0"/>
    <n v="165970"/>
    <x v="2968"/>
    <x v="2804"/>
  </r>
  <r>
    <s v="30344090-0"/>
    <s v="REPOSICION VEREDAS POBL. ANTUHUE,LA COLINA Y ALERCE, PUERTO MONTT"/>
    <x v="5"/>
    <s v="LLANQUIHUE"/>
    <s v="PUERTO MONTT"/>
    <n v="2016"/>
    <x v="1"/>
    <s v="TRANSPORTE URBANO,VIALIDAD PEATONAL"/>
    <x v="0"/>
    <n v="181360"/>
    <x v="64"/>
    <x v="9"/>
  </r>
  <r>
    <s v="30344244-0"/>
    <s v="REPOSICION PAV. GRANADINO,CELEDON, POTRERILLO, COMUNA DE LOS ANDES"/>
    <x v="0"/>
    <s v="LOS ANDES"/>
    <s v="LOS ANDES"/>
    <n v="2016"/>
    <x v="1"/>
    <s v="TRANSPORTE URBANO,VIALIDAD PEATONAL"/>
    <x v="0"/>
    <n v="1080595"/>
    <x v="2969"/>
    <x v="2805"/>
  </r>
  <r>
    <s v="30344426-0"/>
    <s v="RESTAURACION MUSEO MUNICIPAL DE MEJILLONES"/>
    <x v="11"/>
    <s v="ANTOFAGASTA"/>
    <s v="MEJILLONES"/>
    <n v="2015"/>
    <x v="2"/>
    <s v="ARTE Y CULTURA"/>
    <x v="0"/>
    <n v="76154"/>
    <x v="2970"/>
    <x v="2806"/>
  </r>
  <r>
    <s v="30344574-0"/>
    <s v="DIAGNOSTICO PUENTES E IMPLEMENTACIÓN SISTEMA GESTIÓN  PARA CONSERV."/>
    <x v="15"/>
    <m/>
    <m/>
    <n v="2015"/>
    <x v="1"/>
    <s v="TRANSPORTE CAMINERO"/>
    <x v="0"/>
    <n v="287523"/>
    <x v="2971"/>
    <x v="2807"/>
  </r>
  <r>
    <s v="30344623-0"/>
    <s v="CONSTRUCCION COLEGIO MUNICIPAL, LA PAMPA, COMUNA DE ALTO HOSPICIO"/>
    <x v="13"/>
    <s v="IQUIQUE"/>
    <s v="ALTO HOSPICIO"/>
    <n v="2016"/>
    <x v="2"/>
    <s v="EDUCACION BASICA Y MEDIA"/>
    <x v="0"/>
    <n v="159040"/>
    <x v="9"/>
    <x v="9"/>
  </r>
  <r>
    <s v="30344972-0"/>
    <s v="CONSTRUCCION LOTEOS HABITACIONALES FSEV 2014, PUNTA ARENAS"/>
    <x v="3"/>
    <s v="MAGALLANES"/>
    <s v="PUNTA ARENAS"/>
    <n v="2015"/>
    <x v="8"/>
    <s v="SOLUCION HABITACIONAL PARCIAL O COMPLEMENTARIA"/>
    <x v="0"/>
    <n v="105740"/>
    <x v="2972"/>
    <x v="2808"/>
  </r>
  <r>
    <s v="30345076-0"/>
    <s v="REPOSICION CENTRO CULTURAL DE GALVARINO"/>
    <x v="1"/>
    <s v="CAUTIN"/>
    <s v="GALVARINO"/>
    <n v="2016"/>
    <x v="2"/>
    <s v="ARTE Y CULTURA"/>
    <x v="0"/>
    <n v="23688"/>
    <x v="9"/>
    <x v="9"/>
  </r>
  <r>
    <s v="30345122-0"/>
    <s v="CONSTRUCCION ESTADIO MUNICIPAL INTERCULTURAL COMUNA DE GALVARINO"/>
    <x v="1"/>
    <s v="CAUTIN"/>
    <s v="GALVARINO"/>
    <n v="2016"/>
    <x v="7"/>
    <s v="DEPORTE RECREATIVO"/>
    <x v="3"/>
    <n v="30648"/>
    <x v="9"/>
    <x v="9"/>
  </r>
  <r>
    <s v="30345673-0"/>
    <s v="AMPLIACION APR LA HUERTA HACIA ORILLA DE VALDES Y REMOLINO"/>
    <x v="7"/>
    <s v="CURICO"/>
    <s v="HUALAÑE"/>
    <n v="2015"/>
    <x v="5"/>
    <s v="AGUA POTABLE"/>
    <x v="0"/>
    <n v="11"/>
    <x v="9"/>
    <x v="9"/>
  </r>
  <r>
    <s v="30345674-0"/>
    <s v="REPOSICION CON RELOCALIZACIÓN DEL RETÉN ALEMANIA (MC)"/>
    <x v="11"/>
    <s v="ANTOFAGASTA"/>
    <s v="TALTAL"/>
    <n v="2015"/>
    <x v="9"/>
    <s v="DEFENSA Y SEGURIDAD"/>
    <x v="0"/>
    <n v="20130"/>
    <x v="2973"/>
    <x v="2809"/>
  </r>
  <r>
    <s v="30346072-0"/>
    <s v="MEJORAMIENTO PASADAS URBANAS RUTA 90, SECTOR SAN FDO.-STA. CRUZ"/>
    <x v="12"/>
    <m/>
    <m/>
    <n v="2015"/>
    <x v="1"/>
    <s v="TRANSPORTE CAMINERO"/>
    <x v="0"/>
    <n v="100523"/>
    <x v="2974"/>
    <x v="2810"/>
  </r>
  <r>
    <s v="30346324-0"/>
    <s v="CONSTRUCCION ACERAS COMUNA DE IQUIQUE,  VARIOS SECTORES"/>
    <x v="13"/>
    <s v="IQUIQUE"/>
    <s v="IQUIQUE"/>
    <n v="2016"/>
    <x v="1"/>
    <s v="TRANSPORTE URBANO,VIALIDAD PEATONAL"/>
    <x v="1"/>
    <n v="120956"/>
    <x v="9"/>
    <x v="9"/>
  </r>
  <r>
    <s v="30346373-0"/>
    <s v="CONSTRUCCION SERVICIO APR SANTA ROSA GRANDE, PAILLACO"/>
    <x v="10"/>
    <s v="VALDIVIA - REGION XIV"/>
    <s v="PAILLACO - REGION XIV"/>
    <n v="2015"/>
    <x v="5"/>
    <s v="AGUA POTABLE"/>
    <x v="0"/>
    <n v="166580"/>
    <x v="2975"/>
    <x v="2811"/>
  </r>
  <r>
    <s v="30346475-0"/>
    <s v="MEJORAMIENTO ESTADIO DE LOCALIDAD DE GUANAQUEROS"/>
    <x v="2"/>
    <s v="ELQUI"/>
    <s v="COQUIMBO"/>
    <n v="2015"/>
    <x v="7"/>
    <s v="DEPORTE COMPETITIVO"/>
    <x v="0"/>
    <n v="106817"/>
    <x v="2976"/>
    <x v="2812"/>
  </r>
  <r>
    <s v="30346476-0"/>
    <s v="CONSTRUCCION ACERAS COMUNA DE ALTO HOSPICIO, ETAPA II"/>
    <x v="13"/>
    <s v="IQUIQUE"/>
    <s v="ALTO HOSPICIO"/>
    <n v="2016"/>
    <x v="1"/>
    <s v="TRANSPORTE URBANO,VIALIDAD PEATONAL"/>
    <x v="1"/>
    <n v="383263"/>
    <x v="9"/>
    <x v="9"/>
  </r>
  <r>
    <s v="30346922-0"/>
    <s v="MEJORAMIENTO SISTEMA TRANQUES DESARENADORES RED PRIMARIA VALPARAISO"/>
    <x v="0"/>
    <s v="VALPARAISO"/>
    <s v="VALPARAISO"/>
    <n v="2015"/>
    <x v="5"/>
    <s v="AGUAS LLUVIAS"/>
    <x v="0"/>
    <n v="109422"/>
    <x v="2977"/>
    <x v="2813"/>
  </r>
  <r>
    <s v="30346924-0"/>
    <s v="DIAGNOSTICO INTERVENCIÓN INTEGRAL DE QUEBRADAS DE VALPARAISO"/>
    <x v="0"/>
    <s v="VALPARAISO"/>
    <s v="VALPARAISO"/>
    <n v="2015"/>
    <x v="5"/>
    <s v="AGUAS LLUVIAS"/>
    <x v="0"/>
    <n v="47757"/>
    <x v="2978"/>
    <x v="2814"/>
  </r>
  <r>
    <s v="30347022-0"/>
    <s v="CONSTRUCCION TALLER MONTAJE INDUSTRIAL LICEO SAN ESTEBAN"/>
    <x v="0"/>
    <s v="LOS ANDES"/>
    <s v="SAN ESTEBAN"/>
    <n v="2016"/>
    <x v="2"/>
    <s v="EDUCACION MEDIA TECNICO"/>
    <x v="0"/>
    <n v="1451"/>
    <x v="9"/>
    <x v="9"/>
  </r>
  <r>
    <s v="30347124-0"/>
    <s v="CONSTRUCCION EDIFICIO INSTITUCIONAL SEREMI - SERVIU REG DE COQUIMBO"/>
    <x v="2"/>
    <s v="ELQUI"/>
    <s v="LA SERENA"/>
    <n v="2015"/>
    <x v="6"/>
    <s v="ADMINISTRACION MULTISECTOR"/>
    <x v="0"/>
    <n v="105000"/>
    <x v="2979"/>
    <x v="2815"/>
  </r>
  <r>
    <s v="30347126-0"/>
    <s v="CONSTRUCCION CUARTEL DE BOMBEROS PRIMERA COMPAÑIA CARAHUE"/>
    <x v="1"/>
    <s v="CAUTIN"/>
    <s v="CARAHUE"/>
    <n v="2015"/>
    <x v="9"/>
    <s v="DEFENSA Y SEGURIDAD"/>
    <x v="0"/>
    <n v="324468"/>
    <x v="11"/>
    <x v="9"/>
  </r>
  <r>
    <s v="30347272-0"/>
    <s v="CONSTRUCCION ELECTRIFICACION RURAL SECTOR PUELLO, VILCUN"/>
    <x v="1"/>
    <s v="CAUTIN"/>
    <s v="VILCUN"/>
    <n v="2016"/>
    <x v="4"/>
    <s v="DISTRIBUCION Y CONEXION FINAL USUARIOS"/>
    <x v="0"/>
    <n v="77549"/>
    <x v="64"/>
    <x v="9"/>
  </r>
  <r>
    <s v="30347281-0"/>
    <s v="CONSTRUCCION MUSEO CULTURA CHINCHORRO REGION ARICA Y PARINACOTA"/>
    <x v="14"/>
    <m/>
    <m/>
    <n v="2016"/>
    <x v="2"/>
    <s v="ARTE Y CULTURA"/>
    <x v="0"/>
    <n v="52777"/>
    <x v="9"/>
    <x v="9"/>
  </r>
  <r>
    <s v="30347822-0"/>
    <s v="CONSTRUCCION CENTRO  ARTÍSTICO CULTURAL Y PATRIMONIAL PUTAENDO"/>
    <x v="0"/>
    <s v="SAN FELIPE DE ACONCAGUA"/>
    <s v="PUTAENDO"/>
    <n v="2016"/>
    <x v="2"/>
    <s v="ARTE Y CULTURA"/>
    <x v="0"/>
    <n v="187132"/>
    <x v="2980"/>
    <x v="2816"/>
  </r>
  <r>
    <s v="30348030-0"/>
    <s v="CONSTRUCCION EDIFICIO CONSISTORIAL COMUNA ARICA"/>
    <x v="14"/>
    <s v="ARICA - REGION XV"/>
    <s v="ARICA - REGION XV"/>
    <n v="2016"/>
    <x v="6"/>
    <s v="ADMINISTRACION MULTISECTOR"/>
    <x v="3"/>
    <n v="4002"/>
    <x v="9"/>
    <x v="9"/>
  </r>
  <r>
    <s v="30348076-0"/>
    <s v="REPOSICION Y RELOCALIZACIÓN CENTRO DE SALUD PONIENTE,PUDAHUEL"/>
    <x v="8"/>
    <s v="SANTIAGO"/>
    <s v="PUDAHUEL"/>
    <n v="2016"/>
    <x v="0"/>
    <s v="BAJA COMPLEJIDAD"/>
    <x v="0"/>
    <n v="1704247"/>
    <x v="2981"/>
    <x v="2817"/>
  </r>
  <r>
    <s v="30348424-0"/>
    <s v="MEJORAMIENTO PARQUE CENTENARIO ETAPA 1"/>
    <x v="14"/>
    <s v="ARICA - REGION XV"/>
    <s v="ARICA - REGION XV"/>
    <n v="2016"/>
    <x v="6"/>
    <s v="DESARROLLO URBANO"/>
    <x v="0"/>
    <n v="1635002"/>
    <x v="2982"/>
    <x v="2818"/>
  </r>
  <r>
    <s v="30348491-0"/>
    <s v="CONSTRUCCION CEMENTERIO MUNICIPAL DE LANCO"/>
    <x v="10"/>
    <s v="VALDIVIA - REGION XIV"/>
    <s v="LANCO - REGION XIV"/>
    <n v="2016"/>
    <x v="6"/>
    <s v="DESARROLLO URBANO"/>
    <x v="1"/>
    <n v="2200"/>
    <x v="9"/>
    <x v="9"/>
  </r>
  <r>
    <s v="30348575-0"/>
    <s v="REPOSICION  CECOSF EL RETIRO, ANGOL"/>
    <x v="1"/>
    <s v="MALLECO"/>
    <s v="ANGOL"/>
    <n v="2016"/>
    <x v="0"/>
    <s v="BAJA COMPLEJIDAD"/>
    <x v="0"/>
    <n v="34080"/>
    <x v="64"/>
    <x v="9"/>
  </r>
  <r>
    <s v="30348580-0"/>
    <s v="CONSTRUCCION POLIDEPORTIVO PUEBLO SECO, COMUNA DE SAN IGNACIO"/>
    <x v="4"/>
    <s v="ÑUBLE"/>
    <s v="SAN IGNACIO"/>
    <n v="2016"/>
    <x v="7"/>
    <s v="DEPORTE RECREATIVO"/>
    <x v="0"/>
    <n v="52300"/>
    <x v="2983"/>
    <x v="2819"/>
  </r>
  <r>
    <s v="30348584-0"/>
    <s v="REPOSICION ESTADIO ATLÉTICO DE COYHAIQUE"/>
    <x v="9"/>
    <s v="COYHAIQUE"/>
    <s v="COYHAIQUE"/>
    <n v="2016"/>
    <x v="7"/>
    <s v="DEPORTE FORMATIVO"/>
    <x v="0"/>
    <n v="107279"/>
    <x v="9"/>
    <x v="9"/>
  </r>
  <r>
    <s v="30348628-0"/>
    <s v="MEJORAMIENTO CAMBIO DE LUMINARIAS COMÚN A TECN. LED, PICA Y MATILLA"/>
    <x v="13"/>
    <s v="TAMARUGAL"/>
    <s v="PICA (Prov. Tamarugal)"/>
    <n v="2015"/>
    <x v="4"/>
    <s v="ALUMBRADO PUBLICO"/>
    <x v="0"/>
    <n v="35786"/>
    <x v="2984"/>
    <x v="2820"/>
  </r>
  <r>
    <s v="30348775-0"/>
    <s v="CONSTRUCCION POSTA RURAL ITROPULLI, PAILLACO"/>
    <x v="10"/>
    <s v="VALDIVIA - REGION XIV"/>
    <s v="PAILLACO - REGION XIV"/>
    <n v="2016"/>
    <x v="0"/>
    <s v="BAJA COMPLEJIDAD"/>
    <x v="1"/>
    <n v="231818"/>
    <x v="9"/>
    <x v="9"/>
  </r>
  <r>
    <s v="30348891-0"/>
    <s v="REPOSICION CONSULTORIO EXTERNO DE VALDIVIA, SSV"/>
    <x v="10"/>
    <s v="VALDIVIA - REGION XIV"/>
    <s v="VALDIVIA - REGION XIV"/>
    <n v="2016"/>
    <x v="0"/>
    <s v="BAJA COMPLEJIDAD"/>
    <x v="0"/>
    <n v="46404"/>
    <x v="2985"/>
    <x v="2821"/>
  </r>
  <r>
    <s v="30349028-0"/>
    <s v="REPOSICION POSTA DE SALUD RURAL EL ROSARIO, VICTORIA"/>
    <x v="1"/>
    <s v="MALLECO"/>
    <s v="VICTORIA"/>
    <n v="2015"/>
    <x v="0"/>
    <s v="BAJA COMPLEJIDAD"/>
    <x v="0"/>
    <n v="20137"/>
    <x v="64"/>
    <x v="9"/>
  </r>
  <r>
    <s v="30349123-0"/>
    <s v="REPOSICION FERIA TECHADA, COMUNA DE LEBU"/>
    <x v="4"/>
    <s v="ARAUCO"/>
    <s v="LEBU"/>
    <n v="2015"/>
    <x v="10"/>
    <s v="ADMINISTRACION FINANZAS , COMERCIO Y TURISMO"/>
    <x v="0"/>
    <n v="52823"/>
    <x v="64"/>
    <x v="9"/>
  </r>
  <r>
    <s v="30349173-0"/>
    <s v="HABILITACION S.E.E. CURRIÑE - LLIFEN, FUTRONO"/>
    <x v="10"/>
    <s v="DEL RANCO"/>
    <s v="FUTRONO - REGION XIV"/>
    <n v="2016"/>
    <x v="4"/>
    <s v="DISTRIBUCION Y CONEXION FINAL USUARIOS"/>
    <x v="0"/>
    <n v="185065"/>
    <x v="2986"/>
    <x v="2822"/>
  </r>
  <r>
    <s v="30349272-0"/>
    <s v="MEJORAMIENTO CALLE COLON ENTRE ESTERO ZANJON Y G. MISTRAL, PAILLACO"/>
    <x v="10"/>
    <s v="VALDIVIA - REGION XIV"/>
    <s v="PAILLACO - REGION XIV"/>
    <n v="2016"/>
    <x v="1"/>
    <s v="TRANSPORTE URBANO,VIALIDAD PEATONAL"/>
    <x v="0"/>
    <n v="84925"/>
    <x v="22"/>
    <x v="9"/>
  </r>
  <r>
    <s v="30349285-0"/>
    <s v="REPOSICION PABELLON PREBASICA ESCUELA PROYECTO DE FUTURO, PAILLACO"/>
    <x v="10"/>
    <s v="VALDIVIA - REGION XIV"/>
    <s v="PAILLACO - REGION XIV"/>
    <n v="2016"/>
    <x v="2"/>
    <s v="EDUCACION PREBASICA"/>
    <x v="1"/>
    <n v="113813"/>
    <x v="9"/>
    <x v="9"/>
  </r>
  <r>
    <s v="30349288-0"/>
    <s v="REPOSICION CENTRO MULTIFUNCIONAL ADULTO MAYOR, PAILLACO"/>
    <x v="10"/>
    <s v="VALDIVIA - REGION XIV"/>
    <s v="PAILLACO - REGION XIV"/>
    <n v="2015"/>
    <x v="8"/>
    <s v="VIVIENDA DEFINITIVA"/>
    <x v="0"/>
    <n v="512682"/>
    <x v="11"/>
    <x v="9"/>
  </r>
  <r>
    <s v="30349329-0"/>
    <s v="CONSTRUCCION CICLOVIA RUTA INFANCIA DESDE LA GRANJA A RECOLETA"/>
    <x v="8"/>
    <s v="SANTIAGO"/>
    <m/>
    <n v="2015"/>
    <x v="1"/>
    <s v="TRANSPORTE URBANO,VIALIDAD PEATONAL"/>
    <x v="0"/>
    <n v="182676"/>
    <x v="9"/>
    <x v="9"/>
  </r>
  <r>
    <s v="30349395-0"/>
    <s v="CONSTRUCCION INFRAESTRUCTURA SANITARIA CHOSHUENCO, PANGUIPULLI"/>
    <x v="10"/>
    <s v="VALDIVIA - REGION XIV"/>
    <s v="PANGUIPULLI - REGION XIV"/>
    <n v="2016"/>
    <x v="5"/>
    <s v="EVACUACION DISPOSICION FINAL AGUAS SERVIDAS"/>
    <x v="1"/>
    <n v="327765"/>
    <x v="9"/>
    <x v="9"/>
  </r>
  <r>
    <s v="30349476-0"/>
    <s v="CONSTRUCCION CENTRO PROMOCION DE SALUD, PAILLACO."/>
    <x v="10"/>
    <s v="VALDIVIA - REGION XIV"/>
    <s v="PAILLACO - REGION XIV"/>
    <n v="2016"/>
    <x v="6"/>
    <s v="ORGANIZACION Y SERVICIOS COMUNALES"/>
    <x v="3"/>
    <n v="296235"/>
    <x v="9"/>
    <x v="9"/>
  </r>
  <r>
    <s v="30349477-0"/>
    <s v="HABILITACION SUMINISTRO E. ELECTRICA SECTOR QUIEBRAOLA, HUALAIHUE"/>
    <x v="5"/>
    <s v="PALENA"/>
    <s v="HUALAIHUE"/>
    <n v="2016"/>
    <x v="4"/>
    <s v="DISTRIBUCION Y CONEXION FINAL USUARIOS"/>
    <x v="1"/>
    <n v="31078"/>
    <x v="9"/>
    <x v="9"/>
  </r>
  <r>
    <s v="30349480-0"/>
    <s v="CONSTRUCCION CESFAM LAUTARO CARO RIOS, PAILLACO."/>
    <x v="10"/>
    <s v="VALDIVIA - REGION XIV"/>
    <s v="PAILLACO - REGION XIV"/>
    <n v="2016"/>
    <x v="0"/>
    <s v="BAJA COMPLEJIDAD"/>
    <x v="0"/>
    <n v="38516"/>
    <x v="9"/>
    <x v="9"/>
  </r>
  <r>
    <s v="30349484-0"/>
    <s v="MEJORAMIENTO PASEO PEATONAL AVDA, SAN FRANCISCO, COMUNA DE SAN RAMON"/>
    <x v="8"/>
    <s v="SANTIAGO"/>
    <s v="SAN RAMON"/>
    <n v="2016"/>
    <x v="6"/>
    <s v="DESARROLLO URBANO"/>
    <x v="0"/>
    <n v="298886"/>
    <x v="9"/>
    <x v="9"/>
  </r>
  <r>
    <s v="30349926-0"/>
    <s v="MEJORAMIENTO INFRAESTRUCTURA PORTUARIA MULTIPROPOSITO DE CHONCHI"/>
    <x v="5"/>
    <s v="CHILOE"/>
    <m/>
    <n v="2015"/>
    <x v="1"/>
    <s v="TRANSPORTE MARITIMO, FLUVIAL Y LACUSTRE"/>
    <x v="0"/>
    <n v="375"/>
    <x v="2987"/>
    <x v="2823"/>
  </r>
  <r>
    <s v="30349980-0"/>
    <s v="CONSTRUCCION PLAZAS ACTIVAS Y JUEGOS INFANTILES SAN RAFAEL"/>
    <x v="7"/>
    <s v="TALCA"/>
    <s v="SAN RAFAEL"/>
    <n v="2015"/>
    <x v="6"/>
    <s v="DESARROLLO URBANO"/>
    <x v="0"/>
    <n v="80367"/>
    <x v="2988"/>
    <x v="2824"/>
  </r>
  <r>
    <s v="30350423-0"/>
    <s v="CONSTRUCCION ELECTRIFICACION RURAL PAILAHUEQUE CASA BLANCA, VICTORIA"/>
    <x v="1"/>
    <s v="MALLECO"/>
    <s v="VICTORIA"/>
    <n v="2016"/>
    <x v="4"/>
    <s v="DISTRIBUCION Y CONEXION FINAL USUARIOS"/>
    <x v="0"/>
    <n v="158557"/>
    <x v="9"/>
    <x v="9"/>
  </r>
  <r>
    <s v="30350522-0"/>
    <s v="NORMALIZACION SEMAFOROS CIUDAD DE CASTRO"/>
    <x v="5"/>
    <s v="CHILOE"/>
    <s v="CASTRO"/>
    <n v="2016"/>
    <x v="1"/>
    <s v="TRANSPORTE URBANO,VIALIDAD PEATONAL"/>
    <x v="0"/>
    <n v="152458"/>
    <x v="2989"/>
    <x v="2825"/>
  </r>
  <r>
    <s v="30350623-0"/>
    <s v="CONSTRUCCION SIST SANEAMIENTO SANITARIO ANTIHUALA Y OTROS,LOS ALAMOS"/>
    <x v="4"/>
    <s v="ARAUCO"/>
    <s v="LOS ALAMOS"/>
    <n v="2016"/>
    <x v="5"/>
    <s v="EVACUACION DISPOSICION FINAL AGUAS SERVIDAS"/>
    <x v="0"/>
    <n v="26150"/>
    <x v="22"/>
    <x v="9"/>
  </r>
  <r>
    <s v="30350774-0"/>
    <s v="MEJORAMIENTO DIVERSAS CALLES DE LA PROVINCIA PALENA"/>
    <x v="5"/>
    <s v="PALENA"/>
    <m/>
    <n v="2016"/>
    <x v="1"/>
    <s v="TRANSPORTE URBANO,VIALIDAD PEATONAL"/>
    <x v="0"/>
    <n v="2300000"/>
    <x v="2990"/>
    <x v="2826"/>
  </r>
  <r>
    <s v="30350832-0"/>
    <s v="CONSTRUCCION INFRAESTRUCTURA MARÍTIMA CALETA HORCON, PUCHUNCAVÍ"/>
    <x v="0"/>
    <s v="VALPARAISO"/>
    <s v="PUCHUNCAVI"/>
    <n v="2015"/>
    <x v="12"/>
    <s v="PESCA ARTESANAL"/>
    <x v="0"/>
    <n v="69"/>
    <x v="2991"/>
    <x v="2827"/>
  </r>
  <r>
    <s v="30351008-0"/>
    <s v="CONSTRUCCION SEDE SOCIAL UVNº112 MANUEL RIO FRIO, VALPARAISO"/>
    <x v="0"/>
    <s v="VALPARAISO"/>
    <s v="VALPARAISO"/>
    <n v="2015"/>
    <x v="6"/>
    <s v="ORGANIZACION Y SERVICIOS COMUNALES"/>
    <x v="0"/>
    <n v="96218"/>
    <x v="11"/>
    <x v="9"/>
  </r>
  <r>
    <s v="30351185-0"/>
    <s v="CONSTRUCCION BORDE COSTERO CALETA PISAGUA, COMUNA HUARA"/>
    <x v="13"/>
    <s v="TAMARUGAL"/>
    <s v="HUARA (Prov. Tamarugal)"/>
    <n v="2015"/>
    <x v="6"/>
    <s v="BORDE COSTERO,PASEOS PEATONALES, PLAYAS"/>
    <x v="0"/>
    <n v="62237"/>
    <x v="2992"/>
    <x v="1215"/>
  </r>
  <r>
    <s v="30351291-0"/>
    <s v="REPOSICION BALSA NEHUENTUE, RÍO IMPERIAL"/>
    <x v="1"/>
    <s v="CAUTIN"/>
    <m/>
    <n v="2016"/>
    <x v="1"/>
    <s v="TRANSPORTE MARITIMO, FLUVIAL Y LACUSTRE"/>
    <x v="0"/>
    <n v="215001"/>
    <x v="64"/>
    <x v="9"/>
  </r>
  <r>
    <s v="30351325-0"/>
    <s v="REPOSICION JUZGADO DE LETRAS Y GARANTÍA DE PUERTO AYSÉN"/>
    <x v="9"/>
    <s v="AYSEN"/>
    <m/>
    <n v="2016"/>
    <x v="11"/>
    <s v="ADMINISTRACION DE JUSTICIA"/>
    <x v="0"/>
    <n v="99951"/>
    <x v="2993"/>
    <x v="2828"/>
  </r>
  <r>
    <s v="30351475-0"/>
    <s v="HABILITACION PASEO BORDE PARQUE METROPOLITANO, CO. SAN CRISTOBAL"/>
    <x v="8"/>
    <s v="SANTIAGO"/>
    <m/>
    <n v="2015"/>
    <x v="6"/>
    <s v="DESARROLLO URBANO"/>
    <x v="0"/>
    <n v="3294308"/>
    <x v="2994"/>
    <x v="2829"/>
  </r>
  <r>
    <s v="30351623-0"/>
    <s v="CONSTRUCCION SALA  CUNA Y JARDIN INFANTIL, BRASIL, TRAIGUEN"/>
    <x v="1"/>
    <s v="MALLECO"/>
    <s v="TRAIGUEN"/>
    <n v="2015"/>
    <x v="2"/>
    <s v="EDUCACION PREBASICA"/>
    <x v="0"/>
    <n v="87021"/>
    <x v="2995"/>
    <x v="2830"/>
  </r>
  <r>
    <s v="30351722-0"/>
    <s v="CONSTRUCCION SISTEMA DE AGUA POTABLE RURAL CHACAYES,MACHALI"/>
    <x v="12"/>
    <s v="CACHAPOAL"/>
    <s v="MACHALI"/>
    <n v="2015"/>
    <x v="5"/>
    <s v="AGUA POTABLE"/>
    <x v="0"/>
    <n v="455855"/>
    <x v="2996"/>
    <x v="2831"/>
  </r>
  <r>
    <s v="30351723-0"/>
    <s v="CONSTRUCCION PARADERO INTERURBANO DE BUSES RURALES, PAILLACO."/>
    <x v="10"/>
    <s v="VALDIVIA - REGION XIV"/>
    <s v="PAILLACO - REGION XIV"/>
    <n v="2016"/>
    <x v="1"/>
    <s v="TRANSPORTE URBANO,VIALIDAD PEATONAL"/>
    <x v="0"/>
    <n v="123506"/>
    <x v="2997"/>
    <x v="2643"/>
  </r>
  <r>
    <s v="30351772-0"/>
    <s v="CONSTRUCCION MULTICANCHA LA YEVIDE COMUNA DE SAN FELIPE"/>
    <x v="0"/>
    <s v="SAN FELIPE DE ACONCAGUA"/>
    <s v="SAN FELIPE"/>
    <n v="2016"/>
    <x v="7"/>
    <s v="DEPORTE RECREATIVO"/>
    <x v="0"/>
    <n v="65999"/>
    <x v="2998"/>
    <x v="2832"/>
  </r>
  <r>
    <s v="30351926-0"/>
    <s v="CONSTRUCCION SERVICIO APR LAS VERTIENTES, CHILLAN"/>
    <x v="4"/>
    <s v="ÑUBLE"/>
    <s v="CHILLAN"/>
    <n v="2015"/>
    <x v="5"/>
    <s v="AGUA POTABLE"/>
    <x v="0"/>
    <n v="635578"/>
    <x v="2999"/>
    <x v="2833"/>
  </r>
  <r>
    <s v="30351932-0"/>
    <s v="HABILITACION  DE UNIDADES CRITICAS, HOSPITAL DE CHAITEN"/>
    <x v="5"/>
    <s v="PALENA"/>
    <s v="CHAITEN"/>
    <n v="2016"/>
    <x v="0"/>
    <s v="BAJA COMPLEJIDAD"/>
    <x v="0"/>
    <n v="45881"/>
    <x v="9"/>
    <x v="9"/>
  </r>
  <r>
    <s v="30351972-0"/>
    <s v="CONSTRUCCION ACCESO RUTA 7 ESCUELA CHAMIZA, COMUNA DE PUERTO MONTT"/>
    <x v="5"/>
    <s v="LLANQUIHUE"/>
    <s v="PUERTO MONTT"/>
    <n v="2015"/>
    <x v="1"/>
    <s v="TRANSPORTE CAMINERO"/>
    <x v="0"/>
    <n v="23589"/>
    <x v="3000"/>
    <x v="2834"/>
  </r>
  <r>
    <s v="30351975-0"/>
    <s v="REPOSICION ALUMBRADO PÚBLICO DIVERSOS SECTORES SAN CARLOS"/>
    <x v="4"/>
    <s v="ÑUBLE"/>
    <s v="SAN CARLOS"/>
    <n v="2015"/>
    <x v="4"/>
    <s v="ALUMBRADO PUBLICO"/>
    <x v="0"/>
    <n v="102837"/>
    <x v="3001"/>
    <x v="9"/>
  </r>
  <r>
    <s v="30352022-0"/>
    <s v="REPOSICION GUION MUSEOGRÁFICO MUSEO MUNICIPAL DE PORVENIR"/>
    <x v="3"/>
    <s v="TIERRA DEL FUEGO"/>
    <s v="PORVENIR"/>
    <n v="2015"/>
    <x v="2"/>
    <s v="ARTE Y CULTURA"/>
    <x v="0"/>
    <n v="6278"/>
    <x v="64"/>
    <x v="9"/>
  </r>
  <r>
    <s v="30352027-0"/>
    <s v="CONSTRUCCION RED DE CICLORUTAS DE CONCEPCION"/>
    <x v="4"/>
    <s v="CONCEPCION"/>
    <s v="CONCEPCION"/>
    <n v="2016"/>
    <x v="1"/>
    <s v="TRANSPORTE URBANO,VIALIDAD PEATONAL"/>
    <x v="0"/>
    <n v="152801"/>
    <x v="3002"/>
    <x v="2835"/>
  </r>
  <r>
    <s v="30352029-0"/>
    <s v="MEJORAMIENTO URBANO PARQUE DE LOS CUATRO PUEBLOS, NATALES"/>
    <x v="3"/>
    <s v="ULTIMA ESPERANZA"/>
    <s v="NATALES"/>
    <n v="2015"/>
    <x v="6"/>
    <s v="DESARROLLO URBANO"/>
    <x v="0"/>
    <n v="1030513"/>
    <x v="3003"/>
    <x v="2836"/>
  </r>
  <r>
    <s v="30352036-0"/>
    <s v="CONSTRUCCION  CICLOVIAS ALTO ESTANDAR COMUNA DE RANCAGUA"/>
    <x v="12"/>
    <s v="CACHAPOAL"/>
    <s v="RANCAGUA"/>
    <n v="2015"/>
    <x v="1"/>
    <s v="TRANSPORTE URBANO,VIALIDAD PEATONAL"/>
    <x v="0"/>
    <n v="886455"/>
    <x v="3004"/>
    <x v="2837"/>
  </r>
  <r>
    <s v="30352123-0"/>
    <s v="MEJORAMIENTO Y AMPLIACIÓN SISTEMA APR NILAHUE ALTO, LOLOL"/>
    <x v="12"/>
    <s v="COLCHAGUA"/>
    <s v="LOLOL"/>
    <n v="2016"/>
    <x v="5"/>
    <s v="AGUA POTABLE"/>
    <x v="3"/>
    <n v="888725"/>
    <x v="9"/>
    <x v="9"/>
  </r>
  <r>
    <s v="30352173-0"/>
    <s v="REPOSICION CENTRO SALUD FAMILIAR METODISTA (MILLARAY), TEMUCO"/>
    <x v="1"/>
    <s v="CAUTIN"/>
    <s v="TEMUCO"/>
    <n v="2016"/>
    <x v="0"/>
    <s v="BAJA COMPLEJIDAD"/>
    <x v="0"/>
    <n v="44487"/>
    <x v="3005"/>
    <x v="2838"/>
  </r>
  <r>
    <s v="30352174-0"/>
    <s v="MEJORAMIENTO CIRCUITO CALLES PARIS Y BERLIN, EL RETIRO. QUILPUE"/>
    <x v="0"/>
    <s v="MARGA MARGA"/>
    <s v="QUILPUE"/>
    <n v="2016"/>
    <x v="1"/>
    <s v="TRANSPORTE URBANO,VIALIDAD PEATONAL"/>
    <x v="0"/>
    <n v="281233"/>
    <x v="11"/>
    <x v="9"/>
  </r>
  <r>
    <s v="30352328-0"/>
    <s v="MEJORAMIENTO BORDE COSTERO DE QUELLÓN"/>
    <x v="5"/>
    <s v="CHILOE"/>
    <s v="QUELLON"/>
    <n v="2015"/>
    <x v="6"/>
    <s v="BORDE COSTERO,PASEOS PEATONALES, PLAYAS"/>
    <x v="0"/>
    <n v="56166"/>
    <x v="3006"/>
    <x v="2839"/>
  </r>
  <r>
    <s v="30352380-0"/>
    <s v="MEJORAMIENTO BORDE COSTERO ICHUAC, PUQUELDON"/>
    <x v="5"/>
    <s v="CHILOE"/>
    <s v="PUQUELDON"/>
    <n v="2016"/>
    <x v="6"/>
    <s v="BORDE COSTERO,PASEOS PEATONALES, PLAYAS"/>
    <x v="0"/>
    <n v="10"/>
    <x v="9"/>
    <x v="9"/>
  </r>
  <r>
    <s v="30352422-0"/>
    <s v="MEJORAMIENTO BALNEARIO ARENA GRUESA, ANCUD"/>
    <x v="5"/>
    <s v="CHILOE"/>
    <s v="ANCUD"/>
    <n v="2016"/>
    <x v="6"/>
    <s v="BORDE COSTERO,PASEOS PEATONALES, PLAYAS"/>
    <x v="0"/>
    <n v="110"/>
    <x v="9"/>
    <x v="9"/>
  </r>
  <r>
    <s v="30352430-0"/>
    <s v="CONSTRUCCION PARQUE MUNICIPAL DE FUTALEUFÚ"/>
    <x v="5"/>
    <s v="PALENA"/>
    <s v="FUTALEUFU"/>
    <n v="2016"/>
    <x v="10"/>
    <s v="TURISMO"/>
    <x v="3"/>
    <n v="40000"/>
    <x v="9"/>
    <x v="9"/>
  </r>
  <r>
    <s v="30352475-0"/>
    <s v="NORMALIZACION ELECTRICA VARIOS SECTORES RURALES COMUNA DE MULCHEN"/>
    <x v="4"/>
    <s v="BIO BIO"/>
    <s v="MULCHEN"/>
    <n v="2016"/>
    <x v="4"/>
    <s v="DISTRIBUCION Y CONEXION FINAL USUARIOS"/>
    <x v="0"/>
    <n v="408354"/>
    <x v="3007"/>
    <x v="2840"/>
  </r>
  <r>
    <s v="30352477-0"/>
    <s v="MEJORAMIENTO BORDE COSTERO DE ANCUD"/>
    <x v="5"/>
    <s v="CHILOE"/>
    <s v="ANCUD"/>
    <n v="2016"/>
    <x v="6"/>
    <s v="BORDE COSTERO,PASEOS PEATONALES, PLAYAS"/>
    <x v="0"/>
    <n v="702"/>
    <x v="754"/>
    <x v="2841"/>
  </r>
  <r>
    <s v="30352574-0"/>
    <s v="CONSTRUCCION RED DE CICLORUTAS DE HUALPEN"/>
    <x v="4"/>
    <s v="CONCEPCION"/>
    <s v="HUALPEN"/>
    <n v="2015"/>
    <x v="1"/>
    <s v="TRANSPORTE URBANO,VIALIDAD PEATONAL"/>
    <x v="0"/>
    <n v="286490"/>
    <x v="3008"/>
    <x v="2842"/>
  </r>
  <r>
    <s v="30352575-0"/>
    <s v="CONSTRUCCION RED DE CICLORUTAS DE TALCAHUANO"/>
    <x v="4"/>
    <s v="CONCEPCION"/>
    <s v="TALCAHUANO"/>
    <n v="2015"/>
    <x v="1"/>
    <s v="TRANSPORTE URBANO,VIALIDAD PEATONAL"/>
    <x v="0"/>
    <n v="237909"/>
    <x v="3009"/>
    <x v="2843"/>
  </r>
  <r>
    <s v="30352973-0"/>
    <s v="CONSTRUCCION SALA CUNA/J. INFANTIL MIXTO, L. EYZAGUIRRE, PUENTE ALTO"/>
    <x v="8"/>
    <s v="CORDILLERA"/>
    <s v="PUENTE ALTO"/>
    <n v="2015"/>
    <x v="2"/>
    <s v="EDUCACION PREBASICA"/>
    <x v="0"/>
    <n v="492911"/>
    <x v="3010"/>
    <x v="2844"/>
  </r>
  <r>
    <s v="30353176-0"/>
    <s v="MEJORAMIENTO ESPACIOS PÚBLICOS ACERAS CALLE CAPITÁN REBOLLEDO Y ADYA"/>
    <x v="7"/>
    <s v="LINARES"/>
    <s v="COLBUN"/>
    <n v="2015"/>
    <x v="6"/>
    <s v="DESARROLLO URBANO"/>
    <x v="0"/>
    <n v="39384"/>
    <x v="9"/>
    <x v="9"/>
  </r>
  <r>
    <s v="30353279-0"/>
    <s v="MEJORAMIENTO PASEO IGNACIO CARRERA PINTO DE MARIA ELENA"/>
    <x v="11"/>
    <s v="TOCOPILLA"/>
    <s v="MARIA ELENA"/>
    <n v="2016"/>
    <x v="6"/>
    <s v="DESARROLLO URBANO"/>
    <x v="0"/>
    <n v="190588"/>
    <x v="3011"/>
    <x v="2845"/>
  </r>
  <r>
    <s v="30353280-0"/>
    <s v="CONSTRUCCION JARDIN INFANTIL JUNJI DOÑA IGNACIA, COMUNA MAULE"/>
    <x v="7"/>
    <s v="TALCA"/>
    <s v="MAULE"/>
    <n v="2016"/>
    <x v="2"/>
    <s v="EDUCACION PREBASICA"/>
    <x v="0"/>
    <n v="62735"/>
    <x v="3012"/>
    <x v="2846"/>
  </r>
  <r>
    <s v="30353322-0"/>
    <s v="CONSTRUCCION ESTABLECIMIENTO DE LARGA ESTADÍA LA SERENA"/>
    <x v="2"/>
    <m/>
    <m/>
    <n v="2015"/>
    <x v="8"/>
    <s v="VIVIENDA DEFINITIVA"/>
    <x v="0"/>
    <n v="72088"/>
    <x v="3013"/>
    <x v="2847"/>
  </r>
  <r>
    <s v="30353422-0"/>
    <s v="NORMALIZACION PISCINA SEMIOLIMPICA TEMPERADA  COMUNA DE SANTA JUANA"/>
    <x v="4"/>
    <s v="CONCEPCION"/>
    <s v="SANTA JUANA"/>
    <n v="2015"/>
    <x v="7"/>
    <s v="DEPORTE FORMATIVO"/>
    <x v="0"/>
    <n v="672662"/>
    <x v="3014"/>
    <x v="2848"/>
  </r>
  <r>
    <s v="30353524-0"/>
    <s v="CONSTRUCCION JARDIN INFANTIL JUNJI DON RAFAEL, COMUNA CAUQUENES"/>
    <x v="7"/>
    <s v="CAUQUENES"/>
    <s v="CAUQUENES"/>
    <n v="2015"/>
    <x v="2"/>
    <s v="EDUCACION PREBASICA"/>
    <x v="0"/>
    <n v="149766"/>
    <x v="3015"/>
    <x v="2849"/>
  </r>
  <r>
    <s v="30353629-0"/>
    <s v="MEJORAMIENTO CBI CAMINO ROMERAL-EMBALSE EL YESO G-455, PR CORDILLERA"/>
    <x v="8"/>
    <s v="CORDILLERA"/>
    <s v="SAN JOSE DE MAIPO"/>
    <n v="2015"/>
    <x v="1"/>
    <s v="TRANSPORTE CAMINERO"/>
    <x v="0"/>
    <n v="230382"/>
    <x v="3016"/>
    <x v="2850"/>
  </r>
  <r>
    <s v="30353678-0"/>
    <s v="MEJORAMIENTO CANCHA ESTADIO MUNICIPAL DE CARAMPANGUE, ARAUCO"/>
    <x v="4"/>
    <s v="ARAUCO"/>
    <s v="ARAUCO"/>
    <n v="2016"/>
    <x v="7"/>
    <s v="DEPORTE RECREATIVO"/>
    <x v="0"/>
    <n v="296019"/>
    <x v="64"/>
    <x v="9"/>
  </r>
  <r>
    <s v="30353822-0"/>
    <s v="ACTUALIZACION PLAN MAESTRO AGUAS LLUVIAS, CONCON"/>
    <x v="0"/>
    <s v="VALPARAISO"/>
    <s v="CONCON"/>
    <n v="2016"/>
    <x v="5"/>
    <s v="AGUAS LLUVIAS"/>
    <x v="0"/>
    <n v="610"/>
    <x v="3017"/>
    <x v="9"/>
  </r>
  <r>
    <s v="30353922-0"/>
    <s v="AMPLIACION INSTITUTO TELETON REGION DEL BIO BIO"/>
    <x v="4"/>
    <m/>
    <m/>
    <n v="2015"/>
    <x v="0"/>
    <s v="INTERSUBSECTORIAL SALUD"/>
    <x v="0"/>
    <n v="390"/>
    <x v="11"/>
    <x v="9"/>
  </r>
  <r>
    <s v="30353923-0"/>
    <s v="MEJORAMIENTO CALLE BUENOS AIRES. QUILPUÉ"/>
    <x v="0"/>
    <s v="MARGA MARGA"/>
    <s v="QUILPUE"/>
    <n v="2016"/>
    <x v="1"/>
    <s v="TRANSPORTE URBANO,VIALIDAD PEATONAL"/>
    <x v="0"/>
    <n v="681048"/>
    <x v="3018"/>
    <x v="2851"/>
  </r>
  <r>
    <s v="30354073-0"/>
    <s v="CONSTRUCCION HUMEDAL TRES PUENTES, PUNTA ARENAS"/>
    <x v="3"/>
    <s v="MAGALLANES"/>
    <s v="PUNTA ARENAS"/>
    <n v="2016"/>
    <x v="6"/>
    <s v="INTERSUBSECTORIAL MULTISECTOR"/>
    <x v="0"/>
    <n v="87864"/>
    <x v="3019"/>
    <x v="2852"/>
  </r>
  <r>
    <s v="30354085-0"/>
    <s v="CONSTRUCCION ESTABLECIMIENTO DE LARGA ESTADÍA, HUECHURABA"/>
    <x v="8"/>
    <s v="SANTIAGO"/>
    <s v="HUECHURABA"/>
    <n v="2015"/>
    <x v="8"/>
    <s v="VIVIENDA DEFINITIVA"/>
    <x v="0"/>
    <n v="140050"/>
    <x v="3020"/>
    <x v="2853"/>
  </r>
  <r>
    <s v="30354089-0"/>
    <s v="CONSTRUCCION SISTEMA APR HIGUERITAS UNIDAS, COMUNA OVALLE"/>
    <x v="2"/>
    <s v="LIMARI"/>
    <s v="OVALLE"/>
    <n v="2015"/>
    <x v="5"/>
    <s v="AGUA POTABLE"/>
    <x v="0"/>
    <n v="483577"/>
    <x v="3021"/>
    <x v="2854"/>
  </r>
  <r>
    <s v="30354092-0"/>
    <s v="CONSTRUCCION SEDE SOCIAL INDIGENA COMUNA DE LA UNIÓN"/>
    <x v="10"/>
    <s v="DEL RANCO"/>
    <s v="LA UNION - REGION XIV"/>
    <n v="2016"/>
    <x v="6"/>
    <s v="ORGANIZACION Y SERVICIOS COMUNALES"/>
    <x v="0"/>
    <n v="109540"/>
    <x v="9"/>
    <x v="9"/>
  </r>
  <r>
    <s v="30354096-0"/>
    <s v="MEJORAMIENTO PLAZA DR. JUAN NOÉ, POBLACIÓN JUAN NOÉ, ARICA"/>
    <x v="14"/>
    <s v="ARICA - REGION XV"/>
    <s v="ARICA - REGION XV"/>
    <n v="2016"/>
    <x v="6"/>
    <s v="DESARROLLO URBANO"/>
    <x v="0"/>
    <n v="2052"/>
    <x v="3022"/>
    <x v="2855"/>
  </r>
  <r>
    <s v="30354100-0"/>
    <s v="MEJORAMIENTO EE.PP JUNTA VECINAL N°4 LOA, ARICA"/>
    <x v="14"/>
    <s v="ARICA - REGION XV"/>
    <s v="ARICA - REGION XV"/>
    <n v="2015"/>
    <x v="6"/>
    <s v="DESARROLLO URBANO"/>
    <x v="0"/>
    <n v="2302"/>
    <x v="3023"/>
    <x v="2856"/>
  </r>
  <r>
    <s v="30354103-0"/>
    <s v="MEJORAMIENTO PLAZA JUAN RIVEROS, POBLACION CHILE, ARICA"/>
    <x v="14"/>
    <s v="ARICA - REGION XV"/>
    <s v="ARICA - REGION XV"/>
    <n v="2016"/>
    <x v="6"/>
    <s v="DESARROLLO URBANO"/>
    <x v="0"/>
    <n v="281508"/>
    <x v="3024"/>
    <x v="2855"/>
  </r>
  <r>
    <s v="30354105-0"/>
    <s v="CONSTRUCCION EE.PP. CERRO LA CRUZ, ARICA"/>
    <x v="14"/>
    <s v="ARICA - REGION XV"/>
    <s v="ARICA - REGION XV"/>
    <n v="2016"/>
    <x v="6"/>
    <s v="DESARROLLO URBANO"/>
    <x v="0"/>
    <n v="202016"/>
    <x v="3025"/>
    <x v="2857"/>
  </r>
  <r>
    <s v="30354106-0"/>
    <s v="CONSTRUCCION EE.PP. MIRAMAR SUR II, ARICA"/>
    <x v="14"/>
    <s v="ARICA - REGION XV"/>
    <s v="ARICA - REGION XV"/>
    <n v="2016"/>
    <x v="6"/>
    <s v="DESARROLLO URBANO"/>
    <x v="0"/>
    <n v="13963"/>
    <x v="3026"/>
    <x v="2858"/>
  </r>
  <r>
    <s v="30354128-0"/>
    <s v="MEJORAMIENTO BORDE COSTERO ACHAO COMUNA DE QUINCHAO"/>
    <x v="5"/>
    <s v="CHILOE"/>
    <s v="QUINCHAO"/>
    <n v="2016"/>
    <x v="6"/>
    <s v="BORDE COSTERO,PASEOS PEATONALES, PLAYAS"/>
    <x v="0"/>
    <n v="10"/>
    <x v="287"/>
    <x v="9"/>
  </r>
  <r>
    <s v="30354173-0"/>
    <s v="CONSTRUCCION CAMINO RIO HOLLEMBERG - RIO PEREZ, ETAPA I,  XII REGIÓN"/>
    <x v="3"/>
    <s v="MAGALLANES"/>
    <s v="PUNTA ARENAS"/>
    <n v="2016"/>
    <x v="1"/>
    <s v="TRANSPORTE CAMINERO"/>
    <x v="0"/>
    <n v="1152096"/>
    <x v="3027"/>
    <x v="2859"/>
  </r>
  <r>
    <s v="30354272-0"/>
    <s v="MEJORAMIENTO SISTEMA DE AGUAS LLUVIA SECTOR LO ROJAS, CORONEL"/>
    <x v="4"/>
    <s v="CONCEPCION"/>
    <s v="CORONEL"/>
    <n v="2016"/>
    <x v="5"/>
    <s v="AGUAS LLUVIAS"/>
    <x v="0"/>
    <n v="41378"/>
    <x v="64"/>
    <x v="9"/>
  </r>
  <r>
    <s v="30354335-0"/>
    <s v="RESTAURACION CENTRO CULTURAL CASONA DUAO"/>
    <x v="7"/>
    <s v="TALCA"/>
    <s v="MAULE"/>
    <n v="2015"/>
    <x v="2"/>
    <s v="ARTE Y CULTURA"/>
    <x v="0"/>
    <n v="70676"/>
    <x v="9"/>
    <x v="9"/>
  </r>
  <r>
    <s v="30354524-0"/>
    <s v="CONSTRUCCION JARDIN INFANTIL JUNJI DON VICENTE, COMUNA DE MOLINA"/>
    <x v="7"/>
    <s v="CURICO"/>
    <s v="MOLINA"/>
    <n v="2015"/>
    <x v="2"/>
    <s v="EDUCACION PREBASICA"/>
    <x v="0"/>
    <n v="159298"/>
    <x v="3028"/>
    <x v="2860"/>
  </r>
  <r>
    <s v="30354631-0"/>
    <s v="REPOSICION PLAZA LOS PINOS, POBLACION CHILE, ARICA"/>
    <x v="14"/>
    <s v="ARICA - REGION XV"/>
    <s v="ARICA - REGION XV"/>
    <n v="2016"/>
    <x v="6"/>
    <s v="DESARROLLO URBANO"/>
    <x v="0"/>
    <n v="4300"/>
    <x v="2309"/>
    <x v="2861"/>
  </r>
  <r>
    <s v="30354673-0"/>
    <s v="MEJORAMIENTO PLAZA GUILLERMO GARAY, POBLACIÓN CHILE, ARICA"/>
    <x v="14"/>
    <s v="ARICA - REGION XV"/>
    <s v="ARICA - REGION XV"/>
    <n v="2016"/>
    <x v="6"/>
    <s v="DESARROLLO URBANO"/>
    <x v="0"/>
    <n v="320943"/>
    <x v="2740"/>
    <x v="2862"/>
  </r>
  <r>
    <s v="30354677-0"/>
    <s v="MEJORAMIENTO PLAZA LLICO, FUERTE CIUDADELA, COMUNA DE ARICA."/>
    <x v="14"/>
    <m/>
    <m/>
    <n v="2016"/>
    <x v="6"/>
    <s v="DESARROLLO URBANO"/>
    <x v="0"/>
    <n v="2052"/>
    <x v="3029"/>
    <x v="2855"/>
  </r>
  <r>
    <s v="30354724-0"/>
    <s v="MEJORAMIENTO PLAZA JOVINA NARANJO, POBLACION CHILE, ARICA"/>
    <x v="14"/>
    <s v="ARICA - REGION XV"/>
    <s v="ARICA - REGION XV"/>
    <n v="2015"/>
    <x v="6"/>
    <s v="DESARROLLO URBANO"/>
    <x v="0"/>
    <n v="2302"/>
    <x v="3030"/>
    <x v="1992"/>
  </r>
  <r>
    <s v="30354725-0"/>
    <s v="MEJORAMIENTO EE.PP. LOS INDUSTRIALES I, ARICA"/>
    <x v="14"/>
    <s v="ARICA - REGION XV"/>
    <s v="ARICA - REGION XV"/>
    <n v="2016"/>
    <x v="6"/>
    <s v="DESARROLLO URBANO"/>
    <x v="0"/>
    <n v="2051"/>
    <x v="3031"/>
    <x v="2855"/>
  </r>
  <r>
    <s v="30354726-0"/>
    <s v="MEJORAMIENTO INTEGRAL ESCUELA PATAGONIA PUNTA ARENAS"/>
    <x v="3"/>
    <s v="MAGALLANES"/>
    <s v="PUNTA ARENAS"/>
    <n v="2016"/>
    <x v="2"/>
    <s v="EDUCACION BASICA Y MEDIA"/>
    <x v="0"/>
    <n v="276059"/>
    <x v="3032"/>
    <x v="2863"/>
  </r>
  <r>
    <s v="30354778-0"/>
    <s v="MEJORAMIENTO PARQUE HÉROES DE LA CONCEPCIÓN, POBL.EDUARDO FREI,ARICA"/>
    <x v="14"/>
    <s v="ARICA - REGION XV"/>
    <s v="ARICA - REGION XV"/>
    <n v="2015"/>
    <x v="6"/>
    <s v="DESARROLLO URBANO"/>
    <x v="0"/>
    <n v="2051"/>
    <x v="3033"/>
    <x v="2864"/>
  </r>
  <r>
    <s v="30354782-0"/>
    <s v="CONSTRUCCION PLAZA FUERTE BULNES, POBL. RAUL SILVA HENRIQUEZ, ARICA."/>
    <x v="14"/>
    <s v="ARICA - REGION XV"/>
    <s v="ARICA - REGION XV"/>
    <n v="2016"/>
    <x v="6"/>
    <s v="DESARROLLO URBANO"/>
    <x v="0"/>
    <n v="2051"/>
    <x v="3031"/>
    <x v="2855"/>
  </r>
  <r>
    <s v="30354823-0"/>
    <s v="CONSTRUCCION PLAZA OSCAR BELMAR, ARICA"/>
    <x v="14"/>
    <s v="ARICA - REGION XV"/>
    <s v="ARICA - REGION XV"/>
    <n v="2016"/>
    <x v="6"/>
    <s v="DESARROLLO URBANO"/>
    <x v="0"/>
    <n v="1"/>
    <x v="9"/>
    <x v="9"/>
  </r>
  <r>
    <s v="30354827-0"/>
    <s v="CONSTRUCCION PLAZA TAMBO QUEMADO, PANAMERICANA SUR, ARICA"/>
    <x v="14"/>
    <s v="ARICA - REGION XV"/>
    <s v="ARICA - REGION XV"/>
    <n v="2016"/>
    <x v="6"/>
    <s v="DESARROLLO URBANO"/>
    <x v="0"/>
    <n v="15783"/>
    <x v="3034"/>
    <x v="2865"/>
  </r>
  <r>
    <s v="30354830-0"/>
    <s v="CONSTRUCCION ESTABILIZACION DE TALUDES ALTO COVADONGA TOCOPILLA"/>
    <x v="11"/>
    <s v="TOCOPILLA"/>
    <s v="TOCOPILLA"/>
    <n v="2016"/>
    <x v="8"/>
    <s v="SOLUCION HABITACIONAL PARCIAL O COMPLEMENTARIA"/>
    <x v="0"/>
    <n v="245176"/>
    <x v="3035"/>
    <x v="2866"/>
  </r>
  <r>
    <s v="30354831-0"/>
    <s v="CAPACITACION FORTALECIMIENTO ORGANIZACIONES SOCIALES RURALES"/>
    <x v="2"/>
    <m/>
    <m/>
    <n v="2016"/>
    <x v="6"/>
    <s v="INTERSUBSECTORIAL MULTISECTOR"/>
    <x v="0"/>
    <n v="161626"/>
    <x v="9"/>
    <x v="9"/>
  </r>
  <r>
    <s v="30354833-0"/>
    <s v="CONSTRUCCION EE.PP PLAZA POCONCHILE, COMUNA DE ARICA"/>
    <x v="14"/>
    <s v="ARICA - REGION XV"/>
    <s v="ARICA - REGION XV"/>
    <n v="2016"/>
    <x v="6"/>
    <s v="DESARROLLO URBANO"/>
    <x v="1"/>
    <n v="2298"/>
    <x v="9"/>
    <x v="9"/>
  </r>
  <r>
    <s v="30354834-0"/>
    <s v="CONSTRUCCION DE SOMBREADEROS, PUTRE"/>
    <x v="14"/>
    <s v="PARINACOTA - REGION XV"/>
    <s v="PUTRE - REGION XV"/>
    <n v="2016"/>
    <x v="6"/>
    <s v="DESARROLLO URBANO"/>
    <x v="0"/>
    <n v="6130"/>
    <x v="9"/>
    <x v="9"/>
  </r>
  <r>
    <s v="30354837-0"/>
    <s v="AMPLIACION SISTEMA AGUA POTABLE RURAL LOTEO VARILLAS, PTA ARENAS"/>
    <x v="3"/>
    <s v="MAGALLANES"/>
    <s v="PUNTA ARENAS"/>
    <n v="2016"/>
    <x v="5"/>
    <s v="AGUA POTABLE"/>
    <x v="0"/>
    <n v="1862994"/>
    <x v="3036"/>
    <x v="2867"/>
  </r>
  <r>
    <s v="30354875-0"/>
    <s v="MEJORAMIENTO EE.PP. MULTICANCHA LOS INDUSTRIALES III, ARICA"/>
    <x v="14"/>
    <s v="ARICA - REGION XV"/>
    <s v="ARICA - REGION XV"/>
    <n v="2016"/>
    <x v="6"/>
    <s v="DESARROLLO URBANO"/>
    <x v="0"/>
    <n v="65475"/>
    <x v="2309"/>
    <x v="2862"/>
  </r>
  <r>
    <s v="30354879-0"/>
    <s v="CONSTRUCCION SENDAS MULTIPROPÓSITO EN RED VIAL REGIÓN METROPOLITANA"/>
    <x v="8"/>
    <m/>
    <m/>
    <n v="2015"/>
    <x v="1"/>
    <s v="TRANSPORTE CAMINERO"/>
    <x v="0"/>
    <n v="50262"/>
    <x v="2224"/>
    <x v="9"/>
  </r>
  <r>
    <s v="30355022-0"/>
    <s v="REPOSICION ALUMBRADO PUBLICO, COMUNA VICHUQUEN"/>
    <x v="7"/>
    <s v="CURICO"/>
    <s v="VICHUQUEN"/>
    <n v="2015"/>
    <x v="4"/>
    <s v="ALUMBRADO PUBLICO"/>
    <x v="0"/>
    <n v="170942"/>
    <x v="3037"/>
    <x v="2868"/>
  </r>
  <r>
    <s v="30355073-0"/>
    <s v="CONSTRUCCION SEMÁFOROS INTERSECCIONES AV RECOLETA, HUECHURABA"/>
    <x v="8"/>
    <s v="SANTIAGO"/>
    <s v="HUECHURABA"/>
    <n v="2015"/>
    <x v="1"/>
    <s v="TRANSPORTE URBANO,VIALIDAD PEATONAL"/>
    <x v="0"/>
    <n v="52547"/>
    <x v="9"/>
    <x v="9"/>
  </r>
  <r>
    <s v="30355227-0"/>
    <s v="CONSTRUCCION SALA CUNA Y NIVEL MEDIO, JOSE BERNALES, CERRILLOS"/>
    <x v="8"/>
    <s v="SANTIAGO"/>
    <s v="CERRILLOS"/>
    <n v="2015"/>
    <x v="2"/>
    <s v="EDUCACION PREBASICA"/>
    <x v="0"/>
    <n v="304230"/>
    <x v="3038"/>
    <x v="2869"/>
  </r>
  <r>
    <s v="30355228-0"/>
    <s v="AMPLIACION Y MEJORAMIENTO INSTITUTO REHABILITACION TELETON TEMUCO"/>
    <x v="1"/>
    <m/>
    <m/>
    <n v="2015"/>
    <x v="6"/>
    <s v="INTERSUBSECTORIAL MULTISECTOR"/>
    <x v="0"/>
    <n v="2287487"/>
    <x v="3039"/>
    <x v="2870"/>
  </r>
  <r>
    <s v="30355231-0"/>
    <s v="CONSTRUCCION MAESTRANZA CUERPO DE BOMBEROS DE VIÑA DEL MAR"/>
    <x v="0"/>
    <s v="VALPARAISO"/>
    <s v="VIÑA DEL MAR"/>
    <n v="2015"/>
    <x v="9"/>
    <s v="DEFENSA Y SEGURIDAD"/>
    <x v="0"/>
    <n v="202819"/>
    <x v="11"/>
    <x v="9"/>
  </r>
  <r>
    <s v="30355423-0"/>
    <s v="CONSTRUCCION SALA CUNA JOHN KENNEDY COMUNA DE MAFIL"/>
    <x v="10"/>
    <s v="VALDIVIA - REGION XIV"/>
    <s v="MAFIL - REGION XIV"/>
    <n v="2015"/>
    <x v="2"/>
    <s v="EDUCACION PREBASICA"/>
    <x v="0"/>
    <n v="302734"/>
    <x v="3040"/>
    <x v="2871"/>
  </r>
  <r>
    <s v="30355582-0"/>
    <s v="CONSTRUCCION CENTRO RECREATIVO PARA EL ADULTO MAYOR, VALDIVIA"/>
    <x v="10"/>
    <s v="VALDIVIA - REGION XIV"/>
    <s v="VALDIVIA - REGION XIV"/>
    <n v="2016"/>
    <x v="7"/>
    <s v="DEPORTE RECREATIVO"/>
    <x v="0"/>
    <n v="562017"/>
    <x v="9"/>
    <x v="9"/>
  </r>
  <r>
    <s v="30355586-0"/>
    <s v="CONSTRUCCION RED DE CICLOVIAS, COMUNA DE VALDIVIA"/>
    <x v="10"/>
    <s v="VALDIVIA - REGION XIV"/>
    <s v="VALDIVIA - REGION XIV"/>
    <n v="2016"/>
    <x v="1"/>
    <s v="TRANSPORTE URBANO,VIALIDAD PEATONAL"/>
    <x v="0"/>
    <n v="104000"/>
    <x v="9"/>
    <x v="9"/>
  </r>
  <r>
    <s v="30355674-0"/>
    <s v="CONSTRUCCION PAVIMENTACIÓN DIVERSAS VÍAS SECTOR LA MANANA. PEÑAFLOR"/>
    <x v="8"/>
    <s v="TALAGANTE"/>
    <s v="PEÑAFLOR"/>
    <n v="2016"/>
    <x v="1"/>
    <s v="TRANSPORTE URBANO,VIALIDAD PEATONAL"/>
    <x v="1"/>
    <n v="74714"/>
    <x v="9"/>
    <x v="9"/>
  </r>
  <r>
    <s v="30356037-0"/>
    <s v="CONSTRUCCION DE SALA CUNA Y JARDÍN INFANTIL BAMBY, CHILLÁN."/>
    <x v="4"/>
    <m/>
    <m/>
    <n v="2015"/>
    <x v="2"/>
    <s v="EDUCACION PREBASICA"/>
    <x v="0"/>
    <n v="201783"/>
    <x v="3041"/>
    <x v="2872"/>
  </r>
  <r>
    <s v="30356039-0"/>
    <s v="CONSTRUCCION JARDÍN INFANTIL Y SALA CUNA PAILLIHUE, LOS ANGELES"/>
    <x v="4"/>
    <s v="BIO BIO"/>
    <s v="LOS ANGELES"/>
    <n v="2015"/>
    <x v="2"/>
    <s v="EDUCACION PREBASICA"/>
    <x v="0"/>
    <n v="968893"/>
    <x v="3042"/>
    <x v="2873"/>
  </r>
  <r>
    <s v="30356131-0"/>
    <s v="CONSTRUCCION SISTEMA AGUA POTABLE LAFKENCHE DE HUEÑALIHUEN, CARAHUE"/>
    <x v="1"/>
    <s v="CAUTIN"/>
    <s v="CARAHUE"/>
    <n v="2015"/>
    <x v="5"/>
    <s v="AGUA POTABLE"/>
    <x v="0"/>
    <n v="47428"/>
    <x v="22"/>
    <x v="9"/>
  </r>
  <r>
    <s v="30356230-0"/>
    <s v="CONSTRUCCION SERVICIO APR DE CURACO, RIO BUENO"/>
    <x v="10"/>
    <s v="DEL RANCO"/>
    <s v="RIO BUENO - REGION XIV"/>
    <n v="2015"/>
    <x v="5"/>
    <s v="AGUA POTABLE"/>
    <x v="0"/>
    <n v="365419"/>
    <x v="3043"/>
    <x v="2874"/>
  </r>
  <r>
    <s v="30356281-0"/>
    <s v="REPOSICION CGR PITRUFQUEN Y ADECUACIÓN A CESFAM"/>
    <x v="1"/>
    <s v="CAUTIN"/>
    <s v="PITRUFQUEN"/>
    <n v="2016"/>
    <x v="0"/>
    <s v="BAJA COMPLEJIDAD"/>
    <x v="0"/>
    <n v="1594033"/>
    <x v="9"/>
    <x v="9"/>
  </r>
  <r>
    <s v="30356425-0"/>
    <s v="CONSTRUCCION SISTEMA APR LOS MAQUIS, COMUNA DE LOS VILOS"/>
    <x v="2"/>
    <s v="CHOAPA"/>
    <s v="LOS VILOS"/>
    <n v="2016"/>
    <x v="5"/>
    <s v="AGUA POTABLE"/>
    <x v="0"/>
    <n v="466733"/>
    <x v="9"/>
    <x v="9"/>
  </r>
  <r>
    <s v="30356431-0"/>
    <s v="CONSTRUCCION SISTEMA APR BELLAVISTA CAREN, COMUNA DE MONTE PATRIA"/>
    <x v="2"/>
    <s v="LIMARI"/>
    <s v="MONTE PATRIA"/>
    <n v="2015"/>
    <x v="5"/>
    <s v="AGUA POTABLE"/>
    <x v="0"/>
    <n v="34350"/>
    <x v="2453"/>
    <x v="2300"/>
  </r>
  <r>
    <s v="30356527-0"/>
    <s v="CONSTRUCCION SALAS CUNAS Y NIVEL MEDIO VILLA INDEPENDENCIA, LIMACHE"/>
    <x v="0"/>
    <s v="MARGA MARGA"/>
    <s v="LIMACHE"/>
    <n v="2015"/>
    <x v="2"/>
    <s v="EDUCACION PREBASICA"/>
    <x v="0"/>
    <n v="661864"/>
    <x v="3044"/>
    <x v="2875"/>
  </r>
  <r>
    <s v="30356528-0"/>
    <s v="CONSTRUCCION SALA CUNA Y NIVEL MEDIO PIGUCHEN PUTAENDO"/>
    <x v="0"/>
    <s v="SAN FELIPE DE ACONCAGUA"/>
    <s v="PUTAENDO"/>
    <n v="2015"/>
    <x v="2"/>
    <s v="EDUCACION PREBASICA"/>
    <x v="0"/>
    <n v="635950"/>
    <x v="3045"/>
    <x v="2876"/>
  </r>
  <r>
    <s v="30356529-0"/>
    <s v="CONSTRUCCION EDIFICIO INSTITUCIONAL SERNAPESCA"/>
    <x v="5"/>
    <m/>
    <m/>
    <n v="2016"/>
    <x v="12"/>
    <s v="INTERSUBSECTORIAL PESCA"/>
    <x v="1"/>
    <n v="57948"/>
    <x v="9"/>
    <x v="9"/>
  </r>
  <r>
    <s v="30356575-0"/>
    <s v="AMPLIACION SISTEMA APR  BELLAVISTA CERES, COMUNA DE LA SERENA"/>
    <x v="2"/>
    <s v="ELQUI"/>
    <s v="LA SERENA"/>
    <n v="2015"/>
    <x v="5"/>
    <s v="AGUA POTABLE"/>
    <x v="0"/>
    <n v="148851"/>
    <x v="3046"/>
    <x v="2877"/>
  </r>
  <r>
    <s v="30356577-0"/>
    <s v="CONSTRUCCION SALAS CUNAS Y NIVEL MEDIO VILLA OLIMPICA OLMUÉ"/>
    <x v="0"/>
    <s v="MARGA MARGA"/>
    <s v="OLMUE"/>
    <n v="2015"/>
    <x v="2"/>
    <s v="EDUCACION PREBASICA"/>
    <x v="0"/>
    <n v="581145"/>
    <x v="3047"/>
    <x v="2878"/>
  </r>
  <r>
    <s v="30356625-0"/>
    <s v="MEJORAMIENTO Y AMPLIACION SALA CUNA Y JARDIN INFANTIL COSTANERA SUR"/>
    <x v="4"/>
    <s v="CONCEPCION"/>
    <s v="CONCEPCION"/>
    <n v="2016"/>
    <x v="2"/>
    <s v="EDUCACION PREBASICA"/>
    <x v="0"/>
    <n v="345745"/>
    <x v="3048"/>
    <x v="2879"/>
  </r>
  <r>
    <s v="30356773-0"/>
    <s v="CONSTRUCCION SOLUCIONES SANITARIAS QUECHEREGUAS NORTE, MOLINA"/>
    <x v="7"/>
    <s v="CURICO"/>
    <s v="MOLINA"/>
    <n v="2016"/>
    <x v="5"/>
    <s v="EVACUACION DISPOSICION FINAL AGUAS SERVIDAS"/>
    <x v="0"/>
    <n v="724282"/>
    <x v="22"/>
    <x v="9"/>
  </r>
  <r>
    <s v="30356879-0"/>
    <s v="HABILITACION RED EE.EE SECTOR PALOMAR ALTO- LOS MOLINOS, VALDIVIA"/>
    <x v="10"/>
    <s v="VALDIVIA - REGION XIV"/>
    <s v="VALDIVIA - REGION XIV"/>
    <n v="2016"/>
    <x v="4"/>
    <s v="DISTRIBUCION Y CONEXION FINAL USUARIOS"/>
    <x v="0"/>
    <n v="147115"/>
    <x v="3049"/>
    <x v="2880"/>
  </r>
  <r>
    <s v="30356933-0"/>
    <s v="MEJORAMIENTO CALLE BARROS ARANA, PUERTO MONTT"/>
    <x v="5"/>
    <s v="LLANQUIHUE"/>
    <s v="PUERTO MONTT"/>
    <n v="2016"/>
    <x v="1"/>
    <s v="TRANSPORTE URBANO,VIALIDAD PEATONAL"/>
    <x v="0"/>
    <n v="651658"/>
    <x v="9"/>
    <x v="9"/>
  </r>
  <r>
    <s v="30357133-0"/>
    <s v="CONSTRUCCION REDES CONTRA INCENDIO CARCEL DE TOCOPILLA"/>
    <x v="11"/>
    <s v="TOCOPILLA"/>
    <s v="TOCOPILLA"/>
    <n v="2015"/>
    <x v="11"/>
    <s v="REHABILITACION ADULTOS"/>
    <x v="0"/>
    <n v="550693"/>
    <x v="3050"/>
    <x v="9"/>
  </r>
  <r>
    <s v="30357172-0"/>
    <s v="CONSTRUCCION SALA CUNA Y JARDIN INFANTIL MANUEL FORD, SAN VICENTE"/>
    <x v="12"/>
    <s v="CACHAPOAL"/>
    <s v="SAN VICENTE DE TAGUA TAGUA"/>
    <n v="2016"/>
    <x v="2"/>
    <s v="EDUCACION PREBASICA"/>
    <x v="0"/>
    <n v="88519"/>
    <x v="3051"/>
    <x v="2881"/>
  </r>
  <r>
    <s v="30357177-0"/>
    <s v="CONSTRUCCION OBRAS DE MEJORAMIENTO DE CALIDAD AGUA  DEL RIO CARITAYA"/>
    <x v="14"/>
    <s v="ARICA - REGION XV"/>
    <s v="CAMARONES - REGION XV"/>
    <n v="2015"/>
    <x v="3"/>
    <s v="INTERSUBSECTORIAL SILVOAGROPECUARIO"/>
    <x v="0"/>
    <n v="96693"/>
    <x v="9"/>
    <x v="9"/>
  </r>
  <r>
    <s v="30357274-0"/>
    <s v="CONSTRUCCION DE SENDAS Y MUROS DE CONTENCIÓN EN CERROS DE TALCAHUANO"/>
    <x v="4"/>
    <s v="CONCEPCION"/>
    <s v="TALCAHUANO"/>
    <n v="2015"/>
    <x v="6"/>
    <s v="DESARROLLO URBANO"/>
    <x v="0"/>
    <n v="302132"/>
    <x v="3052"/>
    <x v="2882"/>
  </r>
  <r>
    <s v="30357527-0"/>
    <s v="CONSTRUCCION Y EQUIPAMIENTO PLANTA FAENADORA AUTONOMA REGION XV AYP"/>
    <x v="14"/>
    <s v="ARICA - REGION XV"/>
    <s v="ARICA - REGION XV"/>
    <n v="2016"/>
    <x v="3"/>
    <s v="PECUARIO"/>
    <x v="0"/>
    <n v="1"/>
    <x v="22"/>
    <x v="9"/>
  </r>
  <r>
    <s v="30357624-0"/>
    <s v="CONSTRUCCION SALA CUNA Y JARDIN INFANTIL GAMERO, INDEPENDENCIA."/>
    <x v="8"/>
    <s v="SANTIAGO"/>
    <s v="INDEPENDENCIA"/>
    <n v="2015"/>
    <x v="2"/>
    <s v="EDUCACION PREBASICA"/>
    <x v="0"/>
    <n v="680162"/>
    <x v="3053"/>
    <x v="2883"/>
  </r>
  <r>
    <s v="30357626-0"/>
    <s v="CONSTRUCCION SALA CUNA Y JARDIN INFANTIL MARIA ANGELICA, PUDAHUEL"/>
    <x v="8"/>
    <s v="SANTIAGO"/>
    <s v="PUDAHUEL"/>
    <n v="2015"/>
    <x v="2"/>
    <s v="EDUCACION PREBASICA"/>
    <x v="0"/>
    <n v="332377"/>
    <x v="3054"/>
    <x v="2884"/>
  </r>
  <r>
    <s v="30357686-0"/>
    <s v="CONSTRUCCION CIERRE VERTEDERO MUNICIPAL COMUNA DE RIO CLARO"/>
    <x v="7"/>
    <s v="TALCA"/>
    <s v="RIO CLARO"/>
    <n v="2015"/>
    <x v="6"/>
    <s v="MEDIO AMBIENTE"/>
    <x v="0"/>
    <n v="1"/>
    <x v="22"/>
    <x v="9"/>
  </r>
  <r>
    <s v="30357691-0"/>
    <s v="CONSTRUCCION  DE SERVICIO DE APR LA RED, COMUNA DE EL MONTE"/>
    <x v="8"/>
    <s v="TALAGANTE"/>
    <s v="EL MONTE"/>
    <n v="2015"/>
    <x v="5"/>
    <s v="AGUA POTABLE"/>
    <x v="0"/>
    <n v="267024"/>
    <x v="3055"/>
    <x v="2885"/>
  </r>
  <r>
    <s v="30357932-0"/>
    <s v="CONSTRUCCION NUEVO AERÓDROMO REGIÓN DE COQUIMBO."/>
    <x v="2"/>
    <m/>
    <m/>
    <n v="2016"/>
    <x v="1"/>
    <s v="TRANSPORTE AEREO"/>
    <x v="0"/>
    <n v="523"/>
    <x v="9"/>
    <x v="9"/>
  </r>
  <r>
    <s v="30357941-0"/>
    <s v="CONSTRUCCION JARDÍN INFANTIL  Y SALA CUNA ANTAKARI COMUNA DE VICUÑA"/>
    <x v="2"/>
    <m/>
    <m/>
    <n v="2015"/>
    <x v="2"/>
    <s v="EDUCACION PREBASICA"/>
    <x v="0"/>
    <n v="360293"/>
    <x v="3056"/>
    <x v="2886"/>
  </r>
  <r>
    <s v="30358075-0"/>
    <s v="MEJORAMIENTO COMPLEJO DEPORTIVO EL PINAR COMUNA DE SAN JOAQUIN"/>
    <x v="8"/>
    <s v="SANTIAGO"/>
    <s v="SAN JOAQUIN"/>
    <n v="2016"/>
    <x v="7"/>
    <s v="DEPORTE RECREATIVO"/>
    <x v="0"/>
    <n v="657718"/>
    <x v="3057"/>
    <x v="2887"/>
  </r>
  <r>
    <s v="30358176-0"/>
    <s v="CONSTRUCCION PISCINA LUDICA CAMPO DEPORTIVO SANTA ANITA DE LO PRADO"/>
    <x v="8"/>
    <s v="SANTIAGO"/>
    <s v="LO PRADO"/>
    <n v="2016"/>
    <x v="7"/>
    <s v="DEPORTE RECREATIVO"/>
    <x v="0"/>
    <n v="105"/>
    <x v="3058"/>
    <x v="9"/>
  </r>
  <r>
    <s v="30358222-0"/>
    <s v="CONSTRUCCION INFRAESTRUCTURA SANITARIA SECTORES IÑAQUE-HUILLON,MAFIL"/>
    <x v="10"/>
    <s v="VALDIVIA - REGION XIV"/>
    <s v="MAFIL - REGION XIV"/>
    <n v="2016"/>
    <x v="5"/>
    <s v="AGUA POTABLE"/>
    <x v="0"/>
    <n v="188129"/>
    <x v="9"/>
    <x v="9"/>
  </r>
  <r>
    <s v="30358223-0"/>
    <s v="DIAGNOSTICO PLATAFORMA COMERCIAL PESCA ARTESANAL XI REGION"/>
    <x v="9"/>
    <m/>
    <m/>
    <n v="2016"/>
    <x v="12"/>
    <s v="PESCA ARTESANAL"/>
    <x v="0"/>
    <n v="80367"/>
    <x v="3059"/>
    <x v="9"/>
  </r>
  <r>
    <s v="30358272-0"/>
    <s v="CONSTRUCCION SALA CUNA Y JARDIN INFANTIL ONGOLMO, PEÑALOLEN"/>
    <x v="8"/>
    <s v="SANTIAGO"/>
    <s v="PEÑALOLEN"/>
    <n v="2015"/>
    <x v="2"/>
    <s v="EDUCACION PREBASICA"/>
    <x v="0"/>
    <n v="852816"/>
    <x v="3060"/>
    <x v="2888"/>
  </r>
  <r>
    <s v="30358325-0"/>
    <s v="HABILITACION PASARELA PEATONAL-CICLOVIA LAJA-SAN ROSENDO"/>
    <x v="4"/>
    <s v="BIO BIO"/>
    <s v="LAJA"/>
    <n v="2015"/>
    <x v="6"/>
    <s v="DESARROLLO URBANO"/>
    <x v="0"/>
    <n v="61714"/>
    <x v="3061"/>
    <x v="2889"/>
  </r>
  <r>
    <s v="30358372-0"/>
    <s v="REPOSICION ESCUELA G 666 ESCUADRON, CORONEL"/>
    <x v="4"/>
    <s v="CONCEPCION"/>
    <s v="CORONEL"/>
    <n v="2016"/>
    <x v="2"/>
    <s v="EDUCACION BASICA Y MEDIA"/>
    <x v="0"/>
    <n v="8001"/>
    <x v="9"/>
    <x v="9"/>
  </r>
  <r>
    <s v="30358572-0"/>
    <s v="CONSTRUCCION SALA CUNA Y JARDIN INFANTIL LOS TORUNOS, GRANEROS"/>
    <x v="12"/>
    <s v="CACHAPOAL"/>
    <s v="GRANEROS"/>
    <n v="2015"/>
    <x v="2"/>
    <s v="EDUCACION PREBASICA"/>
    <x v="0"/>
    <n v="50"/>
    <x v="1496"/>
    <x v="9"/>
  </r>
  <r>
    <s v="30358574-0"/>
    <s v="CONSTRUCCION SALA CUNA Y JARDIN INFANTIL LOS MAITENES, MARCHIGÜE"/>
    <x v="12"/>
    <s v="CARDENAL CARO"/>
    <s v="MARCHIGUE"/>
    <n v="2015"/>
    <x v="2"/>
    <s v="EDUCACION PREBASICA"/>
    <x v="0"/>
    <n v="81356"/>
    <x v="3062"/>
    <x v="2890"/>
  </r>
  <r>
    <s v="30359072-0"/>
    <s v="CONSTRUCCION SALA CUNA Y JARDIN INFANTIL LA PUNTILLA, FREIRE"/>
    <x v="1"/>
    <s v="CAUTIN"/>
    <s v="FREIRE"/>
    <n v="2016"/>
    <x v="2"/>
    <s v="EDUCACION PREBASICA"/>
    <x v="0"/>
    <n v="859263"/>
    <x v="3063"/>
    <x v="2891"/>
  </r>
  <r>
    <s v="30359372-0"/>
    <s v="CONSTRUCCION JARDÍN INFANTIL Y SALA CUNA LA CANTERA, COQUIMBO"/>
    <x v="2"/>
    <s v="ELQUI"/>
    <s v="COQUIMBO"/>
    <n v="2015"/>
    <x v="2"/>
    <s v="EDUCACION PREBASICA"/>
    <x v="0"/>
    <n v="417961"/>
    <x v="3064"/>
    <x v="2892"/>
  </r>
  <r>
    <s v="30359375-0"/>
    <s v="CONSTRUCCION CENTRO COMUNI DE PROTECCIÓN A LA INFANCIA Y LA MUJER"/>
    <x v="11"/>
    <s v="EL LOA"/>
    <s v="CALAMA"/>
    <n v="2016"/>
    <x v="6"/>
    <s v="ORGANIZACION Y SERVICIOS COMUNALES"/>
    <x v="3"/>
    <n v="1221923"/>
    <x v="9"/>
    <x v="9"/>
  </r>
  <r>
    <s v="30359574-0"/>
    <s v="CONSTRUCCION SALA CUNA Y JARDIN INFANTIL LONQUIMAY"/>
    <x v="1"/>
    <s v="MALLECO"/>
    <s v="LONQUIMAY"/>
    <n v="2015"/>
    <x v="2"/>
    <s v="EDUCACION PREBASICA"/>
    <x v="0"/>
    <n v="674907"/>
    <x v="3065"/>
    <x v="2893"/>
  </r>
  <r>
    <s v="30359575-0"/>
    <s v="REPOSICION JARDIN INFANTIL Y SALA CUNA NAHUELBUTA, ANGOL"/>
    <x v="1"/>
    <s v="MALLECO"/>
    <s v="ANGOL"/>
    <n v="2015"/>
    <x v="2"/>
    <s v="EDUCACION PREBASICA"/>
    <x v="0"/>
    <n v="548972"/>
    <x v="3066"/>
    <x v="2894"/>
  </r>
  <r>
    <s v="30359722-0"/>
    <s v="REPOSICION EDIFICIO DEPARTAMENTO  DE EDUCACIÓN NACIMIENTO"/>
    <x v="4"/>
    <s v="BIO BIO"/>
    <s v="NACIMIENTO"/>
    <n v="2016"/>
    <x v="2"/>
    <s v="ADMINISTRACION EDUCACION Y CULTURA"/>
    <x v="0"/>
    <n v="105595"/>
    <x v="1364"/>
    <x v="9"/>
  </r>
  <r>
    <s v="30359773-0"/>
    <s v="CONSTRUCCION DE CAMARINES Y CIERRE PER. COMPLEJO BONILLA PUDAHUEL"/>
    <x v="8"/>
    <s v="SANTIAGO"/>
    <s v="PUDAHUEL"/>
    <n v="2015"/>
    <x v="7"/>
    <s v="DEPORTE RECREATIVO"/>
    <x v="0"/>
    <n v="172984"/>
    <x v="9"/>
    <x v="9"/>
  </r>
  <r>
    <s v="30359794-0"/>
    <s v="CONSTRUCCION 1 SALA CUNA Y 1  NIVEL MEDIO, LAS TORRES- QUILICURA"/>
    <x v="8"/>
    <s v="SANTIAGO"/>
    <s v="QUILICURA"/>
    <n v="2015"/>
    <x v="2"/>
    <s v="EDUCACION PREBASICA"/>
    <x v="0"/>
    <n v="437881"/>
    <x v="3067"/>
    <x v="2895"/>
  </r>
  <r>
    <s v="30359873-0"/>
    <s v="REPOSICION EDIFICIO GOBERNACIÓN CARDENAL CARO"/>
    <x v="12"/>
    <s v="CARDENAL CARO"/>
    <s v="PICHILEMU"/>
    <n v="2015"/>
    <x v="6"/>
    <s v="ADMINISTRACION MULTISECTOR"/>
    <x v="0"/>
    <n v="167441"/>
    <x v="3068"/>
    <x v="9"/>
  </r>
  <r>
    <s v="30359922-0"/>
    <s v="AMPLIACION HABILITACION SALA CUNA Y JARDIN CENTINELA II, THNO."/>
    <x v="4"/>
    <s v="CONCEPCION"/>
    <s v="TALCAHUANO"/>
    <n v="2015"/>
    <x v="2"/>
    <s v="EDUCACION PREBASICA"/>
    <x v="0"/>
    <n v="511301"/>
    <x v="3069"/>
    <x v="2896"/>
  </r>
  <r>
    <s v="30359925-0"/>
    <s v="MEJORAMIENTO PAV. CIRC.C 12 DE FEB,DUCO,LA CONCEP-DARDIGN,SAN FELIPE"/>
    <x v="0"/>
    <s v="SAN FELIPE DE ACONCAGUA"/>
    <s v="SAN FELIPE"/>
    <n v="2015"/>
    <x v="1"/>
    <s v="TRANSPORTE URBANO,VIALIDAD PEATONAL"/>
    <x v="1"/>
    <n v="11000"/>
    <x v="9"/>
    <x v="9"/>
  </r>
  <r>
    <s v="30359927-0"/>
    <s v="CONSTRUCCION RED DE CICLOVIAS ANGOL"/>
    <x v="1"/>
    <s v="MALLECO"/>
    <s v="ANGOL"/>
    <n v="2016"/>
    <x v="1"/>
    <s v="TRANSPORTE URBANO,VIALIDAD PEATONAL"/>
    <x v="0"/>
    <n v="7701"/>
    <x v="3070"/>
    <x v="2897"/>
  </r>
  <r>
    <s v="30359972-0"/>
    <s v="CONSTRUCCION RED DE CICLOVÍAS DE VILLARRICA"/>
    <x v="1"/>
    <s v="CAUTIN"/>
    <s v="VILLARRICA"/>
    <n v="2015"/>
    <x v="1"/>
    <s v="TRANSPORTE URBANO,VIALIDAD PEATONAL"/>
    <x v="0"/>
    <n v="355049"/>
    <x v="3071"/>
    <x v="2898"/>
  </r>
  <r>
    <s v="30359973-0"/>
    <s v="CONSTRUCCION RED DE CICLOVIAS DE VICTORIA"/>
    <x v="1"/>
    <s v="MALLECO"/>
    <s v="VICTORIA"/>
    <n v="2015"/>
    <x v="1"/>
    <s v="TRANSPORTE URBANO,VIALIDAD PEATONAL"/>
    <x v="0"/>
    <n v="626949"/>
    <x v="3072"/>
    <x v="2899"/>
  </r>
  <r>
    <s v="30360023-0"/>
    <s v="CONSTRUCCION EJE DE MOVILIDAD TOBALABA-SANCHEZ FONTECILLA, RM"/>
    <x v="8"/>
    <m/>
    <m/>
    <n v="2015"/>
    <x v="1"/>
    <s v="TRANSPORTE URBANO,VIALIDAD PEATONAL"/>
    <x v="0"/>
    <n v="12001"/>
    <x v="52"/>
    <x v="9"/>
  </r>
  <r>
    <s v="30360075-0"/>
    <s v="MEJORAMIENTO  CALLE SEBASTOPOL DE SAN MIGUEL"/>
    <x v="8"/>
    <s v="SANTIAGO"/>
    <s v="SAN MIGUEL"/>
    <n v="2016"/>
    <x v="1"/>
    <s v="TRANSPORTE URBANO,VIALIDAD PEATONAL"/>
    <x v="0"/>
    <n v="2197841"/>
    <x v="9"/>
    <x v="9"/>
  </r>
  <r>
    <s v="30360227-0"/>
    <s v="MEJORAMIENTO DE LAS DEPENDENCIAS DE LA ASOCIACIÓN DE MUNICIPALIDADES"/>
    <x v="11"/>
    <s v="ANTOFAGASTA"/>
    <s v="ANTOFAGASTA"/>
    <n v="2015"/>
    <x v="6"/>
    <s v="ADMINISTRACION MULTISECTOR"/>
    <x v="0"/>
    <n v="1176"/>
    <x v="3073"/>
    <x v="2900"/>
  </r>
  <r>
    <s v="30360326-0"/>
    <s v="REPOSICION POSTA DE SALUD RURAL CHACAICO, ERCILLA"/>
    <x v="1"/>
    <s v="MALLECO"/>
    <s v="ERCILLA"/>
    <n v="2015"/>
    <x v="0"/>
    <s v="BAJA COMPLEJIDAD"/>
    <x v="0"/>
    <n v="33578"/>
    <x v="11"/>
    <x v="9"/>
  </r>
  <r>
    <s v="30360329-0"/>
    <s v="AMPLIACION DE UNIDAD DE DIALISIS DE HOSPITAL DE TOCOPILLA"/>
    <x v="11"/>
    <s v="TOCOPILLA"/>
    <m/>
    <n v="2015"/>
    <x v="0"/>
    <s v="BAJA COMPLEJIDAD"/>
    <x v="0"/>
    <n v="90784"/>
    <x v="3074"/>
    <x v="2901"/>
  </r>
  <r>
    <s v="30360375-0"/>
    <s v="CONSTRUCCION POSTA DE SALUD RURAL GUINDO CHICO, LOS SAUCES"/>
    <x v="1"/>
    <s v="MALLECO"/>
    <s v="LOS SAUCES"/>
    <n v="2015"/>
    <x v="0"/>
    <s v="BAJA COMPLEJIDAD"/>
    <x v="0"/>
    <n v="19283"/>
    <x v="64"/>
    <x v="9"/>
  </r>
  <r>
    <s v="30360377-0"/>
    <s v="MEJORAMIENTO ESTADIO GUSTAVO OCARANZA, COMUNA DE LIMACHE"/>
    <x v="0"/>
    <s v="MARGA MARGA"/>
    <s v="LIMACHE"/>
    <n v="2016"/>
    <x v="7"/>
    <s v="ADMINISTRACION DEPORTES Y RECREACION"/>
    <x v="0"/>
    <n v="820808"/>
    <x v="3075"/>
    <x v="2902"/>
  </r>
  <r>
    <s v="30360378-0"/>
    <s v="REPOSICION POSTA DE SALUD RURAL TRINTRE, LOS SAUCES"/>
    <x v="1"/>
    <s v="MALLECO"/>
    <s v="LOS SAUCES"/>
    <n v="2015"/>
    <x v="0"/>
    <s v="BAJA COMPLEJIDAD"/>
    <x v="0"/>
    <n v="29889"/>
    <x v="11"/>
    <x v="9"/>
  </r>
  <r>
    <s v="30360430-0"/>
    <s v="CONSTRUCCION SALA CUNA CALLE OSORNO DE LAGO RANCO"/>
    <x v="10"/>
    <s v="DEL RANCO"/>
    <s v="LAGO RANCO - REGION XIV"/>
    <n v="2015"/>
    <x v="2"/>
    <s v="EDUCACION PREBASICA"/>
    <x v="0"/>
    <n v="601512"/>
    <x v="3076"/>
    <x v="2903"/>
  </r>
  <r>
    <s v="30360431-0"/>
    <s v="CONSTRUCCION SISTEMA ALERTA TSUNAMI REGIÓN DEL BIOBÍO"/>
    <x v="4"/>
    <m/>
    <m/>
    <n v="2016"/>
    <x v="9"/>
    <s v="DEFENSA Y SEGURIDAD"/>
    <x v="0"/>
    <n v="125064"/>
    <x v="3077"/>
    <x v="2904"/>
  </r>
  <r>
    <s v="30360472-0"/>
    <s v="REPOSICION CAMPAMENTO HUARA, DIRECCION DE VIALIDAD"/>
    <x v="13"/>
    <m/>
    <m/>
    <n v="2015"/>
    <x v="6"/>
    <s v="ADMINISTRACION MULTISECTOR"/>
    <x v="0"/>
    <n v="150281"/>
    <x v="3078"/>
    <x v="2905"/>
  </r>
  <r>
    <s v="30360475-0"/>
    <s v="MEJORAMIENTO DE DIVERSOS EJES DE LA CIUDAD DE LOS ÁNGELES"/>
    <x v="4"/>
    <s v="BIO BIO"/>
    <s v="LOS ANGELES"/>
    <n v="2015"/>
    <x v="1"/>
    <s v="TRANSPORTE URBANO,VIALIDAD PEATONAL"/>
    <x v="0"/>
    <n v="53940"/>
    <x v="3079"/>
    <x v="2906"/>
  </r>
  <r>
    <s v="30360522-0"/>
    <s v="CONTROL HIDATIDOSIS OVINA MEDIANTE VACUNACION, ALTO BIO BIO"/>
    <x v="4"/>
    <s v="BIO BIO"/>
    <s v="ALTO BIO BIO"/>
    <n v="2016"/>
    <x v="3"/>
    <s v="PECUARIO"/>
    <x v="0"/>
    <n v="126083"/>
    <x v="3080"/>
    <x v="2907"/>
  </r>
  <r>
    <s v="30360628-0"/>
    <s v="CONSTRUCCION JARDIN INFANTIL PUERTO CISNES"/>
    <x v="9"/>
    <m/>
    <m/>
    <n v="2015"/>
    <x v="2"/>
    <s v="EDUCACION PREBASICA"/>
    <x v="0"/>
    <n v="1068958"/>
    <x v="3081"/>
    <x v="2908"/>
  </r>
  <r>
    <s v="30360631-0"/>
    <s v="MEJORAMIENTO  SISTEMA APR PUPUYA CENTRO SUR, NAVIDAD"/>
    <x v="12"/>
    <s v="CARDENAL CARO"/>
    <s v="NAVIDAD"/>
    <n v="2016"/>
    <x v="5"/>
    <s v="AGUA POTABLE"/>
    <x v="3"/>
    <n v="1527600"/>
    <x v="9"/>
    <x v="9"/>
  </r>
  <r>
    <s v="30360672-0"/>
    <s v="MEJORAMIENTO DEL EJE BARROS ARANA, TEMUCO"/>
    <x v="1"/>
    <s v="CAUTIN"/>
    <s v="TEMUCO"/>
    <n v="2015"/>
    <x v="1"/>
    <s v="TRANSPORTE URBANO,VIALIDAD PEATONAL"/>
    <x v="0"/>
    <n v="90000"/>
    <x v="114"/>
    <x v="2323"/>
  </r>
  <r>
    <s v="30360972-0"/>
    <s v="CONSTRUCCION SALA CUNA Y JARDÍN INFANTIL PARQUE LAUQUEN, LOS ANGELES"/>
    <x v="4"/>
    <s v="BIO BIO"/>
    <s v="LOS ANGELES"/>
    <n v="2015"/>
    <x v="2"/>
    <s v="EDUCACION PREBASICA"/>
    <x v="0"/>
    <n v="851549"/>
    <x v="3082"/>
    <x v="2909"/>
  </r>
  <r>
    <s v="30361046-0"/>
    <s v="NORMALIZACION URGENCIA HOSPITAL HERNAN HENRIQUEZ ARAVENA, TEMUCO"/>
    <x v="1"/>
    <s v="CAUTIN"/>
    <s v="TEMUCO"/>
    <n v="2016"/>
    <x v="0"/>
    <s v="ALTA COMPLEJIDAD"/>
    <x v="0"/>
    <n v="1219767"/>
    <x v="17"/>
    <x v="9"/>
  </r>
  <r>
    <s v="30361081-0"/>
    <s v="CONSTRUCCION ELECTRIFICACION SECTOR LA GRANJA COMUNA DE ARICA"/>
    <x v="14"/>
    <s v="ARICA - REGION XV"/>
    <s v="ARICA - REGION XV"/>
    <n v="2016"/>
    <x v="4"/>
    <s v="DISTRIBUCION Y CONEXION FINAL USUARIOS"/>
    <x v="0"/>
    <n v="80547"/>
    <x v="3083"/>
    <x v="2910"/>
  </r>
  <r>
    <s v="30361122-0"/>
    <s v="REPOSICION PAVIMENTOS AV. DIEGO DE ALMAGRO, DIEGO DE ALMAGRO."/>
    <x v="6"/>
    <s v="CHAÑARAL"/>
    <s v="DIEGO DE ALMAGRO"/>
    <n v="2015"/>
    <x v="1"/>
    <s v="TRANSPORTE URBANO,VIALIDAD PEATONAL"/>
    <x v="0"/>
    <n v="754655"/>
    <x v="3084"/>
    <x v="2911"/>
  </r>
  <r>
    <s v="30361123-0"/>
    <s v="HABILITACION SUMINISTRO ENERGÍA ELÉCTRICA IGNAO 2, LAGO RANCO"/>
    <x v="10"/>
    <s v="DEL RANCO"/>
    <s v="LAGO RANCO - REGION XIV"/>
    <n v="2016"/>
    <x v="4"/>
    <s v="DISTRIBUCION Y CONEXION FINAL USUARIOS"/>
    <x v="0"/>
    <n v="137468"/>
    <x v="3085"/>
    <x v="2912"/>
  </r>
  <r>
    <s v="30361124-0"/>
    <s v="HABILITACION SUMINISTRO ENERGÍA ELÉCTRICA RUPUMEICA BAJO, LAGO RANCO"/>
    <x v="10"/>
    <s v="DEL RANCO"/>
    <s v="LAGO RANCO - REGION XIV"/>
    <n v="2016"/>
    <x v="4"/>
    <s v="DISTRIBUCION Y CONEXION FINAL USUARIOS"/>
    <x v="0"/>
    <n v="69869"/>
    <x v="3086"/>
    <x v="2913"/>
  </r>
  <r>
    <s v="30361129-0"/>
    <s v="DIAGNOSTICO SISTEMAS RESPALDO ELECTRICO PARA SISTEMAS AGUA POTABLE"/>
    <x v="0"/>
    <m/>
    <m/>
    <n v="2016"/>
    <x v="5"/>
    <s v="AGUA POTABLE"/>
    <x v="0"/>
    <n v="212469"/>
    <x v="22"/>
    <x v="9"/>
  </r>
  <r>
    <s v="30361172-0"/>
    <s v="HABILITACION SUMINISTRO ENERGÍA ELÉCTRICA QUILLAICO, LAGO RANCO"/>
    <x v="10"/>
    <s v="DEL RANCO"/>
    <s v="LAGO RANCO - REGION XIV"/>
    <n v="2016"/>
    <x v="4"/>
    <s v="DISTRIBUCION Y CONEXION FINAL USUARIOS"/>
    <x v="0"/>
    <n v="129176"/>
    <x v="3087"/>
    <x v="2914"/>
  </r>
  <r>
    <s v="30361173-0"/>
    <s v="HABILITACION SUMINISTRO ENERGÍA ELÉCTRICA CALCURRUPE 2, LAGO RANCO"/>
    <x v="10"/>
    <s v="DEL RANCO"/>
    <s v="LAGO RANCO - REGION XIV"/>
    <n v="2016"/>
    <x v="4"/>
    <s v="DISTRIBUCION Y CONEXION FINAL USUARIOS"/>
    <x v="0"/>
    <n v="96936"/>
    <x v="3088"/>
    <x v="2915"/>
  </r>
  <r>
    <s v="30361180-0"/>
    <s v="REPOSICION PARCIAL LICEO B-11 MANUEL MONTT"/>
    <x v="1"/>
    <s v="MALLECO"/>
    <s v="VICTORIA"/>
    <n v="2016"/>
    <x v="2"/>
    <s v="EDUCACION MEDIA TECNICO"/>
    <x v="1"/>
    <n v="34981"/>
    <x v="9"/>
    <x v="9"/>
  </r>
  <r>
    <s v="30361223-0"/>
    <s v="REPOSICION PARCIAL Y NORMALIZACIÓN ESCUELA CAYENEL PUERTO MONTT"/>
    <x v="5"/>
    <s v="LLANQUIHUE"/>
    <s v="PUERTO MONTT"/>
    <n v="2015"/>
    <x v="2"/>
    <s v="EDUCACION BASICA Y MEDIA"/>
    <x v="1"/>
    <n v="6072"/>
    <x v="9"/>
    <x v="9"/>
  </r>
  <r>
    <s v="30361225-0"/>
    <s v="REPOSICION ESCUELA LA COLINA COMUNA DE PUERTO MONTT"/>
    <x v="5"/>
    <s v="LLANQUIHUE"/>
    <s v="PUERTO MONTT"/>
    <n v="2015"/>
    <x v="2"/>
    <s v="EDUCACION BASICA Y MEDIA"/>
    <x v="3"/>
    <n v="101258"/>
    <x v="9"/>
    <x v="9"/>
  </r>
  <r>
    <s v="30361230-0"/>
    <s v="CONSTRUCCION SALA CUNA  Y NIVEL MEDIO EL RODEO, QUILICURA"/>
    <x v="8"/>
    <s v="SANTIAGO"/>
    <s v="QUILICURA"/>
    <n v="2015"/>
    <x v="2"/>
    <s v="EDUCACION PREBASICA"/>
    <x v="0"/>
    <n v="504198"/>
    <x v="3089"/>
    <x v="2916"/>
  </r>
  <r>
    <s v="30361275-0"/>
    <s v="CONSTRUCCION SALA CUNA Y JARDÍN INFANTIL CAL Y CANTO MACHALI"/>
    <x v="12"/>
    <s v="CACHAPOAL"/>
    <s v="MACHALI"/>
    <n v="2015"/>
    <x v="2"/>
    <s v="EDUCACION PREBASICA"/>
    <x v="0"/>
    <n v="456277"/>
    <x v="3090"/>
    <x v="2917"/>
  </r>
  <r>
    <s v="30361281-0"/>
    <s v="CONSTRUCCION ELECTRIFICACIÓN ACHA ETAPA 5, COMUNA DE ARICA"/>
    <x v="14"/>
    <s v="ARICA - REGION XV"/>
    <s v="ARICA - REGION XV"/>
    <n v="2016"/>
    <x v="4"/>
    <s v="DISTRIBUCION Y CONEXION FINAL USUARIOS"/>
    <x v="0"/>
    <n v="33969"/>
    <x v="3091"/>
    <x v="2918"/>
  </r>
  <r>
    <s v="30361323-0"/>
    <s v="CONSTRUCCION ELECTRIFICACION VALLE DE CHACA, COMUNA DE ARICA"/>
    <x v="14"/>
    <s v="ARICA - REGION XV"/>
    <s v="ARICA - REGION XV"/>
    <n v="2016"/>
    <x v="4"/>
    <s v="DISTRIBUCION Y CONEXION FINAL USUARIOS"/>
    <x v="0"/>
    <n v="200000"/>
    <x v="9"/>
    <x v="9"/>
  </r>
  <r>
    <s v="30361325-0"/>
    <s v="CONSTRUCCION TERMINACION ESCUELA PRESIDENTE BALMACEDA, CALAMA"/>
    <x v="11"/>
    <s v="EL LOA"/>
    <s v="CALAMA"/>
    <n v="2016"/>
    <x v="2"/>
    <s v="EDUCACION BASICA Y MEDIA"/>
    <x v="0"/>
    <n v="4929449"/>
    <x v="3092"/>
    <x v="2919"/>
  </r>
  <r>
    <s v="30361472-0"/>
    <s v="CONSTRUCCION PASEO PEATONAL AVENIDA BAJOS DE MATTE, COMUNA DE BUIN"/>
    <x v="8"/>
    <s v="MAIPO"/>
    <s v="BUIN"/>
    <n v="2015"/>
    <x v="6"/>
    <s v="DESARROLLO URBANO"/>
    <x v="1"/>
    <n v="117313"/>
    <x v="9"/>
    <x v="9"/>
  </r>
  <r>
    <s v="30361531-0"/>
    <s v="CONSTRUCCION  SALA CUNA Y  NIVEL MEDIO TONGOY, PEDRO AGUIRRE CERDA"/>
    <x v="8"/>
    <s v="SANTIAGO"/>
    <s v="PEDRO A. CERDA"/>
    <n v="2015"/>
    <x v="2"/>
    <s v="EDUCACION PREBASICA"/>
    <x v="0"/>
    <n v="407194"/>
    <x v="3093"/>
    <x v="2920"/>
  </r>
  <r>
    <s v="30361574-0"/>
    <s v="REPOSICION LICEO SAN FRANCISCO DE PLACILLA"/>
    <x v="12"/>
    <s v="COLCHAGUA"/>
    <s v="PLACILLA"/>
    <n v="2016"/>
    <x v="2"/>
    <s v="EDUCACION BASICA Y MEDIA"/>
    <x v="1"/>
    <n v="126332"/>
    <x v="9"/>
    <x v="9"/>
  </r>
  <r>
    <s v="30361575-0"/>
    <s v="ANALISIS DEMANDA BORDE COSTERO LA HERRADURA Y TOTORALILLO CENTRO"/>
    <x v="2"/>
    <s v="ELQUI"/>
    <s v="COQUIMBO"/>
    <n v="2015"/>
    <x v="6"/>
    <s v="BORDE COSTERO,PASEOS PEATONALES, PLAYAS"/>
    <x v="0"/>
    <n v="702"/>
    <x v="754"/>
    <x v="2921"/>
  </r>
  <r>
    <s v="30361677-0"/>
    <s v="CAPACITACION EN LICEOS TÉCNICO PROFESIONAL, REGIÓN METROPOLITANA"/>
    <x v="8"/>
    <m/>
    <m/>
    <n v="2016"/>
    <x v="2"/>
    <s v="EDUCACION MEDIA TECNICO"/>
    <x v="0"/>
    <n v="125961"/>
    <x v="52"/>
    <x v="9"/>
  </r>
  <r>
    <s v="30361726-0"/>
    <s v="CONSTRUCCION CAMINO DEL AGUA Y TRANSVERSALES, VALPARAISO"/>
    <x v="0"/>
    <s v="VALPARAISO"/>
    <s v="VALPARAISO"/>
    <n v="2015"/>
    <x v="1"/>
    <s v="TRANSPORTE URBANO,VIALIDAD PEATONAL"/>
    <x v="0"/>
    <n v="404101"/>
    <x v="3094"/>
    <x v="2922"/>
  </r>
  <r>
    <s v="30361728-0"/>
    <s v="CONSTRUCCION SISTEMA ALERTA TSUNAMI REGIÓN DE OHIGGINS"/>
    <x v="12"/>
    <m/>
    <m/>
    <n v="2015"/>
    <x v="9"/>
    <s v="DEFENSA Y SEGURIDAD"/>
    <x v="0"/>
    <n v="1773559"/>
    <x v="3095"/>
    <x v="2923"/>
  </r>
  <r>
    <s v="30361776-0"/>
    <s v="CONSTRUCCION SALA CUNA Y JARDIN INFANTIL  SAN JOSÉ- TIL TIL"/>
    <x v="8"/>
    <s v="CHACABUCO"/>
    <s v="TIL TIL"/>
    <n v="2015"/>
    <x v="2"/>
    <s v="EDUCACION PREBASICA"/>
    <x v="0"/>
    <n v="670757"/>
    <x v="3096"/>
    <x v="2924"/>
  </r>
  <r>
    <s v="30361825-0"/>
    <s v="CONSTRUCCION SALA CUNA Y NIVEL MEDIO, BEATO PADRE HURTADO, QUILICURA"/>
    <x v="8"/>
    <s v="SANTIAGO"/>
    <s v="QUILICURA"/>
    <n v="2015"/>
    <x v="2"/>
    <s v="EDUCACION PREBASICA"/>
    <x v="0"/>
    <n v="524304"/>
    <x v="3097"/>
    <x v="2925"/>
  </r>
  <r>
    <s v="30361828-0"/>
    <s v="CONSTRUCCION PLAYA SECTOR CENTRO, TALTAL"/>
    <x v="11"/>
    <s v="ANTOFAGASTA"/>
    <s v="TALTAL"/>
    <n v="2015"/>
    <x v="6"/>
    <s v="BORDE COSTERO,PASEOS PEATONALES, PLAYAS"/>
    <x v="0"/>
    <n v="260"/>
    <x v="2751"/>
    <x v="2926"/>
  </r>
  <r>
    <s v="30361834-0"/>
    <s v="ANALISIS DEMANDA BORDE COSTERO PLAYA LOS VILOS, LOS VILOS"/>
    <x v="2"/>
    <s v="CHOAPA"/>
    <s v="LOS VILOS"/>
    <n v="2015"/>
    <x v="6"/>
    <s v="BORDE COSTERO,PASEOS PEATONALES, PLAYAS"/>
    <x v="0"/>
    <n v="53957"/>
    <x v="3098"/>
    <x v="2927"/>
  </r>
  <r>
    <s v="30361972-0"/>
    <s v="CONSTRUCCION CICLOVIAS DIVERSOS SECTORES, I ETAPA COMUNA DE SANTIAGO"/>
    <x v="8"/>
    <s v="SANTIAGO"/>
    <s v="SANTIAGO"/>
    <n v="2016"/>
    <x v="1"/>
    <s v="TRANSPORTE URBANO,VIALIDAD PEATONAL"/>
    <x v="0"/>
    <n v="681000"/>
    <x v="3099"/>
    <x v="2928"/>
  </r>
  <r>
    <s v="30362024-0"/>
    <s v="CONSTRUCCION SALA CUNA Y JARDÍN INFANTIL. GARCIA GUERRERO. Q. NORMAL"/>
    <x v="8"/>
    <s v="SANTIAGO"/>
    <s v="QUINTA NORMAL"/>
    <n v="2015"/>
    <x v="2"/>
    <s v="EDUCACION PREBASICA"/>
    <x v="0"/>
    <n v="14346"/>
    <x v="64"/>
    <x v="9"/>
  </r>
  <r>
    <s v="30362077-0"/>
    <s v="REPOSICION POSTA DE SALUD RURAL MAICA, COLLIPULLI"/>
    <x v="1"/>
    <s v="MALLECO"/>
    <s v="COLLIPULLI"/>
    <n v="2015"/>
    <x v="0"/>
    <s v="BAJA COMPLEJIDAD"/>
    <x v="0"/>
    <n v="23267"/>
    <x v="3100"/>
    <x v="2929"/>
  </r>
  <r>
    <s v="30362226-0"/>
    <s v="CONSTRUCCION JARDIN INFANTIL SAN PEDRO, COMUNA MAFIL"/>
    <x v="10"/>
    <s v="VALDIVIA - REGION XIV"/>
    <s v="MAFIL - REGION XIV"/>
    <n v="2015"/>
    <x v="2"/>
    <s v="EDUCACION PREBASICA"/>
    <x v="0"/>
    <n v="68939"/>
    <x v="3101"/>
    <x v="9"/>
  </r>
  <r>
    <s v="30362229-0"/>
    <s v="CONSTRUCCION JARDIN INFANTIL CALLE CORDOVA, LANCO"/>
    <x v="10"/>
    <s v="VALDIVIA - REGION XIV"/>
    <s v="LANCO - REGION XIV"/>
    <n v="2015"/>
    <x v="2"/>
    <s v="EDUCACION PREBASICA"/>
    <x v="0"/>
    <n v="456763"/>
    <x v="3102"/>
    <x v="2930"/>
  </r>
  <r>
    <s v="30362230-0"/>
    <s v="CONSTRUCCION JARDIN INFANTIL CALLE BRAZIL, LOS LAGOS"/>
    <x v="10"/>
    <s v="VALDIVIA - REGION XIV"/>
    <s v="LOS LAGOS - REGION XIV"/>
    <n v="2015"/>
    <x v="2"/>
    <s v="EDUCACION PREBASICA"/>
    <x v="0"/>
    <n v="1"/>
    <x v="9"/>
    <x v="9"/>
  </r>
  <r>
    <s v="30362273-0"/>
    <s v="CONSTRUCCION  SALAS CUNAS Y NIVEL MEDIO EL OLIVAR, VIÑA DEL MAR"/>
    <x v="0"/>
    <s v="VALPARAISO"/>
    <s v="VIÑA DEL MAR"/>
    <n v="2015"/>
    <x v="2"/>
    <s v="EDUCACION PREBASICA"/>
    <x v="0"/>
    <n v="800363"/>
    <x v="3103"/>
    <x v="2931"/>
  </r>
  <r>
    <s v="30362274-0"/>
    <s v="CONSTRUCCION SALA CUNA Y JARDIN INFANTIL LA EXPLORADORA, TALTAL"/>
    <x v="11"/>
    <s v="ANTOFAGASTA"/>
    <s v="TALTAL"/>
    <n v="2015"/>
    <x v="2"/>
    <s v="EDUCACION PREBASICA"/>
    <x v="0"/>
    <n v="932526"/>
    <x v="3104"/>
    <x v="2932"/>
  </r>
  <r>
    <s v="30362325-0"/>
    <s v="CONSTRUCCION SALA CUNA Y JARDIN INFANTIL, CHAITEN URBANO."/>
    <x v="5"/>
    <s v="PALENA"/>
    <s v="CHAITEN"/>
    <n v="2015"/>
    <x v="2"/>
    <s v="EDUCACION PREBASICA"/>
    <x v="0"/>
    <n v="104135"/>
    <x v="3105"/>
    <x v="2933"/>
  </r>
  <r>
    <s v="30362330-0"/>
    <s v="CONSTRUCCION JARDIN INFANTIL CARIMALLIN, COMUNA RIO BUENO"/>
    <x v="10"/>
    <s v="DEL RANCO"/>
    <s v="RIO BUENO - REGION XIV"/>
    <n v="2015"/>
    <x v="2"/>
    <s v="EDUCACION PREBASICA"/>
    <x v="0"/>
    <n v="1"/>
    <x v="9"/>
    <x v="9"/>
  </r>
  <r>
    <s v="30362331-0"/>
    <s v="CONSTRUCCION SALAS CUNAS Y NIVELES MEDIOS EL ALBA QUILPUE"/>
    <x v="0"/>
    <s v="MARGA MARGA"/>
    <s v="QUILPUE"/>
    <n v="2016"/>
    <x v="2"/>
    <s v="EDUCACION PREBASICA"/>
    <x v="0"/>
    <n v="772933"/>
    <x v="9"/>
    <x v="9"/>
  </r>
  <r>
    <s v="30362376-0"/>
    <s v="CONSTRUCCION SALAS CUNAS Y NIVEL MEDIO SAN SEBASTIAN, CARTAGENA"/>
    <x v="0"/>
    <s v="SAN ANTONIO"/>
    <s v="CARTAGENA"/>
    <n v="2015"/>
    <x v="2"/>
    <s v="EDUCACION PREBASICA"/>
    <x v="0"/>
    <n v="313538"/>
    <x v="3106"/>
    <x v="2934"/>
  </r>
  <r>
    <s v="30362377-0"/>
    <s v="CONSTRUCCION SALA CUNA Y  NIVEL MEDIO LAS PALMAS, VIÑA DEL MAR"/>
    <x v="0"/>
    <s v="VALPARAISO"/>
    <s v="VIÑA DEL MAR"/>
    <n v="2015"/>
    <x v="2"/>
    <s v="EDUCACION PREBASICA"/>
    <x v="0"/>
    <n v="776010"/>
    <x v="3107"/>
    <x v="2935"/>
  </r>
  <r>
    <s v="30362378-0"/>
    <s v="CONSTRUCCION SALAS CUNAS Y NIVEL MEDIO, EL POLIGONO, NOGALES."/>
    <x v="0"/>
    <s v="QUILLOTA"/>
    <s v="NOGALES"/>
    <n v="2015"/>
    <x v="2"/>
    <s v="EDUCACION PREBASICA"/>
    <x v="0"/>
    <n v="395419"/>
    <x v="3108"/>
    <x v="2936"/>
  </r>
  <r>
    <s v="30362422-0"/>
    <s v="MEJORAMIENTO  AV. VICUÑA MACKENNA, COMUNA DE PEÑAFLOR"/>
    <x v="8"/>
    <s v="TALAGANTE"/>
    <s v="PEÑAFLOR"/>
    <n v="2016"/>
    <x v="1"/>
    <s v="TRANSPORTE URBANO,VIALIDAD PEATONAL"/>
    <x v="1"/>
    <n v="317"/>
    <x v="9"/>
    <x v="9"/>
  </r>
  <r>
    <s v="30362427-0"/>
    <s v="CONSTRUCCION ESPACIO CIVICO URBANO DE MAULE"/>
    <x v="7"/>
    <s v="TALCA"/>
    <s v="MAULE"/>
    <n v="2016"/>
    <x v="6"/>
    <s v="DESARROLLO URBANO"/>
    <x v="1"/>
    <n v="19486"/>
    <x v="9"/>
    <x v="9"/>
  </r>
  <r>
    <s v="30362524-0"/>
    <s v="CONSTRUCCION SALACUNA Y NIVELMEDIO, QUEBRADA VERDE COMUNA VALPARAISO"/>
    <x v="0"/>
    <s v="VALPARAISO"/>
    <s v="VALPARAISO"/>
    <n v="2015"/>
    <x v="2"/>
    <s v="EDUCACION PREBASICA"/>
    <x v="0"/>
    <n v="607682"/>
    <x v="3109"/>
    <x v="2937"/>
  </r>
  <r>
    <s v="30362573-0"/>
    <s v="CONSTRUCCION CENTRO DEL FOLCLORE CHILENO, PEÑALOLEN"/>
    <x v="8"/>
    <s v="SANTIAGO"/>
    <s v="PEÑALOLEN"/>
    <n v="2016"/>
    <x v="2"/>
    <s v="ARTE Y CULTURA"/>
    <x v="0"/>
    <n v="75891"/>
    <x v="9"/>
    <x v="9"/>
  </r>
  <r>
    <s v="30362623-0"/>
    <s v="CONSTRUCCION SALA CUNA Y JARDIN INFANTIL,LOS AMERICANOS QUILICURA"/>
    <x v="8"/>
    <s v="SANTIAGO"/>
    <s v="QUILICURA"/>
    <n v="2015"/>
    <x v="2"/>
    <s v="EDUCACION PREBASICA"/>
    <x v="0"/>
    <n v="496519"/>
    <x v="3110"/>
    <x v="2938"/>
  </r>
  <r>
    <s v="30362624-0"/>
    <s v="CONSTRUCCION SALA CUNA Y JARDIN INFANTIL VILLA CAPPONI, LAJA"/>
    <x v="4"/>
    <s v="BIO BIO"/>
    <s v="LAJA"/>
    <n v="2015"/>
    <x v="2"/>
    <s v="EDUCACION PREBASICA"/>
    <x v="0"/>
    <n v="487435"/>
    <x v="3111"/>
    <x v="2939"/>
  </r>
  <r>
    <s v="30362673-0"/>
    <s v="CONSTRUCCION CENTRO INTERCULTURAL LARGA ESTADIA ADULTO MAYOR, GALVAR"/>
    <x v="1"/>
    <s v="CAUTIN"/>
    <s v="GALVARINO"/>
    <n v="2016"/>
    <x v="8"/>
    <s v="ADMINISTRACION VIVIENDA"/>
    <x v="1"/>
    <n v="54328"/>
    <x v="9"/>
    <x v="9"/>
  </r>
  <r>
    <s v="30362772-0"/>
    <s v="CONSTRUCCION ESTADIO MASHUE COMUNA DE LA UNION"/>
    <x v="10"/>
    <s v="DEL RANCO"/>
    <s v="LA UNION - REGION XIV"/>
    <n v="2016"/>
    <x v="7"/>
    <s v="DEPORTE RECREATIVO"/>
    <x v="1"/>
    <n v="9531"/>
    <x v="9"/>
    <x v="9"/>
  </r>
  <r>
    <s v="30362773-0"/>
    <s v="HABILITACION NUEVAS DEPENDENCIAS DIRECCION REGIONAL SII CONCEPCION"/>
    <x v="4"/>
    <m/>
    <m/>
    <n v="2016"/>
    <x v="6"/>
    <s v="ADMINISTRACION MULTISECTOR"/>
    <x v="0"/>
    <n v="474723"/>
    <x v="9"/>
    <x v="9"/>
  </r>
  <r>
    <s v="30362974-0"/>
    <s v="CONSTRUCCION JARDÍN INFANTIL LAS FLORES, OJANCOS. TIERRA AMARILLA"/>
    <x v="6"/>
    <s v="COPIAPO"/>
    <s v="TIERRA AMARILLA"/>
    <n v="2015"/>
    <x v="2"/>
    <s v="EDUCACION PREBASICA"/>
    <x v="0"/>
    <n v="501226"/>
    <x v="3112"/>
    <x v="2940"/>
  </r>
  <r>
    <s v="30363123-0"/>
    <s v="REPOSICION PAVIMENTO CALLE CHORRILLOS, SAN FELIPE"/>
    <x v="0"/>
    <s v="SAN FELIPE DE ACONCAGUA"/>
    <s v="SAN FELIPE"/>
    <n v="2015"/>
    <x v="1"/>
    <s v="TRANSPORTE URBANO,VIALIDAD PEATONAL"/>
    <x v="0"/>
    <n v="12886"/>
    <x v="64"/>
    <x v="9"/>
  </r>
  <r>
    <s v="30363124-0"/>
    <s v="ANALISIS  BALANCES HIDRICOS PARA  LA REGIÓN  DE VALPARAÍSO"/>
    <x v="0"/>
    <m/>
    <m/>
    <n v="2016"/>
    <x v="3"/>
    <s v="INTERSUBSECTORIAL SILVOAGROPECUARIO"/>
    <x v="0"/>
    <n v="185070"/>
    <x v="3113"/>
    <x v="2941"/>
  </r>
  <r>
    <s v="30363130-0"/>
    <s v="CONSTRUCCION SALA CUNA Y JARDÍN INFANTIL VILLA SANTA MARIA MACHALI"/>
    <x v="12"/>
    <s v="CACHAPOAL"/>
    <s v="MACHALI"/>
    <n v="2015"/>
    <x v="2"/>
    <s v="EDUCACION PREBASICA"/>
    <x v="0"/>
    <n v="24983"/>
    <x v="3114"/>
    <x v="2942"/>
  </r>
  <r>
    <s v="30363275-0"/>
    <s v="CONSTRUCCION 2° COMPAÑIA DE BOMBEROS DE PUERTO SAAVEDRA"/>
    <x v="1"/>
    <s v="CAUTIN"/>
    <s v="SAAVEDRA"/>
    <n v="2016"/>
    <x v="9"/>
    <s v="DEFENSA Y SEGURIDAD"/>
    <x v="1"/>
    <n v="163277"/>
    <x v="9"/>
    <x v="9"/>
  </r>
  <r>
    <s v="30363280-0"/>
    <s v="CONSTRUCCION 3° COMPAÑIA DE BOMBEROS DE PUERTO DOMINGUEZ-SAAVEDRA"/>
    <x v="1"/>
    <s v="CAUTIN"/>
    <s v="SAAVEDRA"/>
    <n v="2016"/>
    <x v="9"/>
    <s v="DEFENSA Y SEGURIDAD"/>
    <x v="1"/>
    <n v="270000"/>
    <x v="9"/>
    <x v="9"/>
  </r>
  <r>
    <s v="30363423-0"/>
    <s v="CONSTRUCCION INFRAESTRUCTURA PORTUARIA MULTIPROPOSITO, NATALES"/>
    <x v="3"/>
    <s v="ULTIMA ESPERANZA"/>
    <s v="NATALES"/>
    <n v="2016"/>
    <x v="1"/>
    <s v="TRANSPORTE MARITIMO, FLUVIAL Y LACUSTRE"/>
    <x v="0"/>
    <n v="106556"/>
    <x v="3115"/>
    <x v="2943"/>
  </r>
  <r>
    <s v="30363436-0"/>
    <s v="CONSTRUCCION ELECTRIFICACION RURAL SECTOR  HUAPITRIO, COLLIPULLI"/>
    <x v="1"/>
    <s v="MALLECO"/>
    <s v="COLLIPULLI"/>
    <n v="2015"/>
    <x v="4"/>
    <s v="DISTRIBUCION Y CONEXION FINAL USUARIOS"/>
    <x v="1"/>
    <n v="188288"/>
    <x v="9"/>
    <x v="9"/>
  </r>
  <r>
    <s v="30363439-0"/>
    <s v="CONSTRUCCION ELECTRIFICACION RURAL  FREIRE 1 (RAYIN Y OTROS) , FREIR"/>
    <x v="1"/>
    <s v="CAUTIN"/>
    <s v="FREIRE"/>
    <n v="2016"/>
    <x v="4"/>
    <s v="DISTRIBUCION Y CONEXION FINAL USUARIOS"/>
    <x v="1"/>
    <n v="131904"/>
    <x v="9"/>
    <x v="9"/>
  </r>
  <r>
    <s v="30363442-0"/>
    <s v="CONSTRUCCION SALA CUNA Y JARDIN INFANTIL POBL SCHILLING OSORNO"/>
    <x v="5"/>
    <s v="OSORNO"/>
    <s v="OSORNO"/>
    <n v="2015"/>
    <x v="2"/>
    <s v="EDUCACION PREBASICA"/>
    <x v="0"/>
    <n v="702791"/>
    <x v="3116"/>
    <x v="2944"/>
  </r>
  <r>
    <s v="30363445-0"/>
    <s v="CONSTRUCCION ELECTRIFICACION RURAL  FREIRE 2 (MANQUI Y OTROS) FREIRE"/>
    <x v="1"/>
    <s v="CAUTIN"/>
    <s v="FREIRE"/>
    <n v="2016"/>
    <x v="4"/>
    <s v="DISTRIBUCION Y CONEXION FINAL USUARIOS"/>
    <x v="1"/>
    <n v="83442"/>
    <x v="9"/>
    <x v="9"/>
  </r>
  <r>
    <s v="30363446-0"/>
    <s v="CONSTRUCCION JARDIN INFANTIL, VILLA ATLANTICO, NUEVA IMPERIAL OSORNO"/>
    <x v="5"/>
    <s v="OSORNO"/>
    <s v="OSORNO"/>
    <n v="2015"/>
    <x v="2"/>
    <s v="EDUCACION PREBASICA"/>
    <x v="0"/>
    <n v="943008"/>
    <x v="3117"/>
    <x v="2945"/>
  </r>
  <r>
    <s v="30363447-0"/>
    <s v="CONSTRUCCION ELECTRIFICACION RURAL  FREIRE 3 (LEPIAN Y OTROS) FREIRE"/>
    <x v="1"/>
    <s v="CAUTIN"/>
    <s v="FREIRE"/>
    <n v="2016"/>
    <x v="4"/>
    <s v="DISTRIBUCION Y CONEXION FINAL USUARIOS"/>
    <x v="1"/>
    <n v="173750"/>
    <x v="9"/>
    <x v="9"/>
  </r>
  <r>
    <s v="30363448-0"/>
    <s v="CONSTRUCCION ELECT. RURAL  FREIRE 4 (COÑOEPAN Y OTROS) FREIRE"/>
    <x v="1"/>
    <s v="CAUTIN"/>
    <s v="FREIRE"/>
    <n v="2016"/>
    <x v="4"/>
    <s v="DISTRIBUCION Y CONEXION FINAL USUARIOS"/>
    <x v="1"/>
    <n v="183566"/>
    <x v="9"/>
    <x v="9"/>
  </r>
  <r>
    <s v="30363472-0"/>
    <s v="CONSTRUCCION ELECTRIFICACION RURAL  SAN ANDRES Y OTROS, COLLIPULLI"/>
    <x v="1"/>
    <s v="MALLECO"/>
    <s v="COLLIPULLI"/>
    <n v="2015"/>
    <x v="4"/>
    <s v="DISTRIBUCION Y CONEXION FINAL USUARIOS"/>
    <x v="1"/>
    <n v="193040"/>
    <x v="9"/>
    <x v="9"/>
  </r>
  <r>
    <s v="30363474-0"/>
    <s v="CONSTRUCCION ELECT. RURAL SECTOR  NOME LEUFU SUR Y OTROS , SAAVEDRA"/>
    <x v="1"/>
    <s v="CAUTIN"/>
    <s v="SAAVEDRA"/>
    <n v="2016"/>
    <x v="4"/>
    <s v="DISTRIBUCION Y CONEXION FINAL USUARIOS"/>
    <x v="1"/>
    <n v="166729"/>
    <x v="9"/>
    <x v="9"/>
  </r>
  <r>
    <s v="30363773-0"/>
    <s v="CONSTRUCCION SALA CUNA Y JARDÍN INFANTIL LO GALINDO, CONCEPCIÓN"/>
    <x v="4"/>
    <s v="CONCEPCION"/>
    <s v="CONCEPCION"/>
    <n v="2015"/>
    <x v="2"/>
    <s v="EDUCACION PREBASICA"/>
    <x v="0"/>
    <n v="807423"/>
    <x v="3118"/>
    <x v="2946"/>
  </r>
  <r>
    <s v="30363876-0"/>
    <s v="CONSTRUCCION JARDÍN INFANTIL JUNJI LOS ALMENDROS COMUNA CURICÓ"/>
    <x v="7"/>
    <s v="CURICO"/>
    <s v="CURICO"/>
    <n v="2015"/>
    <x v="2"/>
    <s v="EDUCACION PREBASICA"/>
    <x v="0"/>
    <n v="461235"/>
    <x v="3119"/>
    <x v="2947"/>
  </r>
  <r>
    <s v="30363881-0"/>
    <s v="CONSTRUCCION JARDIN INFANTIL JUNJI LIRCAY, COMUNA DE TALCA"/>
    <x v="7"/>
    <s v="TALCA"/>
    <s v="TALCA"/>
    <n v="2016"/>
    <x v="2"/>
    <s v="EDUCACION PREBASICA"/>
    <x v="1"/>
    <n v="711392"/>
    <x v="9"/>
    <x v="9"/>
  </r>
  <r>
    <s v="30363884-0"/>
    <s v="CONSTRUCCION EDIFICIO SERVICIOS PÚBLICOS, RIBERA SUR AYSEN"/>
    <x v="9"/>
    <s v="AYSEN"/>
    <s v="AYSEN"/>
    <n v="2016"/>
    <x v="6"/>
    <s v="ADMINISTRACION MULTISECTOR"/>
    <x v="0"/>
    <n v="858318"/>
    <x v="3120"/>
    <x v="2948"/>
  </r>
  <r>
    <s v="30363922-0"/>
    <s v="CONSTRUCCION CICLOVIAS RURALES , COMUNAS ASOCIACION PUNILLA"/>
    <x v="4"/>
    <s v="ÑUBLE"/>
    <m/>
    <n v="2016"/>
    <x v="1"/>
    <s v="TRANSPORTE CAMINERO"/>
    <x v="0"/>
    <n v="57701"/>
    <x v="9"/>
    <x v="9"/>
  </r>
  <r>
    <s v="30363972-0"/>
    <s v="CONSTRUCCION JARDIN INFANTIL JUNJI BICENTENARIO, COMUNA DE TALCA"/>
    <x v="7"/>
    <s v="TALCA"/>
    <s v="TALCA"/>
    <n v="2016"/>
    <x v="2"/>
    <s v="EDUCACION PREBASICA"/>
    <x v="0"/>
    <n v="35236"/>
    <x v="3121"/>
    <x v="2949"/>
  </r>
  <r>
    <s v="30363973-0"/>
    <s v="CONSTRUCCION SISTEMA AGUA POTABLE PUENTE NEGRO, IMPERIAL"/>
    <x v="1"/>
    <s v="CAUTIN"/>
    <s v="NUEVA IMPERIAL"/>
    <n v="2016"/>
    <x v="5"/>
    <s v="AGUA POTABLE"/>
    <x v="0"/>
    <n v="19303"/>
    <x v="3122"/>
    <x v="2950"/>
  </r>
  <r>
    <s v="30364024-0"/>
    <s v="CONSTRUCCION JARDIN INFANTIL JUNJI BICENTENARIO , COMUNA DE RETIRO"/>
    <x v="7"/>
    <s v="LINARES"/>
    <s v="RETIRO"/>
    <n v="2015"/>
    <x v="2"/>
    <s v="EDUCACION PREBASICA"/>
    <x v="0"/>
    <n v="154956"/>
    <x v="3123"/>
    <x v="2951"/>
  </r>
  <r>
    <s v="30364025-0"/>
    <s v="CONSTRUCCION JARDIN INFANTIL JUNJI DON IGNACIO, COMUNA DE RAUCO"/>
    <x v="7"/>
    <s v="CURICO"/>
    <s v="RAUCO"/>
    <n v="2015"/>
    <x v="2"/>
    <s v="EDUCACION PREBASICA"/>
    <x v="0"/>
    <n v="451961"/>
    <x v="3124"/>
    <x v="2952"/>
  </r>
  <r>
    <s v="30364074-0"/>
    <s v="CONSTRUCCION SALA CUNA Y NIVEL MEDIO, EL BOSQUE LA CALERA"/>
    <x v="0"/>
    <s v="QUILLOTA"/>
    <s v="LA CALERA"/>
    <n v="2015"/>
    <x v="2"/>
    <s v="EDUCACION PREBASICA"/>
    <x v="0"/>
    <n v="704967"/>
    <x v="3125"/>
    <x v="2953"/>
  </r>
  <r>
    <s v="30364272-0"/>
    <s v="CONSTRUCCION CESFAM MAULE NORTE, COMUNA DE MAULE"/>
    <x v="7"/>
    <s v="TALCA"/>
    <s v="MAULE"/>
    <n v="2016"/>
    <x v="0"/>
    <s v="BAJA COMPLEJIDAD"/>
    <x v="3"/>
    <n v="2084191"/>
    <x v="9"/>
    <x v="9"/>
  </r>
  <r>
    <s v="30364289-0"/>
    <s v="MEJORAMIENTO RUTA A-143, SECTOR CRUCE RUTA 11 CH - CRUCE RUTA A-191"/>
    <x v="14"/>
    <m/>
    <m/>
    <n v="2015"/>
    <x v="1"/>
    <s v="TRANSPORTE CAMINERO"/>
    <x v="0"/>
    <n v="20500"/>
    <x v="3126"/>
    <x v="2954"/>
  </r>
  <r>
    <s v="30364290-0"/>
    <s v="MEJORAMIENTO RUTA A-191, SECTOR CRUCE RUTA A-143 - CRUCE RUTA A-27"/>
    <x v="14"/>
    <m/>
    <m/>
    <n v="2015"/>
    <x v="1"/>
    <s v="TRANSPORTE CAMINERO"/>
    <x v="0"/>
    <n v="20500"/>
    <x v="3126"/>
    <x v="2955"/>
  </r>
  <r>
    <s v="30364322-0"/>
    <s v="REPOSICION CON RELOCALIZACION CESFAM COMUNA DE VICHUQUEN"/>
    <x v="7"/>
    <s v="CURICO"/>
    <s v="VICHUQUEN"/>
    <n v="2016"/>
    <x v="0"/>
    <s v="BAJA COMPLEJIDAD"/>
    <x v="1"/>
    <n v="21870"/>
    <x v="9"/>
    <x v="9"/>
  </r>
  <r>
    <s v="30364372-0"/>
    <s v="CONSTRUCCION SALA CUNA Y J. INFANTIL,COSTA TENGLO ALTO, PUERTO MONTT"/>
    <x v="5"/>
    <s v="LLANQUIHUE"/>
    <s v="PUERTO MONTT"/>
    <n v="2015"/>
    <x v="2"/>
    <s v="EDUCACION PREBASICA"/>
    <x v="0"/>
    <n v="506381"/>
    <x v="3127"/>
    <x v="2956"/>
  </r>
  <r>
    <s v="30364423-0"/>
    <s v="CONSTRUCCION SALA CUNA Y JARDIN INFANTIL, LOMAS 1, PUERTO VARAS"/>
    <x v="5"/>
    <s v="LLANQUIHUE"/>
    <s v="PUERTO VARAS"/>
    <n v="2015"/>
    <x v="2"/>
    <s v="EDUCACION PREBASICA"/>
    <x v="0"/>
    <n v="365833"/>
    <x v="3128"/>
    <x v="2957"/>
  </r>
  <r>
    <s v="30364424-0"/>
    <s v="DIAGNOSTICO PLAN MAESTRO AGUAS LLUVIAS CUATRO COMUNAS PROV. ARAUCO"/>
    <x v="4"/>
    <s v="ARAUCO"/>
    <m/>
    <n v="2015"/>
    <x v="5"/>
    <s v="AGUAS LLUVIAS"/>
    <x v="0"/>
    <n v="100601"/>
    <x v="9"/>
    <x v="9"/>
  </r>
  <r>
    <s v="30364425-0"/>
    <s v="CONSTRUCCION JARDIN INFANTIL, OHIGGINS C/AV. N SUR 2, ALERCE-PMONTT"/>
    <x v="5"/>
    <s v="LLANQUIHUE"/>
    <s v="PUERTO MONTT"/>
    <n v="2015"/>
    <x v="2"/>
    <s v="EDUCACION PREBASICA"/>
    <x v="0"/>
    <n v="402579"/>
    <x v="3129"/>
    <x v="2958"/>
  </r>
  <r>
    <s v="30364473-0"/>
    <s v="CONSTRUCCION SALA CUNA Y JARDIN INFANTIL,AV. NORTE SUR 2, ALERCE"/>
    <x v="5"/>
    <s v="LLANQUIHUE"/>
    <s v="PUERTO MONTT"/>
    <n v="2015"/>
    <x v="2"/>
    <s v="EDUCACION PREBASICA"/>
    <x v="0"/>
    <n v="743510"/>
    <x v="3130"/>
    <x v="2959"/>
  </r>
  <r>
    <s v="30364672-0"/>
    <s v="CONSTRUCCION SALA CUNA Y JARDIN INFANTIL, AV. TRANSVERSAL 4, ALERCE"/>
    <x v="5"/>
    <s v="LLANQUIHUE"/>
    <s v="PUERTO MONTT"/>
    <n v="2015"/>
    <x v="2"/>
    <s v="EDUCACION PREBASICA"/>
    <x v="0"/>
    <n v="895841"/>
    <x v="3131"/>
    <x v="2960"/>
  </r>
  <r>
    <s v="30364824-0"/>
    <s v="REPOSICION LUMINARIAS VARIOS SECTORES COMUNA DE LLAY- LLAY"/>
    <x v="0"/>
    <s v="SAN FELIPE DE ACONCAGUA"/>
    <s v="LLAY LLAY"/>
    <n v="2016"/>
    <x v="4"/>
    <s v="ALUMBRADO PUBLICO"/>
    <x v="0"/>
    <n v="563697"/>
    <x v="3132"/>
    <x v="2961"/>
  </r>
  <r>
    <s v="30364922-0"/>
    <s v="CONSTRUCCION RED NACIONAL LABORATORIOS AMBIENTALES - VALDIVIA"/>
    <x v="10"/>
    <m/>
    <m/>
    <n v="2016"/>
    <x v="0"/>
    <s v="ADMINISTRACION SALUD"/>
    <x v="0"/>
    <n v="2095"/>
    <x v="9"/>
    <x v="9"/>
  </r>
  <r>
    <s v="30364977-0"/>
    <s v="CONSTRUCCION JARDÍN INFANTIL AEROPUERTO, CHAÑARAL"/>
    <x v="6"/>
    <s v="CHAÑARAL"/>
    <s v="CHAÑARAL"/>
    <n v="2015"/>
    <x v="2"/>
    <s v="EDUCACION PREBASICA"/>
    <x v="0"/>
    <n v="1073427"/>
    <x v="3133"/>
    <x v="2962"/>
  </r>
  <r>
    <s v="30365072-0"/>
    <s v="CONSTRUCCION SALA CUNA Y JARDIN INFANTIL, LAS TORPEDERAS- CONCHALÍ"/>
    <x v="8"/>
    <s v="SANTIAGO"/>
    <s v="CONCHALI"/>
    <n v="2015"/>
    <x v="2"/>
    <s v="EDUCACION PREBASICA"/>
    <x v="0"/>
    <n v="568235"/>
    <x v="3134"/>
    <x v="2963"/>
  </r>
  <r>
    <s v="30365073-0"/>
    <s v="REPOSICION CON RELOCALIZACIÓN EDIF. CORP. MUNICIPAL DE PEÑALOLÉN"/>
    <x v="8"/>
    <s v="SANTIAGO"/>
    <s v="PEÑALOLEN"/>
    <n v="2016"/>
    <x v="6"/>
    <s v="ADMINISTRACION MULTISECTOR"/>
    <x v="0"/>
    <n v="95794"/>
    <x v="3135"/>
    <x v="2964"/>
  </r>
  <r>
    <s v="30365074-0"/>
    <s v="DIAGNOSTICO   NIVEL DE VULNERABILIDAD COMUNA VALPARAÍSO"/>
    <x v="0"/>
    <s v="VALPARAISO"/>
    <s v="VALPARAISO"/>
    <n v="2016"/>
    <x v="3"/>
    <s v="SILVICULTURA"/>
    <x v="0"/>
    <n v="155685"/>
    <x v="64"/>
    <x v="9"/>
  </r>
  <r>
    <s v="30365130-0"/>
    <s v="MEJORAMIENTO CALLES DOS, ARTURO PRAT Y PASAJE DOS, LOS VILOS"/>
    <x v="2"/>
    <s v="CHOAPA"/>
    <s v="LOS VILOS"/>
    <n v="2015"/>
    <x v="1"/>
    <s v="TRANSPORTE URBANO,VIALIDAD PEATONAL"/>
    <x v="1"/>
    <n v="132467"/>
    <x v="9"/>
    <x v="9"/>
  </r>
  <r>
    <s v="30365131-0"/>
    <s v="REPOSICION  PARCIAL LICEO B-10 JORGE ALESSANDRI"/>
    <x v="1"/>
    <s v="MALLECO"/>
    <s v="VICTORIA"/>
    <n v="2016"/>
    <x v="2"/>
    <s v="EDUCACION BASICA Y MEDIA"/>
    <x v="1"/>
    <n v="25085"/>
    <x v="9"/>
    <x v="9"/>
  </r>
  <r>
    <s v="30365372-0"/>
    <s v="CONSTRUCCION SALA CUNA Y JARDIN INFANTIL SANTA INES, LO PRADO."/>
    <x v="8"/>
    <s v="SANTIAGO"/>
    <s v="LO PRADO"/>
    <n v="2015"/>
    <x v="2"/>
    <s v="EDUCACION PREBASICA"/>
    <x v="0"/>
    <n v="1056835"/>
    <x v="3136"/>
    <x v="2965"/>
  </r>
  <r>
    <s v="30365527-0"/>
    <s v="CONSTRUCCION SERVICIO APR COPIHUE HUALONCO, LONGAVI"/>
    <x v="7"/>
    <s v="LINARES"/>
    <s v="LONGAVI"/>
    <n v="2016"/>
    <x v="5"/>
    <s v="AGUA POTABLE"/>
    <x v="0"/>
    <n v="125952"/>
    <x v="643"/>
    <x v="2966"/>
  </r>
  <r>
    <s v="30365622-0"/>
    <s v="CONSTRUCCION SERVICIO APR LA PUNTILLA, LONGAVI"/>
    <x v="7"/>
    <s v="LINARES"/>
    <s v="LONGAVI"/>
    <n v="2016"/>
    <x v="5"/>
    <s v="AGUA POTABLE"/>
    <x v="0"/>
    <n v="111877"/>
    <x v="3137"/>
    <x v="2967"/>
  </r>
  <r>
    <s v="30365774-0"/>
    <s v="CONSTRUCCION SISTEMA APR LAS ROSAS-CUENTAS CLARAS"/>
    <x v="7"/>
    <s v="LINARES"/>
    <s v="LONGAVI"/>
    <n v="2016"/>
    <x v="5"/>
    <s v="AGUA POTABLE"/>
    <x v="1"/>
    <n v="376290"/>
    <x v="9"/>
    <x v="9"/>
  </r>
  <r>
    <s v="30365822-0"/>
    <s v="CONSTRUCCION PARQUE ORIENTE RENGO"/>
    <x v="12"/>
    <s v="CACHAPOAL"/>
    <s v="RENGO"/>
    <n v="2016"/>
    <x v="6"/>
    <s v="DESARROLLO URBANO"/>
    <x v="0"/>
    <n v="107231"/>
    <x v="3138"/>
    <x v="2968"/>
  </r>
  <r>
    <s v="30366074-0"/>
    <s v="MEJORAMIENTO ESTADIO DE CERRO ALTO, COMUNA DE LOS ALAMOS."/>
    <x v="4"/>
    <s v="ARAUCO"/>
    <s v="LOS ALAMOS"/>
    <n v="2016"/>
    <x v="7"/>
    <s v="DEPORTE RECREATIVO"/>
    <x v="0"/>
    <n v="60000"/>
    <x v="22"/>
    <x v="9"/>
  </r>
  <r>
    <s v="30366277-0"/>
    <s v="CONSTRUCCION 1 SALA CUNA Y 1 NIVEL MEDIO, EL DESCANSO -MAIPU"/>
    <x v="8"/>
    <s v="SANTIAGO"/>
    <s v="MAIPU"/>
    <n v="2015"/>
    <x v="2"/>
    <s v="EDUCACION PREBASICA"/>
    <x v="0"/>
    <n v="476573"/>
    <x v="3139"/>
    <x v="2969"/>
  </r>
  <r>
    <s v="30366278-0"/>
    <s v="CONSTRUCCION GRADERÍAS FACHADAS Y OTROS ESTADIO MUNICIPAL DE COYHAIQ"/>
    <x v="9"/>
    <s v="COYHAIQUE"/>
    <s v="COYHAIQUE"/>
    <n v="2016"/>
    <x v="7"/>
    <s v="DEPORTE RECREATIVO"/>
    <x v="0"/>
    <n v="93095"/>
    <x v="64"/>
    <x v="9"/>
  </r>
  <r>
    <s v="30366281-0"/>
    <s v="CONSTRUCCION CENTRO CULTURAL MAPUCHE PADRE LAS CASAS"/>
    <x v="1"/>
    <s v="CAUTIN"/>
    <s v="PADRE LAS CASAS"/>
    <n v="2016"/>
    <x v="2"/>
    <s v="ADMINISTRACION EDUCACION Y CULTURA"/>
    <x v="1"/>
    <n v="10000"/>
    <x v="9"/>
    <x v="9"/>
  </r>
  <r>
    <s v="30366284-0"/>
    <s v="CONSTRUCCION CENTRO DEPORTIVO INTEGRAL DE SAN JOSÉ DE LA MARIQUINA"/>
    <x v="10"/>
    <s v="VALDIVIA - REGION XIV"/>
    <s v="SAN JOSE DE LA MARIQUINA - REGION XIV"/>
    <n v="2015"/>
    <x v="7"/>
    <s v="INTERSUBSECTORIAL DEPORTES Y RECREACION"/>
    <x v="0"/>
    <n v="3268538"/>
    <x v="3140"/>
    <x v="2970"/>
  </r>
  <r>
    <s v="30366286-0"/>
    <s v="CONSTRUCCION SALA CUNA Y NIVEL MEDIO MIXTOS, LAS FLORES, MAIPU"/>
    <x v="8"/>
    <s v="SANTIAGO"/>
    <s v="MAIPU"/>
    <n v="2015"/>
    <x v="2"/>
    <s v="EDUCACION PREBASICA"/>
    <x v="0"/>
    <n v="13825"/>
    <x v="3141"/>
    <x v="2971"/>
  </r>
  <r>
    <s v="30366422-0"/>
    <s v="CONSTRUCCION HOSPITAL ZONA NORTE - METROPOLITANA"/>
    <x v="8"/>
    <s v="SANTIAGO"/>
    <s v="QUILICURA"/>
    <n v="2016"/>
    <x v="0"/>
    <s v="MEDIA COMPLEJIDAD"/>
    <x v="0"/>
    <n v="107186"/>
    <x v="3142"/>
    <x v="2972"/>
  </r>
  <r>
    <s v="30366522-0"/>
    <s v="CONSTRUCCION SEDE COMUNAL ADULTO MAYOR, COMUNA DE LOS VILOS"/>
    <x v="2"/>
    <s v="CHOAPA"/>
    <s v="LOS VILOS"/>
    <n v="2015"/>
    <x v="6"/>
    <s v="ORGANIZACION Y SERVICIOS COMUNALES"/>
    <x v="1"/>
    <n v="185674"/>
    <x v="9"/>
    <x v="9"/>
  </r>
  <r>
    <s v="30366525-0"/>
    <s v="CONSTRUCCION CENTRO DE EVENTOS DE PUNTA ARENAS"/>
    <x v="3"/>
    <s v="MAGALLANES"/>
    <s v="PUNTA ARENAS"/>
    <n v="2016"/>
    <x v="6"/>
    <s v="ADMINISTRACION MULTISECTOR"/>
    <x v="0"/>
    <n v="1046"/>
    <x v="9"/>
    <x v="9"/>
  </r>
  <r>
    <s v="30366535-0"/>
    <s v="MEJORAMIENTO VIA PIV ETAPA 5, AVDA ACONCAGUA, CONCON"/>
    <x v="0"/>
    <s v="VALPARAISO"/>
    <s v="CONCON"/>
    <n v="2015"/>
    <x v="1"/>
    <s v="TRANSPORTE URBANO,VIALIDAD PEATONAL"/>
    <x v="0"/>
    <n v="108539"/>
    <x v="278"/>
    <x v="2973"/>
  </r>
  <r>
    <s v="30366537-0"/>
    <s v="REPOSICION RUTA 5 SECTOR POZO ALMONTE, REGIÓN DE TARAPACA"/>
    <x v="13"/>
    <m/>
    <m/>
    <n v="2015"/>
    <x v="1"/>
    <s v="TRANSPORTE CAMINERO"/>
    <x v="0"/>
    <n v="1500"/>
    <x v="3143"/>
    <x v="2974"/>
  </r>
  <r>
    <s v="30366572-0"/>
    <s v="CONSTRUCCION 1 SALA CUNA Y 1 NIVEL MEDIO, AMÉRICO VESPUCIO,MAIPU"/>
    <x v="8"/>
    <s v="SANTIAGO"/>
    <s v="MAIPU"/>
    <n v="2015"/>
    <x v="2"/>
    <s v="EDUCACION PREBASICA"/>
    <x v="0"/>
    <n v="498675"/>
    <x v="3144"/>
    <x v="2975"/>
  </r>
  <r>
    <s v="30366823-0"/>
    <s v="MEJORAMIENTO PARQUE LAS AMERICAS, COMUNA DE CONCHALI"/>
    <x v="8"/>
    <s v="SANTIAGO"/>
    <s v="CONCHALI"/>
    <n v="2015"/>
    <x v="6"/>
    <s v="DESARROLLO URBANO"/>
    <x v="0"/>
    <n v="1910910"/>
    <x v="9"/>
    <x v="9"/>
  </r>
  <r>
    <s v="30366825-0"/>
    <s v="CONSTRUCCION JARDIN INFANTIL SECTOR EL LLOLLY DE PAILLACO"/>
    <x v="10"/>
    <s v="VALDIVIA - REGION XIV"/>
    <s v="PAILLACO - REGION XIV"/>
    <n v="2015"/>
    <x v="2"/>
    <s v="EDUCACION PREBASICA"/>
    <x v="0"/>
    <n v="568294"/>
    <x v="3145"/>
    <x v="2976"/>
  </r>
  <r>
    <s v="30366830-0"/>
    <s v="DIAGNOSTICO ANÁLISIS DE DEMANDA TRANSPORTE CARGA PORTUARIA"/>
    <x v="6"/>
    <m/>
    <m/>
    <n v="2016"/>
    <x v="6"/>
    <s v="ADMINISTRACION MULTISECTOR"/>
    <x v="3"/>
    <n v="410"/>
    <x v="9"/>
    <x v="9"/>
  </r>
  <r>
    <s v="30366835-0"/>
    <s v="CONSTRUCCION JARDIN INFANTIL SECTOR FOLLECO DE LA UNION"/>
    <x v="10"/>
    <s v="DEL RANCO"/>
    <s v="LA UNION - REGION XIV"/>
    <n v="2015"/>
    <x v="2"/>
    <s v="EDUCACION PREBASICA"/>
    <x v="0"/>
    <n v="241043"/>
    <x v="3146"/>
    <x v="2977"/>
  </r>
  <r>
    <s v="30366873-0"/>
    <s v="CONSTRUCCION JARDIN INFANTIL SECTOR SANTA ROSA DE PAILLACO"/>
    <x v="10"/>
    <s v="VALDIVIA - REGION XIV"/>
    <s v="PAILLACO - REGION XIV"/>
    <n v="2015"/>
    <x v="2"/>
    <s v="EDUCACION PREBASICA"/>
    <x v="0"/>
    <n v="42420"/>
    <x v="3147"/>
    <x v="9"/>
  </r>
  <r>
    <s v="30366878-0"/>
    <s v="RESTAURACION MERCADO CENTRAL MUNICIPAL DE TALCA"/>
    <x v="7"/>
    <s v="TALCA"/>
    <s v="TALCA"/>
    <n v="2015"/>
    <x v="2"/>
    <s v="ARTE Y CULTURA"/>
    <x v="0"/>
    <n v="132053"/>
    <x v="3148"/>
    <x v="2978"/>
  </r>
  <r>
    <s v="30366884-0"/>
    <s v="CONSTRUCCION JARDIN INFANTIL SECTOR TRAIGUEN DE LA UNION"/>
    <x v="10"/>
    <s v="DEL RANCO"/>
    <s v="LA UNION - REGION XIV"/>
    <n v="2015"/>
    <x v="2"/>
    <s v="EDUCACION PREBASICA"/>
    <x v="0"/>
    <n v="531704"/>
    <x v="3149"/>
    <x v="2979"/>
  </r>
  <r>
    <s v="30366885-0"/>
    <s v="CONSTRUCCION JARDIN INFANTIL SECTOR LINGUENTO, COMUNA DE MARIQUINA"/>
    <x v="10"/>
    <s v="VALDIVIA - REGION XIV"/>
    <s v="SAN JOSE DE LA MARIQUINA - REGION XIV"/>
    <n v="2015"/>
    <x v="2"/>
    <s v="EDUCACION PREBASICA"/>
    <x v="0"/>
    <n v="54057"/>
    <x v="3150"/>
    <x v="9"/>
  </r>
  <r>
    <s v="30366926-0"/>
    <s v="DIAGNOSTICO Y DESARROLLO PLAN ORDENAMIENTO PATRIMONIAL XV REGIÖN"/>
    <x v="14"/>
    <m/>
    <m/>
    <n v="2016"/>
    <x v="2"/>
    <s v="ARTE Y CULTURA"/>
    <x v="0"/>
    <n v="83353"/>
    <x v="9"/>
    <x v="9"/>
  </r>
  <r>
    <s v="30366929-0"/>
    <s v="REPOSICION CENTRO INTEGRAL ADULTO MAYOR, SALAMANCA"/>
    <x v="2"/>
    <s v="CHOAPA"/>
    <s v="SALAMANCA"/>
    <n v="2015"/>
    <x v="6"/>
    <s v="ASISTENCIA Y SERVICIO SOCIAL"/>
    <x v="3"/>
    <n v="2693744"/>
    <x v="9"/>
    <x v="9"/>
  </r>
  <r>
    <s v="30366988-0"/>
    <s v="CONSTRUCCION DE JARDÍN INFANTIL VALLE HERMOSO, CHILLÁN."/>
    <x v="4"/>
    <s v="ÑUBLE"/>
    <s v="CHILLAN"/>
    <n v="2015"/>
    <x v="2"/>
    <s v="EDUCACION PREBASICA"/>
    <x v="0"/>
    <n v="502465"/>
    <x v="3151"/>
    <x v="2980"/>
  </r>
  <r>
    <s v="30366991-0"/>
    <s v="CONSTRUCCION OBRAS DE MACROURBANIZACION SECTOR LA CHIMBA ANTOFAGAST"/>
    <x v="11"/>
    <s v="ANTOFAGASTA"/>
    <s v="ANTOFAGASTA"/>
    <n v="2015"/>
    <x v="6"/>
    <s v="DESARROLLO URBANO"/>
    <x v="0"/>
    <n v="9501"/>
    <x v="3152"/>
    <x v="2981"/>
  </r>
  <r>
    <s v="30366996-0"/>
    <s v="MEJORAMIENTO SISTEMA DE GENERACION ELECTRICA SAN PEDRO DE ATACAMA"/>
    <x v="11"/>
    <s v="EL LOA"/>
    <s v="SAN PEDRO DE ATACAMA"/>
    <n v="2015"/>
    <x v="4"/>
    <s v="AUTOGENERACION"/>
    <x v="0"/>
    <n v="1335986"/>
    <x v="3153"/>
    <x v="2982"/>
  </r>
  <r>
    <s v="30367044-0"/>
    <s v="CONSTRUCCION JARDIN INFANTIL Y SALA CUNA LOTE 1004, COYHAIQUE"/>
    <x v="9"/>
    <m/>
    <m/>
    <n v="2015"/>
    <x v="2"/>
    <s v="EDUCACION PREBASICA"/>
    <x v="0"/>
    <n v="648275"/>
    <x v="3154"/>
    <x v="2983"/>
  </r>
  <r>
    <s v="30367047-0"/>
    <s v="AMPLIACION Y RELOCALIZACION PARVULO ESCUELA E-26 SAN PEDRO DE AT"/>
    <x v="11"/>
    <s v="EL LOA"/>
    <s v="SAN PEDRO DE ATACAMA"/>
    <n v="2016"/>
    <x v="2"/>
    <s v="EDUCACION PREBASICA"/>
    <x v="0"/>
    <n v="332002"/>
    <x v="22"/>
    <x v="9"/>
  </r>
  <r>
    <s v="30367048-0"/>
    <s v="CONSTRUCCION ANFITEATRO SECTOR COSTANERA SUR LAGUNA SEÑORAZA, LAJA"/>
    <x v="4"/>
    <s v="BIO BIO"/>
    <s v="LAJA"/>
    <n v="2015"/>
    <x v="6"/>
    <s v="DESARROLLO URBANO"/>
    <x v="0"/>
    <n v="89944"/>
    <x v="11"/>
    <x v="9"/>
  </r>
  <r>
    <s v="30367052-0"/>
    <s v="CONSTRUCCION JARDIN INFANTIL SECTOR DOLLINCO, COMUNA DE MARIQUINA"/>
    <x v="10"/>
    <s v="VALDIVIA - REGION XIV"/>
    <s v="SAN JOSE DE LA MARIQUINA - REGION XIV"/>
    <n v="2015"/>
    <x v="2"/>
    <s v="EDUCACION PREBASICA"/>
    <x v="0"/>
    <n v="46702"/>
    <x v="3155"/>
    <x v="9"/>
  </r>
  <r>
    <s v="30367055-0"/>
    <s v="CONSTRUCCION JARDIN INFANTIL SECTOR PURINGUE RICO, MARIQUINA"/>
    <x v="10"/>
    <s v="VALDIVIA - REGION XIV"/>
    <s v="SAN JOSE DE LA MARIQUINA - REGION XIV"/>
    <n v="2015"/>
    <x v="2"/>
    <s v="EDUCACION PREBASICA"/>
    <x v="0"/>
    <n v="52230"/>
    <x v="3156"/>
    <x v="2984"/>
  </r>
  <r>
    <s v="30367189-0"/>
    <s v="CONSTRUCCION SOLUCIONES SANITARIAS BOTALCURA, PENCAHUE"/>
    <x v="7"/>
    <s v="TALCA"/>
    <s v="PENCAHUE"/>
    <n v="2016"/>
    <x v="5"/>
    <s v="EVACUACION DISPOSICION FINAL AGUAS SERVIDAS"/>
    <x v="1"/>
    <n v="1093514"/>
    <x v="9"/>
    <x v="9"/>
  </r>
  <r>
    <s v="30367190-0"/>
    <s v="CONSTRUCCION SALA CUNA Y JARDÍN INFANTIL EL MIRADOR, ARAUCO"/>
    <x v="4"/>
    <s v="ARAUCO"/>
    <s v="ARAUCO"/>
    <n v="2015"/>
    <x v="2"/>
    <s v="EDUCACION PREBASICA"/>
    <x v="0"/>
    <n v="612983"/>
    <x v="3157"/>
    <x v="2985"/>
  </r>
  <r>
    <s v="30367273-0"/>
    <s v="CONSTRUCCION PARQUE MUNICIPAL LUISA SEBIRE DE COUSIÑO, QUINTERO"/>
    <x v="0"/>
    <s v="VALPARAISO"/>
    <s v="QUINTERO"/>
    <n v="2016"/>
    <x v="6"/>
    <s v="DESARROLLO URBANO"/>
    <x v="0"/>
    <n v="555545"/>
    <x v="64"/>
    <x v="9"/>
  </r>
  <r>
    <s v="30367322-0"/>
    <s v="MEJORAMIENTO DE LA CONECTIVIDAD URBANA DE CONCEPCIÓN Y EL RÍO BIOBÍO"/>
    <x v="4"/>
    <s v="CONCEPCION"/>
    <s v="CONCEPCION"/>
    <n v="2016"/>
    <x v="1"/>
    <s v="TRANSPORTE URBANO,VIALIDAD PEATONAL"/>
    <x v="0"/>
    <n v="1046006"/>
    <x v="22"/>
    <x v="9"/>
  </r>
  <r>
    <s v="30367331-0"/>
    <s v="CONSTRUCCION SALA CUNA Y JARDÍN INFANTIL EL RULO COINCO"/>
    <x v="12"/>
    <s v="CACHAPOAL"/>
    <s v="COINCO"/>
    <n v="2015"/>
    <x v="2"/>
    <s v="EDUCACION PREBASICA"/>
    <x v="0"/>
    <n v="98779"/>
    <x v="3158"/>
    <x v="2986"/>
  </r>
  <r>
    <s v="30367332-0"/>
    <s v="CONSTRUCCION PTE ORIENTE ESTERO REÑACA VIA PIV ETAPA 3, V DEL MAR"/>
    <x v="0"/>
    <s v="VALPARAISO"/>
    <s v="VIÑA DEL MAR"/>
    <n v="2015"/>
    <x v="1"/>
    <s v="TRANSPORTE URBANO,VIALIDAD PEATONAL"/>
    <x v="0"/>
    <n v="82835"/>
    <x v="3159"/>
    <x v="2987"/>
  </r>
  <r>
    <s v="30367427-0"/>
    <s v="CONSTRUCCION SIST.AGUA POTABLE BUDI LOS TRONCOS PIDENCO, T.SCHMIDT"/>
    <x v="1"/>
    <s v="CAUTIN"/>
    <s v="TEODORO SCHMIDT"/>
    <n v="2016"/>
    <x v="5"/>
    <s v="AGUA POTABLE"/>
    <x v="0"/>
    <n v="50524"/>
    <x v="3160"/>
    <x v="2988"/>
  </r>
  <r>
    <s v="30367477-0"/>
    <s v="MEJORAMIENTO EJE MANUEL RODRIGUEZ - CORTES ISLA CENTRO.ISLA DE MAIPO"/>
    <x v="8"/>
    <s v="TALAGANTE"/>
    <s v="ISLA DE MAIPO"/>
    <n v="2016"/>
    <x v="6"/>
    <s v="DESARROLLO URBANO"/>
    <x v="0"/>
    <n v="567252"/>
    <x v="9"/>
    <x v="9"/>
  </r>
  <r>
    <s v="30367524-0"/>
    <s v="CONSTRUCCION SAR IRIS VELIZ HUME, COMUNA ARICA"/>
    <x v="14"/>
    <s v="ARICA - REGION XV"/>
    <s v="ARICA - REGION XV"/>
    <n v="2016"/>
    <x v="0"/>
    <s v="BAJA COMPLEJIDAD"/>
    <x v="0"/>
    <n v="176195"/>
    <x v="3161"/>
    <x v="2989"/>
  </r>
  <r>
    <s v="30367573-0"/>
    <s v="MEJORAMIENTO EJE LO GUERRA, ISLA CENTRO, ISLA DE MAIPO"/>
    <x v="8"/>
    <s v="TALAGANTE"/>
    <s v="ISLA DE MAIPO"/>
    <n v="2016"/>
    <x v="6"/>
    <s v="DESARROLLO URBANO"/>
    <x v="0"/>
    <n v="493648"/>
    <x v="3162"/>
    <x v="9"/>
  </r>
  <r>
    <s v="30367627-0"/>
    <s v="REPOSICION CECOSF RENE GARCÍA, COMUNA ARICA"/>
    <x v="14"/>
    <s v="ARICA - REGION XV"/>
    <s v="ARICA - REGION XV"/>
    <n v="2016"/>
    <x v="0"/>
    <s v="BAJA COMPLEJIDAD"/>
    <x v="0"/>
    <n v="367930"/>
    <x v="3163"/>
    <x v="2990"/>
  </r>
  <r>
    <s v="30367726-0"/>
    <s v="CONSTRUCCION CECOSF CORTE ALTO, COMUNA DE PURRANQUE"/>
    <x v="5"/>
    <s v="OSORNO"/>
    <s v="PURRANQUE"/>
    <n v="2016"/>
    <x v="0"/>
    <s v="BAJA COMPLEJIDAD"/>
    <x v="0"/>
    <n v="214147"/>
    <x v="3164"/>
    <x v="2991"/>
  </r>
  <r>
    <s v="30367923-0"/>
    <s v="CONSTRUCCION EJE LO MARCOLETA ENTRE LO ECHEVERS Y LOS AMERICANOS"/>
    <x v="8"/>
    <s v="SANTIAGO"/>
    <s v="QUILICURA"/>
    <n v="2016"/>
    <x v="1"/>
    <s v="TRANSPORTE URBANO,VIALIDAD PEATONAL"/>
    <x v="0"/>
    <n v="515000"/>
    <x v="9"/>
    <x v="9"/>
  </r>
  <r>
    <s v="30367975-0"/>
    <s v="CONSTRUCCION SALA CUNA Y JARDÍN INFANTIL, LA ARBOLEDA"/>
    <x v="2"/>
    <m/>
    <m/>
    <n v="2015"/>
    <x v="2"/>
    <s v="EDUCACION PREBASICA"/>
    <x v="0"/>
    <n v="263281"/>
    <x v="3165"/>
    <x v="2992"/>
  </r>
  <r>
    <s v="30368022-0"/>
    <s v="CONSTRUCCION SAR CESFAM ALFREDO GANTZ MANN, COMUNA DE LA UNION"/>
    <x v="10"/>
    <s v="DEL RANCO"/>
    <s v="LA UNION - REGION XIV"/>
    <n v="2016"/>
    <x v="0"/>
    <s v="ALTA COMPLEJIDAD"/>
    <x v="0"/>
    <n v="623981"/>
    <x v="3166"/>
    <x v="2993"/>
  </r>
  <r>
    <s v="30368072-0"/>
    <s v="REPOSICION PISCINA MUNICIPAL DE LA CALERA"/>
    <x v="0"/>
    <s v="QUILLOTA"/>
    <s v="LA CALERA"/>
    <n v="2016"/>
    <x v="7"/>
    <s v="DEPORTE RECREATIVO"/>
    <x v="0"/>
    <n v="126044"/>
    <x v="64"/>
    <x v="9"/>
  </r>
  <r>
    <s v="30368172-0"/>
    <s v="CONSTRUCCION PARQUE, COMUNA DE RINCONADA"/>
    <x v="0"/>
    <s v="LOS ANDES"/>
    <s v="RINCONADA"/>
    <n v="2016"/>
    <x v="6"/>
    <s v="DESARROLLO URBANO"/>
    <x v="1"/>
    <n v="2401775"/>
    <x v="9"/>
    <x v="9"/>
  </r>
  <r>
    <s v="30368472-0"/>
    <s v="HABILITACION  CECOSF VILLA LOS PRESIDENTES  TALAGANTE"/>
    <x v="8"/>
    <s v="TALAGANTE"/>
    <s v="TALAGANTE"/>
    <n v="2016"/>
    <x v="0"/>
    <s v="BAJA COMPLEJIDAD"/>
    <x v="0"/>
    <n v="246909"/>
    <x v="3167"/>
    <x v="2994"/>
  </r>
  <r>
    <s v="30368474-0"/>
    <s v="MEJORAMIENTO PAVIMENTO CALLE GÁLVEZ, COMUNA RINCONADA"/>
    <x v="0"/>
    <s v="LOS ANDES"/>
    <s v="RINCONADA"/>
    <n v="2016"/>
    <x v="1"/>
    <s v="TRANSPORTE URBANO,VIALIDAD PEATONAL"/>
    <x v="0"/>
    <n v="720098"/>
    <x v="3168"/>
    <x v="2995"/>
  </r>
  <r>
    <s v="30368522-0"/>
    <s v="CONSTRUCCION CECOSF PLAZA MEXICO QUINTA NORMAL"/>
    <x v="8"/>
    <s v="SANTIAGO"/>
    <s v="QUINTA NORMAL"/>
    <n v="2016"/>
    <x v="0"/>
    <s v="BAJA COMPLEJIDAD"/>
    <x v="0"/>
    <n v="217799"/>
    <x v="3169"/>
    <x v="2996"/>
  </r>
  <r>
    <s v="30368572-0"/>
    <s v="MEJORAMIENTO  Y REMODELACIÓN CECOSF MARIA SALAS CURACAVI"/>
    <x v="8"/>
    <s v="MELIPILLA"/>
    <s v="CURACAVI"/>
    <n v="2016"/>
    <x v="0"/>
    <s v="BAJA COMPLEJIDAD"/>
    <x v="0"/>
    <n v="291494"/>
    <x v="3170"/>
    <x v="2997"/>
  </r>
  <r>
    <s v="30368622-0"/>
    <s v="CONSTRUCCION PLANTA GENERACIÓN ELÉCTRICA EÓLICA DIÉSEL MELINKA"/>
    <x v="9"/>
    <s v="AYSEN"/>
    <s v="GUAITECAS"/>
    <n v="2016"/>
    <x v="4"/>
    <s v="AUTOGENERACION"/>
    <x v="0"/>
    <n v="476969"/>
    <x v="3171"/>
    <x v="9"/>
  </r>
  <r>
    <s v="30368626-0"/>
    <s v="AMPLIACION Y HABILITACIÓN SAR RENCA"/>
    <x v="8"/>
    <s v="SANTIAGO"/>
    <s v="RENCA"/>
    <n v="2016"/>
    <x v="0"/>
    <s v="BAJA COMPLEJIDAD"/>
    <x v="0"/>
    <n v="556295"/>
    <x v="3172"/>
    <x v="2998"/>
  </r>
  <r>
    <s v="30368627-0"/>
    <s v="REPOSICION DE LUMINARIAS PUBLICAS. COMUNA DE OLMUÉ."/>
    <x v="0"/>
    <s v="MARGA MARGA"/>
    <s v="OLMUE"/>
    <n v="2016"/>
    <x v="4"/>
    <s v="ALUMBRADO PUBLICO"/>
    <x v="0"/>
    <n v="1345726"/>
    <x v="3173"/>
    <x v="2999"/>
  </r>
  <r>
    <s v="30368672-0"/>
    <s v="MEJORAMIENTO PAVIMENTO CALLE ALBORADA, COMUNA RINCONADA"/>
    <x v="0"/>
    <s v="LOS ANDES"/>
    <s v="RINCONADA"/>
    <n v="2016"/>
    <x v="1"/>
    <s v="TRANSPORTE URBANO,VIALIDAD PEATONAL"/>
    <x v="0"/>
    <n v="617967"/>
    <x v="11"/>
    <x v="9"/>
  </r>
  <r>
    <s v="30368722-0"/>
    <s v="CONSTRUCCION CECOSF VILLA HACIENDA  ALHUÉ COMUNA DE ALHUÉ"/>
    <x v="8"/>
    <s v="MELIPILLA"/>
    <s v="ALHUE"/>
    <n v="2016"/>
    <x v="0"/>
    <s v="BAJA COMPLEJIDAD"/>
    <x v="0"/>
    <n v="281204"/>
    <x v="3174"/>
    <x v="3000"/>
  </r>
  <r>
    <s v="30368727-0"/>
    <s v="CONSTRUCCION Y HABILITACIÓN SAR YAZIGI COMUNA LO PRADO"/>
    <x v="8"/>
    <s v="SANTIAGO"/>
    <s v="LO PRADO"/>
    <n v="2016"/>
    <x v="0"/>
    <s v="BAJA COMPLEJIDAD"/>
    <x v="0"/>
    <n v="711172"/>
    <x v="3175"/>
    <x v="3001"/>
  </r>
  <r>
    <s v="30368730-0"/>
    <s v="CONSTRUCCION SAR JULIO ACUÑA PINZÓN, COMUNA LO ESPEJO"/>
    <x v="8"/>
    <s v="SANTIAGO"/>
    <s v="LO ESPEJO"/>
    <n v="2016"/>
    <x v="0"/>
    <s v="BAJA COMPLEJIDAD"/>
    <x v="0"/>
    <n v="363339"/>
    <x v="3176"/>
    <x v="3002"/>
  </r>
  <r>
    <s v="30368732-0"/>
    <s v="CONSTRUCCION SAR HAYDÉE LÓPEZ, COMUNA EL BOSQUE"/>
    <x v="8"/>
    <s v="SANTIAGO"/>
    <s v="EL BOSQUE"/>
    <n v="2016"/>
    <x v="0"/>
    <s v="BAJA COMPLEJIDAD"/>
    <x v="0"/>
    <n v="285654"/>
    <x v="3177"/>
    <x v="3003"/>
  </r>
  <r>
    <s v="30368734-0"/>
    <s v="CONSTRUCCION CECOSF  MARTIN HENRIQUEZ, COMUNA SAN JOAQUIN"/>
    <x v="8"/>
    <s v="SANTIAGO"/>
    <s v="SAN JOAQUIN"/>
    <n v="2016"/>
    <x v="0"/>
    <s v="BAJA COMPLEJIDAD"/>
    <x v="0"/>
    <n v="277870"/>
    <x v="3178"/>
    <x v="3004"/>
  </r>
  <r>
    <s v="30368735-0"/>
    <s v="CONSTRUCCION CECOSF RECREO, COMUNA SAN MIGUEL"/>
    <x v="8"/>
    <s v="SANTIAGO"/>
    <s v="SAN MIGUEL"/>
    <n v="2016"/>
    <x v="0"/>
    <s v="BAJA COMPLEJIDAD"/>
    <x v="0"/>
    <n v="213887"/>
    <x v="3179"/>
    <x v="3005"/>
  </r>
  <r>
    <s v="30368736-0"/>
    <s v="CONSTRUCCION CECOSF EDUARDO FREI, COMUNA LA CISTERNA"/>
    <x v="8"/>
    <s v="SANTIAGO"/>
    <s v="LA CISTERNA"/>
    <n v="2016"/>
    <x v="0"/>
    <s v="BAJA COMPLEJIDAD"/>
    <x v="0"/>
    <n v="187584"/>
    <x v="3180"/>
    <x v="3006"/>
  </r>
  <r>
    <s v="30368824-0"/>
    <s v="CONSTRUCCION SALAS CUNAS CARACOLITOS, ANTOFAGASTA"/>
    <x v="11"/>
    <s v="ANTOFAGASTA"/>
    <s v="ANTOFAGASTA"/>
    <n v="2015"/>
    <x v="2"/>
    <s v="EDUCACION PREBASICA"/>
    <x v="0"/>
    <n v="374652"/>
    <x v="3181"/>
    <x v="3007"/>
  </r>
  <r>
    <s v="30368827-0"/>
    <s v="CONSTRUCCION SAR CAROL URZÚA, COMUNA SAN BERNARDO"/>
    <x v="8"/>
    <s v="MAIPO"/>
    <s v="SAN BERNARDO"/>
    <n v="2016"/>
    <x v="0"/>
    <s v="BAJA COMPLEJIDAD"/>
    <x v="0"/>
    <n v="75880"/>
    <x v="3182"/>
    <x v="3008"/>
  </r>
  <r>
    <s v="30368873-0"/>
    <s v="AMPLIACION Y MEJORAMIENTO ELEAM, PUNTA ARENAS"/>
    <x v="3"/>
    <s v="MAGALLANES"/>
    <s v="PUNTA ARENAS"/>
    <n v="2016"/>
    <x v="6"/>
    <s v="INTERSUBSECTORIAL MULTISECTOR"/>
    <x v="0"/>
    <n v="501070"/>
    <x v="3183"/>
    <x v="3009"/>
  </r>
  <r>
    <s v="30368972-0"/>
    <s v="CONSTRUCCION CENTRO DE LA DISCAPACIDAD COMUNA DE MAIPÚ"/>
    <x v="8"/>
    <s v="SANTIAGO"/>
    <s v="MAIPU"/>
    <n v="2015"/>
    <x v="6"/>
    <s v="ASISTENCIA Y SERVICIO SOCIAL"/>
    <x v="1"/>
    <n v="377995"/>
    <x v="9"/>
    <x v="9"/>
  </r>
  <r>
    <s v="30369023-0"/>
    <s v="MEJORAMIENTO PLAZA DE ARMAS COMUNA DE QUINTERO"/>
    <x v="0"/>
    <s v="VALPARAISO"/>
    <s v="QUINTERO"/>
    <n v="2015"/>
    <x v="6"/>
    <s v="DESARROLLO URBANO"/>
    <x v="0"/>
    <n v="25472"/>
    <x v="3184"/>
    <x v="3010"/>
  </r>
  <r>
    <s v="30369025-0"/>
    <s v="MEJORAMIENTO PLAZA LAS MARAVILLAS, VIÑA DEL MAR"/>
    <x v="0"/>
    <s v="VALPARAISO"/>
    <s v="VIÑA DEL MAR"/>
    <n v="2016"/>
    <x v="6"/>
    <s v="DESARROLLO URBANO"/>
    <x v="0"/>
    <n v="35297"/>
    <x v="9"/>
    <x v="9"/>
  </r>
  <r>
    <s v="30369027-0"/>
    <s v="CONSTRUCCION SALA CUNA Y JARDIN INFANTIL ESTACION, VILLARRICA"/>
    <x v="1"/>
    <s v="CAUTIN"/>
    <s v="VILLARRICA"/>
    <n v="2015"/>
    <x v="2"/>
    <s v="EDUCACION PREBASICA"/>
    <x v="0"/>
    <n v="756659"/>
    <x v="3185"/>
    <x v="3011"/>
  </r>
  <r>
    <s v="30369072-0"/>
    <s v="REPOSICION POSTA SALUD RURAL PISCO ELQUI, PAIHUANO"/>
    <x v="2"/>
    <s v="ELQUI"/>
    <s v="PAIHUANO"/>
    <n v="2015"/>
    <x v="0"/>
    <s v="BAJA COMPLEJIDAD"/>
    <x v="3"/>
    <n v="53600"/>
    <x v="9"/>
    <x v="9"/>
  </r>
  <r>
    <s v="30369324-0"/>
    <s v="CONSTRUCCION RED ALCANTARILLADO SECTOR EL BORO PONIENTE"/>
    <x v="13"/>
    <s v="IQUIQUE"/>
    <s v="ALTO HOSPICIO"/>
    <n v="2016"/>
    <x v="5"/>
    <s v="EVACUACION DISPOSICION FINAL AGUAS SERVIDAS"/>
    <x v="0"/>
    <n v="73909"/>
    <x v="3186"/>
    <x v="3012"/>
  </r>
  <r>
    <s v="30369422-0"/>
    <s v="REPOSICION CALETA CAVANCHA, IQUIQUE"/>
    <x v="13"/>
    <s v="IQUIQUE"/>
    <s v="IQUIQUE"/>
    <n v="2015"/>
    <x v="12"/>
    <s v="PESCA ARTESANAL"/>
    <x v="0"/>
    <n v="519929"/>
    <x v="3187"/>
    <x v="3013"/>
  </r>
  <r>
    <s v="30369423-0"/>
    <s v="DIAGNOSTICO CADENA TRÓFICA PRADERA-GUANACO-PUMA, SAN JOSÉ DE MAIPO"/>
    <x v="8"/>
    <s v="CORDILLERA"/>
    <s v="SAN JOSE DE MAIPO"/>
    <n v="2015"/>
    <x v="3"/>
    <s v="ADMINISTRACION SILVOAGROPECUARIO"/>
    <x v="0"/>
    <n v="171538"/>
    <x v="9"/>
    <x v="9"/>
  </r>
  <r>
    <s v="30369425-0"/>
    <s v="CONSTRUCCION CECOSF COYHAIQUE URBANO"/>
    <x v="9"/>
    <s v="COYHAIQUE"/>
    <s v="COYHAIQUE"/>
    <n v="2016"/>
    <x v="0"/>
    <s v="BAJA COMPLEJIDAD"/>
    <x v="0"/>
    <n v="578226"/>
    <x v="3188"/>
    <x v="3014"/>
  </r>
  <r>
    <s v="30369426-0"/>
    <s v="REPOSICION DECIMA COMPAÑÍA DE BOMBEROS, CONCEPCION"/>
    <x v="4"/>
    <s v="CONCEPCION"/>
    <s v="CONCEPCION"/>
    <n v="2016"/>
    <x v="9"/>
    <s v="DEFENSA Y SEGURIDAD"/>
    <x v="0"/>
    <n v="45000"/>
    <x v="64"/>
    <x v="9"/>
  </r>
  <r>
    <s v="30369473-0"/>
    <s v="MEJORAMIENTO SISTEMA AGUA POTABLE RURAL VISVIRI"/>
    <x v="14"/>
    <s v="PARINACOTA - REGION XV"/>
    <s v="GENERAL LAGOS - REGION XV"/>
    <n v="2015"/>
    <x v="5"/>
    <s v="AGUA POTABLE"/>
    <x v="0"/>
    <n v="841408"/>
    <x v="3189"/>
    <x v="3015"/>
  </r>
  <r>
    <s v="30369474-0"/>
    <s v="CONSTRUCCION SISTEMA AGUA POTABLE RURAL CHUJLLUTA"/>
    <x v="14"/>
    <s v="PARINACOTA - REGION XV"/>
    <s v="GENERAL LAGOS - REGION XV"/>
    <n v="2016"/>
    <x v="5"/>
    <s v="AGUA POTABLE"/>
    <x v="1"/>
    <n v="20002"/>
    <x v="9"/>
    <x v="9"/>
  </r>
  <r>
    <s v="30369533-0"/>
    <s v="MEJORAMIENTO MULTICANCHAS DIVERSOS SECTORES COMUNA DE MACUL"/>
    <x v="8"/>
    <s v="SANTIAGO"/>
    <s v="MACUL"/>
    <n v="2015"/>
    <x v="7"/>
    <s v="DEPORTE RECREATIVO"/>
    <x v="0"/>
    <n v="1591586"/>
    <x v="52"/>
    <x v="9"/>
  </r>
  <r>
    <s v="30369572-0"/>
    <s v="CONSTRUCCION PASEO PEATONAL LINDEROS, COMUNA DE BUIN"/>
    <x v="8"/>
    <s v="MAIPO"/>
    <s v="BUIN"/>
    <n v="2015"/>
    <x v="6"/>
    <s v="DESARROLLO URBANO"/>
    <x v="1"/>
    <n v="91228"/>
    <x v="9"/>
    <x v="9"/>
  </r>
  <r>
    <s v="30369627-0"/>
    <s v="CONSTRUCCION CICLOVIA AV. EL PALOMAR, TRAMO 2, COPIAPÓ"/>
    <x v="6"/>
    <s v="COPIAPO"/>
    <s v="COPIAPO"/>
    <n v="2016"/>
    <x v="1"/>
    <s v="TRANSPORTE URBANO,VIALIDAD PEATONAL"/>
    <x v="0"/>
    <n v="10896"/>
    <x v="3190"/>
    <x v="3016"/>
  </r>
  <r>
    <s v="30369628-0"/>
    <s v="CONSTRUCCION SISTEMA DE AGUA POTABLE RURAL CHESQUE BAJO, VILLARRICA"/>
    <x v="1"/>
    <s v="CAUTIN"/>
    <s v="VILLARRICA"/>
    <n v="2016"/>
    <x v="5"/>
    <s v="AGUA POTABLE"/>
    <x v="1"/>
    <n v="52345"/>
    <x v="9"/>
    <x v="9"/>
  </r>
  <r>
    <s v="30369629-0"/>
    <s v="MEJORAMIENTO  CBI RUTA T-345,LO AGUILA-BIF. EL CIRUELO, MAFIL"/>
    <x v="10"/>
    <m/>
    <m/>
    <n v="2015"/>
    <x v="1"/>
    <s v="TRANSPORTE CAMINERO"/>
    <x v="0"/>
    <n v="23000"/>
    <x v="3191"/>
    <x v="3017"/>
  </r>
  <r>
    <s v="30369677-0"/>
    <s v="CONSTRUCCION BORDE COSTERO MELINKA"/>
    <x v="9"/>
    <s v="AYSEN"/>
    <s v="GUAITECAS"/>
    <n v="2015"/>
    <x v="6"/>
    <s v="BORDE COSTERO,PASEOS PEATONALES, PLAYAS"/>
    <x v="0"/>
    <n v="1510"/>
    <x v="9"/>
    <x v="9"/>
  </r>
  <r>
    <s v="30369724-0"/>
    <s v="AMPLIACION CENTRO COMUNITARIO DE SALUD PANIAHUE SANTA CRUZ"/>
    <x v="12"/>
    <s v="COLCHAGUA"/>
    <s v="SANTA CRUZ"/>
    <n v="2016"/>
    <x v="0"/>
    <s v="BAJA COMPLEJIDAD"/>
    <x v="0"/>
    <n v="59830"/>
    <x v="3192"/>
    <x v="3018"/>
  </r>
  <r>
    <s v="30369726-0"/>
    <s v="DIAGNOSTICO PLAN REGULADOR COMUNAL DE LA CRUZ"/>
    <x v="0"/>
    <s v="QUILLOTA"/>
    <s v="LA CRUZ"/>
    <n v="2016"/>
    <x v="6"/>
    <s v="DESARROLLO URBANO"/>
    <x v="0"/>
    <n v="18305"/>
    <x v="64"/>
    <x v="9"/>
  </r>
  <r>
    <s v="30369728-0"/>
    <s v="CONSTRUCCION CENTRO COMUNITARIO SALUD FAMILIAR  SANTA TERESA MACHALI"/>
    <x v="12"/>
    <s v="CACHAPOAL"/>
    <s v="MACHALI"/>
    <n v="2016"/>
    <x v="0"/>
    <s v="BAJA COMPLEJIDAD"/>
    <x v="0"/>
    <n v="135491"/>
    <x v="3193"/>
    <x v="3019"/>
  </r>
  <r>
    <s v="30369742-0"/>
    <s v="CONSTRUCCION MUROS DE CONTENCION POBLACION MEZA, PADRE LAS CASAS"/>
    <x v="1"/>
    <s v="CAUTIN"/>
    <s v="PADRE LAS CASAS"/>
    <n v="2015"/>
    <x v="8"/>
    <s v="SOLUCION HABITACIONAL PARCIAL O COMPLEMENTARIA"/>
    <x v="1"/>
    <n v="30750"/>
    <x v="9"/>
    <x v="9"/>
  </r>
  <r>
    <s v="30369746-0"/>
    <s v="CAPACITACION EN PRODUCCION, COMERC. E INNOVACION APÍCOLA, GALVARINO"/>
    <x v="1"/>
    <s v="CAUTIN"/>
    <s v="GALVARINO"/>
    <n v="2016"/>
    <x v="3"/>
    <s v="AGRICULTURA"/>
    <x v="0"/>
    <n v="242350"/>
    <x v="1984"/>
    <x v="9"/>
  </r>
  <r>
    <s v="30369826-0"/>
    <s v="CONSTRUCCION SALA CUNA Y JARDIN INFANTIL B. FLORES, SAN BERNARDO."/>
    <x v="8"/>
    <s v="MAIPO"/>
    <s v="SAN BERNARDO"/>
    <n v="2015"/>
    <x v="2"/>
    <s v="EDUCACION PREBASICA"/>
    <x v="0"/>
    <n v="1212460"/>
    <x v="3194"/>
    <x v="3020"/>
  </r>
  <r>
    <s v="30369827-0"/>
    <s v="CONSTRUCCION 1 SALA CUNA Y 1 NIVEL MEDIO MIXTO, LA OBRA-BUIN"/>
    <x v="8"/>
    <s v="MAIPO"/>
    <s v="BUIN"/>
    <n v="2015"/>
    <x v="2"/>
    <s v="EDUCACION PREBASICA"/>
    <x v="0"/>
    <n v="568130"/>
    <x v="3195"/>
    <x v="3021"/>
  </r>
  <r>
    <s v="30369829-0"/>
    <s v="CONSTRUCCION SALA CUNA Y  JARDIN INFANTIL -  QUIAPO -PAC"/>
    <x v="8"/>
    <s v="SANTIAGO"/>
    <s v="PEDRO A. CERDA"/>
    <n v="2015"/>
    <x v="2"/>
    <s v="EDUCACION PREBASICA"/>
    <x v="0"/>
    <n v="862470"/>
    <x v="3196"/>
    <x v="3022"/>
  </r>
  <r>
    <s v="30369830-0"/>
    <s v="CONSTRUCCION SALAS CUNA Y JARDIN INFANTIL, COSTANERA SUR - TALAGANTE"/>
    <x v="8"/>
    <s v="TALAGANTE"/>
    <s v="TALAGANTE"/>
    <n v="2015"/>
    <x v="2"/>
    <s v="EDUCACION PREBASICA"/>
    <x v="0"/>
    <n v="549033"/>
    <x v="3197"/>
    <x v="3023"/>
  </r>
  <r>
    <s v="30369875-0"/>
    <s v="CONSTRUCCION SALA CUNA Y JARDIN INFANTIL ADOLFO LOPEZ -LO ESPEJO"/>
    <x v="8"/>
    <s v="SANTIAGO"/>
    <s v="LO ESPEJO"/>
    <n v="2015"/>
    <x v="2"/>
    <s v="EDUCACION PREBASICA"/>
    <x v="0"/>
    <n v="597801"/>
    <x v="3198"/>
    <x v="3024"/>
  </r>
  <r>
    <s v="30369922-0"/>
    <s v="REPOSICION GIMNASIO LICEO FEDERICO HEISE, PARRAL"/>
    <x v="7"/>
    <s v="LINARES"/>
    <s v="PARRAL"/>
    <n v="2016"/>
    <x v="2"/>
    <s v="EDUCACION BASICA Y MEDIA"/>
    <x v="0"/>
    <n v="185597"/>
    <x v="9"/>
    <x v="9"/>
  </r>
  <r>
    <s v="30369972-0"/>
    <s v="CONSTRUCCION PARQUE AV. CURICÓ COMUNA DE SAN ANTONIO"/>
    <x v="0"/>
    <s v="SAN ANTONIO"/>
    <s v="SAN ANTONIO"/>
    <n v="2016"/>
    <x v="6"/>
    <s v="DESARROLLO URBANO"/>
    <x v="0"/>
    <n v="722142"/>
    <x v="64"/>
    <x v="9"/>
  </r>
  <r>
    <s v="30369980-0"/>
    <s v="CONSTRUCCION 1 SALA CUNA 1 NIVEL MEDIO, CALLE RIVERA SUR, BUIN"/>
    <x v="8"/>
    <s v="MAIPO"/>
    <s v="BUIN"/>
    <n v="2015"/>
    <x v="2"/>
    <s v="EDUCACION PREBASICA"/>
    <x v="0"/>
    <n v="527113"/>
    <x v="3199"/>
    <x v="3025"/>
  </r>
  <r>
    <s v="30370022-0"/>
    <s v="CONSTRUCCION CECOSF ISLA MEULIN, COMUNA QUINCHAO"/>
    <x v="5"/>
    <s v="CHILOE"/>
    <s v="QUINCHAO"/>
    <n v="2016"/>
    <x v="0"/>
    <s v="BAJA COMPLEJIDAD"/>
    <x v="0"/>
    <n v="347472"/>
    <x v="3200"/>
    <x v="3026"/>
  </r>
  <r>
    <s v="30370027-0"/>
    <s v="CONTROL DE GARRAPATAS EN SECTORES VULNERABLES DE ARICA"/>
    <x v="14"/>
    <s v="ARICA - REGION XV"/>
    <s v="ARICA - REGION XV"/>
    <n v="2015"/>
    <x v="0"/>
    <s v="ADMINISTRACION SALUD"/>
    <x v="0"/>
    <n v="129638"/>
    <x v="2611"/>
    <x v="3027"/>
  </r>
  <r>
    <s v="30370231-0"/>
    <s v="CONSTRUCCION SALA CUNA Y JARDIN INFANTIL CALLE M. VICUÑA, CERRILLOS"/>
    <x v="8"/>
    <s v="SANTIAGO"/>
    <s v="CERRILLOS"/>
    <n v="2015"/>
    <x v="2"/>
    <s v="EDUCACION PREBASICA"/>
    <x v="0"/>
    <n v="589957"/>
    <x v="3201"/>
    <x v="3028"/>
  </r>
  <r>
    <s v="30370240-0"/>
    <s v="CONSTRUCCION DE ESTACIONES HIDROMETRICAS XII REGION"/>
    <x v="3"/>
    <m/>
    <m/>
    <n v="2015"/>
    <x v="6"/>
    <s v="RECURSOS HIDRICOS"/>
    <x v="1"/>
    <n v="70000"/>
    <x v="9"/>
    <x v="9"/>
  </r>
  <r>
    <s v="30370241-0"/>
    <s v="CONSTRUCCION 15 VIVIENDAS TUTELADAS PARA ADULTO MAYOR, BULNES"/>
    <x v="4"/>
    <s v="ÑUBLE"/>
    <s v="BULNES"/>
    <n v="2015"/>
    <x v="8"/>
    <s v="SOLUCION HABITACIONAL PARCIAL O COMPLEMENTARIA"/>
    <x v="0"/>
    <n v="1046"/>
    <x v="9"/>
    <x v="9"/>
  </r>
  <r>
    <s v="30370283-0"/>
    <s v="CONSTRUCCION RED CICLOVÍAS ETAPA II (EJES R.ROCCA Y A.NEGHME), ARICA"/>
    <x v="14"/>
    <s v="ARICA - REGION XV"/>
    <s v="ARICA - REGION XV"/>
    <n v="2015"/>
    <x v="1"/>
    <s v="TRANSPORTE URBANO,VIALIDAD PEATONAL"/>
    <x v="0"/>
    <n v="374136"/>
    <x v="3202"/>
    <x v="3029"/>
  </r>
  <r>
    <s v="30370325-0"/>
    <s v="MEJORAMIENTO INTEGRAL AERODROMO LAS MISIONES DE CAÑETE"/>
    <x v="4"/>
    <s v="ARAUCO"/>
    <s v="CAÑETE"/>
    <n v="2015"/>
    <x v="1"/>
    <s v="TRANSPORTE AEREO"/>
    <x v="0"/>
    <n v="51578"/>
    <x v="64"/>
    <x v="9"/>
  </r>
  <r>
    <s v="30370329-0"/>
    <s v="REPARACION SEDE SOCIAL UNION COMUNAL, ALTO HOSPICIO"/>
    <x v="13"/>
    <s v="IQUIQUE"/>
    <s v="ALTO HOSPICIO"/>
    <n v="2016"/>
    <x v="6"/>
    <s v="ORGANIZACION Y SERVICIOS COMUNALES"/>
    <x v="1"/>
    <n v="68763"/>
    <x v="9"/>
    <x v="9"/>
  </r>
  <r>
    <s v="30370339-0"/>
    <s v="CONSTRUCCION RED DE CICLOVIAS LA UNION"/>
    <x v="10"/>
    <s v="DEL RANCO"/>
    <s v="LA UNION - REGION XIV"/>
    <n v="2015"/>
    <x v="1"/>
    <s v="TRANSPORTE URBANO,VIALIDAD PEATONAL"/>
    <x v="0"/>
    <n v="271007"/>
    <x v="3203"/>
    <x v="3030"/>
  </r>
  <r>
    <s v="30370352-0"/>
    <s v="CONSTRUCCION BORDE COSTERO BUCALEMU SEGUNDA ETAPA"/>
    <x v="12"/>
    <s v="CARDENAL CARO"/>
    <s v="PAREDONES"/>
    <n v="2016"/>
    <x v="6"/>
    <s v="BORDE COSTERO,PASEOS PEATONALES, PLAYAS"/>
    <x v="3"/>
    <n v="510"/>
    <x v="9"/>
    <x v="9"/>
  </r>
  <r>
    <s v="30370354-0"/>
    <s v="REPOSICION SEDE SOCIAL LOS INDUSTRIALES III, ARICA"/>
    <x v="14"/>
    <s v="ARICA - REGION XV"/>
    <s v="ARICA - REGION XV"/>
    <n v="2016"/>
    <x v="6"/>
    <s v="DESARROLLO URBANO"/>
    <x v="0"/>
    <n v="2053"/>
    <x v="3031"/>
    <x v="2855"/>
  </r>
  <r>
    <s v="30370364-0"/>
    <s v="CONSTRUCCION PLAZA GAVIOTAS, POBLACIÓN NUEVA IMPERIAL, COMUNA  ARICA"/>
    <x v="14"/>
    <s v="ARICA - REGION XV"/>
    <s v="ARICA - REGION XV"/>
    <n v="2016"/>
    <x v="6"/>
    <s v="DESARROLLO URBANO"/>
    <x v="0"/>
    <n v="1200"/>
    <x v="9"/>
    <x v="9"/>
  </r>
  <r>
    <s v="30370368-0"/>
    <s v="MEJORAMIENTO PAVIMENTO DIVERSAS CALLES DE VILLA LOS HÉROES, LEBU"/>
    <x v="4"/>
    <s v="ARAUCO"/>
    <s v="LEBU"/>
    <n v="2015"/>
    <x v="1"/>
    <s v="TRANSPORTE URBANO,VIALIDAD PEATONAL"/>
    <x v="0"/>
    <n v="327315"/>
    <x v="22"/>
    <x v="9"/>
  </r>
  <r>
    <s v="30370373-0"/>
    <s v="MEJORAMIENTO PLAZA FUERTE CIUDADELA, ARICA"/>
    <x v="14"/>
    <s v="ARICA - REGION XV"/>
    <s v="ARICA - REGION XV"/>
    <n v="2015"/>
    <x v="6"/>
    <s v="DESARROLLO URBANO"/>
    <x v="0"/>
    <n v="331602"/>
    <x v="3030"/>
    <x v="1992"/>
  </r>
  <r>
    <s v="30370376-0"/>
    <s v="CONSTRUCCION PLAZA RIBERA NORTE, BARRIO SAN JOSÉ, ARICA"/>
    <x v="14"/>
    <s v="ARICA - REGION XV"/>
    <s v="ARICA - REGION XV"/>
    <n v="2016"/>
    <x v="6"/>
    <s v="DESARROLLO URBANO"/>
    <x v="1"/>
    <n v="25305"/>
    <x v="9"/>
    <x v="9"/>
  </r>
  <r>
    <s v="30370385-0"/>
    <s v="CONSTRUCCION MATRIZ DE GAS NATURAL SECTOR LLAU LLAU, PUNTA ARENAS"/>
    <x v="3"/>
    <s v="MAGALLANES"/>
    <s v="PUNTA ARENAS"/>
    <n v="2016"/>
    <x v="4"/>
    <s v="DISTRIBUCION Y CONEXION FINAL USUARIOS"/>
    <x v="0"/>
    <n v="168932"/>
    <x v="3204"/>
    <x v="3031"/>
  </r>
  <r>
    <s v="30370391-0"/>
    <s v="CONSTRUCCION PLAZA CRUZ DE MAYO POBLACION CABO AROCA, ARICA"/>
    <x v="14"/>
    <s v="ARICA - REGION XV"/>
    <s v="ARICA - REGION XV"/>
    <n v="2016"/>
    <x v="6"/>
    <s v="DESARROLLO URBANO"/>
    <x v="0"/>
    <n v="24596"/>
    <x v="9"/>
    <x v="9"/>
  </r>
  <r>
    <s v="30370395-0"/>
    <s v="CONSTRUCCION PARQUE AVENIDA CANAL DE LA LUZ, TALCA"/>
    <x v="7"/>
    <s v="TALCA"/>
    <s v="TALCA"/>
    <n v="2015"/>
    <x v="6"/>
    <s v="DESARROLLO URBANO"/>
    <x v="0"/>
    <n v="17282"/>
    <x v="3205"/>
    <x v="3032"/>
  </r>
  <r>
    <s v="30370403-0"/>
    <s v="CONSTRUCCION JARDIN INFANTIL SECTOR LOS ESTEROS COMUNA DE LA UNION"/>
    <x v="10"/>
    <s v="DEL RANCO"/>
    <s v="LA UNION - REGION XIV"/>
    <n v="2015"/>
    <x v="2"/>
    <s v="EDUCACION PREBASICA"/>
    <x v="0"/>
    <n v="264546"/>
    <x v="3206"/>
    <x v="3033"/>
  </r>
  <r>
    <s v="30370407-0"/>
    <s v="CONSTRUCCION JARDIN INFANTIL SECTOR BONIFACIO DE VALDIVIA"/>
    <x v="10"/>
    <s v="VALDIVIA - REGION XIV"/>
    <s v="VALDIVIA - REGION XIV"/>
    <n v="2015"/>
    <x v="2"/>
    <s v="EDUCACION PREBASICA"/>
    <x v="0"/>
    <n v="54150"/>
    <x v="3207"/>
    <x v="3034"/>
  </r>
  <r>
    <s v="30370478-0"/>
    <s v="CONSTRUCCION JARDIN INFANTIL SECTOR MASHUE COMUNA DE LA UNION"/>
    <x v="10"/>
    <s v="DEL RANCO"/>
    <s v="LA UNION - REGION XIV"/>
    <n v="2015"/>
    <x v="2"/>
    <s v="EDUCACION PREBASICA"/>
    <x v="0"/>
    <n v="569467"/>
    <x v="3208"/>
    <x v="3035"/>
  </r>
  <r>
    <s v="30370488-0"/>
    <s v="CONSTRUCCION JARDIN INFANTIL SECTOR PUNUCAPA COMUNA DE VALDIVIA"/>
    <x v="10"/>
    <s v="VALDIVIA - REGION XIV"/>
    <s v="VALDIVIA - REGION XIV"/>
    <n v="2015"/>
    <x v="2"/>
    <s v="EDUCACION PREBASICA"/>
    <x v="0"/>
    <n v="234566"/>
    <x v="3209"/>
    <x v="3036"/>
  </r>
  <r>
    <s v="30370574-0"/>
    <s v="MEJORAMIENTO CALLE ALCALDE ARMANDO HERNÁNDEZ, PUERTO AYSÉN"/>
    <x v="9"/>
    <s v="AYSEN"/>
    <s v="AYSEN"/>
    <n v="2016"/>
    <x v="1"/>
    <s v="TRANSPORTE URBANO,VIALIDAD PEATONAL"/>
    <x v="0"/>
    <n v="9587"/>
    <x v="3210"/>
    <x v="9"/>
  </r>
  <r>
    <s v="30370580-0"/>
    <s v="CONSTRUCCION SALA CUNA Y JARDIN INFANTIL- CANDIDO GRACIA- BUIN."/>
    <x v="8"/>
    <s v="MAIPO"/>
    <s v="BUIN"/>
    <n v="2015"/>
    <x v="2"/>
    <s v="EDUCACION PREBASICA"/>
    <x v="0"/>
    <n v="54876"/>
    <x v="3211"/>
    <x v="9"/>
  </r>
  <r>
    <s v="30370627-0"/>
    <s v="MEJORAMIENTO CONECTIVIDAD ORIENTE PONIENTE, COQUIMBO"/>
    <x v="2"/>
    <s v="ELQUI"/>
    <s v="COQUIMBO"/>
    <n v="2015"/>
    <x v="1"/>
    <s v="TRANSPORTE URBANO,VIALIDAD PEATONAL"/>
    <x v="0"/>
    <n v="38000"/>
    <x v="2660"/>
    <x v="3037"/>
  </r>
  <r>
    <s v="30370628-0"/>
    <s v="MEJORAMIENTO CALLES H.GARCÍA, G.SANTELICES Y M.JIMÉNEZ, PTO. AYSÉN"/>
    <x v="9"/>
    <s v="AYSEN"/>
    <s v="AYSEN"/>
    <n v="2016"/>
    <x v="1"/>
    <s v="TRANSPORTE URBANO,VIALIDAD PEATONAL"/>
    <x v="0"/>
    <n v="7678"/>
    <x v="3212"/>
    <x v="9"/>
  </r>
  <r>
    <s v="30370629-0"/>
    <s v="MEJORAMIENTO PLAZA LOS EUCALIPTUS, OSORNO"/>
    <x v="5"/>
    <s v="OSORNO"/>
    <s v="OSORNO"/>
    <n v="2016"/>
    <x v="6"/>
    <s v="DESARROLLO URBANO"/>
    <x v="1"/>
    <n v="124707"/>
    <x v="9"/>
    <x v="9"/>
  </r>
  <r>
    <s v="30370633-0"/>
    <s v="ACTUALIZACION PLAN DESAROLLO COMUNAL, COMUNA DE VILLA ALEMANA"/>
    <x v="0"/>
    <s v="MARGA MARGA"/>
    <s v="VILLA ALEMANA"/>
    <n v="2016"/>
    <x v="6"/>
    <s v="ADMINISTRACION MULTISECTOR"/>
    <x v="0"/>
    <n v="44357"/>
    <x v="1630"/>
    <x v="3038"/>
  </r>
  <r>
    <s v="30370674-0"/>
    <s v="CONSTRUCCION SALA CUNA Y JARDIN INFANTIL LAS ARAUCARIAS, BUIN."/>
    <x v="8"/>
    <s v="MAIPO"/>
    <s v="BUIN"/>
    <n v="2015"/>
    <x v="2"/>
    <s v="EDUCACION PREBASICA"/>
    <x v="0"/>
    <n v="509835"/>
    <x v="3213"/>
    <x v="3039"/>
  </r>
  <r>
    <s v="30370779-0"/>
    <s v="CONSTRUCCION SALA CUNA Y JARDÍN INFANTIL - MOISES GONZALEZ- BUIN."/>
    <x v="8"/>
    <s v="MAIPO"/>
    <s v="BUIN"/>
    <n v="2015"/>
    <x v="2"/>
    <s v="EDUCACION PREBASICA"/>
    <x v="0"/>
    <n v="1"/>
    <x v="9"/>
    <x v="9"/>
  </r>
  <r>
    <s v="30370825-0"/>
    <s v="MEJORAMIENTO Y PROLONGACIÓN AVENIDA ANDRÉS SABELLA, ANTOFAGASTA"/>
    <x v="11"/>
    <s v="ANTOFAGASTA"/>
    <s v="ANTOFAGASTA"/>
    <n v="2015"/>
    <x v="1"/>
    <s v="TRANSPORTE URBANO,VIALIDAD PEATONAL"/>
    <x v="0"/>
    <n v="80800"/>
    <x v="3214"/>
    <x v="3040"/>
  </r>
  <r>
    <s v="30370830-0"/>
    <s v="CONSTRUCCION SALA CUNA Y JARDIN INFANTIL, PASTOR JOSÉ MOLINA-BUIN"/>
    <x v="8"/>
    <s v="MAIPO"/>
    <s v="BUIN"/>
    <n v="2015"/>
    <x v="2"/>
    <s v="EDUCACION PREBASICA"/>
    <x v="0"/>
    <n v="794903"/>
    <x v="3215"/>
    <x v="3041"/>
  </r>
  <r>
    <s v="30370832-0"/>
    <s v="CONSTRUCCION CENTRO DE INNOVACIÓN UNIVERSIDAD DEL BÍO-BÍO"/>
    <x v="4"/>
    <m/>
    <m/>
    <n v="2016"/>
    <x v="2"/>
    <s v="EDUCACION SUPERIOR"/>
    <x v="3"/>
    <n v="2065860"/>
    <x v="9"/>
    <x v="9"/>
  </r>
  <r>
    <s v="30370922-0"/>
    <s v="CONSTRUCCION PARQUE LA PLATINA COMUNA DE LA PINTANA"/>
    <x v="8"/>
    <m/>
    <m/>
    <n v="2016"/>
    <x v="6"/>
    <s v="DESARROLLO URBANO"/>
    <x v="0"/>
    <n v="23468"/>
    <x v="9"/>
    <x v="9"/>
  </r>
  <r>
    <s v="30370924-0"/>
    <s v="CONSTRUCCION EXPLANADA CERRO SANTA LUCIA, COMUNA DE SANTIAGO"/>
    <x v="8"/>
    <s v="SANTIAGO"/>
    <s v="SANTIAGO"/>
    <n v="2015"/>
    <x v="6"/>
    <s v="DESARROLLO URBANO"/>
    <x v="0"/>
    <n v="524"/>
    <x v="9"/>
    <x v="9"/>
  </r>
  <r>
    <s v="30370931-0"/>
    <s v="MEJORAMIENTO CONECTIVIDAD ORIENTE - PONIENTE, LA SERENA"/>
    <x v="2"/>
    <s v="ELQUI"/>
    <s v="LA SERENA"/>
    <n v="2015"/>
    <x v="1"/>
    <s v="TRANSPORTE URBANO,VIALIDAD PEATONAL"/>
    <x v="0"/>
    <n v="75800"/>
    <x v="3216"/>
    <x v="3042"/>
  </r>
  <r>
    <s v="30370936-0"/>
    <s v="CONSTRUCCION ELECTRIFICACIÓN RURAL SECTOR CUNCO CHICO, P. LAS CASAS"/>
    <x v="1"/>
    <s v="CAUTIN"/>
    <s v="PADRE LAS CASAS"/>
    <n v="2015"/>
    <x v="4"/>
    <s v="DISTRIBUCION Y CONEXION FINAL USUARIOS"/>
    <x v="0"/>
    <n v="70653"/>
    <x v="22"/>
    <x v="9"/>
  </r>
  <r>
    <s v="30370938-0"/>
    <s v="CONSTRUCCION SALA CUNA Y JARDIN INFANTIL, CABALLEROS DE FUEGO, ANGOL"/>
    <x v="1"/>
    <s v="MALLECO"/>
    <s v="ANGOL"/>
    <n v="2015"/>
    <x v="2"/>
    <s v="EDUCACION PREBASICA"/>
    <x v="0"/>
    <n v="596845"/>
    <x v="3217"/>
    <x v="3043"/>
  </r>
  <r>
    <s v="30370976-0"/>
    <s v="AMPLIACION Y MEJORAMIENTO PUEBLO ARTESANAL, NATALES"/>
    <x v="3"/>
    <s v="ULTIMA ESPERANZA"/>
    <s v="NATALES"/>
    <n v="2016"/>
    <x v="10"/>
    <s v="TURISMO"/>
    <x v="0"/>
    <n v="97929"/>
    <x v="22"/>
    <x v="9"/>
  </r>
  <r>
    <s v="30371023-0"/>
    <s v="CONSTRUCCION SALA CUNA, PARQUE IGLESIA, CUNCO"/>
    <x v="1"/>
    <s v="CAUTIN"/>
    <s v="CUNCO"/>
    <n v="2015"/>
    <x v="2"/>
    <s v="EDUCACION PREBASICA"/>
    <x v="0"/>
    <n v="421009"/>
    <x v="3218"/>
    <x v="3044"/>
  </r>
  <r>
    <s v="30371040-0"/>
    <s v="CONSTRUCCION SERVICIO APR EL ESTERO, PENCAHUE"/>
    <x v="7"/>
    <s v="TALCA"/>
    <s v="PENCAHUE"/>
    <n v="2015"/>
    <x v="5"/>
    <s v="AGUA POTABLE"/>
    <x v="0"/>
    <n v="115300"/>
    <x v="3219"/>
    <x v="3045"/>
  </r>
  <r>
    <s v="30371045-0"/>
    <s v="CONSTRUCCION SALA CUNA Y JARDÍN INFANTIL EL TENIENTE, TOCOPILLA"/>
    <x v="11"/>
    <s v="TOCOPILLA"/>
    <s v="TOCOPILLA"/>
    <n v="2015"/>
    <x v="2"/>
    <s v="EDUCACION PREBASICA"/>
    <x v="0"/>
    <n v="710491"/>
    <x v="3220"/>
    <x v="3046"/>
  </r>
  <r>
    <s v="30371072-0"/>
    <s v="REPOSICION CUARTEL DE BOMBEROS, PUERTO CISNES"/>
    <x v="9"/>
    <s v="AYSEN"/>
    <s v="CISNES"/>
    <n v="2016"/>
    <x v="9"/>
    <s v="DEFENSA Y SEGURIDAD"/>
    <x v="3"/>
    <n v="185739"/>
    <x v="9"/>
    <x v="9"/>
  </r>
  <r>
    <s v="30371085-0"/>
    <s v="CONSTRUCCION OBRAS BÁSICAS PARA SURF Y DEP.NÁUTICOS, P.C.CARO"/>
    <x v="12"/>
    <s v="CARDENAL CARO"/>
    <m/>
    <n v="2016"/>
    <x v="6"/>
    <s v="BORDE COSTERO,PASEOS PEATONALES, PLAYAS"/>
    <x v="0"/>
    <n v="110"/>
    <x v="238"/>
    <x v="9"/>
  </r>
  <r>
    <s v="30371186-0"/>
    <s v="CONSTRUCCION SAR N°4  MARIA LATIFFE RANCAGUA"/>
    <x v="12"/>
    <s v="CACHAPOAL"/>
    <s v="RANCAGUA"/>
    <n v="2016"/>
    <x v="0"/>
    <s v="BAJA COMPLEJIDAD"/>
    <x v="0"/>
    <n v="330583"/>
    <x v="3221"/>
    <x v="3047"/>
  </r>
  <r>
    <s v="30371189-0"/>
    <s v="REPOSICION ALUMBRADO PUBLICO MACHALI"/>
    <x v="12"/>
    <s v="CACHAPOAL"/>
    <s v="MACHALI"/>
    <n v="2015"/>
    <x v="4"/>
    <s v="ALUMBRADO PUBLICO"/>
    <x v="0"/>
    <n v="3647178"/>
    <x v="9"/>
    <x v="9"/>
  </r>
  <r>
    <s v="30371276-0"/>
    <s v="MEJORAMIENTO BORDE COSTERO ANTOFAGASTA, SECTOR LOS PINARES-TROCADERO"/>
    <x v="11"/>
    <s v="ANTOFAGASTA"/>
    <s v="ANTOFAGASTA"/>
    <n v="2015"/>
    <x v="6"/>
    <s v="BORDE COSTERO,PASEOS PEATONALES, PLAYAS"/>
    <x v="0"/>
    <n v="260"/>
    <x v="2751"/>
    <x v="2926"/>
  </r>
  <r>
    <s v="30371281-0"/>
    <s v="REPOSICION PARCIAL LUMINARIAS PEATONALES DIV. SECTORES, LA FLORIDA"/>
    <x v="8"/>
    <s v="SANTIAGO"/>
    <s v="LA FLORIDA"/>
    <n v="2016"/>
    <x v="4"/>
    <s v="ALUMBRADO PUBLICO"/>
    <x v="2"/>
    <n v="1437785"/>
    <x v="9"/>
    <x v="9"/>
  </r>
  <r>
    <s v="30371325-0"/>
    <s v="CONSTRUCCION JARDIN INFANTIL CON SALAS CUNA, VILLA FRONTERA"/>
    <x v="14"/>
    <s v="ARICA - REGION XV"/>
    <s v="ARICA - REGION XV"/>
    <n v="2015"/>
    <x v="2"/>
    <s v="EDUCACION PREBASICA"/>
    <x v="0"/>
    <n v="827404"/>
    <x v="3222"/>
    <x v="3048"/>
  </r>
  <r>
    <s v="30371328-0"/>
    <s v="AMPLIACION Y MEJORAMIENTO SERVICIO APR DE MALALHUE, LANCO"/>
    <x v="10"/>
    <s v="VALDIVIA - REGION XIV"/>
    <s v="LANCO - REGION XIV"/>
    <n v="2015"/>
    <x v="5"/>
    <s v="AGUA POTABLE"/>
    <x v="0"/>
    <n v="1279676"/>
    <x v="3223"/>
    <x v="3049"/>
  </r>
  <r>
    <s v="30371374-0"/>
    <s v="CONSTRUCCION SALA CUNA Y NIVEL MEDIO SAN COLUMBANO VALPARAISO"/>
    <x v="0"/>
    <s v="VALPARAISO"/>
    <s v="VALPARAISO"/>
    <n v="2015"/>
    <x v="2"/>
    <s v="EDUCACION PREBASICA"/>
    <x v="0"/>
    <n v="515333"/>
    <x v="3224"/>
    <x v="3050"/>
  </r>
  <r>
    <s v="30371376-0"/>
    <s v="MEJORAMIENTO CBI RUTA T-350 S: NIEBLA-LOS MOLINOS"/>
    <x v="10"/>
    <m/>
    <m/>
    <n v="2015"/>
    <x v="1"/>
    <s v="TRANSPORTE CAMINERO"/>
    <x v="0"/>
    <n v="158000"/>
    <x v="3225"/>
    <x v="3051"/>
  </r>
  <r>
    <s v="30371424-0"/>
    <s v="MEJORAMIENTO DEL SISTEMA ELÉCTRICO DE LA COMUNA DE JUAN FERNANDEZ"/>
    <x v="0"/>
    <s v="VALPARAISO"/>
    <s v="JUAN FERNANDEZ"/>
    <n v="2016"/>
    <x v="4"/>
    <s v="DISTRIBUCION Y CONEXION FINAL USUARIOS"/>
    <x v="0"/>
    <n v="246599"/>
    <x v="11"/>
    <x v="9"/>
  </r>
  <r>
    <s v="30371430-0"/>
    <s v="MEJORAMIENTO BORDE COSTERO LOANCO, CHANCO"/>
    <x v="7"/>
    <s v="CAUQUENES"/>
    <s v="CHANCO"/>
    <n v="2016"/>
    <x v="6"/>
    <s v="BORDE COSTERO,PASEOS PEATONALES, PLAYAS"/>
    <x v="0"/>
    <n v="110"/>
    <x v="238"/>
    <x v="9"/>
  </r>
  <r>
    <s v="30371524-0"/>
    <s v="HABILITACION VIAS EVACUACIÓN PICHIBUDIS, DAINER Y CEMENTERIO"/>
    <x v="7"/>
    <s v="CURICO"/>
    <s v="LICANTEN"/>
    <n v="2016"/>
    <x v="6"/>
    <s v="DESARROLLO URBANO"/>
    <x v="0"/>
    <n v="52651"/>
    <x v="3226"/>
    <x v="3052"/>
  </r>
  <r>
    <s v="30371572-0"/>
    <s v="NORMALIZACION E INTEGRACION DE SEMAFOROS AL SCAT CAUQUENES"/>
    <x v="7"/>
    <s v="CAUQUENES"/>
    <s v="CAUQUENES"/>
    <n v="2015"/>
    <x v="1"/>
    <s v="TRANSPORTE URBANO,VIALIDAD PEATONAL"/>
    <x v="0"/>
    <n v="126991"/>
    <x v="64"/>
    <x v="9"/>
  </r>
  <r>
    <s v="30371573-0"/>
    <s v="CONSTRUCCION SALAS CUNAS Y NIVEL MEDIO PRESIDENTE RIOS PUCHUNCAVI"/>
    <x v="0"/>
    <s v="VALPARAISO"/>
    <s v="PUCHUNCAVI"/>
    <n v="2015"/>
    <x v="2"/>
    <s v="EDUCACION PREBASICA"/>
    <x v="0"/>
    <n v="335972"/>
    <x v="3227"/>
    <x v="3053"/>
  </r>
  <r>
    <s v="30371622-0"/>
    <s v="CONSTRUCCION CENTRO DE SALUD FAMILIAR MOLINA"/>
    <x v="7"/>
    <s v="CURICO"/>
    <s v="MOLINA"/>
    <n v="2015"/>
    <x v="0"/>
    <s v="BAJA COMPLEJIDAD"/>
    <x v="0"/>
    <n v="9701"/>
    <x v="3228"/>
    <x v="3054"/>
  </r>
  <r>
    <s v="30371679-0"/>
    <s v="CONSTRUCCION INFRAESTRUCTURA PORTUARIA DE CONECTIVIDAD MENOR QUELLON"/>
    <x v="5"/>
    <s v="CHILOE"/>
    <s v="QUELLON"/>
    <n v="2016"/>
    <x v="1"/>
    <s v="TRANSPORTE MARITIMO, FLUVIAL Y LACUSTRE"/>
    <x v="0"/>
    <n v="250"/>
    <x v="441"/>
    <x v="9"/>
  </r>
  <r>
    <s v="30371680-0"/>
    <s v="CONSTRUCCION ETAPA 2 RED AGUA POTABLE GUACAMAYO VALDIVIA"/>
    <x v="10"/>
    <s v="VALDIVIA - REGION XIV"/>
    <s v="VALDIVIA - REGION XIV"/>
    <n v="2015"/>
    <x v="5"/>
    <s v="AGUA POTABLE"/>
    <x v="0"/>
    <n v="62875"/>
    <x v="3229"/>
    <x v="3055"/>
  </r>
  <r>
    <s v="30371689-0"/>
    <s v="HABILITACION Y AMPLIACION SAR CAROL URZUA, COMUNA PEÑALOLEN"/>
    <x v="8"/>
    <s v="SANTIAGO"/>
    <s v="PEÑALOLEN"/>
    <n v="2016"/>
    <x v="0"/>
    <s v="BAJA COMPLEJIDAD"/>
    <x v="0"/>
    <n v="10446"/>
    <x v="3230"/>
    <x v="3056"/>
  </r>
  <r>
    <s v="30371693-0"/>
    <s v="MEJORAMIENTO BORDE COSTERO SECTOR MUELLE,  LLANQUIHUE"/>
    <x v="5"/>
    <s v="LLANQUIHUE"/>
    <s v="LLANQUIHUE"/>
    <n v="2015"/>
    <x v="6"/>
    <s v="BORDE COSTERO,PASEOS PEATONALES, PLAYAS"/>
    <x v="0"/>
    <n v="73975"/>
    <x v="3231"/>
    <x v="3057"/>
  </r>
  <r>
    <s v="30371695-0"/>
    <s v="MEJORAMIENTO PLAYA VENADO, PUERTO VARAS"/>
    <x v="5"/>
    <s v="LLANQUIHUE"/>
    <s v="PUERTO VARAS"/>
    <n v="2016"/>
    <x v="6"/>
    <s v="BORDE COSTERO,PASEOS PEATONALES, PLAYAS"/>
    <x v="0"/>
    <n v="2010"/>
    <x v="9"/>
    <x v="9"/>
  </r>
  <r>
    <s v="30371699-0"/>
    <s v="MEJORAMIENTO RUTA 90 SANTA CRUZ PERALILLO, PROV. COLCHAGUA"/>
    <x v="12"/>
    <s v="COLCHAGUA"/>
    <m/>
    <n v="2015"/>
    <x v="1"/>
    <s v="TRANSPORTE CAMINERO"/>
    <x v="0"/>
    <n v="50500"/>
    <x v="9"/>
    <x v="9"/>
  </r>
  <r>
    <s v="30371706-0"/>
    <s v="CONSTRUCCION SALA CUNA Y JARDIN INFANTIL- GENERAL GUALDA PALMA- BUIN"/>
    <x v="8"/>
    <s v="MAIPO"/>
    <s v="BUIN"/>
    <n v="2015"/>
    <x v="2"/>
    <s v="EDUCACION PREBASICA"/>
    <x v="0"/>
    <n v="559536"/>
    <x v="3232"/>
    <x v="3058"/>
  </r>
  <r>
    <s v="30371710-0"/>
    <s v="CONSTRUCCION SALA CUNA Y JARDIN INFANTIL LOS PERALES, GORBEA"/>
    <x v="1"/>
    <s v="CAUTIN"/>
    <s v="GORBEA"/>
    <n v="2015"/>
    <x v="2"/>
    <s v="EDUCACION PREBASICA"/>
    <x v="0"/>
    <n v="826467"/>
    <x v="3233"/>
    <x v="3059"/>
  </r>
  <r>
    <s v="30371711-0"/>
    <s v="CONSTRUCCION SISTEMA DE RIEGO TRALCAPULLI EN PANGUIPULLI"/>
    <x v="10"/>
    <s v="VALDIVIA - REGION XIV"/>
    <s v="PANGUIPULLI - REGION XIV"/>
    <n v="2016"/>
    <x v="3"/>
    <s v="RIEGO"/>
    <x v="0"/>
    <n v="198850"/>
    <x v="3234"/>
    <x v="3060"/>
  </r>
  <r>
    <s v="30371712-0"/>
    <s v="ANALISIS TECNICO BORDE COSTERO QUINTERO PONIENTE"/>
    <x v="0"/>
    <s v="VALPARAISO"/>
    <s v="QUINTERO"/>
    <n v="2015"/>
    <x v="6"/>
    <s v="BORDE COSTERO,PASEOS PEATONALES, PLAYAS"/>
    <x v="0"/>
    <n v="580"/>
    <x v="3235"/>
    <x v="2795"/>
  </r>
  <r>
    <s v="30371722-0"/>
    <s v="CONSTRUCCION  ETAPA 2 RED DE ALCANTARILLADO GUACAMAYO, VALDIVIA"/>
    <x v="10"/>
    <s v="VALDIVIA - REGION XIV"/>
    <s v="VALDIVIA - REGION XIV"/>
    <n v="2015"/>
    <x v="5"/>
    <s v="ADMINISTRACION AGUA POTABLE Y ALCANTARILLADO"/>
    <x v="0"/>
    <n v="589559"/>
    <x v="3236"/>
    <x v="3061"/>
  </r>
  <r>
    <s v="30371723-0"/>
    <s v="CONSTRUCCION  CANAL TRONCAL SAN FRANCISCO"/>
    <x v="8"/>
    <m/>
    <m/>
    <n v="2016"/>
    <x v="1"/>
    <s v="TRANSPORTE URBANO,VIALIDAD PEATONAL"/>
    <x v="0"/>
    <n v="20000"/>
    <x v="9"/>
    <x v="9"/>
  </r>
  <r>
    <s v="30371777-0"/>
    <s v="MEJORAMIENTO DE BORDE COSTERO EN SECTOR LOS BAJOS FRUTILLAR"/>
    <x v="5"/>
    <s v="LLANQUIHUE"/>
    <s v="FRUTILLAR"/>
    <n v="2016"/>
    <x v="6"/>
    <s v="BORDE COSTERO,PASEOS PEATONALES, PLAYAS"/>
    <x v="0"/>
    <n v="10"/>
    <x v="287"/>
    <x v="9"/>
  </r>
  <r>
    <s v="30371872-0"/>
    <s v="CONSTRUCCION SERVICIO DE URGENCIA DE ALTA RESOLUCION, LAUTARO"/>
    <x v="1"/>
    <s v="CAUTIN"/>
    <s v="LAUTARO"/>
    <n v="2016"/>
    <x v="0"/>
    <s v="BAJA COMPLEJIDAD"/>
    <x v="0"/>
    <n v="362496"/>
    <x v="3237"/>
    <x v="3062"/>
  </r>
  <r>
    <s v="30371873-0"/>
    <s v="CONSTRUCCION CECOSF NUEVA ALEMANIA  DE CALAMA"/>
    <x v="11"/>
    <s v="EL LOA"/>
    <s v="CALAMA"/>
    <n v="2016"/>
    <x v="0"/>
    <s v="BAJA COMPLEJIDAD"/>
    <x v="0"/>
    <n v="1095"/>
    <x v="9"/>
    <x v="9"/>
  </r>
  <r>
    <s v="30371876-0"/>
    <s v="CONSTRUCCION SERVICIO URGENCIA ALTA RESOLUCION ALEMANIA CALAMA"/>
    <x v="11"/>
    <s v="EL LOA"/>
    <s v="CALAMA"/>
    <n v="2016"/>
    <x v="0"/>
    <s v="BAJA COMPLEJIDAD"/>
    <x v="0"/>
    <n v="1139293"/>
    <x v="3238"/>
    <x v="3063"/>
  </r>
  <r>
    <s v="30371878-0"/>
    <s v="MEJORAMIENTO RUTA 90, SECTOR  LA ROSA - PICHILEMU, P. CARDENAL CARO"/>
    <x v="12"/>
    <s v="CARDENAL CARO"/>
    <m/>
    <n v="2015"/>
    <x v="1"/>
    <s v="TRANSPORTE CAMINERO"/>
    <x v="0"/>
    <n v="50500"/>
    <x v="9"/>
    <x v="9"/>
  </r>
  <r>
    <s v="30371923-0"/>
    <s v="CONSTRUCCION SALA CUNA Y JARDIN INFANTIL SANTA ROSA, SAN RAMON"/>
    <x v="8"/>
    <s v="SANTIAGO"/>
    <s v="SAN RAMON"/>
    <n v="2015"/>
    <x v="2"/>
    <s v="EDUCACION PREBASICA"/>
    <x v="0"/>
    <n v="742907"/>
    <x v="3239"/>
    <x v="3064"/>
  </r>
  <r>
    <s v="30371973-0"/>
    <s v="ANALISIS FALLAS GEOLÓGICAS P-22,O-274,R150 Y PTE LAJA, 8° REGION"/>
    <x v="4"/>
    <m/>
    <m/>
    <n v="2015"/>
    <x v="1"/>
    <s v="TRANSPORTE CAMINERO"/>
    <x v="0"/>
    <n v="43156"/>
    <x v="2958"/>
    <x v="9"/>
  </r>
  <r>
    <s v="30371974-0"/>
    <s v="ANALISIS TÉCNICO BORDE COSTERO PUCHUNCAVÍ"/>
    <x v="0"/>
    <s v="VALPARAISO"/>
    <s v="PUCHUNCAVI"/>
    <n v="2015"/>
    <x v="6"/>
    <s v="BORDE COSTERO,PASEOS PEATONALES, PLAYAS"/>
    <x v="0"/>
    <n v="980"/>
    <x v="1188"/>
    <x v="9"/>
  </r>
  <r>
    <s v="30371975-0"/>
    <s v="CONSTRUCCION SALA CUNA Y JARDÍN INFANTIL LOMAS DE BAQUEDANO PORVENIR"/>
    <x v="3"/>
    <s v="TIERRA DEL FUEGO"/>
    <s v="PORVENIR"/>
    <n v="2015"/>
    <x v="2"/>
    <s v="EDUCACION PREBASICA"/>
    <x v="0"/>
    <n v="1121043"/>
    <x v="3240"/>
    <x v="3065"/>
  </r>
  <r>
    <s v="30371977-0"/>
    <s v="REPOSICION ESCUELA DE FORMACIÓN DE CARABINEROS, GRUPO CONCEPCIÓN"/>
    <x v="4"/>
    <m/>
    <m/>
    <n v="2015"/>
    <x v="9"/>
    <s v="DEFENSA Y SEGURIDAD"/>
    <x v="0"/>
    <n v="211296"/>
    <x v="3241"/>
    <x v="3066"/>
  </r>
  <r>
    <s v="30372123-0"/>
    <s v="REPARACION OBRAS DE EMERGENCIA TEMPLO VOTIVO DE MAIPÚ"/>
    <x v="8"/>
    <m/>
    <m/>
    <n v="2015"/>
    <x v="2"/>
    <s v="ARTE Y CULTURA"/>
    <x v="0"/>
    <n v="584590"/>
    <x v="3242"/>
    <x v="3067"/>
  </r>
  <r>
    <s v="30372129-0"/>
    <s v="MEJORAMIENTO PARQUE REPÚBLICA DE BRASIL, COMUNA DE LA GRANJA"/>
    <x v="8"/>
    <s v="SANTIAGO"/>
    <s v="LA GRANJA"/>
    <n v="2015"/>
    <x v="6"/>
    <s v="DESARROLLO URBANO"/>
    <x v="0"/>
    <n v="114500"/>
    <x v="3243"/>
    <x v="3068"/>
  </r>
  <r>
    <s v="30372172-0"/>
    <s v="CONSTRUCCION JARDIN INFANTIL Y SALA CUNA LOS RUILES COMUNA COQUIMBO"/>
    <x v="2"/>
    <m/>
    <m/>
    <n v="2015"/>
    <x v="2"/>
    <s v="EDUCACION PREBASICA"/>
    <x v="0"/>
    <n v="528314"/>
    <x v="3244"/>
    <x v="3069"/>
  </r>
  <r>
    <s v="30372225-0"/>
    <s v="MEJORAMIENTO PAISAJISTICO CALLE LA MARINA Y A.CONCEPCION, TALCAHUANO"/>
    <x v="4"/>
    <s v="CONCEPCION"/>
    <s v="TALCAHUANO"/>
    <n v="2016"/>
    <x v="6"/>
    <s v="DESARROLLO URBANO"/>
    <x v="0"/>
    <n v="185791"/>
    <x v="22"/>
    <x v="9"/>
  </r>
  <r>
    <s v="30372375-0"/>
    <s v="CONSTRUCCION SALA CUNA Y JARDIN INFANTIL LA PAMPA. LA SERENA"/>
    <x v="2"/>
    <m/>
    <m/>
    <n v="2015"/>
    <x v="2"/>
    <s v="EDUCACION PREBASICA"/>
    <x v="0"/>
    <n v="739508"/>
    <x v="3245"/>
    <x v="3070"/>
  </r>
  <r>
    <s v="30372379-0"/>
    <s v="HABILITACION CECOSF ANDACOLLO COMUNA PROVIDENCIA"/>
    <x v="8"/>
    <s v="SANTIAGO"/>
    <s v="PROVIDENCIA"/>
    <n v="2016"/>
    <x v="0"/>
    <s v="BAJA COMPLEJIDAD"/>
    <x v="0"/>
    <n v="274864"/>
    <x v="3246"/>
    <x v="3071"/>
  </r>
  <r>
    <s v="30372424-0"/>
    <s v="CONSTRUCCION PISCINA OLÍMPICA POLIDEPORTIVO ANTOFAGASTA"/>
    <x v="11"/>
    <s v="ANTOFAGASTA"/>
    <s v="ANTOFAGASTA"/>
    <n v="2016"/>
    <x v="7"/>
    <s v="DEPORTE RECREATIVO"/>
    <x v="1"/>
    <n v="3646140"/>
    <x v="9"/>
    <x v="9"/>
  </r>
  <r>
    <s v="30372426-0"/>
    <s v="HABILITACION  CENTRO REGULADOR METROPOLITANO EN HOSP. METROPOLITANO"/>
    <x v="8"/>
    <m/>
    <m/>
    <n v="2016"/>
    <x v="0"/>
    <s v="ALTA COMPLEJIDAD"/>
    <x v="0"/>
    <n v="295840"/>
    <x v="3247"/>
    <x v="3072"/>
  </r>
  <r>
    <s v="30372524-0"/>
    <s v="CONSTRUCCION CENTRO COMUN. SALUD FAMILIAR CECOSF AMAPOLAS, ÑUÑOA"/>
    <x v="8"/>
    <s v="SANTIAGO"/>
    <s v="ÑUÑOA"/>
    <n v="2016"/>
    <x v="0"/>
    <s v="BAJA COMPLEJIDAD"/>
    <x v="0"/>
    <n v="53908"/>
    <x v="3248"/>
    <x v="3073"/>
  </r>
  <r>
    <s v="30372623-0"/>
    <s v="CONSTRUCCION SALA CUNA JOSE MIGUEL CARRERA, GORBEA"/>
    <x v="1"/>
    <s v="CAUTIN"/>
    <s v="GORBEA"/>
    <n v="2015"/>
    <x v="2"/>
    <s v="EDUCACION PREBASICA"/>
    <x v="0"/>
    <n v="370172"/>
    <x v="3249"/>
    <x v="3074"/>
  </r>
  <r>
    <s v="30372775-0"/>
    <s v="NORMALIZACION HOSPITAL DE GALVARINO-SERVICIO SALUD ARAUCANIA SUR"/>
    <x v="1"/>
    <s v="CAUTIN"/>
    <s v="GALVARINO"/>
    <n v="2016"/>
    <x v="0"/>
    <s v="BAJA COMPLEJIDAD"/>
    <x v="1"/>
    <n v="63074"/>
    <x v="9"/>
    <x v="9"/>
  </r>
  <r>
    <s v="30372776-0"/>
    <s v="NORMALIZACION INSTITUTO NACIONAL DEL CÁNCER"/>
    <x v="8"/>
    <m/>
    <m/>
    <n v="2016"/>
    <x v="0"/>
    <s v="ALTA COMPLEJIDAD"/>
    <x v="0"/>
    <n v="101893"/>
    <x v="3250"/>
    <x v="3075"/>
  </r>
  <r>
    <s v="30372777-0"/>
    <s v="NORMALIZACION HOSPITAL DE GORBEA-SERVICIO DE SALUD ARAUCANIA SUR"/>
    <x v="1"/>
    <s v="CAUTIN"/>
    <s v="GORBEA"/>
    <n v="2016"/>
    <x v="0"/>
    <s v="BAJA COMPLEJIDAD"/>
    <x v="1"/>
    <n v="63074"/>
    <x v="9"/>
    <x v="9"/>
  </r>
  <r>
    <s v="30372874-0"/>
    <s v="REPOSICION PASEO AVDA. TENIENTE MERINO.DE MIRAFLORES A LINCANCABUR"/>
    <x v="11"/>
    <s v="TOCOPILLA"/>
    <s v="TOCOPILLA"/>
    <n v="2016"/>
    <x v="6"/>
    <s v="BORDE COSTERO,PASEOS PEATONALES, PLAYAS"/>
    <x v="3"/>
    <n v="1911986"/>
    <x v="9"/>
    <x v="9"/>
  </r>
  <r>
    <s v="30372972-0"/>
    <s v="CONSTRUCCION SAR COMUNA DE CONCON"/>
    <x v="0"/>
    <s v="VALPARAISO"/>
    <s v="CONCON"/>
    <n v="2016"/>
    <x v="0"/>
    <s v="BAJA COMPLEJIDAD"/>
    <x v="0"/>
    <n v="24248"/>
    <x v="3251"/>
    <x v="3076"/>
  </r>
  <r>
    <s v="30372976-0"/>
    <s v="NORMALIZACION DE VIAS PRIORITARIAS DE TRANSPORTE PUBLICO SANTIAGO,RM"/>
    <x v="8"/>
    <m/>
    <m/>
    <n v="2015"/>
    <x v="1"/>
    <s v="TRANSPORTE URBANO,VIALIDAD PEATONAL"/>
    <x v="0"/>
    <n v="73534"/>
    <x v="3252"/>
    <x v="3077"/>
  </r>
  <r>
    <s v="30372977-0"/>
    <s v="REPOSICION  ESTADIO RAMÓN MONCHO VEGA, ILLAPEL"/>
    <x v="2"/>
    <s v="CHOAPA"/>
    <s v="ILLAPEL"/>
    <n v="2015"/>
    <x v="7"/>
    <s v="ADMINISTRACION DEPORTES Y RECREACION"/>
    <x v="1"/>
    <n v="359692"/>
    <x v="9"/>
    <x v="9"/>
  </r>
  <r>
    <s v="30373076-0"/>
    <s v="CONSTRUCCION CECOSF RUTA NORTE, QUILLOTA"/>
    <x v="0"/>
    <s v="QUILLOTA"/>
    <s v="QUILLOTA"/>
    <n v="2016"/>
    <x v="0"/>
    <s v="BAJA COMPLEJIDAD"/>
    <x v="0"/>
    <n v="234783"/>
    <x v="3253"/>
    <x v="3078"/>
  </r>
  <r>
    <s v="30373077-0"/>
    <s v="CONSTRUCCION CECOSF EL POLIGONO, NOGALES"/>
    <x v="0"/>
    <s v="QUILLOTA"/>
    <s v="NOGALES"/>
    <n v="2016"/>
    <x v="0"/>
    <s v="BAJA COMPLEJIDAD"/>
    <x v="0"/>
    <n v="254316"/>
    <x v="3254"/>
    <x v="3079"/>
  </r>
  <r>
    <s v="30373079-0"/>
    <s v="CONSTRUCCION CECOSF LA TORTUGA, ALTO HOSPICIO"/>
    <x v="13"/>
    <s v="IQUIQUE"/>
    <s v="ALTO HOSPICIO"/>
    <n v="2016"/>
    <x v="0"/>
    <s v="BAJA COMPLEJIDAD"/>
    <x v="0"/>
    <n v="208634"/>
    <x v="3255"/>
    <x v="3080"/>
  </r>
  <r>
    <s v="30373123-0"/>
    <s v="CONSTRUCCION CECOSF EL TRIGAL, LA CALERA"/>
    <x v="0"/>
    <s v="QUILLOTA"/>
    <s v="LA CALERA"/>
    <n v="2016"/>
    <x v="0"/>
    <s v="BAJA COMPLEJIDAD"/>
    <x v="0"/>
    <n v="230997"/>
    <x v="3256"/>
    <x v="3081"/>
  </r>
  <r>
    <s v="30373173-0"/>
    <s v="REPOSICION VEREDAS Y ELEMENTOS URBANOS AGUSTÍN BESOAIN DE ILOCA"/>
    <x v="7"/>
    <s v="CURICO"/>
    <s v="LICANTEN"/>
    <n v="2015"/>
    <x v="6"/>
    <s v="DESARROLLO URBANO"/>
    <x v="0"/>
    <n v="254033"/>
    <x v="22"/>
    <x v="9"/>
  </r>
  <r>
    <s v="30373275-0"/>
    <s v="CONSTRUCCION CECOSF PUNTA MIRA, COQUIMBO"/>
    <x v="2"/>
    <s v="ELQUI"/>
    <s v="COQUIMBO"/>
    <n v="2016"/>
    <x v="0"/>
    <s v="BAJA COMPLEJIDAD"/>
    <x v="0"/>
    <n v="41368"/>
    <x v="3257"/>
    <x v="3082"/>
  </r>
  <r>
    <s v="30373372-0"/>
    <s v="NORMALIZACION SANEAMIENTO SANITARIO SECTOR LA PAZ-FLORIDA"/>
    <x v="4"/>
    <s v="CONCEPCION"/>
    <s v="FLORIDA"/>
    <n v="2015"/>
    <x v="5"/>
    <s v="INTERSUBSECTORIAL AGUA POTABLE Y ALCANTARILLADO"/>
    <x v="0"/>
    <n v="10570"/>
    <x v="22"/>
    <x v="9"/>
  </r>
  <r>
    <s v="30373425-0"/>
    <s v="HABILITACION EE.EE SECTOR ESCUELA, LOS MOLINOS, VALDIVIA"/>
    <x v="10"/>
    <s v="VALDIVIA - REGION XIV"/>
    <s v="VALDIVIA - REGION XIV"/>
    <n v="2016"/>
    <x v="4"/>
    <s v="DISTRIBUCION Y CONEXION FINAL USUARIOS"/>
    <x v="0"/>
    <n v="27231"/>
    <x v="3258"/>
    <x v="3083"/>
  </r>
  <r>
    <s v="30373477-0"/>
    <s v="CONSTRUCCION SEDE SOCIAL  RETIRO , QUILPUE"/>
    <x v="0"/>
    <s v="MARGA MARGA"/>
    <s v="QUILPUE"/>
    <n v="2016"/>
    <x v="6"/>
    <s v="DESARROLLO URBANO"/>
    <x v="3"/>
    <n v="97759"/>
    <x v="9"/>
    <x v="9"/>
  </r>
  <r>
    <s v="30373523-0"/>
    <s v="CONSTRUCCION SERV. URGENCIA DE ALTA RESOLUCION CESFAM CHIGUAYANTE"/>
    <x v="4"/>
    <s v="CONCEPCION"/>
    <s v="CHIGUAYANTE"/>
    <n v="2016"/>
    <x v="0"/>
    <s v="BAJA COMPLEJIDAD"/>
    <x v="0"/>
    <n v="876150"/>
    <x v="3259"/>
    <x v="3084"/>
  </r>
  <r>
    <s v="30373524-0"/>
    <s v="CONSTRUCCION SERV. URGENCIA DE ALTA RESOLUCION CESFAM TUCAPEL"/>
    <x v="4"/>
    <s v="CONCEPCION"/>
    <s v="CONCEPCION"/>
    <n v="2016"/>
    <x v="0"/>
    <s v="BAJA COMPLEJIDAD"/>
    <x v="0"/>
    <n v="732357"/>
    <x v="3260"/>
    <x v="3085"/>
  </r>
  <r>
    <s v="30373573-0"/>
    <s v="CONSTRUCCION CECOSF LOS LEICES, OVALLE"/>
    <x v="2"/>
    <s v="LIMARI"/>
    <s v="OVALLE"/>
    <n v="2016"/>
    <x v="0"/>
    <s v="BAJA COMPLEJIDAD"/>
    <x v="0"/>
    <n v="39171"/>
    <x v="3261"/>
    <x v="3086"/>
  </r>
  <r>
    <s v="30373623-0"/>
    <s v="CONSTRUCCION SERV. URGENCIA DE ALTA RESOLUCION CESFAM V.M.FERNANDEZ"/>
    <x v="4"/>
    <s v="CONCEPCION"/>
    <s v="CONCEPCION"/>
    <n v="2016"/>
    <x v="0"/>
    <s v="BAJA COMPLEJIDAD"/>
    <x v="0"/>
    <n v="730280"/>
    <x v="3262"/>
    <x v="3087"/>
  </r>
  <r>
    <s v="30373723-0"/>
    <s v="CONSTRUCCION SOLUCIONES SANITARIAS PUERTO RAÚL MARÍN BALMACEDA"/>
    <x v="9"/>
    <s v="AYSEN"/>
    <s v="CISNES"/>
    <n v="2016"/>
    <x v="5"/>
    <s v="EVACUACION DISPOSICION FINAL AGUAS SERVIDAS"/>
    <x v="0"/>
    <n v="2817"/>
    <x v="9"/>
    <x v="9"/>
  </r>
  <r>
    <s v="30373727-0"/>
    <s v="CONSTRUCCION ELECTRIFICACION VALLE DE VITOR, COMUNA DE ARICA"/>
    <x v="14"/>
    <s v="ARICA - REGION XV"/>
    <s v="ARICA - REGION XV"/>
    <n v="2016"/>
    <x v="4"/>
    <s v="DISTRIBUCION Y CONEXION FINAL USUARIOS"/>
    <x v="0"/>
    <n v="30151"/>
    <x v="3263"/>
    <x v="3088"/>
  </r>
  <r>
    <s v="30373729-0"/>
    <s v="RESTAURACION Y PUESTA EN VALOR MANSIÓN ERRÁZURIZ DE LEBU"/>
    <x v="4"/>
    <s v="ARAUCO"/>
    <s v="LEBU"/>
    <n v="2015"/>
    <x v="2"/>
    <s v="ARTE Y CULTURA"/>
    <x v="0"/>
    <n v="21500"/>
    <x v="64"/>
    <x v="9"/>
  </r>
  <r>
    <s v="30373877-0"/>
    <s v="CONSTRUCCION JARDIN INF. Y SALA CUNA MI PEQUEÑA ESTANCIA, COYHAIQUE"/>
    <x v="9"/>
    <m/>
    <m/>
    <n v="2016"/>
    <x v="2"/>
    <s v="EDUCACION PREBASICA"/>
    <x v="0"/>
    <n v="182365"/>
    <x v="3264"/>
    <x v="9"/>
  </r>
  <r>
    <s v="30374022-0"/>
    <s v="CONSTRUCCION CECOSF DR. JUAN DAMIANOVIC"/>
    <x v="3"/>
    <s v="MAGALLANES"/>
    <s v="PUNTA ARENAS"/>
    <n v="2016"/>
    <x v="0"/>
    <s v="BAJA COMPLEJIDAD"/>
    <x v="0"/>
    <n v="344165"/>
    <x v="3265"/>
    <x v="3089"/>
  </r>
  <r>
    <s v="30374172-0"/>
    <s v="CONSTRUCCION SAR QUEBRADA VERDE, VALPARAISO"/>
    <x v="0"/>
    <s v="VALPARAISO"/>
    <s v="VALPARAISO"/>
    <n v="2016"/>
    <x v="0"/>
    <s v="BAJA COMPLEJIDAD"/>
    <x v="0"/>
    <n v="36512"/>
    <x v="3266"/>
    <x v="3090"/>
  </r>
  <r>
    <s v="30374223-0"/>
    <s v="CONSTRUCCION CECOSF JUAN PABLO II, SECTOR RODELILLO, VALPARAISO"/>
    <x v="0"/>
    <s v="VALPARAISO"/>
    <s v="VALPARAISO"/>
    <n v="2016"/>
    <x v="0"/>
    <s v="BAJA COMPLEJIDAD"/>
    <x v="0"/>
    <n v="28384"/>
    <x v="3267"/>
    <x v="3091"/>
  </r>
  <r>
    <s v="30374224-0"/>
    <s v="CONSTRUCCION CECOSF SAN SEBASTIAN, CARTAGENA"/>
    <x v="0"/>
    <s v="SAN ANTONIO"/>
    <s v="CARTAGENA"/>
    <n v="2016"/>
    <x v="0"/>
    <s v="BAJA COMPLEJIDAD"/>
    <x v="0"/>
    <n v="236513"/>
    <x v="3268"/>
    <x v="3092"/>
  </r>
  <r>
    <s v="30374225-0"/>
    <s v="AMPLIACION Y MEJORAMIENTO SERVICIO APR DE CHOROICO, LA UNIÓN"/>
    <x v="10"/>
    <m/>
    <m/>
    <n v="2015"/>
    <x v="5"/>
    <s v="AGUA POTABLE"/>
    <x v="0"/>
    <n v="707885"/>
    <x v="3269"/>
    <x v="3093"/>
  </r>
  <r>
    <s v="30374323-0"/>
    <s v="NORMALIZACION LICEO GUILLERMO RIVERA, VIÑA DEL MAR"/>
    <x v="0"/>
    <s v="VALPARAISO"/>
    <s v="VIÑA DEL MAR"/>
    <n v="2016"/>
    <x v="2"/>
    <s v="EDUCACION BASICA Y MEDIA"/>
    <x v="1"/>
    <n v="100619"/>
    <x v="9"/>
    <x v="9"/>
  </r>
  <r>
    <s v="30374372-0"/>
    <s v="CONSTRUCCION SALA CUNA Y JARDIN INFANTIL LOS NARANJOS, RANCAGUA"/>
    <x v="12"/>
    <s v="CACHAPOAL"/>
    <s v="RANCAGUA"/>
    <n v="2015"/>
    <x v="2"/>
    <s v="EDUCACION PREBASICA"/>
    <x v="0"/>
    <n v="372951"/>
    <x v="3270"/>
    <x v="3094"/>
  </r>
  <r>
    <s v="30374522-0"/>
    <s v="MEJORAMIENTO EJE KENNEDY - ESPAÑA - SAN MARTIN, TRAMO 4, RANCAGUA"/>
    <x v="12"/>
    <s v="CACHAPOAL"/>
    <s v="RANCAGUA"/>
    <n v="2015"/>
    <x v="1"/>
    <s v="TRANSPORTE URBANO,VIALIDAD PEATONAL"/>
    <x v="0"/>
    <n v="399561"/>
    <x v="3271"/>
    <x v="3095"/>
  </r>
  <r>
    <s v="30374577-0"/>
    <s v="MEJORAMIENTO SANITARIO LOCALIDAD DE COPIULEMU, FLORIDA"/>
    <x v="4"/>
    <s v="CONCEPCION"/>
    <s v="FLORIDA"/>
    <n v="2015"/>
    <x v="5"/>
    <s v="INTERSUBSECTORIAL AGUA POTABLE Y ALCANTARILLADO"/>
    <x v="0"/>
    <n v="73699"/>
    <x v="64"/>
    <x v="9"/>
  </r>
  <r>
    <s v="30374622-0"/>
    <s v="CONSTRUCCION PARQUE ARQUEOLOGICO MONTE VERDE"/>
    <x v="5"/>
    <s v="LLANQUIHUE"/>
    <s v="PUERTO MONTT"/>
    <n v="2016"/>
    <x v="6"/>
    <s v="DESARROLLO URBANO"/>
    <x v="3"/>
    <n v="31251"/>
    <x v="9"/>
    <x v="9"/>
  </r>
  <r>
    <s v="30374672-0"/>
    <s v="ACTUALIZACION PLAN DE TRANSPORTE URBANO CONURBACIÓN MACHALÍ-RANCAGUA"/>
    <x v="12"/>
    <s v="CACHAPOAL"/>
    <m/>
    <n v="2015"/>
    <x v="1"/>
    <s v="TRANSPORTE URBANO,VIALIDAD PEATONAL"/>
    <x v="0"/>
    <n v="10"/>
    <x v="287"/>
    <x v="9"/>
  </r>
  <r>
    <s v="30374724-0"/>
    <s v="CONSTRUCCION CIERRE VERTEDERO SECTOR PUEBLO DE INDIOS, SAN VICENTE"/>
    <x v="12"/>
    <s v="CACHAPOAL"/>
    <s v="SAN VICENTE DE TAGUA TAGUA"/>
    <n v="2016"/>
    <x v="6"/>
    <s v="MEDIO AMBIENTE"/>
    <x v="0"/>
    <n v="1500"/>
    <x v="2758"/>
    <x v="3096"/>
  </r>
  <r>
    <s v="30374825-0"/>
    <s v="CONSTRUCCION SAR AGUAS NEGRAS, COMUNA DE CURICÓ"/>
    <x v="7"/>
    <s v="CURICO"/>
    <s v="CURICO"/>
    <n v="2016"/>
    <x v="0"/>
    <s v="BAJA COMPLEJIDAD"/>
    <x v="0"/>
    <n v="566718"/>
    <x v="3272"/>
    <x v="3097"/>
  </r>
  <r>
    <s v="30374830-0"/>
    <s v="CONSTRUCCION SAR LA FLORIDA, COMUNA DE TALCA"/>
    <x v="7"/>
    <s v="TALCA"/>
    <s v="TALCA"/>
    <n v="2016"/>
    <x v="0"/>
    <s v="BAJA COMPLEJIDAD"/>
    <x v="0"/>
    <n v="593539"/>
    <x v="3273"/>
    <x v="3098"/>
  </r>
  <r>
    <s v="30374882-0"/>
    <s v="HABILITACION SERVICIO DE ALTA RESOLUCION CONCHALI"/>
    <x v="8"/>
    <s v="SANTIAGO"/>
    <s v="CONCHALI"/>
    <n v="2016"/>
    <x v="0"/>
    <s v="BAJA COMPLEJIDAD"/>
    <x v="0"/>
    <n v="243614"/>
    <x v="3274"/>
    <x v="3099"/>
  </r>
  <r>
    <s v="30374923-0"/>
    <s v="REPOSICION CIERRE PERIMETRAL Y SS.HH. CEMENTERIO TOCOPILLA"/>
    <x v="11"/>
    <s v="TOCOPILLA"/>
    <s v="TOCOPILLA"/>
    <n v="2016"/>
    <x v="6"/>
    <s v="ADMINISTRACION MULTISECTOR"/>
    <x v="0"/>
    <n v="626203"/>
    <x v="3275"/>
    <x v="3100"/>
  </r>
  <r>
    <s v="30374927-0"/>
    <s v="REPOSICION VEREDAS SECTOR CENTRO, NUEVA IMPERIAL"/>
    <x v="1"/>
    <s v="CAUTIN"/>
    <s v="NUEVA IMPERIAL"/>
    <n v="2015"/>
    <x v="6"/>
    <s v="DESARROLLO URBANO"/>
    <x v="0"/>
    <n v="12131"/>
    <x v="3276"/>
    <x v="3101"/>
  </r>
  <r>
    <s v="30374934-0"/>
    <s v="CONSTRUCCION SERVICIO DE ALTA RESOLUCIÓN ZAPADORES DE RECOLETA"/>
    <x v="8"/>
    <s v="SANTIAGO"/>
    <s v="RECOLETA"/>
    <n v="2016"/>
    <x v="0"/>
    <s v="BAJA COMPLEJIDAD"/>
    <x v="0"/>
    <n v="940402"/>
    <x v="3277"/>
    <x v="3102"/>
  </r>
  <r>
    <s v="30374972-0"/>
    <s v="HABILITACION SERVICIO DE ALTA RESOLUCION COLINA"/>
    <x v="8"/>
    <s v="CHACABUCO"/>
    <s v="COLINA"/>
    <n v="2016"/>
    <x v="0"/>
    <s v="BAJA COMPLEJIDAD"/>
    <x v="0"/>
    <n v="395636"/>
    <x v="3278"/>
    <x v="3103"/>
  </r>
  <r>
    <s v="30374973-0"/>
    <s v="CONSTRUCCION CECOSF BEATO PADRE HURTADO DE QUILICURA"/>
    <x v="8"/>
    <s v="SANTIAGO"/>
    <s v="QUILICURA"/>
    <n v="2016"/>
    <x v="0"/>
    <s v="BAJA COMPLEJIDAD"/>
    <x v="0"/>
    <n v="331409"/>
    <x v="3279"/>
    <x v="3104"/>
  </r>
  <r>
    <s v="30374974-0"/>
    <s v="CONSTRUCCION CECOSF ALBERTO BACHELET DE CONCHALI"/>
    <x v="8"/>
    <s v="SANTIAGO"/>
    <s v="CONCHALI"/>
    <n v="2016"/>
    <x v="0"/>
    <s v="BAJA COMPLEJIDAD"/>
    <x v="0"/>
    <n v="335623"/>
    <x v="3280"/>
    <x v="3105"/>
  </r>
  <r>
    <s v="30374976-0"/>
    <s v="CONSTRUCCION SERVICIO DE URGENCIA DE ALTA RESOLUCION COVIEFI"/>
    <x v="11"/>
    <s v="ANTOFAGASTA"/>
    <s v="ANTOFAGASTA"/>
    <n v="2016"/>
    <x v="0"/>
    <s v="BAJA COMPLEJIDAD"/>
    <x v="0"/>
    <n v="47893"/>
    <x v="3281"/>
    <x v="9"/>
  </r>
  <r>
    <s v="30375022-0"/>
    <s v="CONSTRUCCION CECOSF COVIEFI  ANTOFAGASTA"/>
    <x v="11"/>
    <s v="ANTOFAGASTA"/>
    <s v="ANTOFAGASTA"/>
    <n v="2016"/>
    <x v="0"/>
    <s v="BAJA COMPLEJIDAD"/>
    <x v="0"/>
    <n v="416101"/>
    <x v="3282"/>
    <x v="3106"/>
  </r>
  <r>
    <s v="30375073-0"/>
    <s v="CONSTRUCCION SALA CUNA Y JARDIN INFANTIL, ALBERTO LEVI, TRAIGUEN"/>
    <x v="1"/>
    <s v="MALLECO"/>
    <s v="TRAIGUEN"/>
    <n v="2015"/>
    <x v="2"/>
    <s v="EDUCACION PREBASICA"/>
    <x v="0"/>
    <n v="637084"/>
    <x v="3283"/>
    <x v="3107"/>
  </r>
  <r>
    <s v="30375173-0"/>
    <s v="CONSTRUCCION JARDIN INFANTIL Y SALA CUNA CLUB HIPICO VICTORIA"/>
    <x v="1"/>
    <s v="MALLECO"/>
    <s v="VICTORIA"/>
    <n v="2015"/>
    <x v="2"/>
    <s v="EDUCACION PREBASICA"/>
    <x v="0"/>
    <n v="605726"/>
    <x v="3284"/>
    <x v="3108"/>
  </r>
  <r>
    <s v="30375174-0"/>
    <s v="REPOSICION CON RELOCAL. LABOR.TBC Y CENTRO BRONCOPULMONAR RED SSMC"/>
    <x v="8"/>
    <m/>
    <m/>
    <n v="2016"/>
    <x v="0"/>
    <s v="ALTA COMPLEJIDAD"/>
    <x v="0"/>
    <n v="10157"/>
    <x v="9"/>
    <x v="9"/>
  </r>
  <r>
    <s v="30375224-0"/>
    <s v="HABILITACION E IMPLEMENTACION POLIDEPORTIVO CIJUM DE PUNTA ARENAS"/>
    <x v="3"/>
    <m/>
    <m/>
    <n v="2016"/>
    <x v="2"/>
    <s v="EDUCACION PREBASICA"/>
    <x v="0"/>
    <n v="630628"/>
    <x v="3285"/>
    <x v="3109"/>
  </r>
  <r>
    <s v="30375226-0"/>
    <s v="CONSTRUCCION URBANIZACION LOTEO SUR ETAPA 3 SERVIU, PUNTA ARENAS"/>
    <x v="3"/>
    <s v="MAGALLANES"/>
    <s v="PUNTA ARENAS"/>
    <n v="2015"/>
    <x v="8"/>
    <s v="VIVIENDA DEFINITIVA"/>
    <x v="0"/>
    <n v="3027263"/>
    <x v="3286"/>
    <x v="3110"/>
  </r>
  <r>
    <s v="30375230-0"/>
    <s v="AMPLIACION SEGUNDA ETAPA COMPLEJO DEPORTIVO QUINTA DE TILCOCO"/>
    <x v="12"/>
    <s v="CACHAPOAL"/>
    <s v="QUINTA DE TILCOCO"/>
    <n v="2015"/>
    <x v="7"/>
    <s v="DEPORTE COMPETITIVO"/>
    <x v="3"/>
    <n v="223644"/>
    <x v="9"/>
    <x v="9"/>
  </r>
  <r>
    <s v="30375474-0"/>
    <s v="CONSTRUCCION CENTRO COMUNITARIO SALUD FAMILIAR TEXAS CALBUCO"/>
    <x v="5"/>
    <s v="LLANQUIHUE"/>
    <s v="CALBUCO"/>
    <n v="2016"/>
    <x v="0"/>
    <s v="BAJA COMPLEJIDAD"/>
    <x v="0"/>
    <n v="218739"/>
    <x v="3287"/>
    <x v="3111"/>
  </r>
  <r>
    <s v="30375572-0"/>
    <s v="CONSTRUCCION SAR TIERRAS BLANCAS, COQUIMBO"/>
    <x v="2"/>
    <s v="ELQUI"/>
    <s v="COQUIMBO"/>
    <n v="2016"/>
    <x v="0"/>
    <s v="BAJA COMPLEJIDAD"/>
    <x v="0"/>
    <n v="836579"/>
    <x v="3288"/>
    <x v="3112"/>
  </r>
  <r>
    <s v="30375623-0"/>
    <s v="CONSTRUCCION SAR EN CESFAM MICHELLE BACHELET, COMUNA DE MAIPÚ"/>
    <x v="8"/>
    <s v="SANTIAGO"/>
    <s v="MAIPU"/>
    <n v="2016"/>
    <x v="0"/>
    <s v="BAJA COMPLEJIDAD"/>
    <x v="0"/>
    <n v="182443"/>
    <x v="3289"/>
    <x v="3113"/>
  </r>
  <r>
    <s v="30375625-0"/>
    <s v="CONSTRUCCION S CUNA Y J. INFANTIL A. PEREZ CANTO, COMUNA LAS CABRAS"/>
    <x v="12"/>
    <s v="CACHAPOAL"/>
    <s v="LAS CABRAS"/>
    <n v="2015"/>
    <x v="2"/>
    <s v="EDUCACION PREBASICA"/>
    <x v="0"/>
    <n v="169472"/>
    <x v="3290"/>
    <x v="3114"/>
  </r>
  <r>
    <s v="30375627-0"/>
    <s v="CONSTRUCCION CECOSF BUZETA, COMUNA DE CERRILLOS ."/>
    <x v="8"/>
    <s v="SANTIAGO"/>
    <s v="CERRILLOS"/>
    <n v="2016"/>
    <x v="0"/>
    <s v="BAJA COMPLEJIDAD"/>
    <x v="0"/>
    <n v="271654"/>
    <x v="3291"/>
    <x v="3115"/>
  </r>
  <r>
    <s v="30375628-0"/>
    <s v="CONSTRUCCION CECOSF LUMEN, COMUNA DE MAIPÚ."/>
    <x v="8"/>
    <s v="SANTIAGO"/>
    <s v="MAIPU"/>
    <n v="2016"/>
    <x v="0"/>
    <s v="BAJA COMPLEJIDAD"/>
    <x v="0"/>
    <n v="180851"/>
    <x v="3292"/>
    <x v="3116"/>
  </r>
  <r>
    <s v="30375828-0"/>
    <s v="CONSTRUCCION ELECTRIFICACION FOTOVOLT VIVIENDAS RURALES ALTOBIOBIO"/>
    <x v="4"/>
    <s v="BIO BIO"/>
    <s v="ALTO BIO BIO"/>
    <n v="2016"/>
    <x v="4"/>
    <s v="AUTOGENERACION"/>
    <x v="0"/>
    <n v="1362570"/>
    <x v="3293"/>
    <x v="3117"/>
  </r>
  <r>
    <s v="30375838-0"/>
    <s v="CONSTRUCCION EJE MOVILIDAD CAMINO RINCONADA(EXTENSION), COMUNA MAIPU"/>
    <x v="8"/>
    <m/>
    <m/>
    <n v="2015"/>
    <x v="1"/>
    <s v="TRANSPORTE URBANO,VIALIDAD PEATONAL"/>
    <x v="0"/>
    <n v="3001"/>
    <x v="52"/>
    <x v="9"/>
  </r>
  <r>
    <s v="30375840-0"/>
    <s v="CONSTRUCCION MULTICANCHA INTEGRADA MIRADOR DEL PACIFICO, ARICA"/>
    <x v="14"/>
    <s v="ARICA - REGION XV"/>
    <s v="ARICA - REGION XV"/>
    <n v="2016"/>
    <x v="7"/>
    <s v="INTERSUBSECTORIAL DEPORTES Y RECREACION"/>
    <x v="0"/>
    <n v="474642"/>
    <x v="9"/>
    <x v="9"/>
  </r>
  <r>
    <s v="30375872-0"/>
    <s v="CONSTRUCCION MERCADO MUNICIPAL FRUTILLAR"/>
    <x v="5"/>
    <s v="LLANQUIHUE"/>
    <s v="FRUTILLAR"/>
    <n v="2016"/>
    <x v="10"/>
    <s v="COMERCIO"/>
    <x v="1"/>
    <n v="172896"/>
    <x v="9"/>
    <x v="9"/>
  </r>
  <r>
    <s v="30375923-0"/>
    <s v="CONSTRUCCION EJE MOVILIDAD DEPARTAMENTAL, SAN JOAQUIN Y SAN MIGUEL"/>
    <x v="8"/>
    <m/>
    <m/>
    <n v="2015"/>
    <x v="1"/>
    <s v="TRANSPORTE URBANO,VIALIDAD PEATONAL"/>
    <x v="0"/>
    <n v="91737"/>
    <x v="9"/>
    <x v="9"/>
  </r>
  <r>
    <s v="30375924-0"/>
    <s v="CONSTRUCCION EJE MOVILIDAD PAJARITO INTERMEDIO, COMUNA MAIPU"/>
    <x v="8"/>
    <m/>
    <m/>
    <n v="2015"/>
    <x v="1"/>
    <s v="TRANSPORTE URBANO,VIALIDAD PEATONAL"/>
    <x v="0"/>
    <n v="120346"/>
    <x v="9"/>
    <x v="9"/>
  </r>
  <r>
    <s v="30375925-0"/>
    <s v="CONSTRUCCION EJE MOVILIDAD AV MATTA, COMUNA DE SANTIAGO"/>
    <x v="8"/>
    <m/>
    <m/>
    <n v="2015"/>
    <x v="1"/>
    <s v="TRANSPORTE URBANO,VIALIDAD PEATONAL"/>
    <x v="0"/>
    <n v="12002"/>
    <x v="52"/>
    <x v="9"/>
  </r>
  <r>
    <s v="30375936-0"/>
    <s v="CONSTRUCCION SAR CESFAM DE ALERCE COMUNA DE PUERTO  MONTT"/>
    <x v="5"/>
    <s v="LLANQUIHUE"/>
    <s v="PUERTO MONTT"/>
    <n v="2016"/>
    <x v="0"/>
    <s v="BAJA COMPLEJIDAD"/>
    <x v="0"/>
    <n v="321490"/>
    <x v="3294"/>
    <x v="3118"/>
  </r>
  <r>
    <s v="30375939-0"/>
    <s v="CONSTRUCCION PARQUE NÁUTICO DEPORTIVO COMUNA DE VALDIVIA"/>
    <x v="10"/>
    <m/>
    <m/>
    <n v="2016"/>
    <x v="7"/>
    <s v="DEPORTE ALTO RENDIMIENTO"/>
    <x v="0"/>
    <n v="702"/>
    <x v="754"/>
    <x v="3119"/>
  </r>
  <r>
    <s v="30375945-0"/>
    <s v="CONSTRUCCION SAR CESFAM DE PUERTO VARAS"/>
    <x v="5"/>
    <s v="LLANQUIHUE"/>
    <s v="PUERTO VARAS"/>
    <n v="2016"/>
    <x v="0"/>
    <s v="BAJA COMPLEJIDAD"/>
    <x v="0"/>
    <n v="809019"/>
    <x v="3295"/>
    <x v="3120"/>
  </r>
  <r>
    <s v="30375950-0"/>
    <s v="REPOSICION CUARTEL BICRIM OVALLE"/>
    <x v="2"/>
    <s v="LIMARI"/>
    <m/>
    <n v="2015"/>
    <x v="9"/>
    <s v="DEFENSA Y SEGURIDAD"/>
    <x v="1"/>
    <n v="66136"/>
    <x v="9"/>
    <x v="9"/>
  </r>
  <r>
    <s v="30375975-0"/>
    <s v="CONSTRUCCION RED DE AGUA POTABLE PASAJE EL DESPERTAR ALTO HOSPICIO"/>
    <x v="13"/>
    <s v="IQUIQUE"/>
    <s v="ALTO HOSPICIO"/>
    <n v="2015"/>
    <x v="5"/>
    <s v="ADMINISTRACION AGUA POTABLE Y ALCANTARILLADO"/>
    <x v="0"/>
    <n v="38274"/>
    <x v="3296"/>
    <x v="3121"/>
  </r>
  <r>
    <s v="30375976-0"/>
    <s v="CONSTRUCCION CECOSF ALERCE NORTE COMUNA DE PUERTO MONTT"/>
    <x v="5"/>
    <s v="LLANQUIHUE"/>
    <s v="PUERTO MONTT"/>
    <n v="2016"/>
    <x v="0"/>
    <s v="BAJA COMPLEJIDAD"/>
    <x v="0"/>
    <n v="455487"/>
    <x v="3297"/>
    <x v="3122"/>
  </r>
  <r>
    <s v="30376126-0"/>
    <s v="CONSTRUCCION SALA CUNA Y JARDIN INFANTIL  NEFTALI GALLEGUILLOS CQBO"/>
    <x v="2"/>
    <m/>
    <m/>
    <n v="2015"/>
    <x v="2"/>
    <s v="EDUCACION PREBASICA"/>
    <x v="0"/>
    <n v="540109"/>
    <x v="3298"/>
    <x v="3123"/>
  </r>
  <r>
    <s v="30376179-0"/>
    <s v="CONSTRUCCION SALA CUNA Y JARDIN INFANTIL CABO AROCA COMUNA COQUIMBO"/>
    <x v="2"/>
    <m/>
    <m/>
    <n v="2015"/>
    <x v="2"/>
    <s v="EDUCACION PREBASICA"/>
    <x v="0"/>
    <n v="1136533"/>
    <x v="3299"/>
    <x v="3124"/>
  </r>
  <r>
    <s v="30376182-0"/>
    <s v="CONSTRUCCION PARQUE URBANO DEPORTIVO RECREATIVO PANIAHUE"/>
    <x v="12"/>
    <s v="COLCHAGUA"/>
    <s v="SANTA CRUZ"/>
    <n v="2015"/>
    <x v="6"/>
    <s v="INTERSUBSECTORIAL MULTISECTOR"/>
    <x v="3"/>
    <n v="220036"/>
    <x v="9"/>
    <x v="9"/>
  </r>
  <r>
    <s v="30376222-0"/>
    <s v="CONSTRUCCION SERVICIO APR PEÑAFLOR, LOS ANGELES"/>
    <x v="4"/>
    <s v="BIO BIO"/>
    <s v="LOS ANGELES"/>
    <n v="2015"/>
    <x v="5"/>
    <s v="AGUA POTABLE"/>
    <x v="0"/>
    <n v="830406"/>
    <x v="3300"/>
    <x v="3125"/>
  </r>
  <r>
    <s v="30376223-0"/>
    <s v="CONSTRUCCION SERVICIO APR CANTARRANA, LOS ANGELES"/>
    <x v="4"/>
    <s v="BIO BIO"/>
    <s v="LOS ANGELES"/>
    <n v="2015"/>
    <x v="5"/>
    <s v="AGUA POTABLE"/>
    <x v="0"/>
    <n v="570499"/>
    <x v="3301"/>
    <x v="3126"/>
  </r>
  <r>
    <s v="30376224-0"/>
    <s v="CONSTRUCCION SERVICIO DE AGUA POTABLE RURAL SELVA NEGRA, SAN IGNACIO"/>
    <x v="4"/>
    <s v="ÑUBLE"/>
    <s v="SAN IGNACIO"/>
    <n v="2015"/>
    <x v="5"/>
    <s v="AGUA POTABLE"/>
    <x v="0"/>
    <n v="11450"/>
    <x v="2915"/>
    <x v="9"/>
  </r>
  <r>
    <s v="30376226-0"/>
    <s v="CONSTRUCCION SERVICIO APR SANTA JUANA - EL CALVARIO, SAN IGNACIO"/>
    <x v="4"/>
    <s v="ÑUBLE"/>
    <s v="SAN IGNACIO"/>
    <n v="2016"/>
    <x v="5"/>
    <s v="AGUA POTABLE"/>
    <x v="0"/>
    <n v="2"/>
    <x v="9"/>
    <x v="9"/>
  </r>
  <r>
    <s v="30376281-0"/>
    <s v="CONSTRUCCION SERVICIO APR SAN JOSE BIO BIO, LOS ANGELES"/>
    <x v="4"/>
    <s v="BIO BIO"/>
    <s v="LOS ANGELES"/>
    <n v="2015"/>
    <x v="5"/>
    <s v="AGUA POTABLE"/>
    <x v="0"/>
    <n v="360199"/>
    <x v="3302"/>
    <x v="3127"/>
  </r>
  <r>
    <s v="30376282-0"/>
    <s v="MEJORAMIENTO CBI CAMINO CUESTA LO PRADO - SANTA INÉS PROV MELIPILLA"/>
    <x v="8"/>
    <s v="MELIPILLA"/>
    <s v="CURACAVI"/>
    <n v="2015"/>
    <x v="1"/>
    <s v="TRANSPORTE CAMINERO"/>
    <x v="0"/>
    <n v="424250"/>
    <x v="3303"/>
    <x v="3128"/>
  </r>
  <r>
    <s v="30376290-0"/>
    <s v="MEJORAMIENTO GIMNASIO MUNICIPAL DE PAREDONES"/>
    <x v="12"/>
    <s v="CARDENAL CARO"/>
    <s v="PAREDONES"/>
    <n v="2016"/>
    <x v="7"/>
    <s v="DEPORTE RECREATIVO"/>
    <x v="0"/>
    <n v="317918"/>
    <x v="9"/>
    <x v="9"/>
  </r>
  <r>
    <s v="30376292-0"/>
    <s v="CONSTRUCCION SERVICIO APR  LA CAPILLA, LOS ANGELES"/>
    <x v="4"/>
    <s v="BIO BIO"/>
    <s v="LOS ANGELES"/>
    <n v="2016"/>
    <x v="5"/>
    <s v="AGUA POTABLE"/>
    <x v="0"/>
    <n v="11"/>
    <x v="9"/>
    <x v="9"/>
  </r>
  <r>
    <s v="30376378-0"/>
    <s v="CONSTRUCCION SISTEMAS AGUA POT. Y ALC. SECTOR LAS ESCALAS, FUTALEUFÚ"/>
    <x v="5"/>
    <s v="PALENA"/>
    <s v="FUTALEUFU"/>
    <n v="2016"/>
    <x v="5"/>
    <s v="INTERSUBSECTORIAL AGUA POTABLE Y ALCANTARILLADO"/>
    <x v="1"/>
    <n v="118803"/>
    <x v="9"/>
    <x v="9"/>
  </r>
  <r>
    <s v="30376422-0"/>
    <s v="CONSTRUCCION JARDIN INFANTIL JUNJI DON RODRIGO, CURICO"/>
    <x v="7"/>
    <s v="CURICO"/>
    <s v="CURICO"/>
    <n v="2015"/>
    <x v="2"/>
    <s v="EDUCACION PREBASICA"/>
    <x v="0"/>
    <n v="227620"/>
    <x v="3304"/>
    <x v="3129"/>
  </r>
  <r>
    <s v="30376423-0"/>
    <s v="CONSTRUCCION JARDIN INFANTIL JUNJI DON  ARTURO , LONGAVI"/>
    <x v="7"/>
    <s v="LINARES"/>
    <s v="LONGAVI"/>
    <n v="2016"/>
    <x v="2"/>
    <s v="EDUCACION PREBASICA"/>
    <x v="0"/>
    <n v="212839"/>
    <x v="3305"/>
    <x v="3130"/>
  </r>
  <r>
    <s v="30376424-0"/>
    <s v="CONSTRUCCION JARDIN INFANTIL JUNJI DON MATIAS, SAN JAVIER"/>
    <x v="7"/>
    <s v="LINARES"/>
    <s v="SAN JAVIER"/>
    <n v="2015"/>
    <x v="2"/>
    <s v="EDUCACION PREBASICA"/>
    <x v="0"/>
    <n v="788135"/>
    <x v="3306"/>
    <x v="3131"/>
  </r>
  <r>
    <s v="30376472-0"/>
    <s v="CONSTRUCCION JARDIN INFANTIL JUNJI QUILVO, ROMERAL"/>
    <x v="7"/>
    <s v="CURICO"/>
    <s v="ROMERAL"/>
    <n v="2015"/>
    <x v="2"/>
    <s v="EDUCACION PREBASICA"/>
    <x v="0"/>
    <n v="698753"/>
    <x v="3307"/>
    <x v="3132"/>
  </r>
  <r>
    <s v="30376474-0"/>
    <s v="CONSTRUCCION JARDIN INFANTIL JUNJI DON SEBASTIAN, CURICO"/>
    <x v="7"/>
    <s v="CURICO"/>
    <s v="CURICO"/>
    <n v="2015"/>
    <x v="2"/>
    <s v="EDUCACION PREBASICA"/>
    <x v="0"/>
    <n v="936224"/>
    <x v="3308"/>
    <x v="3133"/>
  </r>
  <r>
    <s v="30376477-0"/>
    <s v="CONSTRUCCION JARDIN INFANTIL JUNJI ALQUIHUE, SAN JAVIER"/>
    <x v="7"/>
    <s v="LINARES"/>
    <s v="SAN JAVIER"/>
    <n v="2015"/>
    <x v="2"/>
    <s v="EDUCACION PREBASICA"/>
    <x v="0"/>
    <n v="169691"/>
    <x v="3309"/>
    <x v="3134"/>
  </r>
  <r>
    <s v="30376478-0"/>
    <s v="CONSTRUCCION JARDIN INFANTIL JUNJI PAINE, LONGAVI"/>
    <x v="7"/>
    <s v="LINARES"/>
    <s v="LONGAVI"/>
    <n v="2016"/>
    <x v="2"/>
    <s v="EDUCACION PREBASICA"/>
    <x v="0"/>
    <n v="2"/>
    <x v="3310"/>
    <x v="9"/>
  </r>
  <r>
    <s v="30376480-0"/>
    <s v="MEJORAMIENTO SISTEMA DE EVACUACION DE AGUAS LLUVIAS TOCONAO"/>
    <x v="11"/>
    <s v="EL LOA"/>
    <s v="SAN PEDRO DE ATACAMA"/>
    <n v="2015"/>
    <x v="6"/>
    <s v="DESARROLLO URBANO"/>
    <x v="0"/>
    <n v="255468"/>
    <x v="3311"/>
    <x v="3135"/>
  </r>
  <r>
    <s v="30376489-0"/>
    <s v="CONSTRUCCION BIBLIOTECA REGIONAL DE LA ARAUCANIA"/>
    <x v="1"/>
    <m/>
    <m/>
    <n v="2016"/>
    <x v="2"/>
    <s v="ARTE Y CULTURA"/>
    <x v="0"/>
    <n v="26224"/>
    <x v="3312"/>
    <x v="3136"/>
  </r>
  <r>
    <s v="30376492-0"/>
    <s v="CONSTRUCCION EJE MOVILIDAD VICUÑA MACKENNA EXTENSION, PUENTE ALTO"/>
    <x v="8"/>
    <m/>
    <m/>
    <n v="2015"/>
    <x v="1"/>
    <s v="TRANSPORTE URBANO,VIALIDAD PEATONAL"/>
    <x v="0"/>
    <n v="85791"/>
    <x v="9"/>
    <x v="9"/>
  </r>
  <r>
    <s v="30376528-0"/>
    <s v="REPOSICION DE ESTADIO LA MONTURA, COMUNA DE SAN MIGUEL"/>
    <x v="8"/>
    <s v="SANTIAGO"/>
    <s v="SAN MIGUEL"/>
    <n v="2016"/>
    <x v="7"/>
    <s v="DEPORTE RECREATIVO"/>
    <x v="0"/>
    <n v="215724"/>
    <x v="52"/>
    <x v="9"/>
  </r>
  <r>
    <s v="30376622-0"/>
    <s v="CONSTRUCCION COLECTOR RED PRIMARIA ZURITA DE ALERCE"/>
    <x v="5"/>
    <s v="LLANQUIHUE"/>
    <s v="PUERTO MONTT"/>
    <n v="2016"/>
    <x v="5"/>
    <s v="AGUAS LLUVIAS"/>
    <x v="3"/>
    <n v="60000"/>
    <x v="9"/>
    <x v="9"/>
  </r>
  <r>
    <s v="30376625-0"/>
    <s v="MEJORAMIENTO RUTA 597, SECTOR: CARÉN-TULAHUÉN, PROV.LIMARÍ, IV REG."/>
    <x v="2"/>
    <s v="LIMARI"/>
    <m/>
    <n v="2015"/>
    <x v="1"/>
    <s v="TRANSPORTE CAMINERO"/>
    <x v="0"/>
    <n v="310000"/>
    <x v="1198"/>
    <x v="3137"/>
  </r>
  <r>
    <s v="30376822-0"/>
    <s v="MEJORAMIENTO PISTA AERÓDROMO PUMALIN ,PROVINCIA DE PALENA. X REGION"/>
    <x v="5"/>
    <s v="PALENA"/>
    <s v="CHAITEN"/>
    <n v="2015"/>
    <x v="1"/>
    <s v="TRANSPORTE AEREO"/>
    <x v="0"/>
    <n v="399801"/>
    <x v="9"/>
    <x v="9"/>
  </r>
  <r>
    <s v="30376826-0"/>
    <s v="CONSTRUCCION IMPL. DE SIST. BIODIGESTIÓN A. R.S.U.,COMUNA LA LIGUA"/>
    <x v="0"/>
    <s v="PETORCA"/>
    <s v="LA LIGUA"/>
    <n v="2016"/>
    <x v="6"/>
    <s v="MEDIO AMBIENTE"/>
    <x v="1"/>
    <n v="619310"/>
    <x v="9"/>
    <x v="9"/>
  </r>
  <r>
    <s v="30376876-0"/>
    <s v="CONSTRUCCION CASETAS MIRADORES P. WILLIAMS OBRAS DE CONFIANZA"/>
    <x v="3"/>
    <s v="ANTARTICA CHILENA"/>
    <s v="CABO DE HORNOS"/>
    <n v="2016"/>
    <x v="1"/>
    <s v="TRANSPORTE URBANO,VIALIDAD PEATONAL"/>
    <x v="0"/>
    <n v="43218"/>
    <x v="3313"/>
    <x v="583"/>
  </r>
  <r>
    <s v="30376972-0"/>
    <s v="CONSTRUCCION CONEXIÓN QUEBRADA LAS CASAS, ALGARROBO"/>
    <x v="0"/>
    <s v="SAN ANTONIO"/>
    <s v="ALGARROBO"/>
    <n v="2016"/>
    <x v="1"/>
    <s v="TRANSPORTE URBANO,VIALIDAD PEATONAL"/>
    <x v="0"/>
    <n v="16735"/>
    <x v="1676"/>
    <x v="2621"/>
  </r>
  <r>
    <s v="30377073-0"/>
    <s v="MEJORAMIENTO BORDE COSTERO  SECTOR IANSA, LLANQUIHUE"/>
    <x v="5"/>
    <s v="LLANQUIHUE"/>
    <s v="LLANQUIHUE"/>
    <n v="2016"/>
    <x v="6"/>
    <s v="BORDE COSTERO,PASEOS PEATONALES, PLAYAS"/>
    <x v="0"/>
    <n v="700"/>
    <x v="754"/>
    <x v="9"/>
  </r>
  <r>
    <s v="30377077-0"/>
    <s v="CONSTRUCCION PARQUE RECREATIVO CARLOS ESPAÑA J. VECINAL N°3, NATALES"/>
    <x v="3"/>
    <s v="ULTIMA ESPERANZA"/>
    <s v="NATALES"/>
    <n v="2016"/>
    <x v="6"/>
    <s v="DESARROLLO URBANO"/>
    <x v="1"/>
    <n v="261102"/>
    <x v="9"/>
    <x v="9"/>
  </r>
  <r>
    <s v="30377124-0"/>
    <s v="CONSTRUCCION SALA CUNA Y JARDÍN INFANTIL CARDENAL SILVA HENRIQUEZ"/>
    <x v="4"/>
    <s v="CONCEPCION"/>
    <s v="SAN PEDRO DE LA PAZ"/>
    <n v="2016"/>
    <x v="2"/>
    <s v="EDUCACION PREBASICA"/>
    <x v="0"/>
    <n v="205743"/>
    <x v="3314"/>
    <x v="3138"/>
  </r>
  <r>
    <s v="30377126-0"/>
    <s v="CONSTRUCCION ALCANTARILLADO Y PAVIMENTO EN PABELLONES,COLCURA,LOTA"/>
    <x v="4"/>
    <s v="CONCEPCION"/>
    <s v="LOTA"/>
    <n v="2016"/>
    <x v="5"/>
    <s v="EVACUACION DISPOSICION FINAL AGUAS SERVIDAS"/>
    <x v="0"/>
    <n v="32163"/>
    <x v="22"/>
    <x v="9"/>
  </r>
  <r>
    <s v="30377173-0"/>
    <s v="CONSTRUCCION S. CUNA Y J INFANTIL CARDENAL RAUL SILVA, RANCAGUA"/>
    <x v="12"/>
    <m/>
    <m/>
    <n v="2015"/>
    <x v="2"/>
    <s v="EDUCACION PREBASICA"/>
    <x v="0"/>
    <n v="175613"/>
    <x v="3315"/>
    <x v="3139"/>
  </r>
  <r>
    <s v="30377222-0"/>
    <s v="CONSTRUCCION POSTA DE SALUD RURAL VILLA ESPERANZA, COLLIPULLI"/>
    <x v="1"/>
    <s v="MALLECO"/>
    <s v="COLLIPULLI"/>
    <n v="2016"/>
    <x v="0"/>
    <s v="BAJA COMPLEJIDAD"/>
    <x v="0"/>
    <n v="20274"/>
    <x v="3316"/>
    <x v="3140"/>
  </r>
  <r>
    <s v="30377273-0"/>
    <s v="CONSTRUCCION CICLOVIAS ALTO ESTANDAR COMUNA SAN VICENTE DE TT"/>
    <x v="12"/>
    <s v="CACHAPOAL"/>
    <s v="SAN VICENTE DE TAGUA TAGUA"/>
    <n v="2015"/>
    <x v="1"/>
    <s v="TRANSPORTE URBANO,VIALIDAD PEATONAL"/>
    <x v="0"/>
    <n v="1342890"/>
    <x v="3317"/>
    <x v="3141"/>
  </r>
  <r>
    <s v="30377274-0"/>
    <s v="CONSTRUCCION CICLOVIAS ALTO ESTANDAR COMUNA  DE SANTA CRUZ"/>
    <x v="12"/>
    <s v="COLCHAGUA"/>
    <s v="SANTA CRUZ"/>
    <n v="2015"/>
    <x v="1"/>
    <s v="TRANSPORTE URBANO,VIALIDAD PEATONAL"/>
    <x v="0"/>
    <n v="1091662"/>
    <x v="3318"/>
    <x v="3142"/>
  </r>
  <r>
    <s v="30377276-0"/>
    <s v="CONSTRUCCION SALAS CUNA Y JARDIN INFANTIL COYHAIQUE. EST. CENTRAL"/>
    <x v="8"/>
    <s v="SANTIAGO"/>
    <s v="ESTACION CENTRAL"/>
    <n v="2015"/>
    <x v="2"/>
    <s v="EDUCACION PREBASICA"/>
    <x v="0"/>
    <n v="24140"/>
    <x v="11"/>
    <x v="9"/>
  </r>
  <r>
    <s v="30377277-0"/>
    <s v="CONSTRUCCION SALAS CUNA Y JARDIN INFANTIL FRANCIA, MELIPILLA"/>
    <x v="8"/>
    <s v="MELIPILLA"/>
    <s v="MELIPILLA"/>
    <n v="2015"/>
    <x v="2"/>
    <s v="EDUCACION PREBASICA"/>
    <x v="0"/>
    <n v="72433"/>
    <x v="3319"/>
    <x v="3143"/>
  </r>
  <r>
    <s v="30377372-0"/>
    <s v="CONSTRUCCION CASETAS MIRADORES P. EDÉN OBRAS DE CONFIANZA"/>
    <x v="3"/>
    <s v="ULTIMA ESPERANZA"/>
    <s v="NATALES"/>
    <n v="2015"/>
    <x v="1"/>
    <s v="TRANSPORTE URBANO,VIALIDAD PEATONAL"/>
    <x v="0"/>
    <n v="5752"/>
    <x v="157"/>
    <x v="3144"/>
  </r>
  <r>
    <s v="30377475-0"/>
    <s v="CONSTRUCCION HOSPITAL  PUERTO VARAS"/>
    <x v="5"/>
    <s v="LLANQUIHUE"/>
    <m/>
    <n v="2016"/>
    <x v="0"/>
    <s v="MEDIA COMPLEJIDAD"/>
    <x v="0"/>
    <n v="30566"/>
    <x v="3320"/>
    <x v="3145"/>
  </r>
  <r>
    <s v="30377476-0"/>
    <s v="CONSTRUCCION JARDIN INFANTIL JUNJI GALILEA II, CURICO"/>
    <x v="7"/>
    <s v="CURICO"/>
    <s v="CURICO"/>
    <n v="2015"/>
    <x v="2"/>
    <s v="EDUCACION PREBASICA"/>
    <x v="0"/>
    <n v="227327"/>
    <x v="3321"/>
    <x v="3146"/>
  </r>
  <r>
    <s v="30377522-0"/>
    <s v="CONSTRUCCION JARDIN INFANTIL JUNJI DOÑA ESTELA, SAN CLEMENTE"/>
    <x v="7"/>
    <s v="TALCA"/>
    <s v="SAN CLEMENTE"/>
    <n v="2015"/>
    <x v="2"/>
    <s v="EDUCACION PREBASICA"/>
    <x v="0"/>
    <n v="539164"/>
    <x v="3322"/>
    <x v="3147"/>
  </r>
  <r>
    <s v="30377523-0"/>
    <s v="CONSTRUCCION JARDIN INFANTIL JUNJI PORVENIR, HUALAÑE"/>
    <x v="7"/>
    <s v="CURICO"/>
    <s v="HUALAÑE"/>
    <n v="2015"/>
    <x v="2"/>
    <s v="EDUCACION PREBASICA"/>
    <x v="0"/>
    <n v="166498"/>
    <x v="3323"/>
    <x v="3148"/>
  </r>
  <r>
    <s v="30377573-0"/>
    <s v="CONSTRUCCION SALA CUNA Y JARDIN INFANTIL CAUPOLICAN PITRUFQUEN"/>
    <x v="1"/>
    <s v="CAUTIN"/>
    <s v="PITRUFQUEN"/>
    <n v="2015"/>
    <x v="2"/>
    <s v="EDUCACION PREBASICA"/>
    <x v="0"/>
    <n v="888867"/>
    <x v="3324"/>
    <x v="3149"/>
  </r>
  <r>
    <s v="30377575-0"/>
    <s v="CONSTRUCCION SALA CUNA Y JARDÍN INFANTIL VILLA SOL NACIENTE, TUBUL"/>
    <x v="4"/>
    <s v="ARAUCO"/>
    <s v="ARAUCO"/>
    <n v="2015"/>
    <x v="2"/>
    <s v="EDUCACION PREBASICA"/>
    <x v="0"/>
    <n v="425848"/>
    <x v="3325"/>
    <x v="3150"/>
  </r>
  <r>
    <s v="30377624-0"/>
    <s v="CONSTRUCCION SALA CUNA Y JARDÍN INFANTIL F. ERRAZURIZ, PUDAHUEL"/>
    <x v="8"/>
    <s v="SANTIAGO"/>
    <s v="PUDAHUEL"/>
    <n v="2015"/>
    <x v="2"/>
    <s v="EDUCACION PREBASICA"/>
    <x v="0"/>
    <n v="512486"/>
    <x v="3326"/>
    <x v="3151"/>
  </r>
  <r>
    <s v="30377625-0"/>
    <s v="CONSTRUCCION SALA CUNA Y JARDIN INFANTIL, BARROS ARANA, TIL-TIL"/>
    <x v="8"/>
    <s v="CHACABUCO"/>
    <s v="TIL TIL"/>
    <n v="2015"/>
    <x v="2"/>
    <s v="EDUCACION PREBASICA"/>
    <x v="0"/>
    <n v="823520"/>
    <x v="3327"/>
    <x v="3152"/>
  </r>
  <r>
    <s v="30377672-0"/>
    <s v="CONSTRUCCION SALA CUNA Y JARDIN INFANTIL LAS ARAUCARIAS, VILCUN"/>
    <x v="1"/>
    <s v="CAUTIN"/>
    <s v="VILCUN"/>
    <n v="2015"/>
    <x v="2"/>
    <s v="EDUCACION PREBASICA"/>
    <x v="0"/>
    <n v="329201"/>
    <x v="3328"/>
    <x v="3153"/>
  </r>
  <r>
    <s v="30377678-0"/>
    <s v="CONSTRUCCION CASA DEL TRABAJADOR ETAPA III Y FINAL, ARICA"/>
    <x v="14"/>
    <m/>
    <m/>
    <n v="2015"/>
    <x v="6"/>
    <s v="INTERSUBSECTORIAL MULTISECTOR"/>
    <x v="0"/>
    <n v="45001"/>
    <x v="64"/>
    <x v="9"/>
  </r>
  <r>
    <s v="30377722-0"/>
    <s v="CONSTRUCCION SALA CUNA Y JARDÍN INFANTIL HUERTOS FAMILIARES"/>
    <x v="4"/>
    <s v="CONCEPCION"/>
    <s v="SAN PEDRO DE LA PAZ"/>
    <n v="2016"/>
    <x v="2"/>
    <s v="EDUCACION PREBASICA"/>
    <x v="3"/>
    <n v="1110079"/>
    <x v="9"/>
    <x v="9"/>
  </r>
  <r>
    <s v="30377922-0"/>
    <s v="CONSTRUCCION MACRO-URBANIZACIÓN EL MARISCAL, COMUNA SAN BERNARDO"/>
    <x v="8"/>
    <m/>
    <m/>
    <n v="2016"/>
    <x v="8"/>
    <s v="VIVIENDA DEFINITIVA"/>
    <x v="0"/>
    <n v="4000"/>
    <x v="857"/>
    <x v="3154"/>
  </r>
  <r>
    <s v="30377925-0"/>
    <s v="CONSTRUCCION JARDIN INFANTIL, CERRO TRONADOR, PUERTO MONTT"/>
    <x v="5"/>
    <s v="LLANQUIHUE"/>
    <s v="PUERTO MONTT"/>
    <n v="2015"/>
    <x v="2"/>
    <s v="EDUCACION PREBASICA"/>
    <x v="0"/>
    <n v="527707"/>
    <x v="3329"/>
    <x v="3155"/>
  </r>
  <r>
    <s v="30377928-0"/>
    <s v="CONSTRUCCION  Y REPOS. SALA CUNA Y JARDIN INFANTIL, CONUMO, ARAUCO"/>
    <x v="4"/>
    <s v="ARAUCO"/>
    <s v="ARAUCO"/>
    <n v="2015"/>
    <x v="2"/>
    <s v="EDUCACION PREBASICA"/>
    <x v="0"/>
    <n v="638899"/>
    <x v="3330"/>
    <x v="3156"/>
  </r>
  <r>
    <s v="30378022-0"/>
    <s v="ANALISIS DE LA EVALUACION DE IMPACTOS CASOS DEL PLAN CHILOE"/>
    <x v="5"/>
    <s v="CHILOE"/>
    <m/>
    <n v="2015"/>
    <x v="6"/>
    <s v="INTERSUBSECTORIAL MULTISECTOR"/>
    <x v="3"/>
    <n v="37200"/>
    <x v="9"/>
    <x v="9"/>
  </r>
  <r>
    <s v="30378229-0"/>
    <s v="CONSTRUCCION CENTRO COMUNITARIO DE REHABILITACION PURRANQUE"/>
    <x v="5"/>
    <s v="OSORNO"/>
    <s v="PURRANQUE"/>
    <n v="2015"/>
    <x v="0"/>
    <s v="BAJA COMPLEJIDAD"/>
    <x v="1"/>
    <n v="34000"/>
    <x v="9"/>
    <x v="9"/>
  </r>
  <r>
    <s v="30378230-0"/>
    <s v="CONSTRUCCION CECOSF SECTOR LAS COIMAS, PUTAENDO"/>
    <x v="0"/>
    <s v="SAN FELIPE DE ACONCAGUA"/>
    <s v="PUTAENDO"/>
    <n v="2016"/>
    <x v="0"/>
    <s v="BAJA COMPLEJIDAD"/>
    <x v="0"/>
    <n v="343024"/>
    <x v="3331"/>
    <x v="3157"/>
  </r>
  <r>
    <s v="30378323-0"/>
    <s v="CONSTRUCCION JARDIN INFANTIL URBANO, COMUNA DE FUTRONO"/>
    <x v="10"/>
    <s v="DEL RANCO"/>
    <s v="FUTRONO - REGION XIV"/>
    <n v="2015"/>
    <x v="2"/>
    <s v="EDUCACION PREBASICA"/>
    <x v="0"/>
    <n v="36600"/>
    <x v="3332"/>
    <x v="9"/>
  </r>
  <r>
    <s v="30378329-0"/>
    <s v="CONSTRUCCION JARDÍN INFANTIL LOS PECEZUELOS, CALDERA."/>
    <x v="6"/>
    <s v="COPIAPO"/>
    <s v="CALDERA"/>
    <n v="2015"/>
    <x v="2"/>
    <s v="EDUCACION PREBASICA"/>
    <x v="0"/>
    <n v="1194012"/>
    <x v="3333"/>
    <x v="3158"/>
  </r>
  <r>
    <s v="30378376-0"/>
    <s v="CONSTRUCCION SAR CENTENARIO, LOS ANDES"/>
    <x v="0"/>
    <s v="LOS ANDES"/>
    <s v="LOS ANDES"/>
    <n v="2016"/>
    <x v="0"/>
    <s v="BAJA COMPLEJIDAD"/>
    <x v="0"/>
    <n v="83846"/>
    <x v="3334"/>
    <x v="3159"/>
  </r>
  <r>
    <s v="30378426-0"/>
    <s v="CONSTRUCCION JARDIN INFANTIL CALLE MIRAFLORES DE RIO BUENO"/>
    <x v="10"/>
    <s v="DEL RANCO"/>
    <s v="RIO BUENO - REGION XIV"/>
    <n v="2016"/>
    <x v="2"/>
    <s v="EDUCACION PREBASICA"/>
    <x v="0"/>
    <n v="107524"/>
    <x v="3335"/>
    <x v="9"/>
  </r>
  <r>
    <s v="30378623-0"/>
    <s v="CONSTRUCCION SALA CUNA Y JARDIN INFANTIL LA PLAYA, SAN BERNARDO"/>
    <x v="8"/>
    <s v="MAIPO"/>
    <s v="SAN BERNARDO"/>
    <n v="2015"/>
    <x v="2"/>
    <s v="EDUCACION PREBASICA"/>
    <x v="0"/>
    <n v="2"/>
    <x v="9"/>
    <x v="9"/>
  </r>
  <r>
    <s v="30378630-0"/>
    <s v="CONSTRUCCION SALA CUNA Y JARDIN INFANTIL  CALLE 36- PEÑALOLEN"/>
    <x v="8"/>
    <s v="SANTIAGO"/>
    <s v="PEÑALOLEN"/>
    <n v="2016"/>
    <x v="2"/>
    <s v="EDUCACION PREBASICA"/>
    <x v="0"/>
    <n v="588025"/>
    <x v="9"/>
    <x v="9"/>
  </r>
  <r>
    <s v="30378675-0"/>
    <s v="CONSTRUCCION  SALA CUNA Y JARDIN INFANTIL, LA PARINA, LA FLORIDA"/>
    <x v="8"/>
    <s v="SANTIAGO"/>
    <s v="LA FLORIDA"/>
    <n v="2015"/>
    <x v="2"/>
    <s v="EDUCACION PREBASICA"/>
    <x v="0"/>
    <n v="320577"/>
    <x v="3336"/>
    <x v="3160"/>
  </r>
  <r>
    <s v="30378679-0"/>
    <s v="REPOSICION TEATRO ANDRES PEREZ TOCOPILLA"/>
    <x v="11"/>
    <s v="TOCOPILLA"/>
    <s v="TOCOPILLA"/>
    <n v="2015"/>
    <x v="2"/>
    <s v="ARTE Y CULTURA"/>
    <x v="0"/>
    <n v="2"/>
    <x v="64"/>
    <x v="9"/>
  </r>
  <r>
    <s v="30378680-0"/>
    <s v="CONSTRUCCION SALA CUNA Y J. INFANTIL CANTO GENERAL, LA GRANJA"/>
    <x v="8"/>
    <s v="SANTIAGO"/>
    <s v="LA GRANJA"/>
    <n v="2015"/>
    <x v="2"/>
    <s v="EDUCACION PREBASICA"/>
    <x v="0"/>
    <n v="801013"/>
    <x v="3337"/>
    <x v="3161"/>
  </r>
  <r>
    <s v="30378722-0"/>
    <s v="CONSTRUCCION SALA CUNA Y J. INFANTIL C. ARRAU, ALERCE, PUERTO MONTT"/>
    <x v="5"/>
    <s v="LLANQUIHUE"/>
    <s v="PUERTO MONTT"/>
    <n v="2015"/>
    <x v="2"/>
    <s v="EDUCACION PREBASICA"/>
    <x v="0"/>
    <n v="817149"/>
    <x v="3338"/>
    <x v="3162"/>
  </r>
  <r>
    <s v="30378723-0"/>
    <s v="CONSTRUCCION SAR CESFAM ANGELMO COMUNA DE PUERTO MONTT"/>
    <x v="5"/>
    <s v="LLANQUIHUE"/>
    <s v="PUERTO MONTT"/>
    <n v="2016"/>
    <x v="0"/>
    <s v="BAJA COMPLEJIDAD"/>
    <x v="0"/>
    <n v="501"/>
    <x v="9"/>
    <x v="9"/>
  </r>
  <r>
    <s v="30378724-0"/>
    <s v="CONSTRUCCION  SALA CUNA Y JARDIN INFANTIL- JORGE WALLS- Q. NORMAL"/>
    <x v="8"/>
    <s v="SANTIAGO"/>
    <s v="QUINTA NORMAL"/>
    <n v="2015"/>
    <x v="2"/>
    <s v="EDUCACION PREBASICA"/>
    <x v="0"/>
    <n v="511725"/>
    <x v="3339"/>
    <x v="3163"/>
  </r>
  <r>
    <s v="30378772-0"/>
    <s v="CONSTRUCCION 2 SALA CUNA 2 JARDIN INFANTIL ADOLFO LARRAIN MELIPILLA"/>
    <x v="8"/>
    <s v="MELIPILLA"/>
    <s v="MELIPILLA"/>
    <n v="2015"/>
    <x v="2"/>
    <s v="EDUCACION PREBASICA"/>
    <x v="1"/>
    <n v="903481"/>
    <x v="9"/>
    <x v="9"/>
  </r>
  <r>
    <s v="30378773-0"/>
    <s v="CONSTRUCCION SERVICIO APR DE ROFUCO ALTO, LA UNIÓN"/>
    <x v="10"/>
    <s v="DEL RANCO"/>
    <s v="LA UNION - REGION XIV"/>
    <n v="2015"/>
    <x v="5"/>
    <s v="AGUA POTABLE"/>
    <x v="0"/>
    <n v="448963"/>
    <x v="3340"/>
    <x v="3164"/>
  </r>
  <r>
    <s v="30378822-0"/>
    <s v="REPOSICION PSR BAHIA MURTA, IBAÑEZ"/>
    <x v="9"/>
    <s v="GENERAL CARRERA"/>
    <s v="RIO IBAÑEZ"/>
    <n v="2015"/>
    <x v="0"/>
    <s v="BAJA COMPLEJIDAD"/>
    <x v="0"/>
    <n v="385112"/>
    <x v="3341"/>
    <x v="3165"/>
  </r>
  <r>
    <s v="30378823-0"/>
    <s v="CONSTRUCCION ESTABLECIMIENTO LARGA ESTADIA, POZO ALMONTE"/>
    <x v="13"/>
    <s v="TAMARUGAL"/>
    <s v="POZO ALMONTE (Prov. Tamarugal)"/>
    <n v="2015"/>
    <x v="8"/>
    <s v="VIVIENDA DEFINITIVA"/>
    <x v="0"/>
    <n v="177106"/>
    <x v="3342"/>
    <x v="3166"/>
  </r>
  <r>
    <s v="30378872-0"/>
    <s v="CONSTRUCCION JARDIN INFANTIL CON SALAS CUNA, SAN MIGUEL DE AZAPA"/>
    <x v="14"/>
    <s v="ARICA - REGION XV"/>
    <s v="ARICA - REGION XV"/>
    <n v="2015"/>
    <x v="2"/>
    <s v="EDUCACION PREBASICA"/>
    <x v="0"/>
    <n v="399922"/>
    <x v="3343"/>
    <x v="3167"/>
  </r>
  <r>
    <s v="30378922-0"/>
    <s v="REPOSICION CENTRO DE SALUD INTERCULTURAL BOROA FILULAWEN"/>
    <x v="1"/>
    <s v="CAUTIN"/>
    <s v="NUEVA IMPERIAL"/>
    <n v="2015"/>
    <x v="0"/>
    <s v="BAJA COMPLEJIDAD"/>
    <x v="0"/>
    <n v="50849"/>
    <x v="3344"/>
    <x v="3168"/>
  </r>
  <r>
    <s v="30379124-0"/>
    <s v="CONSTRUCCION SALA CUNA Y NIVEL MEDIO, CATAPILCO, ZAPALLAR"/>
    <x v="0"/>
    <s v="PETORCA"/>
    <s v="ZAPALLAR"/>
    <n v="2015"/>
    <x v="2"/>
    <s v="EDUCACION PREBASICA"/>
    <x v="0"/>
    <n v="185"/>
    <x v="3345"/>
    <x v="3169"/>
  </r>
  <r>
    <s v="30379126-0"/>
    <s v="CONSTRUCCION JARDÍN INFANTIL TRENCITO, CALDERA"/>
    <x v="6"/>
    <m/>
    <m/>
    <n v="2015"/>
    <x v="2"/>
    <s v="EDUCACION PREBASICA"/>
    <x v="0"/>
    <n v="1337226"/>
    <x v="3346"/>
    <x v="3170"/>
  </r>
  <r>
    <s v="30379222-0"/>
    <s v="CONSTRUCCION ELECTRICA RURAL CORONEY Y OTROS, COMUNA DE TOMÉ"/>
    <x v="4"/>
    <s v="CONCEPCION"/>
    <s v="TOME"/>
    <n v="2016"/>
    <x v="4"/>
    <s v="DISTRIBUCION Y CONEXION FINAL USUARIOS"/>
    <x v="0"/>
    <n v="404333"/>
    <x v="3347"/>
    <x v="3171"/>
  </r>
  <r>
    <s v="30379224-0"/>
    <s v="CONSTRUCCION SALA CUNA Y NIVEL MEDIO LOMA LINDA VILLA ALEMANA"/>
    <x v="0"/>
    <s v="MARGA MARGA"/>
    <s v="VILLA ALEMANA"/>
    <n v="2015"/>
    <x v="2"/>
    <s v="EDUCACION PREBASICA"/>
    <x v="0"/>
    <n v="614961"/>
    <x v="3348"/>
    <x v="3172"/>
  </r>
  <r>
    <s v="30379277-0"/>
    <s v="REPOSICION CESFAM LA GRANJA, COMUNA DE LA GRANJA"/>
    <x v="8"/>
    <s v="SANTIAGO"/>
    <s v="LA GRANJA"/>
    <n v="2015"/>
    <x v="0"/>
    <s v="BAJA COMPLEJIDAD"/>
    <x v="1"/>
    <n v="86356"/>
    <x v="9"/>
    <x v="9"/>
  </r>
  <r>
    <s v="30379278-0"/>
    <s v="CONSTRUCCION JARDIN INFANTIL Y SALA CUNA ERARDO WERNER, LLANQUIHUE"/>
    <x v="5"/>
    <s v="LLANQUIHUE"/>
    <s v="LLANQUIHUE"/>
    <n v="2015"/>
    <x v="2"/>
    <s v="EDUCACION PREBASICA"/>
    <x v="0"/>
    <n v="1023749"/>
    <x v="3349"/>
    <x v="3173"/>
  </r>
  <r>
    <s v="30379279-0"/>
    <s v="CONSTRUCCION ESTABLECIMIENTO LARGA ESTADIA EN RENGO"/>
    <x v="12"/>
    <s v="CACHAPOAL"/>
    <s v="RENGO"/>
    <n v="2016"/>
    <x v="8"/>
    <s v="VIVIENDA DEFINITIVA"/>
    <x v="0"/>
    <n v="242584"/>
    <x v="3350"/>
    <x v="3174"/>
  </r>
  <r>
    <s v="30379280-0"/>
    <s v="CONSTRUCCION SALA CUNA Y JARDÍN INFANTIL L.E. RECABARREN, MELIPILLA"/>
    <x v="8"/>
    <s v="MELIPILLA"/>
    <s v="MELIPILLA"/>
    <n v="2015"/>
    <x v="2"/>
    <s v="EDUCACION PREBASICA"/>
    <x v="0"/>
    <n v="3"/>
    <x v="3351"/>
    <x v="9"/>
  </r>
  <r>
    <s v="30379323-0"/>
    <s v="CONSTRUCCION APR CHUCAUCO, SANTA PAULA Y NUEVE DE JULIO FREIRE"/>
    <x v="1"/>
    <s v="CAUTIN"/>
    <s v="FREIRE"/>
    <n v="2016"/>
    <x v="5"/>
    <s v="AGUA POTABLE"/>
    <x v="3"/>
    <n v="66840"/>
    <x v="9"/>
    <x v="9"/>
  </r>
  <r>
    <s v="30379327-0"/>
    <s v="CONSTRUCCION SALA CUNA Y JARDÍN INFANTIL ESCUELA EL ROBLE, BULNES"/>
    <x v="4"/>
    <s v="ÑUBLE"/>
    <s v="BULNES"/>
    <n v="2016"/>
    <x v="2"/>
    <s v="EDUCACION PREBASICA"/>
    <x v="0"/>
    <n v="516149"/>
    <x v="9"/>
    <x v="9"/>
  </r>
  <r>
    <s v="30379328-0"/>
    <s v="CONSTRUCCION COMPLEJO DE PISCINAS MUNICIPALES VILLA OLIMPICA.QUILPUÉ"/>
    <x v="0"/>
    <s v="MARGA MARGA"/>
    <s v="QUILPUE"/>
    <n v="2016"/>
    <x v="7"/>
    <s v="INTERSUBSECTORIAL DEPORTES Y RECREACION"/>
    <x v="0"/>
    <n v="1114956"/>
    <x v="3352"/>
    <x v="3175"/>
  </r>
  <r>
    <s v="30379430-0"/>
    <s v="CONSTRUCCION  S.A.R. NUEVA EXTREMADURA LA PINTANA"/>
    <x v="8"/>
    <s v="SANTIAGO"/>
    <s v="LA PINTANA"/>
    <n v="2016"/>
    <x v="0"/>
    <s v="BAJA COMPLEJIDAD"/>
    <x v="0"/>
    <n v="161287"/>
    <x v="3353"/>
    <x v="3176"/>
  </r>
  <r>
    <s v="30379432-0"/>
    <s v="MEJORAMIENTO CONECTIVIDAD SECTOR PANIAHUE, SANTA CRUZ"/>
    <x v="12"/>
    <s v="COLCHAGUA"/>
    <s v="SANTA CRUZ"/>
    <n v="2015"/>
    <x v="1"/>
    <s v="TRANSPORTE URBANO,VIALIDAD PEATONAL"/>
    <x v="0"/>
    <n v="69792"/>
    <x v="3354"/>
    <x v="3177"/>
  </r>
  <r>
    <s v="30379439-0"/>
    <s v="CONSTRUCCION  S.A.R. LA GRANJA, LA GRANJA."/>
    <x v="8"/>
    <s v="SANTIAGO"/>
    <s v="LA GRANJA"/>
    <n v="2016"/>
    <x v="0"/>
    <s v="BAJA COMPLEJIDAD"/>
    <x v="0"/>
    <n v="30017"/>
    <x v="3355"/>
    <x v="3178"/>
  </r>
  <r>
    <s v="30379443-0"/>
    <s v="CONSTRUCCION S.A.R. LA BANDERA, SAN RAMÓN."/>
    <x v="8"/>
    <s v="SANTIAGO"/>
    <s v="SAN RAMON"/>
    <n v="2016"/>
    <x v="0"/>
    <s v="BAJA COMPLEJIDAD"/>
    <x v="0"/>
    <n v="249061"/>
    <x v="3356"/>
    <x v="3179"/>
  </r>
  <r>
    <s v="30379444-0"/>
    <s v="HABILITACION  S.A.R. LOS CASTAÑOS, LA FLORIDA"/>
    <x v="8"/>
    <s v="SANTIAGO"/>
    <s v="LA FLORIDA"/>
    <n v="2016"/>
    <x v="0"/>
    <s v="BAJA COMPLEJIDAD"/>
    <x v="0"/>
    <n v="288168"/>
    <x v="3357"/>
    <x v="3180"/>
  </r>
  <r>
    <s v="30379474-0"/>
    <s v="CONSTRUCCION TUNEL INTERNACIONAL PASO DE AGUA NEGRA"/>
    <x v="2"/>
    <m/>
    <m/>
    <n v="2016"/>
    <x v="1"/>
    <s v="TRANSPORTE CAMINERO"/>
    <x v="3"/>
    <n v="12616"/>
    <x v="9"/>
    <x v="9"/>
  </r>
  <r>
    <s v="30379476-0"/>
    <s v="REPOSICION CESFAM PADRE ESTEBAN GUMUCIO COMUNA DE LA GRANJA"/>
    <x v="8"/>
    <s v="SANTIAGO"/>
    <s v="LA GRANJA"/>
    <n v="2015"/>
    <x v="0"/>
    <s v="BAJA COMPLEJIDAD"/>
    <x v="1"/>
    <n v="86356"/>
    <x v="9"/>
    <x v="9"/>
  </r>
  <r>
    <s v="30379823-0"/>
    <s v="CONSTRUCCION QUINTO CESFAM COMUNA DE LA GRANJA"/>
    <x v="8"/>
    <s v="SANTIAGO"/>
    <s v="LA GRANJA"/>
    <n v="2015"/>
    <x v="0"/>
    <s v="BAJA COMPLEJIDAD"/>
    <x v="1"/>
    <n v="86356"/>
    <x v="9"/>
    <x v="9"/>
  </r>
  <r>
    <s v="30379824-0"/>
    <s v="MEJORAMIENTO PARCELA Nº 52 EN LA COMUNA DE CERRILLOS"/>
    <x v="8"/>
    <s v="SANTIAGO"/>
    <s v="CERRILLOS"/>
    <n v="2015"/>
    <x v="6"/>
    <s v="INTERSUBSECTORIAL MULTISECTOR"/>
    <x v="1"/>
    <n v="229513"/>
    <x v="9"/>
    <x v="9"/>
  </r>
  <r>
    <s v="30379831-0"/>
    <s v="CONSTRUCCION PARQUE MIRADOR BARAZARTE, CIUDAD DE TALTAL"/>
    <x v="11"/>
    <s v="ANTOFAGASTA"/>
    <s v="TALTAL"/>
    <n v="2016"/>
    <x v="2"/>
    <s v="ARTE Y CULTURA"/>
    <x v="3"/>
    <n v="1491945"/>
    <x v="9"/>
    <x v="9"/>
  </r>
  <r>
    <s v="30379833-0"/>
    <s v="CONSTRUCCION CECOSF MAÑIHUALES COMUNA DE AYSEN"/>
    <x v="9"/>
    <s v="AYSEN"/>
    <s v="AYSEN"/>
    <n v="2016"/>
    <x v="0"/>
    <s v="BAJA COMPLEJIDAD"/>
    <x v="0"/>
    <n v="1"/>
    <x v="3358"/>
    <x v="9"/>
  </r>
  <r>
    <s v="30379834-0"/>
    <s v="CONSTRUCCION S CUNA Y J INFANTIL JARDÍN CAPRICORNIO GRANEROS"/>
    <x v="12"/>
    <s v="CACHAPOAL"/>
    <s v="GRANEROS"/>
    <n v="2015"/>
    <x v="2"/>
    <s v="EDUCACION PREBASICA"/>
    <x v="0"/>
    <n v="587471"/>
    <x v="3359"/>
    <x v="3181"/>
  </r>
  <r>
    <s v="30379844-0"/>
    <s v="MEJORAMIENTO INTEGRAL CANCHA DE FUTBOL EX-VERTEDERO,ALTO HOSPICIO"/>
    <x v="13"/>
    <s v="IQUIQUE"/>
    <s v="ALTO HOSPICIO"/>
    <n v="2016"/>
    <x v="7"/>
    <s v="DEPORTE RECREATIVO"/>
    <x v="1"/>
    <n v="203319"/>
    <x v="9"/>
    <x v="9"/>
  </r>
  <r>
    <s v="30380082-0"/>
    <s v="CONSTRUCCION SERVICIO AGUA POTABLE RURAL ISLA CHIDHUAPI, CALBUCO"/>
    <x v="5"/>
    <s v="LLANQUIHUE"/>
    <s v="CALBUCO"/>
    <n v="2015"/>
    <x v="5"/>
    <s v="AGUA POTABLE"/>
    <x v="0"/>
    <n v="369545"/>
    <x v="3360"/>
    <x v="3182"/>
  </r>
  <r>
    <s v="30380126-0"/>
    <s v="CONSTRUCCION ESTABLECIMIENTO LARGA ESTADÍA ADULTO MAYOR - LOS RÍOS"/>
    <x v="10"/>
    <m/>
    <m/>
    <n v="2015"/>
    <x v="8"/>
    <s v="SOLUCION HABITACIONAL PARCIAL O COMPLEMENTARIA"/>
    <x v="0"/>
    <n v="112860"/>
    <x v="3361"/>
    <x v="3183"/>
  </r>
  <r>
    <s v="30380177-0"/>
    <s v="REPOSICION Y AMPLIACIÓN JARDÍN INFANTIL VILLA CAP, CONCEPCIÓN"/>
    <x v="4"/>
    <s v="CONCEPCION"/>
    <s v="CONCEPCION"/>
    <n v="2015"/>
    <x v="2"/>
    <s v="EDUCACION PREBASICA"/>
    <x v="0"/>
    <n v="315825"/>
    <x v="3362"/>
    <x v="3184"/>
  </r>
  <r>
    <s v="30380188-0"/>
    <s v="REPOSICION Y AMPLIACIÓN J.INFANTIL LUCECITAS,ESC. BÉLGICA"/>
    <x v="4"/>
    <s v="CONCEPCION"/>
    <s v="CHIGUAYANTE"/>
    <n v="2015"/>
    <x v="2"/>
    <s v="EDUCACION PREBASICA"/>
    <x v="0"/>
    <n v="540963"/>
    <x v="3363"/>
    <x v="3185"/>
  </r>
  <r>
    <s v="30380324-0"/>
    <s v="CONSTRUCCION ESTABLECIMIENTO LARGA ESTADÍA 70 A. M. COYHAIQUE"/>
    <x v="9"/>
    <m/>
    <m/>
    <n v="2015"/>
    <x v="8"/>
    <s v="VIVIENDA DEFINITIVA"/>
    <x v="0"/>
    <n v="137170"/>
    <x v="3364"/>
    <x v="3186"/>
  </r>
  <r>
    <s v="30380331-0"/>
    <s v="CONSTRUCCION  Y HABILITACION CENTRO DE DIALISIS HOSPITAL CALBUCO"/>
    <x v="5"/>
    <s v="LLANQUIHUE"/>
    <s v="CALBUCO"/>
    <n v="2016"/>
    <x v="0"/>
    <s v="BAJA COMPLEJIDAD"/>
    <x v="0"/>
    <n v="19521"/>
    <x v="9"/>
    <x v="9"/>
  </r>
  <r>
    <s v="30380333-0"/>
    <s v="CONSTRUCCION SALA CUNA Y JARDIN INFANTIL COSTA DEL SOL"/>
    <x v="12"/>
    <m/>
    <m/>
    <n v="2016"/>
    <x v="2"/>
    <s v="EDUCACION PREBASICA"/>
    <x v="1"/>
    <n v="597210"/>
    <x v="9"/>
    <x v="9"/>
  </r>
  <r>
    <s v="30380334-0"/>
    <s v="CONSTRUCCION SALA CUNA Y JARDIN INFANTIL ANTONIO ZUÑIGA PEUMO"/>
    <x v="12"/>
    <s v="CACHAPOAL"/>
    <s v="PEUMO"/>
    <n v="2015"/>
    <x v="2"/>
    <s v="EDUCACION PREBASICA"/>
    <x v="0"/>
    <n v="179547"/>
    <x v="3365"/>
    <x v="3187"/>
  </r>
  <r>
    <s v="30380373-0"/>
    <s v="CONSTRUCCION S. CUNA Y J. INFANTIL PEDRO AGUIRRE CERDA RANCAGUA"/>
    <x v="12"/>
    <m/>
    <m/>
    <n v="2015"/>
    <x v="2"/>
    <s v="EDUCACION PREBASICA"/>
    <x v="0"/>
    <n v="607755"/>
    <x v="3366"/>
    <x v="3188"/>
  </r>
  <r>
    <s v="30380422-0"/>
    <s v="MEJORAMIENTO ESPACIO PÚBLICO SALVADOR GUTIÉRREZ ETAPA 2, CERRO NAVIA"/>
    <x v="8"/>
    <s v="SANTIAGO"/>
    <s v="CERRO NAVIA"/>
    <n v="2015"/>
    <x v="6"/>
    <s v="DESARROLLO URBANO"/>
    <x v="0"/>
    <n v="27134"/>
    <x v="843"/>
    <x v="3189"/>
  </r>
  <r>
    <s v="30380472-0"/>
    <s v="CONSTRUCCION SALA CUNA Y JARDÍN INFANTIL ESC. ISRAEL, CONCEPCIÓN"/>
    <x v="4"/>
    <s v="CONCEPCION"/>
    <s v="CONCEPCION"/>
    <n v="2015"/>
    <x v="2"/>
    <s v="EDUCACION PREBASICA"/>
    <x v="0"/>
    <n v="188203"/>
    <x v="3367"/>
    <x v="3190"/>
  </r>
  <r>
    <s v="30380479-0"/>
    <s v="CONSTRUCCION ESTABLECIMIENTO DE LARGA ESTADIA ADULTO MAYOR, COPIAPO"/>
    <x v="6"/>
    <m/>
    <m/>
    <n v="2015"/>
    <x v="8"/>
    <s v="VIVIENDA DEFINITIVA"/>
    <x v="0"/>
    <n v="167747"/>
    <x v="3368"/>
    <x v="3191"/>
  </r>
  <r>
    <s v="30380487-0"/>
    <s v="CONSTRUCCION RED DE CICLOVÍAS DE CONCHALÍ"/>
    <x v="8"/>
    <s v="SANTIAGO"/>
    <s v="CONCHALI"/>
    <n v="2015"/>
    <x v="1"/>
    <s v="TRANSPORTE URBANO,VIALIDAD PEATONAL"/>
    <x v="1"/>
    <n v="101140"/>
    <x v="9"/>
    <x v="9"/>
  </r>
  <r>
    <s v="30380526-0"/>
    <s v="MEJORAMIENTO RUTA O-60 SECTOR HUALQUI-QUILACOYA, HUALQUI"/>
    <x v="4"/>
    <s v="CONCEPCION"/>
    <s v="HUALQUI"/>
    <n v="2015"/>
    <x v="1"/>
    <s v="TRANSPORTE CAMINERO"/>
    <x v="0"/>
    <n v="51000"/>
    <x v="9"/>
    <x v="9"/>
  </r>
  <r>
    <s v="30380537-0"/>
    <s v="CONSTRUCCION JARDIN INFANTIL Y SALA CUNA MANUEL RODRIGUEZ, LAUTARO"/>
    <x v="1"/>
    <s v="CAUTIN"/>
    <s v="LAUTARO"/>
    <n v="2015"/>
    <x v="2"/>
    <s v="EDUCACION PREBASICA"/>
    <x v="0"/>
    <n v="947499"/>
    <x v="3369"/>
    <x v="3192"/>
  </r>
  <r>
    <s v="30380573-0"/>
    <s v="CONSTRUCCION SALA CUNA Y JARDIN INFANTIL VILLA LOS ALERCES, CHOLCHOL"/>
    <x v="1"/>
    <m/>
    <m/>
    <n v="2015"/>
    <x v="2"/>
    <s v="EDUCACION PREBASICA"/>
    <x v="0"/>
    <n v="763105"/>
    <x v="3370"/>
    <x v="3193"/>
  </r>
  <r>
    <s v="30380577-0"/>
    <s v="MEJORAMIENTO RUTA 27-CH SECTOR: SAN PEDRO DE ATACAMA-PASO JAMA"/>
    <x v="11"/>
    <s v="EL LOA"/>
    <s v="SAN PEDRO DE ATACAMA"/>
    <n v="2015"/>
    <x v="1"/>
    <s v="TRANSPORTE CAMINERO"/>
    <x v="0"/>
    <n v="1500"/>
    <x v="134"/>
    <x v="3194"/>
  </r>
  <r>
    <s v="30380624-0"/>
    <s v="CONSTRUCCION ESPACIO PUBLICO CALLE MANUEL MONTT- PICHILEMU"/>
    <x v="12"/>
    <s v="CARDENAL CARO"/>
    <s v="PICHILEMU"/>
    <n v="2015"/>
    <x v="6"/>
    <s v="DESARROLLO URBANO"/>
    <x v="0"/>
    <n v="206799"/>
    <x v="3371"/>
    <x v="3195"/>
  </r>
  <r>
    <s v="30380728-0"/>
    <s v="REPOSICION CON RELOCALIZACIÓN HOSPITAL DE MELIPILLA"/>
    <x v="8"/>
    <s v="MELIPILLA"/>
    <m/>
    <n v="2016"/>
    <x v="0"/>
    <s v="ALTA COMPLEJIDAD"/>
    <x v="0"/>
    <n v="1270034"/>
    <x v="3372"/>
    <x v="3196"/>
  </r>
  <r>
    <s v="30380787-0"/>
    <s v="CONSTRUCCION SALAS CUNAS Y NIVEL MEDIO, DEL COPADO QUILPUE"/>
    <x v="0"/>
    <s v="MARGA MARGA"/>
    <s v="QUILPUE"/>
    <n v="2015"/>
    <x v="2"/>
    <s v="EDUCACION PREBASICA"/>
    <x v="0"/>
    <n v="360094"/>
    <x v="3373"/>
    <x v="3197"/>
  </r>
  <r>
    <s v="30380788-0"/>
    <s v="CONSTRUCCION SALAS CUNAS Y NIVEL MEDIO, LAS BARRANCAS QUILPUE"/>
    <x v="0"/>
    <s v="MARGA MARGA"/>
    <s v="QUILPUE"/>
    <n v="2015"/>
    <x v="2"/>
    <s v="EDUCACION PREBASICA"/>
    <x v="0"/>
    <n v="14329"/>
    <x v="3374"/>
    <x v="3198"/>
  </r>
  <r>
    <s v="30380789-0"/>
    <s v="CONSTRUCCION INSTALACION AGUA POTABLE POZAS DE PARRASÍA, SAN FELIPE"/>
    <x v="0"/>
    <s v="SAN FELIPE DE ACONCAGUA"/>
    <s v="SAN FELIPE"/>
    <n v="2016"/>
    <x v="5"/>
    <s v="AGUA POTABLE"/>
    <x v="0"/>
    <n v="94500"/>
    <x v="11"/>
    <x v="9"/>
  </r>
  <r>
    <s v="30380825-0"/>
    <s v="CONSTRUCCION SEDE SOCIAL JEAN CARLOS MEDEL, ALTO HOSPICIO"/>
    <x v="13"/>
    <s v="IQUIQUE"/>
    <s v="ALTO HOSPICIO"/>
    <n v="2016"/>
    <x v="6"/>
    <s v="ORGANIZACION Y SERVICIOS COMUNALES"/>
    <x v="1"/>
    <n v="124973"/>
    <x v="9"/>
    <x v="9"/>
  </r>
  <r>
    <s v="30380826-0"/>
    <s v="CONSTRUCCION SALA CUNA Y JARDÍN INFANTIL LA VIRGEN, LOS ÁLAMOS"/>
    <x v="4"/>
    <s v="ARAUCO"/>
    <s v="LOS ALAMOS"/>
    <n v="2016"/>
    <x v="2"/>
    <s v="EDUCACION PREBASICA"/>
    <x v="0"/>
    <n v="395531"/>
    <x v="3375"/>
    <x v="3199"/>
  </r>
  <r>
    <s v="30380839-0"/>
    <s v="CONSTRUCCION SALA CUNA Y JARDIN INFANTIL U.L.A. OSORNO"/>
    <x v="5"/>
    <s v="OSORNO"/>
    <s v="OSORNO"/>
    <n v="2016"/>
    <x v="2"/>
    <s v="EDUCACION PREBASICA"/>
    <x v="0"/>
    <n v="355520"/>
    <x v="3376"/>
    <x v="3200"/>
  </r>
  <r>
    <s v="30380922-0"/>
    <s v="CONSTRUCCION SISTEMA AGUA POTABLE PUENTE BASAS CHICO, CURARREHUE"/>
    <x v="1"/>
    <s v="CAUTIN"/>
    <s v="CURARREHUE"/>
    <n v="2015"/>
    <x v="5"/>
    <s v="AGUA POTABLE"/>
    <x v="0"/>
    <n v="724842"/>
    <x v="3377"/>
    <x v="3201"/>
  </r>
  <r>
    <s v="30380923-0"/>
    <s v="CONSTRUCCION SALA CUNA Y JARDIN INF. PROF. JUAN CABRERA- MELIPILLA"/>
    <x v="8"/>
    <s v="MELIPILLA"/>
    <s v="MELIPILLA"/>
    <n v="2015"/>
    <x v="2"/>
    <s v="EDUCACION PREBASICA"/>
    <x v="0"/>
    <n v="3"/>
    <x v="3378"/>
    <x v="9"/>
  </r>
  <r>
    <s v="30380924-0"/>
    <s v="CONSTRUCCION SALAS CUNA Y JARDIN INFANTIL,HAMMARSKOJOLD-VITACURA"/>
    <x v="8"/>
    <s v="SANTIAGO"/>
    <s v="VITACURA"/>
    <n v="2016"/>
    <x v="2"/>
    <s v="EDUCACION PREBASICA"/>
    <x v="0"/>
    <n v="1"/>
    <x v="9"/>
    <x v="9"/>
  </r>
  <r>
    <s v="30381072-0"/>
    <s v="MEJORAMIENTO CALLE MONTEVIDEO (BARROS ARANA-ISMAEL HUERTA). QUILPUE"/>
    <x v="0"/>
    <s v="MARGA MARGA"/>
    <s v="QUILPUE"/>
    <n v="2016"/>
    <x v="1"/>
    <s v="TRANSPORTE URBANO,VIALIDAD PEATONAL"/>
    <x v="0"/>
    <n v="112239"/>
    <x v="2656"/>
    <x v="3202"/>
  </r>
  <r>
    <s v="30381082-0"/>
    <s v="AMPLIACION Y MEJORAMIENTO SERVICIO APR DE PICHIRROPULLI, PAILLACO"/>
    <x v="10"/>
    <s v="VALDIVIA - REGION XIV"/>
    <s v="PAILLACO - REGION XIV"/>
    <n v="2015"/>
    <x v="5"/>
    <s v="AGUA POTABLE"/>
    <x v="0"/>
    <n v="444798"/>
    <x v="3379"/>
    <x v="3203"/>
  </r>
  <r>
    <s v="30381122-0"/>
    <s v="CONSTRUCCION PLAZA ALTOS DEL BOSQUE, COMUNA VIÑA DEL MAR"/>
    <x v="0"/>
    <s v="VALPARAISO"/>
    <s v="VIÑA DEL MAR"/>
    <n v="2016"/>
    <x v="6"/>
    <s v="DESARROLLO URBANO"/>
    <x v="0"/>
    <n v="41108"/>
    <x v="64"/>
    <x v="9"/>
  </r>
  <r>
    <s v="30381175-0"/>
    <s v="CONSTRUCCION CANCHA Y PISTA ATLETICA CANCHA RAYADA DE CASTRO"/>
    <x v="5"/>
    <s v="CHILOE"/>
    <s v="CASTRO"/>
    <n v="2016"/>
    <x v="7"/>
    <s v="DEPORTE RECREATIVO"/>
    <x v="0"/>
    <n v="1"/>
    <x v="9"/>
    <x v="9"/>
  </r>
  <r>
    <s v="30381189-0"/>
    <s v="CONSTRUCCION SISTEMA LUMINARIAS PEATONALES ETAPA 1 QUINTA NORMAL"/>
    <x v="8"/>
    <s v="SANTIAGO"/>
    <s v="QUINTA NORMAL"/>
    <n v="2016"/>
    <x v="4"/>
    <s v="ALUMBRADO PUBLICO"/>
    <x v="0"/>
    <n v="100"/>
    <x v="9"/>
    <x v="9"/>
  </r>
  <r>
    <s v="30381285-0"/>
    <s v="CONSTRUCCION SALA CUNA Y JARDÍN INFANTIL AV. B. OHIGGINS, TALAGANTE"/>
    <x v="8"/>
    <s v="TALAGANTE"/>
    <s v="TALAGANTE"/>
    <n v="2015"/>
    <x v="2"/>
    <s v="EDUCACION PREBASICA"/>
    <x v="0"/>
    <n v="627690"/>
    <x v="3380"/>
    <x v="3204"/>
  </r>
  <r>
    <s v="30381286-0"/>
    <s v="CONSTRUCCION SALAS CUNA Y JARDÍN INFANTIL PEDRO MERINO, LO ESPEJO"/>
    <x v="8"/>
    <s v="SANTIAGO"/>
    <s v="LO ESPEJO"/>
    <n v="2015"/>
    <x v="2"/>
    <s v="EDUCACION PREBASICA"/>
    <x v="0"/>
    <n v="1"/>
    <x v="9"/>
    <x v="9"/>
  </r>
  <r>
    <s v="30381288-0"/>
    <s v="CONSTRUCCION  SALA CUNA-NIVEL MEDIO MIXTOS DGO.SANTA MARIA EL MONTE"/>
    <x v="8"/>
    <s v="TALAGANTE"/>
    <s v="EL MONTE"/>
    <n v="2015"/>
    <x v="2"/>
    <s v="EDUCACION PREBASICA"/>
    <x v="0"/>
    <n v="461915"/>
    <x v="3381"/>
    <x v="3205"/>
  </r>
  <r>
    <s v="30381291-0"/>
    <s v="ANALISIS DE PUNTOS CONGESTIONADOS EN CHANCO Y MAULE"/>
    <x v="7"/>
    <m/>
    <m/>
    <n v="2015"/>
    <x v="1"/>
    <s v="TRANSPORTE URBANO,VIALIDAD PEATONAL"/>
    <x v="0"/>
    <n v="58500"/>
    <x v="3382"/>
    <x v="3206"/>
  </r>
  <r>
    <s v="30381293-0"/>
    <s v="REPOSICION PAVIMENTO RUTA D-55, SECTOR: EMBALSE LA PALOMA - OVALLE"/>
    <x v="2"/>
    <m/>
    <m/>
    <n v="2015"/>
    <x v="1"/>
    <s v="TRANSPORTE CAMINERO"/>
    <x v="0"/>
    <n v="51000"/>
    <x v="9"/>
    <x v="9"/>
  </r>
  <r>
    <s v="30381295-0"/>
    <s v="CONSTRUCCION SAR SAN JUAN DE DIOS, COMUNA DE LINARES"/>
    <x v="7"/>
    <s v="LINARES"/>
    <s v="LINARES"/>
    <n v="2016"/>
    <x v="0"/>
    <s v="BAJA COMPLEJIDAD"/>
    <x v="0"/>
    <n v="593551"/>
    <x v="3383"/>
    <x v="3207"/>
  </r>
  <r>
    <s v="30381300-0"/>
    <s v="ANALISIS E IMPLEMENTACIÓN DE UN SCAT EN LA CIUDAD DE LINARES"/>
    <x v="7"/>
    <s v="LINARES"/>
    <s v="LINARES"/>
    <n v="2015"/>
    <x v="1"/>
    <s v="TRANSPORTE URBANO,VIALIDAD PEATONAL"/>
    <x v="0"/>
    <n v="41650"/>
    <x v="3384"/>
    <x v="3208"/>
  </r>
  <r>
    <s v="30381422-0"/>
    <s v="MEJORAMIENTO RED CENTRO CIUDAD DE VALDIVIA"/>
    <x v="10"/>
    <s v="VALDIVIA - REGION XIV"/>
    <s v="VALDIVIA - REGION XIV"/>
    <n v="2015"/>
    <x v="1"/>
    <s v="TRANSPORTE URBANO,VIALIDAD PEATONAL"/>
    <x v="0"/>
    <n v="22093"/>
    <x v="3385"/>
    <x v="3209"/>
  </r>
  <r>
    <s v="30381475-0"/>
    <s v="ANALISIS Y DESARRO DEL PLAN MAEST DE GESTIÓN DE TTO. SAN JAVIER"/>
    <x v="7"/>
    <s v="LINARES"/>
    <s v="SAN JAVIER"/>
    <n v="2015"/>
    <x v="1"/>
    <s v="TRANSPORTE URBANO,VIALIDAD PEATONAL"/>
    <x v="0"/>
    <n v="1"/>
    <x v="22"/>
    <x v="9"/>
  </r>
  <r>
    <s v="30381522-0"/>
    <s v="CONSTRUCCION SALA CUNA Y JARDIN INFANTIL,SECTOR PISATRAIGUEN,OSORNO"/>
    <x v="5"/>
    <s v="OSORNO"/>
    <s v="OSORNO"/>
    <n v="2015"/>
    <x v="2"/>
    <s v="EDUCACION PREBASICA"/>
    <x v="0"/>
    <n v="943962"/>
    <x v="3386"/>
    <x v="3210"/>
  </r>
  <r>
    <s v="30381527-0"/>
    <s v="MEJORAMIENTO EJE BUERAS Y CONEXION CON AVDA. FRANCIA, VALDIVIA"/>
    <x v="10"/>
    <s v="VALDIVIA - REGION XIV"/>
    <s v="VALDIVIA - REGION XIV"/>
    <n v="2015"/>
    <x v="1"/>
    <s v="TRANSPORTE URBANO,VIALIDAD PEATONAL"/>
    <x v="0"/>
    <n v="40455"/>
    <x v="3387"/>
    <x v="3211"/>
  </r>
  <r>
    <s v="30381529-0"/>
    <s v="CONSTRUCCION ELECTRIFICACION RURAL COMUNIDAD  RAMON ÑANCO, VICTORIA"/>
    <x v="1"/>
    <s v="MALLECO"/>
    <s v="VICTORIA"/>
    <n v="2016"/>
    <x v="4"/>
    <s v="DISTRIBUCION Y CONEXION FINAL USUARIOS"/>
    <x v="0"/>
    <n v="99710"/>
    <x v="9"/>
    <x v="9"/>
  </r>
  <r>
    <s v="30381572-0"/>
    <s v="ANALISIS Y DESARRO DEL PLAN MAEST DE GESTIÓN DE TTO. ROMERAL"/>
    <x v="7"/>
    <s v="CURICO"/>
    <s v="ROMERAL"/>
    <n v="2015"/>
    <x v="1"/>
    <s v="TRANSPORTE URBANO,VIALIDAD PEATONAL"/>
    <x v="0"/>
    <n v="1"/>
    <x v="22"/>
    <x v="9"/>
  </r>
  <r>
    <s v="30381622-0"/>
    <s v="ANALISIS  Y DESARRO DEL PLAN MAEST DE GESTIÓN DE TTO. LONGAVÍ"/>
    <x v="7"/>
    <s v="LINARES"/>
    <s v="LONGAVI"/>
    <n v="2015"/>
    <x v="1"/>
    <s v="TRANSPORTE URBANO,VIALIDAD PEATONAL"/>
    <x v="0"/>
    <n v="1"/>
    <x v="22"/>
    <x v="9"/>
  </r>
  <r>
    <s v="30381675-0"/>
    <s v="CONSTRUCCION JARDIN INFANTIL Y SALA CUNA MAWUN PADRE LAS CASAS"/>
    <x v="1"/>
    <s v="CAUTIN"/>
    <s v="PADRE LAS CASAS"/>
    <n v="2015"/>
    <x v="2"/>
    <s v="EDUCACION PREBASICA"/>
    <x v="0"/>
    <n v="650324"/>
    <x v="3388"/>
    <x v="3212"/>
  </r>
  <r>
    <s v="30381676-0"/>
    <s v="ANALISIS Y DES PLAN MAESTRO GESTION DE TRANSITO NACIMIENTO"/>
    <x v="4"/>
    <s v="BIO BIO"/>
    <s v="NACIMIENTO"/>
    <n v="2016"/>
    <x v="1"/>
    <s v="TRANSPORTE URBANO,VIALIDAD PEATONAL"/>
    <x v="1"/>
    <n v="17500"/>
    <x v="9"/>
    <x v="9"/>
  </r>
  <r>
    <s v="30381678-0"/>
    <s v="AMPLIACION SEXTO PISO EDIFICIO MOP REGIÓN DE ANTOFAGASTA"/>
    <x v="11"/>
    <s v="ANTOFAGASTA"/>
    <s v="ANTOFAGASTA"/>
    <n v="2016"/>
    <x v="6"/>
    <s v="ADMINISTRACION MULTISECTOR"/>
    <x v="3"/>
    <n v="401"/>
    <x v="9"/>
    <x v="9"/>
  </r>
  <r>
    <s v="30381681-0"/>
    <s v="NORMALIZACION POSTAS DE SALUD RURAL, ALTO DEL CARMEN"/>
    <x v="6"/>
    <s v="HUASCO"/>
    <s v="ALTO DEL CARMEN"/>
    <n v="2016"/>
    <x v="0"/>
    <s v="BAJA COMPLEJIDAD"/>
    <x v="1"/>
    <n v="799072"/>
    <x v="9"/>
    <x v="9"/>
  </r>
  <r>
    <s v="30381723-0"/>
    <s v="ANALISIS Y DES PLAN MAESTRO GESTION DE TTO LAJA Y SAN ROSENDO"/>
    <x v="4"/>
    <s v="BIO BIO"/>
    <m/>
    <n v="2016"/>
    <x v="1"/>
    <s v="TRANSPORTE URBANO,VIALIDAD PEATONAL"/>
    <x v="1"/>
    <n v="17500"/>
    <x v="9"/>
    <x v="9"/>
  </r>
  <r>
    <s v="30381726-0"/>
    <s v="CONSTRUCCION SALA CUNA VILLA FLORENCIA, ANGOL"/>
    <x v="1"/>
    <s v="MALLECO"/>
    <s v="ANGOL"/>
    <n v="2016"/>
    <x v="2"/>
    <s v="EDUCACION PREBASICA"/>
    <x v="0"/>
    <n v="363154"/>
    <x v="3389"/>
    <x v="3213"/>
  </r>
  <r>
    <s v="30381777-0"/>
    <s v="MEJORAMIENTO ARTEAGA ALEMPARTE, INTERCONEXIÓN HUALPÉN-TALCAHUANO"/>
    <x v="4"/>
    <s v="CONCEPCION"/>
    <m/>
    <n v="2016"/>
    <x v="1"/>
    <s v="TRANSPORTE URBANO,VIALIDAD PEATONAL"/>
    <x v="0"/>
    <n v="45546"/>
    <x v="3390"/>
    <x v="3214"/>
  </r>
  <r>
    <s v="30381778-0"/>
    <s v="ANALISIS Y DESARROLLO PLAN MAESTRO DE GESTIÓN DE TTO CURACAUTIN"/>
    <x v="1"/>
    <s v="MALLECO"/>
    <s v="CURACAUTIN"/>
    <n v="2015"/>
    <x v="1"/>
    <s v="TRANSPORTE URBANO,VIALIDAD PEATONAL"/>
    <x v="0"/>
    <n v="49800"/>
    <x v="3391"/>
    <x v="3215"/>
  </r>
  <r>
    <s v="30381779-0"/>
    <s v="REPOSICION Y AMPLIACION JARDIN GRILLITOS,EX ESC LO MENDEZ, CONCEPC"/>
    <x v="4"/>
    <s v="CONCEPCION"/>
    <s v="CONCEPCION"/>
    <n v="2015"/>
    <x v="2"/>
    <s v="EDUCACION PREBASICA"/>
    <x v="0"/>
    <n v="543796"/>
    <x v="3392"/>
    <x v="3216"/>
  </r>
  <r>
    <s v="30381780-0"/>
    <s v="CONSTRUCCION Y REPOSICIÓN JARDIN EL BOTECITO DE LENGA, HUALPÉN."/>
    <x v="4"/>
    <s v="CONCEPCION"/>
    <s v="HUALPEN"/>
    <n v="2016"/>
    <x v="2"/>
    <s v="EDUCACION PREBASICA"/>
    <x v="0"/>
    <n v="36920"/>
    <x v="3393"/>
    <x v="3217"/>
  </r>
  <r>
    <s v="30381822-0"/>
    <s v="CONSTRUCCION SALA CUNA Y REPOSICIÓN NIVEL MEDIO, SECTOR RAFAEL, TOMÉ"/>
    <x v="4"/>
    <s v="CONCEPCION"/>
    <s v="TOME"/>
    <n v="2016"/>
    <x v="2"/>
    <s v="EDUCACION PREBASICA"/>
    <x v="0"/>
    <n v="397656"/>
    <x v="3394"/>
    <x v="3218"/>
  </r>
  <r>
    <s v="30381873-0"/>
    <s v="CONSTRUCCION CICLO RUTAS ANTOFAGASTA II ETAPA"/>
    <x v="11"/>
    <s v="ANTOFAGASTA"/>
    <s v="ANTOFAGASTA"/>
    <n v="2016"/>
    <x v="1"/>
    <s v="TRANSPORTE URBANO,VIALIDAD PEATONAL"/>
    <x v="0"/>
    <n v="471314"/>
    <x v="3395"/>
    <x v="3219"/>
  </r>
  <r>
    <s v="30381972-0"/>
    <s v="MEJORAMIENTO ESPACIOS PÚBLICOS EN POB. NOGALES, EST CENTRAL, II ETAP"/>
    <x v="8"/>
    <s v="SANTIAGO"/>
    <s v="ESTACION CENTRAL"/>
    <n v="2016"/>
    <x v="6"/>
    <s v="DESARROLLO URBANO"/>
    <x v="0"/>
    <n v="274144"/>
    <x v="9"/>
    <x v="9"/>
  </r>
  <r>
    <s v="30382177-0"/>
    <s v="MEJORAMIENTO BANDEJON AVENIDA LOS CARRERA COMUNA EL MONTE"/>
    <x v="8"/>
    <s v="TALAGANTE"/>
    <s v="EL MONTE"/>
    <n v="2016"/>
    <x v="6"/>
    <s v="DESARROLLO URBANO"/>
    <x v="1"/>
    <n v="54919"/>
    <x v="9"/>
    <x v="9"/>
  </r>
  <r>
    <s v="30382225-0"/>
    <s v="REPOSICION PARQUE MAIHUE COMUNA DE SAN JOAQUIN"/>
    <x v="8"/>
    <s v="SANTIAGO"/>
    <s v="SAN JOAQUIN"/>
    <n v="2015"/>
    <x v="6"/>
    <s v="DESARROLLO URBANO"/>
    <x v="0"/>
    <n v="18426"/>
    <x v="3396"/>
    <x v="3220"/>
  </r>
  <r>
    <s v="30382322-0"/>
    <s v="DIAGNOSTICO EVALUACIÓN AMB .ESTRATÉGICA  I.P.T. GORE O'HIGGINS"/>
    <x v="12"/>
    <m/>
    <m/>
    <n v="2016"/>
    <x v="6"/>
    <s v="ADMINISTRACION MULTISECTOR"/>
    <x v="0"/>
    <n v="73163"/>
    <x v="3397"/>
    <x v="3221"/>
  </r>
  <r>
    <s v="30382334-0"/>
    <s v="MEJORAMIENTO ESPACIO PÚBLICO AV. P. A. CERDA ETAPA II, LA CISTERNA"/>
    <x v="8"/>
    <s v="SANTIAGO"/>
    <s v="LA CISTERNA"/>
    <n v="2015"/>
    <x v="6"/>
    <s v="DESARROLLO URBANO"/>
    <x v="0"/>
    <n v="24945"/>
    <x v="3398"/>
    <x v="3222"/>
  </r>
  <r>
    <s v="30382438-0"/>
    <s v="CONSTRUCCION SENDAS EN RUTAS DVRM PROV MAIPO III ETAPA"/>
    <x v="8"/>
    <s v="MAIPO"/>
    <m/>
    <n v="2015"/>
    <x v="1"/>
    <s v="TRANSPORTE CAMINERO"/>
    <x v="0"/>
    <n v="6000"/>
    <x v="3399"/>
    <x v="3223"/>
  </r>
  <r>
    <s v="30382574-0"/>
    <s v="MEJORAMIENTO CONEXIÓN VIAL URBANA RUTA U-72 - RUTA U-40 EN OSORNO"/>
    <x v="5"/>
    <s v="OSORNO"/>
    <s v="OSORNO"/>
    <n v="2015"/>
    <x v="1"/>
    <s v="TRANSPORTE URBANO,VIALIDAD PEATONAL"/>
    <x v="0"/>
    <n v="51000"/>
    <x v="3400"/>
    <x v="3224"/>
  </r>
  <r>
    <s v="30382622-0"/>
    <s v="CONSTRUCCION CUARTEL DE BOMBEROS LA VEGA, COMUNA DE CABILDO"/>
    <x v="0"/>
    <s v="PETORCA"/>
    <s v="CABILDO"/>
    <n v="2016"/>
    <x v="9"/>
    <s v="DEFENSA Y SEGURIDAD"/>
    <x v="0"/>
    <n v="86652"/>
    <x v="3401"/>
    <x v="3225"/>
  </r>
  <r>
    <s v="30382778-0"/>
    <s v="CONSTRUCCION SALA CUNA Y REPOSICIÓN N. MEDIO JARDÍN GIRASOL,ARAUCO"/>
    <x v="4"/>
    <s v="ARAUCO"/>
    <s v="ARAUCO"/>
    <n v="2016"/>
    <x v="2"/>
    <s v="EDUCACION PREBASICA"/>
    <x v="0"/>
    <n v="2"/>
    <x v="3402"/>
    <x v="9"/>
  </r>
  <r>
    <s v="30382822-0"/>
    <s v="ANALISIS DE MEDIDAS PARA EL MEJOR DE LA MOV EN EL CENTRO DE CCP"/>
    <x v="4"/>
    <s v="CONCEPCION"/>
    <s v="CONCEPCION"/>
    <n v="2016"/>
    <x v="1"/>
    <s v="TRANSPORTE URBANO,VIALIDAD PEATONAL"/>
    <x v="0"/>
    <n v="52300"/>
    <x v="9"/>
    <x v="9"/>
  </r>
  <r>
    <s v="30383076-0"/>
    <s v="MEJORAMIENTO PAVIMENTACIÓN CALLES PORVENIR Y EL MAITEN, CHIGUAYANTE"/>
    <x v="4"/>
    <s v="CONCEPCION"/>
    <s v="CHIGUAYANTE"/>
    <n v="2015"/>
    <x v="1"/>
    <s v="TRANSPORTE URBANO,VIALIDAD PEATONAL"/>
    <x v="0"/>
    <n v="674232"/>
    <x v="3403"/>
    <x v="3226"/>
  </r>
  <r>
    <s v="30383077-0"/>
    <s v="CONSTRUCCION CENTRO DEPORTIVO INTEGRAL DE CALDERA"/>
    <x v="6"/>
    <s v="COPIAPO"/>
    <s v="CALDERA"/>
    <n v="2015"/>
    <x v="7"/>
    <s v="INTERSUBSECTORIAL DEPORTES Y RECREACION"/>
    <x v="0"/>
    <n v="1161879"/>
    <x v="3404"/>
    <x v="3227"/>
  </r>
  <r>
    <s v="30383079-0"/>
    <s v="CONSTRUCCION ESTABLECIMIENTO LARGA ESTADIA ADULTO MAYOR VALPARAISO"/>
    <x v="0"/>
    <s v="VALPARAISO"/>
    <s v="VALPARAISO"/>
    <n v="2016"/>
    <x v="8"/>
    <s v="VIVIENDA DEFINITIVA"/>
    <x v="0"/>
    <n v="191307"/>
    <x v="3405"/>
    <x v="3228"/>
  </r>
  <r>
    <s v="30383122-0"/>
    <s v="CONSTRUCCION EMBALSE POCURO ALTO, COMUNA CALLE LARGA"/>
    <x v="0"/>
    <m/>
    <m/>
    <n v="2015"/>
    <x v="3"/>
    <s v="RIEGO"/>
    <x v="0"/>
    <n v="612747"/>
    <x v="3406"/>
    <x v="3229"/>
  </r>
  <r>
    <s v="30383325-0"/>
    <s v="CONSTRUCCION SALA CUNA Y JARDÍN INFANTIL CHACAYAL NORTE, LOS ANGELES"/>
    <x v="4"/>
    <s v="BIO BIO"/>
    <s v="LOS ANGELES"/>
    <n v="2016"/>
    <x v="2"/>
    <s v="EDUCACION PREBASICA"/>
    <x v="0"/>
    <n v="1"/>
    <x v="9"/>
    <x v="9"/>
  </r>
  <r>
    <s v="30383327-0"/>
    <s v="CONSTRUCCION SALA CUNA Y JARDÍN INFANTIL MAVIDAHUE, PENCO"/>
    <x v="4"/>
    <s v="CONCEPCION"/>
    <s v="PENCO"/>
    <n v="2016"/>
    <x v="2"/>
    <s v="EDUCACION PREBASICA"/>
    <x v="0"/>
    <n v="25388"/>
    <x v="3407"/>
    <x v="9"/>
  </r>
  <r>
    <s v="30383328-0"/>
    <s v="MEJORAMIENTO Y AMPLIACION SERVICIO APR LOS GUAICOS"/>
    <x v="7"/>
    <s v="CURICO"/>
    <s v="ROMERAL"/>
    <n v="2015"/>
    <x v="5"/>
    <s v="AGUA POTABLE"/>
    <x v="0"/>
    <n v="11"/>
    <x v="9"/>
    <x v="9"/>
  </r>
  <r>
    <s v="30383428-0"/>
    <s v="CONSTRUCCION CONEXIÓN VIAL ACCESO NORTE A IQUIQUE, REGI"/>
    <x v="13"/>
    <m/>
    <m/>
    <n v="2015"/>
    <x v="1"/>
    <s v="TRANSPORTE CAMINERO"/>
    <x v="0"/>
    <n v="240500"/>
    <x v="3408"/>
    <x v="3230"/>
  </r>
  <r>
    <s v="30383472-0"/>
    <s v="MEJORAMIENTO PARQUE LA PAMPILLA DE SAN ISIDRO DE VICUÑA"/>
    <x v="2"/>
    <s v="ELQUI"/>
    <s v="VICUÑA"/>
    <n v="2015"/>
    <x v="6"/>
    <s v="DESARROLLO URBANO"/>
    <x v="0"/>
    <n v="379548"/>
    <x v="3409"/>
    <x v="3231"/>
  </r>
  <r>
    <s v="30383475-0"/>
    <s v="CONSTRUCCION INFRAESTRUCTURA PÚBLICA PARQUE NACIONAL VILLARRICA"/>
    <x v="1"/>
    <s v="CAUTIN"/>
    <m/>
    <n v="2016"/>
    <x v="10"/>
    <s v="TURISMO"/>
    <x v="0"/>
    <n v="71186"/>
    <x v="9"/>
    <x v="9"/>
  </r>
  <r>
    <s v="30383572-0"/>
    <s v="CONSTRUCCION SALA CUNA Y JARDIN INFANTIL VILLA LAS ISLAS LOS ANGELES"/>
    <x v="4"/>
    <s v="BIO BIO"/>
    <s v="LOS ANGELES"/>
    <n v="2015"/>
    <x v="2"/>
    <s v="EDUCACION PREBASICA"/>
    <x v="0"/>
    <n v="203204"/>
    <x v="3410"/>
    <x v="3232"/>
  </r>
  <r>
    <s v="30383675-0"/>
    <s v="CONSTRUCCION SALAS CUNA Y JARDIN INFANTIL-HIDRA-PUENTE ALTO"/>
    <x v="8"/>
    <s v="CORDILLERA"/>
    <s v="PUENTE ALTO"/>
    <n v="2015"/>
    <x v="2"/>
    <s v="EDUCACION PREBASICA"/>
    <x v="0"/>
    <n v="256600"/>
    <x v="3411"/>
    <x v="3233"/>
  </r>
  <r>
    <s v="30383677-0"/>
    <s v="CONSTRUCCION SALAS CUNA Y JARDIN INFANTIL,SAN PEDRO- PUENTE ALTO"/>
    <x v="8"/>
    <s v="CORDILLERA"/>
    <s v="PUENTE ALTO"/>
    <n v="2015"/>
    <x v="2"/>
    <s v="EDUCACION PREBASICA"/>
    <x v="0"/>
    <n v="3"/>
    <x v="3412"/>
    <x v="9"/>
  </r>
  <r>
    <s v="30383678-0"/>
    <s v="CONSTRUCCION UNA SALA CUNA Y JARDIN INFANTIL -DOMEYKO-STGO."/>
    <x v="8"/>
    <s v="SANTIAGO"/>
    <s v="SANTIAGO"/>
    <n v="2016"/>
    <x v="2"/>
    <s v="EDUCACION PREBASICA"/>
    <x v="0"/>
    <n v="196215"/>
    <x v="3413"/>
    <x v="3234"/>
  </r>
  <r>
    <s v="30383826-0"/>
    <s v="CONSTRUCCION SISTEMA APR LAS GARZAS - LA SUIZA, SAN CLEMENTE"/>
    <x v="7"/>
    <s v="TALCA"/>
    <s v="SAN CLEMENTE"/>
    <n v="2016"/>
    <x v="5"/>
    <s v="AGUA POTABLE"/>
    <x v="0"/>
    <n v="3010"/>
    <x v="9"/>
    <x v="9"/>
  </r>
  <r>
    <s v="30383922-0"/>
    <s v="CONSTRUCCION PISCINA SEMIOLIMPICA TEMPERADA COMUNA PORVENIR"/>
    <x v="3"/>
    <s v="TIERRA DEL FUEGO"/>
    <s v="PORVENIR"/>
    <n v="2016"/>
    <x v="7"/>
    <s v="DEPORTE FORMATIVO"/>
    <x v="0"/>
    <n v="149326"/>
    <x v="9"/>
    <x v="9"/>
  </r>
  <r>
    <s v="30383978-0"/>
    <s v="MEJORAMIENTO EJE LO OVALLE - LO ERRAZURIZ"/>
    <x v="8"/>
    <m/>
    <m/>
    <n v="2015"/>
    <x v="1"/>
    <s v="TRANSPORTE URBANO,VIALIDAD PEATONAL"/>
    <x v="0"/>
    <n v="3501"/>
    <x v="3414"/>
    <x v="237"/>
  </r>
  <r>
    <s v="30384027-0"/>
    <s v="MEJORAMIENTO RUTA V-69 SECTOR P. PUCHEGUIN - P. CASCAJAL3, COCHAMO"/>
    <x v="5"/>
    <m/>
    <m/>
    <n v="2015"/>
    <x v="1"/>
    <s v="TRANSPORTE CAMINERO"/>
    <x v="0"/>
    <n v="305000"/>
    <x v="9"/>
    <x v="9"/>
  </r>
  <r>
    <s v="30384172-0"/>
    <s v="MEJORAMIENTO Y-290 PTE VENTISQUERO-RÍO SERRANO PROV ULT ESPERANZA"/>
    <x v="3"/>
    <m/>
    <m/>
    <n v="2015"/>
    <x v="1"/>
    <s v="TRANSPORTE CAMINERO"/>
    <x v="1"/>
    <n v="50479"/>
    <x v="9"/>
    <x v="9"/>
  </r>
  <r>
    <s v="30384228-0"/>
    <s v="CONSTRUCCION CONEXIÓN VIAL,SECTOR EL TRANQUILO-V. VANGUARDIA, PALENA"/>
    <x v="5"/>
    <s v="PALENA"/>
    <m/>
    <n v="2015"/>
    <x v="1"/>
    <s v="TRANSPORTE CAMINERO"/>
    <x v="0"/>
    <n v="51500"/>
    <x v="9"/>
    <x v="9"/>
  </r>
  <r>
    <s v="30384235-0"/>
    <s v="CONSTRUCCION CONEXIÓN VIAL SECTOR:PALENA - LAGO PALENA,COMUNA PALENA"/>
    <x v="5"/>
    <s v="PALENA"/>
    <s v="PALENA"/>
    <n v="2015"/>
    <x v="1"/>
    <s v="TRANSPORTE CAMINERO"/>
    <x v="0"/>
    <n v="51500"/>
    <x v="9"/>
    <x v="9"/>
  </r>
  <r>
    <s v="30384429-0"/>
    <s v="MEJORAMIENTO RUTA V-69, SECTOR PUELO(FIN PAV.)-PUELCHE, COCHAMO"/>
    <x v="5"/>
    <m/>
    <m/>
    <n v="2015"/>
    <x v="1"/>
    <s v="TRANSPORTE CAMINERO"/>
    <x v="0"/>
    <n v="105000"/>
    <x v="9"/>
    <x v="9"/>
  </r>
  <r>
    <s v="30384479-0"/>
    <s v="MEJORAMIENTO RUTA 15 CH S:ALTO HUASQUIÑA - ALTO USMAGAMA"/>
    <x v="13"/>
    <s v="TAMARUGAL"/>
    <s v="HUARA (Prov. Tamarugal)"/>
    <n v="2015"/>
    <x v="1"/>
    <s v="TRANSPORTE CAMINERO"/>
    <x v="0"/>
    <n v="50500"/>
    <x v="3415"/>
    <x v="3235"/>
  </r>
  <r>
    <s v="30384626-0"/>
    <s v="MEJORAMIENTO RUTA 1 S: CALETA HUESO-CALLE PRAT-LA PUNTILLA, TALTAL"/>
    <x v="11"/>
    <m/>
    <m/>
    <n v="2015"/>
    <x v="1"/>
    <s v="TRANSPORTE URBANO,VIALIDAD PEATONAL"/>
    <x v="3"/>
    <n v="51000"/>
    <x v="9"/>
    <x v="9"/>
  </r>
  <r>
    <s v="30384677-0"/>
    <s v="MEJORAMIENTO RUTA 235-CH SECTOR V. S. LUCIA-P. RAMIREZ, PROV. PALENA"/>
    <x v="5"/>
    <s v="PALENA"/>
    <m/>
    <n v="2016"/>
    <x v="1"/>
    <s v="TRANSPORTE CAMINERO"/>
    <x v="3"/>
    <n v="61000"/>
    <x v="9"/>
    <x v="9"/>
  </r>
  <r>
    <s v="30384722-0"/>
    <s v="REPOSICION ESCUELA BASICA LICANCURA, CURARREHUE"/>
    <x v="1"/>
    <s v="CAUTIN"/>
    <s v="CURARREHUE"/>
    <n v="2016"/>
    <x v="2"/>
    <s v="EDUCACION BASICA Y MEDIA"/>
    <x v="0"/>
    <n v="52000"/>
    <x v="9"/>
    <x v="9"/>
  </r>
  <r>
    <s v="30384723-0"/>
    <s v="CONSTRUCCION AVDA. CIRCUNVALACIÓN DE TOCOPILLA SECTOR RUTA 1-RUTA 24"/>
    <x v="11"/>
    <s v="TOCOPILLA"/>
    <s v="TOCOPILLA"/>
    <n v="2015"/>
    <x v="1"/>
    <s v="TRANSPORTE URBANO,VIALIDAD PEATONAL"/>
    <x v="3"/>
    <n v="51000"/>
    <x v="9"/>
    <x v="9"/>
  </r>
  <r>
    <s v="30384726-0"/>
    <s v="REPOSICION JUZGADO LETRAS-COMPETENCIA GARANTIA Y FAMILIA PORVENIR"/>
    <x v="3"/>
    <s v="TIERRA DEL FUEGO"/>
    <s v="PORVENIR"/>
    <n v="2016"/>
    <x v="11"/>
    <s v="ADMINISTRACION DE JUSTICIA"/>
    <x v="0"/>
    <n v="3029"/>
    <x v="3416"/>
    <x v="3236"/>
  </r>
  <r>
    <s v="30384728-0"/>
    <s v="CONSTRUCCION SEDE SOCIAL VILLA ALTO ANDINO, PUNTA ARENAS"/>
    <x v="3"/>
    <s v="MAGALLANES"/>
    <s v="PUNTA ARENAS"/>
    <n v="2016"/>
    <x v="6"/>
    <s v="ORGANIZACION Y SERVICIOS COMUNALES"/>
    <x v="1"/>
    <n v="101231"/>
    <x v="9"/>
    <x v="9"/>
  </r>
  <r>
    <s v="30384922-0"/>
    <s v="CONSTRUCCION SALA CUNA Y JARDIN INFANTIL NAHUELBUTA, NACIMIENTO"/>
    <x v="4"/>
    <s v="BIO BIO"/>
    <s v="NACIMIENTO"/>
    <n v="2015"/>
    <x v="2"/>
    <s v="EDUCACION PREBASICA"/>
    <x v="0"/>
    <n v="1215595"/>
    <x v="3417"/>
    <x v="3237"/>
  </r>
  <r>
    <s v="30384923-0"/>
    <s v="CONSTRUCCION PLAZA CIUDADANA SECTOR BAHÍA MANSA,SAN JUAN DE LA COSTA"/>
    <x v="5"/>
    <s v="OSORNO"/>
    <s v="SAN JUAN DE LA COSTA"/>
    <n v="2015"/>
    <x v="6"/>
    <s v="DESARROLLO URBANO"/>
    <x v="0"/>
    <n v="683906"/>
    <x v="9"/>
    <x v="9"/>
  </r>
  <r>
    <s v="30384933-0"/>
    <s v="MEJORAMIENTO CONEXION VIAL PUENTE CHEYRE - PASO RIO MANSO, COCHAMO"/>
    <x v="5"/>
    <s v="LLANQUIHUE"/>
    <s v="COCHAMO"/>
    <n v="2015"/>
    <x v="1"/>
    <s v="TRANSPORTE CAMINERO"/>
    <x v="0"/>
    <n v="68500"/>
    <x v="3418"/>
    <x v="3238"/>
  </r>
  <r>
    <s v="30384937-0"/>
    <s v="CONSTRUCCION SISTEMA DE AGUA POTABLE LOS CIENOGOS, LAJA"/>
    <x v="4"/>
    <s v="BIO BIO"/>
    <s v="LAJA"/>
    <n v="2015"/>
    <x v="5"/>
    <s v="AGUA POTABLE"/>
    <x v="1"/>
    <n v="209001"/>
    <x v="9"/>
    <x v="9"/>
  </r>
  <r>
    <s v="30384938-0"/>
    <s v="CONSTRUCCION LABORATORIO DE CALIBRACION 3CV, COMUNA MAIPU"/>
    <x v="8"/>
    <s v="SANTIAGO"/>
    <s v="MAIPU"/>
    <n v="2016"/>
    <x v="6"/>
    <s v="ADMINISTRACION MULTISECTOR"/>
    <x v="0"/>
    <n v="84685"/>
    <x v="3419"/>
    <x v="9"/>
  </r>
  <r>
    <s v="30384974-0"/>
    <s v="CONSTRUCCION SISTEMA DE AGUA POTABLE RURAL LOS CHORRILLOS, LAJA"/>
    <x v="4"/>
    <s v="BIO BIO"/>
    <s v="LAJA"/>
    <n v="2016"/>
    <x v="5"/>
    <s v="AGUA POTABLE"/>
    <x v="0"/>
    <n v="216732"/>
    <x v="9"/>
    <x v="9"/>
  </r>
  <r>
    <s v="30384975-0"/>
    <s v="CONSTRUCCION CECOSF TIJERAL, RENAICO"/>
    <x v="1"/>
    <s v="MALLECO"/>
    <s v="RENAICO"/>
    <n v="2016"/>
    <x v="0"/>
    <s v="BAJA COMPLEJIDAD"/>
    <x v="0"/>
    <n v="281018"/>
    <x v="3420"/>
    <x v="3239"/>
  </r>
  <r>
    <s v="30384978-0"/>
    <s v="CONSTRUCCION CECOSF SELVA OSCURA, VICTORIA"/>
    <x v="1"/>
    <s v="MALLECO"/>
    <s v="VICTORIA"/>
    <n v="2016"/>
    <x v="0"/>
    <s v="BAJA COMPLEJIDAD"/>
    <x v="0"/>
    <n v="445812"/>
    <x v="3421"/>
    <x v="3240"/>
  </r>
  <r>
    <s v="30384984-0"/>
    <s v="ACTUALIZACION PLAN REGULADOR INTERCOMUNAL BORDE COSTERO"/>
    <x v="12"/>
    <s v="CARDENAL CARO"/>
    <m/>
    <n v="2016"/>
    <x v="6"/>
    <s v="DESARROLLO URBANO"/>
    <x v="1"/>
    <n v="4789"/>
    <x v="9"/>
    <x v="9"/>
  </r>
  <r>
    <s v="30385023-0"/>
    <s v="CONSTRUCCION SALA CUNA Y NIVEL MEDIO CATEMU"/>
    <x v="0"/>
    <s v="SAN FELIPE DE ACONCAGUA"/>
    <s v="CATEMU"/>
    <n v="2015"/>
    <x v="2"/>
    <s v="EDUCACION PREBASICA"/>
    <x v="0"/>
    <n v="375369"/>
    <x v="3422"/>
    <x v="3241"/>
  </r>
  <r>
    <s v="30385130-0"/>
    <s v="NORMALIZACION AERODROMO MELIMOYU REGION DE AYSEN"/>
    <x v="9"/>
    <s v="AYSEN"/>
    <s v="CISNES"/>
    <n v="2015"/>
    <x v="1"/>
    <s v="TRANSPORTE AEREO"/>
    <x v="0"/>
    <n v="51916"/>
    <x v="9"/>
    <x v="9"/>
  </r>
  <r>
    <s v="30385274-0"/>
    <s v="NORMALIZACION Y MEJORAMIENTO AERODROMO PUERTO CISNES XI REGION"/>
    <x v="9"/>
    <s v="AYSEN"/>
    <s v="CISNES"/>
    <n v="2015"/>
    <x v="1"/>
    <s v="TRANSPORTE AEREO"/>
    <x v="0"/>
    <n v="193836"/>
    <x v="9"/>
    <x v="9"/>
  </r>
  <r>
    <s v="30385426-0"/>
    <s v="CONSTRUCCION SALA CUNA Y JARDIN INFANTIL VILLA LOS POETAS,SAN CARLOS"/>
    <x v="4"/>
    <s v="ÑUBLE"/>
    <s v="SAN CARLOS"/>
    <n v="2015"/>
    <x v="2"/>
    <s v="EDUCACION PREBASICA"/>
    <x v="0"/>
    <n v="261836"/>
    <x v="3423"/>
    <x v="3242"/>
  </r>
  <r>
    <s v="30385427-0"/>
    <s v="NORMALIZACION RED ELÉCTRICA SECTOR CARAMPANGUE Y OTROS, ARAUCO."/>
    <x v="4"/>
    <s v="ARAUCO"/>
    <s v="ARAUCO"/>
    <n v="2016"/>
    <x v="4"/>
    <s v="DISTRIBUCION Y CONEXION FINAL USUARIOS"/>
    <x v="0"/>
    <n v="14015"/>
    <x v="22"/>
    <x v="9"/>
  </r>
  <r>
    <s v="30385524-0"/>
    <s v="NORMALIZACION RED ELÉCTRICA SECTOR HORCONES, LOS PATOS, CONUMO, OTROS"/>
    <x v="4"/>
    <s v="ARAUCO"/>
    <s v="ARAUCO"/>
    <n v="2016"/>
    <x v="4"/>
    <s v="DISTRIBUCION Y CONEXION FINAL USUARIOS"/>
    <x v="0"/>
    <n v="171913"/>
    <x v="9"/>
    <x v="9"/>
  </r>
  <r>
    <s v="30385525-0"/>
    <s v="CONSTRUCCION SALA CUNA Y J. INFANTIL VIRGEN DEL CAMINO, SAN CARLOS"/>
    <x v="4"/>
    <s v="ÑUBLE"/>
    <s v="SAN CARLOS"/>
    <n v="2016"/>
    <x v="2"/>
    <s v="EDUCACION PREBASICA"/>
    <x v="0"/>
    <n v="1"/>
    <x v="9"/>
    <x v="9"/>
  </r>
  <r>
    <s v="30385633-0"/>
    <s v="CONSTRUCCION SERVICIO APR DE BOQUIAL, RIO BUENO"/>
    <x v="10"/>
    <s v="DEL RANCO"/>
    <s v="RIO BUENO - REGION XIV"/>
    <n v="2015"/>
    <x v="5"/>
    <s v="AGUA POTABLE"/>
    <x v="0"/>
    <n v="1082873"/>
    <x v="3424"/>
    <x v="3243"/>
  </r>
  <r>
    <s v="30385677-0"/>
    <s v="REPOSICION POSTA DE SALUD RURAL LA TAPERA, LAGO VERDE"/>
    <x v="9"/>
    <s v="COYHAIQUE"/>
    <s v="LAGO VERDE"/>
    <n v="2016"/>
    <x v="0"/>
    <s v="BAJA COMPLEJIDAD"/>
    <x v="0"/>
    <n v="55029"/>
    <x v="9"/>
    <x v="9"/>
  </r>
  <r>
    <s v="30385678-0"/>
    <s v="AMPLIACION SERVICIO DE APR EL LUCERO, SECTOR EL MOLINO, LAMPA"/>
    <x v="8"/>
    <s v="CHACABUCO"/>
    <s v="LAMPA"/>
    <n v="2015"/>
    <x v="5"/>
    <s v="AGUA POTABLE"/>
    <x v="0"/>
    <n v="11"/>
    <x v="2915"/>
    <x v="9"/>
  </r>
  <r>
    <s v="30385723-0"/>
    <s v="MEJORAMIENTO CALLE RAMON ANGEL JARA, BELLOTO SUR. QUILPUE"/>
    <x v="0"/>
    <s v="MARGA MARGA"/>
    <s v="QUILPUE"/>
    <n v="2016"/>
    <x v="1"/>
    <s v="TRANSPORTE URBANO,VIALIDAD PEATONAL"/>
    <x v="1"/>
    <n v="838137"/>
    <x v="9"/>
    <x v="9"/>
  </r>
  <r>
    <s v="30385823-0"/>
    <s v="DIAGNOSTICO PLAN MARCO DE DESARROLLO TERRITORIAL VALLE DE PETORCA"/>
    <x v="0"/>
    <s v="PETORCA"/>
    <m/>
    <n v="2016"/>
    <x v="6"/>
    <s v="INTERSUBSECTORIAL MULTISECTOR"/>
    <x v="0"/>
    <n v="71383"/>
    <x v="3425"/>
    <x v="3244"/>
  </r>
  <r>
    <s v="30385981-0"/>
    <s v="REPOSICION TENENCIA FLORIDA, COMUNA DE FLORIDA"/>
    <x v="4"/>
    <s v="CONCEPCION"/>
    <s v="FLORIDA"/>
    <n v="2016"/>
    <x v="9"/>
    <s v="DEFENSA Y SEGURIDAD"/>
    <x v="1"/>
    <n v="7443"/>
    <x v="9"/>
    <x v="9"/>
  </r>
  <r>
    <s v="30385987-0"/>
    <s v="DIAGNOSTICO PLAN MARCO DE DESARROLLO TERRITORIAL VALLE DE CABILDO"/>
    <x v="0"/>
    <s v="PETORCA"/>
    <m/>
    <n v="2016"/>
    <x v="6"/>
    <s v="INTERSUBSECTORIAL MULTISECTOR"/>
    <x v="0"/>
    <n v="32123"/>
    <x v="3426"/>
    <x v="3244"/>
  </r>
  <r>
    <s v="30386072-0"/>
    <s v="CONSTRUCCION CENTRO DE GESTIÓN RESIDUOS SÓLIDOS, MAGALLANES"/>
    <x v="3"/>
    <s v="MAGALLANES"/>
    <s v="PUNTA ARENAS"/>
    <n v="2015"/>
    <x v="6"/>
    <s v="MEDIO AMBIENTE"/>
    <x v="1"/>
    <n v="1521368"/>
    <x v="9"/>
    <x v="9"/>
  </r>
  <r>
    <s v="30386074-0"/>
    <s v="DIAGNOSTICO PLAN MARCO DE DESARROLLO TERRITORIAL SECANO SAN ANTONIO"/>
    <x v="0"/>
    <s v="SAN ANTONIO"/>
    <m/>
    <n v="2016"/>
    <x v="6"/>
    <s v="INTERSUBSECTORIAL MULTISECTOR"/>
    <x v="0"/>
    <n v="71383"/>
    <x v="3427"/>
    <x v="3245"/>
  </r>
  <r>
    <s v="30386078-0"/>
    <s v="REPOSICION MULTICANCHA LA AGUADA, ILLAPEL"/>
    <x v="2"/>
    <s v="CHOAPA"/>
    <s v="ILLAPEL"/>
    <n v="2015"/>
    <x v="7"/>
    <s v="DEPORTE RECREATIVO"/>
    <x v="1"/>
    <n v="616663"/>
    <x v="9"/>
    <x v="9"/>
  </r>
  <r>
    <s v="30386079-0"/>
    <s v="AMPLIACION JARDIN INFANTIL CAMPANITA, ARICA"/>
    <x v="14"/>
    <m/>
    <m/>
    <n v="2016"/>
    <x v="2"/>
    <s v="EDUCACION PREBASICA"/>
    <x v="3"/>
    <n v="146834"/>
    <x v="9"/>
    <x v="9"/>
  </r>
  <r>
    <s v="30386122-0"/>
    <s v="MEJORAMIENTO ESPACIO PUBLICO ESCALA SARGENTO ALDEA, VALPARAÍSO"/>
    <x v="0"/>
    <s v="VALPARAISO"/>
    <s v="VALPARAISO"/>
    <n v="2016"/>
    <x v="6"/>
    <s v="DESARROLLO URBANO"/>
    <x v="0"/>
    <n v="134714"/>
    <x v="11"/>
    <x v="9"/>
  </r>
  <r>
    <s v="30386127-0"/>
    <s v="REPOSICION MULTICANCHA EL POLÍGONO, ILLAPEL"/>
    <x v="2"/>
    <s v="CHOAPA"/>
    <s v="ILLAPEL"/>
    <n v="2015"/>
    <x v="7"/>
    <s v="DEPORTE RECREATIVO"/>
    <x v="1"/>
    <n v="764185"/>
    <x v="9"/>
    <x v="9"/>
  </r>
  <r>
    <s v="30386183-0"/>
    <s v="CONSTRUCCION CECOSF DR. DAIBER, LA UNION"/>
    <x v="10"/>
    <s v="DEL RANCO"/>
    <s v="LA UNION - REGION XIV"/>
    <n v="2016"/>
    <x v="0"/>
    <s v="BAJA COMPLEJIDAD"/>
    <x v="0"/>
    <n v="153784"/>
    <x v="3428"/>
    <x v="3246"/>
  </r>
  <r>
    <s v="30386191-0"/>
    <s v="MEJORAMIENTO ESTADIO MUNICIPAL DE HORNOPIREN"/>
    <x v="5"/>
    <s v="PALENA"/>
    <s v="HUALAIHUE"/>
    <n v="2016"/>
    <x v="7"/>
    <s v="ADMINISTRACION DEPORTES Y RECREACION"/>
    <x v="1"/>
    <n v="139197"/>
    <x v="9"/>
    <x v="9"/>
  </r>
  <r>
    <s v="30386225-0"/>
    <s v="CONSTRUCCION CECOSF COMUNA DE MAFIL"/>
    <x v="10"/>
    <s v="VALDIVIA - REGION XIV"/>
    <s v="MAFIL - REGION XIV"/>
    <n v="2016"/>
    <x v="0"/>
    <s v="BAJA COMPLEJIDAD"/>
    <x v="0"/>
    <n v="6705"/>
    <x v="1198"/>
    <x v="3247"/>
  </r>
  <r>
    <s v="30386273-0"/>
    <s v="CONSTRUCCION SERVICIO ALIMENTACION Y SEDILE HOSPITAL EL CARMEN"/>
    <x v="4"/>
    <s v="ÑUBLE"/>
    <s v="EL CARMEN"/>
    <n v="2016"/>
    <x v="0"/>
    <s v="BAJA COMPLEJIDAD"/>
    <x v="3"/>
    <n v="9741"/>
    <x v="9"/>
    <x v="9"/>
  </r>
  <r>
    <s v="30386274-0"/>
    <s v="CONSTRUCCION SERVICIO DENTAL HOSPITAL DE EL CARMEN"/>
    <x v="4"/>
    <s v="ÑUBLE"/>
    <s v="EL CARMEN"/>
    <n v="2016"/>
    <x v="0"/>
    <s v="BAJA COMPLEJIDAD"/>
    <x v="3"/>
    <n v="7876"/>
    <x v="9"/>
    <x v="9"/>
  </r>
  <r>
    <s v="30386289-0"/>
    <s v="CONSTRUCCION SALA CUNA Y JARDÍN INFANTIL HOMERO VIGUERAS, CAÑETE"/>
    <x v="4"/>
    <s v="ARAUCO"/>
    <s v="CAÑETE"/>
    <n v="2016"/>
    <x v="2"/>
    <s v="EDUCACION PREBASICA"/>
    <x v="0"/>
    <n v="266885"/>
    <x v="3429"/>
    <x v="3248"/>
  </r>
  <r>
    <s v="30386293-0"/>
    <s v="CONSTRUCCION SISTEMA SCAT, COYHAIQUE"/>
    <x v="9"/>
    <s v="COYHAIQUE"/>
    <s v="COYHAIQUE"/>
    <n v="2016"/>
    <x v="1"/>
    <s v="TRANSPORTE URBANO,VIALIDAD PEATONAL"/>
    <x v="0"/>
    <n v="47070"/>
    <x v="3430"/>
    <x v="9"/>
  </r>
  <r>
    <s v="30386307-0"/>
    <s v="CONSTRUCCION SALA CUNA Y JARDÍN INFANTIL HUILLINCO, CAÑETE"/>
    <x v="4"/>
    <s v="ARAUCO"/>
    <s v="CAÑETE"/>
    <n v="2015"/>
    <x v="2"/>
    <s v="EDUCACION PREBASICA"/>
    <x v="0"/>
    <n v="600417"/>
    <x v="3431"/>
    <x v="3249"/>
  </r>
  <r>
    <s v="30386308-0"/>
    <s v="REPOSICION Y AMPLIACION JARDIN INFANTIL CARIÑOSITOS, LOS ANGELES"/>
    <x v="4"/>
    <s v="BIO BIO"/>
    <s v="LOS ANGELES"/>
    <n v="2016"/>
    <x v="2"/>
    <s v="EDUCACION PREBASICA"/>
    <x v="0"/>
    <n v="2"/>
    <x v="3432"/>
    <x v="9"/>
  </r>
  <r>
    <s v="30386314-0"/>
    <s v="MEJORAMIENTO INFRAESTRUCTURA PARQUE NACIONAL FRAY JORGE"/>
    <x v="2"/>
    <s v="LIMARI"/>
    <s v="OVALLE"/>
    <n v="2016"/>
    <x v="10"/>
    <s v="TURISMO"/>
    <x v="0"/>
    <n v="185344"/>
    <x v="9"/>
    <x v="9"/>
  </r>
  <r>
    <s v="30386376-0"/>
    <s v="CONSTRUCCION SALA CUNA Y JARDIN INFANTIL EDUARDO FREI NUEVA IMPERIAL"/>
    <x v="1"/>
    <s v="CAUTIN"/>
    <s v="NUEVA IMPERIAL"/>
    <n v="2015"/>
    <x v="2"/>
    <s v="EDUCACION PREBASICA"/>
    <x v="0"/>
    <n v="444724"/>
    <x v="3433"/>
    <x v="3250"/>
  </r>
  <r>
    <s v="30386383-0"/>
    <s v="MEJORAMIENTO ESPACIO PUBLICO AVENIDA BALMACEDA, COMUNA DE SAN JAVIER"/>
    <x v="7"/>
    <s v="LINARES"/>
    <s v="SAN JAVIER"/>
    <n v="2015"/>
    <x v="6"/>
    <s v="DESARROLLO URBANO"/>
    <x v="0"/>
    <n v="11655"/>
    <x v="3434"/>
    <x v="3251"/>
  </r>
  <r>
    <s v="30386385-0"/>
    <s v="CONSTRUCCION RED DE CICLORUTAS, COYHAIQUE"/>
    <x v="9"/>
    <s v="COYHAIQUE"/>
    <s v="COYHAIQUE"/>
    <n v="2016"/>
    <x v="1"/>
    <s v="TRANSPORTE URBANO,VIALIDAD PEATONAL"/>
    <x v="0"/>
    <n v="30420"/>
    <x v="9"/>
    <x v="9"/>
  </r>
  <r>
    <s v="30386386-0"/>
    <s v="CONSTRUCCION INFRAESTRUCTURA PUBLICA R.N. MOCHO CHOSHUENCO"/>
    <x v="10"/>
    <m/>
    <m/>
    <n v="2016"/>
    <x v="10"/>
    <s v="TURISMO"/>
    <x v="0"/>
    <n v="60633"/>
    <x v="9"/>
    <x v="9"/>
  </r>
  <r>
    <s v="30386414-0"/>
    <s v="ANALISIS DEL PLAN DE ESTACIONES INTERMODALES PARA LA R.M."/>
    <x v="8"/>
    <m/>
    <m/>
    <n v="2015"/>
    <x v="1"/>
    <s v="TRANSPORTE URBANO,VIALIDAD PEATONAL"/>
    <x v="0"/>
    <n v="21000"/>
    <x v="3435"/>
    <x v="582"/>
  </r>
  <r>
    <s v="30386425-0"/>
    <s v="MEJORAMIENTO INFRAESTRUCTURA PARQUE NACIONAL RADAL SIETE TAZAS"/>
    <x v="7"/>
    <s v="CURICO"/>
    <s v="MOLINA"/>
    <n v="2015"/>
    <x v="10"/>
    <s v="TURISMO"/>
    <x v="0"/>
    <n v="367837"/>
    <x v="9"/>
    <x v="9"/>
  </r>
  <r>
    <s v="30386472-0"/>
    <s v="MEJORAMIENTO PUENTE BRASIL EN RUTA C-48 Y ACCESOS, VALLENAR"/>
    <x v="6"/>
    <s v="HUASCO"/>
    <s v="VALLENAR"/>
    <n v="2015"/>
    <x v="1"/>
    <s v="TRANSPORTE URBANO,VIALIDAD PEATONAL"/>
    <x v="0"/>
    <n v="26000"/>
    <x v="9"/>
    <x v="9"/>
  </r>
  <r>
    <s v="30386473-0"/>
    <s v="CONSTRUCCION OBRAS CONTROL SEDIMENTOLOGICO RIO LAS MINAS,P. ARENAS"/>
    <x v="3"/>
    <s v="MAGALLANES"/>
    <s v="PUNTA ARENAS"/>
    <n v="2016"/>
    <x v="6"/>
    <s v="DEFENSAS FLUVIALES,MARITIMAS Y CAUCES ARTIFICIALES"/>
    <x v="0"/>
    <n v="100401"/>
    <x v="9"/>
    <x v="9"/>
  </r>
  <r>
    <s v="30386524-0"/>
    <s v="CONSTRUCCION SALA CUNA Y NIVEL MEDIO VENTISCA QUILPUE"/>
    <x v="0"/>
    <s v="MARGA MARGA"/>
    <s v="QUILPUE"/>
    <n v="2015"/>
    <x v="2"/>
    <s v="EDUCACION PREBASICA"/>
    <x v="0"/>
    <n v="532786"/>
    <x v="3436"/>
    <x v="3252"/>
  </r>
  <r>
    <s v="30386572-0"/>
    <s v="MEJORAMIENTO Y AMPLIACIÖN SERVICIO APR LA CUARTA MESAMAVIDA"/>
    <x v="7"/>
    <s v="LINARES"/>
    <s v="LONGAVI"/>
    <n v="2016"/>
    <x v="5"/>
    <s v="AGUA POTABLE"/>
    <x v="1"/>
    <n v="174500"/>
    <x v="9"/>
    <x v="9"/>
  </r>
  <r>
    <s v="30386722-0"/>
    <s v="CONSTRUCCION PLAZA DE ARMAS PAMPA GUANACO, TIMAUKEL"/>
    <x v="3"/>
    <s v="TIERRA DEL FUEGO"/>
    <s v="TIMAUKEL"/>
    <n v="2015"/>
    <x v="6"/>
    <s v="DESARROLLO URBANO"/>
    <x v="0"/>
    <n v="31903"/>
    <x v="3437"/>
    <x v="3253"/>
  </r>
  <r>
    <s v="30386774-0"/>
    <s v="CONSTRUCCION AGUA POTABLE Y ALCANTARILLADO, PIEDRAS BLANCAS, CHAITEN"/>
    <x v="5"/>
    <s v="PALENA"/>
    <s v="CHAITEN"/>
    <n v="2016"/>
    <x v="5"/>
    <s v="ADMINISTRACION AGUA POTABLE Y ALCANTARILLADO"/>
    <x v="1"/>
    <n v="103530"/>
    <x v="9"/>
    <x v="9"/>
  </r>
  <r>
    <s v="30386776-0"/>
    <s v="CONSTRUCCION 25° LLAMADO PROGRAMA PAV. PARTICIPATIVA, X REGION"/>
    <x v="5"/>
    <m/>
    <m/>
    <n v="2016"/>
    <x v="1"/>
    <s v="TRANSPORTE URBANO,VIALIDAD PEATONAL"/>
    <x v="0"/>
    <n v="1800861"/>
    <x v="3438"/>
    <x v="3254"/>
  </r>
  <r>
    <s v="30386877-0"/>
    <s v="CONSTRUCCION CECOSF MELINKA, GUAITECAS"/>
    <x v="9"/>
    <s v="AYSEN"/>
    <s v="GUAITECAS"/>
    <n v="2016"/>
    <x v="0"/>
    <s v="BAJA COMPLEJIDAD"/>
    <x v="1"/>
    <n v="696080"/>
    <x v="9"/>
    <x v="9"/>
  </r>
  <r>
    <s v="30386880-0"/>
    <s v="CONSTRUCCION SALAS CUNAS Y NIVELES MEDIOS ARDILLITA VALPARAISO"/>
    <x v="0"/>
    <s v="VALPARAISO"/>
    <s v="VALPARAISO"/>
    <n v="2015"/>
    <x v="2"/>
    <s v="EDUCACION PREBASICA"/>
    <x v="0"/>
    <n v="816778"/>
    <x v="3439"/>
    <x v="3255"/>
  </r>
  <r>
    <s v="30386881-0"/>
    <s v="CONSTRUCCION SALAS CUNAS Y NIVELES MEDIOS ENCON SAN FELIPE"/>
    <x v="0"/>
    <s v="SAN FELIPE DE ACONCAGUA"/>
    <s v="SAN FELIPE"/>
    <n v="2015"/>
    <x v="2"/>
    <s v="EDUCACION PREBASICA"/>
    <x v="0"/>
    <n v="832482"/>
    <x v="3440"/>
    <x v="3256"/>
  </r>
  <r>
    <s v="30386885-0"/>
    <s v="CONSTRUCCION SALA CUNA Y NIVEL MEDIO TIERRAS ROJAS QUILPUE"/>
    <x v="0"/>
    <s v="MARGA MARGA"/>
    <s v="QUILPUE"/>
    <n v="2016"/>
    <x v="2"/>
    <s v="EDUCACION PREBASICA"/>
    <x v="0"/>
    <n v="2089"/>
    <x v="9"/>
    <x v="9"/>
  </r>
  <r>
    <s v="30386889-0"/>
    <s v="MEJORAMIENTO CIRCUITO CIVICO VILLA PUNTA DELGADA, SAN GREGORIO"/>
    <x v="3"/>
    <s v="MAGALLANES"/>
    <s v="SAN GREGORIO"/>
    <n v="2015"/>
    <x v="6"/>
    <s v="DESARROLLO URBANO"/>
    <x v="0"/>
    <n v="37888"/>
    <x v="3441"/>
    <x v="3257"/>
  </r>
  <r>
    <s v="30386922-0"/>
    <s v="CONSTRUCCION SALAS CUNAS Y NIVELES MEDIOS VENTANAS II PUCHUNCAVI"/>
    <x v="0"/>
    <s v="VALPARAISO"/>
    <s v="PUCHUNCAVI"/>
    <n v="2016"/>
    <x v="2"/>
    <s v="EDUCACION PREBASICA"/>
    <x v="0"/>
    <n v="1"/>
    <x v="9"/>
    <x v="9"/>
  </r>
  <r>
    <s v="30386924-0"/>
    <s v="CONSTRUCCION SALAS CUNA Y JARDÍN INFANTIL, EST. LA OBRA-PUENTE ALTO"/>
    <x v="8"/>
    <s v="CORDILLERA"/>
    <s v="PUENTE ALTO"/>
    <n v="2015"/>
    <x v="2"/>
    <s v="EDUCACION PREBASICA"/>
    <x v="0"/>
    <n v="403"/>
    <x v="9"/>
    <x v="9"/>
  </r>
  <r>
    <s v="30386927-0"/>
    <s v="CONSTRUCCION SALA CUNA Y JARDIN INFANTIL LA UNIÓN, NUEVA IMPERIAL"/>
    <x v="1"/>
    <s v="CAUTIN"/>
    <s v="NUEVA IMPERIAL"/>
    <n v="2015"/>
    <x v="2"/>
    <s v="EDUCACION PREBASICA"/>
    <x v="0"/>
    <n v="679826"/>
    <x v="3442"/>
    <x v="3258"/>
  </r>
  <r>
    <s v="30387081-0"/>
    <s v="CONSTRUCCION NUEVO TERMINAL RODOVIARIO, PUNTA ARENAS"/>
    <x v="3"/>
    <s v="MAGALLANES"/>
    <s v="PUNTA ARENAS"/>
    <n v="2016"/>
    <x v="1"/>
    <s v="TRANSPORTE URBANO,VIALIDAD PEATONAL"/>
    <x v="0"/>
    <n v="23012"/>
    <x v="3443"/>
    <x v="582"/>
  </r>
  <r>
    <s v="30387083-0"/>
    <s v="CONSTRUCCION VEREDA SECTOR EL PARRÓN RUTA K-625, MAULE"/>
    <x v="7"/>
    <s v="TALCA"/>
    <s v="MAULE"/>
    <n v="2016"/>
    <x v="1"/>
    <s v="TRANSPORTE URBANO,VIALIDAD PEATONAL"/>
    <x v="1"/>
    <n v="67090"/>
    <x v="9"/>
    <x v="9"/>
  </r>
  <r>
    <s v="30387092-0"/>
    <s v="REPOSICION RUTA 5 SECTOR ENLACE TRAVESÍA - COPIAPÓ"/>
    <x v="6"/>
    <m/>
    <m/>
    <n v="2015"/>
    <x v="1"/>
    <s v="TRANSPORTE CAMINERO"/>
    <x v="0"/>
    <n v="50500"/>
    <x v="3444"/>
    <x v="3259"/>
  </r>
  <r>
    <s v="30387094-0"/>
    <s v="CONSTRUCCION PARQUE URBANO DE PICHIDANGUI, COMUNA LOS VILOS"/>
    <x v="2"/>
    <s v="CHOAPA"/>
    <s v="LOS VILOS"/>
    <n v="2015"/>
    <x v="6"/>
    <s v="DESARROLLO URBANO"/>
    <x v="0"/>
    <n v="34891"/>
    <x v="9"/>
    <x v="9"/>
  </r>
  <r>
    <s v="30387097-0"/>
    <s v="MEJORAMIENTO RUTA O-60 SECTOR YUMBEL - RERE, YUMBEL"/>
    <x v="4"/>
    <s v="BIO BIO"/>
    <m/>
    <n v="2015"/>
    <x v="1"/>
    <s v="TRANSPORTE CAMINERO"/>
    <x v="0"/>
    <n v="51000"/>
    <x v="9"/>
    <x v="9"/>
  </r>
  <r>
    <s v="30387172-0"/>
    <s v="MEJORAMIENTO PAVIMENTACION CALLE ARTURO PRAT,CATAPILCO - ZAPALLAR"/>
    <x v="0"/>
    <s v="PETORCA"/>
    <s v="ZAPALLAR"/>
    <n v="2016"/>
    <x v="1"/>
    <s v="TRANSPORTE URBANO,VIALIDAD PEATONAL"/>
    <x v="0"/>
    <n v="346674"/>
    <x v="3445"/>
    <x v="3260"/>
  </r>
  <r>
    <s v="30387175-0"/>
    <s v="MEJORAMIENTO INTEGRAL PLAZA DE QUEBRADA PAIHUANO, PAIHUANO"/>
    <x v="2"/>
    <s v="ELQUI"/>
    <s v="PAIHUANO"/>
    <n v="2016"/>
    <x v="6"/>
    <s v="DESARROLLO URBANO"/>
    <x v="0"/>
    <n v="5121"/>
    <x v="3446"/>
    <x v="3261"/>
  </r>
  <r>
    <s v="30387323-0"/>
    <s v="AMPLIACION Y MEJORAMIENTO RUTA 5 S: ACCESO SUR A COPIAPO"/>
    <x v="6"/>
    <s v="COPIAPO"/>
    <s v="COPIAPO"/>
    <n v="2015"/>
    <x v="1"/>
    <s v="TRANSPORTE URBANO,VIALIDAD PEATONAL"/>
    <x v="0"/>
    <n v="51000"/>
    <x v="133"/>
    <x v="3262"/>
  </r>
  <r>
    <s v="30387327-0"/>
    <s v="DIAGNOSTICO PLAN DESARROLLO TURISTICO COMUNA SAN GREGORIO"/>
    <x v="3"/>
    <s v="MAGALLANES"/>
    <s v="SAN GREGORIO"/>
    <n v="2016"/>
    <x v="10"/>
    <s v="TURISMO"/>
    <x v="0"/>
    <n v="43524"/>
    <x v="9"/>
    <x v="9"/>
  </r>
  <r>
    <s v="30387425-0"/>
    <s v="REPARACION MONUMENTO HISTÓRICO EX ADUANA DE IQUIQUE"/>
    <x v="13"/>
    <m/>
    <m/>
    <n v="2015"/>
    <x v="2"/>
    <s v="ARTE Y CULTURA"/>
    <x v="0"/>
    <n v="1000"/>
    <x v="52"/>
    <x v="829"/>
  </r>
  <r>
    <s v="30387426-0"/>
    <s v="CONSTRUCCION POSTA DE SALUD RURAL SEMILLERO, COMUNA DE YERBAS BUENAS"/>
    <x v="7"/>
    <s v="LINARES"/>
    <s v="YERBAS BUENAS"/>
    <n v="2015"/>
    <x v="0"/>
    <s v="BAJA COMPLEJIDAD"/>
    <x v="0"/>
    <n v="90961"/>
    <x v="11"/>
    <x v="9"/>
  </r>
  <r>
    <s v="30387723-0"/>
    <s v="CONSTRUCCION SEDE ADULTO MAYOR-DISCAPACIDAD Y OBRAS COMPLEMEN CONCÓN"/>
    <x v="0"/>
    <s v="VALPARAISO"/>
    <s v="CONCON"/>
    <n v="2016"/>
    <x v="6"/>
    <s v="ORGANIZACION Y SERVICIOS COMUNALES"/>
    <x v="0"/>
    <n v="280880"/>
    <x v="9"/>
    <x v="9"/>
  </r>
  <r>
    <s v="30387725-0"/>
    <s v="NORMALIZACION ESC. DAFNE ZAPATA ROZAS COMUNA PEMUCO"/>
    <x v="4"/>
    <s v="ÑUBLE"/>
    <s v="PEMUCO"/>
    <n v="2016"/>
    <x v="2"/>
    <s v="EDUCACION BASICA Y MEDIA"/>
    <x v="3"/>
    <n v="2500000"/>
    <x v="9"/>
    <x v="9"/>
  </r>
  <r>
    <s v="30387726-0"/>
    <s v="NORMALIZACION DE LA RADIOFARMACIA COMISION CHILENA DE ENERGIA NUCLEAR"/>
    <x v="15"/>
    <m/>
    <m/>
    <n v="2015"/>
    <x v="4"/>
    <s v="ADMINISTRACION ENERGIA"/>
    <x v="0"/>
    <n v="110000"/>
    <x v="9"/>
    <x v="9"/>
  </r>
  <r>
    <s v="30388024-0"/>
    <s v="ACTUALIZACION PLAN DE DESARROLLO COMUNAL, CHILLAN"/>
    <x v="4"/>
    <s v="ÑUBLE"/>
    <s v="CHILLAN"/>
    <n v="2015"/>
    <x v="6"/>
    <s v="ORGANIZACION Y SERVICIOS COMUNALES"/>
    <x v="0"/>
    <n v="9048"/>
    <x v="64"/>
    <x v="9"/>
  </r>
  <r>
    <s v="30388025-0"/>
    <s v="CONSTRUCCION MUROS DE CONTENCIÓN DIVERSOS SECTORES, COMUNA DE LEBU"/>
    <x v="4"/>
    <s v="ARAUCO"/>
    <s v="LEBU"/>
    <n v="2016"/>
    <x v="6"/>
    <s v="DESARROLLO URBANO"/>
    <x v="0"/>
    <n v="104600"/>
    <x v="22"/>
    <x v="9"/>
  </r>
  <r>
    <s v="30388026-0"/>
    <s v="CONSTRUCCION RED AGUA POTABLE ALCANTARILLADO SAN IGNACIO PHURTADO 3"/>
    <x v="8"/>
    <s v="TALAGANTE"/>
    <s v="PADRE HURTADO"/>
    <n v="2015"/>
    <x v="5"/>
    <s v="ADMINISTRACION AGUA POTABLE Y ALCANTARILLADO"/>
    <x v="0"/>
    <n v="518495"/>
    <x v="52"/>
    <x v="9"/>
  </r>
  <r>
    <s v="30388029-0"/>
    <s v="MEJORAMIENTO DE PLAZAS DE CONCHALI, I ETAPA"/>
    <x v="8"/>
    <s v="SANTIAGO"/>
    <s v="CONCHALI"/>
    <n v="2015"/>
    <x v="6"/>
    <s v="MEDIO AMBIENTE"/>
    <x v="1"/>
    <n v="2"/>
    <x v="9"/>
    <x v="9"/>
  </r>
  <r>
    <s v="30388079-0"/>
    <s v="CONSTRUCCION JARDIN INFANTIL Y SALA CUNA ,TROVOLHUE CARAHUE"/>
    <x v="1"/>
    <s v="CAUTIN"/>
    <s v="CARAHUE"/>
    <n v="2015"/>
    <x v="2"/>
    <s v="EDUCACION PREBASICA"/>
    <x v="0"/>
    <n v="638450"/>
    <x v="3447"/>
    <x v="3263"/>
  </r>
  <r>
    <s v="30388123-0"/>
    <s v="NORMALIZACION CIERRE PERIMETRAL AP. DIEGO ARACENA DE IQUIQUE"/>
    <x v="15"/>
    <m/>
    <m/>
    <n v="2015"/>
    <x v="1"/>
    <s v="TRANSPORTE AEREO"/>
    <x v="0"/>
    <n v="300500"/>
    <x v="9"/>
    <x v="9"/>
  </r>
  <r>
    <s v="30388126-0"/>
    <s v="AMPLIACION Y MEJORAMIENTO SERVICIO APR DE CAYUMAPU, VALDIVIA"/>
    <x v="10"/>
    <s v="VALDIVIA - REGION XIV"/>
    <s v="VALDIVIA - REGION XIV"/>
    <n v="2016"/>
    <x v="5"/>
    <s v="AGUA POTABLE"/>
    <x v="0"/>
    <n v="12"/>
    <x v="9"/>
    <x v="9"/>
  </r>
  <r>
    <s v="30388128-0"/>
    <s v="CONSTRUCCION JARDIN INFANTIL Y SALA CUNA ,BICENTENARIO CARAHUE"/>
    <x v="1"/>
    <m/>
    <m/>
    <n v="2015"/>
    <x v="2"/>
    <s v="EDUCACION PREBASICA"/>
    <x v="0"/>
    <n v="743749"/>
    <x v="3448"/>
    <x v="3264"/>
  </r>
  <r>
    <s v="30388173-0"/>
    <s v="AMPLIACION Y MEJORAMIENTO DE APR CAMPUSANO-LA ESTANCILLA, BUIN"/>
    <x v="8"/>
    <s v="MAIPO"/>
    <s v="BUIN"/>
    <n v="2015"/>
    <x v="5"/>
    <s v="AGUA POTABLE"/>
    <x v="0"/>
    <n v="11"/>
    <x v="2915"/>
    <x v="9"/>
  </r>
  <r>
    <s v="30388223-0"/>
    <s v="CONSTRUCCION SEDE JUNTA VECINAL NUEVA RPC Y OBRAS C. CONCON"/>
    <x v="0"/>
    <s v="VALPARAISO"/>
    <s v="CONCON"/>
    <n v="2016"/>
    <x v="6"/>
    <s v="ORGANIZACION Y SERVICIOS COMUNALES"/>
    <x v="1"/>
    <n v="27821"/>
    <x v="9"/>
    <x v="9"/>
  </r>
  <r>
    <s v="30388372-0"/>
    <s v="CONSTRUCCION CENTRO DEPORTIVO INTEGRAL LO ESPEJO"/>
    <x v="8"/>
    <s v="SANTIAGO"/>
    <s v="LO ESPEJO"/>
    <n v="2015"/>
    <x v="7"/>
    <s v="INTERSUBSECTORIAL DEPORTES Y RECREACION"/>
    <x v="0"/>
    <n v="804599"/>
    <x v="607"/>
    <x v="9"/>
  </r>
  <r>
    <s v="30388375-0"/>
    <s v="CONSTRUCCION ALCANTARILLADO CALLE PAGLIATINI. COMUNA DE OLMUÉ."/>
    <x v="0"/>
    <s v="MARGA MARGA"/>
    <s v="OLMUE"/>
    <n v="2016"/>
    <x v="5"/>
    <s v="EVACUACION DISPOSICION FINAL AGUAS SERVIDAS"/>
    <x v="0"/>
    <n v="40804"/>
    <x v="3449"/>
    <x v="3265"/>
  </r>
  <r>
    <s v="30388377-0"/>
    <s v="MEJORAMIENTO PLAZA ESTRELLA LLOLLEO, COMUNA DE SAN ANTONIO"/>
    <x v="0"/>
    <s v="SAN ANTONIO"/>
    <s v="SAN ANTONIO"/>
    <n v="2015"/>
    <x v="6"/>
    <s v="DESARROLLO URBANO"/>
    <x v="1"/>
    <n v="49300"/>
    <x v="9"/>
    <x v="9"/>
  </r>
  <r>
    <s v="30388473-0"/>
    <s v="CONSTRUCCION RUTA B-207 S: RIO GRANDE-MACHUCA REGION DE ANTOFAGASTA"/>
    <x v="11"/>
    <m/>
    <m/>
    <n v="2015"/>
    <x v="1"/>
    <s v="TRANSPORTE CAMINERO"/>
    <x v="1"/>
    <n v="50500"/>
    <x v="9"/>
    <x v="9"/>
  </r>
  <r>
    <s v="30388474-0"/>
    <s v="CONSTRUCCION ALCANTARILLADO SECTOR EL SAUCE. OLMUÉ"/>
    <x v="0"/>
    <s v="MARGA MARGA"/>
    <s v="OLMUE"/>
    <n v="2016"/>
    <x v="5"/>
    <s v="EVACUACION DISPOSICION FINAL AGUAS SERVIDAS"/>
    <x v="0"/>
    <n v="304411"/>
    <x v="3450"/>
    <x v="3266"/>
  </r>
  <r>
    <s v="30388574-0"/>
    <s v="CONSTRUCCION PLAZA DE ARMAS PUEBLO SECO COMUNA DE SAN IGNACIO"/>
    <x v="4"/>
    <s v="ÑUBLE"/>
    <s v="SAN IGNACIO"/>
    <n v="2016"/>
    <x v="6"/>
    <s v="DESARROLLO URBANO"/>
    <x v="0"/>
    <n v="10461"/>
    <x v="3451"/>
    <x v="3267"/>
  </r>
  <r>
    <s v="30388577-0"/>
    <s v="REPOSICION PISCINA MUNICIPAL COMUNA SAN IGNACIO"/>
    <x v="4"/>
    <s v="ÑUBLE"/>
    <s v="SAN IGNACIO"/>
    <n v="2016"/>
    <x v="7"/>
    <s v="DEPORTE RECREATIVO"/>
    <x v="1"/>
    <n v="35000"/>
    <x v="9"/>
    <x v="9"/>
  </r>
  <r>
    <s v="30388622-0"/>
    <s v="CONSTRUCCION ALCANTARILLADO CALLE LA AGUADA. COMUNA OLMUÉ."/>
    <x v="0"/>
    <s v="MARGA MARGA"/>
    <s v="OLMUE"/>
    <n v="2016"/>
    <x v="5"/>
    <s v="ADMINISTRACION AGUA POTABLE Y ALCANTARILLADO"/>
    <x v="0"/>
    <n v="98911"/>
    <x v="64"/>
    <x v="9"/>
  </r>
  <r>
    <s v="30388625-0"/>
    <s v="REPOSICION CUARTEL 3ERA COMPAÑIA DE BOMBEROS DE APALTA,SANTA CRUZ"/>
    <x v="12"/>
    <s v="COLCHAGUA"/>
    <s v="SANTA CRUZ"/>
    <n v="2015"/>
    <x v="9"/>
    <s v="DEFENSA Y SEGURIDAD"/>
    <x v="0"/>
    <n v="295315"/>
    <x v="9"/>
    <x v="9"/>
  </r>
  <r>
    <s v="30388626-0"/>
    <s v="MEJORAMIENTO BORDE COSTERO SECTOR PLAYA BLANCA, IQUIQUE"/>
    <x v="13"/>
    <s v="IQUIQUE"/>
    <s v="IQUIQUE"/>
    <n v="2016"/>
    <x v="6"/>
    <s v="BORDE COSTERO,PASEOS PEATONALES, PLAYAS"/>
    <x v="0"/>
    <n v="60"/>
    <x v="9"/>
    <x v="9"/>
  </r>
  <r>
    <s v="30388722-0"/>
    <s v="NORMALIZACION ASCENSOR EDIFICIO GOBERNACION PROVINCIAL DE CONCEPCION"/>
    <x v="4"/>
    <s v="CONCEPCION"/>
    <s v="CONCEPCION"/>
    <n v="2016"/>
    <x v="6"/>
    <s v="ADMINISTRACION MULTISECTOR"/>
    <x v="0"/>
    <n v="153423"/>
    <x v="9"/>
    <x v="9"/>
  </r>
  <r>
    <s v="30388732-0"/>
    <s v="CONSTRUCCION CECOSF RAÚL BRAÑES, SAN BERNARDO"/>
    <x v="8"/>
    <s v="MAIPO"/>
    <s v="SAN BERNARDO"/>
    <n v="2016"/>
    <x v="0"/>
    <s v="BAJA COMPLEJIDAD"/>
    <x v="0"/>
    <n v="218960"/>
    <x v="3452"/>
    <x v="3268"/>
  </r>
  <r>
    <s v="30388734-0"/>
    <s v="MEJORAMIENTO RED VIAL PROV DE PARINACOTA ZONA AL NORTE RUTA 11-CH"/>
    <x v="14"/>
    <m/>
    <m/>
    <n v="2015"/>
    <x v="1"/>
    <s v="TRANSPORTE CAMINERO"/>
    <x v="3"/>
    <n v="50500"/>
    <x v="9"/>
    <x v="9"/>
  </r>
  <r>
    <s v="30388735-0"/>
    <s v="MEJORAMIENTO ACCESO NORPONIENTE A PADRE LAS CASAS"/>
    <x v="1"/>
    <s v="CAUTIN"/>
    <m/>
    <n v="2015"/>
    <x v="1"/>
    <s v="TRANSPORTE URBANO,VIALIDAD PEATONAL"/>
    <x v="0"/>
    <n v="31000"/>
    <x v="826"/>
    <x v="3269"/>
  </r>
  <r>
    <s v="30388737-0"/>
    <s v="AMPLIACION CUERPO DE BOMBEROS DE MULCHEN"/>
    <x v="4"/>
    <s v="BIO BIO"/>
    <s v="MULCHEN"/>
    <n v="2016"/>
    <x v="6"/>
    <s v="ORGANIZACION Y SERVICIOS COMUNALES"/>
    <x v="1"/>
    <n v="202000"/>
    <x v="9"/>
    <x v="9"/>
  </r>
  <r>
    <s v="30388774-0"/>
    <s v="MEJORAMIENTO RUTA V-320 S:CR V-310 MAICHIHUE-LLICO BAJO, FRESIA"/>
    <x v="5"/>
    <s v="LLANQUIHUE"/>
    <s v="FRESIA"/>
    <n v="2015"/>
    <x v="1"/>
    <s v="TRANSPORTE CAMINERO"/>
    <x v="0"/>
    <n v="50500"/>
    <x v="133"/>
    <x v="2367"/>
  </r>
  <r>
    <s v="30388826-0"/>
    <s v="CONSTRUCCION ALCANTARILLADO CALLES RIQUELME Y SERRANO. OLMUÉ."/>
    <x v="0"/>
    <s v="MARGA MARGA"/>
    <s v="OLMUE"/>
    <n v="2016"/>
    <x v="5"/>
    <s v="EVACUACION DISPOSICION FINAL AGUAS SERVIDAS"/>
    <x v="0"/>
    <n v="171124"/>
    <x v="3453"/>
    <x v="3270"/>
  </r>
  <r>
    <s v="30388872-0"/>
    <s v="CONSTRUCCION SERVICIO AGUA POTABLE RURAL CHIN CHIN GRANDE PTO. MONTT"/>
    <x v="5"/>
    <s v="LLANQUIHUE"/>
    <s v="PUERTO MONTT"/>
    <n v="2016"/>
    <x v="5"/>
    <s v="AGUA POTABLE"/>
    <x v="0"/>
    <n v="251868"/>
    <x v="3454"/>
    <x v="9"/>
  </r>
  <r>
    <s v="30388972-0"/>
    <s v="MEJORAMIENTO PASO SAN  FRANCISCO S: BIF. POTRERILLOS - PEDERNALES"/>
    <x v="6"/>
    <m/>
    <m/>
    <n v="2015"/>
    <x v="1"/>
    <s v="TRANSPORTE CAMINERO"/>
    <x v="0"/>
    <n v="176000"/>
    <x v="9"/>
    <x v="9"/>
  </r>
  <r>
    <s v="30389026-0"/>
    <s v="CONSTRUCCION A.P.R.RUCACURA,PORMA,CHAICHAYEN,FILULAFQUEN, T.SCHMIDT"/>
    <x v="1"/>
    <s v="CAUTIN"/>
    <s v="TEODORO SCHMIDT"/>
    <n v="2016"/>
    <x v="5"/>
    <s v="AGUA POTABLE"/>
    <x v="1"/>
    <n v="4500"/>
    <x v="9"/>
    <x v="9"/>
  </r>
  <r>
    <s v="30389033-0"/>
    <s v="CONSTRUCCION ALCANTARILLADO CALLE LAS LILAS. OLMUE."/>
    <x v="0"/>
    <s v="MARGA MARGA"/>
    <s v="OLMUE"/>
    <n v="2016"/>
    <x v="5"/>
    <s v="EVACUACION DISPOSICION FINAL AGUAS SERVIDAS"/>
    <x v="0"/>
    <n v="45531"/>
    <x v="1463"/>
    <x v="3271"/>
  </r>
  <r>
    <s v="30389035-0"/>
    <s v="REPOSICION PLAZA DE ARMAS Y AV. VICENTE PÉREZ ROSALES, LLANQUIHUE"/>
    <x v="5"/>
    <s v="LLANQUIHUE"/>
    <s v="LLANQUIHUE"/>
    <n v="2015"/>
    <x v="6"/>
    <s v="DESARROLLO URBANO"/>
    <x v="0"/>
    <n v="27216"/>
    <x v="3455"/>
    <x v="3272"/>
  </r>
  <r>
    <s v="30389037-0"/>
    <s v="CONSTRUCCION ESTABLECIMIENTO DE LARGA ESTADIA ADULTO MAYOR, ARICA"/>
    <x v="14"/>
    <s v="ARICA - REGION XV"/>
    <s v="ARICA - REGION XV"/>
    <n v="2016"/>
    <x v="8"/>
    <s v="VIVIENDA DEFINITIVA"/>
    <x v="3"/>
    <n v="1149"/>
    <x v="9"/>
    <x v="9"/>
  </r>
  <r>
    <s v="30389041-0"/>
    <s v="CONSTRUCCION PAVIMENTOS PARTICIPATIVOS,25 LLAMADO,ARICA Y PARINACOTA"/>
    <x v="14"/>
    <s v="ARICA - REGION XV"/>
    <s v="ARICA - REGION XV"/>
    <n v="2015"/>
    <x v="1"/>
    <s v="TRANSPORTE URBANO,VIALIDAD PEATONAL"/>
    <x v="0"/>
    <n v="574976"/>
    <x v="3456"/>
    <x v="3273"/>
  </r>
  <r>
    <s v="30389042-0"/>
    <s v="REPOSICION DE LA SEDE VECINAL UV Nº31, COMUNA DE CONCHALI"/>
    <x v="8"/>
    <s v="SANTIAGO"/>
    <s v="CONCHALI"/>
    <n v="2015"/>
    <x v="6"/>
    <s v="ORGANIZACION Y SERVICIOS COMUNALES"/>
    <x v="1"/>
    <n v="19848"/>
    <x v="9"/>
    <x v="9"/>
  </r>
  <r>
    <s v="30389072-0"/>
    <s v="HABILITACION PASEO PEATONAL CALLE DOMINGO LEAL COMUNA DE PELARCO"/>
    <x v="7"/>
    <s v="TALCA"/>
    <s v="PELARCO"/>
    <n v="2015"/>
    <x v="6"/>
    <s v="DESARROLLO URBANO"/>
    <x v="0"/>
    <n v="8300"/>
    <x v="3457"/>
    <x v="3251"/>
  </r>
  <r>
    <s v="30389073-0"/>
    <s v="MEJORAMIENTO RUTA P-640 SECTOR: PELECO-PUENTE PELECO, PROV. ARAUCO"/>
    <x v="4"/>
    <s v="ARAUCO"/>
    <m/>
    <n v="2015"/>
    <x v="1"/>
    <s v="TRANSPORTE CAMINERO"/>
    <x v="0"/>
    <n v="176000"/>
    <x v="9"/>
    <x v="9"/>
  </r>
  <r>
    <s v="30389124-0"/>
    <s v="CONSTRUCCION PARQUE DE LAS ESCULTURAS, PURRANQUE"/>
    <x v="5"/>
    <s v="OSORNO"/>
    <s v="PURRANQUE"/>
    <n v="2015"/>
    <x v="6"/>
    <s v="DESARROLLO URBANO"/>
    <x v="0"/>
    <n v="14000"/>
    <x v="3458"/>
    <x v="3274"/>
  </r>
  <r>
    <s v="30389126-0"/>
    <s v="ANALISIS DEL ACTUAL MARCO NORMATIVO EN ASUNTOS INDÍGENAS"/>
    <x v="15"/>
    <m/>
    <m/>
    <n v="2015"/>
    <x v="6"/>
    <s v="INTERSUBSECTORIAL MULTISECTOR"/>
    <x v="0"/>
    <n v="17320"/>
    <x v="3459"/>
    <x v="3275"/>
  </r>
  <r>
    <s v="30389173-0"/>
    <s v="ACTUALIZACION DE COMPROMISOS AMBIENTALES DE PROYECTOS  MOP"/>
    <x v="15"/>
    <m/>
    <m/>
    <n v="2015"/>
    <x v="6"/>
    <s v="INTERSUBSECTORIAL MULTISECTOR"/>
    <x v="0"/>
    <n v="30000"/>
    <x v="843"/>
    <x v="392"/>
  </r>
  <r>
    <s v="30389225-0"/>
    <s v="REPOSICION OFICINA DEL SERVICIO DE REGISTRO CIVIL PICHILEMU"/>
    <x v="12"/>
    <s v="CARDENAL CARO"/>
    <s v="PICHILEMU"/>
    <n v="2015"/>
    <x v="11"/>
    <s v="INTERSUBSECTORIAL JUSTICIA"/>
    <x v="0"/>
    <n v="241329"/>
    <x v="3460"/>
    <x v="3276"/>
  </r>
  <r>
    <s v="30389226-0"/>
    <s v="CONSTRUCCION CONEXIONES RED DE CICLOVÍAS DEL GRAN SANTIAGO GRUPO 1"/>
    <x v="8"/>
    <m/>
    <m/>
    <n v="2015"/>
    <x v="1"/>
    <s v="TRANSPORTE URBANO,VIALIDAD PEATONAL"/>
    <x v="0"/>
    <n v="447832"/>
    <x v="3461"/>
    <x v="3277"/>
  </r>
  <r>
    <s v="30389273-0"/>
    <s v="CONSTRUCCION POSTA DE SALUD RURAL PALMA ROSA, COMUNA DE PARRAL"/>
    <x v="7"/>
    <s v="LINARES"/>
    <s v="PARRAL"/>
    <n v="2015"/>
    <x v="0"/>
    <s v="BAJA COMPLEJIDAD"/>
    <x v="0"/>
    <n v="229268"/>
    <x v="9"/>
    <x v="9"/>
  </r>
  <r>
    <s v="30389322-0"/>
    <s v="REPOSICION POSTA DE SALUD RURAL FUERTE VIEJO, COMUNA DE PARRAL"/>
    <x v="7"/>
    <s v="LINARES"/>
    <s v="PARRAL"/>
    <n v="2015"/>
    <x v="0"/>
    <s v="BAJA COMPLEJIDAD"/>
    <x v="0"/>
    <n v="114412"/>
    <x v="9"/>
    <x v="9"/>
  </r>
  <r>
    <s v="30389325-0"/>
    <s v="REPOSICION CON RELOCALIZACION PSR SAN ALEJO, COMUNA DE PARRAL"/>
    <x v="7"/>
    <s v="LINARES"/>
    <s v="PARRAL"/>
    <n v="2015"/>
    <x v="0"/>
    <s v="BAJA COMPLEJIDAD"/>
    <x v="0"/>
    <n v="219989"/>
    <x v="17"/>
    <x v="9"/>
  </r>
  <r>
    <s v="30389327-0"/>
    <s v="CONSTRUCCION ZONA EXCLUSIÓN Y HABILITACIÓN TALLER CIP CRC CHOLCHOL"/>
    <x v="1"/>
    <s v="CAUTIN"/>
    <s v="CHOL CHOL"/>
    <n v="2015"/>
    <x v="11"/>
    <s v="ASISTENCIA DE MENORES"/>
    <x v="0"/>
    <n v="35319"/>
    <x v="3462"/>
    <x v="3278"/>
  </r>
  <r>
    <s v="30389378-0"/>
    <s v="REPOSICION PLAZA ANGOL, COYHAIQUE"/>
    <x v="9"/>
    <s v="COYHAIQUE"/>
    <s v="COYHAIQUE"/>
    <n v="2016"/>
    <x v="6"/>
    <s v="DESARROLLO URBANO"/>
    <x v="0"/>
    <n v="302541"/>
    <x v="598"/>
    <x v="9"/>
  </r>
  <r>
    <s v="30389379-0"/>
    <s v="MEJORAMIENTO RUTA B-55 SECTOR SOCOMPA REGION ANTOFAGASTA"/>
    <x v="11"/>
    <m/>
    <m/>
    <n v="2015"/>
    <x v="1"/>
    <s v="TRANSPORTE CAMINERO"/>
    <x v="1"/>
    <n v="50500"/>
    <x v="9"/>
    <x v="9"/>
  </r>
  <r>
    <s v="30389622-0"/>
    <s v="REPOSICION PARCIAL DE LA OFICINA REGIONAL DE CONAF ATACAMA"/>
    <x v="6"/>
    <m/>
    <m/>
    <n v="2016"/>
    <x v="3"/>
    <s v="ADMINISTRACION SILVOAGROPECUARIO"/>
    <x v="0"/>
    <n v="180000"/>
    <x v="3463"/>
    <x v="3279"/>
  </r>
  <r>
    <s v="30390022-0"/>
    <s v="DIAGNOSTICO PREFACTIBILIDAD MINITRANQUES, PROVINCIA DE MELIPILLA"/>
    <x v="8"/>
    <s v="MELIPILLA"/>
    <m/>
    <n v="2015"/>
    <x v="3"/>
    <s v="AGRICULTURA"/>
    <x v="0"/>
    <n v="44342"/>
    <x v="3464"/>
    <x v="3280"/>
  </r>
  <r>
    <s v="30390027-0"/>
    <s v="CONSTRUCCION REFUGIO TERMINAL AERÓDROMO LOS PEHUENCHES DE LEBU"/>
    <x v="4"/>
    <s v="ARAUCO"/>
    <s v="LEBU"/>
    <n v="2015"/>
    <x v="1"/>
    <s v="TRANSPORTE AEREO"/>
    <x v="0"/>
    <n v="134368"/>
    <x v="3465"/>
    <x v="3281"/>
  </r>
  <r>
    <s v="30390028-0"/>
    <s v="DIAGNOSTICO INTEGRAL DE CRUCES VIALES REGION DE VALPARAISO"/>
    <x v="0"/>
    <m/>
    <m/>
    <n v="2015"/>
    <x v="1"/>
    <s v="TRANSPORTE CAMINERO"/>
    <x v="0"/>
    <n v="50500"/>
    <x v="9"/>
    <x v="9"/>
  </r>
  <r>
    <s v="30390124-0"/>
    <s v="CONSTRUCCION PROGRAMA PAVIMENTOS PARTICIPATIVOS 25° LLAMADO R. MET"/>
    <x v="8"/>
    <m/>
    <m/>
    <n v="2016"/>
    <x v="1"/>
    <s v="TRANSPORTE URBANO,VIALIDAD PEATONAL"/>
    <x v="0"/>
    <n v="5156400"/>
    <x v="3466"/>
    <x v="3282"/>
  </r>
  <r>
    <s v="30390125-0"/>
    <s v="ANALISIS ESTUDIOS ESPECIALIDADES PROYECTOS BORDE COSTERO ARICA"/>
    <x v="14"/>
    <s v="ARICA - REGION XV"/>
    <m/>
    <n v="2015"/>
    <x v="6"/>
    <s v="BORDE COSTERO,PASEOS PEATONALES, PLAYAS"/>
    <x v="0"/>
    <n v="99727"/>
    <x v="3467"/>
    <x v="3283"/>
  </r>
  <r>
    <s v="30390173-0"/>
    <s v="CONSTRUCCION SALA CUNA Y JARDIN INFANTIL EL PROGRESO, BULNES"/>
    <x v="4"/>
    <s v="ÑUBLE"/>
    <s v="BULNES"/>
    <n v="2016"/>
    <x v="2"/>
    <s v="EDUCACION PREBASICA"/>
    <x v="1"/>
    <n v="3"/>
    <x v="9"/>
    <x v="9"/>
  </r>
  <r>
    <s v="30390222-0"/>
    <s v="AMPLIACION RUTA Q-60-O, S: CHIGUAYANTE-HUALQUI, R  BIOBIO"/>
    <x v="4"/>
    <m/>
    <m/>
    <n v="2015"/>
    <x v="1"/>
    <s v="TRANSPORTE CAMINERO"/>
    <x v="3"/>
    <n v="100500"/>
    <x v="9"/>
    <x v="9"/>
  </r>
  <r>
    <s v="30390223-0"/>
    <s v="MEJORAMIENTO CALLE MIRAFLORES. CONCEPCIÓN"/>
    <x v="4"/>
    <s v="CONCEPCION"/>
    <s v="CONCEPCION"/>
    <n v="2016"/>
    <x v="1"/>
    <s v="TRANSPORTE URBANO,VIALIDAD PEATONAL"/>
    <x v="0"/>
    <n v="100000"/>
    <x v="9"/>
    <x v="9"/>
  </r>
  <r>
    <s v="30390229-0"/>
    <s v="ACTUALIZACION PLAN DE DESARROLLO COMUNAL, OLMUE"/>
    <x v="0"/>
    <s v="MARGA MARGA"/>
    <s v="OLMUE"/>
    <n v="2016"/>
    <x v="6"/>
    <s v="ADMINISTRACION MULTISECTOR"/>
    <x v="0"/>
    <n v="43409"/>
    <x v="3468"/>
    <x v="3284"/>
  </r>
  <r>
    <s v="30390231-0"/>
    <s v="CONSTRUCCION CAMINO DE ACCESO A TUNEL A BAJA ALTURA PASO LAS LEÑAS"/>
    <x v="12"/>
    <m/>
    <m/>
    <n v="2015"/>
    <x v="1"/>
    <s v="TRANSPORTE CAMINERO"/>
    <x v="1"/>
    <n v="50500"/>
    <x v="9"/>
    <x v="9"/>
  </r>
  <r>
    <s v="30390272-0"/>
    <s v="REPOSICION PAVIMENTOS CALLE J.A.RIOS Y R. DE QUIROGA D. DE ALMAGRO"/>
    <x v="6"/>
    <s v="CHAÑARAL"/>
    <s v="DIEGO DE ALMAGRO"/>
    <n v="2015"/>
    <x v="1"/>
    <s v="TRANSPORTE URBANO,VIALIDAD PEATONAL"/>
    <x v="0"/>
    <n v="387369"/>
    <x v="3469"/>
    <x v="3285"/>
  </r>
  <r>
    <s v="30390273-0"/>
    <s v="CONSTRUCCION BOULEVARD SAN MARTIN Y REPOSICION AV. PRAT, QUIRIHUE"/>
    <x v="4"/>
    <s v="ÑUBLE"/>
    <s v="QUIRIHUE"/>
    <n v="2015"/>
    <x v="6"/>
    <s v="DESARROLLO URBANO"/>
    <x v="0"/>
    <n v="9529"/>
    <x v="3470"/>
    <x v="3286"/>
  </r>
  <r>
    <s v="30390472-0"/>
    <s v="MEJORAMIENTO PAVIMENTOS PARTICIPATIVOS 25 LLAMADO IV REGION"/>
    <x v="2"/>
    <m/>
    <m/>
    <n v="2016"/>
    <x v="1"/>
    <s v="TRANSPORTE URBANO,VIALIDAD PEATONAL"/>
    <x v="0"/>
    <n v="1011519"/>
    <x v="3471"/>
    <x v="3287"/>
  </r>
  <r>
    <s v="30390475-0"/>
    <s v="REPOSICION PUENTE QUILLAGUA EN RUTA 5, REGIÓN DE ANTOFAGASTA"/>
    <x v="11"/>
    <s v="TOCOPILLA"/>
    <s v="MARIA ELENA"/>
    <n v="2015"/>
    <x v="1"/>
    <s v="TRANSPORTE CAMINERO"/>
    <x v="0"/>
    <n v="1500"/>
    <x v="133"/>
    <x v="3288"/>
  </r>
  <r>
    <s v="30390477-0"/>
    <s v="REPOSICION VEREDAS ACCESO A CARELMAPU, MAULLIN"/>
    <x v="5"/>
    <s v="LLANQUIHUE"/>
    <s v="MAULLIN"/>
    <n v="2015"/>
    <x v="6"/>
    <s v="DESARROLLO URBANO"/>
    <x v="0"/>
    <n v="18119"/>
    <x v="3472"/>
    <x v="3289"/>
  </r>
  <r>
    <s v="30390526-0"/>
    <s v="MEJORAMIENTO Y AMPLIACIÓN APR TRANQUE DE MILLAHUE, SAN VICENTE DE TT"/>
    <x v="12"/>
    <s v="CACHAPOAL"/>
    <s v="SAN VICENTE DE TAGUA TAGUA"/>
    <n v="2016"/>
    <x v="5"/>
    <s v="AGUA POTABLE"/>
    <x v="0"/>
    <n v="1131395"/>
    <x v="9"/>
    <x v="9"/>
  </r>
  <r>
    <s v="30390572-0"/>
    <s v="MEJORAMIENTO GESTION DE TRANSITO COMUNA DE LA UNION"/>
    <x v="10"/>
    <s v="DEL RANCO"/>
    <s v="LA UNION - REGION XIV"/>
    <n v="2016"/>
    <x v="1"/>
    <s v="TRANSPORTE URBANO,VIALIDAD PEATONAL"/>
    <x v="0"/>
    <n v="1844332"/>
    <x v="3473"/>
    <x v="3290"/>
  </r>
  <r>
    <s v="30390624-0"/>
    <s v="MEJORAMIENTO ESTADIO ANFA LUIS HERNAN ALVAREZ, CURICÓ"/>
    <x v="7"/>
    <s v="CURICO"/>
    <s v="CURICO"/>
    <n v="2016"/>
    <x v="7"/>
    <s v="DEPORTE COMPETITIVO"/>
    <x v="0"/>
    <n v="847636"/>
    <x v="3474"/>
    <x v="3291"/>
  </r>
  <r>
    <s v="30390625-0"/>
    <s v="CONSTRUCCION PARQUE URBANO CIUDAD DE MONTE PATRIA"/>
    <x v="2"/>
    <s v="LIMARI"/>
    <s v="MONTE PATRIA"/>
    <n v="2015"/>
    <x v="6"/>
    <s v="DESARROLLO URBANO"/>
    <x v="3"/>
    <n v="45550"/>
    <x v="9"/>
    <x v="9"/>
  </r>
  <r>
    <s v="30390773-0"/>
    <s v="REPOSICION COSTANERA CARIQUILDA, MAULLIN"/>
    <x v="5"/>
    <s v="LLANQUIHUE"/>
    <s v="MAULLIN"/>
    <n v="2015"/>
    <x v="6"/>
    <s v="DESARROLLO URBANO"/>
    <x v="1"/>
    <n v="21000"/>
    <x v="9"/>
    <x v="9"/>
  </r>
  <r>
    <s v="30390822-0"/>
    <s v="MEJORAMIENTO PLAZA CHILE  COMUNA DE CALBUCO"/>
    <x v="5"/>
    <s v="LLANQUIHUE"/>
    <s v="CALBUCO"/>
    <n v="2015"/>
    <x v="6"/>
    <s v="DESARROLLO URBANO"/>
    <x v="0"/>
    <n v="29538"/>
    <x v="9"/>
    <x v="9"/>
  </r>
  <r>
    <s v="30390924-0"/>
    <s v="CONSTRUCCION OBRAS DE CONTROL ALUVIONAL QUEB. URIBE, ANTOFAGASTA"/>
    <x v="11"/>
    <s v="ANTOFAGASTA"/>
    <s v="ANTOFAGASTA"/>
    <n v="2015"/>
    <x v="6"/>
    <s v="DEFENSAS FLUVIALES,MARITIMAS Y CAUCES ARTIFICIALES"/>
    <x v="0"/>
    <n v="1212826"/>
    <x v="3475"/>
    <x v="3292"/>
  </r>
  <r>
    <s v="30391178-0"/>
    <s v="CONSTRUCCION SISTEMA APR TILAMA, COMUNA DE LOS VILOS"/>
    <x v="2"/>
    <m/>
    <m/>
    <n v="2015"/>
    <x v="5"/>
    <s v="AGUA POTABLE"/>
    <x v="0"/>
    <n v="263008"/>
    <x v="9"/>
    <x v="9"/>
  </r>
  <r>
    <s v="30391179-0"/>
    <s v="CONSTRUCCION CENTRO DEPORTIVO INTEGRAL SAN RAMON"/>
    <x v="8"/>
    <s v="SANTIAGO"/>
    <s v="SAN RAMON"/>
    <n v="2015"/>
    <x v="7"/>
    <s v="INTERSUBSECTORIAL DEPORTES Y RECREACION"/>
    <x v="0"/>
    <n v="1220309"/>
    <x v="3476"/>
    <x v="3293"/>
  </r>
  <r>
    <s v="30391182-0"/>
    <s v="MEJORAMIENTO Y AMPLIACIÓN APR SAN JOSÉ DE PATAGUAS, SAN VICENTE DE T"/>
    <x v="12"/>
    <s v="CACHAPOAL"/>
    <s v="SAN VICENTE DE TAGUA TAGUA"/>
    <n v="2016"/>
    <x v="5"/>
    <s v="AGUA POTABLE"/>
    <x v="0"/>
    <n v="1051562"/>
    <x v="9"/>
    <x v="9"/>
  </r>
  <r>
    <s v="30391222-0"/>
    <s v="REPOSICION SEDE SOCIAL PARA LA LOCALIDAD DE POROMA,COMUNA DE HUARA"/>
    <x v="13"/>
    <s v="TAMARUGAL"/>
    <s v="HUARA (Prov. Tamarugal)"/>
    <n v="2016"/>
    <x v="6"/>
    <s v="ORGANIZACION Y SERVICIOS COMUNALES"/>
    <x v="0"/>
    <n v="313369"/>
    <x v="11"/>
    <x v="9"/>
  </r>
  <r>
    <s v="30391322-0"/>
    <s v="MEJORAMIENTO RUTA 5, SECTOR PASADA POR CHAÑARAL"/>
    <x v="6"/>
    <m/>
    <m/>
    <n v="2015"/>
    <x v="1"/>
    <s v="TRANSPORTE CAMINERO"/>
    <x v="0"/>
    <n v="119483"/>
    <x v="3477"/>
    <x v="3294"/>
  </r>
  <r>
    <s v="30391323-0"/>
    <s v="CONSTRUCCION PROG. PAV. PART. REGIÓN VIII VIGÉSIMO QUINTO LLAMADO"/>
    <x v="4"/>
    <m/>
    <m/>
    <n v="2015"/>
    <x v="1"/>
    <s v="TRANSPORTE URBANO,VIALIDAD PEATONAL"/>
    <x v="0"/>
    <n v="3636990"/>
    <x v="3478"/>
    <x v="3295"/>
  </r>
  <r>
    <s v="30391372-0"/>
    <s v="CONSTRUCCION OBRAS DE CIERRE VERTEDERO ORITO, ISLA DE PASCUA"/>
    <x v="0"/>
    <s v="ISLA DE PASCUA"/>
    <s v="ISLA DE PASCUA"/>
    <n v="2016"/>
    <x v="6"/>
    <s v="MEDIO AMBIENTE"/>
    <x v="0"/>
    <n v="942806"/>
    <x v="9"/>
    <x v="9"/>
  </r>
  <r>
    <s v="30391422-0"/>
    <s v="AMPLIACION RED MONITOREO AGUAS SUBTERRANEAS DGA RM"/>
    <x v="8"/>
    <m/>
    <m/>
    <n v="2015"/>
    <x v="6"/>
    <s v="RECURSOS HIDRICOS"/>
    <x v="0"/>
    <n v="50000"/>
    <x v="9"/>
    <x v="9"/>
  </r>
  <r>
    <s v="30391522-0"/>
    <s v="REPOSICION EDIFICIO PROVINCIAL VIALIDAD, PROVINCIA CORDILLERA"/>
    <x v="8"/>
    <s v="CORDILLERA"/>
    <m/>
    <n v="2015"/>
    <x v="6"/>
    <s v="ADMINISTRACION MULTISECTOR"/>
    <x v="0"/>
    <n v="1001"/>
    <x v="1745"/>
    <x v="9"/>
  </r>
  <r>
    <s v="30391576-0"/>
    <s v="CONSTRUCCION S. CUNA Y J. INFANTIL BARON JURAS REALES, CONCHALI"/>
    <x v="8"/>
    <s v="SANTIAGO"/>
    <s v="CONCHALI"/>
    <n v="2016"/>
    <x v="2"/>
    <s v="EDUCACION PREBASICA"/>
    <x v="0"/>
    <n v="175864"/>
    <x v="3479"/>
    <x v="3296"/>
  </r>
  <r>
    <s v="30391623-0"/>
    <s v="MEJORAMIENTO Y AMPLIACION APR ESPERANZA SANTA MONICA,PADRE HURTADO"/>
    <x v="8"/>
    <s v="TALAGANTE"/>
    <s v="PADRE HURTADO"/>
    <n v="2015"/>
    <x v="5"/>
    <s v="AGUA POTABLE"/>
    <x v="0"/>
    <n v="11"/>
    <x v="9"/>
    <x v="9"/>
  </r>
  <r>
    <s v="30391628-0"/>
    <s v="CONSTRUCCION SALA CUNA, LOS HUALLES, PADRE LAS CASAS"/>
    <x v="1"/>
    <s v="CAUTIN"/>
    <s v="PADRE LAS CASAS"/>
    <n v="2015"/>
    <x v="2"/>
    <s v="EDUCACION PREBASICA"/>
    <x v="0"/>
    <n v="379935"/>
    <x v="3480"/>
    <x v="3297"/>
  </r>
  <r>
    <s v="30391631-0"/>
    <s v="CONSTRUCCION SALAS CUNA Y JARDIN INFANTIL, B GOZZOLI- SAN JOAQUIN"/>
    <x v="8"/>
    <s v="SANTIAGO"/>
    <s v="SAN JOAQUIN"/>
    <n v="2015"/>
    <x v="2"/>
    <s v="EDUCACION PREBASICA"/>
    <x v="0"/>
    <n v="292694"/>
    <x v="3481"/>
    <x v="3298"/>
  </r>
  <r>
    <s v="30391772-0"/>
    <s v="CONSTRUCCION PROG. DE PAVIMENTACIÓN PARTICIPATIVA 25 LLAMADO, XII"/>
    <x v="3"/>
    <m/>
    <m/>
    <n v="2016"/>
    <x v="1"/>
    <s v="TRANSPORTE URBANO,VIALIDAD PEATONAL"/>
    <x v="0"/>
    <n v="1227282"/>
    <x v="3482"/>
    <x v="3299"/>
  </r>
  <r>
    <s v="30391773-0"/>
    <s v="CONSTRUCCION PROG. PAV.PARTICIPATIVOS 25° LLAMADO REGIÓN DE LOS RÍOS"/>
    <x v="10"/>
    <m/>
    <m/>
    <n v="2016"/>
    <x v="1"/>
    <s v="TRANSPORTE URBANO,VIALIDAD PEATONAL"/>
    <x v="0"/>
    <n v="1037330"/>
    <x v="3483"/>
    <x v="3300"/>
  </r>
  <r>
    <s v="30391776-0"/>
    <s v="CONSTRUCCION SENDA DE PENETRACIÓN CR RUTA9-L.PINTO COMUNA DE NATALES"/>
    <x v="3"/>
    <m/>
    <m/>
    <n v="2015"/>
    <x v="1"/>
    <s v="TRANSPORTE CAMINERO"/>
    <x v="0"/>
    <n v="1500"/>
    <x v="238"/>
    <x v="3262"/>
  </r>
  <r>
    <s v="30391778-0"/>
    <s v="MEJORAMIENTO RUTA R-86 SECTOR: LOS SAUCES - TRAIGUEN"/>
    <x v="1"/>
    <m/>
    <m/>
    <n v="2015"/>
    <x v="1"/>
    <s v="TRANSPORTE CAMINERO"/>
    <x v="3"/>
    <n v="40500"/>
    <x v="9"/>
    <x v="9"/>
  </r>
  <r>
    <s v="30391822-0"/>
    <s v="CONSTRUCCION PAVIMENTOS PARTICIPATIVOS 25 LLAMADO, REGIÓN TARAPACA"/>
    <x v="13"/>
    <m/>
    <m/>
    <n v="2016"/>
    <x v="1"/>
    <s v="TRANSPORTE URBANO,VIALIDAD PEATONAL"/>
    <x v="0"/>
    <n v="782220"/>
    <x v="3484"/>
    <x v="3301"/>
  </r>
  <r>
    <s v="30391824-0"/>
    <s v="CONSTRUCCION CENTRO COMUNITARIO SALUD FAMILIAR  LORETO COLTAUCO"/>
    <x v="12"/>
    <s v="CACHAPOAL"/>
    <s v="COLTAUCO"/>
    <n v="2016"/>
    <x v="0"/>
    <s v="BAJA COMPLEJIDAD"/>
    <x v="0"/>
    <n v="5640"/>
    <x v="3485"/>
    <x v="3302"/>
  </r>
  <r>
    <s v="30391874-0"/>
    <s v="CONSTRUCCION PLAZA SEGURA POCONCHILE URBANO, ARICA"/>
    <x v="14"/>
    <s v="ARICA - REGION XV"/>
    <s v="ARICA - REGION XV"/>
    <n v="2015"/>
    <x v="6"/>
    <s v="DESARROLLO URBANO"/>
    <x v="3"/>
    <n v="64871"/>
    <x v="9"/>
    <x v="9"/>
  </r>
  <r>
    <s v="30391878-0"/>
    <s v="MEJORAMIENTO EJE LO BLANCO SAN FRANCISCO Y STA ROSA-LA PINTANA"/>
    <x v="8"/>
    <s v="SANTIAGO"/>
    <s v="LA PINTANA"/>
    <n v="2016"/>
    <x v="1"/>
    <s v="TRANSPORTE URBANO,VIALIDAD PEATONAL"/>
    <x v="0"/>
    <n v="66000"/>
    <x v="9"/>
    <x v="9"/>
  </r>
  <r>
    <s v="30391879-0"/>
    <s v="MEJORAMIENTO EJE PADRE HURTADO (GRAN AVDA.- AVDA. EL MARISCAL)"/>
    <x v="8"/>
    <s v="MAIPO"/>
    <s v="SAN BERNARDO"/>
    <n v="2016"/>
    <x v="1"/>
    <s v="TRANSPORTE URBANO,VIALIDAD PEATONAL"/>
    <x v="0"/>
    <n v="52000"/>
    <x v="9"/>
    <x v="9"/>
  </r>
  <r>
    <s v="30391880-0"/>
    <s v="MEJORAMIENTO ACCESIBILIDAD SECTOR RAHUE ALTO, OSORNO"/>
    <x v="5"/>
    <s v="OSORNO"/>
    <s v="OSORNO"/>
    <n v="2015"/>
    <x v="1"/>
    <s v="TRANSPORTE URBANO,VIALIDAD PEATONAL"/>
    <x v="3"/>
    <n v="51900"/>
    <x v="9"/>
    <x v="9"/>
  </r>
  <r>
    <s v="30391922-0"/>
    <s v="REPOSICION PISTA BMX QUILAMAPU, CHILLÁN."/>
    <x v="4"/>
    <s v="ÑUBLE"/>
    <s v="CHILLAN"/>
    <n v="2016"/>
    <x v="7"/>
    <s v="DEPORTE FORMATIVO"/>
    <x v="0"/>
    <n v="369501"/>
    <x v="9"/>
    <x v="9"/>
  </r>
  <r>
    <s v="30391976-0"/>
    <s v="MEJORAMIENTO Y AMPLIACIÓN SERVICIO A.P. RURAL QUICHARCO, CHIMBARONGO"/>
    <x v="12"/>
    <s v="COLCHAGUA"/>
    <s v="CHIMBARONGO"/>
    <n v="2016"/>
    <x v="5"/>
    <s v="AGUA POTABLE"/>
    <x v="0"/>
    <n v="329143"/>
    <x v="9"/>
    <x v="9"/>
  </r>
  <r>
    <s v="30392023-0"/>
    <s v="AMPLIACION SISTEMA DE AGUA POTABLE RURAL HUINTIL,COMUNA DE ILLAPEL"/>
    <x v="2"/>
    <m/>
    <m/>
    <n v="2015"/>
    <x v="5"/>
    <s v="AGUA POTABLE"/>
    <x v="3"/>
    <n v="110238"/>
    <x v="9"/>
    <x v="9"/>
  </r>
  <r>
    <s v="30392026-0"/>
    <s v="DIAGNOSTICO DESLIZAMIENTO DE TERRENO CERRO RENCA"/>
    <x v="8"/>
    <s v="SANTIAGO"/>
    <s v="RENCA"/>
    <n v="2016"/>
    <x v="6"/>
    <s v="DESARROLLO URBANO"/>
    <x v="1"/>
    <n v="22718"/>
    <x v="9"/>
    <x v="9"/>
  </r>
  <r>
    <s v="30392030-0"/>
    <s v="CONSTRUCCION PARQUE  ORIENTE LA TIRANA, POZO ALMONTE"/>
    <x v="13"/>
    <s v="TAMARUGAL"/>
    <s v="POZO ALMONTE (Prov. Tamarugal)"/>
    <n v="2015"/>
    <x v="6"/>
    <s v="DESARROLLO URBANO"/>
    <x v="0"/>
    <n v="21018"/>
    <x v="3486"/>
    <x v="3303"/>
  </r>
  <r>
    <s v="30392032-0"/>
    <s v="MEJORAMIENTO CALLES PERIMETRALES FUTURO PARQUE, LOS VILOS"/>
    <x v="2"/>
    <s v="CHOAPA"/>
    <s v="LOS VILOS"/>
    <n v="2015"/>
    <x v="1"/>
    <s v="TRANSPORTE URBANO,VIALIDAD PEATONAL"/>
    <x v="0"/>
    <n v="218155"/>
    <x v="9"/>
    <x v="9"/>
  </r>
  <r>
    <s v="30392034-0"/>
    <s v="MEJORAMIENTO SISTEMA AGUA POTABLE RURAL DIAGUITAS,COMUNA DE VICUÑA"/>
    <x v="2"/>
    <m/>
    <m/>
    <n v="2015"/>
    <x v="5"/>
    <s v="AGUA POTABLE"/>
    <x v="1"/>
    <n v="146223"/>
    <x v="9"/>
    <x v="9"/>
  </r>
  <r>
    <s v="30392127-0"/>
    <s v="MEJORAMIENTO CALLE DOS PONIENTE DE PICHIDANGUI, COMUNA LOS VILOS"/>
    <x v="2"/>
    <s v="CHOAPA"/>
    <s v="LOS VILOS"/>
    <n v="2015"/>
    <x v="1"/>
    <s v="TRANSPORTE URBANO,VIALIDAD PEATONAL"/>
    <x v="0"/>
    <n v="196043"/>
    <x v="9"/>
    <x v="9"/>
  </r>
  <r>
    <s v="30392139-0"/>
    <s v="CONSTRUCCION 30 VIVIENDAS TUTELADAS PARA ADULTO MAYOR, SAN IGNACIO"/>
    <x v="4"/>
    <s v="ÑUBLE"/>
    <s v="SAN IGNACIO"/>
    <n v="2015"/>
    <x v="8"/>
    <s v="SOLUCION HABITACIONAL PARCIAL O COMPLEMENTARIA"/>
    <x v="0"/>
    <n v="2092"/>
    <x v="9"/>
    <x v="9"/>
  </r>
  <r>
    <s v="30392223-0"/>
    <s v="AMPLIACION SISTEMA APR LA TORRE-LAS SOSSAS, LA PLACA,COMUNA OVALLE"/>
    <x v="2"/>
    <m/>
    <m/>
    <n v="2015"/>
    <x v="5"/>
    <s v="AGUA POTABLE"/>
    <x v="3"/>
    <n v="155680"/>
    <x v="9"/>
    <x v="9"/>
  </r>
  <r>
    <s v="30392224-0"/>
    <s v="NORMALIZACION COMPLEJO PENITENCIARIO DE ARICA"/>
    <x v="14"/>
    <m/>
    <m/>
    <n v="2016"/>
    <x v="11"/>
    <s v="REHABILITACION ADULTOS"/>
    <x v="1"/>
    <n v="465598"/>
    <x v="9"/>
    <x v="9"/>
  </r>
  <r>
    <s v="30392273-0"/>
    <s v="MEJORAMIENTO PLAZA DE BARRAZA, OVALLE"/>
    <x v="2"/>
    <s v="LIMARI"/>
    <s v="OVALLE"/>
    <n v="2015"/>
    <x v="6"/>
    <s v="DESARROLLO URBANO"/>
    <x v="0"/>
    <n v="15957"/>
    <x v="3487"/>
    <x v="3304"/>
  </r>
  <r>
    <s v="30392334-0"/>
    <s v="MEJORAMIENTO VIAS DE EVACUACIÓN LOCALIDADES COSTERAS REGION COQUIMBO"/>
    <x v="2"/>
    <m/>
    <m/>
    <n v="2015"/>
    <x v="1"/>
    <s v="TRANSPORTE URBANO,VIALIDAD PEATONAL"/>
    <x v="0"/>
    <n v="41161"/>
    <x v="3488"/>
    <x v="3305"/>
  </r>
  <r>
    <s v="30392422-0"/>
    <s v="MEJORAMIENTO Y AMPLIACIÓN SISTEMA APR LA PALOMA, SAN FERNANDO"/>
    <x v="12"/>
    <s v="COLCHAGUA"/>
    <s v="SAN FERNANDO"/>
    <n v="2016"/>
    <x v="5"/>
    <s v="AGUA POTABLE"/>
    <x v="0"/>
    <n v="11450"/>
    <x v="2884"/>
    <x v="3306"/>
  </r>
  <r>
    <s v="30392680-0"/>
    <s v="REPOSICION AVENIDA IRARRÁZAVAL, ILLAPEL"/>
    <x v="2"/>
    <s v="CHOAPA"/>
    <s v="ILLAPEL"/>
    <n v="2015"/>
    <x v="6"/>
    <s v="DESARROLLO URBANO"/>
    <x v="3"/>
    <n v="54246"/>
    <x v="9"/>
    <x v="9"/>
  </r>
  <r>
    <s v="30392822-0"/>
    <s v="AMPLIACION SISTEMA APR PALOMA-TAMELCURA, COMUNA OVALLE"/>
    <x v="2"/>
    <m/>
    <m/>
    <n v="2015"/>
    <x v="5"/>
    <s v="AGUA POTABLE"/>
    <x v="0"/>
    <n v="159533"/>
    <x v="9"/>
    <x v="9"/>
  </r>
  <r>
    <s v="30392925-0"/>
    <s v="CONSTRUCCION CENTRO GESTIÓN DE RESIDUOS SÓLIDOS COCHRANE-TORTEL"/>
    <x v="9"/>
    <s v="CAPITAN PRAT"/>
    <m/>
    <n v="2016"/>
    <x v="6"/>
    <s v="MEDIO AMBIENTE"/>
    <x v="0"/>
    <n v="250192"/>
    <x v="206"/>
    <x v="3307"/>
  </r>
  <r>
    <s v="30392928-0"/>
    <s v="CONSTRUCCION CICLOVIAS COMUNA LO BARNECHEA"/>
    <x v="8"/>
    <s v="SANTIAGO"/>
    <s v="BARNECHEA"/>
    <n v="2016"/>
    <x v="1"/>
    <s v="TRANSPORTE URBANO,VIALIDAD PEATONAL"/>
    <x v="0"/>
    <n v="66858"/>
    <x v="52"/>
    <x v="9"/>
  </r>
  <r>
    <s v="30392932-0"/>
    <s v="CONSTRUCCION SISTEMA DE APR SECTOR LA CORTADERA, ANDACOLLO"/>
    <x v="2"/>
    <s v="ELQUI"/>
    <s v="ANDACOLLO"/>
    <n v="2015"/>
    <x v="5"/>
    <s v="AGUA POTABLE"/>
    <x v="3"/>
    <n v="275180"/>
    <x v="9"/>
    <x v="9"/>
  </r>
  <r>
    <s v="30392972-0"/>
    <s v="CONSTRUCCION ESPACIO PÚBLICO LOS CASTAÑOS - FUTRONO"/>
    <x v="10"/>
    <s v="DEL RANCO"/>
    <s v="FUTRONO - REGION XIV"/>
    <n v="2015"/>
    <x v="6"/>
    <s v="DESARROLLO URBANO"/>
    <x v="0"/>
    <n v="21798"/>
    <x v="1519"/>
    <x v="1415"/>
  </r>
  <r>
    <s v="30392973-0"/>
    <s v="CONSTRUCCION ESPACIO PÚBLICO COSTANERA CHOSHUENCO, PANGUIPULLI"/>
    <x v="10"/>
    <s v="VALDIVIA - REGION XIV"/>
    <s v="PANGUIPULLI - REGION XIV"/>
    <n v="2015"/>
    <x v="6"/>
    <s v="DESARROLLO URBANO"/>
    <x v="0"/>
    <n v="34773"/>
    <x v="3437"/>
    <x v="3253"/>
  </r>
  <r>
    <s v="30392974-0"/>
    <s v="CONSTRUCCION PAVIMENTOS PARTICIPATIVOS, 25° PROCESO, DE LA ARAUCANIA"/>
    <x v="1"/>
    <m/>
    <m/>
    <n v="2016"/>
    <x v="1"/>
    <s v="TRANSPORTE URBANO,VIALIDAD PEATONAL"/>
    <x v="0"/>
    <n v="3082659"/>
    <x v="3489"/>
    <x v="3308"/>
  </r>
  <r>
    <s v="30392977-0"/>
    <s v="MEJORAMIENTO ACERAS CALLE LAUTARO Y OTRAS, LOS VILOS"/>
    <x v="2"/>
    <s v="CHOAPA"/>
    <s v="LOS VILOS"/>
    <n v="2015"/>
    <x v="6"/>
    <s v="DESARROLLO URBANO"/>
    <x v="1"/>
    <n v="43500"/>
    <x v="9"/>
    <x v="9"/>
  </r>
  <r>
    <s v="30392978-0"/>
    <s v="CONSTRUCCION SISTEMA DE APR EN  MAITENCILLO Y LA PERCALA, ANDACOL"/>
    <x v="2"/>
    <s v="ELQUI"/>
    <s v="ANDACOLLO"/>
    <n v="2015"/>
    <x v="5"/>
    <s v="AGUA POTABLE"/>
    <x v="3"/>
    <n v="1273408"/>
    <x v="9"/>
    <x v="9"/>
  </r>
  <r>
    <s v="30392981-0"/>
    <s v="REPOSICION DIVERSAS DE ÁREAS VERDES SECTOR NORTE - LANCO"/>
    <x v="10"/>
    <s v="VALDIVIA - REGION XIV"/>
    <s v="LANCO - REGION XIV"/>
    <n v="2015"/>
    <x v="6"/>
    <s v="DESARROLLO URBANO"/>
    <x v="0"/>
    <n v="19203"/>
    <x v="3437"/>
    <x v="3309"/>
  </r>
  <r>
    <s v="30392999-0"/>
    <s v="MEJORAMIENTO PLAZA IV Y V  AMPLIACIÓN CHILE, ARICA"/>
    <x v="14"/>
    <s v="ARICA - REGION XV"/>
    <s v="ARICA - REGION XV"/>
    <n v="2015"/>
    <x v="6"/>
    <s v="DESARROLLO URBANO"/>
    <x v="0"/>
    <n v="13403"/>
    <x v="3490"/>
    <x v="3310"/>
  </r>
  <r>
    <s v="30393001-0"/>
    <s v="MEJORAMIENTO PLAZA XI Y XIV POBLACIÓN CHILE, ARICA"/>
    <x v="14"/>
    <s v="ARICA - REGION XV"/>
    <s v="ARICA - REGION XV"/>
    <n v="2016"/>
    <x v="6"/>
    <s v="DESARROLLO URBANO"/>
    <x v="0"/>
    <n v="20916"/>
    <x v="3491"/>
    <x v="3311"/>
  </r>
  <r>
    <s v="30393004-0"/>
    <s v="CONSTRUCCION SALA CUNA Y JARDIN INFANTIL BAQUEDANO"/>
    <x v="11"/>
    <s v="ANTOFAGASTA"/>
    <s v="SIERRA GORDA"/>
    <n v="2015"/>
    <x v="2"/>
    <s v="EDUCACION PREBASICA"/>
    <x v="0"/>
    <n v="2"/>
    <x v="3492"/>
    <x v="9"/>
  </r>
  <r>
    <s v="30393026-0"/>
    <s v="MEJORAMIENTO DIVERSAS CALLES CENTRALES DE PUERTO WILLIAMS"/>
    <x v="3"/>
    <s v="ANTARTICA CHILENA"/>
    <s v="CABO DE HORNOS"/>
    <n v="2015"/>
    <x v="6"/>
    <s v="DESARROLLO URBANO"/>
    <x v="0"/>
    <n v="500000"/>
    <x v="9"/>
    <x v="9"/>
  </r>
  <r>
    <s v="30393072-0"/>
    <s v="CONSTRUCCION VIVIENDAS ACCIÓN DIRECTA SERVIU NATALES"/>
    <x v="3"/>
    <s v="ULTIMA ESPERANZA"/>
    <s v="NATALES"/>
    <n v="2016"/>
    <x v="8"/>
    <s v="VIVIENDA DEFINITIVA"/>
    <x v="1"/>
    <n v="9211"/>
    <x v="9"/>
    <x v="9"/>
  </r>
  <r>
    <s v="30393122-0"/>
    <s v="CONSTRUCCION SISTEMA APR PANGALILLO, COMUNA DE LOS VILOS"/>
    <x v="2"/>
    <m/>
    <m/>
    <n v="2015"/>
    <x v="5"/>
    <s v="AGUA POTABLE"/>
    <x v="3"/>
    <n v="334659"/>
    <x v="9"/>
    <x v="9"/>
  </r>
  <r>
    <s v="30393123-0"/>
    <s v="CONSTRUCCION GIMNASIO PICHICOLO, HUALAIHUE"/>
    <x v="5"/>
    <s v="PALENA"/>
    <s v="HUALAIHUE"/>
    <n v="2016"/>
    <x v="7"/>
    <s v="DEPORTE RECREATIVO"/>
    <x v="0"/>
    <n v="9526"/>
    <x v="9"/>
    <x v="9"/>
  </r>
  <r>
    <s v="30393128-0"/>
    <s v="CONSTRUCCION SEDES SOCIALES COMUNA DE PADRE HURTADO"/>
    <x v="8"/>
    <s v="TALAGANTE"/>
    <s v="PADRE HURTADO"/>
    <n v="2015"/>
    <x v="6"/>
    <s v="ORGANIZACION Y SERVICIOS COMUNALES"/>
    <x v="1"/>
    <n v="398456"/>
    <x v="9"/>
    <x v="9"/>
  </r>
  <r>
    <s v="30393134-0"/>
    <s v="CONSTRUCCION RED DE  ALCANTARILLADO LAGUNA DE ZAPALLAR ETAPA II"/>
    <x v="0"/>
    <s v="PETORCA"/>
    <s v="ZAPALLAR"/>
    <n v="2016"/>
    <x v="5"/>
    <s v="EVACUACION DISPOSICION FINAL AGUAS SERVIDAS"/>
    <x v="0"/>
    <n v="246314"/>
    <x v="3493"/>
    <x v="3312"/>
  </r>
  <r>
    <s v="30393222-0"/>
    <s v="CONSTRUCCION ESPACIO PUBLICO CERRO LA VIRGEN, YUMBEL ETAPA II."/>
    <x v="4"/>
    <s v="BIO BIO"/>
    <s v="YUMBEL"/>
    <n v="2015"/>
    <x v="6"/>
    <s v="DESARROLLO URBANO"/>
    <x v="0"/>
    <n v="12160"/>
    <x v="3494"/>
    <x v="3313"/>
  </r>
  <r>
    <s v="30393223-0"/>
    <s v="MEJORAMIENTO RUTA O-846, SECTOR EL LAUREL - LOTA, PROV. CONCEPCION"/>
    <x v="4"/>
    <s v="CONCEPCION"/>
    <m/>
    <n v="2015"/>
    <x v="1"/>
    <s v="TRANSPORTE CAMINERO"/>
    <x v="0"/>
    <n v="791171"/>
    <x v="9"/>
    <x v="9"/>
  </r>
  <r>
    <s v="30393272-0"/>
    <s v="CONSTRUCCION ESPACIO PÚBLICO RECREATIVO SECTOR LOS CASTAÑOS SBARBARA"/>
    <x v="4"/>
    <s v="BIO BIO"/>
    <s v="SANTA BARBARA"/>
    <n v="2015"/>
    <x v="6"/>
    <s v="DESARROLLO URBANO"/>
    <x v="0"/>
    <n v="11470"/>
    <x v="9"/>
    <x v="9"/>
  </r>
  <r>
    <s v="30393273-0"/>
    <s v="CONSTRUCCION PARQUE DIAGONAL GABRIELA, LA PINTANA"/>
    <x v="8"/>
    <s v="SANTIAGO"/>
    <s v="LA PINTANA"/>
    <n v="2015"/>
    <x v="6"/>
    <s v="DESARROLLO URBANO"/>
    <x v="0"/>
    <n v="1475343"/>
    <x v="9"/>
    <x v="9"/>
  </r>
  <r>
    <s v="30393275-0"/>
    <s v="MEJORAMIENTO PLAZA LOCALIDAD DE TRUPÁN, TUCAPEL"/>
    <x v="4"/>
    <s v="BIO BIO"/>
    <s v="TUCAPEL"/>
    <n v="2015"/>
    <x v="6"/>
    <s v="DESARROLLO URBANO"/>
    <x v="1"/>
    <n v="9936"/>
    <x v="9"/>
    <x v="9"/>
  </r>
  <r>
    <s v="30393276-0"/>
    <s v="CONSTRUCCION MACRO INFRAESTRUCTURA  URBANA ALTO PLAYA BLANCA IQUIQUE"/>
    <x v="13"/>
    <s v="IQUIQUE"/>
    <s v="IQUIQUE"/>
    <n v="2016"/>
    <x v="8"/>
    <s v="SOLUCION HABITACIONAL PARCIAL O COMPLEMENTARIA"/>
    <x v="1"/>
    <n v="248404"/>
    <x v="9"/>
    <x v="9"/>
  </r>
  <r>
    <s v="30393278-0"/>
    <s v="CONSTRUCCION CECOSF FOLILCO, DE LA COMUNA DE LOS LAGOS"/>
    <x v="10"/>
    <s v="VALDIVIA - REGION XIV"/>
    <s v="LOS LAGOS - REGION XIV"/>
    <n v="2015"/>
    <x v="0"/>
    <s v="BAJA COMPLEJIDAD"/>
    <x v="0"/>
    <n v="412715"/>
    <x v="3495"/>
    <x v="3314"/>
  </r>
  <r>
    <s v="30393474-0"/>
    <s v="CONSTRUCCION JARDIN INFANTIL JUNJI DON ALFONSO, COMUNA SAN JAVIER"/>
    <x v="7"/>
    <s v="LINARES"/>
    <s v="SAN JAVIER"/>
    <n v="2015"/>
    <x v="2"/>
    <s v="EDUCACION PREBASICA"/>
    <x v="0"/>
    <n v="2"/>
    <x v="3496"/>
    <x v="9"/>
  </r>
  <r>
    <s v="30393477-0"/>
    <s v="MEJORAMIENTO SISTEMA APR EL ISLON, COMUNA LA SERENA"/>
    <x v="2"/>
    <m/>
    <m/>
    <n v="2015"/>
    <x v="5"/>
    <s v="AGUA POTABLE"/>
    <x v="1"/>
    <n v="68198"/>
    <x v="9"/>
    <x v="9"/>
  </r>
  <r>
    <s v="30393482-0"/>
    <s v="MEJORAMIENTO Y AMPLIACION CENTRO COMUNITARIO TABOLANGO PUTAENDO"/>
    <x v="0"/>
    <s v="SAN FELIPE DE ACONCAGUA"/>
    <s v="PUTAENDO"/>
    <n v="2016"/>
    <x v="6"/>
    <s v="ORGANIZACION Y SERVICIOS COMUNALES"/>
    <x v="1"/>
    <n v="188665"/>
    <x v="9"/>
    <x v="9"/>
  </r>
  <r>
    <s v="30393484-0"/>
    <s v="AMPLIACION SISTEMA APR HURTADO EL CHAÑAR, COMUNA DE RIO HURTADO"/>
    <x v="2"/>
    <m/>
    <m/>
    <n v="2015"/>
    <x v="5"/>
    <s v="AGUA POTABLE"/>
    <x v="3"/>
    <n v="151482"/>
    <x v="9"/>
    <x v="9"/>
  </r>
  <r>
    <s v="30393572-0"/>
    <s v="CONSTRUCCION SALA CUNA Y JARDIN INFANTIL LA ACADEMIA. LA SERENA"/>
    <x v="2"/>
    <m/>
    <m/>
    <n v="2015"/>
    <x v="2"/>
    <s v="EDUCACION PREBASICA"/>
    <x v="0"/>
    <n v="291149"/>
    <x v="3497"/>
    <x v="3315"/>
  </r>
  <r>
    <s v="30393575-0"/>
    <s v="CONSTRUCCION SALA CUNA Y JARDIN INFANTIL MAX SCHMIDT. LA SERENA"/>
    <x v="2"/>
    <m/>
    <m/>
    <n v="2015"/>
    <x v="2"/>
    <s v="EDUCACION PREBASICA"/>
    <x v="0"/>
    <n v="1177744"/>
    <x v="3498"/>
    <x v="3316"/>
  </r>
  <r>
    <s v="30393577-0"/>
    <s v="MEJORAMIENTO ACCES. UNIVERSAL Y ACERAS CENTRO NORPONIENTE,CONCEPCIÓN"/>
    <x v="4"/>
    <s v="CONCEPCION"/>
    <s v="CONCEPCION"/>
    <n v="2016"/>
    <x v="6"/>
    <s v="DESARROLLO URBANO"/>
    <x v="1"/>
    <n v="1725891"/>
    <x v="9"/>
    <x v="9"/>
  </r>
  <r>
    <s v="30393623-0"/>
    <s v="CONSTRUCCION SALA CUNA Y JARDIN INFANTIL 5 SUR, LOS VILOS"/>
    <x v="2"/>
    <m/>
    <m/>
    <n v="2015"/>
    <x v="2"/>
    <s v="EDUCACION PREBASICA"/>
    <x v="0"/>
    <n v="419883"/>
    <x v="3499"/>
    <x v="3317"/>
  </r>
  <r>
    <s v="30393673-0"/>
    <s v="MEJORAMIENTO SISTEMA APR JUNTAS-DOS RIOS, COMUNA DE MONTE PATRIA"/>
    <x v="2"/>
    <m/>
    <m/>
    <n v="2015"/>
    <x v="5"/>
    <s v="AGUA POTABLE"/>
    <x v="1"/>
    <n v="364776"/>
    <x v="9"/>
    <x v="9"/>
  </r>
  <r>
    <s v="30393730-0"/>
    <s v="PROTECCION PLANES DE DESARROLLO PARA EL 50% FINAL DE LAS CC.AA."/>
    <x v="2"/>
    <m/>
    <m/>
    <n v="2015"/>
    <x v="6"/>
    <s v="INTERSUBSECTORIAL MULTISECTOR"/>
    <x v="3"/>
    <n v="161199"/>
    <x v="9"/>
    <x v="9"/>
  </r>
  <r>
    <s v="30393733-0"/>
    <s v="CONSTRUCCION PARQUE URBANO BORDE RIO OVALLE"/>
    <x v="2"/>
    <s v="LIMARI"/>
    <s v="OVALLE"/>
    <n v="2015"/>
    <x v="6"/>
    <s v="DESARROLLO URBANO"/>
    <x v="3"/>
    <n v="133000"/>
    <x v="9"/>
    <x v="9"/>
  </r>
  <r>
    <s v="30393734-0"/>
    <s v="CONSTRUCCION ESPACIOS PÚBLICOS LAS BREAS"/>
    <x v="2"/>
    <s v="LIMARI"/>
    <s v="RIO HURTADO"/>
    <n v="2015"/>
    <x v="6"/>
    <s v="DESARROLLO URBANO"/>
    <x v="3"/>
    <n v="267052"/>
    <x v="9"/>
    <x v="9"/>
  </r>
  <r>
    <s v="30393735-0"/>
    <s v="CONSTRUCCION ENROCADO Y ÁREAS VERDES COSTANERA CONDELL, PUERTO AYSÉN"/>
    <x v="9"/>
    <s v="AYSEN"/>
    <s v="AYSEN"/>
    <n v="2016"/>
    <x v="6"/>
    <s v="DEFENSAS FLUVIALES,MARITIMAS Y CAUCES ARTIFICIALES"/>
    <x v="1"/>
    <n v="1017709"/>
    <x v="9"/>
    <x v="9"/>
  </r>
  <r>
    <s v="30393780-0"/>
    <s v="CONSTRUCCION ESPACIOS PÚBLICOS FUNDINA"/>
    <x v="2"/>
    <s v="LIMARI"/>
    <s v="RIO HURTADO"/>
    <n v="2015"/>
    <x v="6"/>
    <s v="DESARROLLO URBANO"/>
    <x v="3"/>
    <n v="190524"/>
    <x v="9"/>
    <x v="9"/>
  </r>
  <r>
    <s v="30393781-0"/>
    <s v="CONSTRUCCION CEMENTERIO MUNICIPAL DE OVALLE"/>
    <x v="2"/>
    <s v="LIMARI"/>
    <s v="OVALLE"/>
    <n v="2015"/>
    <x v="6"/>
    <s v="DESARROLLO URBANO"/>
    <x v="3"/>
    <n v="104000"/>
    <x v="9"/>
    <x v="9"/>
  </r>
  <r>
    <s v="30393924-0"/>
    <s v="MEJORAMIENTO PLAZA DE ARMAS DE PICHASCA, COMUNA DE RIO HURTADO"/>
    <x v="2"/>
    <s v="LIMARI"/>
    <s v="RIO HURTADO"/>
    <n v="2015"/>
    <x v="6"/>
    <s v="DESARROLLO URBANO"/>
    <x v="0"/>
    <n v="619771"/>
    <x v="9"/>
    <x v="9"/>
  </r>
  <r>
    <s v="30393926-0"/>
    <s v="ACTUALIZACION GUIAS DE DISEÑO ARQUITECTONICO MAPUCHE Y AYMARA"/>
    <x v="15"/>
    <m/>
    <m/>
    <n v="2015"/>
    <x v="2"/>
    <s v="INTERSUBSECTORIAL EDUCACION Y CULTURA"/>
    <x v="0"/>
    <n v="95711"/>
    <x v="3500"/>
    <x v="3318"/>
  </r>
  <r>
    <s v="30393930-0"/>
    <s v="CONSTRUCCION  APR LOCALIDAD LA MANGA, SAN PEDRO"/>
    <x v="8"/>
    <s v="MELIPILLA"/>
    <s v="SAN PEDRO"/>
    <n v="2016"/>
    <x v="5"/>
    <s v="AGUA POTABLE"/>
    <x v="0"/>
    <n v="86312"/>
    <x v="52"/>
    <x v="9"/>
  </r>
  <r>
    <s v="30393933-0"/>
    <s v="REPOSICION CECOSF BAJO TRAIGUEN, VICTORIA"/>
    <x v="1"/>
    <s v="MALLECO"/>
    <s v="VICTORIA"/>
    <n v="2016"/>
    <x v="0"/>
    <s v="BAJA COMPLEJIDAD"/>
    <x v="0"/>
    <n v="37075"/>
    <x v="9"/>
    <x v="9"/>
  </r>
  <r>
    <s v="30393973-0"/>
    <s v="CONSTRUCCION SALA CUNA Y JARDÍN INFANTIL LEONERA,CHIGUAYANTE"/>
    <x v="4"/>
    <s v="CONCEPCION"/>
    <s v="CHIGUAYANTE"/>
    <n v="2015"/>
    <x v="2"/>
    <s v="EDUCACION PREBASICA"/>
    <x v="0"/>
    <n v="1145799"/>
    <x v="3501"/>
    <x v="3319"/>
  </r>
  <r>
    <s v="30393981-0"/>
    <s v="MEJORAMIENTO ESPACIO PÚBLICO EMBLEMÁTICO CONVENTO SAN FCO. MULCHEN"/>
    <x v="4"/>
    <s v="BIO BIO"/>
    <s v="MULCHEN"/>
    <n v="2015"/>
    <x v="6"/>
    <s v="DESARROLLO URBANO"/>
    <x v="1"/>
    <n v="9689"/>
    <x v="9"/>
    <x v="9"/>
  </r>
  <r>
    <s v="30394024-0"/>
    <s v="MEJORAMIENTO  Y REPOSICIÓN PLAZA DE ARMAS DE LOTA"/>
    <x v="4"/>
    <s v="CONCEPCION"/>
    <s v="LOTA"/>
    <n v="2015"/>
    <x v="6"/>
    <s v="DESARROLLO URBANO"/>
    <x v="0"/>
    <n v="11960"/>
    <x v="3502"/>
    <x v="3320"/>
  </r>
  <r>
    <s v="30394037-0"/>
    <s v="MEJORAMIENTO COSTANERA DE MELINKA, GUAITECAS"/>
    <x v="9"/>
    <s v="AYSEN"/>
    <s v="GUAITECAS"/>
    <n v="2016"/>
    <x v="6"/>
    <s v="DESARROLLO URBANO"/>
    <x v="0"/>
    <n v="29827"/>
    <x v="9"/>
    <x v="9"/>
  </r>
  <r>
    <s v="30394079-0"/>
    <s v="CONSTRUCCION CENTRO ANTARTICO INTERNACIONAL, XII REGIÓN"/>
    <x v="3"/>
    <m/>
    <m/>
    <n v="2016"/>
    <x v="6"/>
    <s v="INTERSUBSECTORIAL MULTISECTOR"/>
    <x v="0"/>
    <n v="20284"/>
    <x v="3503"/>
    <x v="3321"/>
  </r>
  <r>
    <s v="30394080-0"/>
    <s v="REPOSICION SUELOS, TERRAZAS PATRIMONIALES Y RIEGO DE LA II REGIÓN"/>
    <x v="11"/>
    <m/>
    <m/>
    <n v="2016"/>
    <x v="3"/>
    <s v="INTERSUBSECTORIAL SILVOAGROPECUARIO"/>
    <x v="0"/>
    <n v="166000"/>
    <x v="9"/>
    <x v="9"/>
  </r>
  <r>
    <s v="30394083-0"/>
    <s v="CONSTRUCCION CIRCUNVALACIÓN ORIENTE PONIENTE, COYHAIQUE"/>
    <x v="9"/>
    <s v="COYHAIQUE"/>
    <s v="COYHAIQUE"/>
    <n v="2016"/>
    <x v="1"/>
    <s v="TRANSPORTE URBANO,VIALIDAD PEATONAL"/>
    <x v="0"/>
    <n v="288"/>
    <x v="2025"/>
    <x v="9"/>
  </r>
  <r>
    <s v="30394124-0"/>
    <s v="CONSTRUCCION CECOSF LAS LOMAS, COMUNA DE LA FLORIDA"/>
    <x v="8"/>
    <s v="SANTIAGO"/>
    <s v="LA FLORIDA"/>
    <n v="2016"/>
    <x v="0"/>
    <s v="BAJA COMPLEJIDAD"/>
    <x v="0"/>
    <n v="390002"/>
    <x v="3504"/>
    <x v="3322"/>
  </r>
  <r>
    <s v="30394126-0"/>
    <s v="CONSTRUCCION PAVIMENTOS PARTICIPATIVOS 25º LLAMADO REGIÓN DE AYSÉN"/>
    <x v="9"/>
    <m/>
    <m/>
    <n v="2016"/>
    <x v="1"/>
    <s v="TRANSPORTE URBANO,VIALIDAD PEATONAL"/>
    <x v="0"/>
    <n v="134501"/>
    <x v="3505"/>
    <x v="3323"/>
  </r>
  <r>
    <s v="30394273-0"/>
    <s v="CONSTRUCCION GEOPARQUE MIRADOR SUR TOCOPILLA"/>
    <x v="11"/>
    <s v="TOCOPILLA"/>
    <s v="TOCOPILLA"/>
    <n v="2015"/>
    <x v="6"/>
    <s v="DESARROLLO URBANO"/>
    <x v="0"/>
    <n v="41063"/>
    <x v="3506"/>
    <x v="3324"/>
  </r>
  <r>
    <s v="30394274-0"/>
    <s v="CONSTRUCCION CAMINO CALETA EUGENIA- PUERTO TORO, TRAMO I, XII REGION"/>
    <x v="3"/>
    <s v="ANTARTICA CHILENA"/>
    <s v="CABO DE HORNOS"/>
    <n v="2016"/>
    <x v="1"/>
    <s v="TRANSPORTE CAMINERO"/>
    <x v="1"/>
    <n v="51000"/>
    <x v="9"/>
    <x v="9"/>
  </r>
  <r>
    <s v="30394275-0"/>
    <s v="CONSTRUCCION PASEO PEATONAL INDEPENDENCIA CALAMA"/>
    <x v="11"/>
    <s v="EL LOA"/>
    <s v="CALAMA"/>
    <n v="2015"/>
    <x v="6"/>
    <s v="DESARROLLO URBANO"/>
    <x v="0"/>
    <n v="14532"/>
    <x v="3507"/>
    <x v="3325"/>
  </r>
  <r>
    <s v="30394324-0"/>
    <s v="REPOSICION POSTA RURAL DE SANTA IRENE, PALMILLA"/>
    <x v="12"/>
    <s v="COLCHAGUA"/>
    <s v="PALMILLA"/>
    <n v="2015"/>
    <x v="0"/>
    <s v="BAJA COMPLEJIDAD"/>
    <x v="1"/>
    <n v="241000"/>
    <x v="9"/>
    <x v="9"/>
  </r>
  <r>
    <s v="30394325-0"/>
    <s v="CONSTRUCCION PLAZA DE JUEGOS SECTOR LA EXPLORADORA TALTAL"/>
    <x v="11"/>
    <s v="ANTOFAGASTA"/>
    <s v="TALTAL"/>
    <n v="2015"/>
    <x v="6"/>
    <s v="DESARROLLO URBANO"/>
    <x v="0"/>
    <n v="7785"/>
    <x v="3508"/>
    <x v="3326"/>
  </r>
  <r>
    <s v="30394375-0"/>
    <s v="REPOSICION Y NORMALIZACION PTE. CHORRILLO VAPOR, R:Y-50, RIO VERDE"/>
    <x v="3"/>
    <s v="MAGALLANES"/>
    <s v="RIO VERDE"/>
    <n v="2015"/>
    <x v="1"/>
    <s v="TRANSPORTE CAMINERO"/>
    <x v="0"/>
    <n v="40500"/>
    <x v="238"/>
    <x v="9"/>
  </r>
  <r>
    <s v="30394474-0"/>
    <s v="CONSTRUCCION SIST. CONTROL AUTOMATICO DE TRANSITO (SCAT) PTA. ARENAS"/>
    <x v="3"/>
    <s v="MAGALLANES"/>
    <s v="PUNTA ARENAS"/>
    <n v="2016"/>
    <x v="1"/>
    <s v="TRANSPORTE URBANO,VIALIDAD PEATONAL"/>
    <x v="0"/>
    <n v="1"/>
    <x v="22"/>
    <x v="9"/>
  </r>
  <r>
    <s v="30394622-0"/>
    <s v="CONSTRUCCION SALA CUNA Y JARDIN INFANTIL H. BERNARDO LAQUE- RECOLETA"/>
    <x v="8"/>
    <s v="SANTIAGO"/>
    <s v="RECOLETA"/>
    <n v="2015"/>
    <x v="2"/>
    <s v="EDUCACION PREBASICA"/>
    <x v="0"/>
    <n v="5"/>
    <x v="3509"/>
    <x v="9"/>
  </r>
  <r>
    <s v="30394676-0"/>
    <s v="CONSTRUCCION JARDIN INFANTIL Y SALA CUNA GUACAMAYO I, VALDIVIA"/>
    <x v="10"/>
    <s v="VALDIVIA - REGION XIV"/>
    <s v="VALDIVIA - REGION XIV"/>
    <n v="2016"/>
    <x v="2"/>
    <s v="EDUCACION PREBASICA"/>
    <x v="0"/>
    <n v="3"/>
    <x v="9"/>
    <x v="9"/>
  </r>
  <r>
    <s v="30394679-0"/>
    <s v="CONSTRUCCION OBRAS FLUVIALES Y MANEJO DE CAUCES EN RIO COPIAPO"/>
    <x v="6"/>
    <m/>
    <m/>
    <n v="2016"/>
    <x v="6"/>
    <s v="DEFENSAS FLUVIALES,MARITIMAS Y CAUCES ARTIFICIALES"/>
    <x v="0"/>
    <n v="71130"/>
    <x v="3510"/>
    <x v="3327"/>
  </r>
  <r>
    <s v="30394680-0"/>
    <s v="CONSTRUCCION O. FLUVIALES Y C. ALUVIONAL RÍO COPIAPÓ TIERRA AMARILLA"/>
    <x v="6"/>
    <m/>
    <m/>
    <n v="2016"/>
    <x v="6"/>
    <s v="DEFENSAS FLUVIALES,MARITIMAS Y CAUCES ARTIFICIALES"/>
    <x v="0"/>
    <n v="226729"/>
    <x v="3511"/>
    <x v="3328"/>
  </r>
  <r>
    <s v="30394728-0"/>
    <s v="CONSTRUCCION OBRAS FLUVIALES Y CONTROL ALUVIONAL RÍO SALADO"/>
    <x v="6"/>
    <m/>
    <m/>
    <n v="2016"/>
    <x v="6"/>
    <s v="DEFENSAS FLUVIALES,MARITIMAS Y CAUCES ARTIFICIALES"/>
    <x v="0"/>
    <n v="283185"/>
    <x v="9"/>
    <x v="9"/>
  </r>
  <r>
    <s v="30394729-0"/>
    <s v="CONSTRUCCION OBRAS FLUVIALES Y CONTROL ALUVIONAL QUEBRADA PAIPOTE"/>
    <x v="6"/>
    <m/>
    <m/>
    <n v="2016"/>
    <x v="6"/>
    <s v="DEFENSAS FLUVIALES,MARITIMAS Y CAUCES ARTIFICIALES"/>
    <x v="0"/>
    <n v="309636"/>
    <x v="3512"/>
    <x v="3329"/>
  </r>
  <r>
    <s v="30394731-0"/>
    <s v="CONSTRUCCION O. FLUVIALES  RIO COPIAPO Y O.CONTROL A QDA. AFLUENTES"/>
    <x v="6"/>
    <m/>
    <m/>
    <n v="2016"/>
    <x v="6"/>
    <s v="DEFENSAS FLUVIALES,MARITIMAS Y CAUCES ARTIFICIALES"/>
    <x v="0"/>
    <n v="62409"/>
    <x v="3513"/>
    <x v="3330"/>
  </r>
  <r>
    <s v="30394732-0"/>
    <s v="CONSTRUCCION O. FLUVIALES Y C,A. CUENCA DEL RIO TRANSITO  Y EL CARME"/>
    <x v="6"/>
    <m/>
    <m/>
    <n v="2016"/>
    <x v="6"/>
    <s v="DEFENSAS FLUVIALES,MARITIMAS Y CAUCES ARTIFICIALES"/>
    <x v="0"/>
    <n v="50075"/>
    <x v="3514"/>
    <x v="3331"/>
  </r>
  <r>
    <s v="30394773-0"/>
    <s v="CONSTRUCCION MACROINFRAESTRUCTURA EL SAUZAL, PEÑALOLEN"/>
    <x v="8"/>
    <s v="SANTIAGO"/>
    <s v="PEÑALOLEN"/>
    <n v="2015"/>
    <x v="8"/>
    <s v="VIVIENDA DEFINITIVA"/>
    <x v="0"/>
    <n v="203001"/>
    <x v="2555"/>
    <x v="3332"/>
  </r>
  <r>
    <s v="30394823-0"/>
    <s v="CONSTRUCCION CECOSF DE PUERTO CHACABUCO, AYSEN"/>
    <x v="9"/>
    <s v="AYSEN"/>
    <s v="AYSEN"/>
    <n v="2016"/>
    <x v="0"/>
    <s v="BAJA COMPLEJIDAD"/>
    <x v="0"/>
    <n v="1"/>
    <x v="22"/>
    <x v="9"/>
  </r>
  <r>
    <s v="30394873-0"/>
    <s v="CONSTRUCCION ELECTRIFICACION RURAL JOSE NAHUELPI DE TROMEN,LOSSAUCES"/>
    <x v="1"/>
    <s v="MALLECO"/>
    <s v="LOS SAUCES"/>
    <n v="2015"/>
    <x v="4"/>
    <s v="DISTRIBUCION Y CONEXION FINAL USUARIOS"/>
    <x v="0"/>
    <n v="110645"/>
    <x v="3515"/>
    <x v="3333"/>
  </r>
  <r>
    <s v="30394924-0"/>
    <s v="MEJORAMIENTO BANDEJONES AVDA. SUIZA, TRAIGUEN"/>
    <x v="1"/>
    <s v="MALLECO"/>
    <s v="TRAIGUEN"/>
    <n v="2016"/>
    <x v="6"/>
    <s v="DESARROLLO URBANO"/>
    <x v="0"/>
    <n v="15173"/>
    <x v="3516"/>
    <x v="3334"/>
  </r>
  <r>
    <s v="30394973-0"/>
    <s v="MEJORAMIENTO EEPP CALLE CAMPO DE MARTE ENTRE AV. OHIGGINS Y OCALINDO"/>
    <x v="1"/>
    <s v="MALLECO"/>
    <s v="ANGOL"/>
    <n v="2015"/>
    <x v="6"/>
    <s v="DESARROLLO URBANO"/>
    <x v="1"/>
    <n v="35750"/>
    <x v="9"/>
    <x v="9"/>
  </r>
  <r>
    <s v="30394975-0"/>
    <s v="REPOSICION ESCUELA DIFERENCIAL TERESA NARETTO DE NICOLETTI"/>
    <x v="12"/>
    <s v="CACHAPOAL"/>
    <s v="RENGO"/>
    <n v="2015"/>
    <x v="2"/>
    <s v="EDUCACION DIFERENCIAL Y ESPECIAL"/>
    <x v="0"/>
    <n v="105230"/>
    <x v="9"/>
    <x v="9"/>
  </r>
  <r>
    <s v="30395225-0"/>
    <s v="RESTAURACION HABILITACIÓN CENTRO CULTURAL, EX ESTACIÓN FFCC, PEUMO"/>
    <x v="12"/>
    <s v="CACHAPOAL"/>
    <s v="PEUMO"/>
    <n v="2016"/>
    <x v="2"/>
    <s v="ADMINISTRACION EDUCACION Y CULTURA"/>
    <x v="3"/>
    <n v="96782"/>
    <x v="9"/>
    <x v="9"/>
  </r>
  <r>
    <s v="30395233-0"/>
    <s v="CONSTRUCCION PUENTE CALIBORO EN RUTA L-372, KM. 12,04."/>
    <x v="7"/>
    <s v="LINARES"/>
    <m/>
    <n v="2015"/>
    <x v="1"/>
    <s v="TRANSPORTE CAMINERO"/>
    <x v="1"/>
    <n v="30500"/>
    <x v="9"/>
    <x v="9"/>
  </r>
  <r>
    <s v="30395325-0"/>
    <s v="CONSTRUCCION SEGUNDA COMPAÑÍA  CUERPO DE BOMBEROS DE CURACAVÍ"/>
    <x v="8"/>
    <s v="MELIPILLA"/>
    <s v="CURACAVI"/>
    <n v="2016"/>
    <x v="6"/>
    <s v="ADMINISTRACION MULTISECTOR"/>
    <x v="3"/>
    <n v="482139"/>
    <x v="9"/>
    <x v="9"/>
  </r>
  <r>
    <s v="30395422-0"/>
    <s v="REPOSICION CANCHA LEPIHUE, COMUNA DE MAULLIN"/>
    <x v="5"/>
    <s v="LLANQUIHUE"/>
    <s v="MAULLIN"/>
    <n v="2015"/>
    <x v="7"/>
    <s v="DEPORTE COMPETITIVO"/>
    <x v="1"/>
    <n v="307944"/>
    <x v="9"/>
    <x v="9"/>
  </r>
  <r>
    <s v="30395423-0"/>
    <s v="CONSTRUCCION CON RELOCALIZACION UNIDAD DE SANTA CRUZ DEL SII"/>
    <x v="12"/>
    <m/>
    <m/>
    <n v="2016"/>
    <x v="6"/>
    <s v="ADMINISTRACION MULTISECTOR"/>
    <x v="0"/>
    <n v="1"/>
    <x v="3517"/>
    <x v="9"/>
  </r>
  <r>
    <s v="30395472-0"/>
    <s v="CONSTRUCCION SISTEMA DE AGUA POTABLE RURAL GRAN PANGAL"/>
    <x v="9"/>
    <s v="AYSEN"/>
    <s v="AYSEN"/>
    <n v="2015"/>
    <x v="5"/>
    <s v="AGUA POTABLE"/>
    <x v="0"/>
    <n v="804405"/>
    <x v="3518"/>
    <x v="3335"/>
  </r>
  <r>
    <s v="30395477-0"/>
    <s v="CONSTRUCCION MACROINFRAEST. TERRENO SN ANTONIO DE COMAICO,COLINA"/>
    <x v="8"/>
    <m/>
    <m/>
    <n v="2015"/>
    <x v="8"/>
    <s v="VIVIENDA DEFINITIVA"/>
    <x v="1"/>
    <n v="523002"/>
    <x v="9"/>
    <x v="9"/>
  </r>
  <r>
    <s v="30395524-0"/>
    <s v="CONSTRUCCION MACROINFRAESTRUCTURA ANTUMAPU, LA PINTANA"/>
    <x v="8"/>
    <s v="SANTIAGO"/>
    <s v="LA PINTANA"/>
    <n v="2015"/>
    <x v="8"/>
    <s v="VIVIENDA DEFINITIVA"/>
    <x v="0"/>
    <n v="68501"/>
    <x v="9"/>
    <x v="9"/>
  </r>
  <r>
    <s v="30395525-0"/>
    <s v="CONSTRUCCION MACROINFRAESTRUCTURA TERRENO SANTA LUISA, QUILICURA"/>
    <x v="8"/>
    <m/>
    <m/>
    <n v="2015"/>
    <x v="8"/>
    <s v="VIVIENDA DEFINITIVA"/>
    <x v="1"/>
    <n v="523002"/>
    <x v="9"/>
    <x v="9"/>
  </r>
  <r>
    <s v="30395572-0"/>
    <s v="CONSTRUCCION MACROINFRAESTRUCTURA TERRENO MAESTRANZA, E.CENTRAL"/>
    <x v="8"/>
    <m/>
    <m/>
    <n v="2015"/>
    <x v="8"/>
    <s v="VIVIENDA DEFINITIVA"/>
    <x v="1"/>
    <n v="728019"/>
    <x v="9"/>
    <x v="9"/>
  </r>
  <r>
    <s v="30395575-0"/>
    <s v="CONSTRUCCION MACROINFRAESTRUCTURA TERRENO LAS VIÑITAS, CERRO NAVIA"/>
    <x v="8"/>
    <m/>
    <m/>
    <n v="2015"/>
    <x v="8"/>
    <s v="VIVIENDA DEFINITIVA"/>
    <x v="1"/>
    <n v="523002"/>
    <x v="9"/>
    <x v="9"/>
  </r>
  <r>
    <s v="30395576-0"/>
    <s v="MEJORAMIENTO Y AMPLIACION DEL SERVICIO DE APR CHOLQUI, MELIPILLA"/>
    <x v="8"/>
    <s v="MELIPILLA"/>
    <s v="MELIPILLA"/>
    <n v="2015"/>
    <x v="5"/>
    <s v="AGUA POTABLE"/>
    <x v="0"/>
    <n v="1573675"/>
    <x v="3519"/>
    <x v="3336"/>
  </r>
  <r>
    <s v="30395580-0"/>
    <s v="CONSTRUCCION CENTRO POLIDEPORTIVO DEL BIOBIO"/>
    <x v="4"/>
    <m/>
    <m/>
    <n v="2016"/>
    <x v="7"/>
    <s v="INTERSUBSECTORIAL DEPORTES Y RECREACION"/>
    <x v="1"/>
    <n v="407941"/>
    <x v="9"/>
    <x v="9"/>
  </r>
  <r>
    <s v="30395625-0"/>
    <s v="MEJORAMIENTO RUTA P-721; P-722 SECTOR TIRUA-LONCOTRIPAY-LOS MAQUIS"/>
    <x v="4"/>
    <s v="ARAUCO"/>
    <s v="TIRUA"/>
    <n v="2015"/>
    <x v="1"/>
    <s v="TRANSPORTE CAMINERO"/>
    <x v="0"/>
    <n v="1126768"/>
    <x v="3520"/>
    <x v="3337"/>
  </r>
  <r>
    <s v="30395727-0"/>
    <s v="CONSTRUCCION APR Y ALCANTARILLADO SECTOR VISTA HERMOSA, DALCAHUE"/>
    <x v="5"/>
    <s v="CHILOE"/>
    <s v="DALCAHUE"/>
    <n v="2016"/>
    <x v="5"/>
    <s v="AGUA POTABLE"/>
    <x v="3"/>
    <n v="310000"/>
    <x v="9"/>
    <x v="9"/>
  </r>
  <r>
    <s v="30396023-0"/>
    <s v="REPOSICION ALUMBRADO PUBLICO, COMUNA DE IQUIQUE"/>
    <x v="13"/>
    <s v="IQUIQUE"/>
    <s v="IQUIQUE"/>
    <n v="2016"/>
    <x v="4"/>
    <s v="ALUMBRADO PUBLICO"/>
    <x v="0"/>
    <n v="8618489"/>
    <x v="11"/>
    <x v="9"/>
  </r>
  <r>
    <s v="30396030-0"/>
    <s v="REPOSICION PUENTES MENORES, COMUNAS INTEGRANTES ASOCIACION PUNILLA"/>
    <x v="4"/>
    <s v="ÑUBLE"/>
    <m/>
    <n v="2016"/>
    <x v="1"/>
    <s v="TRANSPORTE CAMINERO"/>
    <x v="3"/>
    <n v="2819"/>
    <x v="9"/>
    <x v="9"/>
  </r>
  <r>
    <s v="30396031-0"/>
    <s v="CONSTRUCCION CECOSF ÑANCUL, COMUNA VILLARRICA"/>
    <x v="1"/>
    <s v="CAUTIN"/>
    <s v="VILLARRICA"/>
    <n v="2016"/>
    <x v="0"/>
    <s v="BAJA COMPLEJIDAD"/>
    <x v="0"/>
    <n v="403985"/>
    <x v="3521"/>
    <x v="3338"/>
  </r>
  <r>
    <s v="30396077-0"/>
    <s v="CONSTRUCCION BIBLIOTECA MUNICIPAL, COMUNA DE MAULLIN"/>
    <x v="5"/>
    <s v="LLANQUIHUE"/>
    <s v="MAULLIN"/>
    <n v="2016"/>
    <x v="2"/>
    <s v="INTERSUBSECTORIAL EDUCACION Y CULTURA"/>
    <x v="3"/>
    <n v="20000"/>
    <x v="9"/>
    <x v="9"/>
  </r>
  <r>
    <s v="30396081-0"/>
    <s v="NORMALIZACION SUMINISTRO E. ELECTRICA SECTOR AUCAR LA MAQUINA,QUEMCHI"/>
    <x v="5"/>
    <s v="CHILOE"/>
    <s v="QUEMCHI"/>
    <n v="2015"/>
    <x v="4"/>
    <s v="DISTRIBUCION Y CONEXION FINAL USUARIOS"/>
    <x v="0"/>
    <n v="30950"/>
    <x v="9"/>
    <x v="9"/>
  </r>
  <r>
    <s v="30396122-0"/>
    <s v="CONSTRUCCION CECOSF EL BOSQUE, COMUNA FREIRE"/>
    <x v="1"/>
    <s v="CAUTIN"/>
    <s v="FREIRE"/>
    <n v="2016"/>
    <x v="0"/>
    <s v="BAJA COMPLEJIDAD"/>
    <x v="0"/>
    <n v="234469"/>
    <x v="3522"/>
    <x v="3339"/>
  </r>
  <r>
    <s v="30396127-0"/>
    <s v="CONSTRUCCION CECOSF PILLANLELBUN, COMUNA LAUTARO"/>
    <x v="1"/>
    <s v="CAUTIN"/>
    <s v="LAUTARO"/>
    <n v="2016"/>
    <x v="0"/>
    <s v="BAJA COMPLEJIDAD"/>
    <x v="0"/>
    <n v="307945"/>
    <x v="3523"/>
    <x v="3340"/>
  </r>
  <r>
    <s v="30396172-0"/>
    <s v="ANALISIS CONDIC AMBIENTALES E HIDRICAS HUMEDAL TRES PUENTES P. A"/>
    <x v="3"/>
    <s v="MAGALLANES"/>
    <s v="PUNTA ARENAS"/>
    <n v="2016"/>
    <x v="6"/>
    <s v="INTERSUBSECTORIAL MULTISECTOR"/>
    <x v="0"/>
    <n v="37656"/>
    <x v="9"/>
    <x v="9"/>
  </r>
  <r>
    <s v="30396174-0"/>
    <s v="CONSTRUCCION PROLONGACIÓN CALLE CARMEN, SECTOR LA MARQUESA, CURICÓ"/>
    <x v="7"/>
    <s v="CURICO"/>
    <s v="CURICO"/>
    <n v="2016"/>
    <x v="6"/>
    <s v="DESARROLLO URBANO"/>
    <x v="0"/>
    <n v="281213"/>
    <x v="3524"/>
    <x v="3341"/>
  </r>
  <r>
    <s v="30396188-0"/>
    <s v="REPOSICION EDIFICIO CONSISTORIAL, CENTRO CIVICO, QUILICURA,DISEÑO"/>
    <x v="8"/>
    <s v="SANTIAGO"/>
    <s v="QUILICURA"/>
    <n v="2015"/>
    <x v="6"/>
    <s v="ADMINISTRACION MULTISECTOR"/>
    <x v="1"/>
    <n v="363392"/>
    <x v="9"/>
    <x v="9"/>
  </r>
  <r>
    <s v="30396476-0"/>
    <s v="DIAGNOSTICO CAMPAMENTOS PROVINCIA DE VALPARAISO"/>
    <x v="0"/>
    <s v="VALPARAISO"/>
    <m/>
    <n v="2015"/>
    <x v="6"/>
    <s v="DESARROLLO URBANO"/>
    <x v="0"/>
    <n v="18210"/>
    <x v="9"/>
    <x v="9"/>
  </r>
  <r>
    <s v="30396672-0"/>
    <s v="ANALISIS Y RECOPILACION GENERAL DE MEDICIONES DE ESBAS DOP"/>
    <x v="15"/>
    <m/>
    <m/>
    <n v="2015"/>
    <x v="6"/>
    <s v="INTERSUBSECTORIAL MULTISECTOR"/>
    <x v="0"/>
    <n v="10001"/>
    <x v="9"/>
    <x v="9"/>
  </r>
  <r>
    <s v="30396722-0"/>
    <s v="ACTUALIZACION PLADECO COMUNA DE COELEMU 2015 - 2019"/>
    <x v="4"/>
    <s v="ÑUBLE"/>
    <s v="COELEMU"/>
    <n v="2016"/>
    <x v="6"/>
    <s v="ORGANIZACION Y SERVICIOS COMUNALES"/>
    <x v="0"/>
    <n v="16475"/>
    <x v="64"/>
    <x v="9"/>
  </r>
  <r>
    <s v="30396923-0"/>
    <s v="CONSTRUCCION CENTRO DEPORTIVO INTEGRAL DE ARICA"/>
    <x v="14"/>
    <m/>
    <m/>
    <n v="2015"/>
    <x v="7"/>
    <s v="INTERSUBSECTORIAL DEPORTES Y RECREACION"/>
    <x v="0"/>
    <n v="625610"/>
    <x v="3525"/>
    <x v="9"/>
  </r>
  <r>
    <s v="30396973-0"/>
    <s v="REPOSICION SEDE SOCIAL JOSE FRANCISCO VERGARA, COMUNA DE TOCOPILA"/>
    <x v="11"/>
    <s v="TOCOPILLA"/>
    <s v="TOCOPILLA"/>
    <n v="2016"/>
    <x v="6"/>
    <s v="ORGANIZACION Y SERVICIOS COMUNALES"/>
    <x v="1"/>
    <n v="110546"/>
    <x v="9"/>
    <x v="9"/>
  </r>
  <r>
    <s v="30397026-0"/>
    <s v="REPOSICION Y RELOCALIZACION ESCUELA DE ARTES Y TECNOLOGÍA DE MAIPÚ"/>
    <x v="8"/>
    <s v="SANTIAGO"/>
    <s v="MAIPU"/>
    <n v="2016"/>
    <x v="2"/>
    <s v="EDUCACION BASICA Y MEDIA"/>
    <x v="3"/>
    <n v="88095"/>
    <x v="9"/>
    <x v="9"/>
  </r>
  <r>
    <s v="30397132-0"/>
    <s v="REPOSICION LUMINARIAS PUBLICAS DIVERSOS SECTORES C. DE SAN FELIPE"/>
    <x v="0"/>
    <s v="SAN FELIPE DE ACONCAGUA"/>
    <s v="SAN FELIPE"/>
    <n v="2016"/>
    <x v="4"/>
    <s v="ALUMBRADO PUBLICO"/>
    <x v="0"/>
    <n v="738433"/>
    <x v="3526"/>
    <x v="3342"/>
  </r>
  <r>
    <s v="30397138-0"/>
    <s v="REPOSICION VEREDAS CALLE PULLUQUEN, SAN JAVIER"/>
    <x v="7"/>
    <s v="LINARES"/>
    <s v="SAN JAVIER"/>
    <n v="2015"/>
    <x v="1"/>
    <s v="TRANSPORTE URBANO,VIALIDAD PEATONAL"/>
    <x v="0"/>
    <n v="340104"/>
    <x v="9"/>
    <x v="9"/>
  </r>
  <r>
    <s v="30397139-0"/>
    <s v="CONSTRUCCION SERVICIO APR DE CERROS DE CORRAL, CORRAL"/>
    <x v="10"/>
    <s v="VALDIVIA - REGION XIV"/>
    <s v="CORRAL - REGION XIV"/>
    <n v="2015"/>
    <x v="5"/>
    <s v="AGUA POTABLE"/>
    <x v="0"/>
    <n v="278139"/>
    <x v="3527"/>
    <x v="3343"/>
  </r>
  <r>
    <s v="30397142-0"/>
    <s v="CONSTRUCCION ELECTRIFICACION LOCALIDAD RURAL LOS CANELOS CHEPICA."/>
    <x v="12"/>
    <s v="COLCHAGUA"/>
    <s v="CHEPICA"/>
    <n v="2015"/>
    <x v="4"/>
    <s v="DISTRIBUCION Y CONEXION FINAL USUARIOS"/>
    <x v="3"/>
    <n v="254326"/>
    <x v="9"/>
    <x v="9"/>
  </r>
  <r>
    <s v="30397143-0"/>
    <s v="MEJORAMIENTO PAVIMENTO AVENIDA OHIGGINS, CODEGUA"/>
    <x v="12"/>
    <s v="CACHAPOAL"/>
    <s v="CODEGUA"/>
    <n v="2015"/>
    <x v="1"/>
    <s v="TRANSPORTE URBANO,VIALIDAD PEATONAL"/>
    <x v="0"/>
    <n v="2"/>
    <x v="9"/>
    <x v="9"/>
  </r>
  <r>
    <s v="30397144-0"/>
    <s v="CONSTRUCCION SISTEMA APR SECTOR LAS CRUCES, COMUNA DE FRESIA"/>
    <x v="5"/>
    <s v="LLANQUIHUE"/>
    <s v="FRESIA"/>
    <n v="2016"/>
    <x v="5"/>
    <s v="AGUA POTABLE"/>
    <x v="1"/>
    <n v="1060986"/>
    <x v="9"/>
    <x v="9"/>
  </r>
  <r>
    <s v="30397148-0"/>
    <s v="CONSTRUCCION CASETAS SANITARIAS SECTOR EL RINCON, MANQUE Y OTROS"/>
    <x v="12"/>
    <s v="COLCHAGUA"/>
    <s v="CHEPICA"/>
    <n v="2015"/>
    <x v="5"/>
    <s v="INTERSUBSECTORIAL AGUA POTABLE Y ALCANTARILLADO"/>
    <x v="3"/>
    <n v="82500"/>
    <x v="9"/>
    <x v="9"/>
  </r>
  <r>
    <s v="30397152-0"/>
    <s v="CONSTRUCCION SALA CUNA Y JARDIN INFANTIL HISTORIADORES, LOS ANGELES"/>
    <x v="4"/>
    <s v="BIO BIO"/>
    <s v="LOS ANGELES"/>
    <n v="2015"/>
    <x v="2"/>
    <s v="EDUCACION PREBASICA"/>
    <x v="0"/>
    <n v="200287"/>
    <x v="3528"/>
    <x v="3344"/>
  </r>
  <r>
    <s v="30397223-0"/>
    <s v="MEJORAMIENTO CAMINO LO RUIZ, COMUNA DE RENCA"/>
    <x v="8"/>
    <s v="SANTIAGO"/>
    <s v="RENCA"/>
    <n v="2016"/>
    <x v="1"/>
    <s v="TRANSPORTE URBANO,VIALIDAD PEATONAL"/>
    <x v="0"/>
    <n v="576739"/>
    <x v="9"/>
    <x v="9"/>
  </r>
  <r>
    <s v="30397322-0"/>
    <s v="MEJORAMIENTO SISTEMA APR QUEBRADA DE PAIHUANO, COMUNA DE PAIHUANO"/>
    <x v="2"/>
    <m/>
    <m/>
    <n v="2015"/>
    <x v="5"/>
    <s v="AGUA POTABLE"/>
    <x v="1"/>
    <n v="237002"/>
    <x v="9"/>
    <x v="9"/>
  </r>
  <r>
    <s v="30397323-0"/>
    <s v="REPOSICION VEREDAS CALLE TORREBLANCA, SAN JAVIER"/>
    <x v="7"/>
    <s v="LINARES"/>
    <s v="SAN JAVIER"/>
    <n v="2015"/>
    <x v="1"/>
    <s v="TRANSPORTE URBANO,VIALIDAD PEATONAL"/>
    <x v="0"/>
    <n v="311001"/>
    <x v="9"/>
    <x v="9"/>
  </r>
  <r>
    <s v="30397324-0"/>
    <s v="CONSTRUCCION UNIDAD REHABILITACION KINESICA, PALMILLA"/>
    <x v="12"/>
    <s v="COLCHAGUA"/>
    <s v="PALMILLA"/>
    <n v="2015"/>
    <x v="0"/>
    <s v="BAJA COMPLEJIDAD"/>
    <x v="0"/>
    <n v="210449"/>
    <x v="9"/>
    <x v="9"/>
  </r>
  <r>
    <s v="30397326-0"/>
    <s v="CONSTRUCCION ELECTRIFICACIÓN RURAL SECTOR PEÑA BLANCA, SANTA BARBARA"/>
    <x v="4"/>
    <s v="BIO BIO"/>
    <s v="SANTA BARBARA"/>
    <n v="2016"/>
    <x v="4"/>
    <s v="DISTRIBUCION Y CONEXION FINAL USUARIOS"/>
    <x v="0"/>
    <n v="316640"/>
    <x v="3529"/>
    <x v="3345"/>
  </r>
  <r>
    <s v="30397335-0"/>
    <s v="CONSTRUCCION SERVICIO AGUA POTABLE RURAL COLONIA PONCE, PURRANQUE"/>
    <x v="5"/>
    <s v="OSORNO"/>
    <s v="PURRANQUE"/>
    <n v="2016"/>
    <x v="5"/>
    <s v="AGUA POTABLE"/>
    <x v="1"/>
    <n v="258400"/>
    <x v="9"/>
    <x v="9"/>
  </r>
  <r>
    <s v="30397336-0"/>
    <s v="CONSTRUCCION CENTRO INTEGRAL DEL ADULTO MAYOR. QUILPUÉ"/>
    <x v="0"/>
    <s v="MARGA MARGA"/>
    <s v="QUILPUE"/>
    <n v="2016"/>
    <x v="6"/>
    <s v="ORGANIZACION Y SERVICIOS COMUNALES"/>
    <x v="1"/>
    <n v="1500000"/>
    <x v="9"/>
    <x v="9"/>
  </r>
  <r>
    <s v="30397338-0"/>
    <s v="CONSTRUCCION 20 VIVIENDAS ADULTO MAYOR EN COMUNA DE MAULLÍN"/>
    <x v="5"/>
    <s v="LLANQUIHUE"/>
    <s v="MAULLIN"/>
    <n v="2015"/>
    <x v="8"/>
    <s v="VIVIENDA DEFINITIVA"/>
    <x v="1"/>
    <n v="12971"/>
    <x v="9"/>
    <x v="9"/>
  </r>
  <r>
    <s v="30397478-0"/>
    <s v="CONSTRUCCION 25° LLAMADO PROGR PAVIMENTOS PARTICIPATIVO VALPARAISO"/>
    <x v="0"/>
    <m/>
    <m/>
    <n v="2016"/>
    <x v="1"/>
    <s v="TRANSPORTE URBANO,VIALIDAD PEATONAL"/>
    <x v="0"/>
    <n v="4358323"/>
    <x v="3530"/>
    <x v="3346"/>
  </r>
  <r>
    <s v="30397526-0"/>
    <s v="CONSTRUCCION CENTRO DE ENTRENAMIENTO EN OPERACIONES POLICIALES VALPO"/>
    <x v="0"/>
    <m/>
    <m/>
    <n v="2016"/>
    <x v="9"/>
    <s v="DEFENSA Y SEGURIDAD"/>
    <x v="1"/>
    <n v="101063"/>
    <x v="9"/>
    <x v="9"/>
  </r>
  <r>
    <s v="30397541-0"/>
    <s v="CONSTRUCCION CIRCUITO PEATONAL Y ESPACIO PÚBLICO, EL MELÓN, NOGALES"/>
    <x v="0"/>
    <s v="QUILLOTA"/>
    <s v="NOGALES"/>
    <n v="2015"/>
    <x v="6"/>
    <s v="DESARROLLO URBANO"/>
    <x v="0"/>
    <n v="18929"/>
    <x v="3531"/>
    <x v="3347"/>
  </r>
  <r>
    <s v="30397545-0"/>
    <s v="MEJORAMIENTO PLAZA BORDE ACTIVO ROQUE ESTEBAN SCARPA, VILLA ALEMANA"/>
    <x v="0"/>
    <s v="MARGA MARGA"/>
    <s v="VILLA ALEMANA"/>
    <n v="2015"/>
    <x v="6"/>
    <s v="DESARROLLO URBANO"/>
    <x v="0"/>
    <n v="13838"/>
    <x v="3532"/>
    <x v="3348"/>
  </r>
  <r>
    <s v="30397547-0"/>
    <s v="MEJORAMIENTO INTEGRAL PARQUE BELLOTO NORTE, QUILPUE"/>
    <x v="0"/>
    <s v="MARGA MARGA"/>
    <s v="QUILPUE"/>
    <n v="2015"/>
    <x v="6"/>
    <s v="DESARROLLO URBANO"/>
    <x v="1"/>
    <n v="32816"/>
    <x v="9"/>
    <x v="9"/>
  </r>
  <r>
    <s v="30397625-0"/>
    <s v="CONSTRUCCION RED CICLOVIAS PUERTO NATALES"/>
    <x v="3"/>
    <s v="ULTIMA ESPERANZA"/>
    <s v="NATALES"/>
    <n v="2016"/>
    <x v="1"/>
    <s v="TRANSPORTE URBANO,VIALIDAD PEATONAL"/>
    <x v="0"/>
    <n v="82837"/>
    <x v="3533"/>
    <x v="3349"/>
  </r>
  <r>
    <s v="30397873-0"/>
    <s v="CONSTRUCCION PLAZA POBLACIÓN ALMIRANTE A.WILSON, VILLA ALEMANA"/>
    <x v="0"/>
    <s v="MARGA MARGA"/>
    <s v="VILLA ALEMANA"/>
    <n v="2015"/>
    <x v="6"/>
    <s v="DESARROLLO URBANO"/>
    <x v="1"/>
    <n v="16342"/>
    <x v="9"/>
    <x v="9"/>
  </r>
  <r>
    <s v="30397973-0"/>
    <s v="CONSTRUCCION BERMA PEATONAL Y MOBILIARIO KM 87155 A 89130, LICANTEN"/>
    <x v="7"/>
    <s v="CURICO"/>
    <s v="LICANTEN"/>
    <n v="2015"/>
    <x v="1"/>
    <s v="TRANSPORTE URBANO,VIALIDAD PEATONAL"/>
    <x v="0"/>
    <n v="752364"/>
    <x v="9"/>
    <x v="9"/>
  </r>
  <r>
    <s v="30397975-0"/>
    <s v="MEJORAMIENTO ESPACIO PUBLICO CALLES PORTALES Y PRAT, CHIGUAYANTE"/>
    <x v="4"/>
    <s v="CONCEPCION"/>
    <s v="CHIGUAYANTE"/>
    <n v="2015"/>
    <x v="6"/>
    <s v="DESARROLLO URBANO"/>
    <x v="0"/>
    <n v="42782"/>
    <x v="9"/>
    <x v="9"/>
  </r>
  <r>
    <s v="30397976-0"/>
    <s v="MEJORAMIENTO MIRADORES PEDRO MONTT Y CONDELL, VIÑA DEL MAR"/>
    <x v="0"/>
    <s v="VALPARAISO"/>
    <s v="VIÑA DEL MAR"/>
    <n v="2015"/>
    <x v="6"/>
    <s v="DESARROLLO URBANO"/>
    <x v="0"/>
    <n v="17500"/>
    <x v="64"/>
    <x v="9"/>
  </r>
  <r>
    <s v="30397978-0"/>
    <s v="MEJORAMIENTO ESPACIO PUBLICO CALLE CHIGUAY, CHIGUAYANTE"/>
    <x v="4"/>
    <s v="CONCEPCION"/>
    <s v="CHIGUAYANTE"/>
    <n v="2016"/>
    <x v="6"/>
    <s v="DESARROLLO URBANO"/>
    <x v="0"/>
    <n v="181724"/>
    <x v="9"/>
    <x v="9"/>
  </r>
  <r>
    <s v="30397982-0"/>
    <s v="CONSTRUCCION CECOSF COLONIA DEL LIMARÍ, OVALLE"/>
    <x v="2"/>
    <s v="LIMARI"/>
    <s v="OVALLE"/>
    <n v="2016"/>
    <x v="0"/>
    <s v="BAJA COMPLEJIDAD"/>
    <x v="0"/>
    <n v="414548"/>
    <x v="3534"/>
    <x v="3350"/>
  </r>
  <r>
    <s v="30397984-0"/>
    <s v="MEJORAMIENTO ÁREAS VERDES VILLA EL BOSQUE, COMUNA DE PANQUEHUE"/>
    <x v="0"/>
    <s v="SAN FELIPE DE ACONCAGUA"/>
    <s v="PANQUEHUE"/>
    <n v="2015"/>
    <x v="6"/>
    <s v="DESARROLLO URBANO"/>
    <x v="1"/>
    <n v="22500"/>
    <x v="9"/>
    <x v="9"/>
  </r>
  <r>
    <s v="30398024-0"/>
    <s v="CONSTRUCCION ILUMINACIÓN ÁREAS VERDES POB 9 OCTUBR OTRAS PANQUEHUE"/>
    <x v="0"/>
    <s v="SAN FELIPE DE ACONCAGUA"/>
    <s v="PANQUEHUE"/>
    <n v="2015"/>
    <x v="6"/>
    <s v="DESARROLLO URBANO"/>
    <x v="1"/>
    <n v="22500"/>
    <x v="9"/>
    <x v="9"/>
  </r>
  <r>
    <s v="30398025-0"/>
    <s v="MEJORAMIENTO  ESPACIO PUBLICO CALLE COCHRANE, CHIGUAYANTE"/>
    <x v="4"/>
    <s v="CONCEPCION"/>
    <s v="CHIGUAYANTE"/>
    <n v="2016"/>
    <x v="6"/>
    <s v="DESARROLLO URBANO"/>
    <x v="0"/>
    <n v="184393"/>
    <x v="9"/>
    <x v="9"/>
  </r>
  <r>
    <s v="30398026-0"/>
    <s v="MEJORAMIENTO MIRADOR O´HIGGINS,  COMUNA DE VALPARAÍSO"/>
    <x v="0"/>
    <s v="VALPARAISO"/>
    <s v="VALPARAISO"/>
    <n v="2015"/>
    <x v="6"/>
    <s v="DESARROLLO URBANO"/>
    <x v="0"/>
    <n v="35400"/>
    <x v="64"/>
    <x v="9"/>
  </r>
  <r>
    <s v="30398027-0"/>
    <s v="CONSTRUCCION  PLANETARIO REGIONAL DEL BIOBIO"/>
    <x v="4"/>
    <m/>
    <m/>
    <n v="2016"/>
    <x v="2"/>
    <s v="INTERSUBSECTORIAL EDUCACION Y CULTURA"/>
    <x v="1"/>
    <n v="3114144"/>
    <x v="9"/>
    <x v="9"/>
  </r>
  <r>
    <s v="30398123-0"/>
    <s v="MEJORAMIENTO INTEGRAL AV. URUGUAY TRAMO PEDRO MONTT -BRASIL"/>
    <x v="0"/>
    <s v="VALPARAISO"/>
    <s v="VALPARAISO"/>
    <n v="2016"/>
    <x v="6"/>
    <s v="DESARROLLO URBANO"/>
    <x v="3"/>
    <n v="876241"/>
    <x v="9"/>
    <x v="9"/>
  </r>
  <r>
    <s v="30398175-0"/>
    <s v="MEJORAMIENTO CAMINOS BÁSICOS INTERMEDIOS REGIÓN DE LOS LAGOS GRUPO 1"/>
    <x v="5"/>
    <s v="OSORNO"/>
    <m/>
    <n v="2015"/>
    <x v="1"/>
    <s v="TRANSPORTE CAMINERO"/>
    <x v="0"/>
    <n v="50500"/>
    <x v="2866"/>
    <x v="9"/>
  </r>
  <r>
    <s v="30398176-0"/>
    <s v="AMPLIACION ALARGUE CALLE DE RODAJE ALFA AP CERRO MORENO, AFTA"/>
    <x v="15"/>
    <m/>
    <m/>
    <n v="2015"/>
    <x v="1"/>
    <s v="TRANSPORTE AEREO"/>
    <x v="0"/>
    <n v="64154"/>
    <x v="3535"/>
    <x v="3351"/>
  </r>
  <r>
    <s v="30398229-0"/>
    <s v="CONSTRUCCION PAVIMENTACIÓN CALLE CIRO BOETTO EX LÍNEA FÉRREA"/>
    <x v="7"/>
    <s v="CURICO"/>
    <s v="LICANTEN"/>
    <n v="2015"/>
    <x v="1"/>
    <s v="TRANSPORTE URBANO,VIALIDAD PEATONAL"/>
    <x v="3"/>
    <n v="983215"/>
    <x v="9"/>
    <x v="9"/>
  </r>
  <r>
    <s v="30398231-0"/>
    <s v="CONSTRUCCION   EDIFICIO CONSISTORIAL GRANEROS"/>
    <x v="12"/>
    <s v="CACHAPOAL"/>
    <s v="GRANEROS"/>
    <n v="2015"/>
    <x v="6"/>
    <s v="ORGANIZACION Y SERVICIOS COMUNALES"/>
    <x v="3"/>
    <n v="98890"/>
    <x v="9"/>
    <x v="9"/>
  </r>
  <r>
    <s v="30398235-0"/>
    <s v="ANALISIS COMPORTAMIENTO DE LAHARES VOLCÁN LLAIMA"/>
    <x v="1"/>
    <m/>
    <m/>
    <n v="2016"/>
    <x v="6"/>
    <s v="DEFENSAS FLUVIALES,MARITIMAS Y CAUCES ARTIFICIALES"/>
    <x v="0"/>
    <n v="52861"/>
    <x v="3536"/>
    <x v="3352"/>
  </r>
  <r>
    <s v="30398274-0"/>
    <s v="AMPLIACION SISTEMA AGUA POTABLE RURAL AYLLU DE CUCUTER"/>
    <x v="11"/>
    <s v="EL LOA"/>
    <s v="SAN PEDRO DE ATACAMA"/>
    <n v="2016"/>
    <x v="5"/>
    <s v="AGUA POTABLE"/>
    <x v="0"/>
    <n v="186557"/>
    <x v="3537"/>
    <x v="3353"/>
  </r>
  <r>
    <s v="30398323-0"/>
    <s v="MEJORAMIENTO COSTANERA CASTRO P.MONTT - E.LILLO - P.A.CERDA"/>
    <x v="5"/>
    <s v="CHILOE"/>
    <s v="CASTRO"/>
    <n v="2015"/>
    <x v="1"/>
    <s v="TRANSPORTE URBANO,VIALIDAD PEATONAL"/>
    <x v="1"/>
    <n v="51000"/>
    <x v="9"/>
    <x v="9"/>
  </r>
  <r>
    <s v="30398423-0"/>
    <s v="CONSTRUCCION SALA CUNA Y JARDÍN INFANTIL VILLA DON CARLOS,ARAUCO"/>
    <x v="4"/>
    <s v="ARAUCO"/>
    <s v="ARAUCO"/>
    <n v="2015"/>
    <x v="2"/>
    <s v="EDUCACION PREBASICA"/>
    <x v="0"/>
    <n v="470984"/>
    <x v="3538"/>
    <x v="3354"/>
  </r>
  <r>
    <s v="30398472-0"/>
    <s v="CONSTRUCCION SALA CUNA Y J. INFANTIL TUCAPEL,VILLA LICAUQUEN, CAÑETE"/>
    <x v="4"/>
    <s v="ARAUCO"/>
    <s v="CAÑETE"/>
    <n v="2015"/>
    <x v="2"/>
    <s v="EDUCACION PREBASICA"/>
    <x v="0"/>
    <n v="527436"/>
    <x v="3539"/>
    <x v="3355"/>
  </r>
  <r>
    <s v="30398487-0"/>
    <s v="MEJORAMIENTO CAMINO BASICO INTERMEDIO RUTA H-65, POPETA - LAS NIEVES"/>
    <x v="12"/>
    <s v="CACHAPOAL"/>
    <s v="RENGO"/>
    <n v="2016"/>
    <x v="1"/>
    <s v="TRANSPORTE CAMINERO"/>
    <x v="0"/>
    <n v="303956"/>
    <x v="9"/>
    <x v="9"/>
  </r>
  <r>
    <s v="30398523-0"/>
    <s v="CONSTRUCCION SERVICIOS A.P.R DE NIHUE MEDIO Y BAJO,COMUNA SAN PEDRO"/>
    <x v="8"/>
    <s v="MELIPILLA"/>
    <s v="SAN PEDRO"/>
    <n v="2015"/>
    <x v="5"/>
    <s v="AGUA POTABLE"/>
    <x v="0"/>
    <n v="293458"/>
    <x v="3540"/>
    <x v="3356"/>
  </r>
  <r>
    <s v="30398535-0"/>
    <s v="REPOSICION PARCIAL LICEO LUIS URBINA FLORES, RENGO"/>
    <x v="12"/>
    <s v="CACHAPOAL"/>
    <s v="RENGO"/>
    <n v="2015"/>
    <x v="2"/>
    <s v="EDUCACION MEDIA TECNICO"/>
    <x v="0"/>
    <n v="5230"/>
    <x v="9"/>
    <x v="9"/>
  </r>
  <r>
    <s v="30398623-0"/>
    <s v="MEJORAMIENTO Y AMPLIACIÓN APR LOS CARROS-VILLA ROSA HACIA PANTANILLO"/>
    <x v="7"/>
    <s v="LINARES"/>
    <s v="PARRAL"/>
    <n v="2015"/>
    <x v="5"/>
    <s v="AGUA POTABLE"/>
    <x v="0"/>
    <n v="131675"/>
    <x v="1944"/>
    <x v="3357"/>
  </r>
  <r>
    <s v="30398727-0"/>
    <s v="CONSTRUCCION E INSTALACION SEÑALETICA RURAL, ASOC. PUNILLA"/>
    <x v="4"/>
    <s v="ÑUBLE"/>
    <s v="SAN CARLOS"/>
    <n v="2016"/>
    <x v="1"/>
    <s v="TRANSPORTE URBANO,VIALIDAD PEATONAL"/>
    <x v="1"/>
    <n v="50399"/>
    <x v="9"/>
    <x v="9"/>
  </r>
  <r>
    <s v="30398728-0"/>
    <s v="CONSTRUCCION ELECTRIFICACION RURAL SECTOR TROMPULO CHICO,P LAS CASAS"/>
    <x v="1"/>
    <s v="CAUTIN"/>
    <s v="PADRE LAS CASAS"/>
    <n v="2016"/>
    <x v="4"/>
    <s v="DISTRIBUCION Y CONEXION FINAL USUARIOS"/>
    <x v="0"/>
    <n v="67270"/>
    <x v="22"/>
    <x v="9"/>
  </r>
  <r>
    <s v="30398777-0"/>
    <s v="REPOSICION LOTE 6 VEGA TECHADA, LOS ÁNGELES"/>
    <x v="4"/>
    <s v="BIO BIO"/>
    <s v="LOS ANGELES"/>
    <n v="2016"/>
    <x v="6"/>
    <s v="ORGANIZACION Y SERVICIOS COMUNALES"/>
    <x v="3"/>
    <n v="51435"/>
    <x v="9"/>
    <x v="9"/>
  </r>
  <r>
    <s v="30398822-0"/>
    <s v="CONSTRUCCION ELECTRIFICACION RURAL SECTOR LAUREL HUACHO, P LAS CASAS"/>
    <x v="1"/>
    <s v="CAUTIN"/>
    <s v="PADRE LAS CASAS"/>
    <n v="2016"/>
    <x v="4"/>
    <s v="DISTRIBUCION Y CONEXION FINAL USUARIOS"/>
    <x v="0"/>
    <n v="50091"/>
    <x v="22"/>
    <x v="9"/>
  </r>
  <r>
    <s v="30398835-0"/>
    <s v="MEJORAMIENTO ESTAB. DE TALUDES RUTA 115-CH S: LA MINA-LTE. INTERNAC"/>
    <x v="7"/>
    <m/>
    <m/>
    <n v="2015"/>
    <x v="1"/>
    <s v="TRANSPORTE CAMINERO"/>
    <x v="0"/>
    <n v="50500"/>
    <x v="238"/>
    <x v="2367"/>
  </r>
  <r>
    <s v="30398840-0"/>
    <s v="REPOSICION LUMINARIAS  EN  DIVERSAS PLAZAS DE LA COMUNA DE PUDAHUE"/>
    <x v="8"/>
    <s v="SANTIAGO"/>
    <s v="PUDAHUEL"/>
    <n v="2016"/>
    <x v="4"/>
    <s v="ALUMBRADO PUBLICO"/>
    <x v="2"/>
    <n v="65871"/>
    <x v="9"/>
    <x v="9"/>
  </r>
  <r>
    <s v="30398852-0"/>
    <s v="MEJORAMIENTO RUTA 1 SECTOR EL LOA-CUESTA GUANILLOS, REG DE TARAPACÁ"/>
    <x v="13"/>
    <m/>
    <m/>
    <n v="2015"/>
    <x v="1"/>
    <s v="TRANSPORTE CAMINERO"/>
    <x v="0"/>
    <n v="20500"/>
    <x v="2224"/>
    <x v="3262"/>
  </r>
  <r>
    <s v="30398922-0"/>
    <s v="ACTUALIZACION DEL BALANCE HIDRICO NACIONAL"/>
    <x v="15"/>
    <m/>
    <m/>
    <n v="2016"/>
    <x v="6"/>
    <s v="RECURSOS HIDRICOS"/>
    <x v="0"/>
    <n v="103800"/>
    <x v="3541"/>
    <x v="3358"/>
  </r>
  <r>
    <s v="30398923-0"/>
    <s v="ACTUALIZACION Y SISTEMATIZACION DE INF. PARA LA CONSTR. DEL ATLAS RH"/>
    <x v="15"/>
    <m/>
    <m/>
    <n v="2016"/>
    <x v="6"/>
    <s v="RECURSOS HIDRICOS"/>
    <x v="0"/>
    <n v="31140"/>
    <x v="9"/>
    <x v="9"/>
  </r>
  <r>
    <s v="30399025-0"/>
    <s v="MEJORAMIENTO PAVIMENTO CALLE BENIGNO CALDERA, SAN FELIPE"/>
    <x v="0"/>
    <s v="SAN FELIPE DE ACONCAGUA"/>
    <s v="SAN FELIPE"/>
    <n v="2016"/>
    <x v="1"/>
    <s v="TRANSPORTE URBANO,VIALIDAD PEATONAL"/>
    <x v="0"/>
    <n v="515679"/>
    <x v="3542"/>
    <x v="3359"/>
  </r>
  <r>
    <s v="30399027-0"/>
    <s v="MEJORAMIENTO CBI REGIÓN DE LOS RIOS II PARTE"/>
    <x v="10"/>
    <m/>
    <m/>
    <n v="2015"/>
    <x v="1"/>
    <s v="TRANSPORTE CAMINERO"/>
    <x v="0"/>
    <n v="195046"/>
    <x v="3543"/>
    <x v="3360"/>
  </r>
  <r>
    <s v="30399028-0"/>
    <s v="CONSTRUCCION ESTADIO COMUNA DE LOS ÁNGELES"/>
    <x v="4"/>
    <s v="BIO BIO"/>
    <s v="LOS ANGELES"/>
    <n v="2016"/>
    <x v="7"/>
    <s v="DEPORTE COMPETITIVO"/>
    <x v="3"/>
    <n v="3179038"/>
    <x v="9"/>
    <x v="9"/>
  </r>
  <r>
    <s v="30399076-0"/>
    <s v="REPOSICION LABORATORIO REGIONAL DE VIALIDAD, REG. DEL MAULE"/>
    <x v="7"/>
    <m/>
    <m/>
    <n v="2015"/>
    <x v="6"/>
    <s v="ADMINISTRACION MULTISECTOR"/>
    <x v="1"/>
    <n v="78198"/>
    <x v="9"/>
    <x v="9"/>
  </r>
  <r>
    <s v="30399124-0"/>
    <s v="INVESTIGACION MODELO HIDROLÓGICO PARA INUNDACIÓN DE CRECIDAS EN RM"/>
    <x v="8"/>
    <m/>
    <m/>
    <n v="2016"/>
    <x v="6"/>
    <s v="DEFENSAS FLUVIALES,MARITIMAS Y CAUCES ARTIFICIALES"/>
    <x v="0"/>
    <n v="83680"/>
    <x v="647"/>
    <x v="3361"/>
  </r>
  <r>
    <s v="30399173-0"/>
    <s v="CONSTRUCCION JARDIN INFANTIL JUNJI EL CARMEN, COMUNA LONGAVI"/>
    <x v="7"/>
    <s v="LINARES"/>
    <s v="LONGAVI"/>
    <n v="2016"/>
    <x v="2"/>
    <s v="EDUCACION PREBASICA"/>
    <x v="1"/>
    <n v="401228"/>
    <x v="9"/>
    <x v="9"/>
  </r>
  <r>
    <s v="30399275-0"/>
    <s v="MEJORAMIENTO CALLE MUÑOZ GAMERO, PORVENIR"/>
    <x v="3"/>
    <s v="TIERRA DEL FUEGO"/>
    <s v="PORVENIR"/>
    <n v="2016"/>
    <x v="1"/>
    <s v="TRANSPORTE URBANO,VIALIDAD PEATONAL"/>
    <x v="0"/>
    <n v="373827"/>
    <x v="3544"/>
    <x v="3362"/>
  </r>
  <r>
    <s v="30399282-0"/>
    <s v="CONSTRUCCION PUENTE RÍO PUTAGAN EN RUTA L-214 KM 2,26"/>
    <x v="7"/>
    <s v="LINARES"/>
    <m/>
    <n v="2015"/>
    <x v="1"/>
    <s v="TRANSPORTE CAMINERO"/>
    <x v="0"/>
    <n v="30500"/>
    <x v="9"/>
    <x v="9"/>
  </r>
  <r>
    <s v="30399324-0"/>
    <s v="REPOSICION CON AMPLIACIÓN CENTRO CÍVICO Y CULTURAL, EMPEDRADO"/>
    <x v="7"/>
    <s v="TALCA"/>
    <s v="EMPEDRADO"/>
    <n v="2015"/>
    <x v="2"/>
    <s v="ARTE Y CULTURA"/>
    <x v="1"/>
    <n v="69000"/>
    <x v="9"/>
    <x v="9"/>
  </r>
  <r>
    <s v="30399331-0"/>
    <s v="CONSTRUCCION REFUGIOS PEATONALES Y BAHIAS DE DETENCION, ASOC. PUNILL"/>
    <x v="4"/>
    <s v="ÑUBLE"/>
    <s v="SAN CARLOS"/>
    <n v="2016"/>
    <x v="1"/>
    <s v="TRANSPORTE CAMINERO"/>
    <x v="1"/>
    <n v="10760"/>
    <x v="9"/>
    <x v="9"/>
  </r>
  <r>
    <s v="30399372-0"/>
    <s v="INVESTIGACION PARA LA VIABILIZACIÓN DE LA INNOVACIÓN EN PROYECTOS MOP"/>
    <x v="15"/>
    <m/>
    <m/>
    <n v="2015"/>
    <x v="6"/>
    <s v="ADMINISTRACION MULTISECTOR"/>
    <x v="0"/>
    <n v="194562"/>
    <x v="3545"/>
    <x v="3363"/>
  </r>
  <r>
    <s v="30399374-0"/>
    <s v="MEJORAMIENTO RUTA W-35, SECTOR CRUCE LONGITUDINAL (DEGAÑ)-QUEMCHI"/>
    <x v="5"/>
    <s v="CHILOE"/>
    <m/>
    <n v="2015"/>
    <x v="1"/>
    <s v="TRANSPORTE CAMINERO"/>
    <x v="1"/>
    <n v="50500"/>
    <x v="9"/>
    <x v="9"/>
  </r>
  <r>
    <s v="30399375-0"/>
    <s v="MEJORAMIENTO RUTA W-20,SECTOR ANCUD-CRUCE RUTA W-232, ANCUD"/>
    <x v="5"/>
    <s v="CHILOE"/>
    <s v="ANCUD"/>
    <n v="2015"/>
    <x v="1"/>
    <s v="TRANSPORTE CAMINERO"/>
    <x v="1"/>
    <n v="40500"/>
    <x v="9"/>
    <x v="9"/>
  </r>
  <r>
    <s v="30399431-0"/>
    <s v="CONSTRUCCION PISCINA RECREATIVA CALDERA"/>
    <x v="6"/>
    <s v="COPIAPO"/>
    <s v="CALDERA"/>
    <n v="2015"/>
    <x v="7"/>
    <s v="DEPORTE RECREATIVO"/>
    <x v="1"/>
    <n v="68333"/>
    <x v="9"/>
    <x v="9"/>
  </r>
  <r>
    <s v="30399485-0"/>
    <s v="ANALISIS RUTA 160 A TRAVÉS DEL USO DE VEHÍCULOS DE ALTO TONELAJE"/>
    <x v="15"/>
    <m/>
    <m/>
    <n v="2015"/>
    <x v="6"/>
    <s v="ADMINISTRACION MULTISECTOR"/>
    <x v="0"/>
    <n v="31380"/>
    <x v="3546"/>
    <x v="3364"/>
  </r>
  <r>
    <s v="30399492-0"/>
    <s v="DIAGNOSTICO Y CATASTRO INCORPORACIÓN REQ. POBLACIÓN PROYECTOS OOPP"/>
    <x v="15"/>
    <m/>
    <m/>
    <n v="2015"/>
    <x v="6"/>
    <s v="ADMINISTRACION MULTISECTOR"/>
    <x v="0"/>
    <n v="80000"/>
    <x v="3547"/>
    <x v="3365"/>
  </r>
  <r>
    <s v="30399497-0"/>
    <s v="DIAGNOSTICO PLAN DE DESARROLLO TURISTICO, COMUNA DE SAN IGNACIO"/>
    <x v="4"/>
    <s v="ÑUBLE"/>
    <s v="SAN IGNACIO"/>
    <n v="2016"/>
    <x v="10"/>
    <s v="ADMINISTRACION FINANZAS , COMERCIO Y TURISMO"/>
    <x v="0"/>
    <n v="8860"/>
    <x v="9"/>
    <x v="9"/>
  </r>
  <r>
    <s v="30399501-0"/>
    <s v="NORMALIZACION Y SINCRONISMO SEMÁFOROS RICARDO VICUÑA, LOS ANGELES"/>
    <x v="4"/>
    <s v="BIO BIO"/>
    <s v="LOS ANGELES"/>
    <n v="2016"/>
    <x v="1"/>
    <s v="TRANSPORTE URBANO,VIALIDAD PEATONAL"/>
    <x v="0"/>
    <n v="100000"/>
    <x v="9"/>
    <x v="9"/>
  </r>
  <r>
    <s v="30399515-0"/>
    <s v="NORMALIZACION ELECTRIFICA RURAL SECTORES MAQUEUTO, SAN ONOFRE Y OTROS"/>
    <x v="4"/>
    <s v="CONCEPCION"/>
    <s v="HUALQUI"/>
    <n v="2016"/>
    <x v="4"/>
    <s v="DISTRIBUCION Y CONEXION FINAL USUARIOS"/>
    <x v="1"/>
    <n v="205750"/>
    <x v="9"/>
    <x v="9"/>
  </r>
  <r>
    <s v="30399523-0"/>
    <s v="CONSTRUCCION CENTRO DEPORTIVO INTEGRAL DE PUNTA ARENAS"/>
    <x v="3"/>
    <m/>
    <m/>
    <n v="2015"/>
    <x v="7"/>
    <s v="INTERSUBSECTORIAL DEPORTES Y RECREACION"/>
    <x v="0"/>
    <n v="1241860"/>
    <x v="3548"/>
    <x v="3366"/>
  </r>
  <r>
    <s v="30399737-0"/>
    <s v="MEJORAMIENTO ESTADIO MUNICIPAL, COMUNA DE BULNES"/>
    <x v="4"/>
    <s v="ÑUBLE"/>
    <s v="BULNES"/>
    <n v="2016"/>
    <x v="7"/>
    <s v="DEPORTE RECREATIVO"/>
    <x v="0"/>
    <n v="1102793"/>
    <x v="9"/>
    <x v="9"/>
  </r>
  <r>
    <s v="30399826-0"/>
    <s v="REPOSICION ESTADIO MUNICIPAL DE SANTA MARÍA"/>
    <x v="0"/>
    <s v="SAN FELIPE DE ACONCAGUA"/>
    <s v="SANTA MARIA"/>
    <n v="2016"/>
    <x v="7"/>
    <s v="DEPORTE RECREATIVO"/>
    <x v="0"/>
    <n v="1052283"/>
    <x v="3549"/>
    <x v="3367"/>
  </r>
  <r>
    <s v="30399827-0"/>
    <s v="AMPLIACION SISTEMA AGUA POTABLE MELIPEUCO A SAHUELHUE, MELIPEUCO"/>
    <x v="1"/>
    <s v="CAUTIN"/>
    <s v="MELIPEUCO"/>
    <n v="2015"/>
    <x v="5"/>
    <s v="AGUA POTABLE"/>
    <x v="0"/>
    <n v="11450"/>
    <x v="2884"/>
    <x v="9"/>
  </r>
  <r>
    <s v="30399879-0"/>
    <s v="CONSTRUCCION CANCHA COMPLEJO DEPORTIVO GOMEZ CARREÑO VIÑA DEL MAR"/>
    <x v="0"/>
    <s v="VALPARAISO"/>
    <s v="VIÑA DEL MAR"/>
    <n v="2015"/>
    <x v="7"/>
    <s v="DEPORTE RECREATIVO"/>
    <x v="0"/>
    <n v="812825"/>
    <x v="11"/>
    <x v="9"/>
  </r>
  <r>
    <s v="30399924-0"/>
    <s v="CONSTRUCCION PAVIMENTO ACCESO/ESTACIONAMIENTO NUEVO CEMENTERIO,LAJA"/>
    <x v="4"/>
    <s v="BIO BIO"/>
    <s v="LAJA"/>
    <n v="2016"/>
    <x v="6"/>
    <s v="INTERSUBSECTORIAL MULTISECTOR"/>
    <x v="0"/>
    <n v="64783"/>
    <x v="9"/>
    <x v="9"/>
  </r>
  <r>
    <s v="30399940-0"/>
    <s v="CONSTRUCCION ELECTRIFICACION RURAL DIVERSOS SECTORES, FLORIDA"/>
    <x v="4"/>
    <s v="CONCEPCION"/>
    <s v="FLORIDA"/>
    <n v="2016"/>
    <x v="4"/>
    <s v="DISTRIBUCION Y CONEXION FINAL USUARIOS"/>
    <x v="0"/>
    <n v="80000"/>
    <x v="22"/>
    <x v="9"/>
  </r>
  <r>
    <s v="30399946-0"/>
    <s v="AMPLIACION ELECTRIFICACION RURAL TOCO TOCO Y OTROS, LOS ALAMOS"/>
    <x v="4"/>
    <s v="ARAUCO"/>
    <s v="LOS ALAMOS"/>
    <n v="2016"/>
    <x v="4"/>
    <s v="DISTRIBUCION Y CONEXION FINAL USUARIOS"/>
    <x v="0"/>
    <n v="42364"/>
    <x v="9"/>
    <x v="9"/>
  </r>
  <r>
    <s v="30400028-0"/>
    <s v="AMPLIACION REDES A.P  Y A. SERVIDAS SECTOR EL BAJO, CHILLAN VIEJO"/>
    <x v="4"/>
    <s v="ÑUBLE"/>
    <s v="CHILLAN VIEJO"/>
    <n v="2016"/>
    <x v="5"/>
    <s v="INTERSUBSECTORIAL AGUA POTABLE Y ALCANTARILLADO"/>
    <x v="0"/>
    <n v="106800"/>
    <x v="9"/>
    <x v="9"/>
  </r>
  <r>
    <s v="30400030-0"/>
    <s v="CONSTRUCCION EXTENSIÓN ELECTRIFICACIÓN RURAL DIVERSOS SECTORES, LEBU"/>
    <x v="4"/>
    <s v="ARAUCO"/>
    <s v="LEBU"/>
    <n v="2016"/>
    <x v="4"/>
    <s v="DISTRIBUCION Y CONEXION FINAL USUARIOS"/>
    <x v="0"/>
    <n v="34754"/>
    <x v="22"/>
    <x v="9"/>
  </r>
  <r>
    <s v="30400047-0"/>
    <s v="CONSTRUCCION COMPLEJO FRONTERIZO PICHACHEN"/>
    <x v="16"/>
    <m/>
    <m/>
    <n v="2016"/>
    <x v="6"/>
    <s v="ADMINISTRACION MULTISECTOR"/>
    <x v="0"/>
    <n v="10295"/>
    <x v="9"/>
    <x v="9"/>
  </r>
  <r>
    <s v="30400053-0"/>
    <s v="MEJORAMIENTO EJE CÍVICO RIO DE JANEIRO, FREIRINA"/>
    <x v="6"/>
    <s v="HUASCO"/>
    <s v="FREIRINA"/>
    <n v="2016"/>
    <x v="6"/>
    <s v="DESARROLLO URBANO"/>
    <x v="0"/>
    <n v="601"/>
    <x v="3550"/>
    <x v="1740"/>
  </r>
  <r>
    <s v="30400056-0"/>
    <s v="MEJORAMIENTO ESPACIO PUBLICO ALTO LA LUNA"/>
    <x v="6"/>
    <s v="HUASCO"/>
    <s v="VALLENAR"/>
    <n v="2016"/>
    <x v="6"/>
    <s v="DESARROLLO URBANO"/>
    <x v="0"/>
    <n v="6280"/>
    <x v="3551"/>
    <x v="3368"/>
  </r>
  <r>
    <s v="30400090-0"/>
    <s v="MEJORAMIENTO CBI RUTA R-150-P, ANGOL- PARQUE NACIONAL NAHUELBUTA"/>
    <x v="1"/>
    <s v="MALLECO"/>
    <s v="ANGOL"/>
    <n v="2015"/>
    <x v="1"/>
    <s v="TRANSPORTE CAMINERO"/>
    <x v="0"/>
    <n v="72000"/>
    <x v="832"/>
    <x v="9"/>
  </r>
  <r>
    <s v="30400093-0"/>
    <s v="CONSTRUCCION CASA DEL ADULTO MAYOR CURICO"/>
    <x v="7"/>
    <s v="CURICO"/>
    <s v="CURICO"/>
    <n v="2016"/>
    <x v="6"/>
    <s v="ORGANIZACION Y SERVICIOS COMUNALES"/>
    <x v="0"/>
    <n v="4"/>
    <x v="3552"/>
    <x v="9"/>
  </r>
  <r>
    <s v="30400102-0"/>
    <s v="NORMALIZACION LICEO TOMAS HERRERA VEGA COMUNA DE PEMUCO"/>
    <x v="4"/>
    <s v="ÑUBLE"/>
    <s v="PEMUCO"/>
    <n v="2016"/>
    <x v="2"/>
    <s v="EDUCACION BASICA Y MEDIA"/>
    <x v="1"/>
    <n v="140363"/>
    <x v="9"/>
    <x v="9"/>
  </r>
  <r>
    <s v="30400114-0"/>
    <s v="REPOSICION COMPLEJO EDUCACIONAL MELINKA, COMUNA DE GUAITECAS"/>
    <x v="9"/>
    <s v="AYSEN"/>
    <s v="GUAITECAS"/>
    <n v="2016"/>
    <x v="2"/>
    <s v="EDUCACION BASICA Y MEDIA"/>
    <x v="1"/>
    <n v="180969"/>
    <x v="9"/>
    <x v="9"/>
  </r>
  <r>
    <s v="30400174-0"/>
    <s v="MEJORAMIENTO PLAZA DON SEBASTIÁN 1, SAN CLEMENTE"/>
    <x v="7"/>
    <s v="TALCA"/>
    <s v="SAN CLEMENTE"/>
    <n v="2016"/>
    <x v="6"/>
    <s v="DESARROLLO URBANO"/>
    <x v="0"/>
    <n v="173371"/>
    <x v="11"/>
    <x v="9"/>
  </r>
  <r>
    <s v="30400185-0"/>
    <s v="MEJORAMIENTO AV. ALESSANDRI Y TRAMO CALLE J. PAULINO FLORES, QUILLÓN"/>
    <x v="4"/>
    <s v="ÑUBLE"/>
    <s v="QUILLON"/>
    <n v="2016"/>
    <x v="1"/>
    <s v="TRANSPORTE URBANO,VIALIDAD PEATONAL"/>
    <x v="0"/>
    <n v="1"/>
    <x v="9"/>
    <x v="9"/>
  </r>
  <r>
    <s v="30400228-0"/>
    <s v="MEJORAMIENTO AREAS VERDES, CHILLAN VIEJO"/>
    <x v="4"/>
    <s v="ÑUBLE"/>
    <s v="CHILLAN VIEJO"/>
    <n v="2016"/>
    <x v="6"/>
    <s v="DESARROLLO URBANO"/>
    <x v="0"/>
    <n v="41918"/>
    <x v="22"/>
    <x v="9"/>
  </r>
  <r>
    <s v="30400230-0"/>
    <s v="CONSTRUCCION CASA MUSEO BERNARDO O&quot;HIGGINS RIQUELME, CHILLAN VIEJO"/>
    <x v="4"/>
    <s v="ÑUBLE"/>
    <s v="CHILLAN VIEJO"/>
    <n v="2016"/>
    <x v="2"/>
    <s v="ADMINISTRACION EDUCACION Y CULTURA"/>
    <x v="1"/>
    <n v="130000"/>
    <x v="9"/>
    <x v="9"/>
  </r>
  <r>
    <s v="30400279-0"/>
    <s v="REPOSICION PUENTE EDUARDO FREI MONTALVA Y ACCESOS, CARAHUE"/>
    <x v="1"/>
    <m/>
    <m/>
    <n v="2015"/>
    <x v="1"/>
    <s v="TRANSPORTE CAMINERO"/>
    <x v="0"/>
    <n v="50500"/>
    <x v="826"/>
    <x v="9"/>
  </r>
  <r>
    <s v="30400382-0"/>
    <s v="REPOSICION CESFAM EMILIO SCHAFFHAUSER, LA SERENA"/>
    <x v="2"/>
    <s v="ELQUI"/>
    <s v="LA SERENA"/>
    <n v="2015"/>
    <x v="0"/>
    <s v="BAJA COMPLEJIDAD"/>
    <x v="0"/>
    <n v="1224829"/>
    <x v="3553"/>
    <x v="3369"/>
  </r>
  <r>
    <s v="30400727-0"/>
    <s v="CONSTRUCCION PISCINA TEMPERADA SEMI OLÍMPICA, COMUNA DE MAIPÚ"/>
    <x v="8"/>
    <s v="SANTIAGO"/>
    <s v="MAIPU"/>
    <n v="2016"/>
    <x v="7"/>
    <s v="DEPORTE RECREATIVO"/>
    <x v="1"/>
    <n v="56322"/>
    <x v="9"/>
    <x v="9"/>
  </r>
  <r>
    <s v="30400822-0"/>
    <s v="MEJORAMIENTO CALLE LAS HERAS (VERGARA-COSTANERA), PUNTA ARENAS"/>
    <x v="3"/>
    <s v="MAGALLANES"/>
    <s v="PUNTA ARENAS"/>
    <n v="2015"/>
    <x v="1"/>
    <s v="TRANSPORTE URBANO,VIALIDAD PEATONAL"/>
    <x v="0"/>
    <n v="10053"/>
    <x v="3554"/>
    <x v="1267"/>
  </r>
  <r>
    <s v="30400823-0"/>
    <s v="CONSTRUCCION JARDIN INFANTIL CON SALA CUNA, SECTOR PUNTA NORTE ARICA"/>
    <x v="14"/>
    <s v="ARICA - REGION XV"/>
    <s v="ARICA - REGION XV"/>
    <n v="2015"/>
    <x v="2"/>
    <s v="EDUCACION PREBASICA"/>
    <x v="0"/>
    <n v="2490559"/>
    <x v="3555"/>
    <x v="3370"/>
  </r>
  <r>
    <s v="30400926-0"/>
    <s v="MEJORAMIENTO SISTEMA AGUA POTABLE RURAL EL TAMBO, COMUNA DE VICUÑA"/>
    <x v="2"/>
    <m/>
    <m/>
    <n v="2015"/>
    <x v="5"/>
    <s v="AGUA POTABLE"/>
    <x v="0"/>
    <n v="11"/>
    <x v="9"/>
    <x v="9"/>
  </r>
  <r>
    <s v="30401023-0"/>
    <s v="MEJORAMIENTO SAPR GABRIELA MISTRAL-EL ROSARIO, COMUNA DE LA SERENA"/>
    <x v="2"/>
    <m/>
    <m/>
    <n v="2015"/>
    <x v="5"/>
    <s v="AGUA POTABLE"/>
    <x v="0"/>
    <n v="43022"/>
    <x v="9"/>
    <x v="9"/>
  </r>
  <r>
    <s v="30401272-0"/>
    <s v="CONSTRUCCION  PARQUE RIO DE ORO, POBLACION CANTO DE AGUA"/>
    <x v="6"/>
    <s v="HUASCO"/>
    <s v="HUASCO"/>
    <n v="2016"/>
    <x v="6"/>
    <s v="DESARROLLO URBANO"/>
    <x v="0"/>
    <n v="4683"/>
    <x v="3556"/>
    <x v="3371"/>
  </r>
  <r>
    <s v="30401274-0"/>
    <s v="MEJORAMIENTO CRUCE FERROVIARIO CAUPOLICAN, COMUNA LA UNION"/>
    <x v="10"/>
    <s v="DEL RANCO"/>
    <s v="LA UNION - REGION XIV"/>
    <n v="2016"/>
    <x v="1"/>
    <s v="TRANSPORTE URBANO,VIALIDAD PEATONAL"/>
    <x v="0"/>
    <n v="220508"/>
    <x v="22"/>
    <x v="9"/>
  </r>
  <r>
    <s v="30401324-0"/>
    <s v="REPOSICION CENTRO COMUNITARIO EL COLORADO"/>
    <x v="5"/>
    <s v="OSORNO"/>
    <s v="PUYEHUE"/>
    <n v="2016"/>
    <x v="6"/>
    <s v="ORGANIZACION Y SERVICIOS COMUNALES"/>
    <x v="3"/>
    <n v="69501"/>
    <x v="9"/>
    <x v="9"/>
  </r>
  <r>
    <s v="30401422-0"/>
    <s v="AMPLIACION SISTEMA DE AGUA POTABLE RURAL EL SALTO, COMUNA DE AYSÉN"/>
    <x v="9"/>
    <m/>
    <m/>
    <n v="2016"/>
    <x v="5"/>
    <s v="AGUA POTABLE"/>
    <x v="0"/>
    <n v="11"/>
    <x v="9"/>
    <x v="9"/>
  </r>
  <r>
    <s v="30401472-0"/>
    <s v="AMPLIACION  Y HAB. CENTRO DE INVESTIGACIÓN TURÍSTICO, PORVENIR"/>
    <x v="3"/>
    <s v="TIERRA DEL FUEGO"/>
    <s v="PORVENIR"/>
    <n v="2016"/>
    <x v="10"/>
    <s v="INTERSUBSECTORIAL FINANZAS, COMERCIO Y TURISMO"/>
    <x v="0"/>
    <n v="64688"/>
    <x v="9"/>
    <x v="9"/>
  </r>
  <r>
    <s v="30401523-0"/>
    <s v="CONSTRUCCION CENTRO ENTRENAMIENTO OPERACIONES POLICIALES ARAUCANIA"/>
    <x v="1"/>
    <m/>
    <m/>
    <n v="2016"/>
    <x v="9"/>
    <s v="DEFENSA Y SEGURIDAD"/>
    <x v="1"/>
    <n v="201062"/>
    <x v="9"/>
    <x v="9"/>
  </r>
  <r>
    <s v="30401573-0"/>
    <s v="REPOSICION  Y AMPLIACIÓN SALAS CUNA Y NM  VISTA ALEGRE, CERRILLOS"/>
    <x v="8"/>
    <s v="SANTIAGO"/>
    <s v="CERRILLOS"/>
    <n v="2015"/>
    <x v="2"/>
    <s v="EDUCACION PREBASICA"/>
    <x v="0"/>
    <n v="378929"/>
    <x v="3557"/>
    <x v="3372"/>
  </r>
  <r>
    <s v="30401574-0"/>
    <s v="MEJORAMIENTO PLAZA DE ARMAS Y ESP. PUBLICOS DEL ENTORNO, SAN FELIPE"/>
    <x v="0"/>
    <s v="SAN FELIPE DE ACONCAGUA"/>
    <s v="SAN FELIPE"/>
    <n v="2015"/>
    <x v="6"/>
    <s v="DESARROLLO URBANO"/>
    <x v="1"/>
    <n v="77775"/>
    <x v="9"/>
    <x v="9"/>
  </r>
  <r>
    <s v="30401575-0"/>
    <s v="MEJORAMIENTO PLAZA MIRADOR CEMENTERIO CERRO MAYACA QUILLOTA"/>
    <x v="0"/>
    <s v="QUILLOTA"/>
    <s v="QUILLOTA"/>
    <n v="2015"/>
    <x v="6"/>
    <s v="DESARROLLO URBANO"/>
    <x v="1"/>
    <n v="50000"/>
    <x v="9"/>
    <x v="9"/>
  </r>
  <r>
    <s v="30401578-0"/>
    <s v="CONSTRUCCION ELECTRIFICACION RURALSECTOR  ÑIRRIMAPU, PADRE LAS CASAS"/>
    <x v="1"/>
    <s v="CAUTIN"/>
    <s v="PADRE LAS CASAS"/>
    <n v="2016"/>
    <x v="4"/>
    <s v="DISTRIBUCION Y CONEXION FINAL USUARIOS"/>
    <x v="0"/>
    <n v="26598"/>
    <x v="22"/>
    <x v="9"/>
  </r>
  <r>
    <s v="30401579-0"/>
    <s v="MEJORAMIENTO AVDA. ALEMANIA ETAPA 1, VALPARAISO"/>
    <x v="0"/>
    <s v="VALPARAISO"/>
    <s v="VALPARAISO"/>
    <n v="2016"/>
    <x v="1"/>
    <s v="TRANSPORTE URBANO,VIALIDAD PEATONAL"/>
    <x v="0"/>
    <n v="202397"/>
    <x v="3558"/>
    <x v="3373"/>
  </r>
  <r>
    <s v="30401672-0"/>
    <s v="AMPLIACION CENTRO CERRADO DE COYHAIQUE PARA CIP CRC FEMENINO"/>
    <x v="9"/>
    <m/>
    <m/>
    <n v="2015"/>
    <x v="11"/>
    <s v="ASISTENCIA DE MENORES"/>
    <x v="0"/>
    <n v="10460"/>
    <x v="22"/>
    <x v="9"/>
  </r>
  <r>
    <s v="30401722-0"/>
    <s v="CONSTRUCCION LICEO POLIVALENTE ROSARIO COMUNA DE RENGO"/>
    <x v="12"/>
    <s v="CACHAPOAL"/>
    <s v="RENGO"/>
    <n v="2015"/>
    <x v="2"/>
    <s v="EDUCACION MEDIA TECNICO"/>
    <x v="3"/>
    <n v="8049"/>
    <x v="9"/>
    <x v="9"/>
  </r>
  <r>
    <s v="30401772-0"/>
    <s v="CONSTRUCCION ELECTRIFICACION RURAL ALTO CAN CAN Y OTROS, CUNCO"/>
    <x v="1"/>
    <s v="CAUTIN"/>
    <s v="CUNCO"/>
    <n v="2015"/>
    <x v="4"/>
    <s v="DISTRIBUCION Y CONEXION FINAL USUARIOS"/>
    <x v="0"/>
    <n v="96383"/>
    <x v="9"/>
    <x v="9"/>
  </r>
  <r>
    <s v="30401774-0"/>
    <s v="HABILITACION CENTRO DE FOMENTO DE LAS ARTES Y LA CULTURA RENGO"/>
    <x v="12"/>
    <s v="CACHAPOAL"/>
    <s v="RENGO"/>
    <n v="2015"/>
    <x v="2"/>
    <s v="ARTE Y CULTURA"/>
    <x v="3"/>
    <n v="50302"/>
    <x v="9"/>
    <x v="9"/>
  </r>
  <r>
    <s v="30401826-0"/>
    <s v="RESTAURACION MONUMENTO HISTORICO CASA PIÑERA, LA SERENA"/>
    <x v="2"/>
    <s v="ELQUI"/>
    <s v="LA SERENA"/>
    <n v="2016"/>
    <x v="2"/>
    <s v="ARTE Y CULTURA"/>
    <x v="3"/>
    <n v="11871"/>
    <x v="9"/>
    <x v="9"/>
  </r>
  <r>
    <s v="30401828-0"/>
    <s v="CONSTRUCCION CENTRO DEPORTIVO DEL PODER JUDICIAL COMUNA SANTIAGO"/>
    <x v="8"/>
    <m/>
    <m/>
    <n v="2016"/>
    <x v="11"/>
    <s v="ADMINISTRACION DE JUSTICIA"/>
    <x v="3"/>
    <n v="2770"/>
    <x v="9"/>
    <x v="9"/>
  </r>
  <r>
    <s v="30401876-0"/>
    <s v="MEJORAMIENTO PAVIMENTO CIRCUITO S.VARGAS-OLIVOS PONIENTE SAN ESTEBAN"/>
    <x v="0"/>
    <s v="LOS ANDES"/>
    <s v="SAN ESTEBAN"/>
    <n v="2016"/>
    <x v="1"/>
    <s v="TRANSPORTE URBANO,VIALIDAD PEATONAL"/>
    <x v="1"/>
    <n v="2375"/>
    <x v="9"/>
    <x v="9"/>
  </r>
  <r>
    <s v="30401880-0"/>
    <s v="CONSTRUCCION PAVIMENTACIÓN BARRIO AGTIMA DE ARICA"/>
    <x v="14"/>
    <s v="ARICA - REGION XV"/>
    <s v="ARICA - REGION XV"/>
    <n v="2015"/>
    <x v="1"/>
    <s v="TRANSPORTE URBANO,VIALIDAD PEATONAL"/>
    <x v="3"/>
    <n v="1266439"/>
    <x v="9"/>
    <x v="9"/>
  </r>
  <r>
    <s v="30401883-0"/>
    <s v="CONSTRUCCION SAR QUILLOTA, QUILLOTA"/>
    <x v="0"/>
    <s v="QUILLOTA"/>
    <s v="QUILLOTA"/>
    <n v="2016"/>
    <x v="0"/>
    <s v="BAJA COMPLEJIDAD"/>
    <x v="0"/>
    <n v="75766"/>
    <x v="3559"/>
    <x v="3374"/>
  </r>
  <r>
    <s v="30401884-0"/>
    <s v="DIAGNOSTICO CAMPAMENTOS COMUNA DE VILLA ALEMANA"/>
    <x v="0"/>
    <s v="MARGA MARGA"/>
    <s v="VILLA ALEMANA"/>
    <n v="2015"/>
    <x v="6"/>
    <s v="DESARROLLO URBANO"/>
    <x v="0"/>
    <n v="11844"/>
    <x v="9"/>
    <x v="9"/>
  </r>
  <r>
    <s v="30401895-0"/>
    <s v="CONSTRUCCION DIALISIS MODULAR HOSPITAL DE MEJILLONES"/>
    <x v="11"/>
    <s v="ANTOFAGASTA"/>
    <s v="MEJILLONES"/>
    <n v="2016"/>
    <x v="0"/>
    <s v="BAJA COMPLEJIDAD"/>
    <x v="0"/>
    <n v="93276"/>
    <x v="3281"/>
    <x v="9"/>
  </r>
  <r>
    <s v="30402023-0"/>
    <s v="CONSTRUCCION EDIFICIO MINISTERIO DE VIVIENDA Y URBANISMO - LOS RÍOS"/>
    <x v="10"/>
    <m/>
    <m/>
    <n v="2015"/>
    <x v="6"/>
    <s v="ADMINISTRACION MULTISECTOR"/>
    <x v="0"/>
    <n v="56197"/>
    <x v="9"/>
    <x v="9"/>
  </r>
  <r>
    <s v="30402026-0"/>
    <s v="CONSTRUCCION SAR NUEVA AURORA, VIÑA DEL MAR"/>
    <x v="0"/>
    <s v="VALPARAISO"/>
    <s v="VIÑA DEL MAR"/>
    <n v="2015"/>
    <x v="0"/>
    <s v="BAJA COMPLEJIDAD"/>
    <x v="0"/>
    <n v="550873"/>
    <x v="9"/>
    <x v="9"/>
  </r>
  <r>
    <s v="30402075-0"/>
    <s v="CONSTRUCCION CONSULTORIO GENERAL RURAL, DE SIERRA GORDA"/>
    <x v="11"/>
    <s v="ANTOFAGASTA"/>
    <s v="SIERRA GORDA"/>
    <n v="2016"/>
    <x v="0"/>
    <s v="BAJA COMPLEJIDAD"/>
    <x v="3"/>
    <n v="158457"/>
    <x v="9"/>
    <x v="9"/>
  </r>
  <r>
    <s v="30402077-0"/>
    <s v="CONSTRUCCION ELECTRIFICACION RURAL COMUNIDAD JOSE QUIÑELEF,T SCHMIDT"/>
    <x v="1"/>
    <s v="CAUTIN"/>
    <s v="TEODORO SCHMIDT"/>
    <n v="2015"/>
    <x v="4"/>
    <s v="DISTRIBUCION Y CONEXION FINAL USUARIOS"/>
    <x v="0"/>
    <n v="87550"/>
    <x v="3560"/>
    <x v="3375"/>
  </r>
  <r>
    <s v="30402079-0"/>
    <s v="MEJORAMIENTO DE  SERVICIO DE CARDIOLOGIA EN HOSPITAL DE ANTOFAGASTA"/>
    <x v="11"/>
    <m/>
    <m/>
    <n v="2016"/>
    <x v="0"/>
    <s v="ALTA COMPLEJIDAD"/>
    <x v="0"/>
    <n v="1282789"/>
    <x v="3561"/>
    <x v="3376"/>
  </r>
  <r>
    <s v="30402081-0"/>
    <s v="MEJORAMIENTO TEATRO MUNICIPAL COMUNA DE RENGO"/>
    <x v="12"/>
    <s v="CACHAPOAL"/>
    <s v="RENGO"/>
    <n v="2015"/>
    <x v="2"/>
    <s v="ARTE Y CULTURA"/>
    <x v="0"/>
    <n v="89954"/>
    <x v="3562"/>
    <x v="3377"/>
  </r>
  <r>
    <s v="30402084-0"/>
    <s v="REPOSICION SISTEMA APR LA TETERA-PUEBLO DE INDIOS COMUNA QUILLOTA"/>
    <x v="0"/>
    <s v="QUILLOTA"/>
    <s v="QUILLOTA"/>
    <n v="2016"/>
    <x v="5"/>
    <s v="AGUA POTABLE"/>
    <x v="0"/>
    <n v="20001"/>
    <x v="9"/>
    <x v="9"/>
  </r>
  <r>
    <s v="30402087-0"/>
    <s v="REPOSICION  PUENTES Y LOSAS PROV. MELIPILLA Y TALAGANTE"/>
    <x v="8"/>
    <m/>
    <m/>
    <n v="2015"/>
    <x v="1"/>
    <s v="TRANSPORTE CAMINERO"/>
    <x v="0"/>
    <n v="208000"/>
    <x v="458"/>
    <x v="3378"/>
  </r>
  <r>
    <s v="30402099-0"/>
    <s v="MEJORAMIENTO  ESPACIOS PUBLICOS VEREDAS CENTRO DOÑIHUE"/>
    <x v="12"/>
    <s v="CACHAPOAL"/>
    <s v="DOÑIHUE"/>
    <n v="2016"/>
    <x v="6"/>
    <s v="DESARROLLO URBANO"/>
    <x v="0"/>
    <n v="19719"/>
    <x v="3563"/>
    <x v="3379"/>
  </r>
  <r>
    <s v="30402106-0"/>
    <s v="REPOSICION PAVIMENTO CALLE LAS ACACIAS, COMUNA SAN ESTEBAN"/>
    <x v="0"/>
    <s v="LOS ANDES"/>
    <s v="SAN ESTEBAN"/>
    <n v="2016"/>
    <x v="1"/>
    <s v="TRANSPORTE URBANO,VIALIDAD PEATONAL"/>
    <x v="0"/>
    <n v="298470"/>
    <x v="64"/>
    <x v="9"/>
  </r>
  <r>
    <s v="30402115-0"/>
    <s v="REPOSICION DE MEDIA LUNA CLUB DE RODEO CHILENO, TORRES DEL PAYNE"/>
    <x v="3"/>
    <s v="ULTIMA ESPERANZA"/>
    <s v="TORRES DEL PAINE"/>
    <n v="2016"/>
    <x v="7"/>
    <s v="INTERSUBSECTORIAL DEPORTES Y RECREACION"/>
    <x v="1"/>
    <n v="45300"/>
    <x v="9"/>
    <x v="9"/>
  </r>
  <r>
    <s v="30402177-0"/>
    <s v="MEJORAMIENTO Y AMPLIACIÓN APR LA LINEA, COMUNA ALHUE"/>
    <x v="8"/>
    <s v="MELIPILLA"/>
    <s v="ALHUE"/>
    <n v="2015"/>
    <x v="5"/>
    <s v="AGUA POTABLE"/>
    <x v="0"/>
    <n v="57250"/>
    <x v="3564"/>
    <x v="3380"/>
  </r>
  <r>
    <s v="30402180-0"/>
    <s v="CONSTRUCCION SALA CUNA Y JARDÍN INFANTIL CUMBRES PATAGÓNICAS PUNTA A"/>
    <x v="3"/>
    <s v="MAGALLANES"/>
    <s v="PUNTA ARENAS"/>
    <n v="2015"/>
    <x v="2"/>
    <s v="EDUCACION PREBASICA"/>
    <x v="0"/>
    <n v="2"/>
    <x v="3565"/>
    <x v="9"/>
  </r>
  <r>
    <s v="30402182-0"/>
    <s v="REPOSICION Y CONSTRUCCIÓN PUENTES Y LOSAS RM"/>
    <x v="8"/>
    <m/>
    <m/>
    <n v="2015"/>
    <x v="1"/>
    <s v="TRANSPORTE CAMINERO"/>
    <x v="0"/>
    <n v="21033"/>
    <x v="238"/>
    <x v="1345"/>
  </r>
  <r>
    <s v="30402225-0"/>
    <s v="MEJORAMIENTO CALLE TEHUELCHE, PUNTA ARENAS."/>
    <x v="3"/>
    <s v="MAGALLANES"/>
    <s v="PUNTA ARENAS"/>
    <n v="2015"/>
    <x v="1"/>
    <s v="TRANSPORTE URBANO,VIALIDAD PEATONAL"/>
    <x v="0"/>
    <n v="11872"/>
    <x v="3566"/>
    <x v="3381"/>
  </r>
  <r>
    <s v="30402322-0"/>
    <s v="CONSTRUCCION CECOSF AGUAS ANDINAS, COMUNA DE PURRANQUE"/>
    <x v="5"/>
    <s v="OSORNO"/>
    <s v="PURRANQUE"/>
    <n v="2016"/>
    <x v="0"/>
    <s v="BAJA COMPLEJIDAD"/>
    <x v="0"/>
    <n v="164325"/>
    <x v="3567"/>
    <x v="3382"/>
  </r>
  <r>
    <s v="30402330-0"/>
    <s v="CONSTRUCCION COMPLEJO DE DEPORTES URBANOS, COMUNA EL BOSQUE"/>
    <x v="8"/>
    <s v="SANTIAGO"/>
    <s v="EL BOSQUE"/>
    <n v="2015"/>
    <x v="7"/>
    <s v="DEPORTE RECREATIVO"/>
    <x v="1"/>
    <n v="50582"/>
    <x v="9"/>
    <x v="9"/>
  </r>
  <r>
    <s v="30402331-0"/>
    <s v="MEJORAMIENTO ESTADIO MUNICIPAL LO BLANCO I ETAPA, EL BOSQUE"/>
    <x v="8"/>
    <s v="SANTIAGO"/>
    <s v="EL BOSQUE"/>
    <n v="2015"/>
    <x v="7"/>
    <s v="DEPORTE RECREATIVO"/>
    <x v="1"/>
    <n v="52807"/>
    <x v="9"/>
    <x v="9"/>
  </r>
  <r>
    <s v="30402333-0"/>
    <s v="CONSTRUCCION CENTRO DEPORTIVO INTEGRAL DE QUINTA NORMAL"/>
    <x v="8"/>
    <m/>
    <m/>
    <n v="2015"/>
    <x v="7"/>
    <s v="ADMINISTRACION DEPORTES Y RECREACION"/>
    <x v="0"/>
    <n v="2832841"/>
    <x v="9"/>
    <x v="9"/>
  </r>
  <r>
    <s v="30402338-0"/>
    <s v="RESTAURACION  PARROQUIA XII APOSTOLES DE VALPARAISO"/>
    <x v="0"/>
    <s v="VALPARAISO"/>
    <s v="VALPARAISO"/>
    <n v="2016"/>
    <x v="2"/>
    <s v="ARTE Y CULTURA"/>
    <x v="0"/>
    <n v="23904"/>
    <x v="22"/>
    <x v="9"/>
  </r>
  <r>
    <s v="30402378-0"/>
    <s v="DIAGNOSTICO INFRAESTRUCTURA PSR DE LA RED ASISTENCIAL DE OSORNO"/>
    <x v="5"/>
    <s v="OSORNO"/>
    <m/>
    <n v="2016"/>
    <x v="0"/>
    <s v="BAJA COMPLEJIDAD"/>
    <x v="1"/>
    <n v="32342"/>
    <x v="9"/>
    <x v="9"/>
  </r>
  <r>
    <s v="30402423-0"/>
    <s v="REPOSICION PUENTE REHUE Y ACCESOS, LOS SAUCES"/>
    <x v="1"/>
    <m/>
    <m/>
    <n v="2015"/>
    <x v="1"/>
    <s v="TRANSPORTE CAMINERO"/>
    <x v="0"/>
    <n v="1320823"/>
    <x v="3568"/>
    <x v="3383"/>
  </r>
  <r>
    <s v="30402474-0"/>
    <s v="ACTUALIZACION PLAN DE DESARROLLO COMUNAL PETORCA"/>
    <x v="0"/>
    <s v="PETORCA"/>
    <s v="PETORCA"/>
    <n v="2016"/>
    <x v="6"/>
    <s v="INTERSUBSECTORIAL MULTISECTOR"/>
    <x v="0"/>
    <n v="57445"/>
    <x v="64"/>
    <x v="9"/>
  </r>
  <r>
    <s v="30402476-0"/>
    <s v="CONSTRUCCION DISPOSITIVO DE SALUD SAN PEDRO DE ATACAMA"/>
    <x v="11"/>
    <s v="EL LOA"/>
    <s v="SAN PEDRO DE ATACAMA"/>
    <n v="2016"/>
    <x v="0"/>
    <s v="BAJA COMPLEJIDAD"/>
    <x v="0"/>
    <n v="12906"/>
    <x v="22"/>
    <x v="9"/>
  </r>
  <r>
    <s v="30402480-0"/>
    <s v="CONSTRUCCION BODEGA DE FARMACIA CENTRO ATENCION DEL NORTE"/>
    <x v="11"/>
    <s v="ANTOFAGASTA"/>
    <s v="ANTOFAGASTA"/>
    <n v="2016"/>
    <x v="0"/>
    <s v="ADMINISTRACION SALUD"/>
    <x v="1"/>
    <n v="1"/>
    <x v="9"/>
    <x v="9"/>
  </r>
  <r>
    <s v="30402485-0"/>
    <s v="CONSTRUCCION SERVICIO DE URGENCIA DE ALTA RESOLUCION LA CHIMBA"/>
    <x v="11"/>
    <s v="ANTOFAGASTA"/>
    <s v="ANTOFAGASTA"/>
    <n v="2016"/>
    <x v="0"/>
    <s v="BAJA COMPLEJIDAD"/>
    <x v="1"/>
    <n v="514607"/>
    <x v="9"/>
    <x v="9"/>
  </r>
  <r>
    <s v="30402498-0"/>
    <s v="CONSTRUCCION BORDE COSTERO PUERTECILLO"/>
    <x v="12"/>
    <s v="CARDENAL CARO"/>
    <s v="NAVIDAD"/>
    <n v="2015"/>
    <x v="6"/>
    <s v="BORDE COSTERO,PASEOS PEATONALES, PLAYAS"/>
    <x v="0"/>
    <n v="11"/>
    <x v="287"/>
    <x v="9"/>
  </r>
  <r>
    <s v="30402522-0"/>
    <s v="MEJORAMIENTO SISTEMA AGUA POTABLE RURAL DE PUTRE, COMUNA DE PUTRE"/>
    <x v="14"/>
    <s v="PARINACOTA - REGION XV"/>
    <s v="PUTRE - REGION XV"/>
    <n v="2015"/>
    <x v="5"/>
    <s v="AGUA POTABLE"/>
    <x v="0"/>
    <n v="114501"/>
    <x v="3243"/>
    <x v="3384"/>
  </r>
  <r>
    <s v="30402677-0"/>
    <s v="MEJORAMIENTO CALLE LAS PALMAS, LOS PINOS. QUILPUÉ"/>
    <x v="0"/>
    <s v="MARGA MARGA"/>
    <s v="QUILPUE"/>
    <n v="2016"/>
    <x v="1"/>
    <s v="TRANSPORTE URBANO,VIALIDAD PEATONAL"/>
    <x v="0"/>
    <n v="84368"/>
    <x v="9"/>
    <x v="9"/>
  </r>
  <r>
    <s v="30402732-0"/>
    <s v="CONSTRUCCION VIVIENDAS TUTELADAS ADULTO MAYOR SAN JAVIER"/>
    <x v="7"/>
    <s v="LINARES"/>
    <s v="SAN JAVIER"/>
    <n v="2015"/>
    <x v="8"/>
    <s v="VIVIENDA DEFINITIVA"/>
    <x v="0"/>
    <n v="21478"/>
    <x v="9"/>
    <x v="9"/>
  </r>
  <r>
    <s v="30402825-0"/>
    <s v="MEJORAMIENTO RUTA 231-CH SECTOR PUERTO RAMÍREZ - FUTALEUFÚ"/>
    <x v="5"/>
    <s v="PALENA"/>
    <m/>
    <n v="2015"/>
    <x v="1"/>
    <s v="TRANSPORTE CAMINERO"/>
    <x v="1"/>
    <n v="5500"/>
    <x v="9"/>
    <x v="9"/>
  </r>
  <r>
    <s v="30402877-0"/>
    <s v="CONSTRUCCION SALA CUNA Y JARDIN INFANTIL LA PAMPILLA, COQUIMBO"/>
    <x v="2"/>
    <m/>
    <m/>
    <n v="2015"/>
    <x v="2"/>
    <s v="EDUCACION PREBASICA"/>
    <x v="0"/>
    <n v="1296121"/>
    <x v="3569"/>
    <x v="3385"/>
  </r>
  <r>
    <s v="30402923-0"/>
    <s v="ACTUALIZACION ESTANDARES DE SUPERFICIE PARA EDIFICACION PUBLICA"/>
    <x v="15"/>
    <m/>
    <m/>
    <n v="2015"/>
    <x v="6"/>
    <s v="ADMINISTRACION MULTISECTOR"/>
    <x v="0"/>
    <n v="24728"/>
    <x v="9"/>
    <x v="9"/>
  </r>
  <r>
    <s v="30402929-0"/>
    <s v="AMPLIACION Y MEJORAMIENTO SISTEMA APR RINCÓN DE MELLADO"/>
    <x v="7"/>
    <s v="CURICO"/>
    <s v="SAGRADA FAMILIA"/>
    <n v="2016"/>
    <x v="5"/>
    <s v="AGUA POTABLE"/>
    <x v="1"/>
    <n v="136106"/>
    <x v="9"/>
    <x v="9"/>
  </r>
  <r>
    <s v="30403022-0"/>
    <s v="MEJORAMIENTO MUSEO GABRIELA MISTRAL DE VICUÑA"/>
    <x v="2"/>
    <s v="ELQUI"/>
    <m/>
    <n v="2015"/>
    <x v="2"/>
    <s v="ARTE Y CULTURA"/>
    <x v="3"/>
    <n v="49669"/>
    <x v="9"/>
    <x v="9"/>
  </r>
  <r>
    <s v="30403029-0"/>
    <s v="CONSTRUCCION SALA CUNA Y JARDIN INFANTIL MEXICO. COMUNA DE COQUIMBO"/>
    <x v="2"/>
    <m/>
    <m/>
    <n v="2015"/>
    <x v="2"/>
    <s v="EDUCACION PREBASICA"/>
    <x v="0"/>
    <n v="3"/>
    <x v="17"/>
    <x v="9"/>
  </r>
  <r>
    <s v="30403175-0"/>
    <s v="REPOSICION FERIA COSTUMBRISTA ANTILHUE, LOS LAGOS"/>
    <x v="10"/>
    <s v="VALDIVIA - REGION XIV"/>
    <s v="LOS LAGOS - REGION XIV"/>
    <n v="2016"/>
    <x v="10"/>
    <s v="TURISMO"/>
    <x v="0"/>
    <n v="404985"/>
    <x v="9"/>
    <x v="9"/>
  </r>
  <r>
    <s v="30403273-0"/>
    <s v="CONSTRUCCION SERV. URGENCIA ALTA RESOLUCION CESFAM C. PINTO, CORONEL"/>
    <x v="4"/>
    <s v="CONCEPCION"/>
    <s v="CORONEL"/>
    <n v="2015"/>
    <x v="0"/>
    <s v="BAJA COMPLEJIDAD"/>
    <x v="0"/>
    <n v="497323"/>
    <x v="3570"/>
    <x v="3386"/>
  </r>
  <r>
    <s v="30403274-0"/>
    <s v="CONSTRUCCION Y HABILITACION C. DIALISIS HOSPITAL DE SAN CARLOS"/>
    <x v="4"/>
    <s v="ÑUBLE"/>
    <s v="SAN CARLOS"/>
    <n v="2016"/>
    <x v="0"/>
    <s v="MEDIA COMPLEJIDAD"/>
    <x v="1"/>
    <n v="28651"/>
    <x v="9"/>
    <x v="9"/>
  </r>
  <r>
    <s v="30403375-0"/>
    <s v="DIAGNOSTICO ESTUDIO VULNERABILIDAD Y PLAN MANEJO CUENCA RIO ELQUI"/>
    <x v="2"/>
    <s v="ELQUI"/>
    <m/>
    <n v="2015"/>
    <x v="6"/>
    <s v="DEFENSAS FLUVIALES,MARITIMAS Y CAUCES ARTIFICIALES"/>
    <x v="0"/>
    <n v="162294"/>
    <x v="9"/>
    <x v="9"/>
  </r>
  <r>
    <s v="30403378-0"/>
    <s v="REPOSICION ESPACIOS PÚBLICOS Y PUESTA EN VALOR DEL BARRIO  ¿COMUNI"/>
    <x v="12"/>
    <s v="CACHAPOAL"/>
    <s v="SAN VICENTE DE TAGUA TAGUA"/>
    <n v="2016"/>
    <x v="6"/>
    <s v="DESARROLLO URBANO"/>
    <x v="3"/>
    <n v="67059"/>
    <x v="9"/>
    <x v="9"/>
  </r>
  <r>
    <s v="30403423-0"/>
    <s v="MEJORAMIENTO INTEGRAL ESCUELA HERNAN MERINO CORREA"/>
    <x v="9"/>
    <s v="CAPITAN PRAT"/>
    <s v="COCHRANE"/>
    <n v="2016"/>
    <x v="2"/>
    <s v="EDUCACION BASICA Y MEDIA"/>
    <x v="1"/>
    <n v="40440"/>
    <x v="9"/>
    <x v="9"/>
  </r>
  <r>
    <s v="30403478-0"/>
    <s v="NORMALIZACION POSTA SALUD RURAL EL SALADO, CHAÑARAL."/>
    <x v="6"/>
    <s v="CHAÑARAL"/>
    <s v="CHAÑARAL"/>
    <n v="2016"/>
    <x v="0"/>
    <s v="BAJA COMPLEJIDAD"/>
    <x v="0"/>
    <n v="88442"/>
    <x v="22"/>
    <x v="9"/>
  </r>
  <r>
    <s v="30403479-0"/>
    <s v="MEJORAMIENTO RUTA X-608, CRUCE TTE. VIDAL-LAGO ATRAVESADO"/>
    <x v="9"/>
    <s v="COYHAIQUE"/>
    <s v="COYHAIQUE"/>
    <n v="2015"/>
    <x v="1"/>
    <s v="TRANSPORTE CAMINERO"/>
    <x v="0"/>
    <n v="10452"/>
    <x v="3571"/>
    <x v="9"/>
  </r>
  <r>
    <s v="30403480-0"/>
    <s v="REPOSICION  JARDÍN INFANTIL RAYITO DE SOL, EL CHINEO, COMBARBALA"/>
    <x v="2"/>
    <s v="LIMARI"/>
    <s v="COMBARBALA"/>
    <n v="2016"/>
    <x v="2"/>
    <s v="EDUCACION PREBASICA"/>
    <x v="0"/>
    <n v="131803"/>
    <x v="3572"/>
    <x v="3387"/>
  </r>
  <r>
    <s v="30403623-0"/>
    <s v="AMPLIACION SISTEMA DE ALCANTARILLADO PATAGÜILLA INTERIOR, CURACAVI"/>
    <x v="8"/>
    <s v="MELIPILLA"/>
    <s v="CURACAVI"/>
    <n v="2016"/>
    <x v="5"/>
    <s v="INTERSUBSECTORIAL AGUA POTABLE Y ALCANTARILLADO"/>
    <x v="1"/>
    <n v="1824737"/>
    <x v="9"/>
    <x v="9"/>
  </r>
  <r>
    <s v="30403672-0"/>
    <s v="MEJORAMIENTO RUTA P-66 S:CONTULMO-C.PATA DE GALLINA, COMUNA CONTULMO"/>
    <x v="4"/>
    <m/>
    <m/>
    <n v="2015"/>
    <x v="1"/>
    <s v="TRANSPORTE CAMINERO"/>
    <x v="0"/>
    <n v="101000"/>
    <x v="329"/>
    <x v="3388"/>
  </r>
  <r>
    <s v="30403822-0"/>
    <s v="CONSTRUCCION ELECTRIFICACION RURAL FILULAFQUEN-SUEVIA Y OTRO, FREIRE"/>
    <x v="1"/>
    <s v="CAUTIN"/>
    <s v="FREIRE"/>
    <n v="2016"/>
    <x v="4"/>
    <s v="DISTRIBUCION Y CONEXION FINAL USUARIOS"/>
    <x v="0"/>
    <n v="155820"/>
    <x v="64"/>
    <x v="9"/>
  </r>
  <r>
    <s v="30403823-0"/>
    <s v="REPOSICION CESFAM MANUEL RODRIGUEZ, COPIAPÓ"/>
    <x v="6"/>
    <s v="COPIAPO"/>
    <s v="COPIAPO"/>
    <n v="2016"/>
    <x v="0"/>
    <s v="BAJA COMPLEJIDAD"/>
    <x v="1"/>
    <n v="5710"/>
    <x v="9"/>
    <x v="9"/>
  </r>
  <r>
    <s v="30403874-0"/>
    <s v="MEJORAMIENTO Y AMPLIACION COMPLEJO DEPORTIVO PUTAENDO"/>
    <x v="0"/>
    <s v="SAN FELIPE DE ACONCAGUA"/>
    <s v="PUTAENDO"/>
    <n v="2016"/>
    <x v="7"/>
    <s v="INTERSUBSECTORIAL DEPORTES Y RECREACION"/>
    <x v="1"/>
    <n v="268600"/>
    <x v="9"/>
    <x v="9"/>
  </r>
  <r>
    <s v="30403927-0"/>
    <s v="CONSTRUCCION INFRAESTRUCTURA PORTUARIA DE CONECTIVIDAD RIO BUENO"/>
    <x v="10"/>
    <m/>
    <m/>
    <n v="2016"/>
    <x v="6"/>
    <s v="DEFENSAS FLUVIALES,MARITIMAS Y CAUCES ARTIFICIALES"/>
    <x v="0"/>
    <n v="400"/>
    <x v="570"/>
    <x v="3389"/>
  </r>
  <r>
    <s v="30403931-0"/>
    <s v="CONSTRUCCION GUARDERÍA PAINE GRANDE, P.N.T.P."/>
    <x v="3"/>
    <s v="ULTIMA ESPERANZA"/>
    <s v="TORRES DEL PAINE"/>
    <n v="2015"/>
    <x v="3"/>
    <s v="ADMINISTRACION SILVOAGROPECUARIO"/>
    <x v="0"/>
    <n v="905251"/>
    <x v="37"/>
    <x v="9"/>
  </r>
  <r>
    <s v="30404024-0"/>
    <s v="ACTUALIZACION PLADECO PERIODO 2017-2021, COMUNA DE ANTUCO"/>
    <x v="4"/>
    <s v="BIO BIO"/>
    <s v="ANTUCO"/>
    <n v="2016"/>
    <x v="6"/>
    <s v="ORGANIZACION Y SERVICIOS COMUNALES"/>
    <x v="1"/>
    <n v="6300"/>
    <x v="9"/>
    <x v="9"/>
  </r>
  <r>
    <s v="30404131-0"/>
    <s v="NORMALIZACION AREA DE MOVIMIENTO AD CARRIEL SUR DE CONCEPCION"/>
    <x v="15"/>
    <m/>
    <m/>
    <n v="2015"/>
    <x v="1"/>
    <s v="TRANSPORTE AEREO"/>
    <x v="0"/>
    <n v="1500"/>
    <x v="3573"/>
    <x v="3390"/>
  </r>
  <r>
    <s v="30404138-0"/>
    <s v="ANALISIS A PARTIR DE CONSTR MODEL. FIS. RIO LAS MINAS PTA ARENAS"/>
    <x v="3"/>
    <s v="MAGALLANES"/>
    <s v="PUNTA ARENAS"/>
    <n v="2016"/>
    <x v="6"/>
    <s v="DEFENSAS FLUVIALES,MARITIMAS Y CAUCES ARTIFICIALES"/>
    <x v="0"/>
    <n v="80201"/>
    <x v="9"/>
    <x v="9"/>
  </r>
  <r>
    <s v="30404146-0"/>
    <s v="HABILITACION MACRO CENTRO REGULADOR ARAUCANIA"/>
    <x v="1"/>
    <m/>
    <m/>
    <n v="2016"/>
    <x v="0"/>
    <s v="ADMINISTRACION SALUD"/>
    <x v="0"/>
    <n v="62574"/>
    <x v="3574"/>
    <x v="3391"/>
  </r>
  <r>
    <s v="30404228-0"/>
    <s v="CONSTRUCCION ELECTRIFICACION RURAL SECTOR VIDA NUEVA, VILLARRICA"/>
    <x v="1"/>
    <s v="CAUTIN"/>
    <s v="VILLARRICA"/>
    <n v="2015"/>
    <x v="4"/>
    <s v="DISTRIBUCION Y CONEXION FINAL USUARIOS"/>
    <x v="0"/>
    <n v="65287"/>
    <x v="22"/>
    <x v="9"/>
  </r>
  <r>
    <s v="30404274-0"/>
    <s v="NORMALIZACION  INFRAESTRUCTURA PORTUARIA RIO BUENO PROVINCIA OSORNO"/>
    <x v="5"/>
    <s v="OSORNO"/>
    <m/>
    <n v="2015"/>
    <x v="1"/>
    <s v="TRANSPORTE MARITIMO, FLUVIAL Y LACUSTRE"/>
    <x v="0"/>
    <n v="700"/>
    <x v="754"/>
    <x v="3392"/>
  </r>
  <r>
    <s v="30404424-0"/>
    <s v="REPOSICION LUMINARIAS ZONA RURAL, COMUNA CABILDO"/>
    <x v="0"/>
    <s v="PETORCA"/>
    <s v="CABILDO"/>
    <n v="2016"/>
    <x v="4"/>
    <s v="ALUMBRADO PUBLICO"/>
    <x v="0"/>
    <n v="262465"/>
    <x v="3575"/>
    <x v="3393"/>
  </r>
  <r>
    <s v="30404572-0"/>
    <s v="CONSTRUCCION MUROS DE CONTENCION COYHAIQUE 2016"/>
    <x v="9"/>
    <s v="COYHAIQUE"/>
    <s v="COYHAIQUE"/>
    <n v="2016"/>
    <x v="8"/>
    <s v="VIVIENDA DEFINITIVA"/>
    <x v="0"/>
    <n v="57296"/>
    <x v="2850"/>
    <x v="3251"/>
  </r>
  <r>
    <s v="30404574-0"/>
    <s v="CONSTRUCCION CENTRO DEPORTIVO INTEGRAL DE CALBUCO"/>
    <x v="5"/>
    <s v="LLANQUIHUE"/>
    <s v="CALBUCO"/>
    <n v="2015"/>
    <x v="7"/>
    <s v="INTERSUBSECTORIAL DEPORTES Y RECREACION"/>
    <x v="0"/>
    <n v="2645175"/>
    <x v="9"/>
    <x v="9"/>
  </r>
  <r>
    <s v="30404623-0"/>
    <s v="ADQUISICION DE LUMINARIAS LED, COMUNA DE LA GRANJA"/>
    <x v="8"/>
    <s v="SANTIAGO"/>
    <s v="LA GRANJA"/>
    <n v="2016"/>
    <x v="4"/>
    <s v="ALUMBRADO PUBLICO"/>
    <x v="1"/>
    <n v="1999841"/>
    <x v="9"/>
    <x v="9"/>
  </r>
  <r>
    <s v="30404672-0"/>
    <s v="REPOSICION HOSPITAL SAN LUIS DE BUIN - PAINE"/>
    <x v="8"/>
    <s v="MAIPO"/>
    <s v="BUIN"/>
    <n v="2016"/>
    <x v="0"/>
    <s v="MEDIA COMPLEJIDAD"/>
    <x v="0"/>
    <n v="168443"/>
    <x v="3576"/>
    <x v="3394"/>
  </r>
  <r>
    <s v="30404675-0"/>
    <s v="DIAGNOSTICO LEVANTAMIENTO CAMINOS SECUND SECTOR PERIURBANO P.ARENAS"/>
    <x v="3"/>
    <s v="MAGALLANES"/>
    <s v="PUNTA ARENAS"/>
    <n v="2016"/>
    <x v="6"/>
    <s v="DESARROLLO URBANO"/>
    <x v="0"/>
    <n v="71012"/>
    <x v="3577"/>
    <x v="3395"/>
  </r>
  <r>
    <s v="30404676-0"/>
    <s v="MEJORAMIENTO RECINTO DEPORTIVO LA FEBRE , HIJUELAS"/>
    <x v="0"/>
    <s v="QUILLOTA"/>
    <s v="HIJUELAS"/>
    <n v="2016"/>
    <x v="7"/>
    <s v="DEPORTE COMPETITIVO"/>
    <x v="1"/>
    <n v="536708"/>
    <x v="9"/>
    <x v="9"/>
  </r>
  <r>
    <s v="30404722-0"/>
    <s v="MEJORAMIENTO INTEGRAL LICEO AUSTRAL LORD COCHRANE"/>
    <x v="9"/>
    <s v="CAPITAN PRAT"/>
    <s v="COCHRANE"/>
    <n v="2016"/>
    <x v="2"/>
    <s v="EDUCACION BASICA Y MEDIA"/>
    <x v="1"/>
    <n v="134582"/>
    <x v="9"/>
    <x v="9"/>
  </r>
  <r>
    <s v="30404873-0"/>
    <s v="CONSTRUCCION CENTRO REGULADOR SAMU BIOBIO LOS ANGELES"/>
    <x v="4"/>
    <s v="BIO BIO"/>
    <m/>
    <n v="2016"/>
    <x v="0"/>
    <s v="ADMINISTRACION SALUD"/>
    <x v="0"/>
    <n v="731393"/>
    <x v="3578"/>
    <x v="3396"/>
  </r>
  <r>
    <s v="30405274-0"/>
    <s v="CONSTRUCCION ALCANTARILLADO NUEVO  RENACER, VALLE DEL REAL LOS ANDES"/>
    <x v="0"/>
    <s v="LOS ANDES"/>
    <s v="LOS ANDES"/>
    <n v="2016"/>
    <x v="5"/>
    <s v="ADMINISTRACION AGUA POTABLE Y ALCANTARILLADO"/>
    <x v="0"/>
    <n v="44717"/>
    <x v="3579"/>
    <x v="3397"/>
  </r>
  <r>
    <s v="30405322-0"/>
    <s v="CONSTRUCCION SISTEMA ELECTRICO LOCALIDAD DE CASPANA, CALAMA"/>
    <x v="11"/>
    <s v="EL LOA"/>
    <s v="CALAMA"/>
    <n v="2016"/>
    <x v="4"/>
    <s v="AUTOGENERACION"/>
    <x v="3"/>
    <n v="594113"/>
    <x v="9"/>
    <x v="9"/>
  </r>
  <r>
    <s v="30405326-0"/>
    <s v="AMPLIACION Y MEJORAMIENTO SERVICIO DE APR HUELQUÉN,COMUNA DE PAINE"/>
    <x v="8"/>
    <s v="MAIPO"/>
    <s v="PAINE"/>
    <n v="2015"/>
    <x v="5"/>
    <s v="AGUA POTABLE"/>
    <x v="0"/>
    <n v="11"/>
    <x v="2915"/>
    <x v="9"/>
  </r>
  <r>
    <s v="30405372-0"/>
    <s v="CONSTRUCCION  JARDIN INFANTIL JUNJI MANUEL RODRIGUEZ ,COMUNA CURICO"/>
    <x v="7"/>
    <s v="CURICO"/>
    <s v="CURICO"/>
    <n v="2016"/>
    <x v="2"/>
    <s v="EDUCACION PREBASICA"/>
    <x v="0"/>
    <n v="1"/>
    <x v="9"/>
    <x v="9"/>
  </r>
  <r>
    <s v="30405375-0"/>
    <s v="CONSTRUCCION SAR DR. ARTURO BAEZA GOÑI, COMUNA DE SAN JOAQUÍN"/>
    <x v="8"/>
    <s v="SANTIAGO"/>
    <s v="SAN JOAQUIN"/>
    <n v="2016"/>
    <x v="0"/>
    <s v="BAJA COMPLEJIDAD"/>
    <x v="0"/>
    <n v="81292"/>
    <x v="3580"/>
    <x v="3398"/>
  </r>
  <r>
    <s v="30405473-0"/>
    <s v="CONSTRUCCION SAR LOS QUILLAYES, LA FLORIDA"/>
    <x v="8"/>
    <s v="SANTIAGO"/>
    <s v="LA FLORIDA"/>
    <n v="2016"/>
    <x v="0"/>
    <s v="BAJA COMPLEJIDAD"/>
    <x v="0"/>
    <n v="464224"/>
    <x v="9"/>
    <x v="9"/>
  </r>
  <r>
    <s v="30405922-0"/>
    <s v="CONSTRUCCION MACRO CENTRO REGULADOR SAMU REGION DE LOS LAGOS"/>
    <x v="5"/>
    <m/>
    <m/>
    <n v="2016"/>
    <x v="0"/>
    <s v="ADMINISTRACION SALUD"/>
    <x v="0"/>
    <n v="914485"/>
    <x v="3581"/>
    <x v="3399"/>
  </r>
  <r>
    <s v="30405923-0"/>
    <s v="NORMALIZACION HOSPITAL REGIONAL DE COYHAIQUE"/>
    <x v="9"/>
    <m/>
    <m/>
    <n v="2016"/>
    <x v="0"/>
    <s v="ALTA COMPLEJIDAD"/>
    <x v="0"/>
    <n v="36300"/>
    <x v="9"/>
    <x v="9"/>
  </r>
  <r>
    <s v="30406023-0"/>
    <s v="CONSTRUCCION SEDE COMUNITARIA, VILLA EL MIRADOR Nº G-146, QUILPUE."/>
    <x v="0"/>
    <s v="MARGA MARGA"/>
    <s v="QUILPUE"/>
    <n v="2016"/>
    <x v="6"/>
    <s v="ORGANIZACION Y SERVICIOS COMUNALES"/>
    <x v="1"/>
    <n v="123628"/>
    <x v="9"/>
    <x v="9"/>
  </r>
  <r>
    <s v="30406024-0"/>
    <s v="MEJORAMIENTO RUTA DE NAVEGACION CANAL KIRKE, ULTIMA ESPERANZA"/>
    <x v="3"/>
    <s v="ULTIMA ESPERANZA"/>
    <m/>
    <n v="2016"/>
    <x v="1"/>
    <s v="TRANSPORTE MARITIMO, FLUVIAL Y LACUSTRE"/>
    <x v="0"/>
    <n v="1782"/>
    <x v="3582"/>
    <x v="3400"/>
  </r>
  <r>
    <s v="30406224-0"/>
    <s v="CONSTRUCCION PROGRAMA PAVIM.PARTICIPATIVOS 25°LLAMADO, VI REGION"/>
    <x v="12"/>
    <m/>
    <m/>
    <n v="2016"/>
    <x v="1"/>
    <s v="TRANSPORTE URBANO,VIALIDAD PEATONAL"/>
    <x v="0"/>
    <n v="636086"/>
    <x v="3583"/>
    <x v="3401"/>
  </r>
  <r>
    <s v="30406324-0"/>
    <s v="REPOSICION CUARTEL SEGUNDA COMPAÑIA DE BOMBEROS, PUERTO VARAS"/>
    <x v="5"/>
    <s v="LLANQUIHUE"/>
    <s v="PUERTO VARAS"/>
    <n v="2016"/>
    <x v="9"/>
    <s v="DEFENSA Y SEGURIDAD"/>
    <x v="1"/>
    <n v="37000"/>
    <x v="9"/>
    <x v="9"/>
  </r>
  <r>
    <s v="30406375-0"/>
    <s v="CONSTRUCCION PROG. PAV. PARTICIPATIVOS 25° LLAMADO REG. DEL MAULE"/>
    <x v="7"/>
    <m/>
    <m/>
    <n v="2016"/>
    <x v="1"/>
    <s v="TRANSPORTE URBANO,VIALIDAD PEATONAL"/>
    <x v="0"/>
    <n v="1788703"/>
    <x v="3584"/>
    <x v="3402"/>
  </r>
  <r>
    <s v="30406473-0"/>
    <s v="CONSTRUCCION Y HABILITACIÓN DE CENTRO REGULADOR SAMU MAULE"/>
    <x v="7"/>
    <m/>
    <m/>
    <n v="2016"/>
    <x v="0"/>
    <s v="ADMINISTRACION SALUD"/>
    <x v="0"/>
    <n v="801458"/>
    <x v="3585"/>
    <x v="3403"/>
  </r>
  <r>
    <s v="30406522-0"/>
    <s v="CONSTRUCCION CENTRO DE REPARACIÓN ESPECIALIZADA DE ARICA Y PARINACOT"/>
    <x v="14"/>
    <m/>
    <m/>
    <n v="2015"/>
    <x v="11"/>
    <s v="ASISTENCIA DE MENORES"/>
    <x v="0"/>
    <n v="102832"/>
    <x v="3586"/>
    <x v="3404"/>
  </r>
  <r>
    <s v="30406523-0"/>
    <s v="HABILITACION OBRAS COMPLEMENTARIAS NORMALIZACIÓN HCV,SAN ANTONIO"/>
    <x v="0"/>
    <s v="SAN ANTONIO"/>
    <m/>
    <n v="2016"/>
    <x v="0"/>
    <s v="ALTA COMPLEJIDAD"/>
    <x v="0"/>
    <n v="2716392"/>
    <x v="3587"/>
    <x v="3405"/>
  </r>
  <r>
    <s v="30406528-0"/>
    <s v="CONSTRUCCION OBRAS DE MACRO URBANIZACON TOPATER, CALAMA"/>
    <x v="11"/>
    <s v="EL LOA"/>
    <s v="CALAMA"/>
    <n v="2016"/>
    <x v="6"/>
    <s v="DESARROLLO URBANO"/>
    <x v="0"/>
    <n v="2"/>
    <x v="9"/>
    <x v="9"/>
  </r>
  <r>
    <s v="30406723-0"/>
    <s v="CONSTRUCCION OBRAS DE MACROURBANIZACIÓN LOS ARENALES, AFTA"/>
    <x v="11"/>
    <s v="ANTOFAGASTA"/>
    <s v="ANTOFAGASTA"/>
    <n v="2015"/>
    <x v="6"/>
    <s v="DESARROLLO URBANO"/>
    <x v="0"/>
    <n v="103800"/>
    <x v="9"/>
    <x v="9"/>
  </r>
  <r>
    <s v="30406724-0"/>
    <s v="REPOSICION CENTRO DE REPARACION ESPECIALIZADA DE VALPARAISO"/>
    <x v="0"/>
    <s v="VALPARAISO"/>
    <s v="VALPARAISO"/>
    <n v="2015"/>
    <x v="11"/>
    <s v="ASISTENCIA DE MENORES"/>
    <x v="0"/>
    <n v="120640"/>
    <x v="9"/>
    <x v="9"/>
  </r>
  <r>
    <s v="30406829-0"/>
    <s v="CONSTRUCCION RESIDENCIA EL LOA SENAME ANTOFAGASTA"/>
    <x v="11"/>
    <s v="ANTOFAGASTA"/>
    <s v="ANTOFAGASTA"/>
    <n v="2015"/>
    <x v="11"/>
    <s v="ASISTENCIA DE MENORES"/>
    <x v="0"/>
    <n v="34998"/>
    <x v="3588"/>
    <x v="3406"/>
  </r>
  <r>
    <s v="30406922-0"/>
    <s v="CONSTRUCCION CENTRO REPARACION ESPECIALIZADA COYHAIQUE"/>
    <x v="9"/>
    <m/>
    <m/>
    <n v="2015"/>
    <x v="11"/>
    <s v="ASISTENCIA DE MENORES"/>
    <x v="0"/>
    <n v="122977"/>
    <x v="9"/>
    <x v="9"/>
  </r>
  <r>
    <s v="30406972-0"/>
    <s v="TRANSFERENCIA PARA EL APROVECHAMIENTO DE OBRAS DE RIEGO LEY 18.450"/>
    <x v="15"/>
    <m/>
    <m/>
    <n v="2015"/>
    <x v="3"/>
    <s v="RIEGO"/>
    <x v="1"/>
    <n v="80000"/>
    <x v="9"/>
    <x v="9"/>
  </r>
  <r>
    <s v="30407038-0"/>
    <s v="CONSTRUCCION PAVIMENTOS PARTICIPATIVOS 25° LLAMADO REGION ANTOFAGAST"/>
    <x v="11"/>
    <m/>
    <m/>
    <n v="2016"/>
    <x v="1"/>
    <s v="TRANSPORTE URBANO,VIALIDAD PEATONAL"/>
    <x v="0"/>
    <n v="1915680"/>
    <x v="3589"/>
    <x v="3407"/>
  </r>
  <r>
    <s v="30407040-0"/>
    <s v="CONSTRUCCION CENTRO DEPORTIVO INTEGRAL DE INDEPENDENCIA"/>
    <x v="8"/>
    <m/>
    <m/>
    <n v="2015"/>
    <x v="7"/>
    <s v="INTERSUBSECTORIAL DEPORTES Y RECREACION"/>
    <x v="0"/>
    <n v="386780"/>
    <x v="9"/>
    <x v="9"/>
  </r>
  <r>
    <s v="30407073-0"/>
    <s v="REPOSICION CENTRO DE REPARACION ESPECIALIZADA BELEN DE TEMUCO"/>
    <x v="1"/>
    <m/>
    <m/>
    <n v="2015"/>
    <x v="11"/>
    <s v="ASISTENCIA DE MENORES"/>
    <x v="0"/>
    <n v="97511"/>
    <x v="9"/>
    <x v="9"/>
  </r>
  <r>
    <s v="30407375-0"/>
    <s v="CONSTRUCCION PUENTE PRIMER CORRAL CAMINO PUELO-EL BOLSON, COCHAMO"/>
    <x v="5"/>
    <m/>
    <m/>
    <n v="2015"/>
    <x v="1"/>
    <s v="TRANSPORTE CAMINERO"/>
    <x v="0"/>
    <n v="41000"/>
    <x v="9"/>
    <x v="9"/>
  </r>
  <r>
    <s v="30407380-0"/>
    <s v="MEJORAMIENTO CAMINO A NONGUEN, CONCEPCION"/>
    <x v="4"/>
    <s v="CONCEPCION"/>
    <s v="CONCEPCION"/>
    <n v="2015"/>
    <x v="1"/>
    <s v="TRANSPORTE URBANO,VIALIDAD PEATONAL"/>
    <x v="0"/>
    <n v="751"/>
    <x v="1449"/>
    <x v="3408"/>
  </r>
  <r>
    <s v="30407381-0"/>
    <s v="REPOSICION PUENTE TUCAPEL, CAÑETE"/>
    <x v="4"/>
    <s v="ARAUCO"/>
    <s v="CAÑETE"/>
    <n v="2015"/>
    <x v="1"/>
    <s v="TRANSPORTE URBANO,VIALIDAD PEATONAL"/>
    <x v="0"/>
    <n v="12786"/>
    <x v="3590"/>
    <x v="3409"/>
  </r>
  <r>
    <s v="30407382-0"/>
    <s v="MEJORAMIENTO CAMINOS BASICOS INTERMEDIOS PROVINCIA MALLECO 2016-2018"/>
    <x v="1"/>
    <m/>
    <m/>
    <n v="2016"/>
    <x v="1"/>
    <s v="TRANSPORTE CAMINERO"/>
    <x v="0"/>
    <n v="10700"/>
    <x v="9"/>
    <x v="9"/>
  </r>
  <r>
    <s v="30407385-0"/>
    <s v="MEJORAMIENTO CAMINOS BASICOS INTERMEDIOS PROVINCIA CAUTIN 2016 -2018"/>
    <x v="1"/>
    <m/>
    <m/>
    <n v="2016"/>
    <x v="1"/>
    <s v="TRANSPORTE CAMINERO"/>
    <x v="0"/>
    <n v="50700"/>
    <x v="9"/>
    <x v="9"/>
  </r>
  <r>
    <s v="30407572-0"/>
    <s v="CONSTRUCCION SERVICIO APR DE EL MAITEN, PAILLACO"/>
    <x v="10"/>
    <s v="VALDIVIA - REGION XIV"/>
    <s v="PAILLACO - REGION XIV"/>
    <n v="2015"/>
    <x v="5"/>
    <s v="AGUA POTABLE"/>
    <x v="0"/>
    <n v="305857"/>
    <x v="3591"/>
    <x v="3410"/>
  </r>
  <r>
    <s v="30407722-0"/>
    <s v="DIAGNOSTICO DEL ESTADO ACTUAL DE LOS TRANQUES CORA IV REGIÓN"/>
    <x v="2"/>
    <m/>
    <m/>
    <n v="2015"/>
    <x v="3"/>
    <s v="RIEGO"/>
    <x v="0"/>
    <n v="69538"/>
    <x v="3592"/>
    <x v="3411"/>
  </r>
  <r>
    <s v="30407776-0"/>
    <s v="DIAGNOSTICO DEL ESTADO ACTUAL DE LOS TRANQUES CORA VI REGIÓN"/>
    <x v="12"/>
    <m/>
    <m/>
    <n v="2015"/>
    <x v="3"/>
    <s v="RIEGO"/>
    <x v="0"/>
    <n v="68002"/>
    <x v="3593"/>
    <x v="3412"/>
  </r>
  <r>
    <s v="30407778-0"/>
    <s v="DIAGNOSTICO DEL ESTADO ACTUAL DE LOS TRANQUES CORA VII REGIÓN"/>
    <x v="7"/>
    <m/>
    <m/>
    <n v="2015"/>
    <x v="3"/>
    <s v="RIEGO"/>
    <x v="0"/>
    <n v="68674"/>
    <x v="3594"/>
    <x v="3413"/>
  </r>
  <r>
    <s v="30407780-0"/>
    <s v="HABILITACION CIPCRC FEMENINO CENTRO CERRADO DE LA SERENA"/>
    <x v="2"/>
    <m/>
    <m/>
    <n v="2015"/>
    <x v="11"/>
    <s v="ASISTENCIA DE MENORES"/>
    <x v="0"/>
    <n v="71511"/>
    <x v="9"/>
    <x v="9"/>
  </r>
  <r>
    <s v="30407781-0"/>
    <s v="CONSTRUCCION SALA CUNA Y JARDIN INFANTIL LIBERTAD, COMBARBALA"/>
    <x v="2"/>
    <m/>
    <m/>
    <n v="2016"/>
    <x v="2"/>
    <s v="EDUCACION PREBASICA"/>
    <x v="0"/>
    <n v="1"/>
    <x v="9"/>
    <x v="9"/>
  </r>
  <r>
    <s v="30407782-0"/>
    <s v="REPOSICION PUENTES Y PASARELAS CAUTIN  I"/>
    <x v="1"/>
    <s v="CAUTIN"/>
    <m/>
    <n v="2016"/>
    <x v="1"/>
    <s v="TRANSPORTE CAMINERO"/>
    <x v="1"/>
    <n v="15142"/>
    <x v="9"/>
    <x v="9"/>
  </r>
  <r>
    <s v="30407826-0"/>
    <s v="REPOSICION COLEGIO MARÍA SYLVESTER RASCH, COMUNA DE ANGOL"/>
    <x v="1"/>
    <s v="MALLECO"/>
    <s v="ANGOL"/>
    <n v="2016"/>
    <x v="2"/>
    <s v="EDUCACION BASICA Y MEDIA"/>
    <x v="1"/>
    <n v="21601"/>
    <x v="9"/>
    <x v="9"/>
  </r>
  <r>
    <s v="30407827-0"/>
    <s v="DIAGNOSTICO REC HIDRICOS EN RIEGO SUSTENTABLE CUENCA LOA Y SALADO"/>
    <x v="11"/>
    <s v="EL LOA"/>
    <s v="CALAMA"/>
    <n v="2015"/>
    <x v="3"/>
    <s v="RIEGO"/>
    <x v="0"/>
    <n v="100000"/>
    <x v="206"/>
    <x v="235"/>
  </r>
  <r>
    <s v="30407829-0"/>
    <s v="DIAGNOSTICO DEL ESTADO ACTUAL DE LOS TRANQUES CORA V REGIÓN"/>
    <x v="0"/>
    <m/>
    <m/>
    <n v="2015"/>
    <x v="3"/>
    <s v="RIEGO"/>
    <x v="0"/>
    <n v="59541"/>
    <x v="3595"/>
    <x v="3414"/>
  </r>
  <r>
    <s v="30407833-0"/>
    <s v="NORMALIZACION CIERRO PERIMETRAL AD. CAP. FUENTES MARTÍNEZ DE PORVENIR"/>
    <x v="3"/>
    <s v="TIERRA DEL FUEGO"/>
    <m/>
    <n v="2016"/>
    <x v="1"/>
    <s v="TRANSPORTE AEREO"/>
    <x v="0"/>
    <n v="1114002"/>
    <x v="3596"/>
    <x v="3415"/>
  </r>
  <r>
    <s v="30407834-0"/>
    <s v="DIAGNOSTICO DEL ESTADO ACTUAL DE LOS TRANQUES CORA VIII Y IX REGIÓN"/>
    <x v="15"/>
    <m/>
    <m/>
    <n v="2015"/>
    <x v="3"/>
    <s v="RIEGO"/>
    <x v="0"/>
    <n v="54000"/>
    <x v="3597"/>
    <x v="3416"/>
  </r>
  <r>
    <s v="30407873-0"/>
    <s v="DIAGNOSTICO ESTADO ACTUAL DE TRANQUES CORA, REGIÓN METROPOLITANA"/>
    <x v="8"/>
    <m/>
    <m/>
    <n v="2015"/>
    <x v="3"/>
    <s v="RIEGO"/>
    <x v="0"/>
    <n v="78624"/>
    <x v="3598"/>
    <x v="3417"/>
  </r>
  <r>
    <s v="30407883-0"/>
    <s v="MEJORAMIENTO DEL CIP-CRC DE CHOLCHOL, REGIÓN DE LA ARAUCANÍA"/>
    <x v="1"/>
    <m/>
    <m/>
    <n v="2016"/>
    <x v="11"/>
    <s v="ASISTENCIA DE MENORES"/>
    <x v="0"/>
    <n v="29136"/>
    <x v="9"/>
    <x v="9"/>
  </r>
  <r>
    <s v="30407885-0"/>
    <s v="HABILITACION SUMINISTRO ELECTRICO DIVERSOS SECTORES COMUNA DE LANCO"/>
    <x v="10"/>
    <s v="VALDIVIA - REGION XIV"/>
    <s v="LANCO - REGION XIV"/>
    <n v="2016"/>
    <x v="4"/>
    <s v="ALUMBRADO PUBLICO"/>
    <x v="0"/>
    <n v="142557"/>
    <x v="9"/>
    <x v="9"/>
  </r>
  <r>
    <s v="30407922-0"/>
    <s v="CONSTRUCCION UNIDAD DE SEPARACION CIPCRC DE VALDIVIA"/>
    <x v="10"/>
    <m/>
    <m/>
    <n v="2015"/>
    <x v="11"/>
    <s v="ASISTENCIA DE MENORES"/>
    <x v="0"/>
    <n v="216556"/>
    <x v="3599"/>
    <x v="3418"/>
  </r>
  <r>
    <s v="30407925-0"/>
    <s v="DIAGNOSTICO Y PROPUESTAS PARA PROYECTOS RIEGO ERNC, LOS RIOS"/>
    <x v="10"/>
    <m/>
    <m/>
    <n v="2015"/>
    <x v="3"/>
    <s v="RIEGO"/>
    <x v="1"/>
    <n v="50000"/>
    <x v="9"/>
    <x v="9"/>
  </r>
  <r>
    <s v="30407973-0"/>
    <s v="DIAGNOSTICO Y PROPUESTAS PROYECTOS RIEGO ERNC PEQ AGRICUL LOS LAGOS"/>
    <x v="5"/>
    <m/>
    <m/>
    <n v="2015"/>
    <x v="3"/>
    <s v="RIEGO"/>
    <x v="3"/>
    <n v="50000"/>
    <x v="9"/>
    <x v="9"/>
  </r>
  <r>
    <s v="30407976-0"/>
    <s v="REPOSICION EDIFICIO DE DESARROLLO ECONÓMICO LOCAL DE QUINTA NORMAL"/>
    <x v="8"/>
    <s v="SANTIAGO"/>
    <s v="QUINTA NORMAL"/>
    <n v="2016"/>
    <x v="6"/>
    <s v="ADMINISTRACION MULTISECTOR"/>
    <x v="1"/>
    <n v="94982"/>
    <x v="9"/>
    <x v="9"/>
  </r>
  <r>
    <s v="30407980-0"/>
    <s v="MEJORAMIENTO Y AMPLIACIÓN PARQUE METROPOLITANO CERRO CHENA"/>
    <x v="8"/>
    <m/>
    <m/>
    <n v="2015"/>
    <x v="6"/>
    <s v="DESARROLLO URBANO"/>
    <x v="0"/>
    <n v="1753"/>
    <x v="3600"/>
    <x v="3419"/>
  </r>
  <r>
    <s v="30407981-0"/>
    <s v="DIAGNOSTICO APROVECHAMIENTO DE AGUAS LLUVIAS IX REGIÓN"/>
    <x v="1"/>
    <m/>
    <m/>
    <n v="2015"/>
    <x v="3"/>
    <s v="RIEGO"/>
    <x v="3"/>
    <n v="50000"/>
    <x v="9"/>
    <x v="9"/>
  </r>
  <r>
    <s v="30407983-0"/>
    <s v="ANALISIS EN GESTIÓN INTEGRADA DE REC. HIDRI. RÍOS ELQUI Y ÑUBLE"/>
    <x v="15"/>
    <m/>
    <m/>
    <n v="2015"/>
    <x v="3"/>
    <s v="RIEGO"/>
    <x v="0"/>
    <n v="80000"/>
    <x v="647"/>
    <x v="3361"/>
  </r>
  <r>
    <s v="30407984-0"/>
    <s v="DIAGNOSTICO APROVECHAMIENTO DE AGUAS LLUVIAS REGIÓN DE LOS LAGOS"/>
    <x v="5"/>
    <m/>
    <m/>
    <n v="2015"/>
    <x v="3"/>
    <s v="RIEGO"/>
    <x v="3"/>
    <n v="50000"/>
    <x v="9"/>
    <x v="9"/>
  </r>
  <r>
    <s v="30408023-0"/>
    <s v="ANALISIS ACTUALIZACION VOLUMEN IX MANUAL DE CARRETERAS"/>
    <x v="15"/>
    <m/>
    <m/>
    <n v="2015"/>
    <x v="1"/>
    <s v="TRANSPORTE CAMINERO"/>
    <x v="0"/>
    <n v="52400"/>
    <x v="3601"/>
    <x v="3420"/>
  </r>
  <r>
    <s v="30408026-0"/>
    <s v="CONSTRUCCION PAVIMENTOS PARTICIPATIVOS 25° LLAMADO ATACAMA"/>
    <x v="6"/>
    <m/>
    <m/>
    <n v="2016"/>
    <x v="1"/>
    <s v="TRANSPORTE URBANO,VIALIDAD PEATONAL"/>
    <x v="0"/>
    <n v="101723"/>
    <x v="3602"/>
    <x v="3421"/>
  </r>
  <r>
    <s v="30408034-0"/>
    <s v="DIAGNOSTICO APROVECHAMIENTO DE AGUAS LLUVIAS VIII REGIÓN"/>
    <x v="4"/>
    <m/>
    <m/>
    <n v="2015"/>
    <x v="3"/>
    <s v="RIEGO"/>
    <x v="3"/>
    <n v="50000"/>
    <x v="9"/>
    <x v="9"/>
  </r>
  <r>
    <s v="30408076-0"/>
    <s v="TRANSFERENCIA GESTIÓN EFICIENTE REC. HÍDRICO EN ESTEROS P. COLCHAGUA"/>
    <x v="12"/>
    <m/>
    <m/>
    <n v="2015"/>
    <x v="3"/>
    <s v="RIEGO"/>
    <x v="0"/>
    <n v="80000"/>
    <x v="3603"/>
    <x v="3361"/>
  </r>
  <r>
    <s v="30408077-0"/>
    <s v="TRANSFERENCIA TECNOL. PARA MEJORAR EFICIENCIA DEL RIEGO EN RIO LLUTA"/>
    <x v="14"/>
    <m/>
    <m/>
    <n v="2015"/>
    <x v="3"/>
    <s v="RIEGO"/>
    <x v="0"/>
    <n v="80000"/>
    <x v="647"/>
    <x v="3361"/>
  </r>
  <r>
    <s v="30408079-0"/>
    <s v="RECUPERACION TEC. Y GESTIÓN ANDINA DEL REC. HIDRICO ANDINO XV REG."/>
    <x v="14"/>
    <m/>
    <m/>
    <n v="2015"/>
    <x v="3"/>
    <s v="RIEGO"/>
    <x v="0"/>
    <n v="80000"/>
    <x v="3604"/>
    <x v="3361"/>
  </r>
  <r>
    <s v="30408122-0"/>
    <s v="CAPACITACION NACIONAL A ORGANIZACIONES DE USUARIOS DE AGUA"/>
    <x v="15"/>
    <m/>
    <m/>
    <n v="2015"/>
    <x v="3"/>
    <s v="RIEGO"/>
    <x v="0"/>
    <n v="80000"/>
    <x v="3605"/>
    <x v="3361"/>
  </r>
  <r>
    <s v="30408222-0"/>
    <s v="AMPLIACION REMODELACIÓN Y HABILITACIÓN DE CENTRO REGULADOR"/>
    <x v="13"/>
    <m/>
    <m/>
    <n v="2016"/>
    <x v="0"/>
    <s v="ADMINISTRACION SALUD"/>
    <x v="0"/>
    <n v="398711"/>
    <x v="3606"/>
    <x v="3422"/>
  </r>
  <r>
    <s v="30408324-0"/>
    <s v="CONSTRUCCION , HABILIT. Y RELOCALIZACION C.R. SAMU REGION DE AYSEN"/>
    <x v="9"/>
    <m/>
    <m/>
    <n v="2016"/>
    <x v="0"/>
    <s v="ADMINISTRACION SALUD"/>
    <x v="0"/>
    <n v="452852"/>
    <x v="3607"/>
    <x v="3423"/>
  </r>
  <r>
    <s v="30408329-0"/>
    <s v="CONSTRUCCION CONJUNTO HABITACIONAL AVDA. BONILLA-IRARRAZABAL ANTOFAG"/>
    <x v="11"/>
    <s v="ANTOFAGASTA"/>
    <s v="ANTOFAGASTA"/>
    <n v="2016"/>
    <x v="8"/>
    <s v="VIVIENDA DEFINITIVA"/>
    <x v="1"/>
    <n v="41000"/>
    <x v="9"/>
    <x v="9"/>
  </r>
  <r>
    <s v="30408372-0"/>
    <s v="NORMALIZACION Y AMPLIACIÓN JUZGADOS DEL PODER JUDICIAL"/>
    <x v="15"/>
    <m/>
    <m/>
    <n v="2016"/>
    <x v="11"/>
    <s v="ADMINISTRACION DE JUSTICIA"/>
    <x v="0"/>
    <n v="23045"/>
    <x v="9"/>
    <x v="9"/>
  </r>
  <r>
    <s v="30408523-0"/>
    <s v="CONSTRUCCION SALA CUNA Y JARDIN INFANTIL - F. ALBANO- CERRILLOS"/>
    <x v="8"/>
    <s v="SANTIAGO"/>
    <s v="CERRILLOS"/>
    <n v="2015"/>
    <x v="2"/>
    <s v="EDUCACION PREBASICA"/>
    <x v="0"/>
    <n v="566744"/>
    <x v="3608"/>
    <x v="3424"/>
  </r>
  <r>
    <s v="30408524-0"/>
    <s v="CONSTRUCCION SALA CUNA Y JARDIN INFANTIL, PJE CANBERRA, CERRILLOS"/>
    <x v="8"/>
    <s v="SANTIAGO"/>
    <s v="CERRILLOS"/>
    <n v="2015"/>
    <x v="2"/>
    <s v="EDUCACION PREBASICA"/>
    <x v="0"/>
    <n v="3"/>
    <x v="3609"/>
    <x v="9"/>
  </r>
  <r>
    <s v="30408575-0"/>
    <s v="CONSTRUCCION ESPACIO PUBLICO Y MULTICANCHA OTAEGUI LAG.VERDE VALPARA"/>
    <x v="0"/>
    <s v="VALPARAISO"/>
    <s v="VALPARAISO"/>
    <n v="2016"/>
    <x v="6"/>
    <s v="DESARROLLO URBANO"/>
    <x v="3"/>
    <n v="216026"/>
    <x v="9"/>
    <x v="9"/>
  </r>
  <r>
    <s v="30408577-0"/>
    <s v="MEJORAMIENTO INTEGRAL RECINTO SAN SAN RAFAEL, COMUNA DE CALBUCO"/>
    <x v="5"/>
    <s v="LLANQUIHUE"/>
    <s v="CALBUCO"/>
    <n v="2016"/>
    <x v="7"/>
    <s v="INTERSUBSECTORIAL DEPORTES Y RECREACION"/>
    <x v="3"/>
    <n v="544482"/>
    <x v="9"/>
    <x v="9"/>
  </r>
  <r>
    <s v="30408623-0"/>
    <s v="MEJORAMIENTO INTEGRAL RECINTO PARA LA ASOCIACION DE FUTBOL CODIHUE"/>
    <x v="5"/>
    <s v="LLANQUIHUE"/>
    <s v="CALBUCO"/>
    <n v="2016"/>
    <x v="7"/>
    <s v="INTERSUBSECTORIAL DEPORTES Y RECREACION"/>
    <x v="3"/>
    <n v="510947"/>
    <x v="9"/>
    <x v="9"/>
  </r>
  <r>
    <s v="30408773-0"/>
    <s v="CONSTRUCCION Y HABILITACIÓN CENTRO REGULADOR SAMU MAGALLANES"/>
    <x v="3"/>
    <m/>
    <m/>
    <n v="2016"/>
    <x v="0"/>
    <s v="ALTA COMPLEJIDAD"/>
    <x v="0"/>
    <n v="660617"/>
    <x v="3610"/>
    <x v="3425"/>
  </r>
  <r>
    <s v="30408774-0"/>
    <s v="REPOSICION RUTA F-62, ZONA RURAL DE LA COMUNA DE LA CRUZ"/>
    <x v="0"/>
    <m/>
    <m/>
    <n v="2015"/>
    <x v="1"/>
    <s v="TRANSPORTE CAMINERO"/>
    <x v="0"/>
    <n v="62120"/>
    <x v="9"/>
    <x v="9"/>
  </r>
  <r>
    <s v="30408778-0"/>
    <s v="MEJORAMIENTO DIVERSAS MULTICANCHAS DE LA COMUNA DE LA PINTANA"/>
    <x v="8"/>
    <s v="SANTIAGO"/>
    <s v="LA PINTANA"/>
    <n v="2015"/>
    <x v="7"/>
    <s v="DEPORTE RECREATIVO"/>
    <x v="1"/>
    <n v="963979"/>
    <x v="9"/>
    <x v="9"/>
  </r>
  <r>
    <s v="30408780-0"/>
    <s v="DIAGNOSTICO PLANES MARCO DE DESARROLLO TERRITORIAL TERRITORIO 2"/>
    <x v="8"/>
    <m/>
    <m/>
    <n v="2015"/>
    <x v="6"/>
    <s v="INTERSUBSECTORIAL MULTISECTOR"/>
    <x v="0"/>
    <n v="80002"/>
    <x v="647"/>
    <x v="3361"/>
  </r>
  <r>
    <s v="30408783-0"/>
    <s v="CONSTRUCCION PROYECTO MODELO PORTAL BICENTENARIO"/>
    <x v="8"/>
    <s v="SANTIAGO"/>
    <m/>
    <n v="2015"/>
    <x v="8"/>
    <s v="VIVIENDA DEFINITIVA"/>
    <x v="0"/>
    <n v="68500"/>
    <x v="3611"/>
    <x v="3426"/>
  </r>
  <r>
    <s v="30408824-0"/>
    <s v="CONSTRUCCION SEDE SOCIAL PARA LA JUVENTUD Y OBRAS COMPL. CONCON"/>
    <x v="0"/>
    <s v="VALPARAISO"/>
    <s v="CONCON"/>
    <n v="2016"/>
    <x v="6"/>
    <s v="ORGANIZACION Y SERVICIOS COMUNALES"/>
    <x v="1"/>
    <n v="5160"/>
    <x v="9"/>
    <x v="9"/>
  </r>
  <r>
    <s v="30408872-0"/>
    <s v="NORMALIZACION  DEL SERVICIO DE IMAGENOLOGÍA"/>
    <x v="8"/>
    <m/>
    <m/>
    <n v="2016"/>
    <x v="0"/>
    <s v="ALTA COMPLEJIDAD"/>
    <x v="0"/>
    <n v="10237"/>
    <x v="9"/>
    <x v="9"/>
  </r>
  <r>
    <s v="30408926-0"/>
    <s v="CONSTRUCCION 100 VIVIENDAS DE INTEGRACION SOCIAL EN CHILLAN"/>
    <x v="4"/>
    <s v="ÑUBLE"/>
    <s v="CHILLAN"/>
    <n v="2016"/>
    <x v="8"/>
    <s v="VIVIENDA DEFINITIVA"/>
    <x v="0"/>
    <n v="39513"/>
    <x v="9"/>
    <x v="9"/>
  </r>
  <r>
    <s v="30408929-0"/>
    <s v="CONSTRUCCION SAR VILLA O´HIGGINS, LA FLORIDA"/>
    <x v="8"/>
    <s v="SANTIAGO"/>
    <s v="LA FLORIDA"/>
    <n v="2016"/>
    <x v="0"/>
    <s v="BAJA COMPLEJIDAD"/>
    <x v="0"/>
    <n v="4809"/>
    <x v="3612"/>
    <x v="3427"/>
  </r>
  <r>
    <s v="30408975-0"/>
    <s v="CONSTRUCCION PARQUE URBANO AURORA, CONCEPCION"/>
    <x v="4"/>
    <s v="CONCEPCION"/>
    <s v="CONCEPCION"/>
    <n v="2016"/>
    <x v="6"/>
    <s v="DESARROLLO URBANO"/>
    <x v="0"/>
    <n v="10327"/>
    <x v="9"/>
    <x v="9"/>
  </r>
  <r>
    <s v="30408980-0"/>
    <s v="INVESTIGACION EXTRACCIONES DE AGUAS EN BOCATOMAS Y POZOS IV Y VII REG"/>
    <x v="15"/>
    <m/>
    <m/>
    <n v="2015"/>
    <x v="6"/>
    <s v="RECURSOS HIDRICOS"/>
    <x v="0"/>
    <n v="65394"/>
    <x v="3613"/>
    <x v="3428"/>
  </r>
  <r>
    <s v="30409030-0"/>
    <s v="REPOSICION GIMNASIO LICEO VICENTE  PEREZ  ROSALES, RIO BUENO"/>
    <x v="10"/>
    <s v="DEL RANCO"/>
    <s v="RIO BUENO - REGION XIV"/>
    <n v="2016"/>
    <x v="2"/>
    <s v="EDUCACION BASICA Y MEDIA"/>
    <x v="0"/>
    <n v="49780"/>
    <x v="9"/>
    <x v="9"/>
  </r>
  <r>
    <s v="30409122-0"/>
    <s v="ANALISIS PARA EL DESARROLLO DE UN PLAN GIRH EN LA CCA DEL CHOAPA"/>
    <x v="2"/>
    <m/>
    <m/>
    <n v="2016"/>
    <x v="6"/>
    <s v="RECURSOS HIDRICOS"/>
    <x v="0"/>
    <n v="40000"/>
    <x v="633"/>
    <x v="1582"/>
  </r>
  <r>
    <s v="30409172-0"/>
    <s v="ANALISIS PARA EL DESARROLLO DE UN PLAN NACIONAL DE REC. HIDRICOS"/>
    <x v="15"/>
    <m/>
    <m/>
    <n v="2016"/>
    <x v="6"/>
    <s v="RECURSOS HIDRICOS"/>
    <x v="0"/>
    <n v="238844"/>
    <x v="3614"/>
    <x v="3429"/>
  </r>
  <r>
    <s v="30409323-0"/>
    <s v="CONSTRUCCION CONDOMINIO VIVIENDA TUTELADA BAJOS DE MENA, PUENTE ALTO"/>
    <x v="8"/>
    <m/>
    <m/>
    <n v="2015"/>
    <x v="8"/>
    <s v="VIVIENDA DEFINITIVA"/>
    <x v="0"/>
    <n v="24078"/>
    <x v="236"/>
    <x v="3430"/>
  </r>
  <r>
    <s v="30409378-0"/>
    <s v="CONSTRUCCION SALAS CUNA Y JARDIN INFANTIL - LO ERRAZURIZ-CERRILLOS"/>
    <x v="8"/>
    <s v="SANTIAGO"/>
    <s v="CERRILLOS"/>
    <n v="2015"/>
    <x v="2"/>
    <s v="EDUCACION PREBASICA"/>
    <x v="0"/>
    <n v="300987"/>
    <x v="3615"/>
    <x v="3431"/>
  </r>
  <r>
    <s v="30409423-0"/>
    <s v="CONSTRUCCION S CUNA Y J INFANTIL JARDÍN PARRAL DE PUREN, COLTAUCO"/>
    <x v="12"/>
    <s v="CACHAPOAL"/>
    <s v="COLTAUCO"/>
    <n v="2016"/>
    <x v="2"/>
    <s v="EDUCACION PREBASICA"/>
    <x v="0"/>
    <n v="30"/>
    <x v="9"/>
    <x v="9"/>
  </r>
  <r>
    <s v="30409426-0"/>
    <s v="CONSTRUCCION SALA CUNA Y JARDIN INFANTIL. EL RACIMO. PUDAHUEL"/>
    <x v="8"/>
    <s v="SANTIAGO"/>
    <s v="PUDAHUEL"/>
    <n v="2015"/>
    <x v="2"/>
    <s v="EDUCACION PREBASICA"/>
    <x v="0"/>
    <n v="3"/>
    <x v="3616"/>
    <x v="9"/>
  </r>
  <r>
    <s v="30409427-0"/>
    <s v="CONSTRUCCION SALAS CUNA Y JARDIN INFANTIL LAS LILAS-CHADA -PAINE"/>
    <x v="8"/>
    <s v="MAIPO"/>
    <s v="PAINE"/>
    <n v="2015"/>
    <x v="2"/>
    <s v="EDUCACION PREBASICA"/>
    <x v="3"/>
    <n v="2588"/>
    <x v="9"/>
    <x v="9"/>
  </r>
  <r>
    <s v="30409472-0"/>
    <s v="CONSTRUCCION ESCUELA LIMACHITO F-377, COMUNA DE LIMACHE"/>
    <x v="0"/>
    <s v="MARGA MARGA"/>
    <s v="LIMACHE"/>
    <n v="2015"/>
    <x v="2"/>
    <s v="ADMINISTRACION EDUCACION Y CULTURA"/>
    <x v="1"/>
    <n v="567485"/>
    <x v="9"/>
    <x v="9"/>
  </r>
  <r>
    <s v="30409574-0"/>
    <s v="CONSTRUCCION MUSEO REGIONAL DE LA MEMORIA Y LOS DDHH"/>
    <x v="4"/>
    <s v="CONCEPCION"/>
    <s v="CONCEPCION"/>
    <n v="2015"/>
    <x v="2"/>
    <s v="ARTE Y CULTURA"/>
    <x v="0"/>
    <n v="28000"/>
    <x v="3617"/>
    <x v="3432"/>
  </r>
  <r>
    <s v="30409575-0"/>
    <s v="CONSTRUCCION JARDIN INFANTIL CON SALA CUNA, QUEBRADA DE ACHA"/>
    <x v="14"/>
    <s v="ARICA - REGION XV"/>
    <s v="ARICA - REGION XV"/>
    <n v="2016"/>
    <x v="2"/>
    <s v="EDUCACION PREBASICA"/>
    <x v="0"/>
    <n v="729516"/>
    <x v="9"/>
    <x v="9"/>
  </r>
  <r>
    <s v="30409673-0"/>
    <s v="CONSTRUCCION SALA CUNA Y JARDIN INFANTIL BICENTENARIO, OVALLE"/>
    <x v="2"/>
    <m/>
    <m/>
    <n v="2016"/>
    <x v="2"/>
    <s v="EDUCACION PREBASICA"/>
    <x v="0"/>
    <n v="1"/>
    <x v="9"/>
    <x v="9"/>
  </r>
  <r>
    <s v="30409677-0"/>
    <s v="REPOSICION FERIA ARTESANAL Y AGRÍCOLA HANGA ROA"/>
    <x v="0"/>
    <s v="ISLA DE PASCUA"/>
    <s v="ISLA DE PASCUA"/>
    <n v="2015"/>
    <x v="6"/>
    <s v="DESARROLLO URBANO"/>
    <x v="3"/>
    <n v="549659"/>
    <x v="9"/>
    <x v="9"/>
  </r>
  <r>
    <s v="30409772-0"/>
    <s v="CONSTRUCCION S CUNA Y J INFANTIL P. JARAQUEMADA MACHALI"/>
    <x v="12"/>
    <s v="CACHAPOAL"/>
    <s v="MACHALI"/>
    <n v="2016"/>
    <x v="2"/>
    <s v="EDUCACION PREBASICA"/>
    <x v="0"/>
    <n v="35699"/>
    <x v="3618"/>
    <x v="9"/>
  </r>
  <r>
    <s v="30409780-0"/>
    <s v="REPOSICION COMPLEJO FRONTERIZO CARDENAL SAMORE"/>
    <x v="5"/>
    <s v="OSORNO"/>
    <m/>
    <n v="2016"/>
    <x v="6"/>
    <s v="ADMINISTRACION MULTISECTOR"/>
    <x v="0"/>
    <n v="291796"/>
    <x v="9"/>
    <x v="9"/>
  </r>
  <r>
    <s v="30409875-0"/>
    <s v="CONSTRUCCION S. CUNA Y J. INFANTIL LA ESPERANZA, RENGO"/>
    <x v="12"/>
    <s v="CACHAPOAL"/>
    <s v="RENGO"/>
    <n v="2016"/>
    <x v="2"/>
    <s v="EDUCACION PREBASICA"/>
    <x v="0"/>
    <n v="3"/>
    <x v="3619"/>
    <x v="9"/>
  </r>
  <r>
    <s v="30409922-0"/>
    <s v="REPOSICION CUARTEL DE BOMBEROS LONQUIMAY"/>
    <x v="1"/>
    <s v="MALLECO"/>
    <s v="LONQUIMAY"/>
    <n v="2016"/>
    <x v="9"/>
    <s v="DEFENSA Y SEGURIDAD"/>
    <x v="3"/>
    <n v="358181"/>
    <x v="9"/>
    <x v="9"/>
  </r>
  <r>
    <s v="30409926-0"/>
    <s v="DIAGNOSTICO GESTIÓN ESTRATÉGICA RECURSO HÍDRICO EN PROPIEDAD FISCAL"/>
    <x v="15"/>
    <m/>
    <m/>
    <n v="2015"/>
    <x v="6"/>
    <s v="RECURSOS HIDRICOS"/>
    <x v="1"/>
    <n v="35376"/>
    <x v="9"/>
    <x v="9"/>
  </r>
  <r>
    <s v="30409927-0"/>
    <s v="MEJORAMIENTO CALETA PESQUERA TOTORALILLO SUR, LOS VILOS"/>
    <x v="2"/>
    <s v="CHOAPA"/>
    <s v="LOS VILOS"/>
    <n v="2015"/>
    <x v="12"/>
    <s v="PESCA ARTESANAL"/>
    <x v="0"/>
    <n v="1437"/>
    <x v="9"/>
    <x v="9"/>
  </r>
  <r>
    <s v="30409928-0"/>
    <s v="DIAGNOSTICO PROPIEDAD FISCAL CON POTENCIAL HABITACIONAL E INDUSTRIA"/>
    <x v="15"/>
    <m/>
    <m/>
    <n v="2015"/>
    <x v="6"/>
    <s v="DESARROLLO URBANO"/>
    <x v="1"/>
    <n v="35376"/>
    <x v="9"/>
    <x v="9"/>
  </r>
  <r>
    <s v="30410022-0"/>
    <s v="DIAGNOSTICO SITIOS ARQUEOLÓGICOS EN PROPIEDAD FISCAL"/>
    <x v="15"/>
    <m/>
    <m/>
    <n v="2015"/>
    <x v="6"/>
    <s v="GEOGRAFIA Y RECURSOS HUMANOS"/>
    <x v="1"/>
    <n v="102916"/>
    <x v="9"/>
    <x v="9"/>
  </r>
  <r>
    <s v="30410072-0"/>
    <s v="CONSTRUCCION SISTEMA AGUA POTABLE MAHUIDACHE Y MILLELCHE, FREIRE"/>
    <x v="1"/>
    <s v="CAUTIN"/>
    <s v="FREIRE"/>
    <n v="2015"/>
    <x v="5"/>
    <s v="AGUA POTABLE"/>
    <x v="0"/>
    <n v="183200"/>
    <x v="3620"/>
    <x v="3433"/>
  </r>
  <r>
    <s v="30410272-0"/>
    <s v="ANALISIS INMUEBLES PATRIMONIALES PROTEGIDOS PARA MODELO GESTION"/>
    <x v="15"/>
    <m/>
    <m/>
    <n v="2015"/>
    <x v="6"/>
    <s v="MEDIO AMBIENTE"/>
    <x v="1"/>
    <n v="49384"/>
    <x v="9"/>
    <x v="9"/>
  </r>
  <r>
    <s v="30410274-0"/>
    <s v="REPOSICION Y AMPLIACION JARDIN INFANTIL CASITA DE MIS SUEÑOS"/>
    <x v="4"/>
    <s v="BIO BIO"/>
    <s v="LOS ANGELES"/>
    <n v="2016"/>
    <x v="2"/>
    <s v="EDUCACION PREBASICA"/>
    <x v="0"/>
    <n v="3"/>
    <x v="3621"/>
    <x v="9"/>
  </r>
  <r>
    <s v="30410423-0"/>
    <s v="CONSTRUCCION CANAL HIDRÁULICO  PARA ESTUDIOS DE SOCAVACIÓN EN PILAS"/>
    <x v="15"/>
    <m/>
    <m/>
    <n v="2016"/>
    <x v="6"/>
    <s v="RECURSOS HIDRICOS"/>
    <x v="0"/>
    <n v="73680"/>
    <x v="3622"/>
    <x v="3434"/>
  </r>
  <r>
    <s v="30410426-0"/>
    <s v="CONSTRUCCION S. CUNA Y J. INFANTIL SAN FRANCISCO, RENGO"/>
    <x v="12"/>
    <s v="CACHAPOAL"/>
    <s v="RENGO"/>
    <n v="2016"/>
    <x v="2"/>
    <s v="EDUCACION PREBASICA"/>
    <x v="0"/>
    <n v="33352"/>
    <x v="3623"/>
    <x v="9"/>
  </r>
  <r>
    <s v="30410473-0"/>
    <s v="CONSTRUCCION S. CUNA Y J. INFANTIL EL RINCÒN, COMUNA CHIMBARONGO"/>
    <x v="12"/>
    <s v="COLCHAGUA"/>
    <s v="CHIMBARONGO"/>
    <n v="2015"/>
    <x v="2"/>
    <s v="EDUCACION PREBASICA"/>
    <x v="0"/>
    <n v="14765"/>
    <x v="3624"/>
    <x v="3435"/>
  </r>
  <r>
    <s v="30410522-0"/>
    <s v="ANALISIS CONECTIVIDAD COMUNAS DE PAC, EL BOSQUE Y LO ESPEJO"/>
    <x v="8"/>
    <s v="SANTIAGO"/>
    <m/>
    <n v="2015"/>
    <x v="1"/>
    <s v="TRANSPORTE URBANO,VIALIDAD PEATONAL"/>
    <x v="1"/>
    <n v="70000"/>
    <x v="9"/>
    <x v="9"/>
  </r>
  <r>
    <s v="30410772-0"/>
    <s v="CONSTRUCCION JARDIN INFANTIL Y SALA CUNA BOSQUEMAR, PUERTO MONTT"/>
    <x v="5"/>
    <s v="LLANQUIHUE"/>
    <s v="PUERTO MONTT"/>
    <n v="2016"/>
    <x v="2"/>
    <s v="EDUCACION PREBASICA"/>
    <x v="0"/>
    <n v="3"/>
    <x v="3625"/>
    <x v="9"/>
  </r>
  <r>
    <s v="30410822-0"/>
    <s v="CONSTRUCCION JARDIN INFANTIL Y SALA CUNA DOS ESTEROS, PUERTO MONTT"/>
    <x v="5"/>
    <s v="LLANQUIHUE"/>
    <s v="PUERTO MONTT"/>
    <n v="2016"/>
    <x v="2"/>
    <s v="EDUCACION PREBASICA"/>
    <x v="1"/>
    <n v="598447"/>
    <x v="9"/>
    <x v="9"/>
  </r>
  <r>
    <s v="30410880-0"/>
    <s v="CONSTRUCCION SALA CUNA Y JARDIN INFANTIL VICTOR JARA, SAN IGNACIO"/>
    <x v="4"/>
    <s v="ÑUBLE"/>
    <s v="SAN IGNACIO"/>
    <n v="2016"/>
    <x v="2"/>
    <s v="EDUCACION PREBASICA"/>
    <x v="1"/>
    <n v="3"/>
    <x v="9"/>
    <x v="9"/>
  </r>
  <r>
    <s v="30410922-0"/>
    <s v="MEJORAMIENTO INTEGRAL ESTADIO MILITAR LOS HEROES"/>
    <x v="11"/>
    <s v="ANTOFAGASTA"/>
    <s v="ANTOFAGASTA"/>
    <n v="2016"/>
    <x v="7"/>
    <s v="ADMINISTRACION DEPORTES Y RECREACION"/>
    <x v="3"/>
    <n v="1488410"/>
    <x v="9"/>
    <x v="9"/>
  </r>
  <r>
    <s v="30410974-0"/>
    <s v="MEJORAMIENTO SISTEMA AGUA POTABLE RURAL LA CALERA, COMUNA DE VICUÑA"/>
    <x v="2"/>
    <m/>
    <m/>
    <n v="2015"/>
    <x v="5"/>
    <s v="AGUA POTABLE"/>
    <x v="1"/>
    <n v="234852"/>
    <x v="9"/>
    <x v="9"/>
  </r>
  <r>
    <s v="30411072-0"/>
    <s v="CONSTRUCCION ESTABLECIMIENTO DE LARGA ESTADÍA ARICA"/>
    <x v="14"/>
    <m/>
    <m/>
    <n v="2016"/>
    <x v="8"/>
    <s v="VIVIENDA DEFINITIVA"/>
    <x v="0"/>
    <n v="93870"/>
    <x v="2842"/>
    <x v="2680"/>
  </r>
  <r>
    <s v="30411122-0"/>
    <s v="CONSTRUCCION SALA CUNA PAN DE AZÚCAR ALTO HOSPICIO"/>
    <x v="13"/>
    <s v="IQUIQUE"/>
    <s v="ALTO HOSPICIO"/>
    <n v="2015"/>
    <x v="2"/>
    <s v="EDUCACION PREBASICA"/>
    <x v="0"/>
    <n v="1"/>
    <x v="3626"/>
    <x v="3436"/>
  </r>
  <r>
    <s v="30411172-0"/>
    <s v="CONSTRUCCION SALAS CUNA Y JARDIN INFANTIL - A VESPUCIO -RECOLETA"/>
    <x v="8"/>
    <s v="SANTIAGO"/>
    <s v="RECOLETA"/>
    <n v="2015"/>
    <x v="2"/>
    <s v="EDUCACION PREBASICA"/>
    <x v="0"/>
    <n v="225000"/>
    <x v="1547"/>
    <x v="3437"/>
  </r>
  <r>
    <s v="30411174-0"/>
    <s v="CONSTRUCCION SALAS CUNA Y JARDIN INFANTIL STOS.DUMONT- INDEPENDENCIA"/>
    <x v="8"/>
    <s v="SANTIAGO"/>
    <s v="INDEPENDENCIA"/>
    <n v="2015"/>
    <x v="2"/>
    <s v="EDUCACION PREBASICA"/>
    <x v="0"/>
    <n v="3"/>
    <x v="3627"/>
    <x v="9"/>
  </r>
  <r>
    <s v="30411322-0"/>
    <s v="CONSTRUCCION SALAS CUNA Y JARDÍN INFANTIL EL MANZANO-RECOLETA"/>
    <x v="8"/>
    <s v="SANTIAGO"/>
    <s v="RECOLETA"/>
    <n v="2015"/>
    <x v="2"/>
    <s v="EDUCACION PREBASICA"/>
    <x v="0"/>
    <n v="3"/>
    <x v="3628"/>
    <x v="9"/>
  </r>
  <r>
    <s v="30411324-0"/>
    <s v="CONSTRUCCION SALA CUNA Y JARDIN INFANTIL. PEDRO RIVEROS. QUILICURA"/>
    <x v="8"/>
    <s v="SANTIAGO"/>
    <s v="QUILICURA"/>
    <n v="2015"/>
    <x v="2"/>
    <s v="EDUCACION PREBASICA"/>
    <x v="0"/>
    <n v="49162"/>
    <x v="3629"/>
    <x v="3438"/>
  </r>
  <r>
    <s v="30411325-0"/>
    <s v="CONSTRUCCION SALAS CUNA Y JARDIN INFANTIL - SANTA ROSA- LA PINTANA"/>
    <x v="8"/>
    <s v="SANTIAGO"/>
    <s v="LA PINTANA"/>
    <n v="2015"/>
    <x v="2"/>
    <s v="EDUCACION PREBASICA"/>
    <x v="0"/>
    <n v="3"/>
    <x v="3630"/>
    <x v="9"/>
  </r>
  <r>
    <s v="30411372-0"/>
    <s v="CONSTRUCCION SALA CUNA Y JARDIN INFANTIL DEPARTAMENTAL, SAN MIGUEL"/>
    <x v="8"/>
    <s v="SANTIAGO"/>
    <s v="SAN MIGUEL"/>
    <n v="2015"/>
    <x v="2"/>
    <s v="EDUCACION PREBASICA"/>
    <x v="0"/>
    <n v="3"/>
    <x v="3631"/>
    <x v="9"/>
  </r>
  <r>
    <s v="30411422-0"/>
    <s v="CONSTRUCCION FISCALÍA LOCAL DE PUCÓN"/>
    <x v="1"/>
    <s v="CAUTIN"/>
    <s v="PUCON"/>
    <n v="2015"/>
    <x v="11"/>
    <s v="ADMINISTRACION DE JUSTICIA"/>
    <x v="0"/>
    <n v="8006"/>
    <x v="3632"/>
    <x v="3439"/>
  </r>
  <r>
    <s v="30411472-0"/>
    <s v="CONSTRUCCION CENTRO DE CREACIÓN, COMUNA DE LA LIGUA"/>
    <x v="0"/>
    <s v="PETORCA"/>
    <s v="LA LIGUA"/>
    <n v="2016"/>
    <x v="2"/>
    <s v="ARTE Y CULTURA"/>
    <x v="0"/>
    <n v="37387"/>
    <x v="3633"/>
    <x v="3440"/>
  </r>
  <r>
    <s v="30411574-0"/>
    <s v="CONSTRUCCION RED AGUA Y ALCANTARILLADO CERRILLO RIO MAIPO, SAN BDO"/>
    <x v="8"/>
    <s v="MAIPO"/>
    <s v="SAN BERNARDO"/>
    <n v="2015"/>
    <x v="5"/>
    <s v="INTERSUBSECTORIAL AGUA POTABLE Y ALCANTARILLADO"/>
    <x v="0"/>
    <n v="2521"/>
    <x v="9"/>
    <x v="9"/>
  </r>
  <r>
    <s v="30411672-0"/>
    <s v="CONSTRUCCION S. CUNA Y J. INFANTIL LA VIÑA QTA DE TILCOCO"/>
    <x v="12"/>
    <s v="CACHAPOAL"/>
    <s v="QUINTA DE TILCOCO"/>
    <n v="2015"/>
    <x v="2"/>
    <s v="EDUCACION PREBASICA"/>
    <x v="0"/>
    <n v="13860"/>
    <x v="3634"/>
    <x v="9"/>
  </r>
  <r>
    <s v="30411835-0"/>
    <s v="CONSTRUCCION PLAN DECIERRE Y SELLADO VERTEDERO VILLA ALEMANA"/>
    <x v="0"/>
    <s v="MARGA MARGA"/>
    <s v="VILLA ALEMANA"/>
    <n v="2016"/>
    <x v="6"/>
    <s v="MEDIO AMBIENTE"/>
    <x v="0"/>
    <n v="504221"/>
    <x v="3635"/>
    <x v="3441"/>
  </r>
  <r>
    <s v="30412222-0"/>
    <s v="REPOSICION ACERAS POBLACIÓN CHAPARRO, PUNTA ARENAS"/>
    <x v="3"/>
    <s v="MAGALLANES"/>
    <s v="PUNTA ARENAS"/>
    <n v="2016"/>
    <x v="6"/>
    <s v="DESARROLLO URBANO"/>
    <x v="0"/>
    <n v="212684"/>
    <x v="3636"/>
    <x v="3442"/>
  </r>
  <r>
    <s v="30412474-0"/>
    <s v="CONSTRUCCION URBANIZACIÓN LOTE S2 LAS AVUTARDAS, PUERTO AYSÉN"/>
    <x v="9"/>
    <s v="AYSEN"/>
    <s v="AYSEN"/>
    <n v="2016"/>
    <x v="8"/>
    <s v="SOLUCION HABITACIONAL PARCIAL O COMPLEMENTARIA"/>
    <x v="0"/>
    <n v="36989"/>
    <x v="9"/>
    <x v="9"/>
  </r>
  <r>
    <s v="30412526-0"/>
    <s v="MEJORAMIENTO PARQUE URBANO DEPORTIVO CENDYR, LA SERENA"/>
    <x v="2"/>
    <s v="ELQUI"/>
    <s v="LA SERENA"/>
    <n v="2016"/>
    <x v="6"/>
    <s v="DESARROLLO URBANO"/>
    <x v="0"/>
    <n v="2000"/>
    <x v="9"/>
    <x v="9"/>
  </r>
  <r>
    <s v="30412573-0"/>
    <s v="REPOSICION ESCUELA RURAL HUITAG, PANGUIPULLI"/>
    <x v="10"/>
    <s v="VALDIVIA - REGION XIV"/>
    <s v="PANGUIPULLI - REGION XIV"/>
    <n v="2016"/>
    <x v="2"/>
    <s v="EDUCACION BASICA Y MEDIA"/>
    <x v="0"/>
    <n v="179431"/>
    <x v="9"/>
    <x v="9"/>
  </r>
  <r>
    <s v="30412574-0"/>
    <s v="REPARACION PISCINA ALCALDE GODOY IQUIQUE"/>
    <x v="13"/>
    <s v="IQUIQUE"/>
    <s v="IQUIQUE"/>
    <n v="2016"/>
    <x v="7"/>
    <s v="INTERSUBSECTORIAL DEPORTES Y RECREACION"/>
    <x v="0"/>
    <n v="1008129"/>
    <x v="3637"/>
    <x v="9"/>
  </r>
  <r>
    <s v="30412672-0"/>
    <s v="CONSTRUCCION INFR. PESQUERA ARTESANAL CALETA LA HERRADURA, COQUIMBO"/>
    <x v="2"/>
    <s v="ELQUI"/>
    <s v="COQUIMBO"/>
    <n v="2015"/>
    <x v="12"/>
    <s v="PESCA ARTESANAL"/>
    <x v="0"/>
    <n v="1437"/>
    <x v="9"/>
    <x v="9"/>
  </r>
  <r>
    <s v="30412725-0"/>
    <s v="CONSTRUCCION COLECTOR AGUAS LLUVIAS SECTOR CORDILLERA"/>
    <x v="1"/>
    <s v="CAUTIN"/>
    <s v="PUCON"/>
    <n v="2016"/>
    <x v="5"/>
    <s v="AGUAS LLUVIAS"/>
    <x v="1"/>
    <n v="246600"/>
    <x v="9"/>
    <x v="9"/>
  </r>
  <r>
    <s v="30412726-0"/>
    <s v="AMPLIACION Y MEJORAMIENTO SERVICIO APR DE PUERTO FUY, PANGUIPULLI"/>
    <x v="10"/>
    <s v="VALDIVIA - REGION XIV"/>
    <s v="PANGUIPULLI - REGION XIV"/>
    <n v="2015"/>
    <x v="5"/>
    <s v="AGUA POTABLE"/>
    <x v="1"/>
    <n v="476687"/>
    <x v="9"/>
    <x v="9"/>
  </r>
  <r>
    <s v="30412728-0"/>
    <s v="REPOSICION PARCIAL ESC.FORMACIÓN CARABINEROS, GRUPO VIÑA DEL MAR"/>
    <x v="0"/>
    <s v="VALPARAISO"/>
    <s v="VIÑA DEL MAR"/>
    <n v="2016"/>
    <x v="9"/>
    <s v="DEFENSA Y SEGURIDAD"/>
    <x v="0"/>
    <n v="24002"/>
    <x v="3638"/>
    <x v="9"/>
  </r>
  <r>
    <s v="30412831-0"/>
    <s v="HABILITACION PASEO PARQUE METROPOLITANO, TERCERA ETAPA"/>
    <x v="8"/>
    <m/>
    <m/>
    <n v="2015"/>
    <x v="6"/>
    <s v="DESARROLLO URBANO"/>
    <x v="0"/>
    <n v="42"/>
    <x v="3639"/>
    <x v="9"/>
  </r>
  <r>
    <s v="30412872-0"/>
    <s v="CONSTRUCCION ELECT. RURAL COMUNIDAD ANTONIO CAYUFILO, LONCOCHE"/>
    <x v="1"/>
    <s v="CAUTIN"/>
    <s v="LONCOCHE"/>
    <n v="2016"/>
    <x v="4"/>
    <s v="DISTRIBUCION Y CONEXION FINAL USUARIOS"/>
    <x v="1"/>
    <n v="64268"/>
    <x v="9"/>
    <x v="9"/>
  </r>
  <r>
    <s v="30412923-0"/>
    <s v="CONSTRUCCION POSTA DE SALUD RURAL EL PONCHO COMUNA DE PTO OCTAY"/>
    <x v="5"/>
    <s v="OSORNO"/>
    <s v="PUERTO OCTAY"/>
    <n v="2015"/>
    <x v="0"/>
    <s v="BAJA COMPLEJIDAD"/>
    <x v="0"/>
    <n v="19780"/>
    <x v="9"/>
    <x v="9"/>
  </r>
  <r>
    <s v="30413024-0"/>
    <s v="MEJORAMIENTO Y AMPLIACIÓN APR LA LUMBRERA,MELIPILLA"/>
    <x v="8"/>
    <s v="MELIPILLA"/>
    <s v="MELIPILLA"/>
    <n v="2015"/>
    <x v="5"/>
    <s v="AGUA POTABLE"/>
    <x v="0"/>
    <n v="11"/>
    <x v="9"/>
    <x v="9"/>
  </r>
  <r>
    <s v="30413025-0"/>
    <s v="CONSTRUCCION S. CUNA Y J. INFANTIL LA GAMBOINA - PARC 2 RANCAGUA"/>
    <x v="12"/>
    <s v="CACHAPOAL"/>
    <s v="RANCAGUA"/>
    <n v="2016"/>
    <x v="2"/>
    <s v="EDUCACION PREBASICA"/>
    <x v="0"/>
    <n v="10"/>
    <x v="9"/>
    <x v="9"/>
  </r>
  <r>
    <s v="30413080-0"/>
    <s v="CONSTRUCCION DISTRIBUCIÓN AGUA POTABLE ASGRALPA ETAPA II, PARA LA PR"/>
    <x v="11"/>
    <s v="ANTOFAGASTA"/>
    <s v="ANTOFAGASTA"/>
    <n v="2015"/>
    <x v="3"/>
    <s v="RIEGO"/>
    <x v="1"/>
    <n v="26000"/>
    <x v="9"/>
    <x v="9"/>
  </r>
  <r>
    <s v="30413094-0"/>
    <s v="CONSTRUCCION EJE MOVILIDAD INDEPENDENCIA"/>
    <x v="8"/>
    <s v="SANTIAGO"/>
    <m/>
    <n v="2015"/>
    <x v="1"/>
    <s v="TRANSPORTE URBANO,VIALIDAD PEATONAL"/>
    <x v="0"/>
    <n v="11553487"/>
    <x v="3640"/>
    <x v="3443"/>
  </r>
  <r>
    <s v="30413124-0"/>
    <s v="MEJORAMIENTO BANDEJON SANTA ROSA CENTRO, LA PINTANA"/>
    <x v="8"/>
    <s v="SANTIAGO"/>
    <s v="LA PINTANA"/>
    <n v="2016"/>
    <x v="6"/>
    <s v="DESARROLLO URBANO"/>
    <x v="0"/>
    <n v="594637"/>
    <x v="9"/>
    <x v="9"/>
  </r>
  <r>
    <s v="30413125-0"/>
    <s v="CONSTRUCCION CALLE EUSEBIO LILLO SUR, PUNTA ARENAS"/>
    <x v="3"/>
    <s v="MAGALLANES"/>
    <s v="PUNTA ARENAS"/>
    <n v="2016"/>
    <x v="1"/>
    <s v="TRANSPORTE URBANO,VIALIDAD PEATONAL"/>
    <x v="0"/>
    <n v="288697"/>
    <x v="2724"/>
    <x v="9"/>
  </r>
  <r>
    <s v="30413273-0"/>
    <s v="MEJORAMIENTO CALLE BARRIO ARCHIPIÉLAGOS DE CHILOÉ"/>
    <x v="3"/>
    <s v="MAGALLANES"/>
    <s v="PUNTA ARENAS"/>
    <n v="2015"/>
    <x v="1"/>
    <s v="TRANSPORTE URBANO,VIALIDAD PEATONAL"/>
    <x v="0"/>
    <n v="45841"/>
    <x v="3641"/>
    <x v="3444"/>
  </r>
  <r>
    <s v="30413425-0"/>
    <s v="PREVENCION CONSUMO DE DROGAS VÍA EL DEPORTE A JÓVENES DE LA CALERA"/>
    <x v="0"/>
    <s v="QUILLOTA"/>
    <s v="LA CALERA"/>
    <n v="2016"/>
    <x v="7"/>
    <s v="DEPORTE RECREATIVO"/>
    <x v="0"/>
    <n v="82098"/>
    <x v="3642"/>
    <x v="3445"/>
  </r>
  <r>
    <s v="30413429-0"/>
    <s v="CONSTRUCCION S. CUNA Y J. INFANTIL LA COMPAÑÍA, GRANEROS"/>
    <x v="12"/>
    <s v="CACHAPOAL"/>
    <s v="GRANEROS"/>
    <n v="2015"/>
    <x v="2"/>
    <s v="EDUCACION PREBASICA"/>
    <x v="1"/>
    <n v="407742"/>
    <x v="9"/>
    <x v="9"/>
  </r>
  <r>
    <s v="30413430-0"/>
    <s v="CONSTRUCCION S. CUNA Y J. INFANTIL SAN LUIS, COLTAUCO"/>
    <x v="12"/>
    <s v="CACHAPOAL"/>
    <s v="COLTAUCO"/>
    <n v="2016"/>
    <x v="2"/>
    <s v="EDUCACION PREBASICA"/>
    <x v="0"/>
    <n v="10"/>
    <x v="9"/>
    <x v="9"/>
  </r>
  <r>
    <s v="30413433-0"/>
    <s v="CONSTRUCCION SALAS CUNA Y JARDIN INFANTIL SALVADOR ALLENDE -PAC"/>
    <x v="8"/>
    <s v="SANTIAGO"/>
    <s v="PEDRO A. CERDA"/>
    <n v="2015"/>
    <x v="2"/>
    <s v="EDUCACION PREBASICA"/>
    <x v="0"/>
    <n v="3"/>
    <x v="3643"/>
    <x v="9"/>
  </r>
  <r>
    <s v="30413435-0"/>
    <s v="CONSTRUCCION SALAS CUNA Y JARDIN INFANTIL. EXEQUIEL FERNANDEZ, MACUL"/>
    <x v="8"/>
    <s v="SANTIAGO"/>
    <s v="MACUL"/>
    <n v="2015"/>
    <x v="2"/>
    <s v="EDUCACION PREBASICA"/>
    <x v="0"/>
    <n v="24140"/>
    <x v="11"/>
    <x v="9"/>
  </r>
  <r>
    <s v="30413440-0"/>
    <s v="CONSTRUCCION SALAS CUNA Y JARDIN INFANTIL - MANUEL SANCHEZ-MACUL"/>
    <x v="8"/>
    <s v="SANTIAGO"/>
    <s v="MACUL"/>
    <n v="2015"/>
    <x v="2"/>
    <s v="EDUCACION PREBASICA"/>
    <x v="0"/>
    <n v="3"/>
    <x v="3644"/>
    <x v="9"/>
  </r>
  <r>
    <s v="30413458-0"/>
    <s v="CAPACITACION COMPET.LABORAL.PARA PERSONAS CON CAPACIDADES DIFERENTES"/>
    <x v="13"/>
    <m/>
    <m/>
    <n v="2016"/>
    <x v="2"/>
    <s v="INTERSUBSECTORIAL EDUCACION Y CULTURA"/>
    <x v="1"/>
    <n v="39485"/>
    <x v="9"/>
    <x v="9"/>
  </r>
  <r>
    <s v="30413478-0"/>
    <s v="REPOSICION SISTEMA DE ALUMBRADO PÚBLICO DE LA JUNTA"/>
    <x v="9"/>
    <s v="AYSEN"/>
    <s v="CISNES"/>
    <n v="2015"/>
    <x v="4"/>
    <s v="ALUMBRADO PUBLICO"/>
    <x v="0"/>
    <n v="315123"/>
    <x v="3645"/>
    <x v="3446"/>
  </r>
  <r>
    <s v="30413634-0"/>
    <s v="CONSTRUCCION  DE PUNTO DE POSADA DE HELICÓPTEROS ALTO HOSPICIO"/>
    <x v="13"/>
    <s v="IQUIQUE"/>
    <s v="ALTO HOSPICIO"/>
    <n v="2015"/>
    <x v="1"/>
    <s v="TRANSPORTE AEREO"/>
    <x v="0"/>
    <n v="152595"/>
    <x v="3646"/>
    <x v="3447"/>
  </r>
  <r>
    <s v="30413724-0"/>
    <s v="CONSTRUCCION SAR PAIPOTE, COMUNA DE COPIAPO"/>
    <x v="6"/>
    <s v="COPIAPO"/>
    <s v="COPIAPO"/>
    <n v="2016"/>
    <x v="0"/>
    <s v="BAJA COMPLEJIDAD"/>
    <x v="1"/>
    <n v="26439"/>
    <x v="9"/>
    <x v="9"/>
  </r>
  <r>
    <s v="30413725-0"/>
    <s v="CONSTRUCCION SISTEMA APR CHAURA, COMUNA DE VILLARRICA"/>
    <x v="1"/>
    <s v="CAUTIN"/>
    <s v="VILLARRICA"/>
    <n v="2015"/>
    <x v="5"/>
    <s v="AGUA POTABLE"/>
    <x v="0"/>
    <n v="75213"/>
    <x v="9"/>
    <x v="9"/>
  </r>
  <r>
    <s v="30413928-0"/>
    <s v="MEJORAMIENTO ILUMINACIÓN Y TELEGESTIÓN ALUMBRADO PÚBLICO ZONA CENTRO"/>
    <x v="10"/>
    <s v="VALDIVIA - REGION XIV"/>
    <s v="VALDIVIA - REGION XIV"/>
    <n v="2015"/>
    <x v="4"/>
    <s v="ALUMBRADO PUBLICO"/>
    <x v="0"/>
    <n v="870709"/>
    <x v="9"/>
    <x v="9"/>
  </r>
  <r>
    <s v="30414022-0"/>
    <s v="CONSTRUCCION TRIBUNAL MIXTO PUERTO WILLIAMS"/>
    <x v="3"/>
    <s v="ANTARTICA CHILENA"/>
    <m/>
    <n v="2016"/>
    <x v="11"/>
    <s v="ADMINISTRACION DE JUSTICIA"/>
    <x v="0"/>
    <n v="45832"/>
    <x v="3647"/>
    <x v="3448"/>
  </r>
  <r>
    <s v="30414078-0"/>
    <s v="REPOSICION JUZGADO DE LETRAS Y GARANTIA DE LEBU"/>
    <x v="4"/>
    <s v="ARAUCO"/>
    <s v="LEBU"/>
    <n v="2016"/>
    <x v="11"/>
    <s v="ADMINISTRACION DE JUSTICIA"/>
    <x v="0"/>
    <n v="2045"/>
    <x v="3648"/>
    <x v="3449"/>
  </r>
  <r>
    <s v="30414124-0"/>
    <s v="CONSTRUCCION ANFITEATRO  CONTULMO"/>
    <x v="4"/>
    <s v="ARAUCO"/>
    <s v="CONTULMO"/>
    <n v="2016"/>
    <x v="10"/>
    <s v="TURISMO"/>
    <x v="1"/>
    <n v="45500"/>
    <x v="9"/>
    <x v="9"/>
  </r>
  <r>
    <s v="30414228-0"/>
    <s v="CONSTRUCCION SERVICIO APR DE PURINGUE RICO, MARIQUINA"/>
    <x v="10"/>
    <s v="VALDIVIA - REGION XIV"/>
    <s v="SAN JOSE DE LA MARIQUINA - REGION XIV"/>
    <n v="2016"/>
    <x v="5"/>
    <s v="AGUA POTABLE"/>
    <x v="0"/>
    <n v="212209"/>
    <x v="3649"/>
    <x v="3450"/>
  </r>
  <r>
    <s v="30414522-0"/>
    <s v="MEJORAMIENTO INTEGRAL ÁREAS VERDES COMUNA DE LA PINTANA 1A ETAPA"/>
    <x v="8"/>
    <s v="SANTIAGO"/>
    <s v="LA PINTANA"/>
    <n v="2015"/>
    <x v="6"/>
    <s v="MEDIO AMBIENTE"/>
    <x v="1"/>
    <n v="1413965"/>
    <x v="9"/>
    <x v="9"/>
  </r>
  <r>
    <s v="30414572-0"/>
    <s v="MEJORAMIENTO EJES SAN FRANCISCO Y LA ESTRELLA, SANTIAGO PONIENTE"/>
    <x v="8"/>
    <s v="SANTIAGO"/>
    <m/>
    <n v="2015"/>
    <x v="1"/>
    <s v="TRANSPORTE URBANO,VIALIDAD PEATONAL"/>
    <x v="0"/>
    <n v="51250"/>
    <x v="3650"/>
    <x v="3451"/>
  </r>
  <r>
    <s v="30414573-0"/>
    <s v="CONSTRUCCION S. CUNA Y J. INFANTIL RINCONADA, SAN VICENTE DE TAGUA T"/>
    <x v="12"/>
    <s v="CACHAPOAL"/>
    <s v="SAN VICENTE DE TAGUA TAGUA"/>
    <n v="2016"/>
    <x v="2"/>
    <s v="EDUCACION PREBASICA"/>
    <x v="0"/>
    <n v="10"/>
    <x v="9"/>
    <x v="9"/>
  </r>
  <r>
    <s v="30414623-0"/>
    <s v="CONSTRUCCION CENTRO DE SALUD FAMILIAR LEBU SUR"/>
    <x v="4"/>
    <s v="ARAUCO"/>
    <s v="LEBU"/>
    <n v="2016"/>
    <x v="0"/>
    <s v="BAJA COMPLEJIDAD"/>
    <x v="1"/>
    <n v="43138"/>
    <x v="9"/>
    <x v="9"/>
  </r>
  <r>
    <s v="30414775-0"/>
    <s v="DIAGNOSTICO PLAN DE GESTIÓN RESERVA BIÓSFERA NEVADOS DE CHILLÁN"/>
    <x v="4"/>
    <m/>
    <m/>
    <n v="2015"/>
    <x v="6"/>
    <s v="GEOGRAFIA Y RECURSOS HUMANOS"/>
    <x v="0"/>
    <n v="21700"/>
    <x v="64"/>
    <x v="9"/>
  </r>
  <r>
    <s v="30414777-0"/>
    <s v="CONSTRUCCION FISCALÍA LOCAL DE RÍO NEGRO"/>
    <x v="5"/>
    <s v="OSORNO"/>
    <s v="RIO NEGRO"/>
    <n v="2015"/>
    <x v="11"/>
    <s v="ADMINISTRACION DE JUSTICIA"/>
    <x v="0"/>
    <n v="32868"/>
    <x v="3651"/>
    <x v="3452"/>
  </r>
  <r>
    <s v="30414876-0"/>
    <s v="REPOSICION PATINODROMO PARQUE OHIGGINS"/>
    <x v="8"/>
    <s v="SANTIAGO"/>
    <s v="SANTIAGO"/>
    <n v="2015"/>
    <x v="7"/>
    <s v="DEPORTE RECREATIVO"/>
    <x v="1"/>
    <n v="523"/>
    <x v="9"/>
    <x v="9"/>
  </r>
  <r>
    <s v="30414928-0"/>
    <s v="CONSTRUCCION CENTRO DE DIA ADULTO MAYOR ANTOFAGASTA"/>
    <x v="11"/>
    <s v="ANTOFAGASTA"/>
    <s v="ANTOFAGASTA"/>
    <n v="2016"/>
    <x v="6"/>
    <s v="ORGANIZACION Y SERVICIOS COMUNALES"/>
    <x v="0"/>
    <n v="363010"/>
    <x v="3652"/>
    <x v="9"/>
  </r>
  <r>
    <s v="30414980-0"/>
    <s v="CONSTRUCCION CENTRO DE DIA ADULTO MAYOR TALCA"/>
    <x v="7"/>
    <s v="TALCA"/>
    <s v="TALCA"/>
    <n v="2016"/>
    <x v="6"/>
    <s v="ORGANIZACION Y SERVICIOS COMUNALES"/>
    <x v="0"/>
    <n v="303612"/>
    <x v="3653"/>
    <x v="3453"/>
  </r>
  <r>
    <s v="30415025-0"/>
    <s v="CONSTRUCCION CENTRO DE DÍA ADULTO MAYOR CHILLÁN"/>
    <x v="4"/>
    <s v="ÑUBLE"/>
    <s v="CHILLAN"/>
    <n v="2016"/>
    <x v="6"/>
    <s v="ORGANIZACION Y SERVICIOS COMUNALES"/>
    <x v="0"/>
    <n v="395761"/>
    <x v="3654"/>
    <x v="9"/>
  </r>
  <r>
    <s v="30415026-0"/>
    <s v="DIAGNOSTICO IMPLEMENTACIÓN PLANTA FAENADORA DE ARICA Y PARINACOTA"/>
    <x v="14"/>
    <m/>
    <m/>
    <n v="2016"/>
    <x v="3"/>
    <s v="PECUARIO"/>
    <x v="3"/>
    <n v="31336"/>
    <x v="9"/>
    <x v="9"/>
  </r>
  <r>
    <s v="30415029-0"/>
    <s v="CONSTRUCCION CENTRO DE DÍA ADULTO MAYOR PUERTO MONTT"/>
    <x v="5"/>
    <s v="LLANQUIHUE"/>
    <s v="PUERTO MONTT"/>
    <n v="2016"/>
    <x v="6"/>
    <s v="ORGANIZACION Y SERVICIOS COMUNALES"/>
    <x v="0"/>
    <n v="9513"/>
    <x v="3655"/>
    <x v="9"/>
  </r>
  <r>
    <s v="30415174-0"/>
    <s v="REPOSICION ESCUELA EL TOTORAL, COMUNA DE EL QUISCO"/>
    <x v="0"/>
    <s v="SAN ANTONIO"/>
    <s v="EL QUISCO"/>
    <n v="2015"/>
    <x v="2"/>
    <s v="EDUCACION BASICA Y MEDIA"/>
    <x v="1"/>
    <n v="100648"/>
    <x v="9"/>
    <x v="9"/>
  </r>
  <r>
    <s v="30415277-0"/>
    <s v="MEJORAMIENTO CBI RUTA D-563, CRUCE RUTA 45-ACCESO SAN JULIAN, OVALLE"/>
    <x v="2"/>
    <s v="LIMARI"/>
    <s v="OVALLE"/>
    <n v="2015"/>
    <x v="1"/>
    <s v="TRANSPORTE CAMINERO"/>
    <x v="0"/>
    <n v="40000"/>
    <x v="9"/>
    <x v="9"/>
  </r>
  <r>
    <s v="30415325-0"/>
    <s v="AMPLIACION MUNICIPALIDAD DE ISLA DE PASCUA"/>
    <x v="0"/>
    <s v="ISLA DE PASCUA"/>
    <s v="ISLA DE PASCUA"/>
    <n v="2016"/>
    <x v="6"/>
    <s v="INTERSUBSECTORIAL MULTISECTOR"/>
    <x v="0"/>
    <n v="342000"/>
    <x v="9"/>
    <x v="9"/>
  </r>
  <r>
    <s v="30415372-0"/>
    <s v="MEJORAMIENTO INTEGRAL ACERAS CENTRICAS CONSTITUCION"/>
    <x v="7"/>
    <s v="TALCA"/>
    <s v="CONSTITUCION"/>
    <n v="2015"/>
    <x v="1"/>
    <s v="TRANSPORTE URBANO,VIALIDAD PEATONAL"/>
    <x v="0"/>
    <n v="456861"/>
    <x v="9"/>
    <x v="9"/>
  </r>
  <r>
    <s v="30415374-0"/>
    <s v="CONSTRUCCION SERVICIO DE AGUA POTABLE RURAL DE PRIMER AGUA, TIRUA"/>
    <x v="4"/>
    <s v="ARAUCO"/>
    <s v="TIRUA"/>
    <n v="2016"/>
    <x v="5"/>
    <s v="AGUA POTABLE"/>
    <x v="1"/>
    <n v="1641391"/>
    <x v="9"/>
    <x v="9"/>
  </r>
  <r>
    <s v="30415423-0"/>
    <s v="CONSTRUCCION CAMINO RIO HOLLEMBERG - RIO PEREZ, ETAPA II, XII REGIÓN"/>
    <x v="3"/>
    <s v="MAGALLANES"/>
    <s v="RIO VERDE"/>
    <n v="2016"/>
    <x v="1"/>
    <s v="TRANSPORTE CAMINERO"/>
    <x v="0"/>
    <n v="127439"/>
    <x v="9"/>
    <x v="9"/>
  </r>
  <r>
    <s v="30415524-0"/>
    <s v="CONSTRUCCION Y MEJORAMIENTO DE PLAZAS SECTOR  GOB. VIEL,PUNTA ARENAS"/>
    <x v="3"/>
    <s v="MAGALLANES"/>
    <s v="PUNTA ARENAS"/>
    <n v="2015"/>
    <x v="6"/>
    <s v="DESARROLLO URBANO"/>
    <x v="0"/>
    <n v="222625"/>
    <x v="3656"/>
    <x v="3454"/>
  </r>
  <r>
    <s v="30415525-0"/>
    <s v="AMPLIACION ESCUELA FORMACIÓN DE CARABINEROS, GRUPO OVALLE"/>
    <x v="2"/>
    <s v="LIMARI"/>
    <s v="OVALLE"/>
    <n v="2015"/>
    <x v="9"/>
    <s v="DEFENSA Y SEGURIDAD"/>
    <x v="0"/>
    <n v="18796"/>
    <x v="9"/>
    <x v="9"/>
  </r>
  <r>
    <s v="30415575-0"/>
    <s v="CONSTRUCCION CONEXIÓN INES DE SUAREZ, PAIPOTE, COPIAPO"/>
    <x v="6"/>
    <s v="COPIAPO"/>
    <s v="COPIAPO"/>
    <n v="2016"/>
    <x v="6"/>
    <s v="DESARROLLO URBANO"/>
    <x v="0"/>
    <n v="11668"/>
    <x v="3657"/>
    <x v="829"/>
  </r>
  <r>
    <s v="30415581-0"/>
    <s v="ANALISIS DESARROLLO DE SISTEMA DE ALERTA DE CRECIDAS RÍO BIOBÍO"/>
    <x v="4"/>
    <s v="BIO BIO"/>
    <m/>
    <n v="2015"/>
    <x v="6"/>
    <s v="RECURSOS HIDRICOS"/>
    <x v="0"/>
    <n v="210000"/>
    <x v="9"/>
    <x v="9"/>
  </r>
  <r>
    <s v="30415723-0"/>
    <s v="CONSTRUCCION SISTEMA DE AGUA POTABLE RURAL COYHAIQUE BAJO"/>
    <x v="9"/>
    <s v="COYHAIQUE"/>
    <s v="COYHAIQUE"/>
    <n v="2015"/>
    <x v="5"/>
    <s v="AGUA POTABLE"/>
    <x v="0"/>
    <n v="51936"/>
    <x v="2956"/>
    <x v="3455"/>
  </r>
  <r>
    <s v="30415727-0"/>
    <s v="MEJORAMIENTO INSTALACIONES HOCKEY PATIN, ESTADIO NACIONAL"/>
    <x v="8"/>
    <m/>
    <m/>
    <n v="2015"/>
    <x v="7"/>
    <s v="DEPORTE ALTO RENDIMIENTO"/>
    <x v="0"/>
    <n v="155000"/>
    <x v="3658"/>
    <x v="3456"/>
  </r>
  <r>
    <s v="30415729-0"/>
    <s v="MEJORAMIENTO RUTA 31 CH S:PORTEZUELO 3 CRUCES-PASO SAN FRANCISCO"/>
    <x v="6"/>
    <m/>
    <m/>
    <n v="2015"/>
    <x v="1"/>
    <s v="TRANSPORTE CAMINERO"/>
    <x v="0"/>
    <n v="3046"/>
    <x v="3659"/>
    <x v="3457"/>
  </r>
  <r>
    <s v="30415772-0"/>
    <s v="REPOSICION INSTITUTO BICENTENARIO JOSE MIGUEL CARRERA, SAN ANTONIO"/>
    <x v="0"/>
    <s v="SAN ANTONIO"/>
    <s v="SAN ANTONIO"/>
    <n v="2015"/>
    <x v="2"/>
    <s v="EDUCACION BASICA Y MEDIA"/>
    <x v="0"/>
    <n v="638167"/>
    <x v="9"/>
    <x v="9"/>
  </r>
  <r>
    <s v="30415773-0"/>
    <s v="CONSTRUCCION APR LAS CIENAGAS, LAJA"/>
    <x v="4"/>
    <s v="BIO BIO"/>
    <s v="LAJA"/>
    <n v="2015"/>
    <x v="5"/>
    <s v="AGUA POTABLE"/>
    <x v="0"/>
    <n v="100000"/>
    <x v="9"/>
    <x v="9"/>
  </r>
  <r>
    <s v="30415824-0"/>
    <s v="CONSTRUCCION SISTEMA APR SECTOR QUILLAYAL, LAJA"/>
    <x v="4"/>
    <s v="BIO BIO"/>
    <s v="LAJA"/>
    <n v="2015"/>
    <x v="5"/>
    <s v="AGUA POTABLE"/>
    <x v="3"/>
    <n v="313500"/>
    <x v="9"/>
    <x v="9"/>
  </r>
  <r>
    <s v="30415827-0"/>
    <s v="CONSTRUCCION SISTEMA APR SECTOR DIUQUIN LA ESPERANZA, LAJA"/>
    <x v="4"/>
    <s v="BIO BIO"/>
    <s v="LAJA"/>
    <n v="2015"/>
    <x v="5"/>
    <s v="AGUA POTABLE"/>
    <x v="1"/>
    <n v="305366"/>
    <x v="9"/>
    <x v="9"/>
  </r>
  <r>
    <s v="30415873-0"/>
    <s v="CONSTRUCCION SEDE VILLA FUTURO, COMUNA DE LA LIGUA"/>
    <x v="0"/>
    <s v="PETORCA"/>
    <s v="LA LIGUA"/>
    <n v="2016"/>
    <x v="6"/>
    <s v="ORGANIZACION Y SERVICIOS COMUNALES"/>
    <x v="1"/>
    <n v="74553"/>
    <x v="9"/>
    <x v="9"/>
  </r>
  <r>
    <s v="30415977-0"/>
    <s v="CONSTRUCCION CENTRO DE DÍA ADULTO MAYOR PUNTA ARENAS"/>
    <x v="3"/>
    <s v="MAGALLANES"/>
    <s v="PUNTA ARENAS"/>
    <n v="2016"/>
    <x v="6"/>
    <s v="ORGANIZACION Y SERVICIOS COMUNALES"/>
    <x v="0"/>
    <n v="261077"/>
    <x v="3660"/>
    <x v="9"/>
  </r>
  <r>
    <s v="30416124-0"/>
    <s v="MEJORAMIENTO CBI RUTA V-155,FRUTILLAR BAJO(F.PAV)-QUILANTO,FRUTILLAR"/>
    <x v="5"/>
    <s v="LLANQUIHUE"/>
    <s v="FRUTILLAR"/>
    <n v="2015"/>
    <x v="1"/>
    <s v="TRANSPORTE CAMINERO"/>
    <x v="0"/>
    <n v="62046"/>
    <x v="3033"/>
    <x v="3458"/>
  </r>
  <r>
    <s v="30416128-0"/>
    <s v="DIAGNOSTICO PLAN MANEJO DE CAUCES CUENCA RÍO LIMARÍ"/>
    <x v="2"/>
    <s v="LIMARI"/>
    <m/>
    <n v="2015"/>
    <x v="6"/>
    <s v="DEFENSAS FLUVIALES,MARITIMAS Y CAUCES ARTIFICIALES"/>
    <x v="0"/>
    <n v="142438"/>
    <x v="9"/>
    <x v="9"/>
  </r>
  <r>
    <s v="30416274-0"/>
    <s v="REPOSICION JUZGADO DE LETRAS CON COMPETENCIA COMUN DE ARAUCO"/>
    <x v="4"/>
    <s v="ARAUCO"/>
    <s v="ARAUCO"/>
    <n v="2016"/>
    <x v="11"/>
    <s v="ADMINISTRACION DE JUSTICIA"/>
    <x v="0"/>
    <n v="27847"/>
    <x v="3661"/>
    <x v="3459"/>
  </r>
  <r>
    <s v="30416372-0"/>
    <s v="REPOSICION CUARTEL 2DA COMPAÑIA DE BOMBEROS DE PUERTO NATALES"/>
    <x v="3"/>
    <s v="ULTIMA ESPERANZA"/>
    <s v="NATALES"/>
    <n v="2015"/>
    <x v="6"/>
    <s v="ORGANIZACION Y SERVICIOS COMUNALES"/>
    <x v="0"/>
    <n v="389546"/>
    <x v="3662"/>
    <x v="3460"/>
  </r>
  <r>
    <s v="30416476-0"/>
    <s v="CONSTRUCCION CENTRO DEPORTIVO, COMUNA DE  QUILICURA"/>
    <x v="8"/>
    <s v="SANTIAGO"/>
    <s v="QUILICURA"/>
    <n v="2016"/>
    <x v="7"/>
    <s v="ADMINISTRACION DEPORTES Y RECREACION"/>
    <x v="1"/>
    <n v="68642"/>
    <x v="9"/>
    <x v="9"/>
  </r>
  <r>
    <s v="30416575-0"/>
    <s v="CONSTRUCCION SERVICIO APR DE LOS TAYOS ALTOS, PANGUIPULLI"/>
    <x v="10"/>
    <s v="VALDIVIA - REGION XIV"/>
    <s v="PANGUIPULLI - REGION XIV"/>
    <n v="2016"/>
    <x v="5"/>
    <s v="AGUA POTABLE"/>
    <x v="0"/>
    <n v="351539"/>
    <x v="3663"/>
    <x v="3461"/>
  </r>
  <r>
    <s v="30416576-0"/>
    <s v="CONSTRUCCION MEDIA LUNA PANQUEHUE"/>
    <x v="0"/>
    <s v="SAN FELIPE DE ACONCAGUA"/>
    <s v="PANQUEHUE"/>
    <n v="2016"/>
    <x v="7"/>
    <s v="INTERSUBSECTORIAL DEPORTES Y RECREACION"/>
    <x v="1"/>
    <n v="14351"/>
    <x v="9"/>
    <x v="9"/>
  </r>
  <r>
    <s v="30416673-0"/>
    <s v="MEJORAMIENTO PARA CONSERVACION PARQUE QUEBRADA DE MACUL PEÑALOLEN"/>
    <x v="8"/>
    <s v="SANTIAGO"/>
    <s v="PEÑALOLEN"/>
    <n v="2015"/>
    <x v="6"/>
    <s v="MEDIO AMBIENTE"/>
    <x v="1"/>
    <n v="168386"/>
    <x v="9"/>
    <x v="9"/>
  </r>
  <r>
    <s v="30416829-0"/>
    <s v="HABILITACION PLANICIES DE INUNDACIÓN RIO LAS MINAS PTA ARENAS"/>
    <x v="3"/>
    <s v="MAGALLANES"/>
    <s v="PUNTA ARENAS"/>
    <n v="2016"/>
    <x v="6"/>
    <s v="DEFENSAS FLUVIALES,MARITIMAS Y CAUCES ARTIFICIALES"/>
    <x v="0"/>
    <n v="114956"/>
    <x v="3664"/>
    <x v="3462"/>
  </r>
  <r>
    <s v="30416872-0"/>
    <s v="CONSTRUCCION SISTEMA ALCANTARILLADO RURAL LO CAMPO PANQUEHUE"/>
    <x v="0"/>
    <s v="SAN FELIPE DE ACONCAGUA"/>
    <s v="PANQUEHUE"/>
    <n v="2016"/>
    <x v="5"/>
    <s v="EVACUACION DISPOSICION FINAL AGUAS SERVIDAS"/>
    <x v="0"/>
    <n v="28264"/>
    <x v="22"/>
    <x v="9"/>
  </r>
  <r>
    <s v="30417137-0"/>
    <s v="SANEAMIENTO DE DERECHOS DE AGUA-PROVINCIA MELIPILLA"/>
    <x v="8"/>
    <s v="MELIPILLA"/>
    <m/>
    <n v="2015"/>
    <x v="3"/>
    <s v="RIEGO"/>
    <x v="1"/>
    <n v="41108"/>
    <x v="9"/>
    <x v="9"/>
  </r>
  <r>
    <s v="30417227-0"/>
    <s v="CONSTRUCCION PASEO COSTERO DICHATO - COLIUMO, COMUNA DE TOMÉ"/>
    <x v="4"/>
    <s v="CONCEPCION"/>
    <s v="TOME"/>
    <n v="2016"/>
    <x v="6"/>
    <s v="DESARROLLO URBANO"/>
    <x v="1"/>
    <n v="303715"/>
    <x v="9"/>
    <x v="9"/>
  </r>
  <r>
    <s v="30417228-0"/>
    <s v="CAPACITACION INNOVACIÓN EN EL  USO EFICIENTE DEL RECURSO HIDRICO"/>
    <x v="8"/>
    <s v="MELIPILLA"/>
    <m/>
    <n v="2016"/>
    <x v="3"/>
    <s v="AGRICULTURA"/>
    <x v="1"/>
    <n v="248875"/>
    <x v="9"/>
    <x v="9"/>
  </r>
  <r>
    <s v="30417273-0"/>
    <s v="MEJORAMIENTO Y HABILITACIÓN PAR VIAL RENGO-ESPERANZA, LINARES"/>
    <x v="7"/>
    <s v="LINARES"/>
    <s v="LINARES"/>
    <n v="2015"/>
    <x v="1"/>
    <s v="TRANSPORTE URBANO,VIALIDAD PEATONAL"/>
    <x v="0"/>
    <n v="76000"/>
    <x v="9"/>
    <x v="9"/>
  </r>
  <r>
    <s v="30417325-0"/>
    <s v="CONSTRUCCION JUZGADO DE LETRAS Y FAMILIA DE ALTO HOSPICIO"/>
    <x v="13"/>
    <s v="IQUIQUE"/>
    <s v="ALTO HOSPICIO"/>
    <n v="2016"/>
    <x v="11"/>
    <s v="ADMINISTRACION DE JUSTICIA"/>
    <x v="0"/>
    <n v="147748"/>
    <x v="3665"/>
    <x v="3463"/>
  </r>
  <r>
    <s v="30417348-0"/>
    <s v="REPOSICION COLEGIO ROBINSON CRUSOE, JUAN FERNANDEZ"/>
    <x v="0"/>
    <s v="VALPARAISO"/>
    <s v="JUAN FERNANDEZ"/>
    <n v="2015"/>
    <x v="2"/>
    <s v="EDUCACION BASICA Y MEDIA"/>
    <x v="1"/>
    <n v="3037503"/>
    <x v="9"/>
    <x v="9"/>
  </r>
  <r>
    <s v="30417389-0"/>
    <s v="CONSTRUCCION SOLUCIONES SANITARIAS Y ALCANTARILLADO ALTO PANGUE"/>
    <x v="7"/>
    <s v="TALCA"/>
    <s v="SAN RAFAEL"/>
    <n v="2016"/>
    <x v="5"/>
    <s v="INTERSUBSECTORIAL AGUA POTABLE Y ALCANTARILLADO"/>
    <x v="1"/>
    <n v="907365"/>
    <x v="9"/>
    <x v="9"/>
  </r>
  <r>
    <s v="30417873-0"/>
    <s v="CONSTRUCCION GIMNASIO C. D. P . VILLARRICA"/>
    <x v="1"/>
    <s v="CAUTIN"/>
    <s v="VILLARRICA"/>
    <n v="2016"/>
    <x v="11"/>
    <s v="REHABILITACION ADULTOS"/>
    <x v="0"/>
    <n v="13694"/>
    <x v="9"/>
    <x v="9"/>
  </r>
  <r>
    <s v="30418022-0"/>
    <s v="HABILITACION Y MEJORAMIENTO DE LA RED ONCOLÓGICA DE TARAPACÁ"/>
    <x v="13"/>
    <m/>
    <m/>
    <n v="2016"/>
    <x v="0"/>
    <s v="ALTA COMPLEJIDAD"/>
    <x v="0"/>
    <n v="92502"/>
    <x v="3666"/>
    <x v="3464"/>
  </r>
  <r>
    <s v="30418027-0"/>
    <s v="MEJORAMIENTO RECINTO MEDIALUNA PAMPA DE LIMA COMUNA DE CHEPICA"/>
    <x v="12"/>
    <s v="COLCHAGUA"/>
    <s v="CHEPICA"/>
    <n v="2015"/>
    <x v="6"/>
    <s v="INTERSUBSECTORIAL MULTISECTOR"/>
    <x v="1"/>
    <n v="657842"/>
    <x v="9"/>
    <x v="9"/>
  </r>
  <r>
    <s v="30418032-0"/>
    <s v="CONSTRUCCION MERCADO DE PRODUCTOS LOCALES DE LA JUNTA"/>
    <x v="9"/>
    <s v="AYSEN"/>
    <s v="CISNES"/>
    <n v="2015"/>
    <x v="10"/>
    <s v="COMERCIO"/>
    <x v="0"/>
    <n v="1487"/>
    <x v="9"/>
    <x v="9"/>
  </r>
  <r>
    <s v="30418033-0"/>
    <s v="MEJORAMIENTO PLAZA OPALO, TARAPACA ORIENTE, ARICA"/>
    <x v="14"/>
    <s v="ARICA - REGION XV"/>
    <s v="ARICA - REGION XV"/>
    <n v="2016"/>
    <x v="6"/>
    <s v="DESARROLLO URBANO"/>
    <x v="0"/>
    <n v="155955"/>
    <x v="9"/>
    <x v="9"/>
  </r>
  <r>
    <s v="30418427-0"/>
    <s v="CONSTRUCCION MIRADORES Y PARADORES DE LA REGIÓN DE AYSEN"/>
    <x v="9"/>
    <m/>
    <m/>
    <n v="2016"/>
    <x v="10"/>
    <s v="TURISMO"/>
    <x v="0"/>
    <n v="104154"/>
    <x v="3667"/>
    <x v="3465"/>
  </r>
  <r>
    <s v="30418494-0"/>
    <s v="ACTUALIZACION CONST. SIST. DE RIEGO PRESURIZADO RIO HUATULAME-COGOTI"/>
    <x v="2"/>
    <s v="LIMARI"/>
    <s v="MONTE PATRIA"/>
    <n v="2015"/>
    <x v="3"/>
    <s v="RIEGO"/>
    <x v="3"/>
    <n v="147340"/>
    <x v="9"/>
    <x v="9"/>
  </r>
  <r>
    <s v="30418508-0"/>
    <s v="CONSTRUCCION SALA CUNA Y JARDIN INFANTIL LOS LEICES, COMUNA OVALLE"/>
    <x v="2"/>
    <m/>
    <m/>
    <n v="2015"/>
    <x v="2"/>
    <s v="EDUCACION PREBASICA"/>
    <x v="0"/>
    <n v="1"/>
    <x v="9"/>
    <x v="9"/>
  </r>
  <r>
    <s v="30418828-0"/>
    <s v="CONSTRUCCION S. CUNA Y J. INFANTIL BAQUEDANO, RANCAGUA"/>
    <x v="12"/>
    <s v="CACHAPOAL"/>
    <s v="RANCAGUA"/>
    <n v="2016"/>
    <x v="2"/>
    <s v="EDUCACION PREBASICA"/>
    <x v="1"/>
    <n v="194253"/>
    <x v="9"/>
    <x v="9"/>
  </r>
  <r>
    <s v="30418837-0"/>
    <s v="MEJORAMIENTO SISTEMA APR LOCALIDAD DE CAMARONES, COMUNA DE CAMARONES"/>
    <x v="14"/>
    <s v="ARICA - REGION XV"/>
    <s v="CAMARONES - REGION XV"/>
    <n v="2015"/>
    <x v="5"/>
    <s v="AGUA POTABLE"/>
    <x v="1"/>
    <n v="587016"/>
    <x v="9"/>
    <x v="9"/>
  </r>
  <r>
    <s v="30418973-0"/>
    <s v="CONSTRUCCION E INSTALACIÓN DE ADOQUINES CIRCUNVALACIÓN ISLA MOCHA"/>
    <x v="4"/>
    <s v="ARAUCO"/>
    <s v="LEBU"/>
    <n v="2016"/>
    <x v="6"/>
    <s v="INTERSUBSECTORIAL MULTISECTOR"/>
    <x v="3"/>
    <n v="5379490"/>
    <x v="9"/>
    <x v="9"/>
  </r>
  <r>
    <s v="30418977-0"/>
    <s v="MEJORAMIENTO ESCUELA RURAL PURREHUIN COMUNA SAN JUAN DE LA COSTA"/>
    <x v="5"/>
    <s v="OSORNO"/>
    <s v="SAN JUAN DE LA COSTA"/>
    <n v="2016"/>
    <x v="2"/>
    <s v="EDUCACION BASICA Y MEDIA"/>
    <x v="1"/>
    <n v="100000"/>
    <x v="9"/>
    <x v="9"/>
  </r>
  <r>
    <s v="30419126-0"/>
    <s v="CONSTRUCCION PUENTE DESAGÜE LAGO LAPPARENT"/>
    <x v="9"/>
    <s v="GENERAL CARRERA"/>
    <s v="RIO IBAÑEZ"/>
    <n v="2016"/>
    <x v="1"/>
    <s v="TRANSPORTE CAMINERO"/>
    <x v="0"/>
    <n v="977"/>
    <x v="9"/>
    <x v="9"/>
  </r>
  <r>
    <s v="30419226-0"/>
    <s v="MEJORAMIENTO GESTIÓN VIAL Y PEATONAL RENGO"/>
    <x v="12"/>
    <s v="CACHAPOAL"/>
    <s v="RENGO"/>
    <n v="2015"/>
    <x v="1"/>
    <s v="TRANSPORTE URBANO,VIALIDAD PEATONAL"/>
    <x v="0"/>
    <n v="1206457"/>
    <x v="3668"/>
    <x v="3466"/>
  </r>
  <r>
    <s v="30419282-0"/>
    <s v="CONSTRUCCION SEDE SOCIAL UN Nº106 CERRO CORDILLERA VALPO"/>
    <x v="0"/>
    <s v="VALPARAISO"/>
    <s v="VALPARAISO"/>
    <n v="2016"/>
    <x v="6"/>
    <s v="ORGANIZACION Y SERVICIOS COMUNALES"/>
    <x v="0"/>
    <n v="1913"/>
    <x v="11"/>
    <x v="9"/>
  </r>
  <r>
    <s v="30419557-0"/>
    <s v="HABILITACION CENTRO CULTURAL EX CASA ABAROA DE ANTOFAGASTA"/>
    <x v="11"/>
    <s v="ANTOFAGASTA"/>
    <s v="ANTOFAGASTA"/>
    <n v="2016"/>
    <x v="2"/>
    <s v="ARTE Y CULTURA"/>
    <x v="0"/>
    <n v="101973"/>
    <x v="9"/>
    <x v="9"/>
  </r>
  <r>
    <s v="30419609-0"/>
    <s v="HABILITACION ESPACIOS ACTIVOS EN SECTOR SUR, ALTO HOSPICIO"/>
    <x v="13"/>
    <s v="IQUIQUE"/>
    <s v="ALTO HOSPICIO"/>
    <n v="2016"/>
    <x v="6"/>
    <s v="DESARROLLO URBANO"/>
    <x v="0"/>
    <n v="2349189"/>
    <x v="11"/>
    <x v="9"/>
  </r>
  <r>
    <s v="30419785-0"/>
    <s v="ACTUALIZACION PLAN DE TRANSPORTE URBANO DE TALCA Y MAULE"/>
    <x v="7"/>
    <s v="TALCA"/>
    <m/>
    <n v="2015"/>
    <x v="1"/>
    <s v="TRANSPORTE URBANO,VIALIDAD PEATONAL"/>
    <x v="0"/>
    <n v="1"/>
    <x v="9"/>
    <x v="9"/>
  </r>
  <r>
    <s v="30419873-0"/>
    <s v="MEJORAMIENTO CALLE VALPARAISO ENTRE ZIEM Y ECUADOR, TEMUCO"/>
    <x v="1"/>
    <s v="CAUTIN"/>
    <s v="TEMUCO"/>
    <n v="2016"/>
    <x v="1"/>
    <s v="TRANSPORTE URBANO,VIALIDAD PEATONAL"/>
    <x v="0"/>
    <n v="170845"/>
    <x v="3669"/>
    <x v="3467"/>
  </r>
  <r>
    <s v="30419874-0"/>
    <s v="REPOSICION DE VEREDAS COMUNA DE INDEPENDENCIA, ETAPA II"/>
    <x v="8"/>
    <s v="SANTIAGO"/>
    <s v="INDEPENDENCIA"/>
    <n v="2015"/>
    <x v="1"/>
    <s v="TRANSPORTE URBANO,VIALIDAD PEATONAL"/>
    <x v="0"/>
    <n v="2335501"/>
    <x v="9"/>
    <x v="9"/>
  </r>
  <r>
    <s v="30420328-0"/>
    <s v="CONSTRUCCION SISTEMA DE LUMINARIAS CICLOVÍA BATUCO, COMUNA DE LAMPA"/>
    <x v="8"/>
    <s v="CHACABUCO"/>
    <s v="LAMPA"/>
    <n v="2016"/>
    <x v="4"/>
    <s v="ALUMBRADO PUBLICO"/>
    <x v="0"/>
    <n v="210"/>
    <x v="3058"/>
    <x v="9"/>
  </r>
  <r>
    <s v="30420427-0"/>
    <s v="REPOSICION CON RELOCALIZACIÓN 1° JUZGADO DE LETRAS DE RENGO"/>
    <x v="12"/>
    <s v="CACHAPOAL"/>
    <s v="RENGO"/>
    <n v="2016"/>
    <x v="11"/>
    <s v="ADMINISTRACION DE JUSTICIA"/>
    <x v="0"/>
    <n v="2393"/>
    <x v="3670"/>
    <x v="3468"/>
  </r>
  <r>
    <s v="30420432-0"/>
    <s v="MEJORAMIENTO PAVIMENTACIÓN CALLE ENRIQUE LAGOS, COMUNA EL TABO"/>
    <x v="0"/>
    <s v="SAN ANTONIO"/>
    <s v="EL TABO"/>
    <n v="2015"/>
    <x v="1"/>
    <s v="TRANSPORTE URBANO,VIALIDAD PEATONAL"/>
    <x v="0"/>
    <n v="34176"/>
    <x v="9"/>
    <x v="9"/>
  </r>
  <r>
    <s v="30420435-0"/>
    <s v="MEJORAMIENTO EJE AV. HERMOSILLA, SAN PEDRO."/>
    <x v="8"/>
    <s v="MELIPILLA"/>
    <s v="SAN PEDRO"/>
    <n v="2016"/>
    <x v="6"/>
    <s v="DESARROLLO URBANO"/>
    <x v="0"/>
    <n v="911188"/>
    <x v="3671"/>
    <x v="3469"/>
  </r>
  <r>
    <s v="30420572-0"/>
    <s v="CONSTRUCCION CENTRO DE JUSTICIA DE VALDIVIA"/>
    <x v="10"/>
    <s v="VALDIVIA - REGION XIV"/>
    <m/>
    <n v="2016"/>
    <x v="11"/>
    <s v="ADMINISTRACION DE JUSTICIA"/>
    <x v="0"/>
    <n v="2276"/>
    <x v="9"/>
    <x v="9"/>
  </r>
  <r>
    <s v="30420573-0"/>
    <s v="MEJORAMIENTO RUTA H-365, S: TERMAS DE CAUQUENES-CHACAYES, VI REGION"/>
    <x v="12"/>
    <m/>
    <m/>
    <n v="2015"/>
    <x v="1"/>
    <s v="TRANSPORTE CAMINERO"/>
    <x v="0"/>
    <n v="86000"/>
    <x v="3672"/>
    <x v="3470"/>
  </r>
  <r>
    <s v="30420622-0"/>
    <s v="REPOSICION ESCUELA ARTISTICA ALABAMA DE MÁFIL"/>
    <x v="10"/>
    <s v="VALDIVIA - REGION XIV"/>
    <s v="MAFIL - REGION XIV"/>
    <n v="2016"/>
    <x v="2"/>
    <s v="EDUCACION BASICA Y MEDIA"/>
    <x v="0"/>
    <n v="1395947"/>
    <x v="9"/>
    <x v="9"/>
  </r>
  <r>
    <s v="30420635-0"/>
    <s v="CONSTRUCCION CUBIERTAS LIVIANAS EN MULTICANCHAS, CALAMA"/>
    <x v="11"/>
    <s v="EL LOA"/>
    <s v="CALAMA"/>
    <n v="2016"/>
    <x v="7"/>
    <s v="DEPORTE RECREATIVO"/>
    <x v="0"/>
    <n v="1379847"/>
    <x v="9"/>
    <x v="9"/>
  </r>
  <r>
    <s v="30420652-0"/>
    <s v="REPOSICION 5ª COMISARÍA VICUÑA, PLAN CUADRANTE VICUÑA"/>
    <x v="2"/>
    <s v="ELQUI"/>
    <s v="VICUÑA"/>
    <n v="2015"/>
    <x v="9"/>
    <s v="DEFENSA Y SEGURIDAD"/>
    <x v="3"/>
    <n v="2105288"/>
    <x v="9"/>
    <x v="9"/>
  </r>
  <r>
    <s v="30420658-0"/>
    <s v="CONSTRUCCION INFRAESTRUCTURA MARITIMA CALETA BUCALEMU"/>
    <x v="12"/>
    <s v="CARDENAL CARO"/>
    <s v="PAREDONES"/>
    <n v="2015"/>
    <x v="12"/>
    <s v="PESCA ARTESANAL"/>
    <x v="0"/>
    <n v="508281"/>
    <x v="3673"/>
    <x v="3471"/>
  </r>
  <r>
    <s v="30420659-0"/>
    <s v="MEJORAMIENTO CALLE SANTIAGO (G. CARREÑO - AVDA. EL BELLOTO). QUILPUÉ"/>
    <x v="0"/>
    <s v="MARGA MARGA"/>
    <s v="QUILPUE"/>
    <n v="2016"/>
    <x v="1"/>
    <s v="TRANSPORTE URBANO,VIALIDAD PEATONAL"/>
    <x v="0"/>
    <n v="124795"/>
    <x v="11"/>
    <x v="9"/>
  </r>
  <r>
    <s v="30420661-0"/>
    <s v="REPOSICION DE 5 MULTICANCHAS EN PICA"/>
    <x v="13"/>
    <s v="TAMARUGAL"/>
    <s v="PICA (Prov. Tamarugal)"/>
    <n v="2016"/>
    <x v="7"/>
    <s v="DEPORTE FORMATIVO"/>
    <x v="0"/>
    <n v="354959"/>
    <x v="3674"/>
    <x v="9"/>
  </r>
  <r>
    <s v="30420683-0"/>
    <s v="CONSTRUCCION PARQUES VECINALES CALAMA"/>
    <x v="11"/>
    <s v="EL LOA"/>
    <s v="CALAMA"/>
    <n v="2016"/>
    <x v="6"/>
    <s v="DESARROLLO URBANO"/>
    <x v="0"/>
    <n v="1153"/>
    <x v="9"/>
    <x v="9"/>
  </r>
  <r>
    <s v="30421115-0"/>
    <s v="REPOSICION PUENTE LA LLAVERIA, KM. 2.100, RUTA H-762, COMUNA DE"/>
    <x v="12"/>
    <s v="CACHAPOAL"/>
    <s v="LAS CABRAS"/>
    <n v="2015"/>
    <x v="1"/>
    <s v="TRANSPORTE CAMINERO"/>
    <x v="0"/>
    <n v="338100"/>
    <x v="9"/>
    <x v="9"/>
  </r>
  <r>
    <s v="30421272-0"/>
    <s v="REPOSICION PUENTE LA CORNELLANA, KM. 1.180, RUTA H-778, COMUNA DE"/>
    <x v="12"/>
    <s v="CACHAPOAL"/>
    <s v="PEUMO"/>
    <n v="2015"/>
    <x v="1"/>
    <s v="TRANSPORTE CAMINERO"/>
    <x v="3"/>
    <n v="193000"/>
    <x v="9"/>
    <x v="9"/>
  </r>
  <r>
    <s v="30421372-0"/>
    <s v="CONSTRUCCION PUENTE LOS PARRONES, KM. 6,850, RUTA I-312, COMUNA DE P"/>
    <x v="12"/>
    <s v="COLCHAGUA"/>
    <s v="PERALILLO"/>
    <n v="2015"/>
    <x v="1"/>
    <s v="TRANSPORTE CAMINERO"/>
    <x v="1"/>
    <n v="143000"/>
    <x v="9"/>
    <x v="9"/>
  </r>
  <r>
    <s v="30421375-0"/>
    <s v="CONSTRUCCION PUENTE LOS GUINDOS, KM. 4.050, RUTA I-158, COMUNA DE LA"/>
    <x v="12"/>
    <s v="CARDENAL CARO"/>
    <s v="LA ESTRELLA"/>
    <n v="2015"/>
    <x v="1"/>
    <s v="TRANSPORTE CAMINERO"/>
    <x v="3"/>
    <n v="163000"/>
    <x v="9"/>
    <x v="9"/>
  </r>
  <r>
    <s v="30421483-0"/>
    <s v="MEJORAMIENTO SISTEMA LUMINARIAS PUBLICAS SECTOR ISLITA E ISLA CENTRO"/>
    <x v="8"/>
    <s v="TALAGANTE"/>
    <s v="ISLA DE MAIPO"/>
    <n v="2016"/>
    <x v="4"/>
    <s v="ALUMBRADO PUBLICO"/>
    <x v="0"/>
    <n v="105"/>
    <x v="9"/>
    <x v="9"/>
  </r>
  <r>
    <s v="30421490-0"/>
    <s v="REPOSICION ESCUELA CANTINO DE VILCUN"/>
    <x v="1"/>
    <s v="CAUTIN"/>
    <s v="VILCUN"/>
    <n v="2016"/>
    <x v="2"/>
    <s v="EDUCACION BASICA Y MEDIA"/>
    <x v="1"/>
    <n v="57418"/>
    <x v="9"/>
    <x v="9"/>
  </r>
  <r>
    <s v="30421527-0"/>
    <s v="MEJORAMIENTO EJE MICHELLE BACHELET, LA ISLITA, ISLA DE MAIPO"/>
    <x v="8"/>
    <s v="TALAGANTE"/>
    <s v="ISLA DE MAIPO"/>
    <n v="2016"/>
    <x v="6"/>
    <s v="DESARROLLO URBANO"/>
    <x v="0"/>
    <n v="157"/>
    <x v="3675"/>
    <x v="9"/>
  </r>
  <r>
    <s v="30421530-0"/>
    <s v="REPOSICION ACERAS POBLACIÓN MUNICIPAL, PUNTA ARENAS"/>
    <x v="3"/>
    <s v="MAGALLANES"/>
    <s v="PUNTA ARENAS"/>
    <n v="2016"/>
    <x v="6"/>
    <s v="DESARROLLO URBANO"/>
    <x v="0"/>
    <n v="1046"/>
    <x v="9"/>
    <x v="9"/>
  </r>
  <r>
    <s v="30421573-0"/>
    <s v="REPOSICION ESCUELA DIEGO PORTALES, TRAIGUEN"/>
    <x v="1"/>
    <s v="MALLECO"/>
    <s v="TRAIGUEN"/>
    <n v="2016"/>
    <x v="2"/>
    <s v="EDUCACION BASICA Y MEDIA"/>
    <x v="1"/>
    <n v="100550"/>
    <x v="9"/>
    <x v="9"/>
  </r>
  <r>
    <s v="30421727-0"/>
    <s v="REPOSICION OFICINA REGISTRO CIVIL E IDENTIFICACIÓN DE PALENA"/>
    <x v="5"/>
    <m/>
    <m/>
    <n v="2015"/>
    <x v="11"/>
    <s v="ADMINISTRACION DE JUSTICIA"/>
    <x v="1"/>
    <n v="14190"/>
    <x v="9"/>
    <x v="9"/>
  </r>
  <r>
    <s v="30421743-0"/>
    <s v="REPOSICION PARCIAL LUMINARIAS PUBLICAS PRIMERA ETAPA, CURACAVI"/>
    <x v="8"/>
    <s v="MELIPILLA"/>
    <s v="CURACAVI"/>
    <n v="2016"/>
    <x v="4"/>
    <s v="ALUMBRADO PUBLICO"/>
    <x v="2"/>
    <n v="345124"/>
    <x v="9"/>
    <x v="9"/>
  </r>
  <r>
    <s v="30421972-0"/>
    <s v="REPOSICION JUZGADO DE LETRAS DE VICUÑA"/>
    <x v="2"/>
    <s v="ELQUI"/>
    <s v="VICUÑA"/>
    <n v="2016"/>
    <x v="11"/>
    <s v="ADMINISTRACION DE JUSTICIA"/>
    <x v="0"/>
    <n v="8210"/>
    <x v="3676"/>
    <x v="3472"/>
  </r>
  <r>
    <s v="30422235-0"/>
    <s v="REPOSICION ESCUELA G-392 LIFKO NUEVA IMPERIAL"/>
    <x v="1"/>
    <s v="CAUTIN"/>
    <s v="NUEVA IMPERIAL"/>
    <n v="2016"/>
    <x v="2"/>
    <s v="EDUCACION BASICA Y MEDIA"/>
    <x v="1"/>
    <n v="486764"/>
    <x v="9"/>
    <x v="9"/>
  </r>
  <r>
    <s v="30422372-0"/>
    <s v="CONSTRUCCION ELECT RURAL COM.  PAINEMILLA - RUCAPANGUI , CHOL CHOL"/>
    <x v="1"/>
    <s v="CAUTIN"/>
    <s v="CHOL CHOL"/>
    <n v="2015"/>
    <x v="4"/>
    <s v="DISTRIBUCION Y CONEXION FINAL USUARIOS"/>
    <x v="0"/>
    <n v="71991"/>
    <x v="9"/>
    <x v="9"/>
  </r>
  <r>
    <s v="30422430-0"/>
    <s v="REPOSICION ESCUELA ARAUCO, QUILLOTA"/>
    <x v="0"/>
    <s v="QUILLOTA"/>
    <s v="QUILLOTA"/>
    <n v="2016"/>
    <x v="2"/>
    <s v="EDUCACION BASICA Y MEDIA"/>
    <x v="3"/>
    <n v="101538"/>
    <x v="9"/>
    <x v="9"/>
  </r>
  <r>
    <s v="30422476-0"/>
    <s v="REPOSICION ESCUELA MELIRREHUE, GORBEA"/>
    <x v="1"/>
    <s v="CAUTIN"/>
    <s v="GORBEA"/>
    <n v="2016"/>
    <x v="2"/>
    <s v="EDUCACION BASICA Y MEDIA"/>
    <x v="1"/>
    <n v="329000"/>
    <x v="9"/>
    <x v="9"/>
  </r>
  <r>
    <s v="30422488-0"/>
    <s v="REPOSICION ESCUELA BÁSICA LA PEÑA, COMUNA DE NOGALES"/>
    <x v="0"/>
    <s v="QUILLOTA"/>
    <s v="NOGALES"/>
    <n v="2016"/>
    <x v="2"/>
    <s v="EDUCACION BASICA Y MEDIA"/>
    <x v="0"/>
    <n v="12417"/>
    <x v="22"/>
    <x v="9"/>
  </r>
  <r>
    <s v="30422491-0"/>
    <s v="CONSTRUCCION RED DE CICLOVIAS EJES MALLOQUITO-LOS ROSALES-BILBAO"/>
    <x v="8"/>
    <s v="TALAGANTE"/>
    <s v="PEÑAFLOR"/>
    <n v="2016"/>
    <x v="1"/>
    <s v="TRANSPORTE URBANO,VIALIDAD PEATONAL"/>
    <x v="1"/>
    <n v="511913"/>
    <x v="9"/>
    <x v="9"/>
  </r>
  <r>
    <s v="30422522-0"/>
    <s v="REPOSICION ESCUELA MALALCHE BAJO G-383, CHOLCHOL"/>
    <x v="1"/>
    <s v="CAUTIN"/>
    <s v="CHOL CHOL"/>
    <n v="2016"/>
    <x v="2"/>
    <s v="ADMINISTRACION EDUCACION Y CULTURA"/>
    <x v="1"/>
    <n v="150000"/>
    <x v="9"/>
    <x v="9"/>
  </r>
  <r>
    <s v="30422573-0"/>
    <s v="REPOSICION ESCUELA MUNICIPAL RUCAPANGUE G 390,  CHOLCHOL"/>
    <x v="1"/>
    <s v="CAUTIN"/>
    <s v="CHOL CHOL"/>
    <n v="2016"/>
    <x v="2"/>
    <s v="ADMINISTRACION EDUCACION Y CULTURA"/>
    <x v="1"/>
    <n v="183000"/>
    <x v="9"/>
    <x v="9"/>
  </r>
  <r>
    <s v="30422672-0"/>
    <s v="REPOSICION ESCUELA HUITRANLEBU, PURÉN"/>
    <x v="1"/>
    <s v="MALLECO"/>
    <s v="PUREN"/>
    <n v="2016"/>
    <x v="2"/>
    <s v="ADMINISTRACION EDUCACION Y CULTURA"/>
    <x v="1"/>
    <n v="217819"/>
    <x v="9"/>
    <x v="9"/>
  </r>
  <r>
    <s v="30422675-0"/>
    <s v="REPOSICION ESCUELA G-70 SECTOR PIVADENCO, COMUNA DE LOS SAUCES"/>
    <x v="1"/>
    <s v="MALLECO"/>
    <s v="LOS SAUCES"/>
    <n v="2016"/>
    <x v="2"/>
    <s v="EDUCACION BASICA Y MEDIA"/>
    <x v="1"/>
    <n v="190000"/>
    <x v="9"/>
    <x v="9"/>
  </r>
  <r>
    <s v="30422687-0"/>
    <s v="CONSTRUCCION CECOSF LOS BOSQUINOS, COMUNA DE MAIPÚ"/>
    <x v="8"/>
    <s v="SANTIAGO"/>
    <s v="MAIPU"/>
    <n v="2016"/>
    <x v="0"/>
    <s v="BAJA COMPLEJIDAD"/>
    <x v="0"/>
    <n v="200613"/>
    <x v="3677"/>
    <x v="3473"/>
  </r>
  <r>
    <s v="30422689-0"/>
    <s v="CONSTRUCCION S. CUNA Y J. INFANTIL J. PARQUE LOS BARRIOS- SAN FDO."/>
    <x v="12"/>
    <s v="COLCHAGUA"/>
    <s v="SAN FERNANDO"/>
    <n v="2016"/>
    <x v="2"/>
    <s v="EDUCACION PREBASICA"/>
    <x v="0"/>
    <n v="30"/>
    <x v="9"/>
    <x v="9"/>
  </r>
  <r>
    <s v="30422695-0"/>
    <s v="CONSTRUCCION SALA CUNA JARDÍN INFANTIL LAS TERRAZAS DE HUASCO"/>
    <x v="6"/>
    <s v="HUASCO"/>
    <s v="HUASCO"/>
    <n v="2015"/>
    <x v="2"/>
    <s v="EDUCACION PREBASICA"/>
    <x v="0"/>
    <n v="134054"/>
    <x v="3678"/>
    <x v="9"/>
  </r>
  <r>
    <s v="30422703-0"/>
    <s v="REPOSICION DE TALLERES EN LABORATORIO HIDRÁULICO PEÑAFLOR"/>
    <x v="8"/>
    <s v="TALAGANTE"/>
    <s v="PEÑAFLOR"/>
    <n v="2016"/>
    <x v="6"/>
    <s v="DEFENSAS FLUVIALES,MARITIMAS Y CAUCES ARTIFICIALES"/>
    <x v="0"/>
    <n v="160000"/>
    <x v="2556"/>
    <x v="3474"/>
  </r>
  <r>
    <s v="30422726-0"/>
    <s v="REPOSICION ESCUELA QUILACO, PURÉN"/>
    <x v="1"/>
    <s v="MALLECO"/>
    <s v="PUREN"/>
    <n v="2016"/>
    <x v="2"/>
    <s v="ADMINISTRACION EDUCACION Y CULTURA"/>
    <x v="1"/>
    <n v="235000"/>
    <x v="9"/>
    <x v="9"/>
  </r>
  <r>
    <s v="30422827-0"/>
    <s v="MEJORAMIENTO PLAZA PABLO NERUDA SECTOR EL MIRADOR"/>
    <x v="1"/>
    <s v="MALLECO"/>
    <s v="ANGOL"/>
    <n v="2016"/>
    <x v="6"/>
    <s v="DESARROLLO URBANO"/>
    <x v="1"/>
    <n v="29000"/>
    <x v="9"/>
    <x v="9"/>
  </r>
  <r>
    <s v="30422833-0"/>
    <s v="CONSTRUCCION SOMBREADERO DE PATIO DE ESCUELA  D-91 CENTENARIO, ARICA"/>
    <x v="14"/>
    <s v="ARICA - REGION XV"/>
    <s v="ARICA - REGION XV"/>
    <n v="2016"/>
    <x v="2"/>
    <s v="EDUCACION BASICA Y MEDIA"/>
    <x v="1"/>
    <n v="4796"/>
    <x v="9"/>
    <x v="9"/>
  </r>
  <r>
    <s v="30423024-0"/>
    <s v="REPOSICION ESCUELA LA ANGOSTURA, MITRAUQUEN ALTO - LONQUIMAY"/>
    <x v="1"/>
    <s v="MALLECO"/>
    <s v="LONQUIMAY"/>
    <n v="2016"/>
    <x v="2"/>
    <s v="EDUCACION BASICA Y MEDIA"/>
    <x v="1"/>
    <n v="85038"/>
    <x v="9"/>
    <x v="9"/>
  </r>
  <r>
    <s v="30423032-0"/>
    <s v="CONSTRUCCION JARDÍN INFANTIL Y SALA CUNA CHILE CHICO"/>
    <x v="9"/>
    <m/>
    <m/>
    <n v="2015"/>
    <x v="2"/>
    <s v="EDUCACION PREBASICA"/>
    <x v="0"/>
    <n v="19768"/>
    <x v="64"/>
    <x v="9"/>
  </r>
  <r>
    <s v="30423064-0"/>
    <s v="ACTUALIZACION ENCUESTA ORIGEN DESTINO LOS ÁNGELES"/>
    <x v="4"/>
    <s v="BIO BIO"/>
    <s v="LOS ANGELES"/>
    <n v="2015"/>
    <x v="1"/>
    <s v="TRANSPORTE URBANO,VIALIDAD PEATONAL"/>
    <x v="0"/>
    <n v="1000"/>
    <x v="9"/>
    <x v="9"/>
  </r>
  <r>
    <s v="30423077-0"/>
    <s v="REPOSICION ESCUELA  MARIMENUCO - LONQUIMAY"/>
    <x v="1"/>
    <s v="MALLECO"/>
    <s v="LONQUIMAY"/>
    <n v="2016"/>
    <x v="2"/>
    <s v="EDUCACION BASICA Y MEDIA"/>
    <x v="1"/>
    <n v="152988"/>
    <x v="9"/>
    <x v="9"/>
  </r>
  <r>
    <s v="30423222-0"/>
    <s v="CONSTRUCCION EXT. RED AGUA POTABLE CALLE FIGUEROA LARRAÍN,QULPUÉ."/>
    <x v="0"/>
    <s v="MARGA MARGA"/>
    <s v="QUILPUE"/>
    <n v="2016"/>
    <x v="5"/>
    <s v="AGUA POTABLE"/>
    <x v="0"/>
    <n v="17290"/>
    <x v="64"/>
    <x v="9"/>
  </r>
  <r>
    <s v="30423337-0"/>
    <s v="REPOSICION Y AMPLIACION SERVICIO AGUA POTABLE METRENCO,P.LAS CASAS"/>
    <x v="1"/>
    <s v="CAUTIN"/>
    <s v="PADRE LAS CASAS"/>
    <n v="2015"/>
    <x v="5"/>
    <s v="AGUA POTABLE"/>
    <x v="0"/>
    <n v="379174"/>
    <x v="9"/>
    <x v="9"/>
  </r>
  <r>
    <s v="30423682-0"/>
    <s v="CONSTRUCCION SISTEMA ALERTA TSUNAMI BORDE COSTERO REGION ARAUCANIA"/>
    <x v="1"/>
    <m/>
    <m/>
    <n v="2016"/>
    <x v="6"/>
    <s v="INTERSUBSECTORIAL MULTISECTOR"/>
    <x v="0"/>
    <n v="95293"/>
    <x v="9"/>
    <x v="9"/>
  </r>
  <r>
    <s v="30423776-0"/>
    <s v="REPOSICION Y AMPLIACION SISTEMA AGUA POTABLE MAHUIDANCHE,PITRUFQUEN"/>
    <x v="1"/>
    <s v="CAUTIN"/>
    <s v="PITRUFQUEN"/>
    <n v="2015"/>
    <x v="5"/>
    <s v="AGUA POTABLE"/>
    <x v="0"/>
    <n v="194921"/>
    <x v="9"/>
    <x v="9"/>
  </r>
  <r>
    <s v="30423825-0"/>
    <s v="MEJORAMIENTO CAMINO BASICO INTERMEDIO PERQUENCO-MONTRE"/>
    <x v="1"/>
    <m/>
    <m/>
    <n v="2015"/>
    <x v="1"/>
    <s v="TRANSPORTE CAMINERO"/>
    <x v="0"/>
    <n v="111000"/>
    <x v="3679"/>
    <x v="3475"/>
  </r>
  <r>
    <s v="30423978-0"/>
    <s v="REPOSICION PLAZA PUBLICA DE SOTOCA"/>
    <x v="13"/>
    <s v="TAMARUGAL"/>
    <s v="HUARA (Prov. Tamarugal)"/>
    <n v="2016"/>
    <x v="6"/>
    <s v="ORGANIZACION Y SERVICIOS COMUNALES"/>
    <x v="1"/>
    <n v="101948"/>
    <x v="9"/>
    <x v="9"/>
  </r>
  <r>
    <s v="30423980-0"/>
    <s v="CONSTRUCCION ELECT RURAL SECTOR HUEFEL HUALLIZADA Y OTROS,PITRUFQUEN"/>
    <x v="1"/>
    <s v="CAUTIN"/>
    <s v="PITRUFQUEN"/>
    <n v="2015"/>
    <x v="4"/>
    <s v="DISTRIBUCION Y CONEXION FINAL USUARIOS"/>
    <x v="0"/>
    <n v="158878"/>
    <x v="22"/>
    <x v="9"/>
  </r>
  <r>
    <s v="30423985-0"/>
    <s v="REPOSICION ESCUELA RURAL LOS PELLINES, COMUNA VALDIVIA"/>
    <x v="10"/>
    <s v="VALDIVIA - REGION XIV"/>
    <s v="VALDIVIA - REGION XIV"/>
    <n v="2016"/>
    <x v="2"/>
    <s v="EDUCACION BASICA Y MEDIA"/>
    <x v="0"/>
    <n v="237223"/>
    <x v="9"/>
    <x v="9"/>
  </r>
  <r>
    <s v="30423986-0"/>
    <s v="CONSTRUCCION S. CUNA Y J. INFANTIL SAN VCENTE DE PAUL, RANCAGUA"/>
    <x v="12"/>
    <s v="CACHAPOAL"/>
    <s v="RANCAGUA"/>
    <n v="2016"/>
    <x v="2"/>
    <s v="EDUCACION PREBASICA"/>
    <x v="1"/>
    <n v="142351"/>
    <x v="9"/>
    <x v="9"/>
  </r>
  <r>
    <s v="30423990-0"/>
    <s v="REPOSICION POSTA SALUD RURAL EL GATO, COYHAIQUE"/>
    <x v="9"/>
    <s v="COYHAIQUE"/>
    <s v="COYHAIQUE"/>
    <n v="2016"/>
    <x v="0"/>
    <s v="BAJA COMPLEJIDAD"/>
    <x v="1"/>
    <n v="3569"/>
    <x v="9"/>
    <x v="9"/>
  </r>
  <r>
    <s v="30423997-0"/>
    <s v="MEJORAMIENTO EDIFICIO EX INTENDENCIA, CONCEPCIÓN"/>
    <x v="4"/>
    <s v="CONCEPCION"/>
    <s v="CONCEPCION"/>
    <n v="2015"/>
    <x v="6"/>
    <s v="ADMINISTRACION MULTISECTOR"/>
    <x v="1"/>
    <n v="77650"/>
    <x v="9"/>
    <x v="9"/>
  </r>
  <r>
    <s v="30424026-0"/>
    <s v="CONSTRUCCION DE SALA CUNA Y JARDIN INFANTIL LAS CASAS DE PADRE HURTA"/>
    <x v="8"/>
    <s v="TALAGANTE"/>
    <s v="PADRE HURTADO"/>
    <n v="2016"/>
    <x v="2"/>
    <s v="EDUCACION PREBASICA"/>
    <x v="1"/>
    <n v="323394"/>
    <x v="9"/>
    <x v="9"/>
  </r>
  <r>
    <s v="30424027-0"/>
    <s v="CONSTRUCCION SISTEMA AGUA POTABLE RURAL VEGAS DE LESSIO, VILLARRICA"/>
    <x v="1"/>
    <s v="CAUTIN"/>
    <s v="VILLARRICA"/>
    <n v="2016"/>
    <x v="5"/>
    <s v="AGUA POTABLE"/>
    <x v="1"/>
    <n v="69643"/>
    <x v="9"/>
    <x v="9"/>
  </r>
  <r>
    <s v="30424073-0"/>
    <s v="REPOSICION POSTA SALUD RURAL CERRO CASTILLO, RÍO IBAÑEZ"/>
    <x v="9"/>
    <s v="GENERAL CARRERA"/>
    <s v="RIO IBAÑEZ"/>
    <n v="2016"/>
    <x v="0"/>
    <s v="BAJA COMPLEJIDAD"/>
    <x v="1"/>
    <n v="352821"/>
    <x v="9"/>
    <x v="9"/>
  </r>
  <r>
    <s v="30424425-0"/>
    <s v="CONSTRUCCION CENTRO COMUNITARIO IGLESIA GRACIA Y PAZ, NATALES"/>
    <x v="3"/>
    <s v="ULTIMA ESPERANZA"/>
    <s v="NATALES"/>
    <n v="2016"/>
    <x v="6"/>
    <s v="ORGANIZACION Y SERVICIOS COMUNALES"/>
    <x v="0"/>
    <n v="42000"/>
    <x v="9"/>
    <x v="9"/>
  </r>
  <r>
    <s v="30424473-0"/>
    <s v="CONSTRUCCION AMPLIACION Y MEJORAMIENTO  CP CONCEPCION"/>
    <x v="4"/>
    <m/>
    <m/>
    <n v="2015"/>
    <x v="11"/>
    <s v="ADMINISTRACION DE JUSTICIA"/>
    <x v="1"/>
    <n v="2048224"/>
    <x v="9"/>
    <x v="9"/>
  </r>
  <r>
    <s v="30424528-0"/>
    <s v="CONSTRUCCION S. CUNA Y J. INFANTIL VILLA ARAUCARIA,RANCAGUA"/>
    <x v="12"/>
    <s v="CACHAPOAL"/>
    <s v="RANCAGUA"/>
    <n v="2016"/>
    <x v="2"/>
    <s v="EDUCACION PREBASICA"/>
    <x v="0"/>
    <n v="10"/>
    <x v="9"/>
    <x v="9"/>
  </r>
  <r>
    <s v="30424529-0"/>
    <s v="AMPLIACION Y MEJORAMIENTO UNIDAD ESPECIAL ALTA SEGURIDAD SANTIAGO"/>
    <x v="8"/>
    <m/>
    <m/>
    <n v="2015"/>
    <x v="11"/>
    <s v="ADMINISTRACION DE JUSTICIA"/>
    <x v="1"/>
    <n v="169389"/>
    <x v="9"/>
    <x v="9"/>
  </r>
  <r>
    <s v="30424623-0"/>
    <s v="CONSTRUCCION LOTEOS HABITACIONAL SOCIALES 2015 - 2016, NATALES"/>
    <x v="3"/>
    <s v="ULTIMA ESPERANZA"/>
    <s v="NATALES"/>
    <n v="2015"/>
    <x v="8"/>
    <s v="VIVIENDA DEFINITIVA"/>
    <x v="0"/>
    <n v="51130"/>
    <x v="9"/>
    <x v="9"/>
  </r>
  <r>
    <s v="30424626-0"/>
    <s v="REPOSICION PAVIMENTO RUTA 24 KM 0 AL 50 PROV TOCOPILLA, II REGION"/>
    <x v="11"/>
    <s v="TOCOPILLA"/>
    <s v="MARIA ELENA"/>
    <n v="2015"/>
    <x v="1"/>
    <s v="TRANSPORTE CAMINERO"/>
    <x v="0"/>
    <n v="180500"/>
    <x v="9"/>
    <x v="9"/>
  </r>
  <r>
    <s v="30424779-0"/>
    <s v="REPOSICION PLAZA PUBLICA DE HUARA"/>
    <x v="13"/>
    <s v="TAMARUGAL"/>
    <s v="HUARA (Prov. Tamarugal)"/>
    <n v="2016"/>
    <x v="6"/>
    <s v="ORGANIZACION Y SERVICIOS COMUNALES"/>
    <x v="0"/>
    <n v="316203"/>
    <x v="9"/>
    <x v="9"/>
  </r>
  <r>
    <s v="30424872-0"/>
    <s v="REPOSICION DEL SISTEMA DE MONITOREO REMOTO PNTP, II ETAPA"/>
    <x v="3"/>
    <m/>
    <m/>
    <n v="2016"/>
    <x v="3"/>
    <s v="SILVICULTURA"/>
    <x v="0"/>
    <n v="528559"/>
    <x v="9"/>
    <x v="9"/>
  </r>
  <r>
    <s v="30424973-0"/>
    <s v="CONSTRUCCION ELECT. RURAL COMUNIDAD PAULINO HUAQUILLAN LONQUIMAY"/>
    <x v="1"/>
    <s v="MALLECO"/>
    <s v="LONQUIMAY"/>
    <n v="2015"/>
    <x v="4"/>
    <s v="DISTRIBUCION Y CONEXION FINAL USUARIOS"/>
    <x v="0"/>
    <n v="269453"/>
    <x v="3680"/>
    <x v="3476"/>
  </r>
  <r>
    <s v="30424974-0"/>
    <s v="CONSTRUCCION PLAZA VIRGEN DEL PERPETUO SOCORRO"/>
    <x v="13"/>
    <s v="TAMARUGAL"/>
    <s v="HUARA (Prov. Tamarugal)"/>
    <n v="2016"/>
    <x v="6"/>
    <s v="ORGANIZACION Y SERVICIOS COMUNALES"/>
    <x v="0"/>
    <n v="170387"/>
    <x v="9"/>
    <x v="9"/>
  </r>
  <r>
    <s v="30425022-0"/>
    <s v="CONSTRUCCION SERVICIO AGUA POTABLE RURAL CONTUY, COMUNA DE QUEILEN"/>
    <x v="5"/>
    <s v="CHILOE"/>
    <s v="QUEILEN"/>
    <n v="2016"/>
    <x v="5"/>
    <s v="AGUA POTABLE"/>
    <x v="0"/>
    <n v="319135"/>
    <x v="3681"/>
    <x v="3477"/>
  </r>
  <r>
    <s v="30425072-0"/>
    <s v="CONSTRUCCION LOTEOS HABITACIONALES SECTOR ORIENTE NATALES, ETAPA 1"/>
    <x v="3"/>
    <s v="ULTIMA ESPERANZA"/>
    <s v="NATALES"/>
    <n v="2016"/>
    <x v="8"/>
    <s v="VIVIENDA DEFINITIVA"/>
    <x v="0"/>
    <n v="3780"/>
    <x v="11"/>
    <x v="9"/>
  </r>
  <r>
    <s v="30425222-0"/>
    <s v="NORMALIZACION HOSPITAL EDUARDO PEREIRA, VALPARAISO"/>
    <x v="0"/>
    <m/>
    <m/>
    <n v="2016"/>
    <x v="0"/>
    <s v="ALTA COMPLEJIDAD"/>
    <x v="0"/>
    <n v="126558"/>
    <x v="9"/>
    <x v="9"/>
  </r>
  <r>
    <s v="30425374-0"/>
    <s v="CONSTRUCCION EDIFICIO ONEMI Y OTROS SERVICIOS"/>
    <x v="13"/>
    <m/>
    <m/>
    <n v="2016"/>
    <x v="6"/>
    <s v="ADMINISTRACION MULTISECTOR"/>
    <x v="0"/>
    <n v="2389726"/>
    <x v="3682"/>
    <x v="3478"/>
  </r>
  <r>
    <s v="30425473-0"/>
    <s v="MEJORAMIENTO ESTADIO JULIO MARTINEZ, ALTO HOSPICIO"/>
    <x v="13"/>
    <s v="IQUIQUE"/>
    <s v="ALTO HOSPICIO"/>
    <n v="2016"/>
    <x v="7"/>
    <s v="ADMINISTRACION DEPORTES Y RECREACION"/>
    <x v="0"/>
    <n v="319296"/>
    <x v="3683"/>
    <x v="3479"/>
  </r>
  <r>
    <s v="30425976-0"/>
    <s v="REPOSICION AVENIDA COSTANERA DE COQUIMBO"/>
    <x v="2"/>
    <s v="ELQUI"/>
    <s v="COQUIMBO"/>
    <n v="2016"/>
    <x v="1"/>
    <s v="TRANSPORTE URBANO,VIALIDAD PEATONAL"/>
    <x v="0"/>
    <n v="5000"/>
    <x v="458"/>
    <x v="3480"/>
  </r>
  <r>
    <s v="30426324-0"/>
    <s v="CONSTRUCCION RAMPA BARCAZAS L. TAGUA TAGUA SECTOR EL CANELO,COCHAMO"/>
    <x v="5"/>
    <s v="LLANQUIHUE"/>
    <s v="COCHAMO"/>
    <n v="2015"/>
    <x v="1"/>
    <s v="TRANSPORTE MARITIMO, FLUVIAL Y LACUSTRE"/>
    <x v="0"/>
    <n v="96358"/>
    <x v="3684"/>
    <x v="3481"/>
  </r>
  <r>
    <s v="30426375-0"/>
    <s v="CONSTRUCCION INFR. PESQUERA ARTESANAL CALETA TOTORAL, OVALLE"/>
    <x v="2"/>
    <s v="LIMARI"/>
    <s v="OVALLE"/>
    <n v="2015"/>
    <x v="12"/>
    <s v="PESCA ARTESANAL"/>
    <x v="0"/>
    <n v="1437"/>
    <x v="9"/>
    <x v="9"/>
  </r>
  <r>
    <s v="30426422-0"/>
    <s v="CONSTRUCCION INFR. PESQUERA ARTESANAL CALETA APOLILLADO, LA HIGUERA"/>
    <x v="2"/>
    <s v="ELQUI"/>
    <s v="LA HIGUERA"/>
    <n v="2015"/>
    <x v="12"/>
    <s v="PESCA ARTESANAL"/>
    <x v="0"/>
    <n v="1010"/>
    <x v="9"/>
    <x v="9"/>
  </r>
  <r>
    <s v="30426579-0"/>
    <s v="CONSTRUCCION CENTRO DE ENTRENAMIENTO EN OPERACIONES POLICIALES"/>
    <x v="5"/>
    <m/>
    <m/>
    <n v="2015"/>
    <x v="9"/>
    <s v="DEFENSA Y SEGURIDAD"/>
    <x v="1"/>
    <n v="455672"/>
    <x v="9"/>
    <x v="9"/>
  </r>
  <r>
    <s v="30426727-0"/>
    <s v="HABILITACION SUMINISTRO ENERGÍA ELÉCTRICA ILLAHUAPI, LAGO RANCO"/>
    <x v="10"/>
    <s v="DEL RANCO"/>
    <s v="LAGO RANCO - REGION XIV"/>
    <n v="2016"/>
    <x v="4"/>
    <s v="DISTRIBUCION Y CONEXION FINAL USUARIOS"/>
    <x v="0"/>
    <n v="59744"/>
    <x v="3685"/>
    <x v="3482"/>
  </r>
  <r>
    <s v="30426775-0"/>
    <s v="HABILITACION SUMINISTRO ENERGÍA ELÉCTRICA PICHICO, LAGO RANCO"/>
    <x v="10"/>
    <s v="DEL RANCO"/>
    <s v="LAGO RANCO - REGION XIV"/>
    <n v="2016"/>
    <x v="4"/>
    <s v="DISTRIBUCION Y CONEXION FINAL USUARIOS"/>
    <x v="0"/>
    <n v="83975"/>
    <x v="2251"/>
    <x v="3483"/>
  </r>
  <r>
    <s v="30426835-0"/>
    <s v="CONSTRUCCION SERVICIO APR DE QUIMAN, FUTRONO"/>
    <x v="10"/>
    <s v="DEL RANCO"/>
    <s v="FUTRONO - REGION XIV"/>
    <n v="2015"/>
    <x v="5"/>
    <s v="AGUA POTABLE"/>
    <x v="1"/>
    <n v="411202"/>
    <x v="9"/>
    <x v="9"/>
  </r>
  <r>
    <s v="30426875-0"/>
    <s v="CONSTRUCCION INFRAESTRUCTURA PESQUERA ARTESANAL CALETA SIERRA,OVALLE"/>
    <x v="2"/>
    <s v="LIMARI"/>
    <s v="OVALLE"/>
    <n v="2016"/>
    <x v="12"/>
    <s v="PESCA ARTESANAL"/>
    <x v="0"/>
    <n v="20"/>
    <x v="9"/>
    <x v="9"/>
  </r>
  <r>
    <s v="30426876-0"/>
    <s v="CONSTRUCCION INFR. PESQUERA ARTESANAL CALETA TALQUILLA, OVALLE"/>
    <x v="2"/>
    <s v="LIMARI"/>
    <s v="OVALLE"/>
    <n v="2015"/>
    <x v="12"/>
    <s v="PESCA ARTESANAL"/>
    <x v="0"/>
    <n v="20"/>
    <x v="9"/>
    <x v="9"/>
  </r>
  <r>
    <s v="30426879-0"/>
    <s v="ACTUALIZACION  PLADECO, COMUNA DE SAN FABIAN 2016 - 2021"/>
    <x v="4"/>
    <s v="ÑUBLE"/>
    <s v="SAN FABIAN"/>
    <n v="2016"/>
    <x v="6"/>
    <s v="ORGANIZACION Y SERVICIOS COMUNALES"/>
    <x v="1"/>
    <n v="40000"/>
    <x v="9"/>
    <x v="9"/>
  </r>
  <r>
    <s v="30426923-0"/>
    <s v="HABILITACION SUMINISTRO E.E. SECTOR TRALCAO,MARIQUINA"/>
    <x v="10"/>
    <s v="VALDIVIA - REGION XIV"/>
    <s v="SAN JOSE DE LA MARIQUINA - REGION XIV"/>
    <n v="2016"/>
    <x v="4"/>
    <s v="DISTRIBUCION Y CONEXION FINAL USUARIOS"/>
    <x v="0"/>
    <n v="135155"/>
    <x v="9"/>
    <x v="9"/>
  </r>
  <r>
    <s v="30426925-0"/>
    <s v="HABILITACION SUMINISTRO E.E.SECTOR PUMILLAHUE,MARIQUINA"/>
    <x v="10"/>
    <s v="VALDIVIA - REGION XIV"/>
    <s v="SAN JOSE DE LA MARIQUINA - REGION XIV"/>
    <n v="2016"/>
    <x v="4"/>
    <s v="DISTRIBUCION Y CONEXION FINAL USUARIOS"/>
    <x v="0"/>
    <n v="168550"/>
    <x v="9"/>
    <x v="9"/>
  </r>
  <r>
    <s v="30426927-0"/>
    <s v="HABILITACION SUMINISTRO E.E. SECTOR PLAYA CHEUQUE,MARIQUINA"/>
    <x v="10"/>
    <s v="VALDIVIA - REGION XIV"/>
    <s v="SAN JOSE DE LA MARIQUINA - REGION XIV"/>
    <n v="2016"/>
    <x v="4"/>
    <s v="DISTRIBUCION Y CONEXION FINAL USUARIOS"/>
    <x v="0"/>
    <n v="329457"/>
    <x v="9"/>
    <x v="9"/>
  </r>
  <r>
    <s v="30427024-0"/>
    <s v="MEJORAMIENTO RUTA B-385, B-367 Y B-355 HASTA PEINE, REG. ANTOFAGASTA"/>
    <x v="11"/>
    <m/>
    <m/>
    <n v="2015"/>
    <x v="1"/>
    <s v="TRANSPORTE CAMINERO"/>
    <x v="0"/>
    <n v="681921"/>
    <x v="9"/>
    <x v="9"/>
  </r>
  <r>
    <s v="30427173-0"/>
    <s v="CONSTRUCCION SALA CUNA Y JARDIN INFANTIL LOS NARANJOS,CHILLAN VIEJO"/>
    <x v="4"/>
    <s v="ÑUBLE"/>
    <s v="CHILLAN VIEJO"/>
    <n v="2016"/>
    <x v="2"/>
    <s v="EDUCACION PREBASICA"/>
    <x v="0"/>
    <n v="48611"/>
    <x v="3686"/>
    <x v="9"/>
  </r>
  <r>
    <s v="30427184-0"/>
    <s v="ANALISIS DE PUNTOS CONGESTIONADOS EN PROVINCIA DEL TAMARUGAL"/>
    <x v="13"/>
    <s v="TAMARUGAL"/>
    <m/>
    <n v="2015"/>
    <x v="1"/>
    <s v="TRANSPORTE URBANO,VIALIDAD PEATONAL"/>
    <x v="3"/>
    <n v="40000"/>
    <x v="9"/>
    <x v="9"/>
  </r>
  <r>
    <s v="30427186-0"/>
    <s v="CONSTRUCCION SALA CUNA Y JARDIN INFANTIL LEBU NORTE, LEBU"/>
    <x v="4"/>
    <s v="ARAUCO"/>
    <s v="LEBU"/>
    <n v="2016"/>
    <x v="2"/>
    <s v="EDUCACION PREBASICA"/>
    <x v="0"/>
    <n v="1"/>
    <x v="9"/>
    <x v="9"/>
  </r>
  <r>
    <s v="30427188-0"/>
    <s v="MEJORAMIENTO INTEGRAL ESCUELA RUCA MANKE DE REGOLIL, CURARREHUE"/>
    <x v="1"/>
    <s v="CAUTIN"/>
    <s v="CURARREHUE"/>
    <n v="2016"/>
    <x v="2"/>
    <s v="EDUCACION BASICA Y MEDIA"/>
    <x v="1"/>
    <n v="80402"/>
    <x v="9"/>
    <x v="9"/>
  </r>
  <r>
    <s v="30427328-0"/>
    <s v="MEJORAMIENTO CALLE GABRIELA MISTRAL - PAILLACO"/>
    <x v="10"/>
    <s v="VALDIVIA - REGION XIV"/>
    <s v="PAILLACO - REGION XIV"/>
    <n v="2015"/>
    <x v="1"/>
    <s v="TRANSPORTE URBANO,VIALIDAD PEATONAL"/>
    <x v="0"/>
    <n v="234473"/>
    <x v="22"/>
    <x v="9"/>
  </r>
  <r>
    <s v="30427425-0"/>
    <s v="MEJORAMIENTO CBI RUTA D-685, CRUCE D-55 - SAN MARCOS, COMBARBALA"/>
    <x v="2"/>
    <s v="LIMARI"/>
    <s v="COMBARBALA"/>
    <n v="2015"/>
    <x v="1"/>
    <s v="TRANSPORTE CAMINERO"/>
    <x v="0"/>
    <n v="281570"/>
    <x v="3687"/>
    <x v="3484"/>
  </r>
  <r>
    <s v="30427473-0"/>
    <s v="CONSTRUCCION ELECTRIFICACION RURAL SECTOR MONOPAINE ,PADRE LAS CASAS"/>
    <x v="1"/>
    <s v="CAUTIN"/>
    <s v="PADRE LAS CASAS"/>
    <n v="2016"/>
    <x v="4"/>
    <s v="DISTRIBUCION Y CONEXION FINAL USUARIOS"/>
    <x v="0"/>
    <n v="49771"/>
    <x v="22"/>
    <x v="9"/>
  </r>
  <r>
    <s v="30427572-0"/>
    <s v="MEJORAMIENTO CALLE ZENTENO, TRAMO P. DE ARCE-G. MARIN PTA. ARENAS"/>
    <x v="3"/>
    <s v="MAGALLANES"/>
    <s v="PUNTA ARENAS"/>
    <n v="2015"/>
    <x v="1"/>
    <s v="TRANSPORTE URBANO,VIALIDAD PEATONAL"/>
    <x v="0"/>
    <n v="10052"/>
    <x v="3554"/>
    <x v="1267"/>
  </r>
  <r>
    <s v="30427622-0"/>
    <s v="CONSTRUCCION PUENTE EL BLANCO, COMUNA DE AYSEN"/>
    <x v="9"/>
    <s v="AYSEN"/>
    <m/>
    <n v="2015"/>
    <x v="1"/>
    <s v="TRANSPORTE CAMINERO"/>
    <x v="3"/>
    <n v="50300"/>
    <x v="9"/>
    <x v="9"/>
  </r>
  <r>
    <s v="30427674-0"/>
    <s v="AMPLIACION AVENIDA CONSISTORIAL COMUNA DE PEÑALOLEN"/>
    <x v="8"/>
    <s v="SANTIAGO"/>
    <s v="PEÑALOLEN"/>
    <n v="2016"/>
    <x v="1"/>
    <s v="TRANSPORTE URBANO,VIALIDAD PEATONAL"/>
    <x v="0"/>
    <n v="56687"/>
    <x v="3688"/>
    <x v="3485"/>
  </r>
  <r>
    <s v="30427775-0"/>
    <s v="CONSTRUCCION CENTRO DEPORTIVO INTEGRAL, COMUNA PARRAL."/>
    <x v="7"/>
    <s v="LINARES"/>
    <s v="PARRAL"/>
    <n v="2015"/>
    <x v="7"/>
    <s v="DEPORTE FORMATIVO"/>
    <x v="0"/>
    <n v="31470"/>
    <x v="3689"/>
    <x v="3486"/>
  </r>
  <r>
    <s v="30427985-0"/>
    <s v="REPOSICION JARDÍN INFANTIL Y SALA CUNA CARRUSEL COMUNA DE VALDIVIA"/>
    <x v="10"/>
    <s v="VALDIVIA - REGION XIV"/>
    <s v="VALDIVIA - REGION XIV"/>
    <n v="2016"/>
    <x v="2"/>
    <s v="EDUCACION PREBASICA"/>
    <x v="0"/>
    <n v="38501"/>
    <x v="3690"/>
    <x v="9"/>
  </r>
  <r>
    <s v="30427986-0"/>
    <s v="CONSTRUCCION CENTRO DE CREACIÓN - CECREA ARICA"/>
    <x v="14"/>
    <m/>
    <m/>
    <n v="2015"/>
    <x v="2"/>
    <s v="ARTE Y CULTURA"/>
    <x v="0"/>
    <n v="3182"/>
    <x v="3691"/>
    <x v="3487"/>
  </r>
  <r>
    <s v="30428225-0"/>
    <s v="MEJORAMIENTO Y AMPLIACIÓN APR CALLEJONES LA GLORIA, NANCAGUA"/>
    <x v="12"/>
    <s v="COLCHAGUA"/>
    <s v="NANCAGUA"/>
    <n v="2016"/>
    <x v="5"/>
    <s v="AGUA POTABLE"/>
    <x v="0"/>
    <n v="11"/>
    <x v="9"/>
    <x v="9"/>
  </r>
  <r>
    <s v="30428325-0"/>
    <s v="ACTUALIZACION PLAN DE DESARROLLO COMUNAL DE QUIRIHUE 2017 - 2021"/>
    <x v="4"/>
    <s v="ÑUBLE"/>
    <s v="QUIRIHUE"/>
    <n v="2016"/>
    <x v="6"/>
    <s v="ORGANIZACION Y SERVICIOS COMUNALES"/>
    <x v="0"/>
    <n v="9434"/>
    <x v="9"/>
    <x v="9"/>
  </r>
  <r>
    <s v="30428382-0"/>
    <s v="REPOSICION HOSPITAL DE LA UNION"/>
    <x v="10"/>
    <s v="VALDIVIA - REGION XIV"/>
    <m/>
    <n v="2016"/>
    <x v="0"/>
    <s v="MEDIA COMPLEJIDAD"/>
    <x v="1"/>
    <n v="500"/>
    <x v="9"/>
    <x v="9"/>
  </r>
  <r>
    <s v="30428384-0"/>
    <s v="REPOSICION HOSPITAL DE RIO BUENO"/>
    <x v="10"/>
    <s v="VALDIVIA - REGION XIV"/>
    <m/>
    <n v="2016"/>
    <x v="0"/>
    <s v="MEDIA COMPLEJIDAD"/>
    <x v="0"/>
    <n v="800"/>
    <x v="9"/>
    <x v="9"/>
  </r>
  <r>
    <s v="30428427-0"/>
    <s v="ACTUALIZACION 2015 - 2019 PLADECO COMUNA DE SANTA JUANA."/>
    <x v="4"/>
    <s v="CONCEPCION"/>
    <s v="SANTA JUANA"/>
    <n v="2015"/>
    <x v="6"/>
    <s v="ORGANIZACION Y SERVICIOS COMUNALES"/>
    <x v="0"/>
    <n v="30050"/>
    <x v="9"/>
    <x v="9"/>
  </r>
  <r>
    <s v="30428429-0"/>
    <s v="MEJORAMIENTO ESPACIOS PUBLICOS ENTORNO ASCENSOR POLANCO, VALPARAÍSO"/>
    <x v="0"/>
    <s v="VALPARAISO"/>
    <s v="VALPARAISO"/>
    <n v="2016"/>
    <x v="6"/>
    <s v="DESARROLLO URBANO"/>
    <x v="0"/>
    <n v="45305"/>
    <x v="64"/>
    <x v="9"/>
  </r>
  <r>
    <s v="30428430-0"/>
    <s v="REPOSICION CESFAM PANIMAVIDA, COMUNA DE COLBUN"/>
    <x v="7"/>
    <s v="LINARES"/>
    <s v="COLBUN"/>
    <n v="2015"/>
    <x v="0"/>
    <s v="BAJA COMPLEJIDAD"/>
    <x v="1"/>
    <n v="44614"/>
    <x v="9"/>
    <x v="9"/>
  </r>
  <r>
    <s v="30428472-0"/>
    <s v="CONSTRUCCION ELECT RURAL COMUNIDADES PORMA Y PAILACAR,LOS SAUCES"/>
    <x v="1"/>
    <s v="MALLECO"/>
    <s v="LOS SAUCES"/>
    <n v="2016"/>
    <x v="4"/>
    <s v="DISTRIBUCION Y CONEXION FINAL USUARIOS"/>
    <x v="0"/>
    <n v="202814"/>
    <x v="3692"/>
    <x v="3488"/>
  </r>
  <r>
    <s v="30428585-0"/>
    <s v="CONSTRUCCION SALAS CUNA Y JARDIN INFANTIL, CARDENAL SILVA, LO ESPEJO"/>
    <x v="8"/>
    <m/>
    <m/>
    <n v="2015"/>
    <x v="2"/>
    <s v="EDUCACION PREBASICA"/>
    <x v="0"/>
    <n v="3"/>
    <x v="3693"/>
    <x v="9"/>
  </r>
  <r>
    <s v="30428589-0"/>
    <s v="REPOSICION GIMNASIO LICEO A-50 SAN FELIPE DE ARAUCO."/>
    <x v="4"/>
    <s v="ARAUCO"/>
    <s v="ARAUCO"/>
    <n v="2016"/>
    <x v="2"/>
    <s v="EDUCACION BASICA Y MEDIA"/>
    <x v="0"/>
    <n v="89565"/>
    <x v="9"/>
    <x v="9"/>
  </r>
  <r>
    <s v="30428594-0"/>
    <s v="CONSTRUCCION CANCHA SINTÉTICA DE LA LOCALIDAD DE CIRUELOS, MARIQUINA"/>
    <x v="10"/>
    <s v="VALDIVIA - REGION XIV"/>
    <s v="SAN JOSE DE LA MARIQUINA - REGION XIV"/>
    <n v="2016"/>
    <x v="7"/>
    <s v="DEPORTE RECREATIVO"/>
    <x v="1"/>
    <n v="600000"/>
    <x v="9"/>
    <x v="9"/>
  </r>
  <r>
    <s v="30428672-0"/>
    <s v="ANALISIS DE PUNTOS CONGESTIONADOS EN ARICA"/>
    <x v="14"/>
    <s v="ARICA - REGION XV"/>
    <s v="ARICA - REGION XV"/>
    <n v="2015"/>
    <x v="1"/>
    <s v="TRANSPORTE URBANO,VIALIDAD PEATONAL"/>
    <x v="0"/>
    <n v="19623"/>
    <x v="1463"/>
    <x v="3489"/>
  </r>
  <r>
    <s v="30428676-0"/>
    <s v="ANALISIS DE PUNTOS CONFLICTIVOS EN LA REGIÓN DE MAGALLANES"/>
    <x v="3"/>
    <s v="ULTIMA ESPERANZA"/>
    <m/>
    <n v="2015"/>
    <x v="1"/>
    <s v="TRANSPORTE URBANO,VIALIDAD PEATONAL"/>
    <x v="0"/>
    <n v="45000"/>
    <x v="9"/>
    <x v="9"/>
  </r>
  <r>
    <s v="30429022-0"/>
    <s v="CONSTRUCCION SERVICIO DE URGENCIA SAR LOS ALAMOS"/>
    <x v="4"/>
    <s v="ARAUCO"/>
    <s v="LOS ALAMOS"/>
    <n v="2016"/>
    <x v="0"/>
    <s v="BAJA COMPLEJIDAD"/>
    <x v="0"/>
    <n v="343510"/>
    <x v="3694"/>
    <x v="3490"/>
  </r>
  <r>
    <s v="30429077-0"/>
    <s v="CONSTRUCCION OBRAS DE URBANIZACIÓN BÁSICA, ALFALFARES"/>
    <x v="2"/>
    <s v="ELQUI"/>
    <s v="LA SERENA"/>
    <n v="2015"/>
    <x v="5"/>
    <s v="INTERSUBSECTORIAL AGUA POTABLE Y ALCANTARILLADO"/>
    <x v="1"/>
    <n v="6192"/>
    <x v="9"/>
    <x v="9"/>
  </r>
  <r>
    <s v="30429127-0"/>
    <s v="HABILITACION CENTRO DE CREACIÓN, CECREA-VALDIVIA, REGIÓN DE LOS RÍOS"/>
    <x v="10"/>
    <s v="VALDIVIA - REGION XIV"/>
    <s v="VALDIVIA - REGION XIV"/>
    <n v="2016"/>
    <x v="2"/>
    <s v="ARTE Y CULTURA"/>
    <x v="0"/>
    <n v="44622"/>
    <x v="3695"/>
    <x v="3491"/>
  </r>
  <r>
    <s v="30429223-0"/>
    <s v="CONSTRUCCION RED AGUA POT. Y ALC. POB P. AGUIRRE CERDA VILLA ALEMANA"/>
    <x v="0"/>
    <s v="MARGA MARGA"/>
    <s v="VILLA ALEMANA"/>
    <n v="2015"/>
    <x v="5"/>
    <s v="EVACUACION DISPOSICION FINAL AGUAS SERVIDAS"/>
    <x v="0"/>
    <n v="34459"/>
    <x v="64"/>
    <x v="9"/>
  </r>
  <r>
    <s v="30429275-0"/>
    <s v="CONSTRUCCION SAPU DE ALTA RESOLUCIÓN SAR ENRIQUE DINSTRAN. RANCAGUA"/>
    <x v="12"/>
    <s v="CACHAPOAL"/>
    <s v="RANCAGUA"/>
    <n v="2016"/>
    <x v="0"/>
    <s v="BAJA COMPLEJIDAD"/>
    <x v="0"/>
    <n v="847676"/>
    <x v="3696"/>
    <x v="3492"/>
  </r>
  <r>
    <s v="30429277-0"/>
    <s v="CONSTRUCCION CENTRO CULTURAL, PORVENIR"/>
    <x v="3"/>
    <s v="TIERRA DEL FUEGO"/>
    <s v="PORVENIR"/>
    <n v="2016"/>
    <x v="2"/>
    <s v="ARTE Y CULTURA"/>
    <x v="0"/>
    <n v="12755"/>
    <x v="9"/>
    <x v="9"/>
  </r>
  <r>
    <s v="30429278-0"/>
    <s v="CONSTRUCCION SAPU ALTA RESOLUCION RIENZI VALENCIA. COMUNA DE RENGO"/>
    <x v="12"/>
    <s v="CACHAPOAL"/>
    <s v="RENGO"/>
    <n v="2016"/>
    <x v="0"/>
    <s v="BAJA COMPLEJIDAD"/>
    <x v="0"/>
    <n v="729859"/>
    <x v="3697"/>
    <x v="3493"/>
  </r>
  <r>
    <s v="30429425-0"/>
    <s v="REPOSICION CUARTEL DE BOMBEROS 2DA COMPAÑIA, COMUNA DE VALDIVIA"/>
    <x v="10"/>
    <s v="VALDIVIA - REGION XIV"/>
    <s v="VALDIVIA - REGION XIV"/>
    <n v="2016"/>
    <x v="9"/>
    <s v="DEFENSA Y SEGURIDAD"/>
    <x v="0"/>
    <n v="1500"/>
    <x v="64"/>
    <x v="9"/>
  </r>
  <r>
    <s v="30429426-0"/>
    <s v="NORMALIZACION CIERRE PERIMETRAL AERÓDROMO TENIENTE JULIO GALLARDO DE"/>
    <x v="3"/>
    <s v="ULTIMA ESPERANZA"/>
    <m/>
    <n v="2015"/>
    <x v="1"/>
    <s v="TRANSPORTE AEREO"/>
    <x v="0"/>
    <n v="376681"/>
    <x v="9"/>
    <x v="9"/>
  </r>
  <r>
    <s v="30429428-0"/>
    <s v="AMPLIACION EDIFICIO ESMERALDA DIRECCION NACIONAL DE ADUANAS"/>
    <x v="0"/>
    <m/>
    <m/>
    <n v="2016"/>
    <x v="6"/>
    <s v="ADMINISTRACION MULTISECTOR"/>
    <x v="0"/>
    <n v="224820"/>
    <x v="3698"/>
    <x v="9"/>
  </r>
  <r>
    <s v="30429472-0"/>
    <s v="ACTUALIZACION ENCUESTA ORIGEN DESTINO CHILLÁN Y CHILLÁN VIEJO"/>
    <x v="4"/>
    <s v="ÑUBLE"/>
    <s v="CHILLAN"/>
    <n v="2015"/>
    <x v="1"/>
    <s v="TRANSPORTE URBANO,VIALIDAD PEATONAL"/>
    <x v="0"/>
    <n v="1000"/>
    <x v="9"/>
    <x v="9"/>
  </r>
  <r>
    <s v="30429524-0"/>
    <s v="CONSTRUCCION CENTRO COMUNITARIO DE SALUD DEGAN, ANCUD"/>
    <x v="5"/>
    <s v="CHILOE"/>
    <s v="ANCUD"/>
    <n v="2016"/>
    <x v="0"/>
    <s v="BAJA COMPLEJIDAD"/>
    <x v="0"/>
    <n v="9398"/>
    <x v="3699"/>
    <x v="3494"/>
  </r>
  <r>
    <s v="30429525-0"/>
    <s v="CONSTRUCCION CENTRO COMUNITARIO DE SALUD AYTUE, QUELLON"/>
    <x v="5"/>
    <s v="CHILOE"/>
    <s v="QUELLON"/>
    <n v="2016"/>
    <x v="0"/>
    <s v="BAJA COMPLEJIDAD"/>
    <x v="0"/>
    <n v="1054"/>
    <x v="3700"/>
    <x v="3495"/>
  </r>
  <r>
    <s v="30429572-0"/>
    <s v="CONSTRUCCION CENTRO COMUNITARIO SECTOR CENTRO, TEMUCO"/>
    <x v="1"/>
    <s v="CAUTIN"/>
    <s v="TEMUCO"/>
    <n v="2016"/>
    <x v="6"/>
    <s v="ORGANIZACION Y SERVICIOS COMUNALES"/>
    <x v="0"/>
    <n v="66666"/>
    <x v="9"/>
    <x v="9"/>
  </r>
  <r>
    <s v="30429575-0"/>
    <s v="ANALISIS DE PUNTOS CONGESTIONADOS EN COMUNAS DE LA X REGION"/>
    <x v="5"/>
    <m/>
    <m/>
    <n v="2015"/>
    <x v="1"/>
    <s v="TRANSPORTE URBANO,VIALIDAD PEATONAL"/>
    <x v="1"/>
    <n v="50000"/>
    <x v="9"/>
    <x v="9"/>
  </r>
  <r>
    <s v="30429576-0"/>
    <s v="REPOSICION ESTACIONES MEDICO RURAL PROVINCIA DE MALLECO"/>
    <x v="1"/>
    <s v="MALLECO"/>
    <m/>
    <n v="2016"/>
    <x v="6"/>
    <s v="ORGANIZACION Y SERVICIOS COMUNALES"/>
    <x v="3"/>
    <n v="2313184"/>
    <x v="9"/>
    <x v="9"/>
  </r>
  <r>
    <s v="30429577-0"/>
    <s v="ANALISIS DE PUNTOS CONGESTIONADOS EN VALLENAR"/>
    <x v="6"/>
    <s v="HUASCO"/>
    <s v="VALLENAR"/>
    <n v="2015"/>
    <x v="1"/>
    <s v="TRANSPORTE URBANO,VIALIDAD PEATONAL"/>
    <x v="0"/>
    <n v="19875"/>
    <x v="1463"/>
    <x v="3496"/>
  </r>
  <r>
    <s v="30429622-0"/>
    <s v="ANALISIS DE PUNTOS CONGESTIONADOS EN COMUNAS DE LA IV REGIÓN"/>
    <x v="2"/>
    <m/>
    <m/>
    <n v="2015"/>
    <x v="1"/>
    <s v="TRANSPORTE URBANO,VIALIDAD PEATONAL"/>
    <x v="0"/>
    <n v="40000"/>
    <x v="9"/>
    <x v="9"/>
  </r>
  <r>
    <s v="30429623-0"/>
    <s v="CONSTRUCCION SISTEMAS DE GENERACIÓN FOTOVOLTAICOS, COMUNA COYHAIQUE"/>
    <x v="9"/>
    <s v="COYHAIQUE"/>
    <s v="COYHAIQUE"/>
    <n v="2016"/>
    <x v="4"/>
    <s v="AUTOGENERACION"/>
    <x v="0"/>
    <n v="598002"/>
    <x v="9"/>
    <x v="9"/>
  </r>
  <r>
    <s v="30429624-0"/>
    <s v="ANALISIS DE PUNTOS CONGESTIONADOS EN COPIAPÓ"/>
    <x v="6"/>
    <s v="COPIAPO"/>
    <s v="COPIAPO"/>
    <n v="2015"/>
    <x v="1"/>
    <s v="TRANSPORTE URBANO,VIALIDAD PEATONAL"/>
    <x v="0"/>
    <n v="24373"/>
    <x v="3701"/>
    <x v="3497"/>
  </r>
  <r>
    <s v="30429675-0"/>
    <s v="MEJORAMIENTO ESTANDAR URBANO  COSTANERA DEL ESTRECHO P.A."/>
    <x v="3"/>
    <s v="MAGALLANES"/>
    <s v="PUNTA ARENAS"/>
    <n v="2015"/>
    <x v="6"/>
    <s v="DESARROLLO URBANO"/>
    <x v="0"/>
    <n v="782355"/>
    <x v="3702"/>
    <x v="3498"/>
  </r>
  <r>
    <s v="30429822-0"/>
    <s v="RESTAURACION Y HABILITACIÓN MUSEO M. A. EN PALACIO J. M., P. ARENAS"/>
    <x v="3"/>
    <s v="MAGALLANES"/>
    <s v="PUNTA ARENAS"/>
    <n v="2016"/>
    <x v="2"/>
    <s v="ARTE Y CULTURA"/>
    <x v="0"/>
    <n v="49202"/>
    <x v="9"/>
    <x v="9"/>
  </r>
  <r>
    <s v="30429872-0"/>
    <s v="CONSTRUCCION REDES A POTABLE Y ALCANT. V. LOS PINOS ALTOS, P. MONTT"/>
    <x v="5"/>
    <s v="LLANQUIHUE"/>
    <s v="PUERTO MONTT"/>
    <n v="2016"/>
    <x v="5"/>
    <s v="INTERSUBSECTORIAL AGUA POTABLE Y ALCANTARILLADO"/>
    <x v="0"/>
    <n v="396050"/>
    <x v="9"/>
    <x v="9"/>
  </r>
  <r>
    <s v="30430022-0"/>
    <s v="NORMALIZACION Y MEJORAMIENTO EDIFICIO PUBLICO N°2, VALDIVIA"/>
    <x v="10"/>
    <m/>
    <m/>
    <n v="2016"/>
    <x v="6"/>
    <s v="INTERSUBSECTORIAL MULTISECTOR"/>
    <x v="1"/>
    <n v="41760"/>
    <x v="9"/>
    <x v="9"/>
  </r>
  <r>
    <s v="30430122-0"/>
    <s v="CONSTRUCCION CESFAM CON SAR CHUYACA, OSORNO"/>
    <x v="5"/>
    <s v="OSORNO"/>
    <s v="OSORNO"/>
    <n v="2016"/>
    <x v="0"/>
    <s v="BAJA COMPLEJIDAD"/>
    <x v="0"/>
    <n v="86296"/>
    <x v="3703"/>
    <x v="3499"/>
  </r>
  <r>
    <s v="30430123-0"/>
    <s v="CONSTRUCCION CENTRO DE CREACIÓN, COMUNA DE SAN JOAQUÍN"/>
    <x v="8"/>
    <s v="SANTIAGO"/>
    <s v="SAN JOAQUIN"/>
    <n v="2016"/>
    <x v="2"/>
    <s v="ARTE Y CULTURA"/>
    <x v="1"/>
    <n v="132914"/>
    <x v="9"/>
    <x v="9"/>
  </r>
  <r>
    <s v="30430272-0"/>
    <s v="REPOSICION CUARTEL DE BOMBEROS DE MÁFIL"/>
    <x v="10"/>
    <s v="VALDIVIA - REGION XIV"/>
    <s v="MAFIL - REGION XIV"/>
    <n v="2016"/>
    <x v="9"/>
    <s v="DEFENSA Y SEGURIDAD"/>
    <x v="0"/>
    <n v="1000"/>
    <x v="9"/>
    <x v="9"/>
  </r>
  <r>
    <s v="30430474-0"/>
    <s v="REPOSICION JARDÍN LAS GOLONDRINAS, CERRO ALTO, COMUNA LOS ÁLAMOS"/>
    <x v="4"/>
    <s v="ARAUCO"/>
    <s v="LOS ALAMOS"/>
    <n v="2016"/>
    <x v="2"/>
    <s v="EDUCACION PREBASICA"/>
    <x v="0"/>
    <n v="1"/>
    <x v="9"/>
    <x v="9"/>
  </r>
  <r>
    <s v="30430523-0"/>
    <s v="CONSTRUCCION ALCANTARILLADO SECTOR PUENTE ITATA, COMUNA DE COELEMU"/>
    <x v="4"/>
    <s v="ÑUBLE"/>
    <s v="COELEMU"/>
    <n v="2016"/>
    <x v="5"/>
    <s v="INTERSUBSECTORIAL AGUA POTABLE Y ALCANTARILLADO"/>
    <x v="3"/>
    <n v="371597"/>
    <x v="9"/>
    <x v="9"/>
  </r>
  <r>
    <s v="30430722-0"/>
    <s v="MEJORAMIENTO PLAZA CIVICA COMUNA DE LAJA"/>
    <x v="4"/>
    <s v="BIO BIO"/>
    <s v="LAJA"/>
    <n v="2016"/>
    <x v="6"/>
    <s v="DESARROLLO URBANO"/>
    <x v="1"/>
    <n v="590500"/>
    <x v="9"/>
    <x v="9"/>
  </r>
  <r>
    <s v="30431124-0"/>
    <s v="HABILITACION SUMINISTRO E.E. SECTOR CUTIPAY, VALDIVIA"/>
    <x v="10"/>
    <s v="VALDIVIA - REGION XIV"/>
    <s v="VALDIVIA - REGION XIV"/>
    <n v="2016"/>
    <x v="4"/>
    <s v="DISTRIBUCION Y CONEXION FINAL USUARIOS"/>
    <x v="0"/>
    <n v="192091"/>
    <x v="9"/>
    <x v="9"/>
  </r>
  <r>
    <s v="30431172-0"/>
    <s v="CONSTRUCCION URBANIZACIÓN BÁSICA LOCALIDAD DE ALTOVALSOL"/>
    <x v="2"/>
    <s v="ELQUI"/>
    <s v="LA SERENA"/>
    <n v="2015"/>
    <x v="5"/>
    <s v="INTERSUBSECTORIAL AGUA POTABLE Y ALCANTARILLADO"/>
    <x v="1"/>
    <n v="10889"/>
    <x v="9"/>
    <x v="9"/>
  </r>
  <r>
    <s v="30431224-0"/>
    <s v="CONSTRUCCION JARDIN INFANTIL Y SALA CUNA NUEVO SOL, ALTO HOSPICIO"/>
    <x v="13"/>
    <s v="IQUIQUE"/>
    <s v="ALTO HOSPICIO"/>
    <n v="2016"/>
    <x v="2"/>
    <s v="EDUCACION PREBASICA"/>
    <x v="0"/>
    <n v="74902"/>
    <x v="3704"/>
    <x v="3500"/>
  </r>
  <r>
    <s v="30431323-0"/>
    <s v="MEJORAMIENTO CBI RUTA D-525, SECTOR OVALLE - TALHUÉN"/>
    <x v="2"/>
    <s v="LIMARI"/>
    <s v="OVALLE"/>
    <n v="2015"/>
    <x v="1"/>
    <s v="TRANSPORTE CAMINERO"/>
    <x v="0"/>
    <n v="40000"/>
    <x v="9"/>
    <x v="9"/>
  </r>
  <r>
    <s v="30431422-0"/>
    <s v="CONSTRUCCION RUTA CONEXION AYQUINA ¿ CASPANA, REGIÓN DE ANTOFAGASTA"/>
    <x v="11"/>
    <s v="EL LOA"/>
    <s v="CALAMA"/>
    <n v="2015"/>
    <x v="1"/>
    <s v="TRANSPORTE CAMINERO"/>
    <x v="3"/>
    <n v="73285"/>
    <x v="9"/>
    <x v="9"/>
  </r>
  <r>
    <s v="30431424-0"/>
    <s v="REPOSICION ESTADIO MUNICIPAL BAQUEDANO, COMUNA DE SIERRA GORDA"/>
    <x v="11"/>
    <s v="ANTOFAGASTA"/>
    <s v="SIERRA GORDA"/>
    <n v="2015"/>
    <x v="7"/>
    <s v="DEPORTE RECREATIVO"/>
    <x v="1"/>
    <n v="1581636"/>
    <x v="9"/>
    <x v="9"/>
  </r>
  <r>
    <s v="30431476-0"/>
    <s v="AMPLIACION SISTEMA AGUA POTABLE RURAL SECTOR ANDINO PTA ARENAS"/>
    <x v="3"/>
    <s v="MAGALLANES"/>
    <s v="PUNTA ARENAS"/>
    <n v="2015"/>
    <x v="5"/>
    <s v="AGUA POTABLE"/>
    <x v="0"/>
    <n v="1046"/>
    <x v="157"/>
    <x v="144"/>
  </r>
  <r>
    <s v="30431722-0"/>
    <s v="REPOSICION ESCUELA MULTIGRADO SOCAIRE, SPA"/>
    <x v="11"/>
    <s v="EL LOA"/>
    <s v="SAN PEDRO DE ATACAMA"/>
    <n v="2015"/>
    <x v="2"/>
    <s v="EDUCACION PREBASICA"/>
    <x v="1"/>
    <n v="540000"/>
    <x v="9"/>
    <x v="9"/>
  </r>
  <r>
    <s v="30431723-0"/>
    <s v="REPOSICION ESCUELA  SANTA TERESA DE LOS ANDES, COMUNA CURANILAHUE"/>
    <x v="4"/>
    <s v="ARAUCO"/>
    <s v="CURANILAHUE"/>
    <n v="2016"/>
    <x v="2"/>
    <s v="EDUCACION DIFERENCIAL Y ESPECIAL"/>
    <x v="1"/>
    <n v="42500"/>
    <x v="9"/>
    <x v="9"/>
  </r>
  <r>
    <s v="30431822-0"/>
    <s v="REPOSICION JARDIN INFANTIL PICHICHE DE QUILPUÉ"/>
    <x v="0"/>
    <s v="MARGA MARGA"/>
    <s v="QUILPUE"/>
    <n v="2016"/>
    <x v="2"/>
    <s v="EDUCACION PREBASICA"/>
    <x v="0"/>
    <n v="99088"/>
    <x v="3705"/>
    <x v="9"/>
  </r>
  <r>
    <s v="30431876-0"/>
    <s v="CONSTRUCCION SISTEMA DE AGUA POTABLE RURAL CERRO NEGRO"/>
    <x v="9"/>
    <m/>
    <m/>
    <n v="2015"/>
    <x v="5"/>
    <s v="AGUA POTABLE"/>
    <x v="0"/>
    <n v="11"/>
    <x v="9"/>
    <x v="9"/>
  </r>
  <r>
    <s v="30431877-0"/>
    <s v="REPOSICION CESFAM CON SAR PLACILLA, VALPARAÍSO"/>
    <x v="0"/>
    <s v="VALPARAISO"/>
    <s v="VALPARAISO"/>
    <n v="2016"/>
    <x v="0"/>
    <s v="BAJA COMPLEJIDAD"/>
    <x v="1"/>
    <n v="70755"/>
    <x v="9"/>
    <x v="9"/>
  </r>
  <r>
    <s v="30431973-0"/>
    <s v="MEJORAMIENTO Y AMPLIACIÓN DE SERVICIO DE APR EL TREBAL,PADRE HURTADO"/>
    <x v="8"/>
    <s v="TALAGANTE"/>
    <s v="PADRE HURTADO"/>
    <n v="2015"/>
    <x v="5"/>
    <s v="AGUA POTABLE"/>
    <x v="0"/>
    <n v="11"/>
    <x v="2915"/>
    <x v="9"/>
  </r>
  <r>
    <s v="30432072-0"/>
    <s v="MEJORAMIENTO SERVICIO APR LA ALIANZA DE LA COMUNA DE RENGO"/>
    <x v="12"/>
    <s v="CACHAPOAL"/>
    <s v="RENGO"/>
    <n v="2016"/>
    <x v="5"/>
    <s v="AGUA POTABLE"/>
    <x v="0"/>
    <n v="28650"/>
    <x v="2884"/>
    <x v="3501"/>
  </r>
  <r>
    <s v="30432073-0"/>
    <s v="CONSTRUCCION DE APR EL SAUCE, COMUNA DE SAN PEDRO"/>
    <x v="8"/>
    <s v="MELIPILLA"/>
    <s v="SAN PEDRO"/>
    <n v="2015"/>
    <x v="5"/>
    <s v="AGUA POTABLE"/>
    <x v="0"/>
    <n v="11"/>
    <x v="2915"/>
    <x v="9"/>
  </r>
  <r>
    <s v="30432074-0"/>
    <s v="CONSTRUCCION CENTRO DE ACOPIO Y SECADO DE LEÑA PARA COYHAIQUE"/>
    <x v="9"/>
    <s v="COYHAIQUE"/>
    <s v="COYHAIQUE"/>
    <n v="2015"/>
    <x v="4"/>
    <s v="INTERSUBSECTORIAL ENERGIA"/>
    <x v="1"/>
    <n v="3669"/>
    <x v="9"/>
    <x v="9"/>
  </r>
  <r>
    <s v="30432172-0"/>
    <s v="CONSTRUCCION PARQUE RECREATIVO SAN JOAQUÍN"/>
    <x v="2"/>
    <s v="ELQUI"/>
    <s v="LA SERENA"/>
    <n v="2016"/>
    <x v="6"/>
    <s v="DESARROLLO URBANO"/>
    <x v="1"/>
    <n v="177757"/>
    <x v="9"/>
    <x v="9"/>
  </r>
  <r>
    <s v="30432323-0"/>
    <s v="CONSTRUCCION SISTEMA DE AGUA  POTABLE RURAL RINCONADA DE PUNITAQUI"/>
    <x v="2"/>
    <m/>
    <m/>
    <n v="2015"/>
    <x v="5"/>
    <s v="AGUA POTABLE"/>
    <x v="3"/>
    <n v="747920"/>
    <x v="9"/>
    <x v="9"/>
  </r>
  <r>
    <s v="30432422-0"/>
    <s v="REPOSICION JARDIN INFANTIL MELODIA VIÑA DEL MAR"/>
    <x v="0"/>
    <s v="VALPARAISO"/>
    <s v="VIÑA DEL MAR"/>
    <n v="2016"/>
    <x v="2"/>
    <s v="EDUCACION PREBASICA"/>
    <x v="0"/>
    <n v="121783"/>
    <x v="3706"/>
    <x v="9"/>
  </r>
  <r>
    <s v="30432522-0"/>
    <s v="AMPLIACION SISTEMA DE AGUA POTABLE RURAL, LOCALIDAD DE LA TIRANA"/>
    <x v="13"/>
    <s v="TAMARUGAL"/>
    <s v="POZO ALMONTE (Prov. Tamarugal)"/>
    <n v="2015"/>
    <x v="5"/>
    <s v="AGUA POTABLE"/>
    <x v="0"/>
    <n v="11"/>
    <x v="9"/>
    <x v="9"/>
  </r>
  <r>
    <s v="30432573-0"/>
    <s v="CONSTRUCCION PLAZA ACCESO PARQUE AGUSTIN QUINTANA, EMPEDRADO"/>
    <x v="7"/>
    <s v="TALCA"/>
    <s v="EMPEDRADO"/>
    <n v="2015"/>
    <x v="6"/>
    <s v="DESARROLLO URBANO"/>
    <x v="1"/>
    <n v="30500"/>
    <x v="9"/>
    <x v="9"/>
  </r>
  <r>
    <s v="30432987-0"/>
    <s v="REPOSICION CON RELOCALIZACION CESFAM OSCAR BONILLA, LINARES"/>
    <x v="7"/>
    <s v="LINARES"/>
    <s v="LINARES"/>
    <n v="2016"/>
    <x v="0"/>
    <s v="BAJA COMPLEJIDAD"/>
    <x v="0"/>
    <n v="252"/>
    <x v="9"/>
    <x v="9"/>
  </r>
  <r>
    <s v="30432990-0"/>
    <s v="REPOSICION CON RELOCALIZACION CESFAM SAGRADA FAMILIA"/>
    <x v="7"/>
    <s v="CURICO"/>
    <s v="SAGRADA FAMILIA"/>
    <n v="2015"/>
    <x v="0"/>
    <s v="BAJA COMPLEJIDAD"/>
    <x v="0"/>
    <n v="98"/>
    <x v="9"/>
    <x v="9"/>
  </r>
  <r>
    <s v="30433122-0"/>
    <s v="CONSTRUCCION SEDE SOCIAL CLUB DEPORTIVO DUBRASIC PUNTA ARENAS"/>
    <x v="3"/>
    <s v="MAGALLANES"/>
    <s v="PUNTA ARENAS"/>
    <n v="2016"/>
    <x v="6"/>
    <s v="ORGANIZACION Y SERVICIOS COMUNALES"/>
    <x v="0"/>
    <n v="41638"/>
    <x v="9"/>
    <x v="9"/>
  </r>
  <r>
    <s v="30433274-0"/>
    <s v="REPOSICION LICEO ALBERTO GALLARDO LORCA, PUNITAQUI"/>
    <x v="2"/>
    <s v="LIMARI"/>
    <s v="PUNITAQUI"/>
    <n v="2016"/>
    <x v="2"/>
    <s v="EDUCACION BASICA Y MEDIA"/>
    <x v="0"/>
    <n v="203563"/>
    <x v="9"/>
    <x v="9"/>
  </r>
  <r>
    <s v="30433276-0"/>
    <s v="MEJORAMIENTO ESCUELA BASICA POZO ALMONTE F-97"/>
    <x v="13"/>
    <s v="TAMARUGAL"/>
    <s v="POZO ALMONTE (Prov. Tamarugal)"/>
    <n v="2016"/>
    <x v="2"/>
    <s v="EDUCACION BASICA Y MEDIA"/>
    <x v="0"/>
    <n v="199972"/>
    <x v="9"/>
    <x v="9"/>
  </r>
  <r>
    <s v="30433277-0"/>
    <s v="CONSTRUCCION ESTACIÓN DE TRANSFERENCIA EL QUEÑE, SALAMANCA"/>
    <x v="2"/>
    <s v="CHOAPA"/>
    <s v="SALAMANCA"/>
    <n v="2015"/>
    <x v="6"/>
    <s v="MEDIO AMBIENTE"/>
    <x v="3"/>
    <n v="1380496"/>
    <x v="9"/>
    <x v="9"/>
  </r>
  <r>
    <s v="30433375-0"/>
    <s v="MEJORAMIENTO Y PUESTA EN VALOR CONJUNTO PLAZA SOTOMAYOR, VALPARAISO"/>
    <x v="0"/>
    <s v="VALPARAISO"/>
    <s v="VALPARAISO"/>
    <n v="2015"/>
    <x v="6"/>
    <s v="DESARROLLO URBANO"/>
    <x v="0"/>
    <n v="138591"/>
    <x v="64"/>
    <x v="9"/>
  </r>
  <r>
    <s v="30433377-0"/>
    <s v="REPOSICION SALA DE PARTICIPACIÓN CIUDADANA Y SALA MULTIUSO DE CAMI"/>
    <x v="13"/>
    <s v="TAMARUGAL"/>
    <s v="CAMIÑA (Prov. Tamarugal)"/>
    <n v="2016"/>
    <x v="6"/>
    <s v="ORGANIZACION Y SERVICIOS COMUNALES"/>
    <x v="1"/>
    <n v="370488"/>
    <x v="9"/>
    <x v="9"/>
  </r>
  <r>
    <s v="30433475-0"/>
    <s v="REPOSICION POSTA SALUD RURAL ANIÑIR- TRAIGUEN"/>
    <x v="1"/>
    <s v="MALLECO"/>
    <s v="TRAIGUEN"/>
    <n v="2016"/>
    <x v="0"/>
    <s v="BAJA COMPLEJIDAD"/>
    <x v="0"/>
    <n v="37980"/>
    <x v="9"/>
    <x v="9"/>
  </r>
  <r>
    <s v="30433524-0"/>
    <s v="REPOSICION CASA PROF. Y  ESC. BASICA COLONIA PINTADOS POZO ALMONTE"/>
    <x v="13"/>
    <s v="TAMARUGAL"/>
    <s v="POZO ALMONTE (Prov. Tamarugal)"/>
    <n v="2016"/>
    <x v="2"/>
    <s v="EDUCACION BASICA Y MEDIA"/>
    <x v="0"/>
    <n v="189177"/>
    <x v="9"/>
    <x v="9"/>
  </r>
  <r>
    <s v="30433675-0"/>
    <s v="CONSTRUCCION SISTEM BOMBEO EVACUACIÓN AALL COLECTOR ALAMEDA,RANCAGUA"/>
    <x v="12"/>
    <s v="CACHAPOAL"/>
    <s v="RANCAGUA"/>
    <n v="2015"/>
    <x v="5"/>
    <s v="AGUAS LLUVIAS"/>
    <x v="0"/>
    <n v="584"/>
    <x v="3707"/>
    <x v="3502"/>
  </r>
  <r>
    <s v="30433723-0"/>
    <s v="CONSTRUCCION SAR CONSULTORIO CONUN HUENU"/>
    <x v="1"/>
    <s v="CAUTIN"/>
    <s v="PADRE LAS CASAS"/>
    <n v="2016"/>
    <x v="0"/>
    <s v="BAJA COMPLEJIDAD"/>
    <x v="0"/>
    <n v="25280"/>
    <x v="9"/>
    <x v="9"/>
  </r>
  <r>
    <s v="30433778-0"/>
    <s v="MEJORAMIENTO SISTEMA DE APR CERRO SOMBRERO, COMUNA DE ARICA"/>
    <x v="14"/>
    <s v="ARICA - REGION XV"/>
    <s v="ARICA - REGION XV"/>
    <n v="2016"/>
    <x v="5"/>
    <s v="AGUA POTABLE"/>
    <x v="0"/>
    <n v="447002"/>
    <x v="3708"/>
    <x v="3503"/>
  </r>
  <r>
    <s v="30433825-0"/>
    <s v="AMPLIACION Y MEJORAMIENTO SISTEMA APR EL TAMBO ORIENTE, COMUNA DE"/>
    <x v="2"/>
    <m/>
    <m/>
    <n v="2015"/>
    <x v="5"/>
    <s v="AGUA POTABLE"/>
    <x v="3"/>
    <n v="177934"/>
    <x v="9"/>
    <x v="9"/>
  </r>
  <r>
    <s v="30433975-0"/>
    <s v="CONSTRUCCION ESTADIO FUTBOL OSORNO"/>
    <x v="5"/>
    <s v="OSORNO"/>
    <s v="OSORNO"/>
    <n v="2016"/>
    <x v="7"/>
    <s v="INTERSUBSECTORIAL DEPORTES Y RECREACION"/>
    <x v="3"/>
    <n v="232000"/>
    <x v="9"/>
    <x v="9"/>
  </r>
  <r>
    <s v="30434022-0"/>
    <s v="MEJORAMIENTO ESCUELA CDTE. LUIS BRAVO BRAVO DE TORTEL"/>
    <x v="9"/>
    <s v="CAPITAN PRAT"/>
    <s v="TORTEL"/>
    <n v="2016"/>
    <x v="2"/>
    <s v="EDUCACION BASICA Y MEDIA"/>
    <x v="1"/>
    <n v="94400"/>
    <x v="9"/>
    <x v="9"/>
  </r>
  <r>
    <s v="30434073-0"/>
    <s v="CONSTRUCCION LABORATORIO HIDRODINÁMICA AMBIENTAL DE MAGALLANES"/>
    <x v="3"/>
    <s v="MAGALLANES"/>
    <s v="PUNTA ARENAS"/>
    <n v="2016"/>
    <x v="6"/>
    <s v="RECURSOS HIDRICOS"/>
    <x v="0"/>
    <n v="290233"/>
    <x v="857"/>
    <x v="829"/>
  </r>
  <r>
    <s v="30434223-0"/>
    <s v="CONSTRUCCION CECOSF CARAHUE, COMUNA DE CARAHUE"/>
    <x v="1"/>
    <s v="CAUTIN"/>
    <s v="CARAHUE"/>
    <n v="2015"/>
    <x v="0"/>
    <s v="BAJA COMPLEJIDAD"/>
    <x v="0"/>
    <n v="329393"/>
    <x v="3709"/>
    <x v="3504"/>
  </r>
  <r>
    <s v="30434272-0"/>
    <s v="CONSTRUCCION CECOSF PUCÓN ORIENTE, COMUNA PUCÓN"/>
    <x v="1"/>
    <s v="CAUTIN"/>
    <s v="PUCON"/>
    <n v="2015"/>
    <x v="0"/>
    <s v="BAJA COMPLEJIDAD"/>
    <x v="0"/>
    <n v="328613"/>
    <x v="3710"/>
    <x v="3505"/>
  </r>
  <r>
    <s v="30434273-0"/>
    <s v="CONSTRUCCION CECOSF LAS VILLAS, COMUNA DE CUNCO"/>
    <x v="1"/>
    <s v="CAUTIN"/>
    <s v="CUNCO"/>
    <n v="2016"/>
    <x v="0"/>
    <s v="BAJA COMPLEJIDAD"/>
    <x v="0"/>
    <n v="316917"/>
    <x v="3711"/>
    <x v="3506"/>
  </r>
  <r>
    <s v="30434276-0"/>
    <s v="CONSTRUCCION CECOSF BARROS ARANA, COMUNA TEODORO SCHMIDT"/>
    <x v="1"/>
    <s v="CAUTIN"/>
    <s v="TEODORO SCHMIDT"/>
    <n v="2015"/>
    <x v="0"/>
    <s v="BAJA COMPLEJIDAD"/>
    <x v="0"/>
    <n v="339586"/>
    <x v="3712"/>
    <x v="3507"/>
  </r>
  <r>
    <s v="30434373-0"/>
    <s v="CONSTRUCCION CECOSF EL ALTO PITRUFQUEN, COMUNA PITRUFQUEN"/>
    <x v="1"/>
    <s v="CAUTIN"/>
    <s v="PITRUFQUEN"/>
    <n v="2016"/>
    <x v="0"/>
    <s v="BAJA COMPLEJIDAD"/>
    <x v="1"/>
    <n v="504498"/>
    <x v="9"/>
    <x v="9"/>
  </r>
  <r>
    <s v="30434375-0"/>
    <s v="CONSTRUCCION SALA CUNA Y JARDIN INFANTIL LAS ROJAS,  LA SERENA"/>
    <x v="2"/>
    <m/>
    <m/>
    <n v="2016"/>
    <x v="2"/>
    <s v="EDUCACION PREBASICA"/>
    <x v="1"/>
    <n v="1000"/>
    <x v="9"/>
    <x v="9"/>
  </r>
  <r>
    <s v="30434423-0"/>
    <s v="AMPLIACION SISTEMA APR SONORA LOS ACACIOS, COMUNA DE OVALLE"/>
    <x v="2"/>
    <m/>
    <m/>
    <n v="2015"/>
    <x v="5"/>
    <s v="AGUA POTABLE"/>
    <x v="3"/>
    <n v="641373"/>
    <x v="9"/>
    <x v="9"/>
  </r>
  <r>
    <s v="30434472-0"/>
    <s v="CONSTRUCCION CECOSF NONTUELA, COMUNA FUTRONO"/>
    <x v="10"/>
    <s v="DEL RANCO"/>
    <s v="FUTRONO - REGION XIV"/>
    <n v="2016"/>
    <x v="0"/>
    <s v="BAJA COMPLEJIDAD"/>
    <x v="0"/>
    <n v="404201"/>
    <x v="3713"/>
    <x v="3508"/>
  </r>
  <r>
    <s v="30434522-0"/>
    <s v="CONSTRUCCION CECOSF RIÑINAHUE, COMUNA LAGO RANCO"/>
    <x v="10"/>
    <s v="DEL RANCO"/>
    <s v="LAGO RANCO - REGION XIV"/>
    <n v="2016"/>
    <x v="0"/>
    <s v="BAJA COMPLEJIDAD"/>
    <x v="0"/>
    <n v="404163"/>
    <x v="3714"/>
    <x v="3509"/>
  </r>
  <r>
    <s v="30434523-0"/>
    <s v="CONSTRUCCION VARIOS COLECTORES DE AGUAS LLUVIAS, CIUDAD DE VALDIVIA"/>
    <x v="10"/>
    <s v="VALDIVIA - REGION XIV"/>
    <s v="VALDIVIA - REGION XIV"/>
    <n v="2015"/>
    <x v="5"/>
    <s v="AGUAS LLUVIAS"/>
    <x v="0"/>
    <n v="65366"/>
    <x v="3715"/>
    <x v="3510"/>
  </r>
  <r>
    <s v="30434583-0"/>
    <s v="MEJORAMIENTO SISTEMA APR PEDREGAL, COMUNA MONTE PATRIA"/>
    <x v="2"/>
    <m/>
    <m/>
    <n v="2015"/>
    <x v="5"/>
    <s v="AGUA POTABLE"/>
    <x v="0"/>
    <n v="45949"/>
    <x v="9"/>
    <x v="9"/>
  </r>
  <r>
    <s v="30434831-0"/>
    <s v="MEJORAMIENTO SISTEMA AGUA POTABLE RURAL LLUTA, COMUNA DE ARICA"/>
    <x v="14"/>
    <s v="ARICA - REGION XV"/>
    <s v="ARICA - REGION XV"/>
    <n v="2016"/>
    <x v="5"/>
    <s v="AGUA POTABLE"/>
    <x v="0"/>
    <n v="11"/>
    <x v="9"/>
    <x v="9"/>
  </r>
  <r>
    <s v="30434979-0"/>
    <s v="RESTAURACION ASCENSOR CORDILLERA COMUNA DE VALPARAISO"/>
    <x v="0"/>
    <s v="VALPARAISO"/>
    <s v="VALPARAISO"/>
    <n v="2015"/>
    <x v="2"/>
    <s v="ARTE Y CULTURA"/>
    <x v="0"/>
    <n v="26964"/>
    <x v="3716"/>
    <x v="3511"/>
  </r>
  <r>
    <s v="30434981-0"/>
    <s v="RESTAURACION ASCENSOR CONCEPCION COMUNA DE VALPARAISO"/>
    <x v="0"/>
    <m/>
    <m/>
    <n v="2015"/>
    <x v="2"/>
    <s v="ARTE Y CULTURA"/>
    <x v="0"/>
    <n v="40057"/>
    <x v="3717"/>
    <x v="3512"/>
  </r>
  <r>
    <s v="30434982-0"/>
    <s v="CONSTRUCCION ELECTRIFICACION RURAL SECTOR HUALAHUE, PADRE LAS CASAS"/>
    <x v="1"/>
    <s v="CAUTIN"/>
    <s v="PADRE LAS CASAS"/>
    <n v="2016"/>
    <x v="4"/>
    <s v="DISTRIBUCION Y CONEXION FINAL USUARIOS"/>
    <x v="0"/>
    <n v="38271"/>
    <x v="22"/>
    <x v="9"/>
  </r>
  <r>
    <s v="30434984-0"/>
    <s v="AMPLIACION SAPR VILLASECA, CANELILLA ALTO-EL ESPINAL, OVALLE"/>
    <x v="2"/>
    <m/>
    <m/>
    <n v="2015"/>
    <x v="5"/>
    <s v="AGUA POTABLE"/>
    <x v="1"/>
    <n v="14694"/>
    <x v="9"/>
    <x v="9"/>
  </r>
  <r>
    <s v="30435025-0"/>
    <s v="ACTUALIZACION PLAN DE TRANSPORTE DE LA CIUDAD DE LINARES"/>
    <x v="7"/>
    <s v="LINARES"/>
    <m/>
    <n v="2015"/>
    <x v="1"/>
    <s v="TRANSPORTE URBANO,VIALIDAD PEATONAL"/>
    <x v="0"/>
    <n v="1"/>
    <x v="9"/>
    <x v="9"/>
  </r>
  <r>
    <s v="30435026-0"/>
    <s v="RESTAURACION ASCENSOR ESPIRITU SANTO COMUNA DE VALPARAISO"/>
    <x v="0"/>
    <s v="VALPARAISO"/>
    <s v="VALPARAISO"/>
    <n v="2015"/>
    <x v="2"/>
    <s v="ARTE Y CULTURA"/>
    <x v="0"/>
    <n v="122980"/>
    <x v="3718"/>
    <x v="3513"/>
  </r>
  <r>
    <s v="30435072-0"/>
    <s v="REPOSICION CENTRO COMUNIT. SALUD FAMILIAR CERRO 18, LO BARNECHEA"/>
    <x v="8"/>
    <s v="SANTIAGO"/>
    <s v="BARNECHEA"/>
    <n v="2015"/>
    <x v="0"/>
    <s v="BAJA COMPLEJIDAD"/>
    <x v="1"/>
    <n v="16383"/>
    <x v="9"/>
    <x v="9"/>
  </r>
  <r>
    <s v="30435074-0"/>
    <s v="MEJORAMIENTO SISTEMA APR CUNLAGUA, ARBOLEDA GRANDE, E"/>
    <x v="2"/>
    <m/>
    <m/>
    <n v="2015"/>
    <x v="5"/>
    <s v="AGUA POTABLE"/>
    <x v="3"/>
    <n v="678094"/>
    <x v="9"/>
    <x v="9"/>
  </r>
  <r>
    <s v="30435224-0"/>
    <s v="MEJORAMIENTO SISTEMA APR CERRILLOS DE TAMAYA, COMUNA DE OVALLE"/>
    <x v="2"/>
    <m/>
    <m/>
    <n v="2015"/>
    <x v="5"/>
    <s v="AGUA POTABLE"/>
    <x v="0"/>
    <n v="71351"/>
    <x v="9"/>
    <x v="9"/>
  </r>
  <r>
    <s v="30435273-0"/>
    <s v="REPOSICION CUARTEL CUARTA COMPAÑÍA DE BOMBEROS COÑARIPE"/>
    <x v="10"/>
    <s v="VALDIVIA - REGION XIV"/>
    <s v="PANGUIPULLI - REGION XIV"/>
    <n v="2016"/>
    <x v="9"/>
    <s v="DEFENSA Y SEGURIDAD"/>
    <x v="0"/>
    <n v="480616"/>
    <x v="9"/>
    <x v="9"/>
  </r>
  <r>
    <s v="30435372-0"/>
    <s v="RESTAURACION  CASA HOPPERDIETZEL DE PUERTO PUYUHUAPI"/>
    <x v="9"/>
    <m/>
    <m/>
    <n v="2015"/>
    <x v="2"/>
    <s v="ARTE Y CULTURA"/>
    <x v="0"/>
    <n v="84673"/>
    <x v="9"/>
    <x v="9"/>
  </r>
  <r>
    <s v="30435474-0"/>
    <s v="CONSTRUCCION APR COIHUECO,PELEHUE,PUNTA RIEL,PONHUITO, T.SCHMIDT"/>
    <x v="1"/>
    <s v="CAUTIN"/>
    <s v="TEODORO SCHMIDT"/>
    <n v="2015"/>
    <x v="5"/>
    <s v="AGUA POTABLE"/>
    <x v="1"/>
    <n v="84052"/>
    <x v="9"/>
    <x v="9"/>
  </r>
  <r>
    <s v="30435622-0"/>
    <s v="REPOSICION ALUMBRADO PUBLICO, COMUNA DE SANTA JUANA"/>
    <x v="4"/>
    <s v="CONCEPCION"/>
    <s v="SANTA JUANA"/>
    <n v="2015"/>
    <x v="4"/>
    <s v="ALUMBRADO PUBLICO"/>
    <x v="0"/>
    <n v="224000"/>
    <x v="22"/>
    <x v="9"/>
  </r>
  <r>
    <s v="30436035-0"/>
    <s v="ANALISIS DE INFRAESTRUCTURA MENOR DE TPTE PÚBLICO EN LA UNIÓN"/>
    <x v="10"/>
    <s v="DEL RANCO"/>
    <s v="LA UNION - REGION XIV"/>
    <n v="2016"/>
    <x v="1"/>
    <s v="TRANSPORTE URBANO,VIALIDAD PEATONAL"/>
    <x v="1"/>
    <n v="40000"/>
    <x v="9"/>
    <x v="9"/>
  </r>
  <r>
    <s v="30436036-0"/>
    <s v="CONSTRUCCION VII ETAPA PASEOS PEATONALES DE LA GRANJA"/>
    <x v="8"/>
    <s v="SANTIAGO"/>
    <s v="LA GRANJA"/>
    <n v="2015"/>
    <x v="6"/>
    <s v="DESARROLLO URBANO"/>
    <x v="0"/>
    <n v="62760"/>
    <x v="9"/>
    <x v="9"/>
  </r>
  <r>
    <s v="30436039-0"/>
    <s v="HABILITACION RESPALDO ENERGIA 67 INTERSECCIONES SEMAFOROS, PMONTT"/>
    <x v="5"/>
    <s v="LLANQUIHUE"/>
    <s v="PUERTO MONTT"/>
    <n v="2016"/>
    <x v="1"/>
    <s v="TRANSPORTE URBANO,VIALIDAD PEATONAL"/>
    <x v="0"/>
    <n v="213676"/>
    <x v="9"/>
    <x v="9"/>
  </r>
  <r>
    <s v="30436132-0"/>
    <s v="REPOSICION JARDÍN INFANTIL RENACER, QUINTA NORMAL"/>
    <x v="8"/>
    <s v="SANTIAGO"/>
    <s v="QUINTA NORMAL"/>
    <n v="2015"/>
    <x v="2"/>
    <s v="EDUCACION PREBASICA"/>
    <x v="0"/>
    <n v="43277"/>
    <x v="3719"/>
    <x v="3514"/>
  </r>
  <r>
    <s v="30436137-0"/>
    <s v="CONSTRUCCION CENTRO  DE CREACION COMUNA DE VALLENAR"/>
    <x v="6"/>
    <s v="HUASCO"/>
    <s v="VALLENAR"/>
    <n v="2015"/>
    <x v="2"/>
    <s v="ARTE Y CULTURA"/>
    <x v="0"/>
    <n v="38772"/>
    <x v="3720"/>
    <x v="3515"/>
  </r>
  <r>
    <s v="30436139-0"/>
    <s v="REPOSICION ESCUELA DIFERENCIAL DESPERTAR, COMUNA DE AYSEN"/>
    <x v="9"/>
    <s v="AYSEN"/>
    <s v="AYSEN"/>
    <n v="2016"/>
    <x v="2"/>
    <s v="EDUCACION DIFERENCIAL Y ESPECIAL"/>
    <x v="0"/>
    <n v="73000"/>
    <x v="9"/>
    <x v="9"/>
  </r>
  <r>
    <s v="30436172-0"/>
    <s v="NORMALIZACION RED SEMAFORICA PTO. VARAS-ALERCE, P. DE LLANQUIHUE"/>
    <x v="5"/>
    <s v="LLANQUIHUE"/>
    <m/>
    <n v="2016"/>
    <x v="1"/>
    <s v="TRANSPORTE URBANO,VIALIDAD PEATONAL"/>
    <x v="0"/>
    <n v="118768"/>
    <x v="9"/>
    <x v="9"/>
  </r>
  <r>
    <s v="30436179-0"/>
    <s v="CONSTRUCCION CECOSF CARLOS TRUPP, COMUNA DE TALCA"/>
    <x v="7"/>
    <s v="TALCA"/>
    <s v="TALCA"/>
    <n v="2015"/>
    <x v="0"/>
    <s v="BAJA COMPLEJIDAD"/>
    <x v="0"/>
    <n v="394894"/>
    <x v="3721"/>
    <x v="3516"/>
  </r>
  <r>
    <s v="30436222-0"/>
    <s v="NORMALIZACION E INTEGRACION DE SEMAFOROS SCAT RANCAGUA V ETAPA"/>
    <x v="12"/>
    <s v="CACHAPOAL"/>
    <s v="RANCAGUA"/>
    <n v="2015"/>
    <x v="1"/>
    <s v="TRANSPORTE URBANO,VIALIDAD PEATONAL"/>
    <x v="0"/>
    <n v="105000"/>
    <x v="9"/>
    <x v="9"/>
  </r>
  <r>
    <s v="30436227-0"/>
    <s v="ANALISIS RESCATE PATRIMONIO CULTURAL BARRIOS EMBLEMÁTICOS"/>
    <x v="13"/>
    <m/>
    <m/>
    <n v="2016"/>
    <x v="2"/>
    <s v="ARTE Y CULTURA"/>
    <x v="1"/>
    <n v="65301840"/>
    <x v="9"/>
    <x v="9"/>
  </r>
  <r>
    <s v="30436325-0"/>
    <s v="AMPLIACION Y MEJORAMIENTO AEROPUERTO EL LOA DE CALAMA, II REGIÓN"/>
    <x v="15"/>
    <m/>
    <m/>
    <n v="2015"/>
    <x v="1"/>
    <s v="TRANSPORTE AEREO"/>
    <x v="1"/>
    <n v="10500"/>
    <x v="9"/>
    <x v="9"/>
  </r>
  <r>
    <s v="30436372-0"/>
    <s v="REPOSICION ESTADIO MUNICIPAL LASTARRIA"/>
    <x v="1"/>
    <s v="CAUTIN"/>
    <s v="GORBEA"/>
    <n v="2016"/>
    <x v="7"/>
    <s v="DEPORTE RECREATIVO"/>
    <x v="1"/>
    <n v="601100"/>
    <x v="9"/>
    <x v="9"/>
  </r>
  <r>
    <s v="30436374-0"/>
    <s v="DIAGNOSTICO POTENCIALIDADES DE COMERCIO INTERN. POR REGION DE ANT."/>
    <x v="11"/>
    <m/>
    <m/>
    <n v="2016"/>
    <x v="10"/>
    <s v="ADMINISTRACION FINANZAS , COMERCIO Y TURISMO"/>
    <x v="1"/>
    <n v="1360"/>
    <x v="9"/>
    <x v="9"/>
  </r>
  <r>
    <s v="30436523-0"/>
    <s v="HABILITACION CECOSF YERBAS BUENAS, COMUNA DE LINARES"/>
    <x v="7"/>
    <s v="LINARES"/>
    <s v="LINARES"/>
    <n v="2015"/>
    <x v="0"/>
    <s v="BAJA COMPLEJIDAD"/>
    <x v="0"/>
    <n v="234276"/>
    <x v="3722"/>
    <x v="3517"/>
  </r>
  <r>
    <s v="30436525-0"/>
    <s v="HABILITACION CECOSF CHACARILLAS, COMUNA DE CONSTITUCION"/>
    <x v="7"/>
    <s v="TALCA"/>
    <s v="CONSTITUCION"/>
    <n v="2015"/>
    <x v="0"/>
    <s v="BAJA COMPLEJIDAD"/>
    <x v="0"/>
    <n v="197653"/>
    <x v="3723"/>
    <x v="3518"/>
  </r>
  <r>
    <s v="30436572-0"/>
    <s v="CONSTRUCCION CENTRO COMUNITARIO SALUD FAMILIAR LONGAVI"/>
    <x v="7"/>
    <s v="LINARES"/>
    <s v="LONGAVI"/>
    <n v="2015"/>
    <x v="0"/>
    <s v="BAJA COMPLEJIDAD"/>
    <x v="0"/>
    <n v="395682"/>
    <x v="3724"/>
    <x v="3519"/>
  </r>
  <r>
    <s v="30436623-0"/>
    <s v="MEJORAMIENTO CALLE EL BOSQUE, LINARES"/>
    <x v="7"/>
    <s v="LINARES"/>
    <s v="LINARES"/>
    <n v="2016"/>
    <x v="1"/>
    <s v="TRANSPORTE URBANO,VIALIDAD PEATONAL"/>
    <x v="1"/>
    <n v="172008"/>
    <x v="9"/>
    <x v="9"/>
  </r>
  <r>
    <s v="30436637-0"/>
    <s v="REPOSICION CECOSF CERRO LA CRUZ, COMUNA ARICA"/>
    <x v="14"/>
    <s v="ARICA - REGION XV"/>
    <s v="ARICA - REGION XV"/>
    <n v="2016"/>
    <x v="0"/>
    <s v="BAJA COMPLEJIDAD"/>
    <x v="0"/>
    <n v="46538"/>
    <x v="3725"/>
    <x v="3520"/>
  </r>
  <r>
    <s v="30436672-0"/>
    <s v="CONSTRUCCION CUARTEL PRIMERA COMPAÑIA DE BOMBEROS DE EL QUISCO"/>
    <x v="0"/>
    <s v="SAN ANTONIO"/>
    <s v="EL QUISCO"/>
    <n v="2015"/>
    <x v="9"/>
    <s v="DEFENSA Y SEGURIDAD"/>
    <x v="0"/>
    <n v="522024"/>
    <x v="17"/>
    <x v="9"/>
  </r>
  <r>
    <s v="30436673-0"/>
    <s v="REPOSICION PAVIMENTO AVDA MAIPU, SAN FELIPE"/>
    <x v="0"/>
    <s v="SAN FELIPE DE ACONCAGUA"/>
    <s v="SAN FELIPE"/>
    <n v="2016"/>
    <x v="1"/>
    <s v="TRANSPORTE URBANO,VIALIDAD PEATONAL"/>
    <x v="1"/>
    <n v="81891"/>
    <x v="9"/>
    <x v="9"/>
  </r>
  <r>
    <s v="30436733-0"/>
    <s v="CONSTRUCCION CALETA PESCADORES ARTESANALES BAHIA MANSA"/>
    <x v="3"/>
    <s v="MAGALLANES"/>
    <s v="PUNTA ARENAS"/>
    <n v="2016"/>
    <x v="12"/>
    <s v="PESCA ARTESANAL"/>
    <x v="0"/>
    <n v="110"/>
    <x v="9"/>
    <x v="9"/>
  </r>
  <r>
    <s v="30436779-0"/>
    <s v="CONSTRUCCION CALLE PONTON LORD LONSDALE, PUNTA ARENAS"/>
    <x v="3"/>
    <s v="MAGALLANES"/>
    <s v="PUNTA ARENAS"/>
    <n v="2016"/>
    <x v="1"/>
    <s v="TRANSPORTE URBANO,VIALIDAD PEATONAL"/>
    <x v="0"/>
    <n v="11517"/>
    <x v="3726"/>
    <x v="3521"/>
  </r>
  <r>
    <s v="30436902-0"/>
    <s v="CONSTRUCCION INFRAESTRUCTURA SANITARIA HUALLEPENCO, PERQUENCO"/>
    <x v="1"/>
    <s v="CAUTIN"/>
    <s v="PERQUENCO"/>
    <n v="2016"/>
    <x v="5"/>
    <s v="ADMINISTRACION AGUA POTABLE Y ALCANTARILLADO"/>
    <x v="1"/>
    <n v="746500"/>
    <x v="9"/>
    <x v="9"/>
  </r>
  <r>
    <s v="30436905-0"/>
    <s v="MEJORAMIENTO ACERAS PEATONALES CALLE BULNES SECTOR ALTO, NATALES"/>
    <x v="3"/>
    <s v="ULTIMA ESPERANZA"/>
    <s v="NATALES"/>
    <n v="2016"/>
    <x v="1"/>
    <s v="TRANSPORTE URBANO,VIALIDAD PEATONAL"/>
    <x v="0"/>
    <n v="867118"/>
    <x v="9"/>
    <x v="9"/>
  </r>
  <r>
    <s v="30436974-0"/>
    <s v="CONSTRUCCION INSTALACION SISTEMA APR SECTOR PUYEHUE COMUNA T SCHMIDT"/>
    <x v="1"/>
    <s v="CAUTIN"/>
    <s v="TEODORO SCHMIDT"/>
    <n v="2016"/>
    <x v="5"/>
    <s v="AGUA POTABLE"/>
    <x v="1"/>
    <n v="73743"/>
    <x v="9"/>
    <x v="9"/>
  </r>
  <r>
    <s v="30437072-0"/>
    <s v="CONSTRUCCION COLECTOR BARON DE JURAS REALES TRAMO III, CONCHALI"/>
    <x v="8"/>
    <s v="SANTIAGO"/>
    <s v="CONCHALI"/>
    <n v="2016"/>
    <x v="5"/>
    <s v="AGUAS LLUVIAS"/>
    <x v="0"/>
    <n v="201500"/>
    <x v="3727"/>
    <x v="3522"/>
  </r>
  <r>
    <s v="30437128-0"/>
    <s v="MEJORAMIENTO ESPACIO PEATONAL AV. REPÚBLICA DE CHILE, COLTAUCO"/>
    <x v="12"/>
    <s v="CACHAPOAL"/>
    <s v="COLTAUCO"/>
    <n v="2016"/>
    <x v="6"/>
    <s v="DESARROLLO URBANO"/>
    <x v="0"/>
    <n v="19915"/>
    <x v="3728"/>
    <x v="3523"/>
  </r>
  <r>
    <s v="30437129-0"/>
    <s v="CONSTRUCCION CUARTEL DE BOMBEROS BRIGADA TOCORNAL COMUNA SANTA MARIA"/>
    <x v="0"/>
    <s v="SAN FELIPE DE ACONCAGUA"/>
    <s v="SANTA MARIA"/>
    <n v="2016"/>
    <x v="9"/>
    <s v="DEFENSA Y SEGURIDAD"/>
    <x v="0"/>
    <n v="353732"/>
    <x v="64"/>
    <x v="9"/>
  </r>
  <r>
    <s v="30437131-0"/>
    <s v="REPOSICION ESCUELA DIFERENCIAL ESPAÑA DE COYHAIQUE"/>
    <x v="9"/>
    <s v="COYHAIQUE"/>
    <s v="COYHAIQUE"/>
    <n v="2016"/>
    <x v="2"/>
    <s v="EDUCACION DIFERENCIAL Y ESPECIAL"/>
    <x v="0"/>
    <n v="153753"/>
    <x v="9"/>
    <x v="9"/>
  </r>
  <r>
    <s v="30437132-0"/>
    <s v="CONSTRUCCION INSTALACION DE ALCANTARILLADO DE GUAÑACAGUA"/>
    <x v="14"/>
    <s v="ARICA - REGION XV"/>
    <s v="CAMARONES - REGION XV"/>
    <n v="2016"/>
    <x v="5"/>
    <s v="EVACUACION DISPOSICION FINAL AGUAS SERVIDAS"/>
    <x v="3"/>
    <n v="45350"/>
    <x v="9"/>
    <x v="9"/>
  </r>
  <r>
    <s v="30437133-0"/>
    <s v="CONSTRUCCION OBRAS TERRESTRES CALETA CARAMUCHO, IQUIQUE"/>
    <x v="13"/>
    <s v="IQUIQUE"/>
    <s v="IQUIQUE"/>
    <n v="2016"/>
    <x v="12"/>
    <s v="PESCA INDUSTRIAL"/>
    <x v="0"/>
    <n v="274"/>
    <x v="3729"/>
    <x v="3235"/>
  </r>
  <r>
    <s v="30437436-0"/>
    <s v="CONSTRUCCION RED CORTO PLAZO DE CICLOVÍAS PARA LA COMUNA DE MOLINA"/>
    <x v="7"/>
    <s v="CURICO"/>
    <s v="MOLINA"/>
    <n v="2015"/>
    <x v="1"/>
    <s v="TRANSPORTE URBANO,VIALIDAD PEATONAL"/>
    <x v="0"/>
    <n v="8060"/>
    <x v="9"/>
    <x v="9"/>
  </r>
  <r>
    <s v="30437437-0"/>
    <s v="CONSTRUCCION RED CORTO PLAZO DE CICLOVÍAS COMUNA DE CONSTITUCIÓN"/>
    <x v="7"/>
    <s v="TALCA"/>
    <s v="CONSTITUCION"/>
    <n v="2015"/>
    <x v="1"/>
    <s v="TRANSPORTE URBANO,VIALIDAD PEATONAL"/>
    <x v="0"/>
    <n v="2481"/>
    <x v="9"/>
    <x v="9"/>
  </r>
  <r>
    <s v="30437440-0"/>
    <s v="CONSTRUCCION RED CORTO PLAZO DE CICLOVÍAS PARA LA COMUNA DE PARRAL"/>
    <x v="7"/>
    <s v="LINARES"/>
    <s v="PARRAL"/>
    <n v="2015"/>
    <x v="1"/>
    <s v="TRANSPORTE URBANO,VIALIDAD PEATONAL"/>
    <x v="0"/>
    <n v="4713"/>
    <x v="9"/>
    <x v="9"/>
  </r>
  <r>
    <s v="30437442-0"/>
    <s v="CONSTRUCCION RED CORTO PLAZO DE CICLOVÍAS COMUNA DE CAUQUENES"/>
    <x v="7"/>
    <s v="CAUQUENES"/>
    <s v="CAUQUENES"/>
    <n v="2016"/>
    <x v="1"/>
    <s v="TRANSPORTE URBANO,VIALIDAD PEATONAL"/>
    <x v="0"/>
    <n v="8060"/>
    <x v="9"/>
    <x v="9"/>
  </r>
  <r>
    <s v="30437449-0"/>
    <s v="REPOSICION CENTRO RECREACIONAL DEPORTES TRADICIONALES CHILENO"/>
    <x v="0"/>
    <s v="QUILLOTA"/>
    <s v="NOGALES"/>
    <n v="2016"/>
    <x v="7"/>
    <s v="DEPORTE RECREATIVO"/>
    <x v="1"/>
    <n v="65226"/>
    <x v="9"/>
    <x v="9"/>
  </r>
  <r>
    <s v="30437458-0"/>
    <s v="TRANSFERENCIA CAPAC. Y ASIST PEQ. MINERÍA REGIÓN DE ANTOFAGASTA"/>
    <x v="11"/>
    <m/>
    <m/>
    <n v="2015"/>
    <x v="13"/>
    <s v="MINERIA METALICA"/>
    <x v="3"/>
    <n v="613625"/>
    <x v="9"/>
    <x v="9"/>
  </r>
  <r>
    <s v="30437460-0"/>
    <s v="MEJORAMIENTO CAPTACIÓN VILLA FRONTERA Y LA PONDEROSA, COMUNA ARICA"/>
    <x v="14"/>
    <s v="ARICA - REGION XV"/>
    <s v="ARICA - REGION XV"/>
    <n v="2015"/>
    <x v="5"/>
    <s v="AGUA POTABLE"/>
    <x v="0"/>
    <n v="10002"/>
    <x v="9"/>
    <x v="9"/>
  </r>
  <r>
    <s v="30437572-0"/>
    <s v="REPOSICION JUZGADO DE LETRAS COMPETENCIA COMUN Y GARANTÍA DE LAJA"/>
    <x v="4"/>
    <s v="BIO BIO"/>
    <m/>
    <n v="2015"/>
    <x v="11"/>
    <s v="ADMINISTRACION DE JUSTICIA"/>
    <x v="0"/>
    <n v="140414"/>
    <x v="3730"/>
    <x v="3524"/>
  </r>
  <r>
    <s v="30437581-0"/>
    <s v="CONSTRUCCION CONEXIONES RED DE CICLOVÍAS DEL GRAN SANTIAGO GRUPO 2"/>
    <x v="8"/>
    <s v="SANTIAGO"/>
    <m/>
    <n v="2015"/>
    <x v="1"/>
    <s v="TRANSPORTE URBANO,VIALIDAD PEATONAL"/>
    <x v="0"/>
    <n v="151482"/>
    <x v="9"/>
    <x v="9"/>
  </r>
  <r>
    <s v="30437675-0"/>
    <s v="CONSTRUCCION CONECTIVIDAD INTERTERRAZAS PUERTO MONTT"/>
    <x v="5"/>
    <s v="LLANQUIHUE"/>
    <s v="PUERTO MONTT"/>
    <n v="2016"/>
    <x v="1"/>
    <s v="TRANSPORTE URBANO,VIALIDAD PEATONAL"/>
    <x v="3"/>
    <n v="100000"/>
    <x v="9"/>
    <x v="9"/>
  </r>
  <r>
    <s v="30437676-0"/>
    <s v="NORMALIZACION  LICEO REPÚBLICA ARGENTINA DE COYHAIQUE"/>
    <x v="9"/>
    <s v="COYHAIQUE"/>
    <s v="COYHAIQUE"/>
    <n v="2016"/>
    <x v="2"/>
    <s v="EDUCACION BASICA Y MEDIA"/>
    <x v="1"/>
    <n v="35069"/>
    <x v="9"/>
    <x v="9"/>
  </r>
  <r>
    <s v="30437683-0"/>
    <s v="DIAGNOSTICO PLAN DE DESARROLLO TURISTICO COMUNA DE MAULLIN"/>
    <x v="5"/>
    <s v="LLANQUIHUE"/>
    <s v="MAULLIN"/>
    <n v="2016"/>
    <x v="10"/>
    <s v="TURISMO"/>
    <x v="3"/>
    <n v="72000"/>
    <x v="9"/>
    <x v="9"/>
  </r>
  <r>
    <s v="30437786-0"/>
    <s v="MEJORAMIENTO PABELLON; LABORATORIO CLÍNICO Y PARTO HCV, SAN ANTONIO"/>
    <x v="0"/>
    <s v="SAN ANTONIO"/>
    <m/>
    <n v="2016"/>
    <x v="0"/>
    <s v="ALTA COMPLEJIDAD"/>
    <x v="0"/>
    <n v="811786"/>
    <x v="9"/>
    <x v="9"/>
  </r>
  <r>
    <s v="30437872-0"/>
    <s v="REPOSICION SISTEMA DE ALUMBRADO PUBLICO SECTOR URBANO COYHAIQUE"/>
    <x v="9"/>
    <s v="COYHAIQUE"/>
    <s v="COYHAIQUE"/>
    <n v="2015"/>
    <x v="4"/>
    <s v="ALUMBRADO PUBLICO"/>
    <x v="0"/>
    <n v="1727508"/>
    <x v="3731"/>
    <x v="3525"/>
  </r>
  <r>
    <s v="30438073-0"/>
    <s v="MEJORAMIENTO PAVIMENTO CALLE 18 NORTE DE TALCA"/>
    <x v="7"/>
    <s v="TALCA"/>
    <s v="TALCA"/>
    <n v="2016"/>
    <x v="1"/>
    <s v="TRANSPORTE URBANO,VIALIDAD PEATONAL"/>
    <x v="1"/>
    <n v="19148"/>
    <x v="9"/>
    <x v="9"/>
  </r>
  <r>
    <s v="30438077-0"/>
    <s v="MEJORAMIENTO CANCHA LAS CADENAS COMUNA DE SANTA MARIA"/>
    <x v="0"/>
    <s v="SAN FELIPE DE ACONCAGUA"/>
    <s v="SANTA MARIA"/>
    <n v="2016"/>
    <x v="7"/>
    <s v="DEPORTE RECREATIVO"/>
    <x v="0"/>
    <n v="258531"/>
    <x v="64"/>
    <x v="9"/>
  </r>
  <r>
    <s v="30438122-0"/>
    <s v="REPOSICION PTAS VILLA VALLE NEVADO, SAN ESTEBAN"/>
    <x v="0"/>
    <s v="LOS ANDES"/>
    <s v="SAN ESTEBAN"/>
    <n v="2015"/>
    <x v="5"/>
    <s v="EVACUACION DISPOSICION FINAL AGUAS SERVIDAS"/>
    <x v="1"/>
    <n v="184075"/>
    <x v="9"/>
    <x v="9"/>
  </r>
  <r>
    <s v="30438237-0"/>
    <s v="ACTUALIZACION PLAN DE DESARROLLO COMUNAL NACIMIENTO"/>
    <x v="4"/>
    <s v="BIO BIO"/>
    <s v="NACIMIENTO"/>
    <n v="2016"/>
    <x v="6"/>
    <s v="ADMINISTRACION MULTISECTOR"/>
    <x v="0"/>
    <n v="24000"/>
    <x v="22"/>
    <x v="9"/>
  </r>
  <r>
    <s v="30438274-0"/>
    <s v="CONSTRUCCION CENTRO REGIONAL DE OPERACIONES EMERGENCIAS Y CATASTROFE"/>
    <x v="0"/>
    <m/>
    <m/>
    <n v="2015"/>
    <x v="9"/>
    <s v="ADMINISTRACION DEFENSA Y SEGURIDAD"/>
    <x v="3"/>
    <n v="315000"/>
    <x v="9"/>
    <x v="9"/>
  </r>
  <r>
    <s v="30438322-0"/>
    <s v="AMPLIACION EDIFICIO CONSISTORIAL COMUNA DE SANTA MARIA"/>
    <x v="0"/>
    <s v="SAN FELIPE DE ACONCAGUA"/>
    <s v="SANTA MARIA"/>
    <n v="2016"/>
    <x v="6"/>
    <s v="ADMINISTRACION MULTISECTOR"/>
    <x v="0"/>
    <n v="167665"/>
    <x v="9"/>
    <x v="9"/>
  </r>
  <r>
    <s v="30438324-0"/>
    <s v="REPOSICION DE ALUMBRADO PÚBLICO EN LA COMUNA DE LICANTÉN"/>
    <x v="7"/>
    <s v="CURICO"/>
    <s v="LICANTEN"/>
    <n v="2015"/>
    <x v="4"/>
    <s v="ALUMBRADO PUBLICO"/>
    <x v="0"/>
    <n v="287144"/>
    <x v="9"/>
    <x v="9"/>
  </r>
  <r>
    <s v="30438374-0"/>
    <s v="CONSTRUCCION ELECTRIFICACION RURAL SECTOR FAJAS CAIVICO Y OTROSCUNCO"/>
    <x v="1"/>
    <s v="CAUTIN"/>
    <s v="CUNCO"/>
    <n v="2016"/>
    <x v="4"/>
    <s v="DISTRIBUCION Y CONEXION FINAL USUARIOS"/>
    <x v="1"/>
    <n v="143602"/>
    <x v="9"/>
    <x v="9"/>
  </r>
  <r>
    <s v="30438382-0"/>
    <s v="CONSTRUCCION ESPACIO PÚBLICO EMBLEMATICO EL BELLOTO, QUILPUE"/>
    <x v="0"/>
    <s v="MARGA MARGA"/>
    <s v="QUILPUE"/>
    <n v="2016"/>
    <x v="6"/>
    <s v="DESARROLLO URBANO"/>
    <x v="3"/>
    <n v="832164"/>
    <x v="9"/>
    <x v="9"/>
  </r>
  <r>
    <s v="30438522-0"/>
    <s v="MEJORAMIENTO ESPACIO PÚBLICO CALLE PARROQUIA, COMUNA DE SAN RAMÓN"/>
    <x v="8"/>
    <s v="SANTIAGO"/>
    <s v="SAN RAMON"/>
    <n v="2015"/>
    <x v="6"/>
    <s v="DESARROLLO URBANO"/>
    <x v="0"/>
    <n v="822700"/>
    <x v="9"/>
    <x v="9"/>
  </r>
  <r>
    <s v="30438672-0"/>
    <s v="MEJORAMIENTO CALLE CUARTEL, COMUNA DE PETORCA"/>
    <x v="0"/>
    <s v="PETORCA"/>
    <s v="PETORCA"/>
    <n v="2015"/>
    <x v="1"/>
    <s v="TRANSPORTE URBANO,VIALIDAD PEATONAL"/>
    <x v="3"/>
    <n v="131636"/>
    <x v="9"/>
    <x v="9"/>
  </r>
  <r>
    <s v="30438723-0"/>
    <s v="REPOSICION REPOSICIÓN 5TA. COMISARÍA YUMBEL, PCSP 2013"/>
    <x v="4"/>
    <s v="BIO BIO"/>
    <s v="YUMBEL"/>
    <n v="2015"/>
    <x v="9"/>
    <s v="DEFENSA Y SEGURIDAD"/>
    <x v="0"/>
    <n v="1000"/>
    <x v="52"/>
    <x v="9"/>
  </r>
  <r>
    <s v="30438924-0"/>
    <s v="CONSTRUCCION CECOSF LUCAS SIERRA, COMUNA DE CONCHALI"/>
    <x v="8"/>
    <s v="SANTIAGO"/>
    <s v="CONCHALI"/>
    <n v="2016"/>
    <x v="0"/>
    <s v="BAJA COMPLEJIDAD"/>
    <x v="0"/>
    <n v="262869"/>
    <x v="3732"/>
    <x v="3526"/>
  </r>
  <r>
    <s v="30439072-0"/>
    <s v="REPOSICION ESCUELA TUNICHE GRANEROS"/>
    <x v="12"/>
    <s v="CACHAPOAL"/>
    <s v="GRANEROS"/>
    <n v="2016"/>
    <x v="2"/>
    <s v="EDUCACION BASICA Y MEDIA"/>
    <x v="1"/>
    <n v="53340"/>
    <x v="9"/>
    <x v="9"/>
  </r>
  <r>
    <s v="30439122-0"/>
    <s v="REPOSICION EDIFICIO CONSISTORIAL PARA LA COMUNA DE SIERRA GORDA"/>
    <x v="11"/>
    <s v="ANTOFAGASTA"/>
    <s v="SIERRA GORDA"/>
    <n v="2016"/>
    <x v="6"/>
    <s v="ADMINISTRACION MULTISECTOR"/>
    <x v="3"/>
    <n v="2411966"/>
    <x v="9"/>
    <x v="9"/>
  </r>
  <r>
    <s v="30439322-0"/>
    <s v="HABILITACION TERRAZA ENTRE PLAYA GRANDE Y PLAYA CHICA CARTAGENA"/>
    <x v="0"/>
    <s v="SAN ANTONIO"/>
    <s v="CARTAGENA"/>
    <n v="2016"/>
    <x v="6"/>
    <s v="BORDE COSTERO,PASEOS PEATONALES, PLAYAS"/>
    <x v="0"/>
    <n v="335167"/>
    <x v="9"/>
    <x v="9"/>
  </r>
  <r>
    <s v="30439372-0"/>
    <s v="HABILITACION CENTRO CULTURAL LA CALERA"/>
    <x v="0"/>
    <s v="QUILLOTA"/>
    <s v="LA CALERA"/>
    <n v="2016"/>
    <x v="2"/>
    <s v="ARTE Y CULTURA"/>
    <x v="3"/>
    <n v="1875179"/>
    <x v="9"/>
    <x v="9"/>
  </r>
  <r>
    <s v="30439423-0"/>
    <s v="HABILITACION JARDÍN INFANTIL SAN ROQUE COMUNA DE VALPARAÍSO"/>
    <x v="0"/>
    <s v="VALPARAISO"/>
    <s v="VALPARAISO"/>
    <n v="2016"/>
    <x v="2"/>
    <s v="EDUCACION PREBASICA"/>
    <x v="0"/>
    <n v="241185"/>
    <x v="9"/>
    <x v="9"/>
  </r>
  <r>
    <s v="30439472-0"/>
    <s v="CONSTRUCCION INSTALACIÓN  DE ALCANTARILLADO LOCALIDAD DE CODPA"/>
    <x v="14"/>
    <s v="ARICA - REGION XV"/>
    <s v="CAMARONES - REGION XV"/>
    <n v="2016"/>
    <x v="5"/>
    <s v="ADMINISTRACION AGUA POTABLE Y ALCANTARILLADO"/>
    <x v="1"/>
    <n v="45349"/>
    <x v="9"/>
    <x v="9"/>
  </r>
  <r>
    <s v="30439522-0"/>
    <s v="MEJORAMIENTO RED IMAGENOLOGIA COMPLEJA:INCORPORAC. DIAG. POR PET-CT"/>
    <x v="8"/>
    <m/>
    <m/>
    <n v="2015"/>
    <x v="0"/>
    <s v="ALTA COMPLEJIDAD"/>
    <x v="0"/>
    <n v="1550016"/>
    <x v="3733"/>
    <x v="3527"/>
  </r>
  <r>
    <s v="30439629-0"/>
    <s v="MEJORAMIENTO CALLES CARRERA Y SABINO MORENO, PETORCA"/>
    <x v="0"/>
    <s v="PETORCA"/>
    <s v="PETORCA"/>
    <n v="2015"/>
    <x v="1"/>
    <s v="TRANSPORTE URBANO,VIALIDAD PEATONAL"/>
    <x v="1"/>
    <n v="99902"/>
    <x v="9"/>
    <x v="9"/>
  </r>
  <r>
    <s v="30439673-0"/>
    <s v="MEJORAMIENTO CONSTRUCCIÓN MEDIA CALZADA CALLE LAS ARAUCARIAS, TENO"/>
    <x v="7"/>
    <s v="CURICO"/>
    <s v="TENO"/>
    <n v="2016"/>
    <x v="1"/>
    <s v="TRANSPORTE URBANO,VIALIDAD PEATONAL"/>
    <x v="1"/>
    <n v="52640"/>
    <x v="9"/>
    <x v="9"/>
  </r>
  <r>
    <s v="30439680-0"/>
    <s v="AMPLIACION 6 SALAS Y TALLER LICEO PADRE HURTADO PICA"/>
    <x v="13"/>
    <s v="TAMARUGAL"/>
    <s v="PICA (Prov. Tamarugal)"/>
    <n v="2015"/>
    <x v="2"/>
    <s v="EDUCACION BASICA Y MEDIA"/>
    <x v="0"/>
    <n v="783812"/>
    <x v="9"/>
    <x v="9"/>
  </r>
  <r>
    <s v="30439686-0"/>
    <s v="MEJORAMIENTO CANCHA COMP. DEP. EL MILAGRO ANFA LA PAMPA"/>
    <x v="2"/>
    <s v="ELQUI"/>
    <s v="LA SERENA"/>
    <n v="2016"/>
    <x v="7"/>
    <s v="DEPORTE RECREATIVO"/>
    <x v="3"/>
    <n v="98676"/>
    <x v="9"/>
    <x v="9"/>
  </r>
  <r>
    <s v="30439924-0"/>
    <s v="MEJORAMIENTO PARQUE ALBERTO HURTADO"/>
    <x v="0"/>
    <s v="MARGA MARGA"/>
    <s v="QUILPUE"/>
    <n v="2015"/>
    <x v="6"/>
    <s v="DESARROLLO URBANO"/>
    <x v="1"/>
    <n v="0"/>
    <x v="9"/>
    <x v="9"/>
  </r>
  <r>
    <s v="30439937-0"/>
    <s v="REPOSICION PARCIAL ESCUELA REPÚBLICA DE FRANCIA REQUINOA"/>
    <x v="12"/>
    <s v="CACHAPOAL"/>
    <s v="REQUINOA"/>
    <n v="2016"/>
    <x v="2"/>
    <s v="EDUCACION BASICA Y MEDIA"/>
    <x v="3"/>
    <n v="38000"/>
    <x v="9"/>
    <x v="9"/>
  </r>
  <r>
    <s v="30440033-0"/>
    <s v="MEJORAMIENTO SISTEMA AGUA POTABLE RURAL SAN ENRIQUE, CHIMBARONGO"/>
    <x v="12"/>
    <s v="COLCHAGUA"/>
    <s v="CHIMBARONGO"/>
    <n v="2016"/>
    <x v="5"/>
    <s v="AGUA POTABLE"/>
    <x v="0"/>
    <n v="11"/>
    <x v="9"/>
    <x v="9"/>
  </r>
  <r>
    <s v="30440172-0"/>
    <s v="CONSTRUCCION MUROS DE CONTENCIÓN CALLE ARAUCO (LATORRE-BRICEÑO) PA."/>
    <x v="3"/>
    <s v="MAGALLANES"/>
    <s v="PUNTA ARENAS"/>
    <n v="2016"/>
    <x v="6"/>
    <s v="INTERSUBSECTORIAL MULTISECTOR"/>
    <x v="3"/>
    <n v="11000"/>
    <x v="9"/>
    <x v="9"/>
  </r>
  <r>
    <s v="30440177-0"/>
    <s v="NORMALIZACION HOSPITAL SAN PABLO DE COQUIMBO PARTE II"/>
    <x v="2"/>
    <s v="ELQUI"/>
    <s v="COQUIMBO"/>
    <n v="2016"/>
    <x v="0"/>
    <s v="ALTA COMPLEJIDAD"/>
    <x v="0"/>
    <n v="2"/>
    <x v="9"/>
    <x v="9"/>
  </r>
  <r>
    <s v="30440181-0"/>
    <s v="CONSTRUCCION RED ELECTRICA A LA COMUNA DE COLCHANE"/>
    <x v="13"/>
    <s v="TAMARUGAL"/>
    <s v="COLCHANE(Prov. Tamarugal)"/>
    <n v="2016"/>
    <x v="4"/>
    <s v="DISTRIBUCION Y CONEXION FINAL USUARIOS"/>
    <x v="0"/>
    <n v="3920258"/>
    <x v="3734"/>
    <x v="3528"/>
  </r>
  <r>
    <s v="30440273-0"/>
    <s v="REPOSICION ESCUELA BASICA FUERTE DE BAQUEDANO, COMUNA POZO ALMONTE"/>
    <x v="13"/>
    <s v="TAMARUGAL"/>
    <s v="POZO ALMONTE (Prov. Tamarugal)"/>
    <n v="2016"/>
    <x v="2"/>
    <s v="INTERSUBSECTORIAL EDUCACION Y CULTURA"/>
    <x v="0"/>
    <n v="1409100"/>
    <x v="9"/>
    <x v="9"/>
  </r>
  <r>
    <s v="30440323-0"/>
    <s v="NORMALIZACION LICEO CLAUDIO ARRAU LEON, COMUNA DE COIHUECO"/>
    <x v="4"/>
    <s v="ÑUBLE"/>
    <s v="COIHUECO"/>
    <n v="2016"/>
    <x v="2"/>
    <s v="EDUCACION BASICA Y MEDIA"/>
    <x v="1"/>
    <n v="65000"/>
    <x v="9"/>
    <x v="9"/>
  </r>
  <r>
    <s v="30440324-0"/>
    <s v="MEJORAMIENTO Y AMPLIACIÓN APR CULIPRAN,MELIPILLA"/>
    <x v="8"/>
    <s v="MELIPILLA"/>
    <s v="MELIPILLA"/>
    <n v="2015"/>
    <x v="5"/>
    <s v="AGUA POTABLE"/>
    <x v="0"/>
    <n v="11"/>
    <x v="9"/>
    <x v="9"/>
  </r>
  <r>
    <s v="30440375-0"/>
    <s v="CONSTRUCCION SAR PEDRO DE VALDIVIA, TEMUCO"/>
    <x v="1"/>
    <s v="CAUTIN"/>
    <s v="TEMUCO"/>
    <n v="2016"/>
    <x v="0"/>
    <s v="BAJA COMPLEJIDAD"/>
    <x v="0"/>
    <n v="290729"/>
    <x v="3735"/>
    <x v="3529"/>
  </r>
  <r>
    <s v="30440425-0"/>
    <s v="CONSTRUCCION SAR LOS VOLCANES COMUNA DE VILLARRICA"/>
    <x v="1"/>
    <s v="CAUTIN"/>
    <s v="VILLARRICA"/>
    <n v="2016"/>
    <x v="0"/>
    <s v="BAJA COMPLEJIDAD"/>
    <x v="0"/>
    <n v="532068"/>
    <x v="3736"/>
    <x v="3530"/>
  </r>
  <r>
    <s v="30440524-0"/>
    <s v="NORMALIZACION ESCUELA BÁSICA E-1013 DE TUCAPEL"/>
    <x v="4"/>
    <s v="BIO BIO"/>
    <s v="TUCAPEL"/>
    <n v="2016"/>
    <x v="2"/>
    <s v="EDUCACION BASICA Y MEDIA"/>
    <x v="1"/>
    <n v="90910"/>
    <x v="9"/>
    <x v="9"/>
  </r>
  <r>
    <s v="30440525-0"/>
    <s v="AMPLIACION RED AGUA POTABLE Y ALCANT. VILLA CORDILLERA NANCAGUA"/>
    <x v="12"/>
    <s v="COLCHAGUA"/>
    <s v="NANCAGUA"/>
    <n v="2016"/>
    <x v="5"/>
    <s v="ADMINISTRACION AGUA POTABLE Y ALCANTARILLADO"/>
    <x v="3"/>
    <n v="45931"/>
    <x v="9"/>
    <x v="9"/>
  </r>
  <r>
    <s v="30440526-0"/>
    <s v="REPOSICION ESCUELA AMÉRICA DE VILCÚN"/>
    <x v="1"/>
    <s v="CAUTIN"/>
    <s v="VILCUN"/>
    <n v="2016"/>
    <x v="2"/>
    <s v="EDUCACION BASICA Y MEDIA"/>
    <x v="1"/>
    <n v="243500"/>
    <x v="9"/>
    <x v="9"/>
  </r>
  <r>
    <s v="30440576-0"/>
    <s v="CONSTRUCCION SALA CUNA Y NIVEL MEDIO EL MIRADOR, EL QUISCO"/>
    <x v="0"/>
    <s v="SAN ANTONIO"/>
    <s v="EL QUISCO"/>
    <n v="2015"/>
    <x v="2"/>
    <s v="EDUCACION PREBASICA"/>
    <x v="0"/>
    <n v="2"/>
    <x v="3737"/>
    <x v="9"/>
  </r>
  <r>
    <s v="30440725-0"/>
    <s v="NORMALIZACION   Y RECUPERACIÓN EX VERTEDERO LA CAÑAMERA, LOTE 4"/>
    <x v="8"/>
    <s v="CORDILLERA"/>
    <s v="PUENTE ALTO"/>
    <n v="2016"/>
    <x v="6"/>
    <s v="DESARROLLO URBANO"/>
    <x v="1"/>
    <n v="2000"/>
    <x v="9"/>
    <x v="9"/>
  </r>
  <r>
    <s v="30440736-0"/>
    <s v="CONSTRUCCION CONEXIÓN VIAL SECTOR: RUTA K-120 - ACCESO SUR A CURICO"/>
    <x v="7"/>
    <m/>
    <m/>
    <n v="2016"/>
    <x v="1"/>
    <s v="TRANSPORTE CAMINERO"/>
    <x v="0"/>
    <n v="50500"/>
    <x v="287"/>
    <x v="9"/>
  </r>
  <r>
    <s v="30440745-0"/>
    <s v="REPOSICION INFRAESTRUCTURA DE SEMAFOROS COPIAPO"/>
    <x v="6"/>
    <s v="COPIAPO"/>
    <s v="COPIAPO"/>
    <n v="2016"/>
    <x v="1"/>
    <s v="TRANSPORTE URBANO,VIALIDAD PEATONAL"/>
    <x v="0"/>
    <n v="919098"/>
    <x v="9"/>
    <x v="9"/>
  </r>
  <r>
    <s v="30440872-0"/>
    <s v="CONSTRUCCION SALA CUNA Y NIVEL MEDIO LOS PIONEROS, PLACILLA - VALPO"/>
    <x v="0"/>
    <s v="VALPARAISO"/>
    <s v="VALPARAISO"/>
    <n v="2015"/>
    <x v="2"/>
    <s v="EDUCACION PREBASICA"/>
    <x v="1"/>
    <n v="86084"/>
    <x v="9"/>
    <x v="9"/>
  </r>
  <r>
    <s v="30440874-0"/>
    <s v="REPOSICION CUARTEL DE BOMBEROS DE HUERTOS FAMILIARES, TIL TIL"/>
    <x v="8"/>
    <s v="CHACABUCO"/>
    <s v="TIL TIL"/>
    <n v="2016"/>
    <x v="9"/>
    <s v="DEFENSA Y SEGURIDAD"/>
    <x v="1"/>
    <n v="30073"/>
    <x v="9"/>
    <x v="9"/>
  </r>
  <r>
    <s v="30440972-0"/>
    <s v="MEJORAMIENTO PLAZA RAPA NUI HAI MAHATU ISLA DE PASCUA"/>
    <x v="0"/>
    <s v="ISLA DE PASCUA"/>
    <s v="ISLA DE PASCUA"/>
    <n v="2016"/>
    <x v="6"/>
    <s v="DESARROLLO URBANO"/>
    <x v="1"/>
    <n v="180205"/>
    <x v="9"/>
    <x v="9"/>
  </r>
  <r>
    <s v="30441023-0"/>
    <s v="CONSTRUCCION CICLO VÍA LA ESTRELLA, PUDAHUEL"/>
    <x v="8"/>
    <s v="SANTIAGO"/>
    <s v="PUDAHUEL"/>
    <n v="2016"/>
    <x v="1"/>
    <s v="TRANSPORTE URBANO,VIALIDAD PEATONAL"/>
    <x v="1"/>
    <n v="1214582"/>
    <x v="9"/>
    <x v="9"/>
  </r>
  <r>
    <s v="30441173-0"/>
    <s v="CONSTRUCCION CIRCUITO ESPACIOS PUBLICOS QUINTO SE, COMUNA DE QUILPUÉ"/>
    <x v="0"/>
    <s v="MARGA MARGA"/>
    <s v="QUILPUE"/>
    <n v="2016"/>
    <x v="6"/>
    <s v="DESARROLLO URBANO"/>
    <x v="1"/>
    <n v="0"/>
    <x v="9"/>
    <x v="9"/>
  </r>
  <r>
    <s v="30441222-0"/>
    <s v="REPOSICION CALZADAS Y ACERAS CALLE SAN FRANCISCO, LA PINTANA"/>
    <x v="8"/>
    <s v="SANTIAGO"/>
    <s v="LA PINTANA"/>
    <n v="2016"/>
    <x v="1"/>
    <s v="TRANSPORTE URBANO,VIALIDAD PEATONAL"/>
    <x v="3"/>
    <n v="124904"/>
    <x v="9"/>
    <x v="9"/>
  </r>
  <r>
    <s v="30441475-0"/>
    <s v="CONSTRUCCION SISTEMA DE AGUA POTABLE RURAL SECTOR PUMALAL, TEMUCO."/>
    <x v="1"/>
    <s v="CAUTIN"/>
    <s v="TEMUCO"/>
    <n v="2016"/>
    <x v="5"/>
    <s v="AGUA POTABLE"/>
    <x v="1"/>
    <n v="63541"/>
    <x v="9"/>
    <x v="9"/>
  </r>
  <r>
    <s v="30441476-0"/>
    <s v="CONSTRUCCION PARQUE RECREACIONAL EL CARMEN COMUNA DE SAN PEDRO DE AT"/>
    <x v="11"/>
    <s v="EL LOA"/>
    <s v="SAN PEDRO DE ATACAMA"/>
    <n v="2016"/>
    <x v="6"/>
    <s v="DESARROLLO URBANO"/>
    <x v="3"/>
    <n v="1571193"/>
    <x v="9"/>
    <x v="9"/>
  </r>
  <r>
    <s v="30441572-0"/>
    <s v="CONSTRUCCION PLAZA NUEVA INDEPENDENCIA, PUNTA ARENAS"/>
    <x v="3"/>
    <s v="MAGALLANES"/>
    <s v="PUNTA ARENAS"/>
    <n v="2015"/>
    <x v="6"/>
    <s v="DESARROLLO URBANO"/>
    <x v="0"/>
    <n v="156788"/>
    <x v="3738"/>
    <x v="9"/>
  </r>
  <r>
    <s v="30441622-0"/>
    <s v="ANALISIS PROTECCIÓN COSTERA SECTOR LO ROJAS"/>
    <x v="4"/>
    <s v="CONCEPCION"/>
    <s v="CORONEL"/>
    <n v="2016"/>
    <x v="6"/>
    <s v="DEFENSAS FLUVIALES,MARITIMAS Y CAUCES ARTIFICIALES"/>
    <x v="0"/>
    <n v="137590"/>
    <x v="9"/>
    <x v="9"/>
  </r>
  <r>
    <s v="30441773-0"/>
    <s v="CONSTRUCCION SIS.APR TRES ESQUINAS,LOS AROMOS,LA PEÑA,NALCACO,CHUMIL"/>
    <x v="1"/>
    <s v="CAUTIN"/>
    <s v="LAUTARO"/>
    <n v="2015"/>
    <x v="5"/>
    <s v="AGUA POTABLE"/>
    <x v="0"/>
    <n v="1003946"/>
    <x v="9"/>
    <x v="9"/>
  </r>
  <r>
    <s v="30441822-0"/>
    <s v="ACTUALIZACION PLAN DE DESARROLLO COMUNAL, LIMACHE 2016-2021"/>
    <x v="0"/>
    <s v="MARGA MARGA"/>
    <s v="LIMACHE"/>
    <n v="2016"/>
    <x v="6"/>
    <s v="DESARROLLO URBANO"/>
    <x v="0"/>
    <n v="44984"/>
    <x v="22"/>
    <x v="9"/>
  </r>
  <r>
    <s v="30441922-0"/>
    <s v="REPARACION MAYOR JARDIN INFANTIL ANGELITOS, COMUNA DE CURICO"/>
    <x v="7"/>
    <s v="CURICO"/>
    <s v="CURICO"/>
    <n v="2016"/>
    <x v="2"/>
    <s v="EDUCACION PREBASICA"/>
    <x v="0"/>
    <n v="121537"/>
    <x v="9"/>
    <x v="9"/>
  </r>
  <r>
    <s v="30441972-0"/>
    <s v="CONSTRUCCION ACCESO LICEO INDUSTRIAL SAD - TEMUCO"/>
    <x v="1"/>
    <s v="CAUTIN"/>
    <s v="TEMUCO"/>
    <n v="2015"/>
    <x v="2"/>
    <s v="EDUCACION MEDIA TECNICO"/>
    <x v="0"/>
    <n v="144044"/>
    <x v="3739"/>
    <x v="9"/>
  </r>
  <r>
    <s v="30442022-0"/>
    <s v="MEJORAMIENTO RECINTOS DEPORTIVOS DIVERSOS SECTORES COMUNA DE TIL TIL"/>
    <x v="8"/>
    <s v="CHACABUCO"/>
    <s v="TIL TIL"/>
    <n v="2015"/>
    <x v="7"/>
    <s v="DEPORTE RECREATIVO"/>
    <x v="0"/>
    <n v="1618748"/>
    <x v="9"/>
    <x v="9"/>
  </r>
  <r>
    <s v="30442123-0"/>
    <s v="REPOSICION TOTAL JARDIN INFANTIL RABITO"/>
    <x v="14"/>
    <m/>
    <m/>
    <n v="2016"/>
    <x v="2"/>
    <s v="EDUCACION PREBASICA"/>
    <x v="1"/>
    <n v="63350"/>
    <x v="9"/>
    <x v="9"/>
  </r>
  <r>
    <s v="30442127-0"/>
    <s v="NORMALIZACION CUADRA PERSONAL CCP VICTORIA"/>
    <x v="1"/>
    <s v="MALLECO"/>
    <s v="VICTORIA"/>
    <n v="2016"/>
    <x v="11"/>
    <s v="REHABILITACION ADULTOS"/>
    <x v="0"/>
    <n v="44712"/>
    <x v="9"/>
    <x v="9"/>
  </r>
  <r>
    <s v="30442129-0"/>
    <s v="CONSTRUCCION SAR VALDIVIA,COMUNA DE VALDIVIA"/>
    <x v="10"/>
    <s v="VALDIVIA - REGION XIV"/>
    <s v="VALDIVIA - REGION XIV"/>
    <n v="2016"/>
    <x v="0"/>
    <s v="ALTA COMPLEJIDAD"/>
    <x v="0"/>
    <n v="567063"/>
    <x v="3740"/>
    <x v="3531"/>
  </r>
  <r>
    <s v="30442274-0"/>
    <s v="CONSTRUCCION PARQUE URBANO SECTOR CAPPONI, LAJA"/>
    <x v="4"/>
    <s v="BIO BIO"/>
    <s v="LAJA"/>
    <n v="2016"/>
    <x v="6"/>
    <s v="DESARROLLO URBANO"/>
    <x v="1"/>
    <n v="505400"/>
    <x v="9"/>
    <x v="9"/>
  </r>
  <r>
    <s v="30442425-0"/>
    <s v="AMPLIACION CENTRO COMUNITARIO DE SALUD SECTOR TUNCAHUE - CODEGUA"/>
    <x v="12"/>
    <s v="CACHAPOAL"/>
    <s v="CODEGUA"/>
    <n v="2016"/>
    <x v="0"/>
    <s v="BAJA COMPLEJIDAD"/>
    <x v="0"/>
    <n v="295687"/>
    <x v="3741"/>
    <x v="3532"/>
  </r>
  <r>
    <s v="30442426-0"/>
    <s v="CONSTRUCCION CENTRO COMUNITARIO SALUD FAMILIAR ANGOSTURA S.FERNANDO"/>
    <x v="12"/>
    <s v="COLCHAGUA"/>
    <s v="SAN FERNANDO"/>
    <n v="2016"/>
    <x v="0"/>
    <s v="BAJA COMPLEJIDAD"/>
    <x v="0"/>
    <n v="314311"/>
    <x v="3742"/>
    <x v="3533"/>
  </r>
  <r>
    <s v="30442576-0"/>
    <s v="CONSTRUCCION PAVIMENTACIÓN LOTEO LAS VERTIENTES I, TIERRA AMARILLA"/>
    <x v="6"/>
    <s v="COPIAPO"/>
    <s v="TIERRA AMARILLA"/>
    <n v="2016"/>
    <x v="1"/>
    <s v="TRANSPORTE URBANO,VIALIDAD PEATONAL"/>
    <x v="3"/>
    <n v="86494"/>
    <x v="9"/>
    <x v="9"/>
  </r>
  <r>
    <s v="30442577-0"/>
    <s v="CONSTRUCCION PAVIMENTACIÓN LOTEO LAS VERTIENTES II, TIERRA AMARILLA"/>
    <x v="6"/>
    <s v="COPIAPO"/>
    <s v="TIERRA AMARILLA"/>
    <n v="2016"/>
    <x v="1"/>
    <s v="TRANSPORTE URBANO,VIALIDAD PEATONAL"/>
    <x v="3"/>
    <n v="89302"/>
    <x v="9"/>
    <x v="9"/>
  </r>
  <r>
    <s v="30442579-0"/>
    <s v="CONSTRUCCION SALA MULTIUSO LOTEO LAS VERTIENTES I, TIERRA AMARILLA"/>
    <x v="6"/>
    <s v="COPIAPO"/>
    <s v="TIERRA AMARILLA"/>
    <n v="2016"/>
    <x v="6"/>
    <s v="ORGANIZACION Y SERVICIOS COMUNALES"/>
    <x v="3"/>
    <n v="37561"/>
    <x v="9"/>
    <x v="9"/>
  </r>
  <r>
    <s v="30442580-0"/>
    <s v="CONSTRUCCION SALA MULTIUSO LOTEO LAS VERTIENTES II, TIERRA AMARILLA"/>
    <x v="6"/>
    <s v="COPIAPO"/>
    <s v="TIERRA AMARILLA"/>
    <n v="2016"/>
    <x v="6"/>
    <s v="ORGANIZACION Y SERVICIOS COMUNALES"/>
    <x v="3"/>
    <n v="37561"/>
    <x v="9"/>
    <x v="9"/>
  </r>
  <r>
    <s v="30442622-0"/>
    <s v="MEJORAMIENTO ACERAS LOS SILOS, EL MANZANO Y PRIMERA TRANSVERSAL P.H."/>
    <x v="8"/>
    <s v="TALAGANTE"/>
    <s v="PADRE HURTADO"/>
    <n v="2016"/>
    <x v="1"/>
    <s v="TRANSPORTE URBANO,VIALIDAD PEATONAL"/>
    <x v="1"/>
    <n v="1898404"/>
    <x v="9"/>
    <x v="9"/>
  </r>
  <r>
    <s v="30442674-0"/>
    <s v="CONSTRUCCION SAR COMUNA DE PARRAL"/>
    <x v="7"/>
    <s v="LINARES"/>
    <s v="PARRAL"/>
    <n v="2016"/>
    <x v="0"/>
    <s v="BAJA COMPLEJIDAD"/>
    <x v="0"/>
    <n v="561260"/>
    <x v="3743"/>
    <x v="3534"/>
  </r>
  <r>
    <s v="30442675-0"/>
    <s v="CONSTRUCCION SAR LAS AMERICAS, COMUNA DE TALCA"/>
    <x v="7"/>
    <s v="TALCA"/>
    <s v="TALCA"/>
    <n v="2016"/>
    <x v="0"/>
    <s v="BAJA COMPLEJIDAD"/>
    <x v="0"/>
    <n v="274247"/>
    <x v="3744"/>
    <x v="3535"/>
  </r>
  <r>
    <s v="30442722-0"/>
    <s v="CONSTRUCCION SAR COMUNA DE CAUQUENES"/>
    <x v="7"/>
    <s v="CAUQUENES"/>
    <s v="CAUQUENES"/>
    <n v="2016"/>
    <x v="0"/>
    <s v="BAJA COMPLEJIDAD"/>
    <x v="0"/>
    <n v="560831"/>
    <x v="3745"/>
    <x v="3536"/>
  </r>
  <r>
    <s v="30442724-0"/>
    <s v="CONSTRUCCION ELECTRIFICACION RURAL SECTOR PEDRO TORI, P LAS CASAS"/>
    <x v="1"/>
    <s v="CAUTIN"/>
    <s v="PADRE LAS CASAS"/>
    <n v="2016"/>
    <x v="4"/>
    <s v="DISTRIBUCION Y CONEXION FINAL USUARIOS"/>
    <x v="0"/>
    <n v="55686"/>
    <x v="9"/>
    <x v="9"/>
  </r>
  <r>
    <s v="30442873-0"/>
    <s v="CONSTRUCCION ELECTRIFICACION RURAL SECTOR ENTUCO, P LAS CASAS"/>
    <x v="1"/>
    <s v="CAUTIN"/>
    <s v="PADRE LAS CASAS"/>
    <n v="2016"/>
    <x v="4"/>
    <s v="DISTRIBUCION Y CONEXION FINAL USUARIOS"/>
    <x v="1"/>
    <n v="30010"/>
    <x v="9"/>
    <x v="9"/>
  </r>
  <r>
    <s v="30442877-0"/>
    <s v="MEJORAMIENTO ESCUELA DE BELLAS ARTES MUNICIPALES, VALPARAISO"/>
    <x v="0"/>
    <s v="VALPARAISO"/>
    <s v="VALPARAISO"/>
    <n v="2016"/>
    <x v="2"/>
    <s v="ARTE Y CULTURA"/>
    <x v="0"/>
    <n v="40487"/>
    <x v="22"/>
    <x v="9"/>
  </r>
  <r>
    <s v="30442882-0"/>
    <s v="CONSTRUCCION CICLOVÍA LA BANDERA - LA CISTERNA Y SAN RAMÓN"/>
    <x v="8"/>
    <s v="SANTIAGO"/>
    <m/>
    <n v="2016"/>
    <x v="1"/>
    <s v="TRANSPORTE URBANO,VIALIDAD PEATONAL"/>
    <x v="1"/>
    <n v="1099769"/>
    <x v="9"/>
    <x v="9"/>
  </r>
  <r>
    <s v="30442888-0"/>
    <s v="CONSTRUCCION PAVIMENTOS Y ACERAS LOTEO A1 EL PALOMAR"/>
    <x v="6"/>
    <s v="COPIAPO"/>
    <s v="COPIAPO"/>
    <n v="2016"/>
    <x v="1"/>
    <s v="TRANSPORTE URBANO,VIALIDAD PEATONAL"/>
    <x v="3"/>
    <n v="89800"/>
    <x v="9"/>
    <x v="9"/>
  </r>
  <r>
    <s v="30442891-0"/>
    <s v="CONSTRUCCION SEDE SALÓN MULTIUSO LOTEO A1 EL PALOMAR, COPIAPÓ"/>
    <x v="6"/>
    <s v="COPIAPO"/>
    <s v="COPIAPO"/>
    <n v="2016"/>
    <x v="6"/>
    <s v="ORGANIZACION Y SERVICIOS COMUNALES"/>
    <x v="3"/>
    <n v="42337"/>
    <x v="9"/>
    <x v="9"/>
  </r>
  <r>
    <s v="30442892-0"/>
    <s v="CONSTRUCCION SALÓN MULTIUSO LOTEO A2, EL PALOMAR, COPIAPÓ."/>
    <x v="6"/>
    <s v="COPIAPO"/>
    <s v="COPIAPO"/>
    <n v="2016"/>
    <x v="6"/>
    <s v="ORGANIZACION Y SERVICIOS COMUNALES"/>
    <x v="3"/>
    <n v="84000"/>
    <x v="9"/>
    <x v="9"/>
  </r>
  <r>
    <s v="30442893-0"/>
    <s v="CONSTRUCCION POZO PROFUNDO PARQUE LO ERRAZURIZ, ESTACION CENTRAL"/>
    <x v="8"/>
    <s v="SANTIAGO"/>
    <s v="ESTACION CENTRAL"/>
    <n v="2015"/>
    <x v="6"/>
    <s v="RECURSOS HIDRICOS"/>
    <x v="0"/>
    <n v="119772"/>
    <x v="9"/>
    <x v="9"/>
  </r>
  <r>
    <s v="30443024-0"/>
    <s v="REPOSICION EDIFICIO PROVINCIAL Y TALLER DE VIALIDAD DE TALCA"/>
    <x v="7"/>
    <s v="TALCA"/>
    <m/>
    <n v="2016"/>
    <x v="6"/>
    <s v="ADMINISTRACION MULTISECTOR"/>
    <x v="1"/>
    <n v="92409"/>
    <x v="9"/>
    <x v="9"/>
  </r>
  <r>
    <s v="30443027-0"/>
    <s v="MEJORAMIENTO ESPACIO PUBLICO AVENIDA BRASIL, COMUNA DE VALPARAISO"/>
    <x v="0"/>
    <s v="VALPARAISO"/>
    <s v="VALPARAISO"/>
    <n v="2016"/>
    <x v="6"/>
    <s v="DESARROLLO URBANO"/>
    <x v="0"/>
    <n v="192354"/>
    <x v="64"/>
    <x v="9"/>
  </r>
  <r>
    <s v="30443028-0"/>
    <s v="MEJORAMIENTO Y AMPLIACIÓN EDIFICIO ADMINISTRACIÓN ADUANAS PTO. AYSÉN"/>
    <x v="9"/>
    <m/>
    <m/>
    <n v="2016"/>
    <x v="10"/>
    <s v="ADMINISTRACION FINANZAS , COMERCIO Y TURISMO"/>
    <x v="0"/>
    <n v="61500"/>
    <x v="2915"/>
    <x v="9"/>
  </r>
  <r>
    <s v="30443029-0"/>
    <s v="REPOSICION CENTRO DE ATENCION PUERTO NATALES"/>
    <x v="3"/>
    <s v="ULTIMA ESPERANZA"/>
    <s v="NATALES"/>
    <n v="2015"/>
    <x v="11"/>
    <s v="ADMINISTRACION DE JUSTICIA"/>
    <x v="0"/>
    <n v="16000"/>
    <x v="22"/>
    <x v="9"/>
  </r>
  <r>
    <s v="30443126-0"/>
    <s v="CONSTRUCCION JARDIN INFANTIL VALLE NEVADO, ANTOFAGASTA"/>
    <x v="11"/>
    <s v="ANTOFAGASTA"/>
    <s v="ANTOFAGASTA"/>
    <n v="2015"/>
    <x v="2"/>
    <s v="EDUCACION PREBASICA"/>
    <x v="0"/>
    <n v="1"/>
    <x v="9"/>
    <x v="9"/>
  </r>
  <r>
    <s v="30443372-0"/>
    <s v="MEJORAMIENTO CALLES ALFONSO OLEA Y RODRIGO FERRADA, CHARRÚA, CABRERO"/>
    <x v="4"/>
    <s v="BIO BIO"/>
    <s v="CABRERO"/>
    <n v="2016"/>
    <x v="1"/>
    <s v="TRANSPORTE URBANO,VIALIDAD PEATONAL"/>
    <x v="1"/>
    <n v="403644"/>
    <x v="9"/>
    <x v="9"/>
  </r>
  <r>
    <s v="30443375-0"/>
    <s v="REPOSICION LICEO POLITECNICO A1,PUERTO AYSÉN"/>
    <x v="9"/>
    <s v="AYSEN"/>
    <s v="AYSEN"/>
    <n v="2016"/>
    <x v="2"/>
    <s v="EDUCACION MEDIA TECNICO"/>
    <x v="3"/>
    <n v="147252"/>
    <x v="9"/>
    <x v="9"/>
  </r>
  <r>
    <s v="30443426-0"/>
    <s v="REPOSICION ESCUELA BASICA RIBERA SUR, COMUNA DE AYSEN"/>
    <x v="9"/>
    <s v="AYSEN"/>
    <s v="AYSEN"/>
    <n v="2016"/>
    <x v="2"/>
    <s v="EDUCACION BASICA Y MEDIA"/>
    <x v="1"/>
    <n v="110985"/>
    <x v="9"/>
    <x v="9"/>
  </r>
  <r>
    <s v="30443474-0"/>
    <s v="CONSTRUCCION SAR COMUNA DE VILLA ALEGRE"/>
    <x v="7"/>
    <s v="LINARES"/>
    <s v="VILLA ALEGRE"/>
    <n v="2016"/>
    <x v="0"/>
    <s v="BAJA COMPLEJIDAD"/>
    <x v="0"/>
    <n v="277031"/>
    <x v="3746"/>
    <x v="3537"/>
  </r>
  <r>
    <s v="30443523-0"/>
    <s v="CONSTRUCCION SAR LA REINA, COMUNA DE LA REINA"/>
    <x v="8"/>
    <s v="SANTIAGO"/>
    <s v="LA REINA"/>
    <n v="2016"/>
    <x v="0"/>
    <s v="BAJA COMPLEJIDAD"/>
    <x v="3"/>
    <n v="652431"/>
    <x v="9"/>
    <x v="9"/>
  </r>
  <r>
    <s v="30443524-0"/>
    <s v="PROTECCION OFICINA MÓVIL DE EDUCACIÓN EN CONSUMO Y FINANCIERA"/>
    <x v="2"/>
    <m/>
    <m/>
    <n v="2016"/>
    <x v="10"/>
    <s v="INTERSUBSECTORIAL FINANZAS, COMERCIO Y TURISMO"/>
    <x v="3"/>
    <n v="50252"/>
    <x v="9"/>
    <x v="9"/>
  </r>
  <r>
    <s v="30443622-0"/>
    <s v="CONSTRUCCION PAVIMENTACION HABILITACION CONDOMINIO RIO DEL SOL,COPIA"/>
    <x v="6"/>
    <s v="COPIAPO"/>
    <s v="COPIAPO"/>
    <n v="2016"/>
    <x v="1"/>
    <s v="TRANSPORTE URBANO,VIALIDAD PEATONAL"/>
    <x v="3"/>
    <n v="51839"/>
    <x v="9"/>
    <x v="9"/>
  </r>
  <r>
    <s v="30443623-0"/>
    <s v="CONSTRUCCION PAVIMENTACION HABILITACION CONDOMINIO AYELEN, COPIAPO"/>
    <x v="6"/>
    <s v="COPIAPO"/>
    <s v="COPIAPO"/>
    <n v="2016"/>
    <x v="1"/>
    <s v="TRANSPORTE URBANO,VIALIDAD PEATONAL"/>
    <x v="3"/>
    <n v="81563"/>
    <x v="9"/>
    <x v="9"/>
  </r>
  <r>
    <s v="30443626-0"/>
    <s v="CONSTRUCCION RED AGUA Y ALCANTARILLADO EL CERRILLO SUR, SAN BERNARDO"/>
    <x v="8"/>
    <s v="MAIPO"/>
    <s v="SAN BERNARDO"/>
    <n v="2016"/>
    <x v="5"/>
    <s v="ADMINISTRACION AGUA POTABLE Y ALCANTARILLADO"/>
    <x v="0"/>
    <n v="37103"/>
    <x v="9"/>
    <x v="9"/>
  </r>
  <r>
    <s v="30443628-0"/>
    <s v="MEJORAMIENTO CANCHA DE FUTBOL DE PAPOSO"/>
    <x v="11"/>
    <s v="ANTOFAGASTA"/>
    <s v="TALTAL"/>
    <n v="2016"/>
    <x v="7"/>
    <s v="DEPORTE RECREATIVO"/>
    <x v="0"/>
    <n v="95000"/>
    <x v="9"/>
    <x v="9"/>
  </r>
  <r>
    <s v="30443725-0"/>
    <s v="CONSTRUCCION SAR SANTA ANSELMA, COMUNA DE LA CISTERNA"/>
    <x v="8"/>
    <s v="SANTIAGO"/>
    <s v="LA CISTERNA"/>
    <n v="2016"/>
    <x v="0"/>
    <s v="BAJA COMPLEJIDAD"/>
    <x v="0"/>
    <n v="18191"/>
    <x v="3747"/>
    <x v="3538"/>
  </r>
  <r>
    <s v="30443773-0"/>
    <s v="CONSTRUCCION CECOSF LINDEROS, COMUNA DE BUIN"/>
    <x v="8"/>
    <s v="MAIPO"/>
    <s v="BUIN"/>
    <n v="2016"/>
    <x v="0"/>
    <s v="BAJA COMPLEJIDAD"/>
    <x v="0"/>
    <n v="138013"/>
    <x v="3748"/>
    <x v="3539"/>
  </r>
  <r>
    <s v="30443973-0"/>
    <s v="ANALISIS DESARROLLO ECONÓMICO, COMUNA DE SAN ANTONIO"/>
    <x v="0"/>
    <s v="SAN ANTONIO"/>
    <s v="SAN ANTONIO"/>
    <n v="2016"/>
    <x v="10"/>
    <s v="COMERCIO"/>
    <x v="0"/>
    <n v="129000"/>
    <x v="9"/>
    <x v="9"/>
  </r>
  <r>
    <s v="30443977-0"/>
    <s v="CONSTRUCCION SAR CERRO NAVIA, CERRO NAVIA"/>
    <x v="8"/>
    <s v="SANTIAGO"/>
    <s v="CERRO NAVIA"/>
    <n v="2016"/>
    <x v="0"/>
    <s v="BAJA COMPLEJIDAD"/>
    <x v="0"/>
    <n v="581106"/>
    <x v="3749"/>
    <x v="3540"/>
  </r>
  <r>
    <s v="30444072-0"/>
    <s v="CONSTRUCCION SAR BORIS SOLER,MELIPILLA"/>
    <x v="8"/>
    <s v="MELIPILLA"/>
    <s v="MELIPILLA"/>
    <n v="2016"/>
    <x v="0"/>
    <s v="BAJA COMPLEJIDAD"/>
    <x v="0"/>
    <n v="220893"/>
    <x v="3750"/>
    <x v="3541"/>
  </r>
  <r>
    <s v="30444073-0"/>
    <s v="CONSTRUCCION ELECTRIFICACION SECTOR ALTO BELLAVISTA, COMUNA DE ARICA"/>
    <x v="14"/>
    <s v="ARICA - REGION XV"/>
    <s v="ARICA - REGION XV"/>
    <n v="2016"/>
    <x v="4"/>
    <s v="DISTRIBUCION Y CONEXION FINAL USUARIOS"/>
    <x v="0"/>
    <n v="1"/>
    <x v="9"/>
    <x v="9"/>
  </r>
  <r>
    <s v="30444075-0"/>
    <s v="CONSTRUCCION  Y HABILITACIÓN SAR ORIENTE, TALAGANTE"/>
    <x v="8"/>
    <s v="TALAGANTE"/>
    <s v="TALAGANTE"/>
    <n v="2016"/>
    <x v="0"/>
    <s v="BAJA COMPLEJIDAD"/>
    <x v="0"/>
    <n v="494780"/>
    <x v="3751"/>
    <x v="3542"/>
  </r>
  <r>
    <s v="30444076-0"/>
    <s v="CONSTRUCCION Y HABILITACIÓN SAR GUSTAVO MOLINA, PUDAHUEL"/>
    <x v="8"/>
    <s v="SANTIAGO"/>
    <s v="PUDAHUEL"/>
    <n v="2016"/>
    <x v="0"/>
    <s v="BAJA COMPLEJIDAD"/>
    <x v="0"/>
    <n v="275047"/>
    <x v="3752"/>
    <x v="3543"/>
  </r>
  <r>
    <s v="30444081-0"/>
    <s v="CONSTRUCCION SAR BICENTENARIO,RENCA"/>
    <x v="8"/>
    <s v="SANTIAGO"/>
    <s v="RENCA"/>
    <n v="2016"/>
    <x v="0"/>
    <s v="BAJA COMPLEJIDAD"/>
    <x v="0"/>
    <n v="578650"/>
    <x v="3753"/>
    <x v="3544"/>
  </r>
  <r>
    <s v="30444175-0"/>
    <s v="REPOSICION LUMINARIAS CON TECNOLOGÍA LED. VILLA ALEMANA"/>
    <x v="0"/>
    <s v="MARGA MARGA"/>
    <s v="VILLA ALEMANA"/>
    <n v="2016"/>
    <x v="4"/>
    <s v="ALUMBRADO PUBLICO"/>
    <x v="0"/>
    <n v="1250106"/>
    <x v="9"/>
    <x v="9"/>
  </r>
  <r>
    <s v="30444176-0"/>
    <s v="MEJORAMIENTO PLAZA RIRO KAINGA Y SECTOR TUU MAHEKE, ISLA DE PASCUA"/>
    <x v="0"/>
    <s v="ISLA DE PASCUA"/>
    <s v="ISLA DE PASCUA"/>
    <n v="2016"/>
    <x v="6"/>
    <s v="DESARROLLO URBANO"/>
    <x v="1"/>
    <n v="529911"/>
    <x v="9"/>
    <x v="9"/>
  </r>
  <r>
    <s v="30444372-0"/>
    <s v="REPOSICION PAVIMENTOS AV. PAUL HARRIS"/>
    <x v="6"/>
    <s v="CHAÑARAL"/>
    <s v="DIEGO DE ALMAGRO"/>
    <n v="2016"/>
    <x v="1"/>
    <s v="TRANSPORTE URBANO,VIALIDAD PEATONAL"/>
    <x v="0"/>
    <n v="752"/>
    <x v="3754"/>
    <x v="9"/>
  </r>
  <r>
    <s v="30444373-0"/>
    <s v="CONSTRUCCION DE SISTEMAS FOTOVOLTAICOS, SECTOR SAN MIGUEL COYHAIQUE"/>
    <x v="9"/>
    <s v="COYHAIQUE"/>
    <s v="COYHAIQUE"/>
    <n v="2016"/>
    <x v="4"/>
    <s v="AUTOGENERACION"/>
    <x v="1"/>
    <n v="178755"/>
    <x v="9"/>
    <x v="9"/>
  </r>
  <r>
    <s v="30444424-0"/>
    <s v="REPOSICION CUERPO DE BOMBEROS RINCONADA, COMUNA DE RINCONADA"/>
    <x v="0"/>
    <s v="LOS ANDES"/>
    <s v="RINCONADA"/>
    <n v="2016"/>
    <x v="9"/>
    <s v="DEFENSA Y SEGURIDAD"/>
    <x v="1"/>
    <n v="49150"/>
    <x v="9"/>
    <x v="9"/>
  </r>
  <r>
    <s v="30444425-0"/>
    <s v="CONSTRUCCION MEDIALUNA CLUB DE HUASOS LABORAL DE RINCONADA"/>
    <x v="0"/>
    <s v="LOS ANDES"/>
    <s v="RINCONADA"/>
    <n v="2016"/>
    <x v="7"/>
    <s v="DEPORTE RECREATIVO"/>
    <x v="1"/>
    <n v="36995"/>
    <x v="9"/>
    <x v="9"/>
  </r>
  <r>
    <s v="30444722-0"/>
    <s v="REPOSICION PUENTE CARES, CURARREHUE"/>
    <x v="1"/>
    <s v="CAUTIN"/>
    <s v="CURARREHUE"/>
    <n v="2015"/>
    <x v="1"/>
    <s v="TRANSPORTE CAMINERO"/>
    <x v="0"/>
    <n v="24658"/>
    <x v="9"/>
    <x v="9"/>
  </r>
  <r>
    <s v="30444724-0"/>
    <s v="CONSTRUCCION COLEGIO MUNICIPAL ALTO MOLLE, COMUNA ALTO HOSPICIO"/>
    <x v="13"/>
    <s v="IQUIQUE"/>
    <s v="ALTO HOSPICIO"/>
    <n v="2016"/>
    <x v="2"/>
    <s v="EDUCACION BASICA Y MEDIA"/>
    <x v="0"/>
    <n v="150384"/>
    <x v="9"/>
    <x v="9"/>
  </r>
  <r>
    <s v="30444726-0"/>
    <s v="CONSTRUCCION JARDIN INFANTIL SECTOR RURAL DE LIQUIÑE, DE PANGUIPULLI"/>
    <x v="10"/>
    <s v="VALDIVIA - REGION XIV"/>
    <s v="PANGUIPULLI - REGION XIV"/>
    <n v="2016"/>
    <x v="2"/>
    <s v="EDUCACION PREBASICA"/>
    <x v="0"/>
    <n v="1"/>
    <x v="9"/>
    <x v="9"/>
  </r>
  <r>
    <s v="30444822-0"/>
    <s v="REPOSICION PAVIM. CIRCUITO DE SAN JOSE A AMUNATEGUI, RECREO, VIÑA"/>
    <x v="0"/>
    <s v="VALPARAISO"/>
    <s v="VIÑA DEL MAR"/>
    <n v="2016"/>
    <x v="1"/>
    <s v="TRANSPORTE URBANO,VIALIDAD PEATONAL"/>
    <x v="0"/>
    <n v="1667483"/>
    <x v="9"/>
    <x v="9"/>
  </r>
  <r>
    <s v="30445072-0"/>
    <s v="REPOSICION TRIBUNALES DE JUSTICIA DE COPIAPO"/>
    <x v="6"/>
    <m/>
    <m/>
    <n v="2016"/>
    <x v="11"/>
    <s v="ADMINISTRACION DE JUSTICIA"/>
    <x v="0"/>
    <n v="2412"/>
    <x v="9"/>
    <x v="9"/>
  </r>
  <r>
    <s v="30445073-0"/>
    <s v="CONSTRUCCION ESTACION DE TRANSFERENCIA DE RESIDUOS COMUNA DE LAUTARO"/>
    <x v="1"/>
    <s v="CAUTIN"/>
    <s v="LAUTARO"/>
    <n v="2016"/>
    <x v="6"/>
    <s v="MEDIO AMBIENTE"/>
    <x v="3"/>
    <n v="1389491"/>
    <x v="9"/>
    <x v="9"/>
  </r>
  <r>
    <s v="30445172-0"/>
    <s v="CONSTRUCCION RED ELECTRICA DOMICILIARIA DIVERSOS SECTORES COIHUECO"/>
    <x v="4"/>
    <s v="ÑUBLE"/>
    <s v="COIHUECO"/>
    <n v="2016"/>
    <x v="4"/>
    <s v="DISTRIBUCION Y CONEXION FINAL USUARIOS"/>
    <x v="1"/>
    <n v="65272"/>
    <x v="9"/>
    <x v="9"/>
  </r>
  <r>
    <s v="30445173-0"/>
    <s v="CONSTRUCCION INFRAESTRUCTURA SANITARIA SECTOR EL TEMO, SAAVEDRA"/>
    <x v="1"/>
    <s v="CAUTIN"/>
    <s v="SAAVEDRA"/>
    <n v="2016"/>
    <x v="8"/>
    <s v="SOLUCION HABITACIONAL PARCIAL O COMPLEMENTARIA"/>
    <x v="0"/>
    <n v="382291"/>
    <x v="9"/>
    <x v="9"/>
  </r>
  <r>
    <s v="30445472-0"/>
    <s v="CONSTRUCCION SISTEMA DE AGUA POTABLE RURAL COQUIAO, COMUNA DE ANCUD"/>
    <x v="5"/>
    <s v="CHILOE"/>
    <s v="ANCUD"/>
    <n v="2015"/>
    <x v="5"/>
    <s v="AGUA POTABLE"/>
    <x v="0"/>
    <n v="478777"/>
    <x v="3755"/>
    <x v="3545"/>
  </r>
  <r>
    <s v="30445675-0"/>
    <s v="REPOSICION EDIFICIO CONSISTORIAL SAN PEDRO DE LA PAZ"/>
    <x v="4"/>
    <s v="CONCEPCION"/>
    <s v="SAN PEDRO DE LA PAZ"/>
    <n v="2016"/>
    <x v="6"/>
    <s v="ADMINISTRACION MULTISECTOR"/>
    <x v="0"/>
    <n v="35000"/>
    <x v="9"/>
    <x v="9"/>
  </r>
  <r>
    <s v="30445680-0"/>
    <s v="CONSTRUCCION CENTRO DE CREACIÓN LOS ANGELES"/>
    <x v="4"/>
    <m/>
    <m/>
    <n v="2016"/>
    <x v="2"/>
    <s v="ARTE Y CULTURA"/>
    <x v="3"/>
    <n v="1308345"/>
    <x v="9"/>
    <x v="9"/>
  </r>
  <r>
    <s v="30445726-0"/>
    <s v="MEJORAMIENTO INTEGRAL PARTICIPATIVO DE PARQUE COMUNAL CERRO NAVIA"/>
    <x v="8"/>
    <s v="SANTIAGO"/>
    <s v="CERRO NAVIA"/>
    <n v="2016"/>
    <x v="6"/>
    <s v="DESARROLLO URBANO"/>
    <x v="0"/>
    <n v="28882"/>
    <x v="9"/>
    <x v="9"/>
  </r>
  <r>
    <s v="30445772-0"/>
    <s v="REPOSICION ESCUELA EL AMANECER-LO MOSCOSO"/>
    <x v="12"/>
    <s v="COLCHAGUA"/>
    <s v="PLACILLA"/>
    <n v="2016"/>
    <x v="2"/>
    <s v="EDUCACION BASICA Y MEDIA"/>
    <x v="3"/>
    <n v="59236"/>
    <x v="9"/>
    <x v="9"/>
  </r>
  <r>
    <s v="30446025-0"/>
    <s v="MEJORAMIENTO INTEGRAL LICEO JUAN PABLO II"/>
    <x v="12"/>
    <s v="COLCHAGUA"/>
    <s v="NANCAGUA"/>
    <n v="2016"/>
    <x v="2"/>
    <s v="EDUCACION BASICA Y MEDIA"/>
    <x v="1"/>
    <n v="172002"/>
    <x v="9"/>
    <x v="9"/>
  </r>
  <r>
    <s v="30446031-0"/>
    <s v="CONSTRUCCION  CECOSF LO CHACON, EL MONTE"/>
    <x v="8"/>
    <s v="TALAGANTE"/>
    <s v="EL MONTE"/>
    <n v="2016"/>
    <x v="0"/>
    <s v="BAJA COMPLEJIDAD"/>
    <x v="0"/>
    <n v="259823"/>
    <x v="3756"/>
    <x v="3546"/>
  </r>
  <r>
    <s v="30446174-0"/>
    <s v="REPOSICION SEDE SOCIAL DE QUILLAHUASA"/>
    <x v="13"/>
    <s v="TAMARUGAL"/>
    <s v="HUARA (Prov. Tamarugal)"/>
    <n v="2016"/>
    <x v="6"/>
    <s v="ORGANIZACION Y SERVICIOS COMUNALES"/>
    <x v="1"/>
    <n v="255696"/>
    <x v="9"/>
    <x v="9"/>
  </r>
  <r>
    <s v="30446223-0"/>
    <s v="CONSTRUCCION CECOSF NALTAHUA, ISLA DE MAIPO"/>
    <x v="8"/>
    <s v="TALAGANTE"/>
    <s v="ISLA DE MAIPO"/>
    <n v="2016"/>
    <x v="0"/>
    <s v="BAJA COMPLEJIDAD"/>
    <x v="0"/>
    <n v="293867"/>
    <x v="3757"/>
    <x v="3547"/>
  </r>
  <r>
    <s v="30446224-0"/>
    <s v="CONSTRUCCION PARQUE PASEO ALTOS DEL BOSQUE, PUNTA ARENAS"/>
    <x v="3"/>
    <s v="MAGALLANES"/>
    <s v="PUNTA ARENAS"/>
    <n v="2016"/>
    <x v="6"/>
    <s v="DESARROLLO URBANO"/>
    <x v="0"/>
    <n v="459022"/>
    <x v="9"/>
    <x v="9"/>
  </r>
  <r>
    <s v="30446372-0"/>
    <s v="CONSTRUCCION CENTRO COMUNITARIO DE SALUD FAMILIAR QUETALMAHUE ANCUD"/>
    <x v="5"/>
    <s v="CHILOE"/>
    <s v="ANCUD"/>
    <n v="2016"/>
    <x v="0"/>
    <s v="BAJA COMPLEJIDAD"/>
    <x v="0"/>
    <n v="959"/>
    <x v="3758"/>
    <x v="9"/>
  </r>
  <r>
    <s v="30446373-0"/>
    <s v="CONSTRUCCION CENTRO COMUNITARIO DE SALUD FAMILIAR DE GAMBOA, CASTRO"/>
    <x v="5"/>
    <s v="CHILOE"/>
    <s v="CASTRO"/>
    <n v="2016"/>
    <x v="0"/>
    <s v="BAJA COMPLEJIDAD"/>
    <x v="0"/>
    <n v="74501"/>
    <x v="3759"/>
    <x v="3548"/>
  </r>
  <r>
    <s v="30446374-0"/>
    <s v="MEJORAMIENTO PAVIMENTACIÓN CALZADA CALLE RIO BAKER CURICO"/>
    <x v="7"/>
    <s v="CURICO"/>
    <s v="CURICO"/>
    <n v="2016"/>
    <x v="1"/>
    <s v="TRANSPORTE URBANO,VIALIDAD PEATONAL"/>
    <x v="1"/>
    <n v="43683"/>
    <x v="9"/>
    <x v="9"/>
  </r>
  <r>
    <s v="30446422-0"/>
    <s v="MEJORAMIENTO INTEGRAL AERÓDROMO EL BOLDO DE CAUQUENES, VII REGION"/>
    <x v="7"/>
    <s v="CAUQUENES"/>
    <s v="CAUQUENES"/>
    <n v="2016"/>
    <x v="1"/>
    <s v="TRANSPORTE AEREO"/>
    <x v="0"/>
    <n v="73000"/>
    <x v="9"/>
    <x v="9"/>
  </r>
  <r>
    <s v="30446424-0"/>
    <s v="CONSTRUCCION COSTANERA NORTE Y AMPLIACIÓN CONEXIONES, COPIAPÓ"/>
    <x v="6"/>
    <s v="COPIAPO"/>
    <s v="COPIAPO"/>
    <n v="2016"/>
    <x v="1"/>
    <s v="TRANSPORTE URBANO,VIALIDAD PEATONAL"/>
    <x v="0"/>
    <n v="47838"/>
    <x v="3597"/>
    <x v="3549"/>
  </r>
  <r>
    <s v="30446425-0"/>
    <s v="AMPLIACION HOGAR ANCIANOS CANDELARIA COPIAPO"/>
    <x v="6"/>
    <s v="COPIAPO"/>
    <s v="COPIAPO"/>
    <n v="2016"/>
    <x v="6"/>
    <s v="ASISTENCIA Y SERVICIO SOCIAL"/>
    <x v="3"/>
    <n v="110611"/>
    <x v="9"/>
    <x v="9"/>
  </r>
  <r>
    <s v="30446427-0"/>
    <s v="ANALISIS RED VIAL VIÑA DEL MAR"/>
    <x v="0"/>
    <s v="VALPARAISO"/>
    <m/>
    <n v="2016"/>
    <x v="1"/>
    <s v="TRANSPORTE URBANO,VIALIDAD PEATONAL"/>
    <x v="0"/>
    <n v="1"/>
    <x v="1583"/>
    <x v="9"/>
  </r>
  <r>
    <s v="30446522-0"/>
    <s v="REPOSICION ESPACIOS PÚBLICOS CALLE J.J.PÉREZ, LEBU"/>
    <x v="4"/>
    <s v="ARAUCO"/>
    <s v="LEBU"/>
    <n v="2016"/>
    <x v="6"/>
    <s v="DESARROLLO URBANO"/>
    <x v="0"/>
    <n v="60000"/>
    <x v="9"/>
    <x v="9"/>
  </r>
  <r>
    <s v="30446622-0"/>
    <s v="MEJORAMIENTO ESPACIO PUBLICO EJE SOBERANÍA COMUNA DE INDEPENDENCIA"/>
    <x v="8"/>
    <s v="SANTIAGO"/>
    <s v="INDEPENDENCIA"/>
    <n v="2016"/>
    <x v="6"/>
    <s v="DESARROLLO URBANO"/>
    <x v="1"/>
    <n v="89000"/>
    <x v="9"/>
    <x v="9"/>
  </r>
  <r>
    <s v="30446674-0"/>
    <s v="REPOSICION DE LAS PLAZAS EN LAS UV N°12-H, 33 Y 34 COMUNA PAC"/>
    <x v="8"/>
    <s v="SANTIAGO"/>
    <s v="PEDRO A. CERDA"/>
    <n v="2016"/>
    <x v="6"/>
    <s v="DESARROLLO URBANO"/>
    <x v="0"/>
    <n v="575586"/>
    <x v="9"/>
    <x v="9"/>
  </r>
  <r>
    <s v="30446772-0"/>
    <s v="REPOSICION CENTRO DE SALUD FAMILIAR PUTAENDO"/>
    <x v="0"/>
    <s v="SAN FELIPE DE ACONCAGUA"/>
    <s v="PUTAENDO"/>
    <n v="2016"/>
    <x v="0"/>
    <s v="BAJA COMPLEJIDAD"/>
    <x v="1"/>
    <n v="238000"/>
    <x v="9"/>
    <x v="9"/>
  </r>
  <r>
    <s v="30446822-0"/>
    <s v="CONSTRUCCION ELECT RURAL SECTOR CURACO RANQUIL CAPRICHO, GALVARINO"/>
    <x v="1"/>
    <s v="CAUTIN"/>
    <s v="GALVARINO"/>
    <n v="2016"/>
    <x v="4"/>
    <s v="DISTRIBUCION Y CONEXION FINAL USUARIOS"/>
    <x v="0"/>
    <n v="110334"/>
    <x v="9"/>
    <x v="9"/>
  </r>
  <r>
    <s v="30446824-0"/>
    <s v="CONSTRUCCION SISTEMA EVACUACIÓN AGUAS LLUVIAS FREIRE INTERIOR, LEBU"/>
    <x v="4"/>
    <s v="ARAUCO"/>
    <s v="LEBU"/>
    <n v="2016"/>
    <x v="5"/>
    <s v="AGUAS LLUVIAS"/>
    <x v="0"/>
    <n v="43071"/>
    <x v="64"/>
    <x v="9"/>
  </r>
  <r>
    <s v="30447022-0"/>
    <s v="ACTUALIZACION ESTUDIO AREAS PERIURBANAS DE LAS CAPITALES"/>
    <x v="3"/>
    <m/>
    <m/>
    <n v="2016"/>
    <x v="6"/>
    <s v="INTERSUBSECTORIAL MULTISECTOR"/>
    <x v="1"/>
    <n v="184180"/>
    <x v="9"/>
    <x v="9"/>
  </r>
  <r>
    <s v="30447172-0"/>
    <s v="CONSTRUCCION  MACROURBANIZACIÓN 26 DE OCTUBRE  ETAPA 1,CHAÑARAL"/>
    <x v="6"/>
    <s v="CHAÑARAL"/>
    <s v="CHAÑARAL"/>
    <n v="2016"/>
    <x v="6"/>
    <s v="DESARROLLO URBANO"/>
    <x v="0"/>
    <n v="7646"/>
    <x v="3760"/>
    <x v="3550"/>
  </r>
  <r>
    <s v="30447423-0"/>
    <s v="AMPLIACION Y MEJORAMIENTO AEROPUERTO CERRO MORENO ANTOFAGASTA"/>
    <x v="15"/>
    <m/>
    <m/>
    <n v="2016"/>
    <x v="1"/>
    <s v="TRANSPORTE AEREO"/>
    <x v="3"/>
    <n v="1887"/>
    <x v="9"/>
    <x v="9"/>
  </r>
  <r>
    <s v="30447473-0"/>
    <s v="MEJORAMIENTO CANCHA DE FUTBOL PEHUÉN COMUNA DE LEBU"/>
    <x v="4"/>
    <s v="ARAUCO"/>
    <s v="LEBU"/>
    <n v="2016"/>
    <x v="7"/>
    <s v="DEPORTE RECREATIVO"/>
    <x v="0"/>
    <n v="1500"/>
    <x v="9"/>
    <x v="9"/>
  </r>
  <r>
    <s v="30447522-0"/>
    <s v="CONSTRUCCION PARQUE CHAÑARAL ALTO, COMUNA DE MTE. PATRIA"/>
    <x v="2"/>
    <s v="LIMARI"/>
    <s v="MONTE PATRIA"/>
    <n v="2016"/>
    <x v="6"/>
    <s v="DESARROLLO URBANO"/>
    <x v="0"/>
    <n v="727532"/>
    <x v="9"/>
    <x v="9"/>
  </r>
  <r>
    <s v="30447523-0"/>
    <s v="CONSTRUCCION COMEDOR ESTUDIANTIL ARZOBISPADO DE CONCEPCIÓN"/>
    <x v="4"/>
    <s v="CONCEPCION"/>
    <s v="CONCEPCION"/>
    <n v="2016"/>
    <x v="6"/>
    <s v="DESARROLLO URBANO"/>
    <x v="1"/>
    <n v="537388"/>
    <x v="9"/>
    <x v="9"/>
  </r>
  <r>
    <s v="30447537-0"/>
    <s v="CONSTRUCCION JARDIN INFANTIL Y SALA CUNA CHACABUCO"/>
    <x v="9"/>
    <s v="AYSEN"/>
    <s v="AYSEN"/>
    <n v="2016"/>
    <x v="2"/>
    <s v="EDUCACION PREBASICA"/>
    <x v="1"/>
    <n v="911690"/>
    <x v="9"/>
    <x v="9"/>
  </r>
  <r>
    <s v="30447539-0"/>
    <s v="DIAGNOSTICO DIVERSOS SECTORES ARCHIPIELAGO ISLAS DESERTORES CHAITEN"/>
    <x v="5"/>
    <s v="PALENA"/>
    <s v="CHAITEN"/>
    <n v="2016"/>
    <x v="1"/>
    <s v="TRANSPORTE MARITIMO, FLUVIAL Y LACUSTRE"/>
    <x v="0"/>
    <n v="10"/>
    <x v="9"/>
    <x v="9"/>
  </r>
  <r>
    <s v="30447540-0"/>
    <s v="NORMALIZACION ESCUELA BÁSICA DE CHILE CHICO."/>
    <x v="9"/>
    <s v="GENERAL CARRERA"/>
    <s v="CHILE CHICO"/>
    <n v="2016"/>
    <x v="2"/>
    <s v="EDUCACION BASICA Y MEDIA"/>
    <x v="0"/>
    <n v="81595"/>
    <x v="9"/>
    <x v="9"/>
  </r>
  <r>
    <s v="30447624-0"/>
    <s v="CONSTRUCCION RED DE SENDEROS PATRIMONIALES PARA RAPA NUI"/>
    <x v="0"/>
    <s v="ISLA DE PASCUA"/>
    <s v="ISLA DE PASCUA"/>
    <n v="2016"/>
    <x v="2"/>
    <s v="ARTE Y CULTURA"/>
    <x v="3"/>
    <n v="1240"/>
    <x v="9"/>
    <x v="9"/>
  </r>
  <r>
    <s v="30447638-0"/>
    <s v="NORMALIZACION  LICEO LUISA RABANAL PALMA, CHILE CHICO"/>
    <x v="9"/>
    <s v="GENERAL CARRERA"/>
    <s v="CHILE CHICO"/>
    <n v="2016"/>
    <x v="2"/>
    <s v="EDUCACION BASICA Y MEDIA"/>
    <x v="0"/>
    <n v="61949"/>
    <x v="9"/>
    <x v="9"/>
  </r>
  <r>
    <s v="30447672-0"/>
    <s v="CONSTRUCCION PUENTE LEIVA, CAÑETE"/>
    <x v="4"/>
    <s v="ARAUCO"/>
    <s v="CAÑETE"/>
    <n v="2016"/>
    <x v="1"/>
    <s v="TRANSPORTE URBANO,VIALIDAD PEATONAL"/>
    <x v="0"/>
    <n v="7212"/>
    <x v="3761"/>
    <x v="3551"/>
  </r>
  <r>
    <s v="30447680-0"/>
    <s v="REPOSICION Y CONSTRUCCIÓN 6 SEDES SOCIALES COMUNA DE MAIPÚ"/>
    <x v="8"/>
    <s v="SANTIAGO"/>
    <s v="MAIPU"/>
    <n v="2016"/>
    <x v="6"/>
    <s v="ORGANIZACION Y SERVICIOS COMUNALES"/>
    <x v="1"/>
    <n v="343903"/>
    <x v="9"/>
    <x v="9"/>
  </r>
  <r>
    <s v="30447693-0"/>
    <s v="ACTUALIZACION PLAN MAESTRO AGUAS LLUVIAS, COMUNA DE CERRILLOS"/>
    <x v="8"/>
    <s v="SANTIAGO"/>
    <s v="CERRILLOS"/>
    <n v="2016"/>
    <x v="5"/>
    <s v="AGUAS LLUVIAS"/>
    <x v="0"/>
    <n v="36800"/>
    <x v="9"/>
    <x v="9"/>
  </r>
  <r>
    <s v="30447696-0"/>
    <s v="MEJORAMIENTO FACHADAS INMUEBLES CONSERVACION HISTORICA FUERA Z.TIPIC"/>
    <x v="10"/>
    <s v="VALDIVIA - REGION XIV"/>
    <s v="VALDIVIA - REGION XIV"/>
    <n v="2016"/>
    <x v="6"/>
    <s v="INTERSUBSECTORIAL MULTISECTOR"/>
    <x v="3"/>
    <n v="142225"/>
    <x v="9"/>
    <x v="9"/>
  </r>
  <r>
    <s v="30447700-0"/>
    <s v="HABILITACION Y SUMINISTRO DE ENERGIA ELECTRICA SECTOR PAPALILLO"/>
    <x v="7"/>
    <s v="TALCA"/>
    <s v="CONSTITUCION"/>
    <n v="2016"/>
    <x v="4"/>
    <s v="DISTRIBUCION Y CONEXION FINAL USUARIOS"/>
    <x v="1"/>
    <n v="300384"/>
    <x v="9"/>
    <x v="9"/>
  </r>
  <r>
    <s v="30447725-0"/>
    <s v="REPOSICION DE 17 MULTICANCHAS COMUNA DE MAIPÚ"/>
    <x v="8"/>
    <s v="SANTIAGO"/>
    <s v="MAIPU"/>
    <n v="2016"/>
    <x v="7"/>
    <s v="DEPORTE RECREATIVO"/>
    <x v="1"/>
    <n v="847835"/>
    <x v="9"/>
    <x v="9"/>
  </r>
  <r>
    <s v="30447827-0"/>
    <s v="CONSTRUCCION EDIFICIO ONEMI REGIÓN DE ANTOFAGASTA"/>
    <x v="11"/>
    <m/>
    <m/>
    <n v="2016"/>
    <x v="6"/>
    <s v="ADMINISTRACION MULTISECTOR"/>
    <x v="1"/>
    <n v="162835"/>
    <x v="9"/>
    <x v="9"/>
  </r>
  <r>
    <s v="30447882-0"/>
    <s v="CONSTRUCCION SIST INTERPRET PUESTA EN VALOR TURÍSTICA MORRO ARICA"/>
    <x v="14"/>
    <s v="ARICA - REGION XV"/>
    <s v="ARICA - REGION XV"/>
    <n v="2016"/>
    <x v="10"/>
    <s v="TURISMO"/>
    <x v="0"/>
    <n v="114043"/>
    <x v="3762"/>
    <x v="3552"/>
  </r>
  <r>
    <s v="30447933-0"/>
    <s v="CONSTRUCCION SAR CARDENAL RAUL SILVA HENRIQUEZ, PUENTE ALTO"/>
    <x v="8"/>
    <s v="CORDILLERA"/>
    <s v="PUENTE ALTO"/>
    <n v="2016"/>
    <x v="0"/>
    <s v="BAJA COMPLEJIDAD"/>
    <x v="0"/>
    <n v="81202"/>
    <x v="3763"/>
    <x v="3553"/>
  </r>
  <r>
    <s v="30447939-0"/>
    <s v="NORMALIZACION SEMAFOROS DIVERSOS SECTORES DE LA COMUNA DE LEBU"/>
    <x v="4"/>
    <s v="ARAUCO"/>
    <s v="LEBU"/>
    <n v="2016"/>
    <x v="1"/>
    <s v="TRANSPORTE URBANO,VIALIDAD PEATONAL"/>
    <x v="0"/>
    <n v="40354"/>
    <x v="9"/>
    <x v="9"/>
  </r>
  <r>
    <s v="30447940-0"/>
    <s v="CONSTRUCCION MONUMENTO PILOTO PARDO, PUNTA ARENAS"/>
    <x v="3"/>
    <s v="MAGALLANES"/>
    <s v="PUNTA ARENAS"/>
    <n v="2016"/>
    <x v="2"/>
    <s v="ARTE Y CULTURA"/>
    <x v="1"/>
    <n v="92629"/>
    <x v="9"/>
    <x v="9"/>
  </r>
  <r>
    <s v="30448472-0"/>
    <s v="CONSTRUCCION  SAR RECREO, COMUNA DE SAN MIGUEL"/>
    <x v="8"/>
    <s v="SANTIAGO"/>
    <s v="SAN MIGUEL"/>
    <n v="2016"/>
    <x v="0"/>
    <s v="BAJA COMPLEJIDAD"/>
    <x v="0"/>
    <n v="12962"/>
    <x v="3764"/>
    <x v="3554"/>
  </r>
  <r>
    <s v="30448672-0"/>
    <s v="CONSTRUCCION PLAYA ACCESIBLE CAVANCHA"/>
    <x v="13"/>
    <s v="IQUIQUE"/>
    <s v="IQUIQUE"/>
    <n v="2016"/>
    <x v="6"/>
    <s v="BORDE COSTERO,PASEOS PEATONALES, PLAYAS"/>
    <x v="1"/>
    <n v="95177"/>
    <x v="9"/>
    <x v="9"/>
  </r>
  <r>
    <s v="30448772-0"/>
    <s v="DIAGNOSTICO PLAN  MARCO DE DESARROLLO TERRITORIAL  COSTA NORTE"/>
    <x v="11"/>
    <m/>
    <m/>
    <n v="2016"/>
    <x v="6"/>
    <s v="INTERSUBSECTORIAL MULTISECTOR"/>
    <x v="0"/>
    <n v="90000"/>
    <x v="9"/>
    <x v="9"/>
  </r>
  <r>
    <s v="30448823-0"/>
    <s v="CONSTRUCCION COMPLEJO DEPORTIVO RECREATIVO MUNICIPAL DE FLORIDA"/>
    <x v="4"/>
    <s v="CONCEPCION"/>
    <s v="FLORIDA"/>
    <n v="2016"/>
    <x v="7"/>
    <s v="DEPORTE RECREATIVO"/>
    <x v="3"/>
    <n v="650000"/>
    <x v="9"/>
    <x v="9"/>
  </r>
  <r>
    <s v="30448824-0"/>
    <s v="REPOSICION BIBILOTECA 416 PEÑALOLEN ALTO"/>
    <x v="8"/>
    <s v="SANTIAGO"/>
    <s v="PEÑALOLEN"/>
    <n v="2016"/>
    <x v="2"/>
    <s v="ARTE Y CULTURA"/>
    <x v="1"/>
    <n v="52406"/>
    <x v="9"/>
    <x v="9"/>
  </r>
  <r>
    <s v="30448972-0"/>
    <s v="CONSTRUCCION SERV ATENCIÓN URGENCIA ALTA RESOLUCIÓN LOS CERROS THNO"/>
    <x v="4"/>
    <s v="CONCEPCION"/>
    <m/>
    <n v="2016"/>
    <x v="0"/>
    <s v="BAJA COMPLEJIDAD"/>
    <x v="0"/>
    <n v="492928"/>
    <x v="9"/>
    <x v="9"/>
  </r>
  <r>
    <s v="30449123-0"/>
    <s v="PREVENCION CONSUMO DE DROGAS A MUJERES DE CALLE LARGA"/>
    <x v="0"/>
    <s v="LOS ANDES"/>
    <s v="CALLE LARGA"/>
    <n v="2016"/>
    <x v="7"/>
    <s v="DEPORTE RECREATIVO"/>
    <x v="0"/>
    <n v="71305"/>
    <x v="11"/>
    <x v="9"/>
  </r>
  <r>
    <s v="30449124-0"/>
    <s v="ACTUALIZACION PLAN DESARROLLO COMUNAL , CHILLAN VIEJO"/>
    <x v="4"/>
    <s v="ÑUBLE"/>
    <s v="CHILLAN VIEJO"/>
    <n v="2016"/>
    <x v="6"/>
    <s v="DESARROLLO URBANO"/>
    <x v="1"/>
    <n v="2000"/>
    <x v="9"/>
    <x v="9"/>
  </r>
  <r>
    <s v="30449173-0"/>
    <s v="CONSTRUCCION NUEVO AEROPUERTO RED PRIMARIA REGION DE COQUIMBO"/>
    <x v="15"/>
    <m/>
    <m/>
    <n v="2016"/>
    <x v="1"/>
    <s v="TRANSPORTE AEREO"/>
    <x v="3"/>
    <n v="500"/>
    <x v="9"/>
    <x v="9"/>
  </r>
  <r>
    <s v="30449324-0"/>
    <s v="MEJORAMIENTO INTEGRAL ESCUELA PEDRO QUINTANA MANSILLA"/>
    <x v="9"/>
    <s v="COYHAIQUE"/>
    <s v="COYHAIQUE"/>
    <n v="2016"/>
    <x v="2"/>
    <s v="EDUCACION BASICA Y MEDIA"/>
    <x v="3"/>
    <n v="230000"/>
    <x v="9"/>
    <x v="9"/>
  </r>
  <r>
    <s v="30449379-0"/>
    <s v="CONSTRUCCION SISTEMA APR ACCESO SUR MEMBRILLAR, RETIRO"/>
    <x v="7"/>
    <s v="LINARES"/>
    <s v="RETIRO"/>
    <n v="2016"/>
    <x v="5"/>
    <s v="AGUA POTABLE"/>
    <x v="1"/>
    <n v="532353"/>
    <x v="9"/>
    <x v="9"/>
  </r>
  <r>
    <s v="30449425-0"/>
    <s v="CONSTRUCCION  CENTRO INTEGRAL LAS DUNAS"/>
    <x v="13"/>
    <s v="IQUIQUE"/>
    <s v="IQUIQUE"/>
    <n v="2016"/>
    <x v="6"/>
    <s v="ORGANIZACION Y SERVICIOS COMUNALES"/>
    <x v="0"/>
    <n v="264754"/>
    <x v="9"/>
    <x v="9"/>
  </r>
  <r>
    <s v="30449524-0"/>
    <s v="HABILITACION  Y EQUIPAMIENTO BIBLIOTECA MUSEO BELLAS ARTES SANTIAGO"/>
    <x v="8"/>
    <s v="SANTIAGO"/>
    <s v="SANTIAGO"/>
    <n v="2016"/>
    <x v="2"/>
    <s v="ARTE Y CULTURA"/>
    <x v="0"/>
    <n v="207335"/>
    <x v="3765"/>
    <x v="3555"/>
  </r>
  <r>
    <s v="30449527-0"/>
    <s v="CONSTRUCCION SISTEMA DE EVAC, DE A.LL. COLECTOR CHOAPA-LOA, CURICÓ"/>
    <x v="7"/>
    <s v="CURICO"/>
    <s v="CURICO"/>
    <n v="2016"/>
    <x v="6"/>
    <s v="DESARROLLO URBANO"/>
    <x v="1"/>
    <n v="80000"/>
    <x v="9"/>
    <x v="9"/>
  </r>
  <r>
    <s v="30449674-0"/>
    <s v="CONSTRUCCION SERVICIO APR DE AGUA DE LA GLORIA, CONCEPCION"/>
    <x v="4"/>
    <s v="CONCEPCION"/>
    <s v="CONCEPCION"/>
    <n v="2016"/>
    <x v="5"/>
    <s v="AGUA POTABLE"/>
    <x v="1"/>
    <n v="230000"/>
    <x v="9"/>
    <x v="9"/>
  </r>
  <r>
    <s v="30449727-0"/>
    <s v="REPOSICION ACERAS PEATONALES VARIOS SECTORES, SANTA JUANA"/>
    <x v="4"/>
    <s v="CONCEPCION"/>
    <s v="SANTA JUANA"/>
    <n v="2016"/>
    <x v="1"/>
    <s v="TRANSPORTE URBANO,VIALIDAD PEATONAL"/>
    <x v="0"/>
    <n v="83000"/>
    <x v="9"/>
    <x v="9"/>
  </r>
  <r>
    <s v="30449824-0"/>
    <s v="CONSTRUCCION ELECTRIFICACIÓN RURAL SECTOR EL ARENAL, COYHAIQUE"/>
    <x v="9"/>
    <s v="COYHAIQUE"/>
    <s v="COYHAIQUE"/>
    <n v="2016"/>
    <x v="4"/>
    <s v="DISTRIBUCION Y CONEXION FINAL USUARIOS"/>
    <x v="0"/>
    <n v="80711"/>
    <x v="9"/>
    <x v="9"/>
  </r>
  <r>
    <s v="30449825-0"/>
    <s v="DIAGNOSTICO BIENES INMUEBLES Y CAMINOS PERIURBANOS SUR PTA. ARENAS"/>
    <x v="3"/>
    <s v="MAGALLANES"/>
    <s v="PUNTA ARENAS"/>
    <n v="2016"/>
    <x v="6"/>
    <s v="INTERSUBSECTORIAL MULTISECTOR"/>
    <x v="0"/>
    <n v="117007"/>
    <x v="52"/>
    <x v="9"/>
  </r>
  <r>
    <s v="30449875-0"/>
    <s v="TRANSFERENCIA CAPACIDADES DOCENTES PARA MEJORAMIENTO EXTRACURRICULAR"/>
    <x v="2"/>
    <m/>
    <m/>
    <n v="2016"/>
    <x v="2"/>
    <s v="ADMINISTRACION EDUCACION Y CULTURA"/>
    <x v="3"/>
    <n v="173000"/>
    <x v="9"/>
    <x v="9"/>
  </r>
  <r>
    <s v="30449984-0"/>
    <s v="REPOSICION CUARTEL S.S.E.I. AERÓDROMO TTE. MARSH DE LA ANTÁRTICA"/>
    <x v="3"/>
    <s v="ANTARTICA CHILENA"/>
    <m/>
    <n v="2016"/>
    <x v="1"/>
    <s v="TRANSPORTE AEREO"/>
    <x v="0"/>
    <n v="355824"/>
    <x v="11"/>
    <x v="9"/>
  </r>
  <r>
    <s v="30450222-0"/>
    <s v="CONSTRUCCION SEDE  PARA CLUB DEPORTIVO ESTRELLA AUSTRAL,PUNTA ARENAS"/>
    <x v="3"/>
    <s v="MAGALLANES"/>
    <s v="PUNTA ARENAS"/>
    <n v="2016"/>
    <x v="6"/>
    <s v="ORGANIZACION Y SERVICIOS COMUNALES"/>
    <x v="1"/>
    <n v="20661"/>
    <x v="9"/>
    <x v="9"/>
  </r>
  <r>
    <s v="30450227-0"/>
    <s v="CONSTRUCCION  SALAS CUNA Y  JARDIN INFANTIL LISZT, SAN JOAQUÍN"/>
    <x v="8"/>
    <s v="SANTIAGO"/>
    <s v="SAN JOAQUIN"/>
    <n v="2016"/>
    <x v="2"/>
    <s v="EDUCACION PREBASICA"/>
    <x v="0"/>
    <n v="1"/>
    <x v="9"/>
    <x v="9"/>
  </r>
  <r>
    <s v="30450573-0"/>
    <s v="MEJORAMIENTO PARQUE MONUMENTO MANUEL RODRÍGUEZ, TILTIL"/>
    <x v="8"/>
    <s v="CHACABUCO"/>
    <s v="TIL TIL"/>
    <n v="2016"/>
    <x v="6"/>
    <s v="DESARROLLO URBANO"/>
    <x v="0"/>
    <n v="87540"/>
    <x v="9"/>
    <x v="9"/>
  </r>
  <r>
    <s v="30450724-0"/>
    <s v="HABILITACION CECOSF PAILAHUEQUE, ERCILLA"/>
    <x v="1"/>
    <s v="MALLECO"/>
    <s v="ERCILLA"/>
    <n v="2016"/>
    <x v="0"/>
    <s v="BAJA COMPLEJIDAD"/>
    <x v="0"/>
    <n v="93092"/>
    <x v="3766"/>
    <x v="3556"/>
  </r>
  <r>
    <s v="30450828-0"/>
    <s v="ACTUALIZACION PLAN DE DESARROLLO COMUNAL DE  ISLA DE PASCUA"/>
    <x v="0"/>
    <s v="ISLA DE PASCUA"/>
    <s v="ISLA DE PASCUA"/>
    <n v="2016"/>
    <x v="6"/>
    <s v="ADMINISTRACION MULTISECTOR"/>
    <x v="0"/>
    <n v="39467"/>
    <x v="64"/>
    <x v="9"/>
  </r>
  <r>
    <s v="30450872-0"/>
    <s v="CONSTRUCCION CECOSF CAUPOLICAN, PUREN"/>
    <x v="1"/>
    <s v="MALLECO"/>
    <s v="PUREN"/>
    <n v="2016"/>
    <x v="0"/>
    <s v="BAJA COMPLEJIDAD"/>
    <x v="0"/>
    <n v="439301"/>
    <x v="3767"/>
    <x v="3557"/>
  </r>
  <r>
    <s v="30450873-0"/>
    <s v="CONSTRUCCION SALA CUNA Y JARDÍN INFANTIL L.B. O'HIGGINS, MAIPÚ"/>
    <x v="8"/>
    <s v="SANTIAGO"/>
    <s v="MAIPU"/>
    <n v="2016"/>
    <x v="2"/>
    <s v="EDUCACION PREBASICA"/>
    <x v="0"/>
    <n v="48039"/>
    <x v="3768"/>
    <x v="9"/>
  </r>
  <r>
    <s v="30451040-0"/>
    <s v="CONSTRUCCION DEFENSAS FLUVIALES RÍO AYSÉN, SECTOR LA BALSA."/>
    <x v="9"/>
    <s v="AYSEN"/>
    <s v="AYSEN"/>
    <n v="2016"/>
    <x v="6"/>
    <s v="DEFENSAS FLUVIALES,MARITIMAS Y CAUCES ARTIFICIALES"/>
    <x v="1"/>
    <n v="175883"/>
    <x v="9"/>
    <x v="9"/>
  </r>
  <r>
    <s v="30451172-0"/>
    <s v="MEJORAMIENTO CALLE LOS PEHUENCHES Y CALLE DALMIRO BARRIGA CORONEL"/>
    <x v="4"/>
    <s v="CONCEPCION"/>
    <s v="CORONEL"/>
    <n v="2016"/>
    <x v="1"/>
    <s v="TRANSPORTE URBANO,VIALIDAD PEATONAL"/>
    <x v="0"/>
    <n v="2006"/>
    <x v="9"/>
    <x v="9"/>
  </r>
  <r>
    <s v="30451574-0"/>
    <s v="HABILITACION PLAZA Y FERIA LIBRE EMILIO BASTIAS, SAN CARLOS"/>
    <x v="4"/>
    <s v="ÑUBLE"/>
    <s v="SAN CARLOS"/>
    <n v="2016"/>
    <x v="6"/>
    <s v="INTERSUBSECTORIAL MULTISECTOR"/>
    <x v="0"/>
    <n v="40847"/>
    <x v="9"/>
    <x v="9"/>
  </r>
  <r>
    <s v="30451625-0"/>
    <s v="REPOSICION  ESCUELA D-258, REPÚBLICA DE FRANCIA, ESTACIÓN CENTRAL"/>
    <x v="8"/>
    <s v="SANTIAGO"/>
    <s v="ESTACION CENTRAL"/>
    <n v="2016"/>
    <x v="2"/>
    <s v="EDUCACION BASICA Y MEDIA"/>
    <x v="1"/>
    <n v="90901"/>
    <x v="9"/>
    <x v="9"/>
  </r>
  <r>
    <s v="30451723-0"/>
    <s v="CONSTRUCCION SEDE COMUNITARIA POBLACION ACONCAGUA, COMUNA SAN FELIPE"/>
    <x v="0"/>
    <s v="SAN FELIPE DE ACONCAGUA"/>
    <s v="SAN FELIPE"/>
    <n v="2016"/>
    <x v="6"/>
    <s v="ORGANIZACION Y SERVICIOS COMUNALES"/>
    <x v="1"/>
    <n v="64092"/>
    <x v="9"/>
    <x v="9"/>
  </r>
  <r>
    <s v="30451925-0"/>
    <s v="REPOSICION  Y RELOCALIZACIÓN LICEO RDB 3205-0, CUREPTO"/>
    <x v="7"/>
    <s v="TALCA"/>
    <s v="CUREPTO"/>
    <n v="2016"/>
    <x v="2"/>
    <s v="EDUCACION MEDIA TECNICO"/>
    <x v="1"/>
    <n v="11"/>
    <x v="9"/>
    <x v="9"/>
  </r>
  <r>
    <s v="30451974-0"/>
    <s v="REPOSICION ALUMBRADO PUBLICO DIVERSOS SECTORES, TALCAHUANO"/>
    <x v="4"/>
    <s v="CONCEPCION"/>
    <s v="TALCAHUANO"/>
    <n v="2016"/>
    <x v="4"/>
    <s v="ALUMBRADO PUBLICO"/>
    <x v="1"/>
    <n v="1709853"/>
    <x v="9"/>
    <x v="9"/>
  </r>
  <r>
    <s v="30452024-0"/>
    <s v="CONSTRUCCION ENERGIZACION RURAL, SECTOR ANDINO, PUNTA ARENAS"/>
    <x v="3"/>
    <s v="MAGALLANES"/>
    <s v="PUNTA ARENAS"/>
    <n v="2016"/>
    <x v="4"/>
    <s v="DISTRIBUCION Y CONEXION FINAL USUARIOS"/>
    <x v="0"/>
    <n v="90059"/>
    <x v="11"/>
    <x v="9"/>
  </r>
  <r>
    <s v="30452075-0"/>
    <s v="CONSTRUCCION CECOSF INDEPENDENCIA"/>
    <x v="8"/>
    <s v="SANTIAGO"/>
    <s v="INDEPENDENCIA"/>
    <n v="2016"/>
    <x v="0"/>
    <s v="BAJA COMPLEJIDAD"/>
    <x v="0"/>
    <n v="74475"/>
    <x v="3769"/>
    <x v="3558"/>
  </r>
  <r>
    <s v="30452123-0"/>
    <s v="CONSTRUCCION SISTEMA DE REGADIO VALLES DE CURACAVI Y  CASABLANCA"/>
    <x v="15"/>
    <m/>
    <m/>
    <n v="2016"/>
    <x v="3"/>
    <s v="RIEGO"/>
    <x v="3"/>
    <n v="1010"/>
    <x v="9"/>
    <x v="9"/>
  </r>
  <r>
    <s v="30452223-0"/>
    <s v="REPOSICION CAMARINES Y MEJORAMIENTO PISCINA MUNICIPAL SAN BERNARDO"/>
    <x v="8"/>
    <s v="MAIPO"/>
    <s v="SAN BERNARDO"/>
    <n v="2016"/>
    <x v="7"/>
    <s v="DEPORTE RECREATIVO"/>
    <x v="1"/>
    <n v="307500"/>
    <x v="9"/>
    <x v="9"/>
  </r>
  <r>
    <s v="30452224-0"/>
    <s v="REPOSICION CLUB DE LA RAYUELA JOSE ROBERTO MIRANDA, PUNTA ARENAS"/>
    <x v="3"/>
    <s v="MAGALLANES"/>
    <s v="PUNTA ARENAS"/>
    <n v="2016"/>
    <x v="6"/>
    <s v="ORGANIZACION Y SERVICIOS COMUNALES"/>
    <x v="1"/>
    <n v="12483"/>
    <x v="9"/>
    <x v="9"/>
  </r>
  <r>
    <s v="30452378-0"/>
    <s v="MEJORAMIENTO Y AMPLIACION SERVICIO APR PUNTA LAVAPIE (ARAUCO)"/>
    <x v="4"/>
    <s v="ARAUCO"/>
    <s v="ARAUCO"/>
    <n v="2016"/>
    <x v="5"/>
    <s v="AGUA POTABLE"/>
    <x v="1"/>
    <n v="895328"/>
    <x v="9"/>
    <x v="9"/>
  </r>
  <r>
    <s v="30452522-0"/>
    <s v="MEJORAMIENTO ,ESPACIOS PÚBLICOS II ETAPA CENTRO NOGALES"/>
    <x v="0"/>
    <s v="QUILLOTA"/>
    <s v="NOGALES"/>
    <n v="2016"/>
    <x v="6"/>
    <s v="DESARROLLO URBANO"/>
    <x v="0"/>
    <n v="497236"/>
    <x v="9"/>
    <x v="9"/>
  </r>
  <r>
    <s v="30452574-0"/>
    <s v="AMPLIACION SISTEMA APR AGUAS DEL MARGA-MARGA COMUNA DE QUILPUÉ"/>
    <x v="0"/>
    <s v="MARGA MARGA"/>
    <s v="QUILPUE"/>
    <n v="2016"/>
    <x v="5"/>
    <s v="AGUA POTABLE"/>
    <x v="1"/>
    <n v="220307"/>
    <x v="9"/>
    <x v="9"/>
  </r>
  <r>
    <s v="30452622-0"/>
    <s v="PREVENCION PROGRAMA APOYO  REINSERCION DE JOVENES SANCIONADOS POR"/>
    <x v="13"/>
    <m/>
    <m/>
    <n v="2016"/>
    <x v="11"/>
    <s v="ASISTENCIA DE MENORES"/>
    <x v="1"/>
    <n v="83800"/>
    <x v="9"/>
    <x v="9"/>
  </r>
  <r>
    <s v="30452676-0"/>
    <s v="MEJORAMIENTO Y AMPLIACION ESCUELA CALICANTO QUINTA NORMAL"/>
    <x v="8"/>
    <s v="SANTIAGO"/>
    <s v="QUINTA NORMAL"/>
    <n v="2016"/>
    <x v="2"/>
    <s v="EDUCACION BASICA Y MEDIA"/>
    <x v="1"/>
    <n v="102700"/>
    <x v="9"/>
    <x v="9"/>
  </r>
  <r>
    <s v="30452677-0"/>
    <s v="REPOSICION ESCUELA REINO DE NORUEGA, QUINTA NORMAL"/>
    <x v="8"/>
    <s v="SANTIAGO"/>
    <s v="QUINTA NORMAL"/>
    <n v="2016"/>
    <x v="2"/>
    <s v="EDUCACION BASICA Y MEDIA"/>
    <x v="1"/>
    <n v="115898"/>
    <x v="9"/>
    <x v="9"/>
  </r>
  <r>
    <s v="30452924-0"/>
    <s v="CONSTRUCCION CENTRO DE SALUD, REHABILITACIÓN  DROGAS CALAMA"/>
    <x v="11"/>
    <s v="EL LOA"/>
    <s v="CALAMA"/>
    <n v="2016"/>
    <x v="0"/>
    <s v="BAJA COMPLEJIDAD"/>
    <x v="0"/>
    <n v="123"/>
    <x v="9"/>
    <x v="9"/>
  </r>
  <r>
    <s v="30452980-0"/>
    <s v="CONSTRUCCION SEDE SOCIAL UV 10 ROCUANT, VALPARAISO"/>
    <x v="0"/>
    <s v="VALPARAISO"/>
    <s v="VALPARAISO"/>
    <n v="2016"/>
    <x v="6"/>
    <s v="ORGANIZACION Y SERVICIOS COMUNALES"/>
    <x v="0"/>
    <n v="14256"/>
    <x v="22"/>
    <x v="9"/>
  </r>
  <r>
    <s v="30453028-0"/>
    <s v="RESTAURACION Y MUSEOGRAFIA  LONDRES 38, CASA DE LA MEMORIA, SANTIAGO"/>
    <x v="8"/>
    <s v="SANTIAGO"/>
    <s v="SANTIAGO"/>
    <n v="2016"/>
    <x v="2"/>
    <s v="ARTE Y CULTURA"/>
    <x v="0"/>
    <n v="2000"/>
    <x v="9"/>
    <x v="9"/>
  </r>
  <r>
    <s v="30453228-0"/>
    <s v="REPOSICION PARCIAL ESCUELA VICTOR DOMINGO SILVA, COYHAIQUE"/>
    <x v="9"/>
    <s v="COYHAIQUE"/>
    <s v="COYHAIQUE"/>
    <n v="2016"/>
    <x v="2"/>
    <s v="EDUCACION BASICA Y MEDIA"/>
    <x v="3"/>
    <n v="137488"/>
    <x v="9"/>
    <x v="9"/>
  </r>
  <r>
    <s v="30453232-0"/>
    <s v="CONSTRUCCION SEDE CLUB DEPORTIVO SOL DE MAYO, VINA DEL MAR"/>
    <x v="0"/>
    <s v="VALPARAISO"/>
    <s v="VIÑA DEL MAR"/>
    <n v="2016"/>
    <x v="6"/>
    <s v="ORGANIZACION Y SERVICIOS COMUNALES"/>
    <x v="3"/>
    <n v="115681"/>
    <x v="9"/>
    <x v="9"/>
  </r>
  <r>
    <s v="30453272-0"/>
    <s v="REPOSICION PARCIAL ESCUELA NIEVES DEL SUR, COYHAIQUE"/>
    <x v="9"/>
    <s v="COYHAIQUE"/>
    <s v="COYHAIQUE"/>
    <n v="2016"/>
    <x v="2"/>
    <s v="EDUCACION BASICA Y MEDIA"/>
    <x v="3"/>
    <n v="113759"/>
    <x v="9"/>
    <x v="9"/>
  </r>
  <r>
    <s v="30453322-0"/>
    <s v="CONSTRUCCION CECOSF LAS COMPAÑIAS SECTOR ARCOS DE PINAMAR, LA SERENA"/>
    <x v="2"/>
    <s v="ELQUI"/>
    <s v="LA SERENA"/>
    <n v="2016"/>
    <x v="0"/>
    <s v="BAJA COMPLEJIDAD"/>
    <x v="0"/>
    <n v="389284"/>
    <x v="3770"/>
    <x v="3559"/>
  </r>
  <r>
    <s v="30453324-0"/>
    <s v="CONSTRUCCION REDES DE AGUA POTABLE Y ALCANTARILLADO LOS NARANJOS"/>
    <x v="1"/>
    <s v="CAUTIN"/>
    <s v="TEMUCO"/>
    <n v="2016"/>
    <x v="5"/>
    <s v="INTERSUBSECTORIAL AGUA POTABLE Y ALCANTARILLADO"/>
    <x v="3"/>
    <n v="355067"/>
    <x v="9"/>
    <x v="9"/>
  </r>
  <r>
    <s v="30453432-0"/>
    <s v="CONSTRUCCION MATRIZ GAS NATURAL SECTOR PAMPA REDONDA ALTO,P.ARENAS"/>
    <x v="3"/>
    <s v="MAGALLANES"/>
    <s v="PUNTA ARENAS"/>
    <n v="2016"/>
    <x v="4"/>
    <s v="DISTRIBUCION Y CONEXION FINAL USUARIOS"/>
    <x v="0"/>
    <n v="186068"/>
    <x v="11"/>
    <x v="9"/>
  </r>
  <r>
    <s v="30453434-0"/>
    <s v="RESTAURACION ASCENSOR FLORIDA COMUNA DE VALPARAISO"/>
    <x v="0"/>
    <m/>
    <m/>
    <n v="2016"/>
    <x v="2"/>
    <s v="ARTE Y CULTURA"/>
    <x v="0"/>
    <n v="22763"/>
    <x v="9"/>
    <x v="9"/>
  </r>
  <r>
    <s v="30453472-0"/>
    <s v="MEJORAMIENTO AV.ARTURO PHILLIPS - GRAN AV. DEL MAR, SANTO DOMINGO"/>
    <x v="0"/>
    <s v="SAN ANTONIO"/>
    <s v="SANTO DOMINGO"/>
    <n v="2016"/>
    <x v="1"/>
    <s v="TRANSPORTE URBANO,VIALIDAD PEATONAL"/>
    <x v="3"/>
    <n v="709216"/>
    <x v="9"/>
    <x v="9"/>
  </r>
  <r>
    <s v="30453626-0"/>
    <s v="CONSTRUCCION SERVICIO APR BELLAVISTA-LAS VIÑAS (LOS ANGELES)"/>
    <x v="4"/>
    <s v="BIO BIO"/>
    <s v="LOS ANGELES"/>
    <n v="2016"/>
    <x v="5"/>
    <s v="AGUA POTABLE"/>
    <x v="1"/>
    <n v="399696"/>
    <x v="9"/>
    <x v="9"/>
  </r>
  <r>
    <s v="30453725-0"/>
    <s v="SANEAMIENTO CONTROL DE PLAGAS SECTOR PARQUE ORIENTE"/>
    <x v="13"/>
    <s v="IQUIQUE"/>
    <s v="ALTO HOSPICIO"/>
    <n v="2016"/>
    <x v="0"/>
    <s v="ADMINISTRACION SALUD"/>
    <x v="0"/>
    <n v="51960"/>
    <x v="22"/>
    <x v="9"/>
  </r>
  <r>
    <s v="30453772-0"/>
    <s v="MEJORAMIENTO AVDA. ENRIQUE SORO Y COSTANERA SUR SAN PEDRO DE LA PAZ"/>
    <x v="4"/>
    <s v="CONCEPCION"/>
    <s v="SAN PEDRO DE LA PAZ"/>
    <n v="2016"/>
    <x v="1"/>
    <s v="TRANSPORTE URBANO,VIALIDAD PEATONAL"/>
    <x v="0"/>
    <n v="10"/>
    <x v="287"/>
    <x v="9"/>
  </r>
  <r>
    <s v="30453822-0"/>
    <s v="REPOSICION LUMINARIAS PÚBLICAS  SECTOR CUATRO-A, SANTIAGO"/>
    <x v="8"/>
    <s v="SANTIAGO"/>
    <s v="SANTIAGO"/>
    <n v="2016"/>
    <x v="4"/>
    <s v="ALUMBRADO PUBLICO"/>
    <x v="0"/>
    <n v="2904321"/>
    <x v="9"/>
    <x v="9"/>
  </r>
  <r>
    <s v="30453826-0"/>
    <s v="NORMALIZACION SUPERFICIE LIMITADORA DE OBSTACULOS AD. PICHOY"/>
    <x v="10"/>
    <m/>
    <m/>
    <n v="2016"/>
    <x v="1"/>
    <s v="TRANSPORTE AEREO"/>
    <x v="0"/>
    <n v="6238"/>
    <x v="329"/>
    <x v="3560"/>
  </r>
  <r>
    <s v="30453828-0"/>
    <s v="RESTAURACION ASCENSOR LARRAIN, COMUNA DE VALPARAISO"/>
    <x v="0"/>
    <m/>
    <m/>
    <n v="2016"/>
    <x v="2"/>
    <s v="ARTE Y CULTURA"/>
    <x v="0"/>
    <n v="24828"/>
    <x v="3771"/>
    <x v="3561"/>
  </r>
  <r>
    <s v="30453829-0"/>
    <s v="RESTAURACION ASCENSOR ARTILLERÍA, COMUNA DE VALPARAISO"/>
    <x v="0"/>
    <m/>
    <m/>
    <n v="2016"/>
    <x v="2"/>
    <s v="ARTE Y CULTURA"/>
    <x v="0"/>
    <n v="35533"/>
    <x v="3772"/>
    <x v="3562"/>
  </r>
  <r>
    <s v="30453874-0"/>
    <s v="RESTAURACION ASCENSOR VILLASECA, COMUNA DE VALPARAISO"/>
    <x v="0"/>
    <m/>
    <m/>
    <n v="2016"/>
    <x v="2"/>
    <s v="ARTE Y CULTURA"/>
    <x v="0"/>
    <n v="41853"/>
    <x v="3773"/>
    <x v="3563"/>
  </r>
  <r>
    <s v="30453922-0"/>
    <s v="CONSTRUCCION SISTEMA APR LA COLONIA, COMUNA DE LAUTARO"/>
    <x v="1"/>
    <s v="CAUTIN"/>
    <s v="LAUTARO"/>
    <n v="2016"/>
    <x v="5"/>
    <s v="AGUA POTABLE"/>
    <x v="0"/>
    <n v="42091"/>
    <x v="9"/>
    <x v="9"/>
  </r>
  <r>
    <s v="30453923-0"/>
    <s v="RESTAURACION ASCENSOR MONJAS, COMUNA DE VALPARAISO"/>
    <x v="0"/>
    <m/>
    <m/>
    <n v="2016"/>
    <x v="2"/>
    <s v="ARTE Y CULTURA"/>
    <x v="0"/>
    <n v="29126"/>
    <x v="3774"/>
    <x v="3564"/>
  </r>
  <r>
    <s v="30454127-0"/>
    <s v="CONSTRUCCION MUROS DE CONTENCIÓN AV. LOS CARRERA. QUILPUÉ."/>
    <x v="0"/>
    <s v="MARGA MARGA"/>
    <s v="QUILPUE"/>
    <n v="2016"/>
    <x v="1"/>
    <s v="TRANSPORTE URBANO,VIALIDAD PEATONAL"/>
    <x v="3"/>
    <n v="209613"/>
    <x v="9"/>
    <x v="9"/>
  </r>
  <r>
    <s v="30454323-0"/>
    <s v="CONSTRUCCION URBANIZACIÓN LOTE 9 BASAC SECTOR ESC.AGRÍCOLA COYHAIQUE"/>
    <x v="9"/>
    <s v="COYHAIQUE"/>
    <s v="COYHAIQUE"/>
    <n v="2016"/>
    <x v="6"/>
    <s v="DESARROLLO URBANO"/>
    <x v="1"/>
    <n v="40581"/>
    <x v="9"/>
    <x v="9"/>
  </r>
  <r>
    <s v="30454373-0"/>
    <s v="ANALISIS COMPORTAMIENTO DEL LITORAL ANTE EVENTOS NATURALES"/>
    <x v="15"/>
    <m/>
    <m/>
    <n v="2016"/>
    <x v="6"/>
    <s v="BORDE COSTERO,PASEOS PEATONALES, PLAYAS"/>
    <x v="0"/>
    <n v="210"/>
    <x v="2224"/>
    <x v="3565"/>
  </r>
  <r>
    <s v="30454524-0"/>
    <s v="CONSTRUCCION GIMNASIO LOCALIDAD DE RIÑINAHUE COMUNA DE LAGO RANCO"/>
    <x v="10"/>
    <s v="DEL RANCO"/>
    <s v="LAGO RANCO - REGION XIV"/>
    <n v="2016"/>
    <x v="7"/>
    <s v="DEPORTE RECREATIVO"/>
    <x v="0"/>
    <n v="2000"/>
    <x v="9"/>
    <x v="9"/>
  </r>
  <r>
    <s v="30454923-0"/>
    <s v="MEJORAMIENTO INFRAESTRUCTURA PARQUE NACIONAL PAN DE AZUCAR"/>
    <x v="6"/>
    <m/>
    <m/>
    <n v="2016"/>
    <x v="10"/>
    <s v="TURISMO"/>
    <x v="0"/>
    <n v="112105"/>
    <x v="9"/>
    <x v="9"/>
  </r>
  <r>
    <s v="30454972-0"/>
    <s v="MEJORAMIENTO CANCHA COMPLEJO DEP. MONJITAS ORIENTE - SECTOR LAS CIAS"/>
    <x v="2"/>
    <s v="ELQUI"/>
    <s v="LA SERENA"/>
    <n v="2016"/>
    <x v="7"/>
    <s v="DEPORTE FORMATIVO"/>
    <x v="3"/>
    <n v="132932"/>
    <x v="9"/>
    <x v="9"/>
  </r>
  <r>
    <s v="30454973-0"/>
    <s v="REPOSICION PARCIAL LICEO A-66 AREA TECNICO PROFESIONAL, LAJA"/>
    <x v="4"/>
    <s v="BIO BIO"/>
    <s v="LAJA"/>
    <n v="2016"/>
    <x v="2"/>
    <s v="EDUCACION BASICA Y MEDIA"/>
    <x v="3"/>
    <n v="134100"/>
    <x v="9"/>
    <x v="9"/>
  </r>
  <r>
    <s v="30454978-0"/>
    <s v="NORMALIZACION LICEO JORGE ALESSANDRI DE SAN FABIÁN"/>
    <x v="4"/>
    <s v="ÑUBLE"/>
    <s v="SAN FABIAN"/>
    <n v="2016"/>
    <x v="2"/>
    <s v="EDUCACION MEDIA TECNICO"/>
    <x v="1"/>
    <n v="65758"/>
    <x v="9"/>
    <x v="9"/>
  </r>
  <r>
    <s v="30454984-0"/>
    <s v="CONSTRUCCION SALA CUNA Y JARDÍN INFANTIL  CONCHA Y TORO, PUENTE ALT0"/>
    <x v="8"/>
    <s v="CORDILLERA"/>
    <s v="PUENTE ALTO"/>
    <n v="2016"/>
    <x v="2"/>
    <s v="EDUCACION PREBASICA"/>
    <x v="0"/>
    <n v="1"/>
    <x v="9"/>
    <x v="9"/>
  </r>
  <r>
    <s v="30454990-0"/>
    <s v="CONSTRUCCION SALAS CUNA Y JARDÍN INFANTIL LAS QUINTAS, EL BOSQUE"/>
    <x v="8"/>
    <s v="SANTIAGO"/>
    <s v="EL BOSQUE"/>
    <n v="2016"/>
    <x v="2"/>
    <s v="EDUCACION PREBASICA"/>
    <x v="0"/>
    <n v="787813"/>
    <x v="9"/>
    <x v="9"/>
  </r>
  <r>
    <s v="30454991-0"/>
    <s v="PROSPECCION GEOFÍSICA SECTOR RURAL DÉFICIT HÍDRICO VALLE DEL ITATA"/>
    <x v="4"/>
    <s v="ÑUBLE"/>
    <m/>
    <n v="2016"/>
    <x v="6"/>
    <s v="RECURSOS HIDRICOS"/>
    <x v="0"/>
    <n v="52930"/>
    <x v="64"/>
    <x v="9"/>
  </r>
  <r>
    <s v="30455322-0"/>
    <s v="CONSTRUCCION JARDIN INFANTIL JUNJI SANTA MARIA DEL VALLE,LINARES"/>
    <x v="7"/>
    <s v="LINARES"/>
    <s v="LINARES"/>
    <n v="2016"/>
    <x v="2"/>
    <s v="EDUCACION PREBASICA"/>
    <x v="0"/>
    <n v="1"/>
    <x v="9"/>
    <x v="9"/>
  </r>
  <r>
    <s v="30455374-0"/>
    <s v="CONSTRUCCION SISTEMA DE AGUA POTABLE RURAL SECTOR LOS PLANES"/>
    <x v="4"/>
    <s v="ÑUBLE"/>
    <s v="PORTEZUELO"/>
    <n v="2016"/>
    <x v="5"/>
    <s v="AGUA POTABLE"/>
    <x v="3"/>
    <n v="196977"/>
    <x v="9"/>
    <x v="9"/>
  </r>
  <r>
    <s v="30455530-0"/>
    <s v="CONSTRUCCION SERVICIO APR LAS AGUILAS, QUILLECO"/>
    <x v="4"/>
    <m/>
    <m/>
    <n v="2016"/>
    <x v="5"/>
    <s v="AGUA POTABLE"/>
    <x v="0"/>
    <n v="1100"/>
    <x v="9"/>
    <x v="9"/>
  </r>
  <r>
    <s v="30455572-0"/>
    <s v="DIAGNOSTICO TRANSPORTE PÚBLICO ZONAS ALTAS DE VALPARAÍSO"/>
    <x v="0"/>
    <s v="VALPARAISO"/>
    <m/>
    <n v="2016"/>
    <x v="1"/>
    <s v="TRANSPORTE URBANO,VIALIDAD PEATONAL"/>
    <x v="0"/>
    <n v="31500"/>
    <x v="1630"/>
    <x v="3566"/>
  </r>
  <r>
    <s v="30455588-0"/>
    <s v="CONSTRUCCION INFRAESTRUCTURA SANITARIAS NELTUME, PANGUIPULLI"/>
    <x v="10"/>
    <s v="VALDIVIA - REGION XIV"/>
    <s v="PANGUIPULLI - REGION XIV"/>
    <n v="2016"/>
    <x v="5"/>
    <s v="EVACUACION DISPOSICION FINAL AGUAS SERVIDAS"/>
    <x v="1"/>
    <n v="324900"/>
    <x v="9"/>
    <x v="9"/>
  </r>
  <r>
    <s v="30455589-0"/>
    <s v="CONSTRUCCION SISTEMA DE AGUA POTABLE RURAL LOCALIDAD DE RINCOMAVIDA"/>
    <x v="4"/>
    <s v="ÑUBLE"/>
    <s v="PORTEZUELO"/>
    <n v="2016"/>
    <x v="5"/>
    <s v="AGUA POTABLE"/>
    <x v="3"/>
    <n v="251391"/>
    <x v="9"/>
    <x v="9"/>
  </r>
  <r>
    <s v="30455672-0"/>
    <s v="REPOSICION POSTA SALUD RURAL TROYO"/>
    <x v="1"/>
    <s v="MALLECO"/>
    <s v="LONQUIMAY"/>
    <n v="2016"/>
    <x v="0"/>
    <s v="BAJA COMPLEJIDAD"/>
    <x v="0"/>
    <n v="288738"/>
    <x v="9"/>
    <x v="9"/>
  </r>
  <r>
    <s v="30455673-0"/>
    <s v="CONSTRUCCION ESPACIO MUJER, COMUNA DE CONCHALÍ"/>
    <x v="8"/>
    <s v="SANTIAGO"/>
    <s v="CONCHALI"/>
    <n v="2016"/>
    <x v="6"/>
    <s v="ADMINISTRACION MULTISECTOR"/>
    <x v="1"/>
    <n v="563426"/>
    <x v="9"/>
    <x v="9"/>
  </r>
  <r>
    <s v="30455773-0"/>
    <s v="MEJORAMIENTO PAVIMENTACIÓN SECTOR MARINA ALTA"/>
    <x v="0"/>
    <s v="SAN ANTONIO"/>
    <s v="CARTAGENA"/>
    <n v="2016"/>
    <x v="1"/>
    <s v="ADMINISTRACION TRANSPORTE"/>
    <x v="3"/>
    <n v="488000"/>
    <x v="9"/>
    <x v="9"/>
  </r>
  <r>
    <s v="30455776-0"/>
    <s v="REPARACION MAYOR JARDIN INFANTIL PEQUEÑOS SUEÑOS, LONGAVI"/>
    <x v="7"/>
    <s v="LINARES"/>
    <s v="LONGAVI"/>
    <n v="2016"/>
    <x v="2"/>
    <s v="EDUCACION PREBASICA"/>
    <x v="0"/>
    <n v="97476"/>
    <x v="9"/>
    <x v="9"/>
  </r>
  <r>
    <s v="30455872-0"/>
    <s v="CONSTRUCCION INFRAESTRUCTURA PORTUARIA COSTANERA DE PUERTO OCTAY"/>
    <x v="5"/>
    <s v="OSORNO"/>
    <s v="PUERTO OCTAY"/>
    <n v="2016"/>
    <x v="6"/>
    <s v="BORDE COSTERO,PASEOS PEATONALES, PLAYAS"/>
    <x v="0"/>
    <n v="210"/>
    <x v="2224"/>
    <x v="9"/>
  </r>
  <r>
    <s v="30455874-0"/>
    <s v="CONSTRUCCION CECOSF ANTUMALEN, TEMUCO"/>
    <x v="1"/>
    <s v="CAUTIN"/>
    <s v="TEMUCO"/>
    <n v="2016"/>
    <x v="0"/>
    <s v="BAJA COMPLEJIDAD"/>
    <x v="1"/>
    <n v="503868"/>
    <x v="9"/>
    <x v="9"/>
  </r>
  <r>
    <s v="30455875-0"/>
    <s v="CONSTRUCCION CECOSF PORTAL SAN FRANCISCO, TEMUCO"/>
    <x v="1"/>
    <s v="CAUTIN"/>
    <s v="TEMUCO"/>
    <n v="2016"/>
    <x v="0"/>
    <s v="BAJA COMPLEJIDAD"/>
    <x v="1"/>
    <n v="503868"/>
    <x v="9"/>
    <x v="9"/>
  </r>
  <r>
    <s v="30455973-0"/>
    <s v="CONSTRUCCION 2 CASAS PARA PROFESIONALES CECOSF HUALAIHUÉ PUERTO"/>
    <x v="5"/>
    <s v="PALENA"/>
    <s v="HUALAIHUE"/>
    <n v="2016"/>
    <x v="0"/>
    <s v="BAJA COMPLEJIDAD"/>
    <x v="0"/>
    <n v="39607"/>
    <x v="9"/>
    <x v="9"/>
  </r>
  <r>
    <s v="30456323-0"/>
    <s v="ANALISIS  Y DESARR DE UN PLAN MAESTRO DE MOV  CERROS THNO"/>
    <x v="4"/>
    <s v="CONCEPCION"/>
    <s v="TALCAHUANO"/>
    <n v="2016"/>
    <x v="1"/>
    <s v="TRANSPORTE URBANO,VIALIDAD PEATONAL"/>
    <x v="1"/>
    <n v="10"/>
    <x v="9"/>
    <x v="9"/>
  </r>
  <r>
    <s v="30456474-0"/>
    <s v="REPOSICION CANCHA 2 ESTADIO  LUCIO FARIÑA FERNANDEZ, QUILLOTA"/>
    <x v="0"/>
    <s v="QUILLOTA"/>
    <s v="QUILLOTA"/>
    <n v="2016"/>
    <x v="7"/>
    <s v="DEPORTE FORMATIVO"/>
    <x v="1"/>
    <n v="973636"/>
    <x v="9"/>
    <x v="9"/>
  </r>
  <r>
    <s v="30456522-0"/>
    <s v="CONSTRUCCION RUPUMEICA ALTO RUPUMEICA BAJO  LAGO RANCO Y FUTRONO"/>
    <x v="10"/>
    <m/>
    <m/>
    <n v="2016"/>
    <x v="1"/>
    <s v="TRANSPORTE CAMINERO"/>
    <x v="0"/>
    <n v="51000"/>
    <x v="9"/>
    <x v="9"/>
  </r>
  <r>
    <s v="30456722-0"/>
    <s v="REPOSICION PLAZA YAÑEZ ZAVALA PABLO NERUDA"/>
    <x v="10"/>
    <s v="VALDIVIA - REGION XIV"/>
    <s v="VALDIVIA - REGION XIV"/>
    <n v="2016"/>
    <x v="6"/>
    <s v="DESARROLLO URBANO"/>
    <x v="1"/>
    <n v="17000"/>
    <x v="9"/>
    <x v="9"/>
  </r>
  <r>
    <s v="30456732-0"/>
    <s v="DIAGNOSTICO PLAN MARCO DE DESARROLLO TERRITORIAL TERRITORIO 3"/>
    <x v="8"/>
    <m/>
    <m/>
    <n v="2016"/>
    <x v="6"/>
    <s v="INTERSUBSECTORIAL MULTISECTOR"/>
    <x v="0"/>
    <n v="51724"/>
    <x v="9"/>
    <x v="9"/>
  </r>
  <r>
    <s v="30457122-0"/>
    <s v="REPOSICION ESCUELA JOSE ABELARDO NUÑEZ, COMUNA DE LAJA"/>
    <x v="4"/>
    <s v="BIO BIO"/>
    <s v="LAJA"/>
    <n v="2016"/>
    <x v="2"/>
    <s v="EDUCACION BASICA Y MEDIA"/>
    <x v="3"/>
    <n v="134100"/>
    <x v="9"/>
    <x v="9"/>
  </r>
  <r>
    <s v="30457126-0"/>
    <s v="CONSTRUCCION PARQUE MANUEL DE SALAS-RIO DE LA MANO, PUNTA ARENAS"/>
    <x v="3"/>
    <s v="MAGALLANES"/>
    <s v="PUNTA ARENAS"/>
    <n v="2016"/>
    <x v="6"/>
    <s v="INTERSUBSECTORIAL MULTISECTOR"/>
    <x v="0"/>
    <n v="8740"/>
    <x v="3775"/>
    <x v="3567"/>
  </r>
  <r>
    <s v="30457128-0"/>
    <s v="CONSTRUCCION ELECTRIFICACIÓN SING VARIAS LOCALIDADES CAMARONES"/>
    <x v="14"/>
    <s v="ARICA - REGION XV"/>
    <s v="CAMARONES - REGION XV"/>
    <n v="2016"/>
    <x v="4"/>
    <s v="DISTRIBUCION Y CONEXION FINAL USUARIOS"/>
    <x v="0"/>
    <n v="1915712"/>
    <x v="3776"/>
    <x v="1613"/>
  </r>
  <r>
    <s v="30457224-0"/>
    <s v="HABILITACION CECOSF DE LIQUIÑE, COMUNA DE PANGUIPULLI"/>
    <x v="10"/>
    <s v="VALDIVIA - REGION XIV"/>
    <s v="PANGUIPULLI - REGION XIV"/>
    <n v="2016"/>
    <x v="0"/>
    <s v="BAJA COMPLEJIDAD"/>
    <x v="0"/>
    <n v="262669"/>
    <x v="3777"/>
    <x v="3568"/>
  </r>
  <r>
    <s v="30457225-0"/>
    <s v="CONSTRUCCION ELECTRIFICACION RURAL PARA CALETA BUENA"/>
    <x v="11"/>
    <s v="TOCOPILLA"/>
    <s v="TOCOPILLA"/>
    <n v="2016"/>
    <x v="4"/>
    <s v="AUTOGENERACION"/>
    <x v="3"/>
    <n v="307200"/>
    <x v="9"/>
    <x v="9"/>
  </r>
  <r>
    <s v="30457226-0"/>
    <s v="MEJORAMIENTO Y AMPLIACIÓN SISTEMA APR SAN ALEJO-DIGUA"/>
    <x v="7"/>
    <s v="LINARES"/>
    <m/>
    <n v="2016"/>
    <x v="5"/>
    <s v="AGUA POTABLE"/>
    <x v="1"/>
    <n v="37574"/>
    <x v="9"/>
    <x v="9"/>
  </r>
  <r>
    <s v="30457227-0"/>
    <s v="MEJORAMIENTO CONECTIVIDAD ORIENTE - PONIENTE, HUECHURABA"/>
    <x v="8"/>
    <s v="SANTIAGO"/>
    <s v="HUECHURABA"/>
    <n v="2016"/>
    <x v="1"/>
    <s v="TRANSPORTE URBANO,VIALIDAD PEATONAL"/>
    <x v="0"/>
    <n v="42000"/>
    <x v="3531"/>
    <x v="3569"/>
  </r>
  <r>
    <s v="30457273-0"/>
    <s v="MEJORAMIENTO Y AMPLIACIÓN SISTEMA APR PUQUILLAY ALTO, NANCAGUA"/>
    <x v="12"/>
    <s v="COLCHAGUA"/>
    <s v="NANCAGUA"/>
    <n v="2016"/>
    <x v="5"/>
    <s v="AGUA POTABLE"/>
    <x v="3"/>
    <n v="661700"/>
    <x v="9"/>
    <x v="9"/>
  </r>
  <r>
    <s v="30457277-0"/>
    <s v="DIAGNOSTICO TRANSPORTE PÚBLICO COPIAPÓ"/>
    <x v="6"/>
    <s v="COPIAPO"/>
    <s v="COPIAPO"/>
    <n v="2016"/>
    <x v="1"/>
    <s v="TRANSPORTE URBANO,VIALIDAD PEATONAL"/>
    <x v="0"/>
    <n v="10"/>
    <x v="1630"/>
    <x v="9"/>
  </r>
  <r>
    <s v="30457323-0"/>
    <s v="CONSTRUCCION EXTENSIÓN ALCANTARILLADO TEODORO ZENTENO, SAN ESTEBAN"/>
    <x v="0"/>
    <s v="LOS ANDES"/>
    <s v="SAN ESTEBAN"/>
    <n v="2016"/>
    <x v="5"/>
    <s v="EVACUACION DISPOSICION FINAL AGUAS SERVIDAS"/>
    <x v="0"/>
    <n v="32969"/>
    <x v="64"/>
    <x v="9"/>
  </r>
  <r>
    <s v="30457324-0"/>
    <s v="REPOSICION CON RELOCALIZACION CESFAM/SAR OSSANDON, COMUNA LA REINA"/>
    <x v="8"/>
    <s v="SANTIAGO"/>
    <s v="LA REINA"/>
    <n v="2016"/>
    <x v="0"/>
    <s v="BAJA COMPLEJIDAD"/>
    <x v="3"/>
    <n v="172587"/>
    <x v="9"/>
    <x v="9"/>
  </r>
  <r>
    <s v="30457325-0"/>
    <s v="MEJORAMIENTO Y AMPLIACIÓN SISTEMA APR CANTARRANA, MALLOA"/>
    <x v="12"/>
    <s v="CACHAPOAL"/>
    <s v="MALLOA"/>
    <n v="2016"/>
    <x v="5"/>
    <s v="AGUA POTABLE"/>
    <x v="3"/>
    <n v="342850"/>
    <x v="9"/>
    <x v="9"/>
  </r>
  <r>
    <s v="30457327-0"/>
    <s v="ACTUALIZACION PLADECO, COMUNA DE LA LIGUA"/>
    <x v="0"/>
    <s v="PETORCA"/>
    <s v="LA LIGUA"/>
    <n v="2016"/>
    <x v="6"/>
    <s v="ADMINISTRACION MULTISECTOR"/>
    <x v="0"/>
    <n v="49545"/>
    <x v="64"/>
    <x v="9"/>
  </r>
  <r>
    <s v="30457333-0"/>
    <s v="AMPLIACION ESTADIO MUNICIPAL JULIO MARTINEZ PRADANOS, A. HOSPICIO"/>
    <x v="13"/>
    <s v="IQUIQUE"/>
    <s v="ALTO HOSPICIO"/>
    <n v="2016"/>
    <x v="7"/>
    <s v="ADMINISTRACION DEPORTES Y RECREACION"/>
    <x v="1"/>
    <n v="448051"/>
    <x v="9"/>
    <x v="9"/>
  </r>
  <r>
    <s v="30457582-0"/>
    <s v="CONSTRUCCION PASO BAJO NIVEL 6 SUR Y OBRAS COMPL PAR VIAL TALCA"/>
    <x v="7"/>
    <s v="TALCA"/>
    <s v="TALCA"/>
    <n v="2016"/>
    <x v="1"/>
    <s v="TRANSPORTE URBANO,VIALIDAD PEATONAL"/>
    <x v="0"/>
    <n v="100001"/>
    <x v="64"/>
    <x v="9"/>
  </r>
  <r>
    <s v="30457584-0"/>
    <s v="CONSTRUCCION EXTENSIÓN RED ALCANTARILLADO SECTOR FONCEA, SAN ESTEBAN"/>
    <x v="0"/>
    <s v="LOS ANDES"/>
    <s v="SAN ESTEBAN"/>
    <n v="2016"/>
    <x v="5"/>
    <s v="ADMINISTRACION AGUA POTABLE Y ALCANTARILLADO"/>
    <x v="0"/>
    <n v="29347"/>
    <x v="11"/>
    <x v="9"/>
  </r>
  <r>
    <s v="30457676-0"/>
    <s v="AMPLIACION RED DE AGUA POTABLE LA CHIMBA ALTA, ANTOFAGASTA"/>
    <x v="11"/>
    <s v="ANTOFAGASTA"/>
    <s v="ANTOFAGASTA"/>
    <n v="2016"/>
    <x v="5"/>
    <s v="AGUA POTABLE"/>
    <x v="0"/>
    <n v="127950"/>
    <x v="3778"/>
    <x v="3570"/>
  </r>
  <r>
    <s v="30457678-0"/>
    <s v="MEJORAMIENTO INTEGRAL ACERAS BARRIO PAN DE AZUCAR. CONSTITUCION"/>
    <x v="7"/>
    <s v="TALCA"/>
    <s v="CONSTITUCION"/>
    <n v="2016"/>
    <x v="1"/>
    <s v="TRANSPORTE URBANO,VIALIDAD PEATONAL"/>
    <x v="1"/>
    <n v="352966"/>
    <x v="9"/>
    <x v="9"/>
  </r>
  <r>
    <s v="30457684-0"/>
    <s v="MEJORAMIENTO Y AMPL APR STA MARGARITA-EL GUINDO HACIA STA AGUEDA SUR"/>
    <x v="7"/>
    <s v="TALCA"/>
    <s v="RIO CLARO"/>
    <n v="2016"/>
    <x v="5"/>
    <s v="AGUA POTABLE"/>
    <x v="1"/>
    <n v="290877"/>
    <x v="9"/>
    <x v="9"/>
  </r>
  <r>
    <s v="30457688-0"/>
    <s v="CONSTRUCCION UNIDAD DE APOYO DIAGNOSTICO  MEDICINA NUCLEAR EN COA"/>
    <x v="11"/>
    <m/>
    <m/>
    <n v="2016"/>
    <x v="0"/>
    <s v="ALTA COMPLEJIDAD"/>
    <x v="0"/>
    <n v="47747"/>
    <x v="22"/>
    <x v="9"/>
  </r>
  <r>
    <s v="30457722-0"/>
    <s v="ACTUALIZACION PLAN REGULADOR COMUNAL DE PUTAENDO"/>
    <x v="0"/>
    <s v="SAN FELIPE DE ACONCAGUA"/>
    <s v="PUTAENDO"/>
    <n v="2016"/>
    <x v="6"/>
    <s v="DESARROLLO URBANO"/>
    <x v="0"/>
    <n v="26657"/>
    <x v="64"/>
    <x v="9"/>
  </r>
  <r>
    <s v="30457774-0"/>
    <s v="DIAGNOSTICO FACTIBILIDAD DE PLANTA DE WASTE TO ENERGY EN LA RM"/>
    <x v="8"/>
    <m/>
    <m/>
    <n v="2016"/>
    <x v="4"/>
    <s v="INTERSUBSECTORIAL ENERGIA"/>
    <x v="3"/>
    <n v="64183"/>
    <x v="9"/>
    <x v="9"/>
  </r>
  <r>
    <s v="30457823-0"/>
    <s v="CONSTRUCCION CECOSF TALCAMAVIDA, COMUNA DE HUALQUI"/>
    <x v="4"/>
    <s v="CONCEPCION"/>
    <s v="HUALQUI"/>
    <n v="2016"/>
    <x v="0"/>
    <s v="BAJA COMPLEJIDAD"/>
    <x v="0"/>
    <n v="413305"/>
    <x v="9"/>
    <x v="9"/>
  </r>
  <r>
    <s v="30457873-0"/>
    <s v="MEJORAMIENTO Y REPOSICIÓN PARCIAL ESCUELA MANUEL BULNES DE P. ARENAS"/>
    <x v="3"/>
    <s v="MAGALLANES"/>
    <s v="PUNTA ARENAS"/>
    <n v="2016"/>
    <x v="2"/>
    <s v="EDUCACION BASICA Y MEDIA"/>
    <x v="0"/>
    <n v="97228"/>
    <x v="9"/>
    <x v="9"/>
  </r>
  <r>
    <s v="30457874-0"/>
    <s v="MEJORAMIENTO Y AMPLIACIÓN SISTEMA APR LA CUESTA, CURICÓ"/>
    <x v="7"/>
    <s v="CURICO"/>
    <s v="CURICO"/>
    <n v="2016"/>
    <x v="5"/>
    <s v="AGUA POTABLE"/>
    <x v="1"/>
    <n v="13513"/>
    <x v="9"/>
    <x v="9"/>
  </r>
  <r>
    <s v="30457879-0"/>
    <s v="CONSTRUCCION SERVICIO DE APR DE LONCOPAN, FUTRONO"/>
    <x v="10"/>
    <m/>
    <m/>
    <n v="2016"/>
    <x v="5"/>
    <s v="AGUA POTABLE"/>
    <x v="0"/>
    <n v="137301"/>
    <x v="11"/>
    <x v="9"/>
  </r>
  <r>
    <s v="30457896-0"/>
    <s v="CONSTRUCCION EXTENSIÓN RED DE AGUAS SERVIDAS CALLE ABATE MOLINA, NAT"/>
    <x v="3"/>
    <s v="ULTIMA ESPERANZA"/>
    <s v="NATALES"/>
    <n v="2016"/>
    <x v="5"/>
    <s v="EVACUACION DISPOSICION FINAL AGUAS SERVIDAS"/>
    <x v="1"/>
    <n v="157270"/>
    <x v="9"/>
    <x v="9"/>
  </r>
  <r>
    <s v="30457897-0"/>
    <s v="MEJORAMIENTO COMPLEJO DEPORTIVO JUAN SOLDADO"/>
    <x v="2"/>
    <s v="ELQUI"/>
    <s v="LA SERENA"/>
    <n v="2016"/>
    <x v="7"/>
    <s v="ADMINISTRACION DEPORTES Y RECREACION"/>
    <x v="3"/>
    <n v="166019"/>
    <x v="9"/>
    <x v="9"/>
  </r>
  <r>
    <s v="30457925-0"/>
    <s v="MEJORAMIENTO CALLE MANUEL SEÑORET, PUNTA ARENAS"/>
    <x v="3"/>
    <s v="MAGALLANES"/>
    <s v="PUNTA ARENAS"/>
    <n v="2016"/>
    <x v="1"/>
    <s v="TRANSPORTE URBANO,VIALIDAD PEATONAL"/>
    <x v="0"/>
    <n v="105501"/>
    <x v="64"/>
    <x v="9"/>
  </r>
  <r>
    <s v="30457926-0"/>
    <s v="CONSTRUCCION CECOSF LAS PALMAS, COMUNA SAN BERNARDO."/>
    <x v="8"/>
    <s v="MAIPO"/>
    <s v="SAN BERNARDO"/>
    <n v="2016"/>
    <x v="0"/>
    <s v="BAJA COMPLEJIDAD"/>
    <x v="0"/>
    <n v="1"/>
    <x v="22"/>
    <x v="9"/>
  </r>
  <r>
    <s v="30457936-0"/>
    <s v="MEJORAMIENTO PAVIMENTO CIRCUNVALACION UCUQUER, LLAY-LLAY"/>
    <x v="0"/>
    <s v="SAN FELIPE DE ACONCAGUA"/>
    <s v="LLAY LLAY"/>
    <n v="2016"/>
    <x v="1"/>
    <s v="TRANSPORTE URBANO,VIALIDAD PEATONAL"/>
    <x v="1"/>
    <n v="245216"/>
    <x v="9"/>
    <x v="9"/>
  </r>
  <r>
    <s v="30457974-0"/>
    <s v="CONSTRUCCION SERVICIO APR PONOTRO,CAÑETE"/>
    <x v="4"/>
    <s v="ARAUCO"/>
    <s v="CAÑETE"/>
    <n v="2016"/>
    <x v="5"/>
    <s v="AGUA POTABLE"/>
    <x v="1"/>
    <n v="17175"/>
    <x v="9"/>
    <x v="9"/>
  </r>
  <r>
    <s v="30457982-0"/>
    <s v="REPOSICION DE ACERAS ETAPA IV, COMUNA DE SAN JOAQUIN"/>
    <x v="8"/>
    <s v="SANTIAGO"/>
    <s v="SAN JOAQUIN"/>
    <n v="2016"/>
    <x v="1"/>
    <s v="TRANSPORTE URBANO,VIALIDAD PEATONAL"/>
    <x v="1"/>
    <n v="254"/>
    <x v="9"/>
    <x v="9"/>
  </r>
  <r>
    <s v="30458026-0"/>
    <s v="CONSTRUCCION EMBALSE SOCIAL DOMULGO, CUREPTO REGIÓN DEL MAULE"/>
    <x v="7"/>
    <m/>
    <m/>
    <n v="2016"/>
    <x v="3"/>
    <s v="RIEGO"/>
    <x v="3"/>
    <n v="259631"/>
    <x v="9"/>
    <x v="9"/>
  </r>
  <r>
    <s v="30458029-0"/>
    <s v="REPOSICION FERIA AGRÍCOLA Y ARTESANAL RAPA NUI, ISLA DE PASCUA"/>
    <x v="0"/>
    <s v="ISLA DE PASCUA"/>
    <s v="ISLA DE PASCUA"/>
    <n v="2016"/>
    <x v="10"/>
    <s v="ADMINISTRACION FINANZAS , COMERCIO Y TURISMO"/>
    <x v="3"/>
    <n v="300000"/>
    <x v="9"/>
    <x v="9"/>
  </r>
  <r>
    <s v="30458031-0"/>
    <s v="CONSTRUCCION SERVICIO APR PANGUECO, CAÑETE"/>
    <x v="4"/>
    <s v="ARAUCO"/>
    <s v="CAÑETE"/>
    <n v="2016"/>
    <x v="5"/>
    <s v="AGUA POTABLE"/>
    <x v="1"/>
    <n v="17175"/>
    <x v="9"/>
    <x v="9"/>
  </r>
  <r>
    <s v="30458041-0"/>
    <s v="CONSTRUCCION SERVICIO APR MONTELEON, PEMUCO"/>
    <x v="4"/>
    <s v="ÑUBLE"/>
    <s v="PEMUCO"/>
    <n v="2016"/>
    <x v="5"/>
    <s v="AGUA POTABLE"/>
    <x v="1"/>
    <n v="40075"/>
    <x v="9"/>
    <x v="9"/>
  </r>
  <r>
    <s v="30458046-0"/>
    <s v="CONSTRUCCION SERVICIO APR CULENCO, PEMUCO"/>
    <x v="4"/>
    <s v="ÑUBLE"/>
    <s v="PEMUCO"/>
    <n v="2016"/>
    <x v="5"/>
    <s v="AGUA POTABLE"/>
    <x v="1"/>
    <n v="40075"/>
    <x v="9"/>
    <x v="9"/>
  </r>
  <r>
    <s v="30458049-0"/>
    <s v="CONSTRUCCION SERVICIO DE AGUA POTABLE RURAL QUILLAICO, LAGO RANCO"/>
    <x v="10"/>
    <m/>
    <m/>
    <n v="2016"/>
    <x v="5"/>
    <s v="AGUA POTABLE"/>
    <x v="0"/>
    <n v="75750"/>
    <x v="64"/>
    <x v="9"/>
  </r>
  <r>
    <s v="30458052-0"/>
    <s v="CONSTRUCCION SISTEMA APR LELBUN - AITUY, COMUNA DE QUEILEN"/>
    <x v="5"/>
    <s v="CHILOE"/>
    <s v="QUEILEN"/>
    <n v="2016"/>
    <x v="5"/>
    <s v="AGUA POTABLE"/>
    <x v="0"/>
    <n v="35685"/>
    <x v="9"/>
    <x v="9"/>
  </r>
  <r>
    <s v="30458054-0"/>
    <s v="NORMALIZACION SISTEMA DE SUMINISTRO ELÉCTRICO PUERTO EDEN"/>
    <x v="3"/>
    <s v="ULTIMA ESPERANZA"/>
    <s v="NATALES"/>
    <n v="2016"/>
    <x v="4"/>
    <s v="AUTOGENERACION"/>
    <x v="0"/>
    <n v="7949"/>
    <x v="64"/>
    <x v="9"/>
  </r>
  <r>
    <s v="30458130-0"/>
    <s v="CONSTRUCCION CASETAS SANITARIAS Y CONEXION SECTOR LOS PRADOS, FRESIA"/>
    <x v="5"/>
    <s v="LLANQUIHUE"/>
    <s v="FRESIA"/>
    <n v="2016"/>
    <x v="5"/>
    <s v="INTERSUBSECTORIAL AGUA POTABLE Y ALCANTARILLADO"/>
    <x v="1"/>
    <n v="491145"/>
    <x v="9"/>
    <x v="9"/>
  </r>
  <r>
    <s v="30458325-0"/>
    <s v="MEJORAMIENTO PAVIMENTACIÓN CALLE PEÑABLANCA, COMUNA DE EL QUISCO"/>
    <x v="0"/>
    <s v="SAN ANTONIO"/>
    <s v="EL QUISCO"/>
    <n v="2016"/>
    <x v="1"/>
    <s v="TRANSPORTE URBANO,VIALIDAD PEATONAL"/>
    <x v="0"/>
    <n v="53238"/>
    <x v="9"/>
    <x v="9"/>
  </r>
  <r>
    <s v="30458376-0"/>
    <s v="CONSTRUCCION SERVICIO DE AGUA POTABLE RURAL TRINGLO B, LAGO RANCO"/>
    <x v="10"/>
    <m/>
    <m/>
    <n v="2016"/>
    <x v="5"/>
    <s v="AGUA POTABLE"/>
    <x v="0"/>
    <n v="79210"/>
    <x v="64"/>
    <x v="9"/>
  </r>
  <r>
    <s v="30458425-0"/>
    <s v="CONSTRUCCION SISTEMA APR MAITENES, RÍO CLARO"/>
    <x v="7"/>
    <s v="TALCA"/>
    <s v="RIO CLARO"/>
    <n v="2016"/>
    <x v="5"/>
    <s v="AGUA POTABLE"/>
    <x v="0"/>
    <n v="566997"/>
    <x v="9"/>
    <x v="9"/>
  </r>
  <r>
    <s v="30458522-0"/>
    <s v="CONSTRUCCION SERVICIO APR CARAN - EL ROSARIO, SAN CARLOS"/>
    <x v="4"/>
    <s v="ÑUBLE"/>
    <s v="SAN CARLOS"/>
    <n v="2016"/>
    <x v="5"/>
    <s v="AGUA POTABLE"/>
    <x v="1"/>
    <n v="17175"/>
    <x v="9"/>
    <x v="9"/>
  </r>
  <r>
    <s v="30458536-0"/>
    <s v="REPOSICION CENTRO DE FAENAMIENTO PARA AUTOCONSUMO, PUERTO IBAÑEZ"/>
    <x v="9"/>
    <s v="GENERAL CARRERA"/>
    <s v="RIO IBAÑEZ"/>
    <n v="2016"/>
    <x v="3"/>
    <s v="PECUARIO"/>
    <x v="0"/>
    <n v="946"/>
    <x v="9"/>
    <x v="9"/>
  </r>
  <r>
    <s v="30458537-0"/>
    <s v="MEJORAMIENTO CBI RUTA S-464 QUEPE-BOROA, FREIRE"/>
    <x v="1"/>
    <m/>
    <m/>
    <n v="2016"/>
    <x v="1"/>
    <s v="TRANSPORTE CAMINERO"/>
    <x v="0"/>
    <n v="7000"/>
    <x v="9"/>
    <x v="9"/>
  </r>
  <r>
    <s v="30458554-0"/>
    <s v="AMPLIACION SERVICIO APR BULI CASERIO, ÑIQUEN"/>
    <x v="4"/>
    <s v="ÑUBLE"/>
    <s v="ÑIQUEN"/>
    <n v="2016"/>
    <x v="5"/>
    <s v="AGUA POTABLE"/>
    <x v="1"/>
    <n v="38471"/>
    <x v="9"/>
    <x v="9"/>
  </r>
  <r>
    <s v="30458556-0"/>
    <s v="HABILITACION FUENTE SISTEMA APR RINCONADA DE ALCONES,MARCHIGUE"/>
    <x v="12"/>
    <s v="CARDENAL CARO"/>
    <s v="MARCHIGUE"/>
    <n v="2016"/>
    <x v="5"/>
    <s v="AGUA POTABLE"/>
    <x v="0"/>
    <n v="399748"/>
    <x v="3779"/>
    <x v="3571"/>
  </r>
  <r>
    <s v="30458558-0"/>
    <s v="CONSTRUCCION SERVICIO DE APR SAN JOSE LAS ACHIRAS, COBQUECURA"/>
    <x v="4"/>
    <m/>
    <m/>
    <n v="2016"/>
    <x v="5"/>
    <s v="AGUA POTABLE"/>
    <x v="0"/>
    <n v="110000"/>
    <x v="9"/>
    <x v="9"/>
  </r>
  <r>
    <s v="30458564-0"/>
    <s v="CONSTRUCCION SERVICIO APR SAN RAMON, NACIMIENTO"/>
    <x v="4"/>
    <s v="BIO BIO"/>
    <s v="NACIMIENTO"/>
    <n v="2016"/>
    <x v="5"/>
    <s v="AGUA POTABLE"/>
    <x v="1"/>
    <n v="22900"/>
    <x v="9"/>
    <x v="9"/>
  </r>
  <r>
    <s v="30458574-0"/>
    <s v="MEJORAMIENTO CALLE JUSTO DE LA RIVERA DE LA COMUNA PORVENIR"/>
    <x v="3"/>
    <s v="TIERRA DEL FUEGO"/>
    <s v="PORVENIR"/>
    <n v="2016"/>
    <x v="1"/>
    <s v="TRANSPORTE URBANO,VIALIDAD PEATONAL"/>
    <x v="0"/>
    <n v="138454"/>
    <x v="9"/>
    <x v="9"/>
  </r>
  <r>
    <s v="30458624-0"/>
    <s v="CONSTRUCCION SAR MARCOS MACUADA, OVALLE."/>
    <x v="2"/>
    <s v="LIMARI"/>
    <s v="OVALLE"/>
    <n v="2016"/>
    <x v="0"/>
    <s v="BAJA COMPLEJIDAD"/>
    <x v="0"/>
    <n v="1"/>
    <x v="9"/>
    <x v="9"/>
  </r>
  <r>
    <s v="30458627-0"/>
    <s v="CONSTRUCCION SAR MONTE PATRIA, COMUNA DE MONTE PATRIA"/>
    <x v="2"/>
    <s v="LIMARI"/>
    <s v="MONTE PATRIA"/>
    <n v="2016"/>
    <x v="0"/>
    <s v="BAJA COMPLEJIDAD"/>
    <x v="0"/>
    <n v="1"/>
    <x v="9"/>
    <x v="9"/>
  </r>
  <r>
    <s v="30458630-0"/>
    <s v="CONSTRUCCION SERVICIO DE AGUA POTABLE RURAL PINDACO, RIO BUENO"/>
    <x v="10"/>
    <m/>
    <m/>
    <n v="2016"/>
    <x v="5"/>
    <s v="AGUA POTABLE"/>
    <x v="0"/>
    <n v="76434"/>
    <x v="64"/>
    <x v="9"/>
  </r>
  <r>
    <s v="30458638-0"/>
    <s v="MEJORAMIENTO INTEGRAL DE RECINTO DE MEDIALUNA DE CISNES"/>
    <x v="9"/>
    <s v="AYSEN"/>
    <s v="CISNES"/>
    <n v="2016"/>
    <x v="7"/>
    <s v="DEPORTE COMPETITIVO"/>
    <x v="3"/>
    <n v="394950"/>
    <x v="9"/>
    <x v="9"/>
  </r>
  <r>
    <s v="30458639-0"/>
    <s v="CONSTRUCCION PARADEROS PÚBLICOS EN IQUIQUE"/>
    <x v="13"/>
    <s v="IQUIQUE"/>
    <s v="IQUIQUE"/>
    <n v="2016"/>
    <x v="1"/>
    <s v="TRANSPORTE URBANO,VIALIDAD PEATONAL"/>
    <x v="1"/>
    <n v="306370"/>
    <x v="9"/>
    <x v="9"/>
  </r>
  <r>
    <s v="30458640-0"/>
    <s v="CONSTRUCCION PROYECTO DE RIEGO MAGALLANES, COMUNA PORVENIR"/>
    <x v="3"/>
    <s v="TIERRA DEL FUEGO"/>
    <s v="PORVENIR"/>
    <n v="2016"/>
    <x v="3"/>
    <s v="RIEGO"/>
    <x v="3"/>
    <n v="50000"/>
    <x v="9"/>
    <x v="9"/>
  </r>
  <r>
    <s v="30458641-0"/>
    <s v="CONSTRUCCION EMBALSE RÍO PENITENTE, COMUNA LAGUNA BLANCA"/>
    <x v="3"/>
    <s v="MAGALLANES"/>
    <s v="LAGUNA BLANCA"/>
    <n v="2016"/>
    <x v="3"/>
    <s v="RIEGO"/>
    <x v="3"/>
    <n v="150000"/>
    <x v="9"/>
    <x v="9"/>
  </r>
  <r>
    <s v="30458648-0"/>
    <s v="CONSTRUCCION SAR CARDENAL  RAÚL SILVA HENRÍQUEZ, LAS CÍAS, LA SERENA"/>
    <x v="2"/>
    <s v="ELQUI"/>
    <s v="LA SERENA"/>
    <n v="2016"/>
    <x v="0"/>
    <s v="BAJA COMPLEJIDAD"/>
    <x v="0"/>
    <n v="1"/>
    <x v="9"/>
    <x v="9"/>
  </r>
  <r>
    <s v="30458727-0"/>
    <s v="CONSTRUCCION CENTRO DE FAENAMIENTO PARA AUTOCONSUMO, VILLA OHIGGINS"/>
    <x v="9"/>
    <s v="CAPITAN PRAT"/>
    <s v="OHIGGINS"/>
    <n v="2016"/>
    <x v="3"/>
    <s v="PECUARIO"/>
    <x v="0"/>
    <n v="5268"/>
    <x v="9"/>
    <x v="9"/>
  </r>
  <r>
    <s v="30458772-0"/>
    <s v="HABILITACION MAQUINAS DE EJERCICIO EN CALLE BAQUEDANO, PAILLACO"/>
    <x v="10"/>
    <s v="VALDIVIA - REGION XIV"/>
    <s v="PAILLACO - REGION XIV"/>
    <n v="2016"/>
    <x v="7"/>
    <s v="DEPORTE RECREATIVO"/>
    <x v="0"/>
    <n v="10380"/>
    <x v="9"/>
    <x v="9"/>
  </r>
  <r>
    <s v="30458773-0"/>
    <s v="REPARACION MAYOR CASONA DE DUAO"/>
    <x v="7"/>
    <s v="TALCA"/>
    <s v="MAULE"/>
    <n v="2016"/>
    <x v="6"/>
    <s v="ORGANIZACION Y SERVICIOS COMUNALES"/>
    <x v="0"/>
    <n v="182407"/>
    <x v="3780"/>
    <x v="9"/>
  </r>
  <r>
    <s v="30458777-0"/>
    <s v="MEJORAMIENTO Y AMPLIACIÓN SISTEMA APR LARMAHUE, PICHIDEGUA"/>
    <x v="12"/>
    <s v="CACHAPOAL"/>
    <s v="PICHIDEGUA"/>
    <n v="2016"/>
    <x v="5"/>
    <s v="AGUA POTABLE"/>
    <x v="3"/>
    <n v="784317"/>
    <x v="9"/>
    <x v="9"/>
  </r>
  <r>
    <s v="30458779-0"/>
    <s v="AMPLIACION SERVICIO APR MANUEL RODRIGUEZ - SOL DE DICIEMBRE, PINTO"/>
    <x v="4"/>
    <s v="ÑUBLE"/>
    <s v="PINTO"/>
    <n v="2016"/>
    <x v="5"/>
    <s v="AGUA POTABLE"/>
    <x v="1"/>
    <n v="101416"/>
    <x v="9"/>
    <x v="9"/>
  </r>
  <r>
    <s v="30458784-0"/>
    <s v="MEJORAMIENTO Y AMPLIACION SIST. APR CURARREHUE, COMUNA DE CURARREHUE"/>
    <x v="1"/>
    <s v="CAUTIN"/>
    <s v="CURARREHUE"/>
    <n v="2016"/>
    <x v="5"/>
    <s v="AGUA POTABLE"/>
    <x v="1"/>
    <n v="286738"/>
    <x v="9"/>
    <x v="9"/>
  </r>
  <r>
    <s v="30458785-0"/>
    <s v="CONSTRUCCION DEFENSAS FLUVIALES RÍO AYSÉN, SECTOR CAMINO VIEJO"/>
    <x v="9"/>
    <s v="AYSEN"/>
    <s v="AYSEN"/>
    <n v="2016"/>
    <x v="6"/>
    <s v="DEFENSAS FLUVIALES,MARITIMAS Y CAUCES ARTIFICIALES"/>
    <x v="1"/>
    <n v="158319"/>
    <x v="9"/>
    <x v="9"/>
  </r>
  <r>
    <s v="30458833-0"/>
    <s v="AMPLIACION Y REMODELACIÓN EDIFICIO MUNICIPAL COMUNA DE CISNES"/>
    <x v="9"/>
    <s v="AYSEN"/>
    <s v="CISNES"/>
    <n v="2016"/>
    <x v="6"/>
    <s v="INTERSUBSECTORIAL MULTISECTOR"/>
    <x v="3"/>
    <n v="56902"/>
    <x v="9"/>
    <x v="9"/>
  </r>
  <r>
    <s v="30458856-0"/>
    <s v="MEJORAMIENTO PLAZAS DE JUEGOS SAN RAFAEL"/>
    <x v="7"/>
    <s v="TALCA"/>
    <s v="SAN RAFAEL"/>
    <n v="2016"/>
    <x v="6"/>
    <s v="DESARROLLO URBANO"/>
    <x v="0"/>
    <n v="81605"/>
    <x v="9"/>
    <x v="9"/>
  </r>
  <r>
    <s v="30458862-0"/>
    <s v="CONSTRUCCION CECOSF SECTOR 4 VILLAS, SAN FELIPE"/>
    <x v="0"/>
    <s v="SAN FELIPE DE ACONCAGUA"/>
    <s v="SAN FELIPE"/>
    <n v="2016"/>
    <x v="0"/>
    <s v="BAJA COMPLEJIDAD"/>
    <x v="1"/>
    <n v="22177"/>
    <x v="9"/>
    <x v="9"/>
  </r>
  <r>
    <s v="30458883-0"/>
    <s v="CONSTRUCCION EXTENSION ALCANTARILLADO CAMPO Y MAR, EL QUISCO"/>
    <x v="0"/>
    <s v="SAN ANTONIO"/>
    <s v="EL QUISCO"/>
    <n v="2016"/>
    <x v="5"/>
    <s v="ADMINISTRACION AGUA POTABLE Y ALCANTARILLADO"/>
    <x v="0"/>
    <n v="1500"/>
    <x v="9"/>
    <x v="9"/>
  </r>
  <r>
    <s v="30458922-0"/>
    <s v="NORMALIZACION PISCINA TEMPERADA CERRILLOS"/>
    <x v="8"/>
    <s v="SANTIAGO"/>
    <s v="CERRILLOS"/>
    <n v="2016"/>
    <x v="7"/>
    <s v="INTERSUBSECTORIAL DEPORTES Y RECREACION"/>
    <x v="1"/>
    <n v="74379"/>
    <x v="9"/>
    <x v="9"/>
  </r>
  <r>
    <s v="30458986-0"/>
    <s v="MEJORAMIENTO CBI CAMINO CATRICO - LA MAÑANA"/>
    <x v="1"/>
    <s v="CAUTIN"/>
    <s v="VILLARRICA"/>
    <n v="2016"/>
    <x v="1"/>
    <s v="TRANSPORTE CAMINERO"/>
    <x v="1"/>
    <n v="56000"/>
    <x v="9"/>
    <x v="9"/>
  </r>
  <r>
    <s v="30458990-0"/>
    <s v="RESTAURACION Y PUESTA EN VALOR COMPLEJO MINERO P SCHWAGER,CORONEL"/>
    <x v="4"/>
    <s v="CONCEPCION"/>
    <s v="CORONEL"/>
    <n v="2016"/>
    <x v="10"/>
    <s v="ADMINISTRACION FINANZAS , COMERCIO Y TURISMO"/>
    <x v="1"/>
    <n v="151000"/>
    <x v="9"/>
    <x v="9"/>
  </r>
  <r>
    <s v="30458992-0"/>
    <s v="MEJORAMIENTO CBI CAMINO RENAICO- MININCO POR LAS VIÑAS"/>
    <x v="1"/>
    <s v="MALLECO"/>
    <s v="RENAICO"/>
    <n v="2016"/>
    <x v="1"/>
    <s v="TRANSPORTE CAMINERO"/>
    <x v="1"/>
    <n v="12000"/>
    <x v="9"/>
    <x v="9"/>
  </r>
  <r>
    <s v="30458994-0"/>
    <s v="AMPLIACION MUNICIPALIDAD ISLA DE PASCUA"/>
    <x v="0"/>
    <s v="ISLA DE PASCUA"/>
    <s v="ISLA DE PASCUA"/>
    <n v="2016"/>
    <x v="6"/>
    <s v="ORGANIZACION Y SERVICIOS COMUNALES"/>
    <x v="3"/>
    <n v="300000"/>
    <x v="9"/>
    <x v="9"/>
  </r>
  <r>
    <s v="30459022-0"/>
    <s v="REPOSICION VEREDAS POBLACIÓN CECIL RASMUSSEN, PUNTA ARENAS"/>
    <x v="3"/>
    <s v="MAGALLANES"/>
    <s v="PUNTA ARENAS"/>
    <n v="2016"/>
    <x v="1"/>
    <s v="TRANSPORTE URBANO,VIALIDAD PEATONAL"/>
    <x v="1"/>
    <n v="370226"/>
    <x v="9"/>
    <x v="9"/>
  </r>
  <r>
    <s v="30459024-0"/>
    <s v="CONSTRUCCION ELECTRIFICACION RURAL EL HUNGARO COCHRANE"/>
    <x v="9"/>
    <s v="CAPITAN PRAT"/>
    <s v="COCHRANE"/>
    <n v="2016"/>
    <x v="4"/>
    <s v="DISTRIBUCION Y CONEXION FINAL USUARIOS"/>
    <x v="0"/>
    <n v="90500"/>
    <x v="3781"/>
    <x v="9"/>
  </r>
  <r>
    <s v="30459075-0"/>
    <s v="MEJORAMIENTO DIVERSAS CALLES VILLA C° CASTILLO, T. DEL PAINE"/>
    <x v="3"/>
    <s v="ULTIMA ESPERANZA"/>
    <s v="TORRES DEL PAINE"/>
    <n v="2016"/>
    <x v="1"/>
    <s v="TRANSPORTE URBANO,VIALIDAD PEATONAL"/>
    <x v="0"/>
    <n v="27397"/>
    <x v="9"/>
    <x v="9"/>
  </r>
  <r>
    <s v="30459096-0"/>
    <s v="CONSTRUCCION CENTRO COMUNITARIO AGRUPACION JJVV SAN PEDRO. QUILLOTA"/>
    <x v="0"/>
    <s v="QUILLOTA"/>
    <s v="QUILLOTA"/>
    <n v="2016"/>
    <x v="6"/>
    <s v="ORGANIZACION Y SERVICIOS COMUNALES"/>
    <x v="1"/>
    <n v="159800"/>
    <x v="9"/>
    <x v="9"/>
  </r>
  <r>
    <s v="30459123-0"/>
    <s v="CONSTRUCCION NUEVO RELLENO SANITARIO MANCOMUNADO"/>
    <x v="13"/>
    <s v="IQUIQUE"/>
    <s v="ALTO HOSPICIO"/>
    <n v="2016"/>
    <x v="6"/>
    <s v="MEDIO AMBIENTE"/>
    <x v="0"/>
    <n v="183000"/>
    <x v="64"/>
    <x v="9"/>
  </r>
  <r>
    <s v="30459144-0"/>
    <s v="CONSTRUCCION CECOSF JUAN XXIII, CALLE LARGA"/>
    <x v="0"/>
    <s v="LOS ANDES"/>
    <s v="CALLE LARGA"/>
    <n v="2016"/>
    <x v="0"/>
    <s v="BAJA COMPLEJIDAD"/>
    <x v="0"/>
    <n v="50161"/>
    <x v="9"/>
    <x v="9"/>
  </r>
  <r>
    <s v="30459148-0"/>
    <s v="CONSTRUCCION SERVICIO APR EL NOGAL, BULNES"/>
    <x v="4"/>
    <s v="ÑUBLE"/>
    <s v="BULNES"/>
    <n v="2016"/>
    <x v="5"/>
    <s v="AGUA POTABLE"/>
    <x v="1"/>
    <n v="17175"/>
    <x v="9"/>
    <x v="9"/>
  </r>
  <r>
    <s v="30459154-0"/>
    <s v="REPOSICION CALLE YUNGAY (ORIENTE Y PONIENTE) Y C. ARTEMON CIFUENTE"/>
    <x v="0"/>
    <s v="SAN FELIPE DE ACONCAGUA"/>
    <s v="SAN FELIPE"/>
    <n v="2016"/>
    <x v="1"/>
    <s v="TRANSPORTE URBANO,VIALIDAD PEATONAL"/>
    <x v="1"/>
    <n v="18200"/>
    <x v="9"/>
    <x v="9"/>
  </r>
  <r>
    <s v="30459175-0"/>
    <s v="CONSTRUCCION SERVICIO APR LA CABAÑA - SANTA TERESA, YUNGAY"/>
    <x v="4"/>
    <s v="ÑUBLE"/>
    <s v="YUNGAY"/>
    <n v="2016"/>
    <x v="5"/>
    <s v="AGUA POTABLE"/>
    <x v="1"/>
    <n v="17175"/>
    <x v="9"/>
    <x v="9"/>
  </r>
  <r>
    <s v="30459176-0"/>
    <s v="REPOSICION RECINTO, CENTRO COMUNITARIO  VILLA EL SEÑORIAL"/>
    <x v="0"/>
    <s v="SAN FELIPE DE ACONCAGUA"/>
    <s v="SAN FELIPE"/>
    <n v="2016"/>
    <x v="6"/>
    <s v="ORGANIZACION Y SERVICIOS COMUNALES"/>
    <x v="1"/>
    <n v="114506"/>
    <x v="9"/>
    <x v="9"/>
  </r>
  <r>
    <s v="30459188-0"/>
    <s v="MEJORAMIENTO ILUMINACION CANCHA DE RAYUELA, COMUNA DE PAILLACO"/>
    <x v="10"/>
    <s v="VALDIVIA - REGION XIV"/>
    <s v="PAILLACO - REGION XIV"/>
    <n v="2016"/>
    <x v="7"/>
    <s v="DEPORTE RECREATIVO"/>
    <x v="0"/>
    <n v="10379"/>
    <x v="9"/>
    <x v="9"/>
  </r>
  <r>
    <s v="30459191-0"/>
    <s v="CONSTRUCCION PLAZA DEPORTIVA RAÚL BECKER DE PUERTO CISNES"/>
    <x v="9"/>
    <s v="AYSEN"/>
    <s v="CISNES"/>
    <n v="2016"/>
    <x v="7"/>
    <s v="DEPORTE RECREATIVO"/>
    <x v="3"/>
    <n v="41779"/>
    <x v="9"/>
    <x v="9"/>
  </r>
  <r>
    <s v="30459193-0"/>
    <s v="CONSTRUCCION CERCO PROTECCION CANQUEN COLORADO AREA FISCAL SAN JUAN"/>
    <x v="3"/>
    <m/>
    <m/>
    <n v="2016"/>
    <x v="6"/>
    <s v="MEDIO AMBIENTE"/>
    <x v="0"/>
    <n v="71413"/>
    <x v="22"/>
    <x v="9"/>
  </r>
  <r>
    <s v="30459194-0"/>
    <s v="CONSTRUCCION SERVICIO APR LA ERMITA, SAN IGNACIO"/>
    <x v="4"/>
    <s v="ÑUBLE"/>
    <s v="SAN IGNACIO"/>
    <n v="2016"/>
    <x v="5"/>
    <s v="AGUA POTABLE"/>
    <x v="1"/>
    <n v="17175"/>
    <x v="9"/>
    <x v="9"/>
  </r>
  <r>
    <s v="30459197-0"/>
    <s v="CONSTRUCCION SERVICIO APR LA GLORIA, ÑIQUEN"/>
    <x v="4"/>
    <s v="ÑUBLE"/>
    <s v="ÑIQUEN"/>
    <n v="2016"/>
    <x v="5"/>
    <s v="AGUA POTABLE"/>
    <x v="1"/>
    <n v="17175"/>
    <x v="9"/>
    <x v="9"/>
  </r>
  <r>
    <s v="30459209-0"/>
    <s v="MEJORAMIENTO BARRIO COMERCIAL VICTORIA"/>
    <x v="8"/>
    <s v="SANTIAGO"/>
    <s v="SANTIAGO"/>
    <n v="2016"/>
    <x v="6"/>
    <s v="DESARROLLO URBANO"/>
    <x v="1"/>
    <n v="75000"/>
    <x v="9"/>
    <x v="9"/>
  </r>
  <r>
    <s v="30459230-0"/>
    <s v="CONSTRUCCION SERVICIO APR LARQUI PONIENTE, BULNES"/>
    <x v="4"/>
    <s v="ÑUBLE"/>
    <s v="BULNES"/>
    <n v="2016"/>
    <x v="5"/>
    <s v="AGUA POTABLE"/>
    <x v="1"/>
    <n v="17175"/>
    <x v="9"/>
    <x v="9"/>
  </r>
  <r>
    <s v="30459284-0"/>
    <s v="CONSTRUCCION SERVICIO APR DOLLINCO, NACIMIENTO"/>
    <x v="4"/>
    <s v="BIO BIO"/>
    <s v="NACIMIENTO"/>
    <n v="2016"/>
    <x v="5"/>
    <s v="AGUA POTABLE"/>
    <x v="1"/>
    <n v="17175"/>
    <x v="9"/>
    <x v="9"/>
  </r>
  <r>
    <s v="30459292-0"/>
    <s v="MEJORAMIENTO PLAYA EL CÓNDOR, EX VARADERO DE GUAYACÁN"/>
    <x v="2"/>
    <s v="ELQUI"/>
    <s v="COQUIMBO"/>
    <n v="2016"/>
    <x v="6"/>
    <s v="BORDE COSTERO,PASEOS PEATONALES, PLAYAS"/>
    <x v="3"/>
    <n v="65000"/>
    <x v="9"/>
    <x v="9"/>
  </r>
  <r>
    <s v="30459294-0"/>
    <s v="CONSTRUCCION SERVICIO APR LAS CABRAS, COIHUECO"/>
    <x v="4"/>
    <s v="ÑUBLE"/>
    <s v="COIHUECO"/>
    <n v="2016"/>
    <x v="5"/>
    <s v="AGUA POTABLE"/>
    <x v="3"/>
    <n v="17175"/>
    <x v="9"/>
    <x v="9"/>
  </r>
  <r>
    <s v="30459300-0"/>
    <s v="CONSTRUCCION SERVICIO APR LAS CARMELITAS - LAS NIEVES, BULNES"/>
    <x v="4"/>
    <s v="ÑUBLE"/>
    <s v="BULNES"/>
    <n v="2016"/>
    <x v="5"/>
    <s v="AGUA POTABLE"/>
    <x v="1"/>
    <n v="17175"/>
    <x v="9"/>
    <x v="9"/>
  </r>
  <r>
    <s v="30459313-0"/>
    <s v="CONSTRUCCION INFRAESTRUCTURA MARITIMA CALETA PAPUDO"/>
    <x v="0"/>
    <s v="PETORCA"/>
    <s v="PAPUDO"/>
    <n v="2016"/>
    <x v="12"/>
    <s v="PESCA ARTESANAL"/>
    <x v="1"/>
    <n v="33"/>
    <x v="9"/>
    <x v="9"/>
  </r>
  <r>
    <s v="30459320-0"/>
    <s v="CONSTRUCCION CALLE GALDAMEZ - FUTRONO"/>
    <x v="10"/>
    <s v="DEL RANCO"/>
    <s v="FUTRONO - REGION XIV"/>
    <n v="2016"/>
    <x v="1"/>
    <s v="TRANSPORTE URBANO,VIALIDAD PEATONAL"/>
    <x v="3"/>
    <n v="648636"/>
    <x v="9"/>
    <x v="9"/>
  </r>
  <r>
    <s v="30459323-0"/>
    <s v="CONSTRUCCION SERVICIO APR LOS CIPRESES -  BOYEN - EL SANQUE, CHILLAN"/>
    <x v="4"/>
    <s v="ÑUBLE"/>
    <s v="CHILLAN"/>
    <n v="2016"/>
    <x v="5"/>
    <s v="AGUA POTABLE"/>
    <x v="1"/>
    <n v="17175"/>
    <x v="9"/>
    <x v="9"/>
  </r>
  <r>
    <s v="30459326-0"/>
    <s v="MEJORAMIENTO CALLE MANUEL BULNES, PORVENIR"/>
    <x v="3"/>
    <s v="TIERRA DEL FUEGO"/>
    <s v="PORVENIR"/>
    <n v="2016"/>
    <x v="1"/>
    <s v="TRANSPORTE URBANO,VIALIDAD PEATONAL"/>
    <x v="0"/>
    <n v="88646"/>
    <x v="9"/>
    <x v="9"/>
  </r>
  <r>
    <s v="30459335-0"/>
    <s v="CONSTRUCCION DE MUROS Y PAVIMENTOS C. ANTOFAGASTA Y P. CORNOU, THNO."/>
    <x v="4"/>
    <s v="CONCEPCION"/>
    <s v="TALCAHUANO"/>
    <n v="2016"/>
    <x v="6"/>
    <s v="DESARROLLO URBANO"/>
    <x v="1"/>
    <n v="330545"/>
    <x v="9"/>
    <x v="9"/>
  </r>
  <r>
    <s v="30459337-0"/>
    <s v="CONSTRUCCION SERVICIO APR MILAHUE-POZO DE ORO, LAS MARIPOSAS, BULNES"/>
    <x v="4"/>
    <s v="ÑUBLE"/>
    <s v="BULNES"/>
    <n v="2016"/>
    <x v="5"/>
    <s v="AGUA POTABLE"/>
    <x v="1"/>
    <n v="17175"/>
    <x v="9"/>
    <x v="9"/>
  </r>
  <r>
    <s v="30459342-0"/>
    <s v="CONSTRUCCION SERVICIO APR MONTELEON, SAN NICOLAS"/>
    <x v="4"/>
    <s v="ÑUBLE"/>
    <s v="SAN NICOLAS"/>
    <n v="2016"/>
    <x v="5"/>
    <s v="AGUA POTABLE"/>
    <x v="1"/>
    <n v="17175"/>
    <x v="9"/>
    <x v="9"/>
  </r>
  <r>
    <s v="30459351-0"/>
    <s v="CONSTRUCCION SERVICIO APR MORTANDAD, LOS ANGELES"/>
    <x v="4"/>
    <s v="BIO BIO"/>
    <s v="LOS ANGELES"/>
    <n v="2016"/>
    <x v="5"/>
    <s v="AGUA POTABLE"/>
    <x v="1"/>
    <n v="18320"/>
    <x v="9"/>
    <x v="9"/>
  </r>
  <r>
    <s v="30459371-0"/>
    <s v="CONSTRUCCION SERVICIO APR QUIEBRAFRENOS, LAJA"/>
    <x v="4"/>
    <s v="BIO BIO"/>
    <s v="LAJA"/>
    <n v="2016"/>
    <x v="5"/>
    <s v="AGUA POTABLE"/>
    <x v="1"/>
    <n v="17175"/>
    <x v="9"/>
    <x v="9"/>
  </r>
  <r>
    <s v="30459388-0"/>
    <s v="CONSTRUCCION SERVICIO APR SAN LUIS DE ARIZONA, SAN CARLOS"/>
    <x v="4"/>
    <s v="ÑUBLE"/>
    <s v="SAN CARLOS"/>
    <n v="2016"/>
    <x v="5"/>
    <s v="AGUA POTABLE"/>
    <x v="1"/>
    <n v="17175"/>
    <x v="9"/>
    <x v="9"/>
  </r>
  <r>
    <s v="30459393-0"/>
    <s v="CONSTRUCCION SERVICIO APR TREHUALEMU NORTE SUR, EL CARMEN"/>
    <x v="4"/>
    <s v="ÑUBLE"/>
    <s v="EL CARMEN"/>
    <n v="2016"/>
    <x v="5"/>
    <s v="AGUA POTABLE"/>
    <x v="1"/>
    <n v="17175"/>
    <x v="9"/>
    <x v="9"/>
  </r>
  <r>
    <s v="30459401-0"/>
    <s v="CONSTRUCCION SAR POZO ALMONTE, PROVINCIA DE TAMARUGAL"/>
    <x v="13"/>
    <s v="TAMARUGAL"/>
    <s v="POZO ALMONTE (Prov. Tamarugal)"/>
    <n v="2016"/>
    <x v="0"/>
    <s v="BAJA COMPLEJIDAD"/>
    <x v="0"/>
    <n v="171268"/>
    <x v="9"/>
    <x v="9"/>
  </r>
  <r>
    <s v="30459402-0"/>
    <s v="CONSTRUCCION SERVICIO APR TUCAPEL ALTO, CAÑETE"/>
    <x v="4"/>
    <s v="ARAUCO"/>
    <s v="CAÑETE"/>
    <n v="2016"/>
    <x v="5"/>
    <s v="AGUA POTABLE"/>
    <x v="1"/>
    <n v="17175"/>
    <x v="9"/>
    <x v="9"/>
  </r>
  <r>
    <s v="30459407-0"/>
    <s v="MEJORAMIENTO DIVERSAS CALLES POBLACIÓN ESTADIO, PORVENIR, XII REGIÓN"/>
    <x v="3"/>
    <s v="TIERRA DEL FUEGO"/>
    <s v="PORVENIR"/>
    <n v="2016"/>
    <x v="1"/>
    <s v="TRANSPORTE URBANO,VIALIDAD PEATONAL"/>
    <x v="0"/>
    <n v="370645"/>
    <x v="9"/>
    <x v="9"/>
  </r>
  <r>
    <s v="30459408-0"/>
    <s v="CONSTRUCCION SERVICIO APR TURQUIA Y OTROS SECTORES, SAN ROSENDO"/>
    <x v="4"/>
    <s v="BIO BIO"/>
    <s v="SAN ROSENDO"/>
    <n v="2016"/>
    <x v="5"/>
    <s v="AGUA POTABLE"/>
    <x v="1"/>
    <n v="17175"/>
    <x v="9"/>
    <x v="9"/>
  </r>
  <r>
    <s v="30459420-0"/>
    <s v="REPOSICION PUENTES PEDREGOSO, EL TIGRE, SECO Y ACCESOS, VILCÚN"/>
    <x v="1"/>
    <s v="CAUTIN"/>
    <s v="VILCUN"/>
    <n v="2016"/>
    <x v="1"/>
    <s v="TRANSPORTE CAMINERO"/>
    <x v="0"/>
    <n v="81000"/>
    <x v="9"/>
    <x v="9"/>
  </r>
  <r>
    <s v="30459422-0"/>
    <s v="CONSTRUCCION SERVICIO APR VALLE ESCONDIDO, CHILLAN VIEJO"/>
    <x v="4"/>
    <s v="ÑUBLE"/>
    <s v="CHILLAN VIEJO"/>
    <n v="2016"/>
    <x v="5"/>
    <s v="AGUA POTABLE"/>
    <x v="3"/>
    <n v="17175"/>
    <x v="9"/>
    <x v="9"/>
  </r>
  <r>
    <s v="30459428-0"/>
    <s v="MEJORAMIENTO Y AMPL. ESC. DIFERENCIAL NICOLAS MLADINIC , NATALES"/>
    <x v="3"/>
    <s v="ULTIMA ESPERANZA"/>
    <s v="NATALES"/>
    <n v="2016"/>
    <x v="2"/>
    <s v="EDUCACION DIFERENCIAL Y ESPECIAL"/>
    <x v="0"/>
    <n v="5732"/>
    <x v="9"/>
    <x v="9"/>
  </r>
  <r>
    <s v="30459433-0"/>
    <s v="REPOSICION PLAZA DE ARMAS SALVADOR ALLENDE D. DE ALAMGRO"/>
    <x v="6"/>
    <s v="CHAÑARAL"/>
    <s v="DIEGO DE ALMAGRO"/>
    <n v="2016"/>
    <x v="6"/>
    <s v="DESARROLLO URBANO"/>
    <x v="1"/>
    <n v="750"/>
    <x v="9"/>
    <x v="9"/>
  </r>
  <r>
    <s v="30459443-0"/>
    <s v="MEJORAMIENTO AVENIDA LIBERTAD, COMUNA DE CHILLAN"/>
    <x v="4"/>
    <s v="ÑUBLE"/>
    <s v="CHILLAN"/>
    <n v="2016"/>
    <x v="6"/>
    <s v="DESARROLLO URBANO"/>
    <x v="0"/>
    <n v="22986"/>
    <x v="9"/>
    <x v="9"/>
  </r>
  <r>
    <s v="30459448-0"/>
    <s v="CONSTRUCCION SISTEMA APR EL LLANO-ARROZAL-HUENCUECHO NORTE"/>
    <x v="7"/>
    <s v="TALCA"/>
    <s v="PELARCO"/>
    <n v="2016"/>
    <x v="5"/>
    <s v="AGUA POTABLE"/>
    <x v="0"/>
    <n v="979945"/>
    <x v="9"/>
    <x v="9"/>
  </r>
  <r>
    <s v="30459466-0"/>
    <s v="REPOSICION BANDEJON CENTRAL AV. JUAN MARTINEZ ,DIEGO DE ALMAGRO"/>
    <x v="6"/>
    <s v="CHAÑARAL"/>
    <s v="DIEGO DE ALMAGRO"/>
    <n v="2016"/>
    <x v="6"/>
    <s v="DESARROLLO URBANO"/>
    <x v="0"/>
    <n v="209459"/>
    <x v="3782"/>
    <x v="9"/>
  </r>
  <r>
    <s v="30459489-0"/>
    <s v="REPARACION  PASEO LOS TRABAJADORES SECTOR SUR, DIEGO DE ALMAGRO"/>
    <x v="6"/>
    <s v="CHAÑARAL"/>
    <s v="DIEGO DE ALMAGRO"/>
    <n v="2016"/>
    <x v="6"/>
    <s v="DESARROLLO URBANO"/>
    <x v="0"/>
    <n v="381658"/>
    <x v="3783"/>
    <x v="9"/>
  </r>
  <r>
    <s v="30459496-0"/>
    <s v="REPOSICION CESFAM LOTA ALTO, COMUNA DE LOTA"/>
    <x v="4"/>
    <s v="CONCEPCION"/>
    <s v="LOTA"/>
    <n v="2016"/>
    <x v="0"/>
    <s v="ADMINISTRACION SALUD"/>
    <x v="0"/>
    <n v="565799"/>
    <x v="3784"/>
    <x v="3572"/>
  </r>
  <r>
    <s v="30459498-0"/>
    <s v="CONSTRUCCION AMPLIACIÓN SISTEMA DE AGUA POTABLE CAMPO SANTO"/>
    <x v="4"/>
    <s v="CONCEPCION"/>
    <s v="HUALQUI"/>
    <n v="2016"/>
    <x v="5"/>
    <s v="AGUA POTABLE"/>
    <x v="3"/>
    <n v="143920"/>
    <x v="9"/>
    <x v="9"/>
  </r>
  <r>
    <s v="30459501-0"/>
    <s v="CONSTRUCCION ELECTRIFICACION RURAL SECTOR FELIPE NITRIHUALA,LONCOCHE"/>
    <x v="1"/>
    <s v="CAUTIN"/>
    <s v="LONCOCHE"/>
    <n v="2016"/>
    <x v="4"/>
    <s v="DISTRIBUCION Y CONEXION FINAL USUARIOS"/>
    <x v="0"/>
    <n v="60287"/>
    <x v="64"/>
    <x v="9"/>
  </r>
  <r>
    <s v="30459502-0"/>
    <s v="CONSTRUCCION INFRAESTRUCTURA SANITARIA SECTOR RURAL Y OTROS,P.ARENAS"/>
    <x v="3"/>
    <s v="MAGALLANES"/>
    <s v="PUNTA ARENAS"/>
    <n v="2016"/>
    <x v="8"/>
    <s v="SOLUCION HABITACIONAL PARCIAL O COMPLEMENTARIA"/>
    <x v="0"/>
    <n v="404200"/>
    <x v="9"/>
    <x v="9"/>
  </r>
  <r>
    <s v="30459506-0"/>
    <s v="MEJORAMIENTO Y AMPLIACIÓN SISTEMA APR COIRONAL"/>
    <x v="7"/>
    <s v="LINARES"/>
    <s v="YERBAS BUENAS"/>
    <n v="2016"/>
    <x v="5"/>
    <s v="AGUA POTABLE"/>
    <x v="0"/>
    <n v="994641"/>
    <x v="9"/>
    <x v="9"/>
  </r>
  <r>
    <s v="30459509-0"/>
    <s v="CONSTRUCCION SERVICIO APR VILLA SANTA ELENA Y SAN FRANCISCO, LAJA"/>
    <x v="4"/>
    <s v="BIO BIO"/>
    <s v="LAJA"/>
    <n v="2016"/>
    <x v="5"/>
    <s v="AGUA POTABLE"/>
    <x v="1"/>
    <n v="17175"/>
    <x v="9"/>
    <x v="9"/>
  </r>
  <r>
    <s v="30459538-0"/>
    <s v="CONSTRUCCION MUROS DE CONTENCIÓN POBLACIÓN PABLO NERUDA, COYHAIQUE"/>
    <x v="9"/>
    <s v="COYHAIQUE"/>
    <s v="COYHAIQUE"/>
    <n v="2016"/>
    <x v="8"/>
    <s v="SOLUCION HABITACIONAL PARCIAL O COMPLEMENTARIA"/>
    <x v="0"/>
    <n v="300287"/>
    <x v="9"/>
    <x v="9"/>
  </r>
  <r>
    <s v="30459566-0"/>
    <s v="CONSTRUCCION GIMNASIO TALLER SECTOR SUR SAN PEDRO DE LA PAZ"/>
    <x v="4"/>
    <s v="CONCEPCION"/>
    <s v="SAN PEDRO DE LA PAZ"/>
    <n v="2016"/>
    <x v="7"/>
    <s v="DEPORTE RECREATIVO"/>
    <x v="1"/>
    <n v="2000"/>
    <x v="9"/>
    <x v="9"/>
  </r>
  <r>
    <s v="30459579-0"/>
    <s v="HABILITACION SAR EN CESFAM N° 1,  COMUNA DE SANTIAGO"/>
    <x v="8"/>
    <s v="SANTIAGO"/>
    <s v="SANTIAGO"/>
    <n v="2016"/>
    <x v="0"/>
    <s v="BAJA COMPLEJIDAD"/>
    <x v="1"/>
    <n v="2"/>
    <x v="9"/>
    <x v="9"/>
  </r>
  <r>
    <s v="30459596-0"/>
    <s v="CONSTRUCCION SERVICIO APR CHAMIZAL, EL CARMEN"/>
    <x v="4"/>
    <s v="ÑUBLE"/>
    <s v="EL CARMEN"/>
    <n v="2016"/>
    <x v="5"/>
    <s v="AGUA POTABLE"/>
    <x v="1"/>
    <n v="17175"/>
    <x v="9"/>
    <x v="9"/>
  </r>
  <r>
    <s v="30459607-0"/>
    <s v="HABILITACION JARDÍN INFANTIL PULGARCITO DE VALPARAÍSO"/>
    <x v="0"/>
    <s v="VALPARAISO"/>
    <s v="VALPARAISO"/>
    <n v="2016"/>
    <x v="2"/>
    <s v="EDUCACION PREBASICA"/>
    <x v="0"/>
    <n v="55856"/>
    <x v="3785"/>
    <x v="9"/>
  </r>
  <r>
    <s v="30459619-0"/>
    <s v="CONSTRUCCION SERVICIO APR SAN MIGUEL DE ABLEMO, SAN CARLOS"/>
    <x v="4"/>
    <s v="ÑUBLE"/>
    <s v="SAN CARLOS"/>
    <n v="2016"/>
    <x v="5"/>
    <s v="AGUA POTABLE"/>
    <x v="1"/>
    <n v="17175"/>
    <x v="9"/>
    <x v="9"/>
  </r>
  <r>
    <s v="30459653-0"/>
    <s v="ANALISIS DE LA IMPORTANCIA ECOLÓGICA DE HUMEDAL, ENCON, SAN FELI"/>
    <x v="0"/>
    <s v="SAN FELIPE DE ACONCAGUA"/>
    <s v="SAN FELIPE"/>
    <n v="2016"/>
    <x v="6"/>
    <s v="MEDIO AMBIENTE"/>
    <x v="1"/>
    <n v="9600"/>
    <x v="9"/>
    <x v="9"/>
  </r>
  <r>
    <s v="30459657-0"/>
    <s v="CONSTRUCCION CECOSF RINCONADA DE MAIPÚ"/>
    <x v="8"/>
    <s v="SANTIAGO"/>
    <s v="MAIPU"/>
    <n v="2016"/>
    <x v="0"/>
    <s v="BAJA COMPLEJIDAD"/>
    <x v="1"/>
    <n v="367631"/>
    <x v="9"/>
    <x v="9"/>
  </r>
  <r>
    <s v="30459698-0"/>
    <s v="RESTAURACION Y HABILITACIÓN EDIF. DEL SINDICATO INDUSTR. MINERO LOTA"/>
    <x v="4"/>
    <s v="CONCEPCION"/>
    <s v="LOTA"/>
    <n v="2016"/>
    <x v="2"/>
    <s v="ADMINISTRACION EDUCACION Y CULTURA"/>
    <x v="1"/>
    <n v="31900"/>
    <x v="9"/>
    <x v="9"/>
  </r>
  <r>
    <s v="30459724-0"/>
    <s v="REPOSICION INFRAESTRUCTURA CENTRAL DE ESTERILIZACIÓN H SAN CARLOS"/>
    <x v="4"/>
    <s v="ÑUBLE"/>
    <s v="SAN CARLOS"/>
    <n v="2016"/>
    <x v="0"/>
    <s v="MEDIA COMPLEJIDAD"/>
    <x v="1"/>
    <n v="26802"/>
    <x v="9"/>
    <x v="9"/>
  </r>
  <r>
    <s v="30459732-0"/>
    <s v="CONSTRUCCION MERCADO MUNICIPAL, CURANILAHUE"/>
    <x v="4"/>
    <s v="ARAUCO"/>
    <s v="CURANILAHUE"/>
    <n v="2016"/>
    <x v="6"/>
    <s v="DESARROLLO URBANO"/>
    <x v="3"/>
    <n v="27150"/>
    <x v="9"/>
    <x v="9"/>
  </r>
  <r>
    <s v="30459734-0"/>
    <s v="CONSTRUCCION SIST. AGUA POTABLE Y ALCANTARILLADO LOS CEREZOS, TOMÉ"/>
    <x v="4"/>
    <s v="CONCEPCION"/>
    <s v="TOME"/>
    <n v="2016"/>
    <x v="5"/>
    <s v="AGUA POTABLE"/>
    <x v="1"/>
    <n v="1302194"/>
    <x v="9"/>
    <x v="9"/>
  </r>
  <r>
    <s v="30459753-0"/>
    <s v="REPOSICION SISTEMA DE AGUA POTABLE POBLACIÓN ARADUENGA SAN ESTEBAN"/>
    <x v="0"/>
    <s v="LOS ANDES"/>
    <s v="SAN ESTEBAN"/>
    <n v="2016"/>
    <x v="5"/>
    <s v="AGUA POTABLE"/>
    <x v="1"/>
    <n v="300"/>
    <x v="9"/>
    <x v="9"/>
  </r>
  <r>
    <s v="30459755-0"/>
    <s v="MEJORAMIENTO  AVDA. BERNARDO O´HIGGINS COMUNA DE TALAGANTE"/>
    <x v="8"/>
    <s v="TALAGANTE"/>
    <s v="TALAGANTE"/>
    <n v="2016"/>
    <x v="1"/>
    <s v="TRANSPORTE URBANO,VIALIDAD PEATONAL"/>
    <x v="0"/>
    <n v="10"/>
    <x v="625"/>
    <x v="9"/>
  </r>
  <r>
    <s v="30459759-0"/>
    <s v="CONSTRUCCION RED AGUA POTABLE CALLEJÓN LOS JIMENEZ SAN ESTEBAN"/>
    <x v="0"/>
    <s v="LOS ANDES"/>
    <s v="SAN ESTEBAN"/>
    <n v="2016"/>
    <x v="5"/>
    <s v="AGUA POTABLE"/>
    <x v="0"/>
    <n v="4626"/>
    <x v="64"/>
    <x v="9"/>
  </r>
  <r>
    <s v="30459763-0"/>
    <s v="CONSTRUCCION CASETAS SANITARIAS SECTOR SAN MIGUEL, SAN IGNACIO"/>
    <x v="4"/>
    <s v="ÑUBLE"/>
    <s v="SAN IGNACIO"/>
    <n v="2016"/>
    <x v="8"/>
    <s v="SOLUCION HABITACIONAL PARCIAL O COMPLEMENTARIA"/>
    <x v="1"/>
    <n v="845112"/>
    <x v="9"/>
    <x v="9"/>
  </r>
  <r>
    <s v="30459765-0"/>
    <s v="HABILITACION UNIDAD DE RESONANCIA MAGNÉTICA HR COYHAIQUE"/>
    <x v="9"/>
    <m/>
    <m/>
    <n v="2016"/>
    <x v="0"/>
    <s v="ALTA COMPLEJIDAD"/>
    <x v="1"/>
    <n v="1997517"/>
    <x v="9"/>
    <x v="9"/>
  </r>
  <r>
    <s v="30459781-0"/>
    <s v="CONSTRUCCION SERVICIO DE AGUA POTABLE RURAL LA FLOR, LA UNION"/>
    <x v="10"/>
    <m/>
    <m/>
    <n v="2016"/>
    <x v="5"/>
    <s v="AGUA POTABLE"/>
    <x v="0"/>
    <n v="54900"/>
    <x v="9"/>
    <x v="9"/>
  </r>
  <r>
    <s v="30459830-0"/>
    <s v="RESTAURACION IGLESIA Y CONVENTO SAN FRANCISCO DEL BARÓN, VALPARAÍSO"/>
    <x v="0"/>
    <s v="VALPARAISO"/>
    <s v="VALPARAISO"/>
    <n v="2016"/>
    <x v="2"/>
    <s v="ARTE Y CULTURA"/>
    <x v="1"/>
    <n v="80"/>
    <x v="9"/>
    <x v="9"/>
  </r>
  <r>
    <s v="30459832-0"/>
    <s v="REPOSICION SISTEMA APR SAN LORENZO COMUNA DE CABILDO"/>
    <x v="0"/>
    <s v="PETORCA"/>
    <s v="CABILDO"/>
    <n v="2016"/>
    <x v="5"/>
    <s v="AGUA POTABLE"/>
    <x v="0"/>
    <n v="1500"/>
    <x v="9"/>
    <x v="9"/>
  </r>
  <r>
    <s v="30459872-0"/>
    <s v="CONSTRUCCION CORTE DE APELACIONES DE SANTIAGO"/>
    <x v="8"/>
    <s v="SANTIAGO"/>
    <s v="SANTIAGO"/>
    <n v="2016"/>
    <x v="11"/>
    <s v="ADMINISTRACION DE JUSTICIA"/>
    <x v="0"/>
    <n v="5873197"/>
    <x v="3786"/>
    <x v="3573"/>
  </r>
  <r>
    <s v="30459877-0"/>
    <s v="CONSTRUCCION ELECTRIFICACION RURAL SECTOR PEÑEHUE, T SCHMIDT"/>
    <x v="1"/>
    <s v="CAUTIN"/>
    <s v="TEODORO SCHMIDT"/>
    <n v="2016"/>
    <x v="4"/>
    <s v="DISTRIBUCION Y CONEXION FINAL USUARIOS"/>
    <x v="1"/>
    <n v="244327"/>
    <x v="9"/>
    <x v="9"/>
  </r>
  <r>
    <s v="30459931-0"/>
    <s v="REPOSICION JUZGADO DE LETRAS Y GARANTIA DE CUREPTO"/>
    <x v="7"/>
    <s v="TALCA"/>
    <s v="CUREPTO"/>
    <n v="2016"/>
    <x v="11"/>
    <s v="ADMINISTRACION DE JUSTICIA"/>
    <x v="0"/>
    <n v="315035"/>
    <x v="9"/>
    <x v="9"/>
  </r>
  <r>
    <s v="30459934-0"/>
    <s v="CONSTRUCCION ALUMBRADO PÚBLICO DIVERSOS SECTORES RURALES II, CURICÓ"/>
    <x v="7"/>
    <s v="CURICO"/>
    <s v="CURICO"/>
    <n v="2016"/>
    <x v="4"/>
    <s v="ALUMBRADO PUBLICO"/>
    <x v="1"/>
    <n v="1076478"/>
    <x v="9"/>
    <x v="9"/>
  </r>
  <r>
    <s v="30459937-0"/>
    <s v="CONSTRUCCION SISTEMA DE ALCANTARILLADO SECTOR RIECILLO LOS ANDES"/>
    <x v="0"/>
    <s v="LOS ANDES"/>
    <s v="LOS ANDES"/>
    <n v="2016"/>
    <x v="5"/>
    <s v="ADMINISTRACION AGUA POTABLE Y ALCANTARILLADO"/>
    <x v="0"/>
    <n v="11984"/>
    <x v="22"/>
    <x v="9"/>
  </r>
  <r>
    <s v="30459943-0"/>
    <s v="REPOSICION MULTICANCHA INTEGRADA ALBORADA, ARICA"/>
    <x v="14"/>
    <s v="ARICA - REGION XV"/>
    <s v="ARICA - REGION XV"/>
    <n v="2016"/>
    <x v="7"/>
    <s v="ADMINISTRACION DEPORTES Y RECREACION"/>
    <x v="1"/>
    <n v="94639"/>
    <x v="9"/>
    <x v="9"/>
  </r>
  <r>
    <s v="30459949-0"/>
    <s v="REPOSICION SERVICIO APR RIBERA DE ÑUBLE, SAN CARLOS"/>
    <x v="4"/>
    <s v="ÑUBLE"/>
    <s v="SAN CARLOS"/>
    <n v="2016"/>
    <x v="5"/>
    <s v="AGUA POTABLE"/>
    <x v="3"/>
    <n v="54570"/>
    <x v="9"/>
    <x v="9"/>
  </r>
  <r>
    <s v="30459952-0"/>
    <s v="CONSTRUCCION DE UNA RED DE PUNTOS LIMPIOS EN LA RM"/>
    <x v="8"/>
    <m/>
    <m/>
    <n v="2016"/>
    <x v="6"/>
    <s v="MEDIO AMBIENTE"/>
    <x v="0"/>
    <n v="1724"/>
    <x v="9"/>
    <x v="9"/>
  </r>
  <r>
    <s v="30459957-0"/>
    <s v="REPOSICION ESCUELA RAQUEL FERNANDEZ DE MORANDE MELIPILLA"/>
    <x v="8"/>
    <s v="MELIPILLA"/>
    <s v="MELIPILLA"/>
    <n v="2016"/>
    <x v="2"/>
    <s v="EDUCACION BASICA Y MEDIA"/>
    <x v="1"/>
    <n v="25955"/>
    <x v="9"/>
    <x v="9"/>
  </r>
  <r>
    <s v="30459960-0"/>
    <s v="CONSTRUCCION CENTRO CULTURAL COMUNA DE CONCON"/>
    <x v="0"/>
    <s v="VALPARAISO"/>
    <s v="CONCON"/>
    <n v="2016"/>
    <x v="2"/>
    <s v="ARTE Y CULTURA"/>
    <x v="3"/>
    <n v="53987"/>
    <x v="9"/>
    <x v="9"/>
  </r>
  <r>
    <s v="30459967-0"/>
    <s v="MEJORAMIENTO Y AMPLIACION SISTEMA APR LOS CONFINES, ANGOL"/>
    <x v="1"/>
    <s v="MALLECO"/>
    <s v="ANGOL"/>
    <n v="2016"/>
    <x v="5"/>
    <s v="AGUA POTABLE"/>
    <x v="1"/>
    <n v="280602"/>
    <x v="9"/>
    <x v="9"/>
  </r>
  <r>
    <s v="30459973-0"/>
    <s v="AMPLIACION SERVICIO APR TANILVORO, COIHUECO"/>
    <x v="4"/>
    <s v="ÑUBLE"/>
    <s v="COIHUECO"/>
    <n v="2016"/>
    <x v="5"/>
    <s v="AGUA POTABLE"/>
    <x v="1"/>
    <n v="74156"/>
    <x v="9"/>
    <x v="9"/>
  </r>
  <r>
    <s v="30459977-0"/>
    <s v="CONSTRUCCION CENTRO COMUNITARIO DE SALUD SECTOR CHANCON - RANCAGUA"/>
    <x v="12"/>
    <s v="CACHAPOAL"/>
    <s v="RANCAGUA"/>
    <n v="2016"/>
    <x v="0"/>
    <s v="BAJA COMPLEJIDAD"/>
    <x v="0"/>
    <n v="578678"/>
    <x v="9"/>
    <x v="9"/>
  </r>
  <r>
    <s v="30459978-0"/>
    <s v="REPOSICION VEREDAS AVENIDA CHORRILLOS, SAN JAVIER"/>
    <x v="7"/>
    <s v="LINARES"/>
    <s v="SAN JAVIER"/>
    <n v="2016"/>
    <x v="1"/>
    <s v="TRANSPORTE URBANO,VIALIDAD PEATONAL"/>
    <x v="1"/>
    <n v="113938"/>
    <x v="9"/>
    <x v="9"/>
  </r>
  <r>
    <s v="30459979-0"/>
    <s v="CONSTRUCCION CENTRO COMUNITARIO SALUD FAMILIAR CHUMAQUITO REQUINOA"/>
    <x v="12"/>
    <s v="CACHAPOAL"/>
    <s v="REQUINOA"/>
    <n v="2016"/>
    <x v="0"/>
    <s v="BAJA COMPLEJIDAD"/>
    <x v="0"/>
    <n v="139427"/>
    <x v="3787"/>
    <x v="3574"/>
  </r>
  <r>
    <s v="30459981-0"/>
    <s v="CONSTRUCCION PAVIMENTO CALLE CENTINELA CONCÓN"/>
    <x v="0"/>
    <s v="VALPARAISO"/>
    <s v="CONCON"/>
    <n v="2016"/>
    <x v="1"/>
    <s v="TRANSPORTE URBANO,VIALIDAD PEATONAL"/>
    <x v="3"/>
    <n v="118337"/>
    <x v="9"/>
    <x v="9"/>
  </r>
  <r>
    <s v="30459984-0"/>
    <s v="CONSTRUCCION ESTADIO DE FUTBOL AMATEUR LA QUEBRADILLA, ALTO HOSPICIO"/>
    <x v="13"/>
    <s v="IQUIQUE"/>
    <s v="ALTO HOSPICIO"/>
    <n v="2016"/>
    <x v="7"/>
    <s v="DEPORTE RECREATIVO"/>
    <x v="1"/>
    <n v="953717"/>
    <x v="9"/>
    <x v="9"/>
  </r>
  <r>
    <s v="30459987-0"/>
    <s v="CONSTRUCCION SAR DR. JUAN DAMIANOVIC, COMUNA PUNTA ARENAS"/>
    <x v="3"/>
    <s v="MAGALLANES"/>
    <s v="PUNTA ARENAS"/>
    <n v="2016"/>
    <x v="0"/>
    <s v="BAJA COMPLEJIDAD"/>
    <x v="1"/>
    <n v="327459"/>
    <x v="9"/>
    <x v="9"/>
  </r>
  <r>
    <s v="30459996-0"/>
    <s v="AMPLIACION ELECTRIFICACIÓN RURAL SECTOR SANTA LUISA, NACIMIENTO"/>
    <x v="4"/>
    <s v="BIO BIO"/>
    <s v="NACIMIENTO"/>
    <n v="2016"/>
    <x v="4"/>
    <s v="DISTRIBUCION Y CONEXION FINAL USUARIOS"/>
    <x v="1"/>
    <n v="60000"/>
    <x v="9"/>
    <x v="9"/>
  </r>
  <r>
    <s v="30460024-0"/>
    <s v="CONSTRUCCION SALA CUNA Y JARDÍN INFANTIL BAGIOLI, COLINA"/>
    <x v="8"/>
    <s v="CHACABUCO"/>
    <s v="COLINA"/>
    <n v="2016"/>
    <x v="2"/>
    <s v="EDUCACION PREBASICA"/>
    <x v="0"/>
    <n v="2"/>
    <x v="3788"/>
    <x v="9"/>
  </r>
  <r>
    <s v="30460031-0"/>
    <s v="MEJORAMIENTO SERVICIO DE URGENCIA HOSPITAL SAN LUIS, COMUNA BUIN"/>
    <x v="8"/>
    <s v="MAIPO"/>
    <s v="BUIN"/>
    <n v="2016"/>
    <x v="0"/>
    <s v="MEDIA COMPLEJIDAD"/>
    <x v="1"/>
    <n v="805714"/>
    <x v="9"/>
    <x v="9"/>
  </r>
  <r>
    <s v="30460053-0"/>
    <s v="HABILITACION ENSEÑANZA MEDIA SANTA BÁRBARA"/>
    <x v="4"/>
    <s v="BIO BIO"/>
    <s v="SANTA BARBARA"/>
    <n v="2016"/>
    <x v="2"/>
    <s v="EDUCACION BASICA Y MEDIA"/>
    <x v="1"/>
    <n v="65000"/>
    <x v="9"/>
    <x v="9"/>
  </r>
  <r>
    <s v="30460069-0"/>
    <s v="RESTAURACION FACHADAS Y TECHOS CASA CENTRAL UNIVERS. CATOLICA VALPO"/>
    <x v="0"/>
    <m/>
    <m/>
    <n v="2016"/>
    <x v="2"/>
    <s v="EDUCACION SUPERIOR"/>
    <x v="3"/>
    <n v="400000"/>
    <x v="9"/>
    <x v="9"/>
  </r>
  <r>
    <s v="30460071-0"/>
    <s v="TRANSFERENCIA PARA MEJORAR GESTIÓN DEL RECURSO HÍDRICO RÍO CHALINGA"/>
    <x v="2"/>
    <m/>
    <m/>
    <n v="2016"/>
    <x v="3"/>
    <s v="RIEGO"/>
    <x v="3"/>
    <n v="530"/>
    <x v="9"/>
    <x v="9"/>
  </r>
  <r>
    <s v="30460088-0"/>
    <s v="CONSTRUCCION CICLOVIA RUTA E-57, PROVINCIA DE LOS ANDES"/>
    <x v="0"/>
    <s v="LOS ANDES"/>
    <m/>
    <n v="2016"/>
    <x v="1"/>
    <s v="TRANSPORTE CAMINERO"/>
    <x v="0"/>
    <n v="40500"/>
    <x v="9"/>
    <x v="9"/>
  </r>
  <r>
    <s v="30460093-0"/>
    <s v="CONSTRUCCION CIRCULACIÓN CUMBRES CERRO CHENA"/>
    <x v="8"/>
    <m/>
    <m/>
    <n v="2016"/>
    <x v="6"/>
    <s v="DESARROLLO URBANO"/>
    <x v="1"/>
    <n v="27568"/>
    <x v="9"/>
    <x v="9"/>
  </r>
  <r>
    <s v="30460095-0"/>
    <s v="INVESTIGACION Y DESARROLLO DE ALIMENTO OVINO  MACROALGAS, XII R"/>
    <x v="3"/>
    <m/>
    <m/>
    <n v="2016"/>
    <x v="3"/>
    <s v="PECUARIO"/>
    <x v="0"/>
    <n v="1000"/>
    <x v="52"/>
    <x v="9"/>
  </r>
  <r>
    <s v="30460109-0"/>
    <s v="CONSTRUCCION SERVICIO AGUA POTABLE RURAL DE LA JUNTA, LAGO RANCO"/>
    <x v="10"/>
    <m/>
    <m/>
    <n v="2016"/>
    <x v="5"/>
    <s v="AGUA POTABLE"/>
    <x v="0"/>
    <n v="67177"/>
    <x v="64"/>
    <x v="9"/>
  </r>
  <r>
    <s v="30460113-0"/>
    <s v="CONSTRUCCION SERVICIO DE AGUA POTABLE RURAL HUECHUL, RIO BUENO"/>
    <x v="10"/>
    <s v="DEL RANCO"/>
    <s v="RIO BUENO - REGION XIV"/>
    <n v="2016"/>
    <x v="5"/>
    <s v="AGUA POTABLE"/>
    <x v="0"/>
    <n v="65803"/>
    <x v="64"/>
    <x v="9"/>
  </r>
  <r>
    <s v="30460121-0"/>
    <s v="MEJORAMIENTO PAVIMENTACION CALLE VICENTE REYES DE YUMBEL, YUMBEL"/>
    <x v="4"/>
    <s v="BIO BIO"/>
    <s v="YUMBEL"/>
    <n v="2016"/>
    <x v="1"/>
    <s v="TRANSPORTE URBANO,VIALIDAD PEATONAL"/>
    <x v="1"/>
    <n v="396657"/>
    <x v="9"/>
    <x v="9"/>
  </r>
  <r>
    <s v="30460148-0"/>
    <s v="CONSTRUCCION SISTEMA DE RIEGO EMBALSE LA PALMERA , SEXTA REGIÓN"/>
    <x v="12"/>
    <m/>
    <m/>
    <n v="2016"/>
    <x v="3"/>
    <s v="RIEGO"/>
    <x v="3"/>
    <n v="310"/>
    <x v="9"/>
    <x v="9"/>
  </r>
  <r>
    <s v="30460152-0"/>
    <s v="CONSTRUCCION SISTEMA DE RIEGO EMBALSE LA VIRGEN. SEXTA REGIÓN"/>
    <x v="12"/>
    <m/>
    <m/>
    <n v="2016"/>
    <x v="3"/>
    <s v="RIEGO"/>
    <x v="3"/>
    <n v="310"/>
    <x v="9"/>
    <x v="9"/>
  </r>
  <r>
    <s v="30460181-0"/>
    <s v="CONSTRUCCION PISTA ATLETICA ESTADIO MUNICIPAL DE CASABLANCA"/>
    <x v="0"/>
    <s v="VALPARAISO"/>
    <s v="CASABLANCA"/>
    <n v="2016"/>
    <x v="7"/>
    <s v="DEPORTE COMPETITIVO"/>
    <x v="3"/>
    <n v="806551"/>
    <x v="9"/>
    <x v="9"/>
  </r>
  <r>
    <s v="30460186-0"/>
    <s v="CONSTRUCCION CUARTEL 9ª COMPAÑIA CUERPO DE BOMBEROS LOS ANGELES"/>
    <x v="4"/>
    <s v="BIO BIO"/>
    <s v="LOS ANGELES"/>
    <n v="2016"/>
    <x v="9"/>
    <s v="DEFENSA Y SEGURIDAD"/>
    <x v="1"/>
    <n v="15000"/>
    <x v="9"/>
    <x v="9"/>
  </r>
  <r>
    <s v="30460272-0"/>
    <s v="CONSTRUCCION TECHUMBRE FERIA DE LOTA"/>
    <x v="4"/>
    <s v="CONCEPCION"/>
    <s v="LOTA"/>
    <n v="2016"/>
    <x v="6"/>
    <s v="ADMINISTRACION MULTISECTOR"/>
    <x v="1"/>
    <n v="241380"/>
    <x v="9"/>
    <x v="9"/>
  </r>
  <r>
    <s v="30460274-0"/>
    <s v="CONSTRUCCION COSTANERA PLAYA BLANCA"/>
    <x v="4"/>
    <s v="CONCEPCION"/>
    <s v="LOTA"/>
    <n v="2016"/>
    <x v="6"/>
    <s v="ADMINISTRACION MULTISECTOR"/>
    <x v="3"/>
    <n v="919937"/>
    <x v="9"/>
    <x v="9"/>
  </r>
  <r>
    <s v="30460472-0"/>
    <s v="MEJORAMIENTO  PLAZA PEDREGAL, COMUNA DE SANTIAGO"/>
    <x v="8"/>
    <s v="SANTIAGO"/>
    <s v="SANTIAGO"/>
    <n v="2016"/>
    <x v="6"/>
    <s v="DESARROLLO URBANO"/>
    <x v="1"/>
    <n v="200000"/>
    <x v="9"/>
    <x v="9"/>
  </r>
  <r>
    <s v="30460522-0"/>
    <s v="CONSTRUCCION SALA CUNA Y JARDÍN INFANTIL.SALVADOR SANFUENTES- STGO"/>
    <x v="8"/>
    <s v="SANTIAGO"/>
    <s v="SANTIAGO"/>
    <n v="2016"/>
    <x v="2"/>
    <s v="EDUCACION PREBASICA"/>
    <x v="1"/>
    <n v="8097"/>
    <x v="9"/>
    <x v="9"/>
  </r>
  <r>
    <s v="30460575-0"/>
    <s v="MEJORAMIENTO PARQUE LAGUNA GRANDE, I ETAPA PLAN MAESTRO"/>
    <x v="4"/>
    <s v="CONCEPCION"/>
    <s v="SAN PEDRO DE LA PAZ"/>
    <n v="2016"/>
    <x v="6"/>
    <s v="DESARROLLO URBANO"/>
    <x v="1"/>
    <n v="10055"/>
    <x v="9"/>
    <x v="9"/>
  </r>
  <r>
    <s v="30460576-0"/>
    <s v="CONSTRUCCION SUMINISTRO DE AGUA POTABLE SECTOR SAN RICARDO"/>
    <x v="7"/>
    <s v="TALCA"/>
    <s v="SAN RAFAEL"/>
    <n v="2016"/>
    <x v="5"/>
    <s v="AGUA POTABLE"/>
    <x v="1"/>
    <n v="160794"/>
    <x v="9"/>
    <x v="9"/>
  </r>
  <r>
    <s v="30460577-0"/>
    <s v="MEJORAMIENTO CALLE DAMIAN RIOBO, COMUNA DE PORVENIR."/>
    <x v="3"/>
    <s v="TIERRA DEL FUEGO"/>
    <s v="PORVENIR"/>
    <n v="2016"/>
    <x v="1"/>
    <s v="TRANSPORTE URBANO,VIALIDAD PEATONAL"/>
    <x v="1"/>
    <n v="79389"/>
    <x v="9"/>
    <x v="9"/>
  </r>
  <r>
    <s v="30460578-0"/>
    <s v="CAPACITACION Y TRANSF. CAMBIO CLIMATICO PEQ. AGRICULTURA ZONA NORTE"/>
    <x v="15"/>
    <m/>
    <m/>
    <n v="2016"/>
    <x v="3"/>
    <s v="RIEGO"/>
    <x v="0"/>
    <n v="80000"/>
    <x v="3789"/>
    <x v="3361"/>
  </r>
  <r>
    <s v="30460581-0"/>
    <s v="MEJORAMIENTO CALLE OSCAR VIEL, COMUNA DE PORVENIR. XII REGION"/>
    <x v="3"/>
    <s v="TIERRA DEL FUEGO"/>
    <s v="PORVENIR"/>
    <n v="2016"/>
    <x v="1"/>
    <s v="TRANSPORTE URBANO,VIALIDAD PEATONAL"/>
    <x v="0"/>
    <n v="73815"/>
    <x v="9"/>
    <x v="9"/>
  </r>
  <r>
    <s v="30460583-0"/>
    <s v="CAPACITACION Y TRANSF. CAMBIO CLIMATICO PEQ. AGRICULTURA ZONA CENTRO"/>
    <x v="15"/>
    <m/>
    <m/>
    <n v="2016"/>
    <x v="3"/>
    <s v="RIEGO"/>
    <x v="0"/>
    <n v="80000"/>
    <x v="3789"/>
    <x v="3361"/>
  </r>
  <r>
    <s v="30460624-0"/>
    <s v="CAPACITACION Y TRANSF. CAMBIO CLIMATICO PEQ. AGRICULTURA ZONA SUR"/>
    <x v="15"/>
    <m/>
    <m/>
    <n v="2016"/>
    <x v="3"/>
    <s v="RIEGO"/>
    <x v="0"/>
    <n v="80000"/>
    <x v="3789"/>
    <x v="3361"/>
  </r>
  <r>
    <s v="30460684-0"/>
    <s v="CONSTRUCCION SISTEMA AGUA POTABLE RAYENCO AFUNALHUE, VILLARRICA"/>
    <x v="1"/>
    <s v="CAUTIN"/>
    <s v="VILLARRICA"/>
    <n v="2016"/>
    <x v="5"/>
    <s v="AGUA POTABLE"/>
    <x v="0"/>
    <n v="60050"/>
    <x v="9"/>
    <x v="9"/>
  </r>
  <r>
    <s v="30460688-0"/>
    <s v="CONSTRUCCION SALA CUNA Y J INFANTIL PEUCO- COMUNA MOSTAZAL"/>
    <x v="12"/>
    <s v="CACHAPOAL"/>
    <s v="MOSTAZAL"/>
    <n v="2016"/>
    <x v="2"/>
    <s v="EDUCACION PREBASICA"/>
    <x v="0"/>
    <n v="10"/>
    <x v="9"/>
    <x v="9"/>
  </r>
  <r>
    <s v="30460827-0"/>
    <s v="NORMALIZACION CUARTEL DE BOMBEROS, SAN FABIÁN"/>
    <x v="4"/>
    <s v="ÑUBLE"/>
    <s v="SAN FABIAN"/>
    <n v="2016"/>
    <x v="9"/>
    <s v="DEFENSA Y SEGURIDAD"/>
    <x v="1"/>
    <n v="80385"/>
    <x v="9"/>
    <x v="9"/>
  </r>
  <r>
    <s v="30460835-0"/>
    <s v="DIAGNOSTICO PREVALENCIA DE EQUINOCOCOSIS QUÍSTICA CANINA, XII R"/>
    <x v="3"/>
    <m/>
    <m/>
    <n v="2016"/>
    <x v="6"/>
    <s v="INTERSUBSECTORIAL MULTISECTOR"/>
    <x v="0"/>
    <n v="70000"/>
    <x v="9"/>
    <x v="9"/>
  </r>
  <r>
    <s v="30460854-0"/>
    <s v="MEJORAMIENTO DIVERSOS EJES COMUNA DE MELIPILLA"/>
    <x v="8"/>
    <m/>
    <m/>
    <n v="2016"/>
    <x v="1"/>
    <s v="TRANSPORTE URBANO,VIALIDAD PEATONAL"/>
    <x v="0"/>
    <n v="10"/>
    <x v="3790"/>
    <x v="9"/>
  </r>
  <r>
    <s v="30460859-0"/>
    <s v="CONSTRUCCION MERCADO MUNICIPAL DE SANTA BARBARA"/>
    <x v="4"/>
    <s v="BIO BIO"/>
    <s v="SANTA BARBARA"/>
    <n v="2016"/>
    <x v="6"/>
    <s v="ORGANIZACION Y SERVICIOS COMUNALES"/>
    <x v="1"/>
    <n v="114601"/>
    <x v="9"/>
    <x v="9"/>
  </r>
  <r>
    <s v="30461024-0"/>
    <s v="CONSTRUCCION SERVICIO DE AGUA POTABLE RURAL DAGLIPULLI, LA UNION"/>
    <x v="10"/>
    <s v="DEL RANCO"/>
    <s v="LA UNION - REGION XIV"/>
    <n v="2016"/>
    <x v="5"/>
    <s v="AGUA POTABLE"/>
    <x v="0"/>
    <n v="50480"/>
    <x v="64"/>
    <x v="9"/>
  </r>
  <r>
    <s v="30461124-0"/>
    <s v="ACTUALIZACION PLAN DE DESARROLLO  COMUNAL , YUNGAY"/>
    <x v="4"/>
    <s v="ÑUBLE"/>
    <s v="YUNGAY"/>
    <n v="2016"/>
    <x v="6"/>
    <s v="DESARROLLO URBANO"/>
    <x v="3"/>
    <n v="21370"/>
    <x v="9"/>
    <x v="9"/>
  </r>
  <r>
    <s v="30461174-0"/>
    <s v="CONSTRUCCION ALCANTARILLADO Y AGUA POTABLE CHINCOLCO, PETORCA"/>
    <x v="0"/>
    <s v="PETORCA"/>
    <s v="PETORCA"/>
    <n v="2016"/>
    <x v="5"/>
    <s v="ADMINISTRACION AGUA POTABLE Y ALCANTARILLADO"/>
    <x v="0"/>
    <n v="464354"/>
    <x v="64"/>
    <x v="9"/>
  </r>
  <r>
    <s v="30461222-0"/>
    <s v="MEJORAMIENTO PLAZA EL TAMBO, COMUNA DE VICUÑA"/>
    <x v="2"/>
    <s v="ELQUI"/>
    <s v="VICUÑA"/>
    <n v="2016"/>
    <x v="6"/>
    <s v="DESARROLLO URBANO"/>
    <x v="1"/>
    <n v="1000"/>
    <x v="9"/>
    <x v="9"/>
  </r>
  <r>
    <s v="30461279-0"/>
    <s v="AMPLIACION APR LAS QUEMAS SAN ANTONIO SECTOR CHAQUEIHUA, PTO MONTT"/>
    <x v="5"/>
    <s v="LLANQUIHUE"/>
    <s v="PUERTO MONTT"/>
    <n v="2016"/>
    <x v="5"/>
    <s v="AGUA POTABLE"/>
    <x v="0"/>
    <n v="74589"/>
    <x v="9"/>
    <x v="9"/>
  </r>
  <r>
    <s v="30461288-0"/>
    <s v="ACTUALIZACION PLAN DE DESARROLLO COMUNAL CORONEL 2017 2022"/>
    <x v="4"/>
    <s v="CONCEPCION"/>
    <s v="CORONEL"/>
    <n v="2016"/>
    <x v="6"/>
    <s v="ORGANIZACION Y SERVICIOS COMUNALES"/>
    <x v="1"/>
    <n v="9000"/>
    <x v="9"/>
    <x v="9"/>
  </r>
  <r>
    <s v="30461291-0"/>
    <s v="CONSTRUCCION CICLOVIA AVDA. ARGENTINA, CHILLAN"/>
    <x v="4"/>
    <s v="ÑUBLE"/>
    <s v="CHILLAN"/>
    <n v="2016"/>
    <x v="1"/>
    <s v="TRANSPORTE URBANO,VIALIDAD PEATONAL"/>
    <x v="1"/>
    <n v="656040"/>
    <x v="9"/>
    <x v="9"/>
  </r>
  <r>
    <s v="30461294-0"/>
    <s v="CONSTRUCCION CICLOVIA AV. O¿HIGGINS, AV. LIBERTAD Y OTROS, CHILLAN"/>
    <x v="4"/>
    <s v="ÑUBLE"/>
    <s v="CHILLAN"/>
    <n v="2016"/>
    <x v="1"/>
    <s v="TRANSPORTE URBANO,VIALIDAD PEATONAL"/>
    <x v="1"/>
    <n v="995370"/>
    <x v="9"/>
    <x v="9"/>
  </r>
  <r>
    <s v="30461296-0"/>
    <s v="MEJORAMIENTO BANDEJONES CENT. AV INDEPENDENCIA-S. ALLENDE, P. ARENAS"/>
    <x v="3"/>
    <s v="MAGALLANES"/>
    <s v="PUNTA ARENAS"/>
    <n v="2016"/>
    <x v="6"/>
    <s v="DESARROLLO URBANO"/>
    <x v="0"/>
    <n v="820502"/>
    <x v="3791"/>
    <x v="3575"/>
  </r>
  <r>
    <s v="30461372-0"/>
    <s v="ACTUALIZACION PLADECO  2017-2021, COMUNA DE PINTO"/>
    <x v="4"/>
    <s v="ÑUBLE"/>
    <s v="PINTO"/>
    <n v="2016"/>
    <x v="6"/>
    <s v="ADMINISTRACION MULTISECTOR"/>
    <x v="1"/>
    <n v="32000"/>
    <x v="9"/>
    <x v="9"/>
  </r>
  <r>
    <s v="30461776-0"/>
    <s v="REPOSICION CALZADAS Y ACERAS CALLE CIUDAD DE MEXICO, LA PINTANA"/>
    <x v="8"/>
    <s v="SANTIAGO"/>
    <s v="LA PINTANA"/>
    <n v="2016"/>
    <x v="1"/>
    <s v="TRANSPORTE URBANO,VIALIDAD PEATONAL"/>
    <x v="1"/>
    <n v="84241"/>
    <x v="9"/>
    <x v="9"/>
  </r>
  <r>
    <s v="30461779-0"/>
    <s v="MEJORAMIENTO ESTADIO MUNICIPAL, CALLE LARGA"/>
    <x v="0"/>
    <s v="LOS ANDES"/>
    <s v="CALLE LARGA"/>
    <n v="2016"/>
    <x v="7"/>
    <s v="ADMINISTRACION DEPORTES Y RECREACION"/>
    <x v="1"/>
    <n v="485885"/>
    <x v="9"/>
    <x v="9"/>
  </r>
  <r>
    <s v="30461875-0"/>
    <s v="CONSTRUCCION CALLE ARTURO PRAT, PUNTA ARENAS.XII REGION."/>
    <x v="3"/>
    <s v="MAGALLANES"/>
    <s v="PUNTA ARENAS"/>
    <n v="2016"/>
    <x v="1"/>
    <s v="TRANSPORTE URBANO,VIALIDAD PEATONAL"/>
    <x v="1"/>
    <n v="189205"/>
    <x v="9"/>
    <x v="9"/>
  </r>
  <r>
    <s v="30461876-0"/>
    <s v="INVESTIGACION MATRIZ PRODUCTIVA DE LA COMUNA DE SAN IGNACIO"/>
    <x v="4"/>
    <s v="ÑUBLE"/>
    <s v="SAN IGNACIO"/>
    <n v="2016"/>
    <x v="10"/>
    <s v="ADMINISTRACION FINANZAS , COMERCIO Y TURISMO"/>
    <x v="1"/>
    <n v="40791"/>
    <x v="9"/>
    <x v="9"/>
  </r>
  <r>
    <s v="30462075-0"/>
    <s v="ACTUALIZACION PLADECO COMUNA DE SAN NICOLÁS"/>
    <x v="4"/>
    <s v="ÑUBLE"/>
    <s v="SAN NICOLAS"/>
    <n v="2016"/>
    <x v="6"/>
    <s v="INTERSUBSECTORIAL MULTISECTOR"/>
    <x v="1"/>
    <n v="25925"/>
    <x v="9"/>
    <x v="9"/>
  </r>
  <r>
    <s v="30462077-0"/>
    <s v="MEJORAMIENTO ESPACIO PÚBLICO SECTOR ORIENTE LA CAÑADA ROMERAL"/>
    <x v="7"/>
    <s v="CURICO"/>
    <s v="ROMERAL"/>
    <n v="2016"/>
    <x v="6"/>
    <s v="DESARROLLO URBANO"/>
    <x v="1"/>
    <n v="9337"/>
    <x v="9"/>
    <x v="9"/>
  </r>
  <r>
    <s v="30462080-0"/>
    <s v="ACTUALIZACION PLADECO COMUNA DE ÑIQUEN 2017-2022"/>
    <x v="4"/>
    <s v="ÑUBLE"/>
    <s v="ÑIQUEN"/>
    <n v="2016"/>
    <x v="6"/>
    <s v="ORGANIZACION Y SERVICIOS COMUNALES"/>
    <x v="1"/>
    <n v="5940"/>
    <x v="9"/>
    <x v="9"/>
  </r>
  <r>
    <s v="30462083-0"/>
    <s v="REPOSICION CUARTEL DE BOMBEROS CONTULMO"/>
    <x v="4"/>
    <s v="ARAUCO"/>
    <s v="CONTULMO"/>
    <n v="2016"/>
    <x v="6"/>
    <s v="ORGANIZACION Y SERVICIOS COMUNALES"/>
    <x v="0"/>
    <n v="93000"/>
    <x v="9"/>
    <x v="9"/>
  </r>
  <r>
    <s v="30462088-0"/>
    <s v="AMPLIACION LICEO ALONSO DE ERCILLA Y ZUÑIGA"/>
    <x v="4"/>
    <s v="ARAUCO"/>
    <s v="CAÑETE"/>
    <n v="2016"/>
    <x v="2"/>
    <s v="EDUCACION BASICA Y MEDIA"/>
    <x v="1"/>
    <n v="42000"/>
    <x v="9"/>
    <x v="9"/>
  </r>
  <r>
    <s v="30462094-0"/>
    <s v="DIAGNOSTICO ESTADO DOCUMENTAL PARA DIGITALIZACION ARCHIVOS MUNIC."/>
    <x v="0"/>
    <m/>
    <m/>
    <n v="2016"/>
    <x v="6"/>
    <s v="ADMINISTRACION MULTISECTOR"/>
    <x v="3"/>
    <n v="48500"/>
    <x v="9"/>
    <x v="9"/>
  </r>
  <r>
    <s v="30462122-0"/>
    <s v="REPOSICION POSTA DE SALUD RURAL EL DURAZNO, LOS ANGELES."/>
    <x v="4"/>
    <s v="BIO BIO"/>
    <s v="LOS ANGELES"/>
    <n v="2016"/>
    <x v="0"/>
    <s v="BAJA COMPLEJIDAD"/>
    <x v="1"/>
    <n v="321043"/>
    <x v="9"/>
    <x v="9"/>
  </r>
  <r>
    <s v="30462176-0"/>
    <s v="CONSTRUCCION EXTENSION RED ALCANTARILLADO LAS MERCEDES - SN RAMON"/>
    <x v="12"/>
    <s v="CACHAPOAL"/>
    <s v="GRANEROS"/>
    <n v="2016"/>
    <x v="5"/>
    <s v="EVACUACION DISPOSICION FINAL AGUAS SERVIDAS"/>
    <x v="3"/>
    <n v="108236"/>
    <x v="9"/>
    <x v="9"/>
  </r>
  <r>
    <s v="30462177-0"/>
    <s v="NORMALIZACION DEL INSTITUTO DE SALUD PUBLICA"/>
    <x v="8"/>
    <m/>
    <m/>
    <n v="2016"/>
    <x v="0"/>
    <s v="ADMINISTRACION SALUD"/>
    <x v="0"/>
    <n v="74610"/>
    <x v="3792"/>
    <x v="3576"/>
  </r>
  <r>
    <s v="30462226-0"/>
    <s v="AMPLIACION J.I Y SALA CUNA CASTILLITO DE ARENA, GUANAQUEROS"/>
    <x v="2"/>
    <s v="ELQUI"/>
    <s v="COQUIMBO"/>
    <n v="2016"/>
    <x v="2"/>
    <s v="EDUCACION PREBASICA"/>
    <x v="0"/>
    <n v="68009"/>
    <x v="3793"/>
    <x v="9"/>
  </r>
  <r>
    <s v="30462245-0"/>
    <s v="MEJORAMIENTO PLAZA VICTORIA SECTOR CANDELARIA SAN PEDRO DE LA PAZ"/>
    <x v="4"/>
    <s v="CONCEPCION"/>
    <s v="SAN PEDRO DE LA PAZ"/>
    <n v="2016"/>
    <x v="6"/>
    <s v="DESARROLLO URBANO"/>
    <x v="1"/>
    <n v="32000"/>
    <x v="9"/>
    <x v="9"/>
  </r>
  <r>
    <s v="30462256-0"/>
    <s v="NORMALIZACION CEMENTERIO PARROQUIAL,  SAN FABIÁN"/>
    <x v="4"/>
    <s v="ÑUBLE"/>
    <s v="SAN FABIAN"/>
    <n v="2016"/>
    <x v="6"/>
    <s v="DESARROLLO URBANO"/>
    <x v="1"/>
    <n v="71420"/>
    <x v="9"/>
    <x v="9"/>
  </r>
  <r>
    <s v="30462261-0"/>
    <s v="MEJORAMIENTO CENDYR NAUTICO LAGUNA CHICA"/>
    <x v="4"/>
    <s v="CONCEPCION"/>
    <s v="SAN PEDRO DE LA PAZ"/>
    <n v="2016"/>
    <x v="7"/>
    <s v="DEPORTE FORMATIVO"/>
    <x v="1"/>
    <n v="54637"/>
    <x v="9"/>
    <x v="9"/>
  </r>
  <r>
    <s v="30462263-0"/>
    <s v="MEJORAMIENTO PAVIMENTO CALLE SEPULVEDA LABBE Y OTROS, CHILLAN"/>
    <x v="4"/>
    <s v="ÑUBLE"/>
    <s v="CHILLAN"/>
    <n v="2016"/>
    <x v="1"/>
    <s v="TRANSPORTE URBANO,VIALIDAD PEATONAL"/>
    <x v="3"/>
    <n v="157480"/>
    <x v="9"/>
    <x v="9"/>
  </r>
  <r>
    <s v="30462264-0"/>
    <s v="ACTUALIZACION PLADECO, SANTA BÁRBARA 2017 - 2021"/>
    <x v="4"/>
    <s v="BIO BIO"/>
    <s v="SANTA BARBARA"/>
    <n v="2016"/>
    <x v="6"/>
    <s v="ORGANIZACION Y SERVICIOS COMUNALES"/>
    <x v="1"/>
    <n v="29160"/>
    <x v="9"/>
    <x v="9"/>
  </r>
  <r>
    <s v="30462265-0"/>
    <s v="REPOSICION SALA REHABILITACION KINESICA H. DE BULNES"/>
    <x v="4"/>
    <s v="ÑUBLE"/>
    <s v="BULNES"/>
    <n v="2016"/>
    <x v="0"/>
    <s v="BAJA COMPLEJIDAD"/>
    <x v="1"/>
    <n v="20480"/>
    <x v="9"/>
    <x v="9"/>
  </r>
  <r>
    <s v="30462266-0"/>
    <s v="REPOSICION ALUMBRADO PUBLICO SECTOR URBANO, COMUNA DE SANTA JUANA"/>
    <x v="4"/>
    <s v="CONCEPCION"/>
    <s v="SANTA JUANA"/>
    <n v="2016"/>
    <x v="4"/>
    <s v="ALUMBRADO PUBLICO"/>
    <x v="1"/>
    <n v="625213"/>
    <x v="9"/>
    <x v="9"/>
  </r>
  <r>
    <s v="30462272-0"/>
    <s v="MEJORAMIENTO ALUMBRADO PUBLICO DIFERENTES VIAS DE CURANILAHUE"/>
    <x v="4"/>
    <s v="ARAUCO"/>
    <s v="CURANILAHUE"/>
    <n v="2016"/>
    <x v="4"/>
    <s v="ALUMBRADO PUBLICO"/>
    <x v="1"/>
    <n v="104986"/>
    <x v="9"/>
    <x v="9"/>
  </r>
  <r>
    <s v="30462324-0"/>
    <s v="CONSTRUCCION PISTA ATLETICA IQUIQUE"/>
    <x v="13"/>
    <m/>
    <m/>
    <n v="2016"/>
    <x v="7"/>
    <s v="DEPORTE COMPETITIVO"/>
    <x v="0"/>
    <n v="958"/>
    <x v="52"/>
    <x v="9"/>
  </r>
  <r>
    <s v="30462326-0"/>
    <s v="DIAGNOSTICO PLAN DE DESARROLLO TURISTICO SAN CARLOS"/>
    <x v="4"/>
    <s v="ÑUBLE"/>
    <s v="SAN CARLOS"/>
    <n v="2016"/>
    <x v="6"/>
    <s v="INTERSUBSECTORIAL MULTISECTOR"/>
    <x v="1"/>
    <n v="1000"/>
    <x v="9"/>
    <x v="9"/>
  </r>
  <r>
    <s v="30462372-0"/>
    <s v="AMPLIACION SISTEMA VIDEO VIGILANCIA DIVERSOS SECTORES, TALCAHUANO"/>
    <x v="4"/>
    <s v="CONCEPCION"/>
    <s v="TALCAHUANO"/>
    <n v="2016"/>
    <x v="9"/>
    <s v="DEFENSA Y SEGURIDAD"/>
    <x v="1"/>
    <n v="447715"/>
    <x v="9"/>
    <x v="9"/>
  </r>
  <r>
    <s v="30462379-0"/>
    <s v="MEJORAMIENTO ESTADIO MUNICIPAL DE YUMBEL, YUMBEL"/>
    <x v="4"/>
    <s v="BIO BIO"/>
    <s v="YUMBEL"/>
    <n v="2016"/>
    <x v="7"/>
    <s v="DEPORTE RECREATIVO"/>
    <x v="3"/>
    <n v="223033"/>
    <x v="9"/>
    <x v="9"/>
  </r>
  <r>
    <s v="30462384-0"/>
    <s v="AMPLIACION ELECTRIFICACION RURAL SAN ROQUE, LOS CRUCEROS Y OTROS"/>
    <x v="4"/>
    <s v="BIO BIO"/>
    <s v="NACIMIENTO"/>
    <n v="2016"/>
    <x v="4"/>
    <s v="DISTRIBUCION Y CONEXION FINAL USUARIOS"/>
    <x v="1"/>
    <n v="38321"/>
    <x v="9"/>
    <x v="9"/>
  </r>
  <r>
    <s v="30462387-0"/>
    <s v="NORMALIZACION GALERÍA ALESSANDRI DE CONCEPCIÓN"/>
    <x v="4"/>
    <s v="CONCEPCION"/>
    <s v="CONCEPCION"/>
    <n v="2016"/>
    <x v="10"/>
    <s v="COMERCIO"/>
    <x v="1"/>
    <n v="793484"/>
    <x v="9"/>
    <x v="9"/>
  </r>
  <r>
    <s v="30462389-0"/>
    <s v="CONSTRUCCION SERVICIO DE APR SANTA ISABEL Y BOQUIAL, RIO BUENO"/>
    <x v="10"/>
    <s v="DEL RANCO"/>
    <s v="RIO BUENO - REGION XIV"/>
    <n v="2016"/>
    <x v="5"/>
    <s v="AGUA POTABLE"/>
    <x v="0"/>
    <n v="84351"/>
    <x v="64"/>
    <x v="9"/>
  </r>
  <r>
    <s v="30462393-0"/>
    <s v="CONSTRUCCION ELECTRIFICACION RURAL C I. SANTA ANGELA, CAÑETE"/>
    <x v="4"/>
    <s v="ARAUCO"/>
    <s v="CAÑETE"/>
    <n v="2016"/>
    <x v="4"/>
    <s v="DISTRIBUCION Y CONEXION FINAL USUARIOS"/>
    <x v="3"/>
    <n v="80000"/>
    <x v="9"/>
    <x v="9"/>
  </r>
  <r>
    <s v="30462394-0"/>
    <s v="AMPLIACION Y NORMALIZACION LICEO POLIVALENTE JUVENAL HERNANDEZ J."/>
    <x v="4"/>
    <s v="ÑUBLE"/>
    <s v="EL CARMEN"/>
    <n v="2016"/>
    <x v="2"/>
    <s v="EDUCACION MEDIA TECNICO"/>
    <x v="1"/>
    <n v="47680"/>
    <x v="9"/>
    <x v="9"/>
  </r>
  <r>
    <s v="30462396-0"/>
    <s v="REPOSICION LABORATORIO HOSPITAL DE COELEMU"/>
    <x v="4"/>
    <s v="ÑUBLE"/>
    <s v="COELEMU"/>
    <n v="2016"/>
    <x v="0"/>
    <s v="BAJA COMPLEJIDAD"/>
    <x v="1"/>
    <n v="34483"/>
    <x v="9"/>
    <x v="9"/>
  </r>
  <r>
    <s v="30462398-0"/>
    <s v="REPOSICION LABORATORIO HOSPITAL DE QUIRIHUE"/>
    <x v="4"/>
    <s v="ÑUBLE"/>
    <s v="QUIRIHUE"/>
    <n v="2016"/>
    <x v="0"/>
    <s v="BAJA COMPLEJIDAD"/>
    <x v="1"/>
    <n v="35793"/>
    <x v="9"/>
    <x v="9"/>
  </r>
  <r>
    <s v="30462401-0"/>
    <s v="CONSTRUCCION JARDIN INFANTIL JUNJI CHACABUCO,COMUNA DE  LINARES"/>
    <x v="7"/>
    <s v="LINARES"/>
    <s v="LINARES"/>
    <n v="2016"/>
    <x v="2"/>
    <s v="EDUCACION PREBASICA"/>
    <x v="0"/>
    <n v="1"/>
    <x v="9"/>
    <x v="9"/>
  </r>
  <r>
    <s v="30462403-0"/>
    <s v="CONSTRUCCION ELECTRIFICACIÓN SECTOR VILLARRICA HUAPE, CAÑETE"/>
    <x v="4"/>
    <s v="ARAUCO"/>
    <s v="CAÑETE"/>
    <n v="2016"/>
    <x v="4"/>
    <s v="DISTRIBUCION Y CONEXION FINAL USUARIOS"/>
    <x v="3"/>
    <n v="25000"/>
    <x v="9"/>
    <x v="9"/>
  </r>
  <r>
    <s v="30462404-0"/>
    <s v="CONSTRUCCION  APR BAJO DUQUECO, COMUNA QUILLECO"/>
    <x v="4"/>
    <s v="BIO BIO"/>
    <s v="QUILLECO"/>
    <n v="2016"/>
    <x v="5"/>
    <s v="INTERSUBSECTORIAL AGUA POTABLE Y ALCANTARILLADO"/>
    <x v="3"/>
    <n v="12069"/>
    <x v="9"/>
    <x v="9"/>
  </r>
  <r>
    <s v="30462412-0"/>
    <s v="CONSTRUCCION ELECTRIFICACION C.I. PASCUAL COÑA LLEU LLEU, CAÑETE"/>
    <x v="4"/>
    <s v="ARAUCO"/>
    <s v="CAÑETE"/>
    <n v="2016"/>
    <x v="4"/>
    <s v="DISTRIBUCION Y CONEXION FINAL USUARIOS"/>
    <x v="3"/>
    <n v="50000"/>
    <x v="9"/>
    <x v="9"/>
  </r>
  <r>
    <s v="30462414-0"/>
    <s v="CONSTRUCCION POLIDEPORTIVO COMUNA DE EL CARMEN"/>
    <x v="4"/>
    <s v="ÑUBLE"/>
    <s v="EL CARMEN"/>
    <n v="2016"/>
    <x v="7"/>
    <s v="DEPORTE RECREATIVO"/>
    <x v="3"/>
    <n v="85775"/>
    <x v="9"/>
    <x v="9"/>
  </r>
  <r>
    <s v="30462417-0"/>
    <s v="REPOSICION KINESIOLOGIA HOSPITAL DE QUIRIHUE"/>
    <x v="4"/>
    <s v="ÑUBLE"/>
    <s v="QUIRIHUE"/>
    <n v="2016"/>
    <x v="0"/>
    <s v="BAJA COMPLEJIDAD"/>
    <x v="1"/>
    <n v="39272"/>
    <x v="9"/>
    <x v="9"/>
  </r>
  <r>
    <s v="30462419-0"/>
    <s v="CONSTRUCCION CENTRO LOGISTICO RESERVA DE LA BIOSFERA VALLE DE ATACAL"/>
    <x v="4"/>
    <s v="ÑUBLE"/>
    <s v="EL CARMEN"/>
    <n v="2016"/>
    <x v="6"/>
    <s v="MEDIO AMBIENTE"/>
    <x v="1"/>
    <n v="40618"/>
    <x v="9"/>
    <x v="9"/>
  </r>
  <r>
    <s v="30462422-0"/>
    <s v="REPOSICION INSTALACIONES BALNEARIO MUNICIPAL LAGUNA CHICA"/>
    <x v="4"/>
    <s v="CONCEPCION"/>
    <s v="SAN PEDRO DE LA PAZ"/>
    <n v="2016"/>
    <x v="10"/>
    <s v="TURISMO"/>
    <x v="1"/>
    <n v="36630"/>
    <x v="9"/>
    <x v="9"/>
  </r>
  <r>
    <s v="30462423-0"/>
    <s v="REPOSICION  LAVANDERÍA  HOSPITAL DE COLEMU"/>
    <x v="4"/>
    <s v="ÑUBLE"/>
    <s v="COELEMU"/>
    <n v="2016"/>
    <x v="0"/>
    <s v="BAJA COMPLEJIDAD"/>
    <x v="1"/>
    <n v="32840"/>
    <x v="9"/>
    <x v="9"/>
  </r>
  <r>
    <s v="30462434-0"/>
    <s v="CONSTRUCCION EMPASTADO SINTÉTICO CANCHA PARQUE CENTRAL, HUALPEN"/>
    <x v="4"/>
    <s v="CONCEPCION"/>
    <s v="HUALPEN"/>
    <n v="2016"/>
    <x v="7"/>
    <s v="DEPORTE RECREATIVO"/>
    <x v="1"/>
    <n v="2684"/>
    <x v="9"/>
    <x v="9"/>
  </r>
  <r>
    <s v="30462474-0"/>
    <s v="CONSTRUCCION EXTENSIÓN DE MATRIZ SECTOR LA BATALLA CALERA DE TANGO"/>
    <x v="8"/>
    <s v="MAIPO"/>
    <s v="CALERA DE TANGO"/>
    <n v="2016"/>
    <x v="5"/>
    <s v="AGUA POTABLE"/>
    <x v="1"/>
    <n v="426937"/>
    <x v="9"/>
    <x v="9"/>
  </r>
  <r>
    <s v="30462576-0"/>
    <s v="REPOSICION URBANIZACION FCO COLOANE, ETAPA A, PUENTE ALTO"/>
    <x v="8"/>
    <s v="CORDILLERA"/>
    <s v="PUENTE ALTO"/>
    <n v="2016"/>
    <x v="8"/>
    <s v="VIVIENDA DEFINITIVA"/>
    <x v="0"/>
    <n v="633661"/>
    <x v="3794"/>
    <x v="3577"/>
  </r>
  <r>
    <s v="30462577-0"/>
    <s v="CONSTRUCCION PASEO CALETA DE PEÑUELAS DE COQUIMBO"/>
    <x v="2"/>
    <m/>
    <m/>
    <n v="2016"/>
    <x v="6"/>
    <s v="DESARROLLO URBANO"/>
    <x v="1"/>
    <n v="39210"/>
    <x v="9"/>
    <x v="9"/>
  </r>
  <r>
    <s v="30462579-0"/>
    <s v="HABILITACION ACADEMIA DE RESTAURACIÓN Y CONSERVACION NASRO MALUK"/>
    <x v="0"/>
    <s v="VALPARAISO"/>
    <s v="VALPARAISO"/>
    <n v="2016"/>
    <x v="2"/>
    <s v="ARTE Y CULTURA"/>
    <x v="1"/>
    <n v="17885"/>
    <x v="9"/>
    <x v="9"/>
  </r>
  <r>
    <s v="30462582-0"/>
    <s v="CONSTRUCCION DE SISTEMA DE TELECOMUNICACIONES REGIO DEL BIO BIO"/>
    <x v="4"/>
    <m/>
    <m/>
    <n v="2016"/>
    <x v="9"/>
    <s v="DEFENSA Y SEGURIDAD"/>
    <x v="3"/>
    <n v="21437"/>
    <x v="9"/>
    <x v="9"/>
  </r>
  <r>
    <s v="30462602-0"/>
    <s v="CONSTRUCCION PASARELA  BORDE LAGO LANALHUE CONTULMO"/>
    <x v="4"/>
    <s v="ARAUCO"/>
    <s v="CONTULMO"/>
    <n v="2016"/>
    <x v="10"/>
    <s v="TURISMO"/>
    <x v="1"/>
    <n v="25000"/>
    <x v="9"/>
    <x v="9"/>
  </r>
  <r>
    <s v="30462628-0"/>
    <s v="ANALISIS CONSTRUCCIÓN PLAN DE ACCESIBILIDAD PEATONAL VALPARAISO"/>
    <x v="0"/>
    <s v="VALPARAISO"/>
    <s v="VALPARAISO"/>
    <n v="2016"/>
    <x v="1"/>
    <s v="TRANSPORTE URBANO,VIALIDAD PEATONAL"/>
    <x v="0"/>
    <n v="10"/>
    <x v="236"/>
    <x v="9"/>
  </r>
  <r>
    <s v="30462675-0"/>
    <s v="REPOSICION CESFAM COMUNA DE RAUCO"/>
    <x v="7"/>
    <s v="CURICO"/>
    <s v="RAUCO"/>
    <n v="2016"/>
    <x v="0"/>
    <s v="BAJA COMPLEJIDAD"/>
    <x v="1"/>
    <n v="42476"/>
    <x v="9"/>
    <x v="9"/>
  </r>
  <r>
    <s v="30462680-0"/>
    <s v="CONSTRUCCION MUROS DE CONTENCIÓN BRASIL (GALVARINO-J.M.INFANTE), P.A"/>
    <x v="3"/>
    <s v="MAGALLANES"/>
    <s v="PUNTA ARENAS"/>
    <n v="2016"/>
    <x v="6"/>
    <s v="INTERSUBSECTORIAL MULTISECTOR"/>
    <x v="0"/>
    <n v="30421"/>
    <x v="11"/>
    <x v="9"/>
  </r>
  <r>
    <s v="30462782-0"/>
    <s v="REPOSICION SEDE,CIERRE PERIMETRAL Y GRADERIAS CLUB JOCELYN LA CRUZ"/>
    <x v="0"/>
    <s v="QUILLOTA"/>
    <s v="LA CRUZ"/>
    <n v="2016"/>
    <x v="7"/>
    <s v="DEPORTE COMPETITIVO"/>
    <x v="1"/>
    <n v="308433"/>
    <x v="9"/>
    <x v="9"/>
  </r>
  <r>
    <s v="30462786-0"/>
    <s v="MEJORAMIENTO ALAMEDA B OHIGGINS, SECTOR ESTACION CENTRAL, RM"/>
    <x v="8"/>
    <m/>
    <m/>
    <n v="2016"/>
    <x v="1"/>
    <s v="TRANSPORTE URBANO,VIALIDAD PEATONAL"/>
    <x v="0"/>
    <n v="681216"/>
    <x v="3795"/>
    <x v="3578"/>
  </r>
  <r>
    <s v="30462823-0"/>
    <s v="CONSTRUCCION CICLOVÍA AVENIDA LOS PAJARITOS, MAIPU"/>
    <x v="8"/>
    <s v="SANTIAGO"/>
    <s v="MAIPU"/>
    <n v="2016"/>
    <x v="1"/>
    <s v="TRANSPORTE URBANO,VIALIDAD PEATONAL"/>
    <x v="1"/>
    <n v="338583"/>
    <x v="9"/>
    <x v="9"/>
  </r>
  <r>
    <s v="30462937-0"/>
    <s v="CONSTRUCCION SAR EDUARDO FREI, VILLA ALEMANA"/>
    <x v="0"/>
    <s v="MARGA MARGA"/>
    <s v="VILLA ALEMANA"/>
    <n v="2016"/>
    <x v="0"/>
    <s v="BAJA COMPLEJIDAD"/>
    <x v="0"/>
    <n v="12261"/>
    <x v="9"/>
    <x v="9"/>
  </r>
  <r>
    <s v="30462972-0"/>
    <s v="CONSTRUCCION SAR ARTIFICIO, LA CALERA"/>
    <x v="0"/>
    <s v="QUILLOTA"/>
    <s v="LA CALERA"/>
    <n v="2016"/>
    <x v="0"/>
    <s v="BAJA COMPLEJIDAD"/>
    <x v="0"/>
    <n v="1"/>
    <x v="9"/>
    <x v="9"/>
  </r>
  <r>
    <s v="30463053-0"/>
    <s v="CONSTRUCCION ALCANTARILLADO CALETA CHANAVAYITA, IQUIQUE"/>
    <x v="13"/>
    <s v="IQUIQUE"/>
    <s v="IQUIQUE"/>
    <n v="2016"/>
    <x v="5"/>
    <s v="EVACUACION DISPOSICION FINAL AGUAS SERVIDAS"/>
    <x v="0"/>
    <n v="1431361"/>
    <x v="11"/>
    <x v="9"/>
  </r>
  <r>
    <s v="30463169-0"/>
    <s v="MEJORAMIENTO  RUTA DEL CARBON  KM 0,00 AL KM 24,550 , GALVARINO"/>
    <x v="1"/>
    <s v="CAUTIN"/>
    <s v="GALVARINO"/>
    <n v="2016"/>
    <x v="1"/>
    <s v="TRANSPORTE CAMINERO"/>
    <x v="0"/>
    <n v="101000"/>
    <x v="9"/>
    <x v="9"/>
  </r>
  <r>
    <s v="30463175-0"/>
    <s v="CONSTRUCCION CESFAM MARTA UGARTE ROMAN, QUILICURA"/>
    <x v="8"/>
    <s v="SANTIAGO"/>
    <s v="QUILICURA"/>
    <n v="2016"/>
    <x v="0"/>
    <s v="BAJA COMPLEJIDAD"/>
    <x v="0"/>
    <n v="14368"/>
    <x v="9"/>
    <x v="9"/>
  </r>
  <r>
    <s v="30463304-0"/>
    <s v="PROTECCION EDUCACIÓN FORMAL PARA JÓVENES PRIVADOS DE LIBERTAD:"/>
    <x v="9"/>
    <m/>
    <m/>
    <n v="2016"/>
    <x v="11"/>
    <s v="ASISTENCIA DE MENORES"/>
    <x v="1"/>
    <n v="26420"/>
    <x v="9"/>
    <x v="9"/>
  </r>
  <r>
    <s v="30463309-0"/>
    <s v="REPOSICION ESCUELA G609 FUNDO MOLULCO, MELIPEUCO"/>
    <x v="1"/>
    <s v="CAUTIN"/>
    <s v="MELIPEUCO"/>
    <n v="2016"/>
    <x v="2"/>
    <s v="EDUCACION BASICA Y MEDIA"/>
    <x v="1"/>
    <n v="129694"/>
    <x v="9"/>
    <x v="9"/>
  </r>
  <r>
    <s v="30463312-0"/>
    <s v="REPOSICION ESCUELA G-613 CAREN, MELIPEUCO"/>
    <x v="1"/>
    <s v="CAUTIN"/>
    <s v="MELIPEUCO"/>
    <n v="2016"/>
    <x v="2"/>
    <s v="EDUCACION BASICA Y MEDIA"/>
    <x v="1"/>
    <n v="114851"/>
    <x v="9"/>
    <x v="9"/>
  </r>
  <r>
    <s v="30463325-0"/>
    <s v="REPOSICION ESCUELA G-681 ESTACIÓN TOLTEN COMUNA DE TEODORO SCHMIDT"/>
    <x v="1"/>
    <s v="CAUTIN"/>
    <s v="TEODORO SCHMIDT"/>
    <n v="2016"/>
    <x v="2"/>
    <s v="EDUCACION BASICA Y MEDIA"/>
    <x v="1"/>
    <n v="86117032"/>
    <x v="9"/>
    <x v="9"/>
  </r>
  <r>
    <s v="30463328-0"/>
    <s v="CONSTRUCCION SERVICIO DE AGUA POTABLE RURAL COCULE, LA UNION"/>
    <x v="10"/>
    <m/>
    <m/>
    <n v="2016"/>
    <x v="5"/>
    <s v="AGUA POTABLE"/>
    <x v="0"/>
    <n v="83588"/>
    <x v="9"/>
    <x v="9"/>
  </r>
  <r>
    <s v="30463374-0"/>
    <s v="MEJORAMIENTO BARRIO COMERCIAL 18 DE SEPTIEMBRE, PUNTA ARENAS"/>
    <x v="3"/>
    <s v="MAGALLANES"/>
    <s v="PUNTA ARENAS"/>
    <n v="2016"/>
    <x v="6"/>
    <s v="DESARROLLO URBANO"/>
    <x v="0"/>
    <n v="8762"/>
    <x v="9"/>
    <x v="9"/>
  </r>
  <r>
    <s v="30463375-0"/>
    <s v="REPOSICION ESCUELA G-696 LOS TRONCOS, COMUNA DE TEODORO SCHMIDT."/>
    <x v="1"/>
    <s v="CAUTIN"/>
    <s v="TEODORO SCHMIDT"/>
    <n v="2016"/>
    <x v="2"/>
    <s v="EDUCACION BASICA Y MEDIA"/>
    <x v="1"/>
    <n v="85886728"/>
    <x v="9"/>
    <x v="9"/>
  </r>
  <r>
    <s v="30463384-0"/>
    <s v="CONSTRUCCION OBRAS LACUSTRES RIVERA LAGO VILLARRICA"/>
    <x v="1"/>
    <s v="CAUTIN"/>
    <s v="VILLARRICA"/>
    <n v="2016"/>
    <x v="6"/>
    <s v="BORDE COSTERO,PASEOS PEATONALES, PLAYAS"/>
    <x v="0"/>
    <n v="133500"/>
    <x v="9"/>
    <x v="9"/>
  </r>
  <r>
    <s v="30463397-0"/>
    <s v="CONSTRUCCION CENTRO DE CREACIÓN - CECREA CASTRO"/>
    <x v="5"/>
    <m/>
    <m/>
    <n v="2016"/>
    <x v="2"/>
    <s v="ARTE Y CULTURA"/>
    <x v="0"/>
    <n v="50640"/>
    <x v="3796"/>
    <x v="3579"/>
  </r>
  <r>
    <s v="30463400-0"/>
    <s v="ANALISIS DE REQUERIMIENTOS DEL PLAN CHILE 30/30: INFRAEST Y AGUA"/>
    <x v="15"/>
    <m/>
    <m/>
    <n v="2016"/>
    <x v="6"/>
    <s v="INTERSUBSECTORIAL MULTISECTOR"/>
    <x v="0"/>
    <n v="18343"/>
    <x v="9"/>
    <x v="9"/>
  </r>
  <r>
    <s v="30463420-0"/>
    <s v="REPOSICION ESCUELA PETRONA PAILLALEO, COMUNA DE LOS SAUCES"/>
    <x v="1"/>
    <s v="MALLECO"/>
    <s v="LOS SAUCES"/>
    <n v="2016"/>
    <x v="2"/>
    <s v="EDUCACION BASICA Y MEDIA"/>
    <x v="1"/>
    <n v="150000"/>
    <x v="9"/>
    <x v="9"/>
  </r>
  <r>
    <s v="30463530-0"/>
    <s v="CONSTRUCCION CENTRO CULTURAL COMUNITARIO, LLANQUIHUE"/>
    <x v="5"/>
    <s v="LLANQUIHUE"/>
    <s v="LLANQUIHUE"/>
    <n v="2016"/>
    <x v="2"/>
    <s v="ARTE Y CULTURA"/>
    <x v="3"/>
    <n v="145292"/>
    <x v="9"/>
    <x v="9"/>
  </r>
  <r>
    <s v="30463573-0"/>
    <s v="CONSTRUCCION CALLE NICOMEDES GUZMÁN, PUERTO NATALES"/>
    <x v="3"/>
    <s v="ULTIMA ESPERANZA"/>
    <s v="NATALES"/>
    <n v="2016"/>
    <x v="1"/>
    <s v="TRANSPORTE URBANO,VIALIDAD PEATONAL"/>
    <x v="0"/>
    <n v="1439"/>
    <x v="9"/>
    <x v="9"/>
  </r>
  <r>
    <s v="30463584-0"/>
    <s v="REPOSICION LUMINARIAS PUBLICAS, COMUNA LA CRUZ"/>
    <x v="0"/>
    <s v="QUILLOTA"/>
    <s v="LA CRUZ"/>
    <n v="2016"/>
    <x v="4"/>
    <s v="ALUMBRADO PUBLICO"/>
    <x v="0"/>
    <n v="997204"/>
    <x v="11"/>
    <x v="9"/>
  </r>
  <r>
    <s v="30463585-0"/>
    <s v="CONSTRUCCION CONSTRUCCIÓN CUBIERTAS LIVIANAS MULTICANCHAS TALTAL"/>
    <x v="11"/>
    <s v="ANTOFAGASTA"/>
    <s v="TALTAL"/>
    <n v="2016"/>
    <x v="7"/>
    <s v="DEPORTE RECREATIVO"/>
    <x v="1"/>
    <n v="322538"/>
    <x v="9"/>
    <x v="9"/>
  </r>
  <r>
    <s v="30463633-0"/>
    <s v="NORMALIZACION INSTALACIONES INTERIORES DE LAS DEPENDENCIAS MUNICIPALE"/>
    <x v="3"/>
    <s v="ULTIMA ESPERANZA"/>
    <s v="TORRES DEL PAINE"/>
    <n v="2016"/>
    <x v="4"/>
    <s v="INTERSUBSECTORIAL ENERGIA"/>
    <x v="0"/>
    <n v="284558"/>
    <x v="9"/>
    <x v="9"/>
  </r>
  <r>
    <s v="30463650-0"/>
    <s v="REPOSICION TRIBUNAL DE LETRAS Y GARANTIA DE RIO BUENO"/>
    <x v="10"/>
    <s v="DEL RANCO"/>
    <s v="RIO BUENO - REGION XIV"/>
    <n v="2016"/>
    <x v="11"/>
    <s v="ADMINISTRACION DE JUSTICIA"/>
    <x v="0"/>
    <n v="203000"/>
    <x v="3797"/>
    <x v="3580"/>
  </r>
  <r>
    <s v="30463668-0"/>
    <s v="MEJORAMIENTO CAMPO DEPORTIVO RICONADA DE ALCONES"/>
    <x v="12"/>
    <s v="CARDENAL CARO"/>
    <s v="MARCHIGUE"/>
    <n v="2016"/>
    <x v="7"/>
    <s v="DEPORTE RECREATIVO"/>
    <x v="1"/>
    <n v="313819"/>
    <x v="9"/>
    <x v="9"/>
  </r>
  <r>
    <s v="30463791-0"/>
    <s v="MEJORAMIENTO PARQUE DEL OSO, COMUNA DE PORVENIR"/>
    <x v="3"/>
    <s v="TIERRA DEL FUEGO"/>
    <s v="PORVENIR"/>
    <n v="2016"/>
    <x v="6"/>
    <s v="ORGANIZACION Y SERVICIOS COMUNALES"/>
    <x v="1"/>
    <n v="145000"/>
    <x v="9"/>
    <x v="9"/>
  </r>
  <r>
    <s v="30463801-0"/>
    <s v="MEJORAMIENTO CBI LOS GALPONES QUINQUE COMUY, COM PITRUFQUEN"/>
    <x v="1"/>
    <s v="CAUTIN"/>
    <s v="PITRUFQUEN"/>
    <n v="2016"/>
    <x v="1"/>
    <s v="TRANSPORTE CAMINERO"/>
    <x v="1"/>
    <n v="3000"/>
    <x v="9"/>
    <x v="9"/>
  </r>
  <r>
    <s v="30463832-0"/>
    <s v="MEJORAMIENTO MULTICANCHAS, COMUNA DE PORVENIR"/>
    <x v="3"/>
    <s v="TIERRA DEL FUEGO"/>
    <s v="PORVENIR"/>
    <n v="2016"/>
    <x v="7"/>
    <s v="DEPORTE RECREATIVO"/>
    <x v="1"/>
    <n v="22949"/>
    <x v="9"/>
    <x v="9"/>
  </r>
  <r>
    <s v="30463833-0"/>
    <s v="CONSTRUCCION SOL. DE APR. LOC. DE QUIPAQUIPANE, ÑACOJO Y MENDOZA,"/>
    <x v="14"/>
    <m/>
    <m/>
    <n v="2016"/>
    <x v="5"/>
    <s v="AGUA POTABLE"/>
    <x v="3"/>
    <n v="1"/>
    <x v="9"/>
    <x v="9"/>
  </r>
  <r>
    <s v="30463876-0"/>
    <s v="NORMALIZACION POSTA RURAL LOCALIDAD CARRIZALILLO, FREIRINA"/>
    <x v="6"/>
    <s v="HUASCO"/>
    <s v="FREIRINA"/>
    <n v="2016"/>
    <x v="0"/>
    <s v="BAJA COMPLEJIDAD"/>
    <x v="3"/>
    <n v="33876"/>
    <x v="9"/>
    <x v="9"/>
  </r>
  <r>
    <s v="30463879-0"/>
    <s v="CONSTRUCCION SOLUCIONES SANITARIAS PENCAHUE"/>
    <x v="7"/>
    <s v="TALCA"/>
    <s v="PENCAHUE"/>
    <n v="2016"/>
    <x v="5"/>
    <s v="EVACUACION DISPOSICION FINAL AGUAS SERVIDAS"/>
    <x v="1"/>
    <n v="639453"/>
    <x v="9"/>
    <x v="9"/>
  </r>
  <r>
    <s v="30463917-0"/>
    <s v="AMPLIACION SISTEMA APR PASO EL SOLDADO A VALLE HIDANGO,LITUECHE"/>
    <x v="12"/>
    <s v="CARDENAL CARO"/>
    <s v="LITUECHE"/>
    <n v="2016"/>
    <x v="5"/>
    <s v="AGUA POTABLE"/>
    <x v="1"/>
    <n v="588933"/>
    <x v="9"/>
    <x v="9"/>
  </r>
  <r>
    <s v="30463923-0"/>
    <s v="CONSTRUCCION  SALA CUNA Y JARDIN INFANTIL VILLA FLORENCIA, RGUA"/>
    <x v="12"/>
    <s v="CACHAPOAL"/>
    <s v="RANCAGUA"/>
    <n v="2016"/>
    <x v="2"/>
    <s v="EDUCACION PREBASICA"/>
    <x v="0"/>
    <n v="10"/>
    <x v="9"/>
    <x v="9"/>
  </r>
  <r>
    <s v="30463927-0"/>
    <s v="CONSTRUCCION SS Y ALCANTARILLADO MARIPOSAS QUEBRADA DE AGUA"/>
    <x v="7"/>
    <s v="TALCA"/>
    <s v="SAN CLEMENTE"/>
    <n v="2016"/>
    <x v="5"/>
    <s v="EVACUACION DISPOSICION FINAL AGUAS SERVIDAS"/>
    <x v="3"/>
    <n v="337658"/>
    <x v="9"/>
    <x v="9"/>
  </r>
  <r>
    <s v="30463979-0"/>
    <s v="CONSTRUCCION CALLE TORTEROGLIO, PUERTO NATALES"/>
    <x v="3"/>
    <s v="ULTIMA ESPERANZA"/>
    <s v="NATALES"/>
    <n v="2016"/>
    <x v="1"/>
    <s v="TRANSPORTE URBANO,VIALIDAD PEATONAL"/>
    <x v="1"/>
    <n v="2025"/>
    <x v="9"/>
    <x v="9"/>
  </r>
  <r>
    <s v="30463993-0"/>
    <s v="CONSTRUCCION ELECTRIFICACION RURAL SECTOR AÑILCO CHAURA, VILLARRICA"/>
    <x v="1"/>
    <s v="CAUTIN"/>
    <s v="VILLARRICA"/>
    <n v="2016"/>
    <x v="4"/>
    <s v="DISTRIBUCION Y CONEXION FINAL USUARIOS"/>
    <x v="0"/>
    <n v="97823"/>
    <x v="64"/>
    <x v="9"/>
  </r>
  <r>
    <s v="30463994-0"/>
    <s v="CONSTRUCCION MUROS DE CONT.  BERNARDO DE VERA Y PINTADO  P. ARENAS"/>
    <x v="3"/>
    <s v="MAGALLANES"/>
    <s v="PUNTA ARENAS"/>
    <n v="2016"/>
    <x v="6"/>
    <s v="INTERSUBSECTORIAL MULTISECTOR"/>
    <x v="0"/>
    <n v="95000"/>
    <x v="9"/>
    <x v="9"/>
  </r>
  <r>
    <s v="30464077-0"/>
    <s v="MEJORAMIENTO SISTEMA APR CALIBORO, SAN JAVIER"/>
    <x v="7"/>
    <s v="LINARES"/>
    <s v="SAN JAVIER"/>
    <n v="2016"/>
    <x v="5"/>
    <s v="AGUA POTABLE"/>
    <x v="1"/>
    <n v="748757"/>
    <x v="9"/>
    <x v="9"/>
  </r>
  <r>
    <s v="30464080-0"/>
    <s v="CONSTRUCCION CASA-MUSEO LIBERTADOR BERNARDO O´HIGGINS LAS CANTERAS"/>
    <x v="4"/>
    <m/>
    <m/>
    <n v="2016"/>
    <x v="2"/>
    <s v="ARTE Y CULTURA"/>
    <x v="3"/>
    <n v="223033"/>
    <x v="9"/>
    <x v="9"/>
  </r>
  <r>
    <s v="30464086-0"/>
    <s v="NORMALIZACION UNIVERSIDAD REGIONAL DE OHIGGINS SEDE SAN FERNANDO"/>
    <x v="12"/>
    <s v="COLCHAGUA"/>
    <s v="SAN FERNANDO"/>
    <n v="2016"/>
    <x v="2"/>
    <s v="EDUCACION SUPERIOR"/>
    <x v="3"/>
    <n v="563026"/>
    <x v="9"/>
    <x v="9"/>
  </r>
  <r>
    <s v="30464088-0"/>
    <s v="TRANSFERENCIA PARA MEJORAR APROV. OBRA DE RIEGO CANAL FAJA MAISAN"/>
    <x v="1"/>
    <m/>
    <m/>
    <n v="2016"/>
    <x v="3"/>
    <s v="RIEGO"/>
    <x v="3"/>
    <n v="60000"/>
    <x v="9"/>
    <x v="9"/>
  </r>
  <r>
    <s v="30464089-0"/>
    <s v="ACTUALIZACION PLAN DE TRANSPORTE URBANO DE PUNTA ARENAS, ETAPA I"/>
    <x v="3"/>
    <m/>
    <m/>
    <n v="2016"/>
    <x v="1"/>
    <s v="TRANSPORTE URBANO,VIALIDAD PEATONAL"/>
    <x v="0"/>
    <n v="37500"/>
    <x v="22"/>
    <x v="9"/>
  </r>
  <r>
    <s v="30464093-0"/>
    <s v="MEJORAMIENTO PLAZA Y MULTICANCHA O.C. PORVENIR"/>
    <x v="3"/>
    <s v="TIERRA DEL FUEGO"/>
    <s v="PORVENIR"/>
    <n v="2016"/>
    <x v="6"/>
    <s v="DESARROLLO URBANO"/>
    <x v="0"/>
    <n v="205500"/>
    <x v="9"/>
    <x v="9"/>
  </r>
  <r>
    <s v="30464197-0"/>
    <s v="CONSTRUCCION CUARTEL DE BOMBEROS SEGUNDA FAJA"/>
    <x v="1"/>
    <s v="CAUTIN"/>
    <s v="VILLARRICA"/>
    <n v="2016"/>
    <x v="9"/>
    <s v="ADMINISTRACION DEFENSA Y SEGURIDAD"/>
    <x v="1"/>
    <n v="42855"/>
    <x v="9"/>
    <x v="9"/>
  </r>
  <r>
    <s v="30464198-0"/>
    <s v="CONSTRUCCION SERVICIO AGUA POTABLE RURAL CURRALHUE GRANDE, RIO BUENO"/>
    <x v="10"/>
    <m/>
    <m/>
    <n v="2016"/>
    <x v="5"/>
    <s v="AGUA POTABLE"/>
    <x v="0"/>
    <n v="59488"/>
    <x v="9"/>
    <x v="9"/>
  </r>
  <r>
    <s v="30464202-0"/>
    <s v="CONSTRUCCION SISTEMA DE TRANSPORTE POR CABLE AÉREO EN  VALPARAÍSO"/>
    <x v="0"/>
    <m/>
    <m/>
    <n v="2016"/>
    <x v="6"/>
    <s v="ADMINISTRACION MULTISECTOR"/>
    <x v="1"/>
    <n v="1437"/>
    <x v="9"/>
    <x v="9"/>
  </r>
  <r>
    <s v="30464217-0"/>
    <s v="RESTAURACION RECUPERACION Y REHABILITACION DEL MONUMENTO FERROCARRIL"/>
    <x v="0"/>
    <s v="SAN ANTONIO"/>
    <s v="CARTAGENA"/>
    <n v="2016"/>
    <x v="2"/>
    <s v="ARTE Y CULTURA"/>
    <x v="3"/>
    <n v="212650"/>
    <x v="9"/>
    <x v="9"/>
  </r>
  <r>
    <s v="30464223-0"/>
    <s v="REPOSICION CUARTEL DE BOMBEROS CHILE CHICO"/>
    <x v="9"/>
    <s v="GENERAL CARRERA"/>
    <s v="CHILE CHICO"/>
    <n v="2016"/>
    <x v="9"/>
    <s v="DEFENSA Y SEGURIDAD"/>
    <x v="1"/>
    <n v="300"/>
    <x v="9"/>
    <x v="9"/>
  </r>
  <r>
    <s v="30464314-0"/>
    <s v="MEJORAMIENTO CENTRO CÍVICO LOCALIDAD DE TIL TIL"/>
    <x v="8"/>
    <s v="CHACABUCO"/>
    <s v="TIL TIL"/>
    <n v="2016"/>
    <x v="6"/>
    <s v="DESARROLLO URBANO"/>
    <x v="0"/>
    <n v="27644"/>
    <x v="9"/>
    <x v="9"/>
  </r>
  <r>
    <s v="30464322-0"/>
    <s v="REPOSICION CUARTEL DUODECIMA COMPAÑÍA DE BOMBEROS VALPARAISO"/>
    <x v="0"/>
    <s v="VALPARAISO"/>
    <s v="VALPARAISO"/>
    <n v="2016"/>
    <x v="9"/>
    <s v="DEFENSA Y SEGURIDAD"/>
    <x v="0"/>
    <n v="60257"/>
    <x v="9"/>
    <x v="9"/>
  </r>
  <r>
    <s v="30464324-0"/>
    <s v="CONSTRUCCION PASEO ORIENTE PONIENTE DANIEL MOYA, TIL-TIL"/>
    <x v="8"/>
    <s v="CHACABUCO"/>
    <s v="TIL TIL"/>
    <n v="2016"/>
    <x v="6"/>
    <s v="DESARROLLO URBANO"/>
    <x v="0"/>
    <n v="29885"/>
    <x v="9"/>
    <x v="9"/>
  </r>
  <r>
    <s v="30464325-0"/>
    <s v="MEJORAMIENTO CENTRO FUNDACIONAL LOCALIDAD DE TIL TIL"/>
    <x v="8"/>
    <s v="CHACABUCO"/>
    <s v="TIL TIL"/>
    <n v="2016"/>
    <x v="6"/>
    <s v="DESARROLLO URBANO"/>
    <x v="0"/>
    <n v="17184"/>
    <x v="9"/>
    <x v="9"/>
  </r>
  <r>
    <s v="30464374-0"/>
    <s v="CONSTRUCCION MURO CONTENCION VILLA ENTRE CERROS Y POLIDEPORTIVO"/>
    <x v="1"/>
    <s v="CAUTIN"/>
    <s v="CURARREHUE"/>
    <n v="2016"/>
    <x v="8"/>
    <s v="SOLUCION HABITACIONAL PARCIAL O COMPLEMENTARIA"/>
    <x v="0"/>
    <n v="74911"/>
    <x v="9"/>
    <x v="9"/>
  </r>
  <r>
    <s v="30464472-0"/>
    <s v="CONSTRUCCION SALAS CUNAS Y NIVEL MEDIO RENE RODRIGUEZ, QUILPUE"/>
    <x v="0"/>
    <s v="MARGA MARGA"/>
    <s v="QUILPUE"/>
    <n v="2016"/>
    <x v="2"/>
    <s v="EDUCACION PREBASICA"/>
    <x v="0"/>
    <n v="1"/>
    <x v="9"/>
    <x v="9"/>
  </r>
  <r>
    <s v="30464473-0"/>
    <s v="CONSTRUCCION PLANTAS DESALINIZADORAS APR PROV LIMARI REGIÓN COQUIMBO"/>
    <x v="2"/>
    <m/>
    <m/>
    <n v="2016"/>
    <x v="5"/>
    <s v="AGUA POTABLE"/>
    <x v="3"/>
    <n v="643986"/>
    <x v="9"/>
    <x v="9"/>
  </r>
  <r>
    <s v="30464529-0"/>
    <s v="AMPLIACION Y REPOSICION SISTEMA APR POCOYAN-RAKINCURA, TOLTEN"/>
    <x v="1"/>
    <s v="CAUTIN"/>
    <s v="TOLTEN"/>
    <n v="2016"/>
    <x v="5"/>
    <s v="AGUA POTABLE"/>
    <x v="1"/>
    <n v="90985"/>
    <x v="9"/>
    <x v="9"/>
  </r>
  <r>
    <s v="30464534-0"/>
    <s v="AMPLIACION SISTEMA APR EL CARPINTERO COMUNA DE CASABLANCA"/>
    <x v="0"/>
    <s v="VALPARAISO"/>
    <s v="CASABLANCA"/>
    <n v="2016"/>
    <x v="5"/>
    <s v="AGUA POTABLE"/>
    <x v="0"/>
    <n v="1500"/>
    <x v="9"/>
    <x v="9"/>
  </r>
  <r>
    <s v="30464535-0"/>
    <s v="AMPLIACION SISTEMA APR EL PASO COMUNA DE PUCHUNCAVÍ"/>
    <x v="0"/>
    <s v="VALPARAISO"/>
    <s v="PUCHUNCAVI"/>
    <n v="2016"/>
    <x v="5"/>
    <s v="AGUA POTABLE"/>
    <x v="0"/>
    <n v="1500"/>
    <x v="9"/>
    <x v="9"/>
  </r>
  <r>
    <s v="30464583-0"/>
    <s v="DIAGNOSTICO INFRAEST. HIDRÁULICA EN SECANO COSTERO REGIONES III A X"/>
    <x v="15"/>
    <m/>
    <m/>
    <n v="2016"/>
    <x v="3"/>
    <s v="RIEGO"/>
    <x v="3"/>
    <n v="48561"/>
    <x v="9"/>
    <x v="9"/>
  </r>
  <r>
    <s v="30464639-0"/>
    <s v="REPOSICION ESCUELA F-447 DE PUNTA DE PARRA, TOMÉ"/>
    <x v="4"/>
    <s v="CONCEPCION"/>
    <s v="TOME"/>
    <n v="2016"/>
    <x v="2"/>
    <s v="EDUCACION BASICA Y MEDIA"/>
    <x v="1"/>
    <n v="14999"/>
    <x v="9"/>
    <x v="9"/>
  </r>
  <r>
    <s v="30464641-0"/>
    <s v="MEJORAMIENTO R. Y-71, PORVENIR-ONAISSIN, TRAMO I, PROV. T. DEL FUEGO"/>
    <x v="3"/>
    <s v="TIERRA DEL FUEGO"/>
    <m/>
    <n v="2016"/>
    <x v="1"/>
    <s v="TRANSPORTE CAMINERO"/>
    <x v="1"/>
    <n v="80972"/>
    <x v="9"/>
    <x v="9"/>
  </r>
  <r>
    <s v="30464647-0"/>
    <s v="MEJORAMIENTO Y AMPLIACION GIMNASIO MARIPOSAS, SAN CLEMENTE"/>
    <x v="7"/>
    <s v="TALCA"/>
    <s v="SAN CLEMENTE"/>
    <n v="2016"/>
    <x v="7"/>
    <s v="DEPORTE RECREATIVO"/>
    <x v="3"/>
    <n v="251004"/>
    <x v="9"/>
    <x v="9"/>
  </r>
  <r>
    <s v="30464648-0"/>
    <s v="MEJORAMIENTO ENTORNO CDIT, SAN CLEMENTE"/>
    <x v="7"/>
    <s v="TALCA"/>
    <s v="SAN CLEMENTE"/>
    <n v="2016"/>
    <x v="6"/>
    <s v="DESARROLLO URBANO"/>
    <x v="3"/>
    <n v="197404936"/>
    <x v="9"/>
    <x v="9"/>
  </r>
  <r>
    <s v="30464649-0"/>
    <s v="MEJORAMIENTO PLAZA DE LA COLONIA MARIPOSAS, SAN CLEMENTE"/>
    <x v="7"/>
    <s v="TALCA"/>
    <s v="SAN CLEMENTE"/>
    <n v="2016"/>
    <x v="6"/>
    <s v="DESARROLLO URBANO"/>
    <x v="3"/>
    <n v="229674"/>
    <x v="9"/>
    <x v="9"/>
  </r>
  <r>
    <s v="30464684-0"/>
    <s v="CONSTRUCCION SAR DIPUTADO MANUEL BUSTOS, SAN ANTONIO"/>
    <x v="0"/>
    <s v="SAN ANTONIO"/>
    <s v="SAN ANTONIO"/>
    <n v="2016"/>
    <x v="0"/>
    <s v="BAJA COMPLEJIDAD"/>
    <x v="1"/>
    <n v="223198"/>
    <x v="9"/>
    <x v="9"/>
  </r>
  <r>
    <s v="30464701-0"/>
    <s v="MEJORAMIENTO PAVIMENTACIÓN CALLE AV. LA PLAZA COMUNA DE CARTAGENA"/>
    <x v="0"/>
    <s v="SAN ANTONIO"/>
    <s v="CARTAGENA"/>
    <n v="2016"/>
    <x v="1"/>
    <s v="TRANSPORTE URBANO,VIALIDAD PEATONAL"/>
    <x v="0"/>
    <n v="264804"/>
    <x v="9"/>
    <x v="9"/>
  </r>
  <r>
    <s v="30464744-0"/>
    <s v="CONSTRUCCION CENTRO DE ATENCION A DISCAPACITADOS, UNPADE ARICA"/>
    <x v="14"/>
    <m/>
    <m/>
    <n v="2016"/>
    <x v="6"/>
    <s v="INTERSUBSECTORIAL MULTISECTOR"/>
    <x v="0"/>
    <n v="1400"/>
    <x v="9"/>
    <x v="9"/>
  </r>
  <r>
    <s v="30464783-0"/>
    <s v="MEJORAMIENTO DEL SISTEMA DE LUMINARIAS PUBLICAS DE BUIN CENTRO.BUIN."/>
    <x v="8"/>
    <s v="MAIPO"/>
    <s v="BUIN"/>
    <n v="2016"/>
    <x v="4"/>
    <s v="ALUMBRADO PUBLICO"/>
    <x v="1"/>
    <n v="1580"/>
    <x v="9"/>
    <x v="9"/>
  </r>
  <r>
    <s v="30464888-0"/>
    <s v="CONSTRUCCION SERVICIO APR LA PERLA, LOS ÁNGELES.-"/>
    <x v="4"/>
    <m/>
    <m/>
    <n v="2016"/>
    <x v="5"/>
    <s v="AGUA POTABLE"/>
    <x v="0"/>
    <n v="4"/>
    <x v="9"/>
    <x v="9"/>
  </r>
  <r>
    <s v="30464891-0"/>
    <s v="CONSTRUCCION CALLE EL OVEJERO, PTA. ARENAS"/>
    <x v="3"/>
    <s v="MAGALLANES"/>
    <s v="PUNTA ARENAS"/>
    <n v="2016"/>
    <x v="1"/>
    <s v="TRANSPORTE URBANO,VIALIDAD PEATONAL"/>
    <x v="1"/>
    <n v="2346"/>
    <x v="9"/>
    <x v="9"/>
  </r>
  <r>
    <s v="30464893-0"/>
    <s v="DIAGNOSTICO PMDT SUBTERRITORIO LA TIRANA UEDT 6"/>
    <x v="13"/>
    <m/>
    <m/>
    <n v="2016"/>
    <x v="6"/>
    <s v="INTERSUBSECTORIAL MULTISECTOR"/>
    <x v="0"/>
    <n v="20633"/>
    <x v="22"/>
    <x v="9"/>
  </r>
  <r>
    <s v="30464936-0"/>
    <s v="PREVENCION REGIONAL EN LA GESTION DE RESIDUOS ARAUCANIA"/>
    <x v="1"/>
    <m/>
    <m/>
    <n v="2016"/>
    <x v="6"/>
    <s v="ADMINISTRACION MULTISECTOR"/>
    <x v="3"/>
    <n v="1"/>
    <x v="9"/>
    <x v="9"/>
  </r>
  <r>
    <s v="30464939-0"/>
    <s v="DIAGNOSTICO Y CATASTRO DE ARTE RUPESTRE, PNRN, 2"/>
    <x v="0"/>
    <s v="ISLA DE PASCUA"/>
    <m/>
    <n v="2016"/>
    <x v="6"/>
    <s v="ADMINISTRACION MULTISECTOR"/>
    <x v="1"/>
    <n v="210720"/>
    <x v="9"/>
    <x v="9"/>
  </r>
  <r>
    <s v="30464940-0"/>
    <s v="DIAGNOSTICO PMDT SUBTERRITORIO QUEB.TARAPACÁ ALTO UEDT 12"/>
    <x v="13"/>
    <m/>
    <m/>
    <n v="2016"/>
    <x v="6"/>
    <s v="INTERSUBSECTORIAL MULTISECTOR"/>
    <x v="0"/>
    <n v="36642"/>
    <x v="22"/>
    <x v="9"/>
  </r>
  <r>
    <s v="30464941-0"/>
    <s v="DIAGNOSTICO PMDT SUBTERRITORIO MAMIÑA UEDT 13"/>
    <x v="13"/>
    <m/>
    <m/>
    <n v="2016"/>
    <x v="6"/>
    <s v="INTERSUBSECTORIAL MULTISECTOR"/>
    <x v="0"/>
    <n v="22926"/>
    <x v="22"/>
    <x v="9"/>
  </r>
  <r>
    <s v="30464946-0"/>
    <s v="MEJORAMIENTO PISCINA OLIMPICA MUNICIPAL, ARICA. REGION XV."/>
    <x v="14"/>
    <m/>
    <m/>
    <n v="2016"/>
    <x v="7"/>
    <s v="DEPORTE COMPETITIVO"/>
    <x v="3"/>
    <n v="4950"/>
    <x v="9"/>
    <x v="9"/>
  </r>
  <r>
    <s v="30464951-0"/>
    <s v="MEJORAMIENTO CANCHA DE FUTBOL ESTADIO DE MALLOCO. PEÑAFLOR"/>
    <x v="8"/>
    <s v="TALAGANTE"/>
    <s v="PEÑAFLOR"/>
    <n v="2016"/>
    <x v="7"/>
    <s v="DEPORTE COMPETITIVO"/>
    <x v="1"/>
    <n v="84133"/>
    <x v="9"/>
    <x v="9"/>
  </r>
  <r>
    <s v="30464957-0"/>
    <s v="DIAGNOSTICO PMDT SUBTERRITORIO COLCHANE ENQUELGA UEDT 15"/>
    <x v="13"/>
    <m/>
    <m/>
    <n v="2016"/>
    <x v="6"/>
    <s v="INTERSUBSECTORIAL MULTISECTOR"/>
    <x v="0"/>
    <n v="24855"/>
    <x v="22"/>
    <x v="9"/>
  </r>
  <r>
    <s v="30464958-0"/>
    <s v="CONSTRUCCION GIMNASIO ESC. INDUSTRIAL, GUILLERMO RICHARD C. SAN FELI"/>
    <x v="0"/>
    <s v="SAN FELIPE DE ACONCAGUA"/>
    <s v="SAN FELIPE"/>
    <n v="2016"/>
    <x v="7"/>
    <s v="ADMINISTRACION DEPORTES Y RECREACION"/>
    <x v="3"/>
    <n v="633500"/>
    <x v="9"/>
    <x v="9"/>
  </r>
  <r>
    <s v="30464996-0"/>
    <s v="RESTAURACION PARQUE Y CASONA LA ERMITA, SAN ESTEBAN"/>
    <x v="0"/>
    <s v="LOS ANDES"/>
    <s v="SAN ESTEBAN"/>
    <n v="2016"/>
    <x v="2"/>
    <s v="ARTE Y CULTURA"/>
    <x v="3"/>
    <n v="10000"/>
    <x v="9"/>
    <x v="9"/>
  </r>
  <r>
    <s v="30465045-0"/>
    <s v="REPOSICION JUZGADO DE LETRAS DE LA CALERA"/>
    <x v="0"/>
    <s v="QUILLOTA"/>
    <s v="LA CALERA"/>
    <n v="2016"/>
    <x v="11"/>
    <s v="ADMINISTRACION DE JUSTICIA"/>
    <x v="0"/>
    <n v="774736"/>
    <x v="3798"/>
    <x v="3581"/>
  </r>
  <r>
    <s v="30465048-0"/>
    <s v="CONSTRUCCION PUENTE LOS CASTAÑOS, ESTERO MARGA MARGA, VIÑA DEL MAR"/>
    <x v="0"/>
    <s v="VALPARAISO"/>
    <s v="VIÑA DEL MAR"/>
    <n v="2016"/>
    <x v="1"/>
    <s v="TRANSPORTE URBANO,VIALIDAD PEATONAL"/>
    <x v="0"/>
    <n v="710415"/>
    <x v="9"/>
    <x v="9"/>
  </r>
  <r>
    <s v="30465140-0"/>
    <s v="CAPACITACION ADULTOS MAYORES Y JÓVENES CON CAPACIDADES DIFERENTES"/>
    <x v="13"/>
    <m/>
    <m/>
    <n v="2016"/>
    <x v="6"/>
    <s v="ASISTENCIA Y SERVICIO SOCIAL"/>
    <x v="0"/>
    <n v="98794"/>
    <x v="9"/>
    <x v="9"/>
  </r>
  <r>
    <s v="30465159-0"/>
    <s v="CONSTRUCCION SERVICIO DE APR CHUCAHUA ISLA HUAR, COMUNA DE CALBUCO"/>
    <x v="5"/>
    <s v="LLANQUIHUE"/>
    <s v="CALBUCO"/>
    <n v="2016"/>
    <x v="5"/>
    <s v="AGUA POTABLE"/>
    <x v="0"/>
    <n v="67108"/>
    <x v="9"/>
    <x v="9"/>
  </r>
  <r>
    <s v="30465163-0"/>
    <s v="CONSTRUCCION SERVICIO DE APR ILIHUE LOS MAÑIOS, LAGO RANCO"/>
    <x v="10"/>
    <m/>
    <m/>
    <n v="2016"/>
    <x v="5"/>
    <s v="AGUA POTABLE"/>
    <x v="0"/>
    <n v="66969"/>
    <x v="9"/>
    <x v="9"/>
  </r>
  <r>
    <s v="30465235-0"/>
    <s v="CONSTRUCCION SALA CUNA Y NIVEL MEDIO LOS ALERCES CONCON"/>
    <x v="0"/>
    <s v="VALPARAISO"/>
    <s v="CONCON"/>
    <n v="2016"/>
    <x v="2"/>
    <s v="EDUCACION PREBASICA"/>
    <x v="0"/>
    <n v="2"/>
    <x v="3799"/>
    <x v="9"/>
  </r>
  <r>
    <s v="30465236-0"/>
    <s v="CONSTRUCCION SALA CUNA Y JARDÍN INFANTIL COSTANERA PUNTA ARENAS"/>
    <x v="3"/>
    <m/>
    <m/>
    <n v="2016"/>
    <x v="2"/>
    <s v="EDUCACION PREBASICA"/>
    <x v="0"/>
    <n v="4"/>
    <x v="9"/>
    <x v="9"/>
  </r>
  <r>
    <s v="30465284-0"/>
    <s v="CONSTRUCCION SERVICIO DE AGUA POTABLE RURAL PURRIHUIN, LA UNION"/>
    <x v="10"/>
    <m/>
    <m/>
    <n v="2016"/>
    <x v="5"/>
    <s v="AGUA POTABLE"/>
    <x v="0"/>
    <n v="61401"/>
    <x v="9"/>
    <x v="9"/>
  </r>
  <r>
    <s v="30465286-0"/>
    <s v="CONSTRUCCION OBRAS DE MACROURBANIZACIÓN RENE SCHNEIDER, CALAMA"/>
    <x v="11"/>
    <s v="EL LOA"/>
    <s v="CALAMA"/>
    <n v="2016"/>
    <x v="6"/>
    <s v="DESARROLLO URBANO"/>
    <x v="1"/>
    <n v="74445"/>
    <x v="9"/>
    <x v="9"/>
  </r>
  <r>
    <s v="30465387-0"/>
    <s v="CONSTRUCCION MUSEO DEL VAPOR DE LOS RÍOS, VALDIVIA"/>
    <x v="10"/>
    <m/>
    <m/>
    <n v="2016"/>
    <x v="2"/>
    <s v="ARTE Y CULTURA"/>
    <x v="0"/>
    <n v="8484"/>
    <x v="9"/>
    <x v="9"/>
  </r>
  <r>
    <s v="30465404-0"/>
    <s v="CONSTRUCCION SALAS CUNAS Y NIVELES MEDIOS ESCUELA HOGAR SAN FELIPE"/>
    <x v="0"/>
    <s v="SAN FELIPE DE ACONCAGUA"/>
    <s v="SAN FELIPE"/>
    <n v="2016"/>
    <x v="2"/>
    <s v="EDUCACION PREBASICA"/>
    <x v="0"/>
    <n v="1"/>
    <x v="9"/>
    <x v="9"/>
  </r>
  <r>
    <s v="30465535-0"/>
    <s v="AMPLIACION CECOSF RIO SECO COMUNA PUNTA ARENAS"/>
    <x v="3"/>
    <s v="MAGALLANES"/>
    <s v="PUNTA ARENAS"/>
    <n v="2016"/>
    <x v="0"/>
    <s v="BAJA COMPLEJIDAD"/>
    <x v="1"/>
    <n v="145660"/>
    <x v="9"/>
    <x v="9"/>
  </r>
  <r>
    <s v="30465589-0"/>
    <s v="NORMALIZACION SUPERFICIE LIMITADORA DE OBSTÁCULOS AD. CAÑAL BAJO"/>
    <x v="5"/>
    <m/>
    <m/>
    <n v="2016"/>
    <x v="1"/>
    <s v="TRANSPORTE AEREO"/>
    <x v="0"/>
    <n v="430111"/>
    <x v="9"/>
    <x v="9"/>
  </r>
  <r>
    <s v="30465636-0"/>
    <s v="MEJORAMIENTO INTEGRAL AVENIDA ARGENTINA COMUNA DE VALPARAISO"/>
    <x v="0"/>
    <s v="VALPARAISO"/>
    <s v="VALPARAISO"/>
    <n v="2016"/>
    <x v="1"/>
    <s v="TRANSPORTE URBANO,VIALIDAD PEATONAL"/>
    <x v="1"/>
    <n v="110696"/>
    <x v="9"/>
    <x v="9"/>
  </r>
  <r>
    <s v="30465735-0"/>
    <s v="MEJORAMIENTO EDMUNDO ELUCHANS Y VIAS ACCESO A REÑACA, VIÑA DEL MAR"/>
    <x v="0"/>
    <s v="VALPARAISO"/>
    <s v="VIÑA DEL MAR"/>
    <n v="2016"/>
    <x v="1"/>
    <s v="TRANSPORTE URBANO,VIALIDAD PEATONAL"/>
    <x v="0"/>
    <n v="27934"/>
    <x v="9"/>
    <x v="9"/>
  </r>
  <r>
    <s v="30465737-0"/>
    <s v="CONSTRUCCION SALAS CUNAS Y NIVELES MEDIOS VILLA QUERONQUE LIMACHE"/>
    <x v="0"/>
    <s v="MARGA MARGA"/>
    <s v="LIMACHE"/>
    <n v="2016"/>
    <x v="2"/>
    <s v="EDUCACION PREBASICA"/>
    <x v="0"/>
    <n v="3"/>
    <x v="9"/>
    <x v="9"/>
  </r>
  <r>
    <s v="30465786-0"/>
    <s v="CONSTRUCCION JARDIN INFANTIL CON SALAS CUNA VISTA HERMOSA"/>
    <x v="14"/>
    <s v="ARICA - REGION XV"/>
    <s v="ARICA - REGION XV"/>
    <n v="2016"/>
    <x v="2"/>
    <s v="EDUCACION PREBASICA"/>
    <x v="0"/>
    <n v="6"/>
    <x v="9"/>
    <x v="9"/>
  </r>
  <r>
    <s v="30465791-0"/>
    <s v="NORMALIZACION BRAQUITERAPIA EN CENTRO ONCOLOGICO(COA) DE ANTOFAGASTA"/>
    <x v="11"/>
    <m/>
    <m/>
    <n v="2016"/>
    <x v="0"/>
    <s v="ALTA COMPLEJIDAD"/>
    <x v="0"/>
    <n v="95503"/>
    <x v="3800"/>
    <x v="3582"/>
  </r>
  <r>
    <s v="30465839-0"/>
    <s v="RESTAURACION SEGUNDO TRAMO CALLE COMERCIO PUTAENDO"/>
    <x v="0"/>
    <s v="SAN FELIPE DE ACONCAGUA"/>
    <s v="PUTAENDO"/>
    <n v="2016"/>
    <x v="2"/>
    <s v="ARTE Y CULTURA"/>
    <x v="1"/>
    <n v="8161"/>
    <x v="9"/>
    <x v="9"/>
  </r>
  <r>
    <s v="30465933-0"/>
    <s v="MEJORAMIENTO ALUMBRADO PUBLICO URBANO PUTAENDO"/>
    <x v="0"/>
    <s v="SAN FELIPE DE ACONCAGUA"/>
    <s v="PUTAENDO"/>
    <n v="2016"/>
    <x v="4"/>
    <s v="ALUMBRADO PUBLICO"/>
    <x v="0"/>
    <n v="6830"/>
    <x v="9"/>
    <x v="9"/>
  </r>
  <r>
    <s v="30465987-0"/>
    <s v="CONSTRUCCION ALUMBRADO PEATONAL CON ERNC EN CAMINOS RURALES DE CALAM"/>
    <x v="11"/>
    <s v="EL LOA"/>
    <s v="CALAMA"/>
    <n v="2016"/>
    <x v="4"/>
    <s v="ALUMBRADO PUBLICO"/>
    <x v="1"/>
    <n v="97223"/>
    <x v="9"/>
    <x v="9"/>
  </r>
  <r>
    <s v="30465990-0"/>
    <s v="CONSTRUCCION SERVICIO DE URGENCIA SAR CARAMPANGUE, COMUNA ARAUCO"/>
    <x v="4"/>
    <s v="ARAUCO"/>
    <s v="ARAUCO"/>
    <n v="2016"/>
    <x v="0"/>
    <s v="BAJA COMPLEJIDAD"/>
    <x v="3"/>
    <n v="14767"/>
    <x v="9"/>
    <x v="9"/>
  </r>
  <r>
    <s v="30466050-0"/>
    <s v="CONSTRUCCION Y HABILITACIÓN SAR LO FRANCO, QUINTA NORMAL"/>
    <x v="8"/>
    <s v="SANTIAGO"/>
    <s v="QUINTA NORMAL"/>
    <n v="2016"/>
    <x v="0"/>
    <s v="BAJA COMPLEJIDAD"/>
    <x v="1"/>
    <n v="1"/>
    <x v="9"/>
    <x v="9"/>
  </r>
  <r>
    <s v="30466088-0"/>
    <s v="REPOSICION DE LUMINARIAS EN LA VÍA PÚBLICA, COMUNA DE CERRILLOS"/>
    <x v="8"/>
    <s v="SANTIAGO"/>
    <s v="CERRILLOS"/>
    <n v="2016"/>
    <x v="4"/>
    <s v="ALUMBRADO PUBLICO"/>
    <x v="1"/>
    <n v="1007500"/>
    <x v="9"/>
    <x v="9"/>
  </r>
  <r>
    <s v="30466133-0"/>
    <s v="REPOSICION PLANTA DE TRATAMIENTO LOS MAITENES, COMUNA DE LIMACHE."/>
    <x v="0"/>
    <s v="MARGA MARGA"/>
    <s v="LIMACHE"/>
    <n v="2016"/>
    <x v="5"/>
    <s v="EVACUACION DISPOSICION FINAL AGUAS SERVIDAS"/>
    <x v="0"/>
    <n v="45000"/>
    <x v="22"/>
    <x v="9"/>
  </r>
  <r>
    <s v="30466138-0"/>
    <s v="MEJORAMIENTO PAVIMENTO SUBIDA CEMENTERIO Y VICTORIA, LLAY-LLAY"/>
    <x v="0"/>
    <s v="SAN FELIPE DE ACONCAGUA"/>
    <s v="LLAY LLAY"/>
    <n v="2016"/>
    <x v="1"/>
    <s v="TRANSPORTE URBANO,VIALIDAD PEATONAL"/>
    <x v="1"/>
    <n v="573949"/>
    <x v="9"/>
    <x v="9"/>
  </r>
  <r>
    <s v="30466285-0"/>
    <s v="PREVENCION PROGRAMA DE PREVENCIÓN DEL CONSUMO DE DROGAS Y ALCOHOL"/>
    <x v="2"/>
    <s v="CHOAPA"/>
    <m/>
    <n v="2016"/>
    <x v="6"/>
    <s v="INTERSUBSECTORIAL MULTISECTOR"/>
    <x v="1"/>
    <n v="10380"/>
    <x v="9"/>
    <x v="9"/>
  </r>
  <r>
    <s v="30466383-0"/>
    <s v="CONSTRUCCION SALA CUNA Y NIVEL MEDIO TRALCAMAHUIDA EL QUISCO"/>
    <x v="0"/>
    <s v="SAN ANTONIO"/>
    <s v="EL QUISCO"/>
    <n v="2016"/>
    <x v="2"/>
    <s v="EDUCACION PREBASICA"/>
    <x v="0"/>
    <n v="3"/>
    <x v="9"/>
    <x v="9"/>
  </r>
  <r>
    <s v="30466402-0"/>
    <s v="REPOSICION CON RELOCALIZACIÓN CESFAM+SAR OSSANDÓN - LA REINA"/>
    <x v="8"/>
    <s v="SANTIAGO"/>
    <s v="LA REINA"/>
    <n v="2016"/>
    <x v="0"/>
    <s v="BAJA COMPLEJIDAD"/>
    <x v="0"/>
    <n v="106998"/>
    <x v="9"/>
    <x v="9"/>
  </r>
  <r>
    <s v="30466494-0"/>
    <s v="CONSTRUCCION SISTEMA APR SAN FLORENTINO, COMUNA DE RIO NEGRO"/>
    <x v="5"/>
    <m/>
    <m/>
    <n v="2016"/>
    <x v="5"/>
    <s v="AGUA POTABLE"/>
    <x v="0"/>
    <n v="30695"/>
    <x v="9"/>
    <x v="9"/>
  </r>
  <r>
    <s v="30466734-0"/>
    <s v="TRANSFERENCIA PARA MEJORAR USO DEL RECURSO HIDRICO PROV. DE MELIPILLA"/>
    <x v="8"/>
    <s v="MELIPILLA"/>
    <m/>
    <n v="2016"/>
    <x v="3"/>
    <s v="RIEGO"/>
    <x v="0"/>
    <n v="86207"/>
    <x v="3801"/>
    <x v="2323"/>
  </r>
  <r>
    <s v="30466788-0"/>
    <s v="MEJORAMIENTO PLAZA POBLACION MAURICIO BRAUN, PUNTA ARENAS"/>
    <x v="3"/>
    <s v="MAGALLANES"/>
    <s v="PUNTA ARENAS"/>
    <n v="2016"/>
    <x v="6"/>
    <s v="DESARROLLO URBANO"/>
    <x v="0"/>
    <n v="159524"/>
    <x v="9"/>
    <x v="9"/>
  </r>
  <r>
    <s v="30466793-0"/>
    <s v="MEJORAMIENTO ESPACIO PÚBLICO PARQUE RÍO COLINA, COMUNA DE COLINA"/>
    <x v="8"/>
    <s v="CHACABUCO"/>
    <s v="COLINA"/>
    <n v="2016"/>
    <x v="6"/>
    <s v="DESARROLLO URBANO"/>
    <x v="1"/>
    <n v="65307"/>
    <x v="9"/>
    <x v="9"/>
  </r>
  <r>
    <s v="30466935-0"/>
    <s v="CONSTRUCCION SALAS CUNA Y JARDIN INFANTIL VALPARAISO- RECOLETA"/>
    <x v="8"/>
    <s v="SANTIAGO"/>
    <s v="RECOLETA"/>
    <n v="2016"/>
    <x v="2"/>
    <s v="EDUCACION PREBASICA"/>
    <x v="0"/>
    <n v="10094"/>
    <x v="9"/>
    <x v="9"/>
  </r>
  <r>
    <s v="30466936-0"/>
    <s v="CONSTRUCCION SALA CUNAS Y JARDÍN INFANTIL  BAMBUES, SAN RAMÓN"/>
    <x v="8"/>
    <s v="SANTIAGO"/>
    <s v="SAN RAMON"/>
    <n v="2016"/>
    <x v="2"/>
    <s v="EDUCACION PREBASICA"/>
    <x v="0"/>
    <n v="352"/>
    <x v="9"/>
    <x v="9"/>
  </r>
  <r>
    <s v="30466941-0"/>
    <s v="CONSTRUCCION SERVICIO APR GUZMAN, RIO BUENO"/>
    <x v="10"/>
    <m/>
    <m/>
    <n v="2016"/>
    <x v="5"/>
    <s v="AGUA POTABLE"/>
    <x v="0"/>
    <n v="167017"/>
    <x v="9"/>
    <x v="9"/>
  </r>
  <r>
    <s v="30466943-0"/>
    <s v="AMPLIACION SISTEMA APR CUTEMU LA QUEBRADA, PAREDONES"/>
    <x v="12"/>
    <s v="CARDENAL CARO"/>
    <s v="PAREDONES"/>
    <n v="2016"/>
    <x v="5"/>
    <s v="AGUA POTABLE"/>
    <x v="3"/>
    <n v="692351"/>
    <x v="9"/>
    <x v="9"/>
  </r>
  <r>
    <s v="30466986-0"/>
    <s v="AMPLIACION Y HABILITACIÓN SAR VIOLETA PARRA, PUDAHUEL"/>
    <x v="8"/>
    <s v="SANTIAGO"/>
    <s v="PUDAHUEL"/>
    <n v="2016"/>
    <x v="0"/>
    <s v="BAJA COMPLEJIDAD"/>
    <x v="1"/>
    <n v="1"/>
    <x v="9"/>
    <x v="9"/>
  </r>
  <r>
    <s v="30467138-0"/>
    <s v="CONSTRUCCION PLAZAS BARRIO DIEGO PORTALES PROGRAMA QUIERO MI BARRIO"/>
    <x v="11"/>
    <s v="EL LOA"/>
    <s v="CALAMA"/>
    <n v="2016"/>
    <x v="6"/>
    <s v="DESARROLLO URBANO"/>
    <x v="0"/>
    <n v="171"/>
    <x v="9"/>
    <x v="9"/>
  </r>
  <r>
    <s v="30467154-0"/>
    <s v="REPOSICION JUZGADO DE LETRAS Y GARANTIA DE PUTAENDO"/>
    <x v="0"/>
    <s v="SAN FELIPE DE ACONCAGUA"/>
    <s v="PUTAENDO"/>
    <n v="2016"/>
    <x v="11"/>
    <s v="ADMINISTRACION DE JUSTICIA"/>
    <x v="0"/>
    <n v="423000"/>
    <x v="3802"/>
    <x v="3583"/>
  </r>
  <r>
    <s v="30467188-0"/>
    <s v="CONSTRUCCION EDIFICIO INSTITUCIONAL SAG QUILLOTA"/>
    <x v="0"/>
    <s v="QUILLOTA"/>
    <s v="QUILLOTA"/>
    <n v="2016"/>
    <x v="6"/>
    <s v="ADMINISTRACION MULTISECTOR"/>
    <x v="1"/>
    <n v="1000"/>
    <x v="9"/>
    <x v="9"/>
  </r>
  <r>
    <s v="30467192-0"/>
    <s v="DIAGNOSTICO RH Y PROPUESTA PARA MEJORAR GESTION DE RIEGO VALLE PICA"/>
    <x v="13"/>
    <s v="TAMARUGAL"/>
    <m/>
    <n v="2016"/>
    <x v="3"/>
    <s v="RIEGO"/>
    <x v="0"/>
    <n v="80000"/>
    <x v="3803"/>
    <x v="3361"/>
  </r>
  <r>
    <s v="30467237-0"/>
    <s v="CONSTRUCCION JARDÍN INFANTIL Y SALA CUNA COMITÉS DE VIVIENDA, AYSEN"/>
    <x v="9"/>
    <s v="AYSEN"/>
    <s v="AYSEN"/>
    <n v="2016"/>
    <x v="2"/>
    <s v="EDUCACION PREBASICA"/>
    <x v="0"/>
    <n v="1"/>
    <x v="9"/>
    <x v="9"/>
  </r>
  <r>
    <s v="30467289-0"/>
    <s v="CONSTRUCCION JARDIN INFANTIL Y SALA CUNA MAÑIHUALES"/>
    <x v="9"/>
    <s v="AYSEN"/>
    <s v="AYSEN"/>
    <n v="2016"/>
    <x v="2"/>
    <s v="EDUCACION PREBASICA"/>
    <x v="1"/>
    <n v="2"/>
    <x v="9"/>
    <x v="9"/>
  </r>
  <r>
    <s v="30467438-0"/>
    <s v="CONSTRUCCION JARDIN INFANTIL CON SALAS CUNA, EL PEDREGAL II"/>
    <x v="14"/>
    <s v="ARICA - REGION XV"/>
    <s v="ARICA - REGION XV"/>
    <n v="2016"/>
    <x v="2"/>
    <s v="EDUCACION PREBASICA"/>
    <x v="3"/>
    <n v="2"/>
    <x v="9"/>
    <x v="9"/>
  </r>
  <r>
    <s v="30467534-0"/>
    <s v="CONSTRUCCION CENTRO RECREACIONAL MEDIALUNA DE LAMPA"/>
    <x v="8"/>
    <s v="CHACABUCO"/>
    <s v="LAMPA"/>
    <n v="2016"/>
    <x v="6"/>
    <s v="DESARROLLO URBANO"/>
    <x v="1"/>
    <n v="52591"/>
    <x v="9"/>
    <x v="9"/>
  </r>
  <r>
    <s v="30467598-0"/>
    <s v="TRANSFERENCIA PARA MEJORAR USO DEL R.HIDRICO LAMPA TIL TIL Y CURACAVI"/>
    <x v="8"/>
    <m/>
    <m/>
    <n v="2016"/>
    <x v="3"/>
    <s v="RIEGO"/>
    <x v="0"/>
    <n v="76628"/>
    <x v="3804"/>
    <x v="3361"/>
  </r>
  <r>
    <s v="30467600-0"/>
    <s v="CONSTRUCCION SALAS CUNA Y JARDÍN INFANTIL  A. ALESSANDRI-COLINA"/>
    <x v="8"/>
    <s v="CHACABUCO"/>
    <s v="COLINA"/>
    <n v="2016"/>
    <x v="2"/>
    <s v="EDUCACION PREBASICA"/>
    <x v="0"/>
    <n v="2"/>
    <x v="9"/>
    <x v="9"/>
  </r>
  <r>
    <s v="30467602-0"/>
    <s v="CONSTRUCCION SALA CUNA Y JARDÍN INFANTIL P. CHACABUCO- INDEPENDENCIA"/>
    <x v="8"/>
    <s v="SANTIAGO"/>
    <s v="INDEPENDENCIA"/>
    <n v="2016"/>
    <x v="2"/>
    <s v="EDUCACION PREBASICA"/>
    <x v="0"/>
    <n v="299"/>
    <x v="9"/>
    <x v="9"/>
  </r>
  <r>
    <s v="30467605-0"/>
    <s v="CONSTRUCCION SISTEMA APR PORVENIR - HUALINTO, COMUNA DE RIO NEGRO"/>
    <x v="5"/>
    <s v="OSORNO"/>
    <s v="RIO NEGRO"/>
    <n v="2016"/>
    <x v="5"/>
    <s v="AGUA POTABLE"/>
    <x v="0"/>
    <n v="54567"/>
    <x v="9"/>
    <x v="9"/>
  </r>
  <r>
    <s v="30467607-0"/>
    <s v="CONSTRUCCION SALA CUNA Y JARDIN INFANTIL LOS OLIVOS, COQUIMBO"/>
    <x v="2"/>
    <s v="ELQUI"/>
    <s v="COQUIMBO"/>
    <n v="2016"/>
    <x v="2"/>
    <s v="EDUCACION PREBASICA"/>
    <x v="0"/>
    <n v="1"/>
    <x v="9"/>
    <x v="9"/>
  </r>
  <r>
    <s v="30467638-0"/>
    <s v="CONSTRUCCION SALA CUNA Y JARDIN INFANTIL CIRUJANO VIDELA"/>
    <x v="2"/>
    <m/>
    <m/>
    <n v="2016"/>
    <x v="2"/>
    <s v="EDUCACION PREBASICA"/>
    <x v="1"/>
    <n v="1000"/>
    <x v="9"/>
    <x v="9"/>
  </r>
  <r>
    <s v="30467683-0"/>
    <s v="CONSTRUCCION SALA CUNA Y JARDIN INFANTIL GORROÑO, COQUIMBO"/>
    <x v="2"/>
    <s v="ELQUI"/>
    <s v="COQUIMBO"/>
    <n v="2016"/>
    <x v="2"/>
    <s v="EDUCACION PREBASICA"/>
    <x v="0"/>
    <n v="1"/>
    <x v="9"/>
    <x v="9"/>
  </r>
  <r>
    <s v="30467686-0"/>
    <s v="CONSTRUCCION SALA CUNA Y NIVEL MEDIO CLUB DE LEONES COMUNA LA LIGUA"/>
    <x v="0"/>
    <s v="PETORCA"/>
    <s v="LA LIGUA"/>
    <n v="2016"/>
    <x v="2"/>
    <s v="EDUCACION PREBASICA"/>
    <x v="0"/>
    <n v="3"/>
    <x v="9"/>
    <x v="9"/>
  </r>
  <r>
    <s v="30467688-0"/>
    <s v="ANALISIS PLAN URBANO HABITACIONAL VICUÑA MACKENNA"/>
    <x v="12"/>
    <s v="CACHAPOAL"/>
    <s v="RANCAGUA"/>
    <n v="2016"/>
    <x v="6"/>
    <s v="DESARROLLO URBANO"/>
    <x v="3"/>
    <n v="24784"/>
    <x v="9"/>
    <x v="9"/>
  </r>
  <r>
    <s v="30467689-0"/>
    <s v="CONSTRUCCION SALAS CUNA Y JARDIN INFANTIL MAIPO, BUIN"/>
    <x v="8"/>
    <s v="MAIPO"/>
    <s v="BUIN"/>
    <n v="2016"/>
    <x v="2"/>
    <s v="EDUCACION PREBASICA"/>
    <x v="0"/>
    <n v="2"/>
    <x v="9"/>
    <x v="9"/>
  </r>
  <r>
    <s v="30467698-0"/>
    <s v="CONSTRUCCION SALAS CUNAS Y NIVELES MEDIOS PILOTO PARDO, QUILPUÉ"/>
    <x v="0"/>
    <s v="MARGA MARGA"/>
    <s v="QUILPUE"/>
    <n v="2016"/>
    <x v="2"/>
    <s v="EDUCACION PREBASICA"/>
    <x v="0"/>
    <n v="3"/>
    <x v="9"/>
    <x v="9"/>
  </r>
  <r>
    <s v="30467734-0"/>
    <s v="CONSTRUCCION SALAS CUNA Y JARDIN INFANTIL VALLE LOS REYES, MAIPÚ"/>
    <x v="8"/>
    <s v="SANTIAGO"/>
    <s v="MAIPU"/>
    <n v="2016"/>
    <x v="2"/>
    <s v="EDUCACION PREBASICA"/>
    <x v="0"/>
    <n v="513"/>
    <x v="9"/>
    <x v="9"/>
  </r>
  <r>
    <s v="30467735-0"/>
    <s v="CONSTRUCCION SALA CUNA Y JARDÍN INFANTIL VILLA PARINACOTA- QUILICURA"/>
    <x v="8"/>
    <s v="SANTIAGO"/>
    <s v="QUILICURA"/>
    <n v="2016"/>
    <x v="2"/>
    <s v="EDUCACION PREBASICA"/>
    <x v="1"/>
    <n v="528"/>
    <x v="9"/>
    <x v="9"/>
  </r>
  <r>
    <s v="30467736-0"/>
    <s v="CONSTRUCCION SALA CUNA Y JARDIN INFANTIL BUCALEMU, RENCA"/>
    <x v="8"/>
    <s v="SANTIAGO"/>
    <s v="RENCA"/>
    <n v="2016"/>
    <x v="2"/>
    <s v="EDUCACION PREBASICA"/>
    <x v="0"/>
    <n v="8366"/>
    <x v="9"/>
    <x v="9"/>
  </r>
  <r>
    <s v="30468039-0"/>
    <s v="CONSTRUCCION REFUGIOS PEATONALES, COMUNA DE ALTO HOSPICIO"/>
    <x v="13"/>
    <s v="IQUIQUE"/>
    <s v="ALTO HOSPICIO"/>
    <n v="2016"/>
    <x v="1"/>
    <s v="TRANSPORTE URBANO,VIALIDAD PEATONAL"/>
    <x v="1"/>
    <n v="94100"/>
    <x v="9"/>
    <x v="9"/>
  </r>
  <r>
    <s v="30468084-0"/>
    <s v="REPARACION IGLESIA SANTÍSIMO REDENTOR, HUARA, PROV. DEL TAMARUGAL"/>
    <x v="13"/>
    <s v="TAMARUGAL"/>
    <s v="HUARA (Prov. Tamarugal)"/>
    <n v="2016"/>
    <x v="2"/>
    <s v="ARTE Y CULTURA"/>
    <x v="3"/>
    <n v="37476"/>
    <x v="9"/>
    <x v="9"/>
  </r>
  <r>
    <s v="30468103-0"/>
    <s v="DIFUSION PROGRAMA REGIONAL DEL BUEN ANFITRIÓN Y BUEN TURISTA"/>
    <x v="11"/>
    <m/>
    <m/>
    <n v="2016"/>
    <x v="10"/>
    <s v="TURISMO"/>
    <x v="3"/>
    <n v="129000"/>
    <x v="9"/>
    <x v="9"/>
  </r>
  <r>
    <s v="30468107-0"/>
    <s v="CONSTRUCCION SALA CUNA Y JARDIN INFANTIL MARÍA FERNANDEZ, ANDACOLLO"/>
    <x v="2"/>
    <m/>
    <m/>
    <n v="2016"/>
    <x v="2"/>
    <s v="EDUCACION PREBASICA"/>
    <x v="1"/>
    <n v="1000"/>
    <x v="9"/>
    <x v="9"/>
  </r>
  <r>
    <s v="30468185-0"/>
    <s v="MEJORAMIENTO CALLE DUBLE ALMEYDA, COMUNA PORVENIR. XII REGIÓN"/>
    <x v="3"/>
    <s v="TIERRA DEL FUEGO"/>
    <s v="PORVENIR"/>
    <n v="2016"/>
    <x v="1"/>
    <s v="TRANSPORTE URBANO,VIALIDAD PEATONAL"/>
    <x v="1"/>
    <n v="335745"/>
    <x v="9"/>
    <x v="9"/>
  </r>
  <r>
    <s v="30468194-0"/>
    <s v="CONSTRUCCION SALA CUNA JARDÍN INFANTIL NVA. CASTILLA VALLENAR"/>
    <x v="6"/>
    <s v="HUASCO"/>
    <s v="VALLENAR"/>
    <n v="2016"/>
    <x v="2"/>
    <s v="EDUCACION PREBASICA"/>
    <x v="0"/>
    <n v="1"/>
    <x v="9"/>
    <x v="9"/>
  </r>
  <r>
    <s v="30468197-0"/>
    <s v="CONSTRUCCION PAVIMENTACION CALLE EL ROBLE, COMUNA DE LIMACHE."/>
    <x v="0"/>
    <s v="MARGA MARGA"/>
    <s v="LIMACHE"/>
    <n v="2016"/>
    <x v="1"/>
    <s v="TRANSPORTE URBANO,VIALIDAD PEATONAL"/>
    <x v="1"/>
    <n v="55295"/>
    <x v="9"/>
    <x v="9"/>
  </r>
  <r>
    <s v="30468434-0"/>
    <s v="MEJORAMIENTO PAVIMENTACION SECTOR SALIDA NORTE PUENTE LO GALLARDO"/>
    <x v="0"/>
    <s v="SAN ANTONIO"/>
    <s v="SAN ANTONIO"/>
    <n v="2016"/>
    <x v="1"/>
    <s v="TRANSPORTE URBANO,VIALIDAD PEATONAL"/>
    <x v="3"/>
    <n v="60000"/>
    <x v="9"/>
    <x v="9"/>
  </r>
  <r>
    <s v="30468437-0"/>
    <s v="CONSTRUCCION PLAZA ARTICULADORA INTERBARRIAL ACONCAGUA SUR, QUILLOTA"/>
    <x v="0"/>
    <s v="QUILLOTA"/>
    <s v="QUILLOTA"/>
    <n v="2016"/>
    <x v="6"/>
    <s v="DESARROLLO URBANO"/>
    <x v="1"/>
    <n v="143949"/>
    <x v="9"/>
    <x v="9"/>
  </r>
  <r>
    <s v="30468440-0"/>
    <s v="CONSTRUCCION S. CUNA Y N. MEDIO LAS LOMAS DE SAN ISIDRO PERALILLO"/>
    <x v="12"/>
    <s v="COLCHAGUA"/>
    <s v="PERALILLO"/>
    <n v="2016"/>
    <x v="2"/>
    <s v="EDUCACION PREBASICA"/>
    <x v="0"/>
    <n v="30"/>
    <x v="9"/>
    <x v="9"/>
  </r>
  <r>
    <s v="30468537-0"/>
    <s v="CONSTRUCCION S.CUNA Y J. INFANTIL GALILEA- RANCAGUA"/>
    <x v="12"/>
    <s v="CACHAPOAL"/>
    <s v="RANCAGUA"/>
    <n v="2016"/>
    <x v="2"/>
    <s v="EDUCACION PREBASICA"/>
    <x v="0"/>
    <n v="30"/>
    <x v="9"/>
    <x v="9"/>
  </r>
  <r>
    <s v="30468935-0"/>
    <s v="CONSTRUCCION SALAS CUNAS Y NIVELES MEDIOS ANDRES BELLO, LIMACHE"/>
    <x v="0"/>
    <s v="MARGA MARGA"/>
    <s v="LIMACHE"/>
    <n v="2016"/>
    <x v="2"/>
    <s v="EDUCACION PREBASICA"/>
    <x v="0"/>
    <n v="3"/>
    <x v="9"/>
    <x v="9"/>
  </r>
  <r>
    <s v="30469089-0"/>
    <s v="CONSTRUCCION COMPLEJO EDUCACIONAL LA CHIMBA ANTOFAGASTA"/>
    <x v="11"/>
    <s v="ANTOFAGASTA"/>
    <s v="ANTOFAGASTA"/>
    <n v="2016"/>
    <x v="2"/>
    <s v="EDUCACION BASICA Y MEDIA"/>
    <x v="1"/>
    <n v="669"/>
    <x v="9"/>
    <x v="9"/>
  </r>
  <r>
    <s v="30469235-0"/>
    <s v="CONSTRUCCION OBRAS DE MACROURBANIZACION Y REMEDIACION EX FFCC TALTAL"/>
    <x v="11"/>
    <s v="ANTOFAGASTA"/>
    <s v="TALTAL"/>
    <n v="2016"/>
    <x v="6"/>
    <s v="DESARROLLO URBANO"/>
    <x v="3"/>
    <n v="37393"/>
    <x v="9"/>
    <x v="9"/>
  </r>
  <r>
    <s v="30469438-0"/>
    <s v="CONSTRUCCION  JARDÍN INFANTIL Y SALA CUNA CHONCHI URBANO"/>
    <x v="5"/>
    <s v="CHILOE"/>
    <s v="CHONCHI"/>
    <n v="2016"/>
    <x v="2"/>
    <s v="EDUCACION PREBASICA"/>
    <x v="0"/>
    <n v="2"/>
    <x v="9"/>
    <x v="9"/>
  </r>
  <r>
    <s v="30469458-0"/>
    <s v="CONSTRUCCION DOMO PUEBLITO ARTESANAL - COMUNA ALGARROBO"/>
    <x v="0"/>
    <s v="SAN ANTONIO"/>
    <s v="ALGARROBO"/>
    <n v="2016"/>
    <x v="6"/>
    <s v="DESARROLLO URBANO"/>
    <x v="3"/>
    <n v="59844"/>
    <x v="9"/>
    <x v="9"/>
  </r>
  <r>
    <s v="30469467-0"/>
    <s v="REPOSICION CON RELOCALIZACION JUZGADO DE LETRAS Y GARANTIA, CHANCO"/>
    <x v="7"/>
    <s v="CAUQUENES"/>
    <s v="CHANCO"/>
    <n v="2016"/>
    <x v="11"/>
    <s v="ADMINISTRACION DE JUSTICIA"/>
    <x v="0"/>
    <n v="397383"/>
    <x v="9"/>
    <x v="9"/>
  </r>
  <r>
    <s v="30469471-0"/>
    <s v="AMPLIACION C.COMUNITARIO DE SALUD FAMILIAR, P. HUGO CORNELISSEN SF"/>
    <x v="0"/>
    <s v="SAN FELIPE DE ACONCAGUA"/>
    <s v="SAN FELIPE"/>
    <n v="2016"/>
    <x v="0"/>
    <s v="BAJA COMPLEJIDAD"/>
    <x v="3"/>
    <n v="1883"/>
    <x v="9"/>
    <x v="9"/>
  </r>
  <r>
    <s v="30469533-0"/>
    <s v="CONSTRUCCION SALA CUNA Y NIVEL MEDIO TIERRAS BLANCAS SAN FELIPE"/>
    <x v="0"/>
    <s v="SAN FELIPE DE ACONCAGUA"/>
    <s v="SAN FELIPE"/>
    <n v="2016"/>
    <x v="2"/>
    <s v="EDUCACION PREBASICA"/>
    <x v="0"/>
    <n v="3"/>
    <x v="9"/>
    <x v="9"/>
  </r>
  <r>
    <s v="30469536-0"/>
    <s v="CONSTRUCCION SALA CUNA Y JARDÍN INFANTIL COIHUECO"/>
    <x v="4"/>
    <s v="ÑUBLE"/>
    <s v="COIHUECO"/>
    <n v="2016"/>
    <x v="2"/>
    <s v="EDUCACION PREBASICA"/>
    <x v="1"/>
    <n v="1196436"/>
    <x v="9"/>
    <x v="9"/>
  </r>
  <r>
    <s v="30469538-0"/>
    <s v="CONSTRUCCION PASEO EL OASIS, BELLOTO NORTE, QUILPUÉ"/>
    <x v="0"/>
    <s v="MARGA MARGA"/>
    <s v="QUILPUE"/>
    <n v="2016"/>
    <x v="6"/>
    <s v="DESARROLLO URBANO"/>
    <x v="1"/>
    <n v="19000"/>
    <x v="9"/>
    <x v="9"/>
  </r>
  <r>
    <s v="30469634-0"/>
    <s v="MEJORAMIENTO MULTICANCHA ESCUELA BUCALEMU, SAN FELIPE"/>
    <x v="0"/>
    <s v="SAN FELIPE DE ACONCAGUA"/>
    <s v="SAN FELIPE"/>
    <n v="2016"/>
    <x v="7"/>
    <s v="DEPORTE FORMATIVO"/>
    <x v="1"/>
    <n v="92000"/>
    <x v="9"/>
    <x v="9"/>
  </r>
  <r>
    <s v="30469687-0"/>
    <s v="CONSTRUCCION SALA CUNA Y NIVEL MEDIO, CAROLINA OCAMPO SAN FELIPE"/>
    <x v="0"/>
    <s v="SAN FELIPE DE ACONCAGUA"/>
    <s v="SAN FELIPE"/>
    <n v="2016"/>
    <x v="2"/>
    <s v="EDUCACION PREBASICA"/>
    <x v="0"/>
    <n v="3"/>
    <x v="9"/>
    <x v="9"/>
  </r>
  <r>
    <s v="30469691-0"/>
    <s v="CONSTRUCCION SALA CUNA Y JARDIN INFANTIL MICHIGAN, COLLIPULLI"/>
    <x v="1"/>
    <s v="MALLECO"/>
    <s v="COLLIPULLI"/>
    <n v="2016"/>
    <x v="2"/>
    <s v="EDUCACION PREBASICA"/>
    <x v="0"/>
    <n v="29462"/>
    <x v="3805"/>
    <x v="9"/>
  </r>
  <r>
    <s v="30469735-0"/>
    <s v="CONSTRUCCION TERMINAL DE BUSES, ESTUDIO DE FACTIBILIDAD"/>
    <x v="13"/>
    <s v="TAMARUGAL"/>
    <s v="COLCHANE(Prov. Tamarugal)"/>
    <n v="2016"/>
    <x v="1"/>
    <s v="TRANSPORTE URBANO,VIALIDAD PEATONAL"/>
    <x v="3"/>
    <n v="95786"/>
    <x v="9"/>
    <x v="9"/>
  </r>
  <r>
    <s v="30469737-0"/>
    <s v="CAPACITACION Y TRANSF TEC RIEGO PEQ AGRIC REG BIOBIO Y ARAUCANIA"/>
    <x v="15"/>
    <m/>
    <m/>
    <n v="2016"/>
    <x v="3"/>
    <s v="RIEGO"/>
    <x v="0"/>
    <n v="60221"/>
    <x v="3806"/>
    <x v="3584"/>
  </r>
  <r>
    <s v="30469834-0"/>
    <s v="CONSTRUCCION SALA CUNA Y JARDIN INFANTIL DOMEYKO, CHILLAN"/>
    <x v="4"/>
    <s v="ÑUBLE"/>
    <s v="CHILLAN"/>
    <n v="2016"/>
    <x v="2"/>
    <s v="EDUCACION PREBASICA"/>
    <x v="1"/>
    <n v="779008"/>
    <x v="9"/>
    <x v="9"/>
  </r>
  <r>
    <s v="30469835-0"/>
    <s v="CONSTRUCCION SALA CUNA Y JARDIN INFANTIL ALONSO DE ERCILLA, LONCOCHE"/>
    <x v="1"/>
    <s v="CAUTIN"/>
    <s v="LONCOCHE"/>
    <n v="2016"/>
    <x v="2"/>
    <s v="EDUCACION PREBASICA"/>
    <x v="0"/>
    <n v="1"/>
    <x v="9"/>
    <x v="9"/>
  </r>
  <r>
    <s v="30469884-0"/>
    <s v="DIAGNOSTICO PARA EL DESARROLLO DE UN PLAN DE QUEBRADAS"/>
    <x v="15"/>
    <m/>
    <m/>
    <n v="2016"/>
    <x v="6"/>
    <s v="DEFENSAS FLUVIALES,MARITIMAS Y CAUCES ARTIFICIALES"/>
    <x v="0"/>
    <n v="1500"/>
    <x v="9"/>
    <x v="9"/>
  </r>
  <r>
    <s v="30469885-0"/>
    <s v="CONSTRUCCION PAVIMENTACIÓN CIRCUITO VERDEJO-CALBUCO-COLÓN, LIMACHE."/>
    <x v="0"/>
    <s v="MARGA MARGA"/>
    <s v="LIMACHE"/>
    <n v="2016"/>
    <x v="1"/>
    <s v="TRANSPORTE URBANO,VIALIDAD PEATONAL"/>
    <x v="1"/>
    <n v="227752"/>
    <x v="9"/>
    <x v="9"/>
  </r>
  <r>
    <s v="30469888-0"/>
    <s v="MEJORAMIENTO Y REPOSICIÓN ESC. BERNARDO OHIGGINS, PORVENIR"/>
    <x v="3"/>
    <s v="TIERRA DEL FUEGO"/>
    <s v="PORVENIR"/>
    <n v="2016"/>
    <x v="2"/>
    <s v="EDUCACION BASICA Y MEDIA"/>
    <x v="1"/>
    <n v="4829"/>
    <x v="9"/>
    <x v="9"/>
  </r>
  <r>
    <s v="30469933-0"/>
    <s v="CONSTRUCCION DE DIVERSAS PLAZAS PARA LA COMUNA DE MEJILLONES"/>
    <x v="11"/>
    <s v="ANTOFAGASTA"/>
    <s v="MEJILLONES"/>
    <n v="2016"/>
    <x v="6"/>
    <s v="DESARROLLO URBANO"/>
    <x v="3"/>
    <n v="90000"/>
    <x v="9"/>
    <x v="9"/>
  </r>
  <r>
    <s v="30469953-0"/>
    <s v="MEJORAMIENTO CALLE CAMIRUAGA LEROY, COMUNA DE CHIMBARONGO"/>
    <x v="12"/>
    <s v="COLCHAGUA"/>
    <s v="CHIMBARONGO"/>
    <n v="2016"/>
    <x v="1"/>
    <s v="TRANSPORTE URBANO,VIALIDAD PEATONAL"/>
    <x v="0"/>
    <n v="32620"/>
    <x v="9"/>
    <x v="9"/>
  </r>
  <r>
    <s v="30469983-0"/>
    <s v="REPOSICION DE PLAZAS EN DIVERSOS SECTORES, COMUNA DE MARÍA PINTO"/>
    <x v="8"/>
    <s v="MELIPILLA"/>
    <s v="MARIA PINTO"/>
    <n v="2016"/>
    <x v="6"/>
    <s v="DESARROLLO URBANO"/>
    <x v="0"/>
    <n v="40"/>
    <x v="9"/>
    <x v="9"/>
  </r>
  <r>
    <s v="30470043-0"/>
    <s v="MEJORAMIENTO CASA DEL DEPORTISTA VICUÑA"/>
    <x v="2"/>
    <s v="ELQUI"/>
    <s v="VICUÑA"/>
    <n v="2016"/>
    <x v="7"/>
    <s v="ADMINISTRACION DEPORTES Y RECREACION"/>
    <x v="1"/>
    <n v="79830"/>
    <x v="9"/>
    <x v="9"/>
  </r>
  <r>
    <s v="30470083-0"/>
    <s v="PROTECCION FORMALIZACIÓN DE LA OCUPACIÓN INTRACOMUNITARIA EN CCAA."/>
    <x v="2"/>
    <m/>
    <m/>
    <n v="2016"/>
    <x v="6"/>
    <s v="INTERSUBSECTORIAL MULTISECTOR"/>
    <x v="3"/>
    <n v="100090"/>
    <x v="9"/>
    <x v="9"/>
  </r>
  <r>
    <s v="30470085-0"/>
    <s v="REPOSICION RECINTO CLUB DEPORTIVO NEW LIFE, CARTAGENA"/>
    <x v="0"/>
    <s v="SAN ANTONIO"/>
    <s v="CARTAGENA"/>
    <n v="2016"/>
    <x v="7"/>
    <s v="DEPORTE RECREATIVO"/>
    <x v="0"/>
    <n v="258123"/>
    <x v="17"/>
    <x v="9"/>
  </r>
  <r>
    <s v="30470088-0"/>
    <s v="CONSTRUCCION SALA CUNA Y JARDIN INFANTIL MIGUEL ASTROZA, PUCON"/>
    <x v="1"/>
    <s v="CAUTIN"/>
    <s v="PUCON"/>
    <n v="2016"/>
    <x v="2"/>
    <s v="EDUCACION PREBASICA"/>
    <x v="0"/>
    <n v="29461"/>
    <x v="3807"/>
    <x v="9"/>
  </r>
  <r>
    <s v="30470090-0"/>
    <s v="REPOSICION RECINTO CLUB DEPORTIVO PUERTO NUEVO, CARTAGENA"/>
    <x v="0"/>
    <s v="SAN ANTONIO"/>
    <s v="CARTAGENA"/>
    <n v="2016"/>
    <x v="7"/>
    <s v="DEPORTE RECREATIVO"/>
    <x v="0"/>
    <n v="271359"/>
    <x v="17"/>
    <x v="9"/>
  </r>
  <r>
    <s v="30470092-0"/>
    <s v="CONSTRUCCION SALA CUNA Y JARDÍN INFANTIL MAGALLANES,CONCEPCIÓN"/>
    <x v="4"/>
    <s v="CONCEPCION"/>
    <s v="CONCEPCION"/>
    <n v="2016"/>
    <x v="2"/>
    <s v="EDUCACION PREBASICA"/>
    <x v="0"/>
    <n v="3"/>
    <x v="9"/>
    <x v="9"/>
  </r>
  <r>
    <s v="30470093-0"/>
    <s v="ACTUALIZACION PLADECO COMUNA DE LOS ANDES PERIODO 2016-2020"/>
    <x v="0"/>
    <s v="LOS ANDES"/>
    <s v="LOS ANDES"/>
    <n v="2016"/>
    <x v="6"/>
    <s v="ADMINISTRACION MULTISECTOR"/>
    <x v="1"/>
    <n v="67537"/>
    <x v="9"/>
    <x v="9"/>
  </r>
  <r>
    <s v="30470136-0"/>
    <s v="AMPLIACION SISTEMA APR SAN ENRIQUE COMUNA DE SANTO DOMINGO"/>
    <x v="0"/>
    <s v="SAN ANTONIO"/>
    <s v="SANTO DOMINGO"/>
    <n v="2016"/>
    <x v="5"/>
    <s v="AGUA POTABLE"/>
    <x v="0"/>
    <n v="11000"/>
    <x v="9"/>
    <x v="9"/>
  </r>
  <r>
    <s v="30470140-0"/>
    <s v="MEJORAMIENTO SISTEMA APR LAS SALINAS COMUNA DE PAPUDO"/>
    <x v="0"/>
    <s v="PETORCA"/>
    <s v="PAPUDO"/>
    <n v="2016"/>
    <x v="5"/>
    <s v="AGUA POTABLE"/>
    <x v="0"/>
    <n v="2500"/>
    <x v="9"/>
    <x v="9"/>
  </r>
  <r>
    <s v="30470144-0"/>
    <s v="AMPLIACION SISTEMA APR LOS LAURELES COMUNA DE LIMACHE"/>
    <x v="0"/>
    <s v="MARGA MARGA"/>
    <s v="LIMACHE"/>
    <n v="2016"/>
    <x v="5"/>
    <s v="AGUA POTABLE"/>
    <x v="0"/>
    <n v="1500"/>
    <x v="9"/>
    <x v="9"/>
  </r>
  <r>
    <s v="30470235-0"/>
    <s v="CONSTRUCCION SALA CUNA Y JARDIN INFANTIL PARQUE PULMAHUE, PLC"/>
    <x v="1"/>
    <s v="CAUTIN"/>
    <s v="PADRE LAS CASAS"/>
    <n v="2016"/>
    <x v="2"/>
    <s v="EDUCACION PREBASICA"/>
    <x v="0"/>
    <n v="55258"/>
    <x v="3808"/>
    <x v="9"/>
  </r>
  <r>
    <s v="30470243-0"/>
    <s v="NORMALIZACION ESPACIOS OFICINAS SECREDUC LOS RIOS"/>
    <x v="10"/>
    <m/>
    <m/>
    <n v="2016"/>
    <x v="2"/>
    <s v="ADMINISTRACION EDUCACION Y CULTURA"/>
    <x v="1"/>
    <n v="5500"/>
    <x v="9"/>
    <x v="9"/>
  </r>
  <r>
    <s v="30470244-0"/>
    <s v="CONSTRUCCION SALA CUNA Y JARDÍN VICUÑA DEL PALOMAR. COPIAPÓ"/>
    <x v="6"/>
    <s v="COPIAPO"/>
    <s v="COPIAPO"/>
    <n v="2016"/>
    <x v="2"/>
    <s v="EDUCACION PREBASICA"/>
    <x v="0"/>
    <n v="1"/>
    <x v="9"/>
    <x v="9"/>
  </r>
  <r>
    <s v="30470339-0"/>
    <s v="CONSTRUCCION CENTRO COMUNITARIO COMUNA DE LIMACHE."/>
    <x v="0"/>
    <s v="MARGA MARGA"/>
    <s v="LIMACHE"/>
    <n v="2016"/>
    <x v="6"/>
    <s v="ORGANIZACION Y SERVICIOS COMUNALES"/>
    <x v="1"/>
    <n v="73215"/>
    <x v="9"/>
    <x v="9"/>
  </r>
  <r>
    <s v="30470384-0"/>
    <s v="CAPACITACION ESCUELAS PREVENTIVAS DE FÚTBOL EN ESPACIO COMUNITARIO"/>
    <x v="13"/>
    <s v="IQUIQUE"/>
    <m/>
    <n v="2016"/>
    <x v="7"/>
    <s v="DEPORTE RECREATIVO"/>
    <x v="1"/>
    <n v="9021"/>
    <x v="9"/>
    <x v="9"/>
  </r>
  <r>
    <s v="30470393-0"/>
    <s v="CONSTRUCCION SALA CUNA Y JARDIN INFANTIL VILLA CORDILLERA"/>
    <x v="4"/>
    <s v="BIO BIO"/>
    <s v="TUCAPEL"/>
    <n v="2016"/>
    <x v="2"/>
    <s v="EDUCACION PREBASICA"/>
    <x v="1"/>
    <n v="548135"/>
    <x v="9"/>
    <x v="9"/>
  </r>
  <r>
    <s v="30470546-0"/>
    <s v="MEJORAMIENTO PAVIMENTACION AV. PINOMAR, COMUNA DE EL QUISCO"/>
    <x v="0"/>
    <s v="SAN ANTONIO"/>
    <s v="EL QUISCO"/>
    <n v="2016"/>
    <x v="1"/>
    <s v="TRANSPORTE URBANO,VIALIDAD PEATONAL"/>
    <x v="1"/>
    <n v="1900"/>
    <x v="9"/>
    <x v="9"/>
  </r>
  <r>
    <s v="30470547-0"/>
    <s v="CONSTRUCCION  RED DE ALCANTARILLADO SAN LEON DE NOS SAN BERNARDO"/>
    <x v="8"/>
    <s v="MAIPO"/>
    <s v="SAN BERNARDO"/>
    <n v="2016"/>
    <x v="5"/>
    <s v="EVACUACION DISPOSICION FINAL AGUAS SERVIDAS"/>
    <x v="1"/>
    <n v="131386"/>
    <x v="9"/>
    <x v="9"/>
  </r>
  <r>
    <s v="30470586-0"/>
    <s v="MEJORAMIENTO Y REPOSICIÓN ESC. ARTURO PRAT, PUNTA ARENAS"/>
    <x v="3"/>
    <s v="MAGALLANES"/>
    <s v="PUNTA ARENAS"/>
    <n v="2016"/>
    <x v="2"/>
    <s v="EDUCACION BASICA Y MEDIA"/>
    <x v="0"/>
    <n v="2398"/>
    <x v="9"/>
    <x v="9"/>
  </r>
  <r>
    <s v="30470696-0"/>
    <s v="CONSTRUCCION SALA CUNA Y JARDÍN INFANTIL LA PEÑA, CORONEL"/>
    <x v="4"/>
    <s v="CONCEPCION"/>
    <s v="CORONEL"/>
    <n v="2016"/>
    <x v="2"/>
    <s v="EDUCACION PREBASICA"/>
    <x v="0"/>
    <n v="3"/>
    <x v="9"/>
    <x v="9"/>
  </r>
  <r>
    <s v="30470746-0"/>
    <s v="CONSTRUCCION GIMNASIO MUNICIPAL EL BELLOTO, QUILPUÉ"/>
    <x v="0"/>
    <s v="MARGA MARGA"/>
    <s v="QUILPUE"/>
    <n v="2016"/>
    <x v="7"/>
    <s v="DEPORTE RECREATIVO"/>
    <x v="3"/>
    <n v="24695"/>
    <x v="9"/>
    <x v="9"/>
  </r>
  <r>
    <s v="30470783-0"/>
    <s v="MEJORAMIENTO URGENCIA Y AMPLIACION DE CAMAS , HOSPITAL DE TALAGANTE"/>
    <x v="8"/>
    <s v="TALAGANTE"/>
    <m/>
    <n v="2016"/>
    <x v="0"/>
    <s v="ALTA COMPLEJIDAD"/>
    <x v="0"/>
    <n v="93558"/>
    <x v="3809"/>
    <x v="3585"/>
  </r>
  <r>
    <s v="30470837-0"/>
    <s v="CONSTRUCCION DE POLIDEPORTIVO LIMACHE."/>
    <x v="0"/>
    <s v="MARGA MARGA"/>
    <s v="LIMACHE"/>
    <n v="2016"/>
    <x v="7"/>
    <s v="DEPORTE FORMATIVO"/>
    <x v="1"/>
    <n v="96128"/>
    <x v="9"/>
    <x v="9"/>
  </r>
  <r>
    <s v="30470849-0"/>
    <s v="CONSTRUCCION SALAS CUNA Y JARDÍN INFANTIL CAUPOLICÁN, RENCA"/>
    <x v="8"/>
    <s v="SANTIAGO"/>
    <s v="RENCA"/>
    <n v="2016"/>
    <x v="2"/>
    <s v="EDUCACION PREBASICA"/>
    <x v="0"/>
    <n v="18255"/>
    <x v="9"/>
    <x v="9"/>
  </r>
  <r>
    <s v="30470901-0"/>
    <s v="MEJORAMIENTO PAVIMENTO Y ATRAVIESO CALLE EL PORVENIR, LLAY-LLAY"/>
    <x v="0"/>
    <s v="SAN FELIPE DE ACONCAGUA"/>
    <s v="LLAY LLAY"/>
    <n v="2016"/>
    <x v="1"/>
    <s v="TRANSPORTE URBANO,VIALIDAD PEATONAL"/>
    <x v="1"/>
    <n v="20472"/>
    <x v="9"/>
    <x v="9"/>
  </r>
  <r>
    <s v="30470933-0"/>
    <s v="CONSTRUCCION SALAS CUNA Y JARDÍN INFANTIL CARLOS DITTBORN- LO ESPEJO"/>
    <x v="8"/>
    <s v="SANTIAGO"/>
    <s v="LO ESPEJO"/>
    <n v="2016"/>
    <x v="2"/>
    <s v="EDUCACION PREBASICA"/>
    <x v="0"/>
    <n v="17633"/>
    <x v="9"/>
    <x v="9"/>
  </r>
  <r>
    <s v="30471034-0"/>
    <s v="MEJORAMIENTO ESTADIO ANFA PUERTO AYSÉN- COMUNA DE AYSÉN"/>
    <x v="9"/>
    <s v="AYSEN"/>
    <s v="AYSEN"/>
    <n v="2016"/>
    <x v="7"/>
    <s v="DEPORTE COMPETITIVO"/>
    <x v="3"/>
    <n v="789"/>
    <x v="9"/>
    <x v="9"/>
  </r>
  <r>
    <s v="30471035-0"/>
    <s v="CONSTRUCCION CENTRO TENENCIA RESPONSABLE ANIMALES DE CÍA, LA SERENA"/>
    <x v="2"/>
    <s v="ELQUI"/>
    <s v="LA SERENA"/>
    <n v="2016"/>
    <x v="6"/>
    <s v="INTERSUBSECTORIAL MULTISECTOR"/>
    <x v="0"/>
    <n v="189908"/>
    <x v="9"/>
    <x v="9"/>
  </r>
  <r>
    <s v="30471133-0"/>
    <s v="CONSTRUCCION SALA CUNA Y JARDIN INFANTIL ESTADIO, LUMACO"/>
    <x v="1"/>
    <s v="MALLECO"/>
    <s v="LUMACO"/>
    <n v="2016"/>
    <x v="2"/>
    <s v="EDUCACION PREBASICA"/>
    <x v="0"/>
    <n v="2"/>
    <x v="9"/>
    <x v="9"/>
  </r>
  <r>
    <s v="30471186-0"/>
    <s v="CONSTRUCCION SALA CUNA Y JARDIN INFANTIL VICTORIA, LEBU"/>
    <x v="4"/>
    <s v="ARAUCO"/>
    <s v="LEBU"/>
    <n v="2016"/>
    <x v="2"/>
    <s v="EDUCACION PREBASICA"/>
    <x v="0"/>
    <n v="3"/>
    <x v="9"/>
    <x v="9"/>
  </r>
  <r>
    <s v="30471334-0"/>
    <s v="MEJORAMIENTO Y NORMALIZACION CATEDRAL EVANGELICA DE CHILE RM"/>
    <x v="8"/>
    <m/>
    <m/>
    <n v="2016"/>
    <x v="2"/>
    <s v="ARTE Y CULTURA"/>
    <x v="1"/>
    <n v="2000"/>
    <x v="9"/>
    <x v="9"/>
  </r>
  <r>
    <s v="30471388-0"/>
    <s v="CONSTRUCCION SALA CUNA Y JARDIN INFANTIL GRUPO ESCOLAR, CHILLÁN"/>
    <x v="4"/>
    <s v="ÑUBLE"/>
    <s v="CHILLAN"/>
    <n v="2016"/>
    <x v="2"/>
    <s v="EDUCACION PREBASICA"/>
    <x v="3"/>
    <n v="3"/>
    <x v="9"/>
    <x v="9"/>
  </r>
  <r>
    <s v="30471433-0"/>
    <s v="MEJORAMIENTO SISTEMA LINDEROS - AZOLAS Y CONEXIÓN AL CENTRO DE ARICA"/>
    <x v="14"/>
    <s v="ARICA - REGION XV"/>
    <s v="ARICA - REGION XV"/>
    <n v="2016"/>
    <x v="1"/>
    <s v="TRANSPORTE URBANO,VIALIDAD PEATONAL"/>
    <x v="0"/>
    <n v="10"/>
    <x v="287"/>
    <x v="9"/>
  </r>
  <r>
    <s v="30471439-0"/>
    <s v="RESTAURACION CENTRO CULTURAL DE RENAICO"/>
    <x v="1"/>
    <s v="MALLECO"/>
    <s v="RENAICO"/>
    <n v="2016"/>
    <x v="2"/>
    <s v="ARTE Y CULTURA"/>
    <x v="0"/>
    <n v="2000"/>
    <x v="9"/>
    <x v="9"/>
  </r>
  <r>
    <s v="30471441-0"/>
    <s v="CONSTRUCCION SALAS CUNA Y JARDÍN INFANTIL BALLESTEROS, LA CISTERNA"/>
    <x v="8"/>
    <s v="SANTIAGO"/>
    <s v="LA CISTERNA"/>
    <n v="2016"/>
    <x v="2"/>
    <s v="EDUCACION PREBASICA"/>
    <x v="0"/>
    <n v="11102"/>
    <x v="9"/>
    <x v="9"/>
  </r>
  <r>
    <s v="30471444-0"/>
    <s v="CONSTRUCCION SALAS CUNAS Y NIVELES MEDIOS INGENIERO HYATT, QUILPUE"/>
    <x v="0"/>
    <s v="MARGA MARGA"/>
    <s v="QUILPUE"/>
    <n v="2016"/>
    <x v="2"/>
    <s v="EDUCACION PREBASICA"/>
    <x v="0"/>
    <n v="3"/>
    <x v="9"/>
    <x v="9"/>
  </r>
  <r>
    <s v="30471483-0"/>
    <s v="MEJORAMIENTO CALLE SAMUEL VALENCIA. QUILPUÉ"/>
    <x v="0"/>
    <s v="MARGA MARGA"/>
    <s v="QUILPUE"/>
    <n v="2016"/>
    <x v="1"/>
    <s v="TRANSPORTE URBANO,VIALIDAD PEATONAL"/>
    <x v="0"/>
    <n v="187182"/>
    <x v="11"/>
    <x v="9"/>
  </r>
  <r>
    <s v="30471484-0"/>
    <s v="AMPLIACION Y MEJORAMIENTO SERVICIO APR PELCHUQUIN, MARIQUINA"/>
    <x v="10"/>
    <m/>
    <m/>
    <n v="2016"/>
    <x v="5"/>
    <s v="AGUA POTABLE"/>
    <x v="1"/>
    <n v="11450"/>
    <x v="9"/>
    <x v="9"/>
  </r>
  <r>
    <s v="30471489-0"/>
    <s v="AMPLIACION SISTEMA APR SANTA FILOMENA COMUNA DE SANTA MARIA"/>
    <x v="0"/>
    <s v="SAN FELIPE DE ACONCAGUA"/>
    <s v="SANTA MARIA"/>
    <n v="2016"/>
    <x v="5"/>
    <s v="AGUA POTABLE"/>
    <x v="1"/>
    <n v="4448"/>
    <x v="9"/>
    <x v="9"/>
  </r>
  <r>
    <s v="30471685-0"/>
    <s v="CONSTRUCCION SALA CUNA Y JARDIN INFANTIL LA POSADA, CORONEL"/>
    <x v="4"/>
    <s v="CONCEPCION"/>
    <s v="CORONEL"/>
    <n v="2016"/>
    <x v="2"/>
    <s v="EDUCACION PREBASICA"/>
    <x v="1"/>
    <n v="531101"/>
    <x v="9"/>
    <x v="9"/>
  </r>
  <r>
    <s v="30471692-0"/>
    <s v="CONSTRUCCION JARDIN INFANTIL Y SALA CUNA LOS ROBLES,PUCON"/>
    <x v="1"/>
    <s v="CAUTIN"/>
    <s v="PUCON"/>
    <n v="2016"/>
    <x v="2"/>
    <s v="EDUCACION PREBASICA"/>
    <x v="0"/>
    <n v="3"/>
    <x v="9"/>
    <x v="9"/>
  </r>
  <r>
    <s v="30471738-0"/>
    <s v="ACTUALIZACION PLAN DE TRANSPORTE URBANO DE COYHAIQUE"/>
    <x v="9"/>
    <s v="COYHAIQUE"/>
    <s v="COYHAIQUE"/>
    <n v="2016"/>
    <x v="1"/>
    <s v="TRANSPORTE URBANO,VIALIDAD PEATONAL"/>
    <x v="0"/>
    <n v="23000"/>
    <x v="9"/>
    <x v="9"/>
  </r>
  <r>
    <s v="30471745-0"/>
    <s v="MEJORAMIENTO BANDEJÓN CENTRAL PEDRO FONTOVA,  COMUNA DE HUECHURABA"/>
    <x v="8"/>
    <s v="SANTIAGO"/>
    <s v="HUECHURABA"/>
    <n v="2016"/>
    <x v="6"/>
    <s v="DESARROLLO URBANO"/>
    <x v="1"/>
    <n v="339813"/>
    <x v="9"/>
    <x v="9"/>
  </r>
  <r>
    <s v="30471786-0"/>
    <s v="CONSTRUCCION CALLE MIRAFLORES, PUNTA ARENAS"/>
    <x v="3"/>
    <s v="MAGALLANES"/>
    <s v="PUNTA ARENAS"/>
    <n v="2016"/>
    <x v="1"/>
    <s v="TRANSPORTE URBANO,VIALIDAD PEATONAL"/>
    <x v="1"/>
    <n v="10067"/>
    <x v="9"/>
    <x v="9"/>
  </r>
  <r>
    <s v="30471833-0"/>
    <s v="MEJORAMIENTO SISTEMA APR EXISTENTE LA CHACRA, COMUNA DE CASTRO"/>
    <x v="5"/>
    <s v="CHILOE"/>
    <s v="CASTRO"/>
    <n v="2016"/>
    <x v="5"/>
    <s v="AGUA POTABLE"/>
    <x v="0"/>
    <n v="9422"/>
    <x v="9"/>
    <x v="9"/>
  </r>
  <r>
    <s v="30471850-0"/>
    <s v="CONSTRUCCION SISTEMA APR PANILONCO,COGUIL TANUME, PICHILEMU"/>
    <x v="12"/>
    <s v="CARDENAL CARO"/>
    <s v="PICHILEMU"/>
    <n v="2016"/>
    <x v="5"/>
    <s v="AGUA POTABLE"/>
    <x v="3"/>
    <n v="755112"/>
    <x v="9"/>
    <x v="9"/>
  </r>
  <r>
    <s v="30471873-0"/>
    <s v="CONSTRUCCION SALA CUNA Y JARDIN INFANTIL UMAG PUNTA ARENAS"/>
    <x v="3"/>
    <m/>
    <m/>
    <n v="2016"/>
    <x v="2"/>
    <s v="EDUCACION PREBASICA"/>
    <x v="0"/>
    <n v="2"/>
    <x v="9"/>
    <x v="9"/>
  </r>
  <r>
    <s v="30471994-0"/>
    <s v="CONSTRUCCION SALA CUNA Y JARDIN INFANTIL LA CASTILLA, CHILLAN"/>
    <x v="4"/>
    <s v="ÑUBLE"/>
    <s v="CHILLAN"/>
    <n v="2016"/>
    <x v="2"/>
    <s v="EDUCACION PREBASICA"/>
    <x v="1"/>
    <n v="1191179"/>
    <x v="9"/>
    <x v="9"/>
  </r>
  <r>
    <s v="30472052-0"/>
    <s v="CAPACITACION Y RESTAURACIÓN SALITRERAS HUMBERSTONE Y SANTA LAURA"/>
    <x v="13"/>
    <s v="TAMARUGAL"/>
    <s v="POZO ALMONTE (Prov. Tamarugal)"/>
    <n v="2016"/>
    <x v="2"/>
    <s v="ARTE Y CULTURA"/>
    <x v="1"/>
    <n v="64960"/>
    <x v="9"/>
    <x v="9"/>
  </r>
  <r>
    <s v="30472054-0"/>
    <s v="CONSTRUCCION SALA CUNA Y JARDIN INFANTIL AVENIDA LOS RÍOS"/>
    <x v="4"/>
    <s v="BIO BIO"/>
    <s v="LAJA"/>
    <n v="2016"/>
    <x v="2"/>
    <s v="EDUCACION PREBASICA"/>
    <x v="1"/>
    <n v="3"/>
    <x v="9"/>
    <x v="9"/>
  </r>
  <r>
    <s v="30472144-0"/>
    <s v="ANALISIS CONSTRUCCIÓN PLAN ACCESIBILIDAD PEATONAL EN LOTA"/>
    <x v="4"/>
    <s v="CONCEPCION"/>
    <s v="LOTA"/>
    <n v="2016"/>
    <x v="1"/>
    <s v="TRANSPORTE URBANO,VIALIDAD PEATONAL"/>
    <x v="0"/>
    <n v="1"/>
    <x v="287"/>
    <x v="9"/>
  </r>
  <r>
    <s v="30472233-0"/>
    <s v="RESTAURACION CASA SALVESTRINI CAPITAN PASTENE"/>
    <x v="1"/>
    <s v="MALLECO"/>
    <s v="LUMACO"/>
    <n v="2016"/>
    <x v="6"/>
    <s v="ORGANIZACION Y SERVICIOS COMUNALES"/>
    <x v="3"/>
    <n v="177500"/>
    <x v="9"/>
    <x v="9"/>
  </r>
  <r>
    <s v="30472340-0"/>
    <s v="CONSTRUCCION SISTEMA APR COLONIA 4 DE SEPTIEMBRE,COMUNA DE PTO.VARAS"/>
    <x v="5"/>
    <m/>
    <m/>
    <n v="2016"/>
    <x v="5"/>
    <s v="AGUA POTABLE"/>
    <x v="3"/>
    <n v="20473"/>
    <x v="9"/>
    <x v="9"/>
  </r>
  <r>
    <s v="30472487-0"/>
    <s v="CONSTRUCCION SALA CUNA Y JARDIN INFANTIL COLLAO"/>
    <x v="4"/>
    <s v="CONCEPCION"/>
    <s v="CONCEPCION"/>
    <n v="2016"/>
    <x v="2"/>
    <s v="EDUCACION PREBASICA"/>
    <x v="3"/>
    <n v="3"/>
    <x v="9"/>
    <x v="9"/>
  </r>
  <r>
    <s v="30472533-0"/>
    <s v="CONSTRUCCION SALA CUNA Y JARDIN INFANTIL FERNANDO MAY, CHILLAN"/>
    <x v="4"/>
    <s v="ÑUBLE"/>
    <s v="CHILLAN"/>
    <n v="2016"/>
    <x v="2"/>
    <s v="EDUCACION PREBASICA"/>
    <x v="3"/>
    <n v="500394"/>
    <x v="9"/>
    <x v="9"/>
  </r>
  <r>
    <s v="30472534-0"/>
    <s v="CONSTRUCCION SALA CUNA Y JARDIN INFANTIL SAN JORGE, ÑIQUEN"/>
    <x v="4"/>
    <s v="ÑUBLE"/>
    <s v="ÑIQUEN"/>
    <n v="2016"/>
    <x v="2"/>
    <s v="EDUCACION PREBASICA"/>
    <x v="1"/>
    <n v="3"/>
    <x v="9"/>
    <x v="9"/>
  </r>
  <r>
    <s v="30472539-0"/>
    <s v="AMPLIACION ANEXO LICEO POLITÉCNICO CURICO"/>
    <x v="7"/>
    <s v="CURICO"/>
    <s v="CURICO"/>
    <n v="2016"/>
    <x v="2"/>
    <s v="EDUCACION MEDIA TECNICO"/>
    <x v="0"/>
    <n v="200000"/>
    <x v="9"/>
    <x v="9"/>
  </r>
  <r>
    <s v="30472540-0"/>
    <s v="CONSTRUCCION SALA CUNA Y JARDIN INFANTIL ESCUELA IRENE FREI"/>
    <x v="4"/>
    <s v="CONCEPCION"/>
    <s v="CONCEPCION"/>
    <n v="2016"/>
    <x v="2"/>
    <s v="EDUCACION PREBASICA"/>
    <x v="1"/>
    <n v="3"/>
    <x v="9"/>
    <x v="9"/>
  </r>
  <r>
    <s v="30472543-0"/>
    <s v="CONSTRUCCION SALA CUNA Y JARDIN INFANTIL COLLICO, CAÑETE"/>
    <x v="4"/>
    <s v="ARAUCO"/>
    <s v="CAÑETE"/>
    <n v="2016"/>
    <x v="2"/>
    <s v="EDUCACION PREBASICA"/>
    <x v="3"/>
    <n v="3"/>
    <x v="9"/>
    <x v="9"/>
  </r>
  <r>
    <s v="30472585-0"/>
    <s v="CONSTRUCCION SALA CUNA Y JARDIN INFANTIL BALSA ZAPALLAR, EL CARMEN"/>
    <x v="4"/>
    <s v="ÑUBLE"/>
    <s v="EL CARMEN"/>
    <n v="2016"/>
    <x v="2"/>
    <s v="EDUCACION PREBASICA"/>
    <x v="3"/>
    <n v="3"/>
    <x v="9"/>
    <x v="9"/>
  </r>
  <r>
    <s v="30472589-0"/>
    <s v="REPOSICION ESCUELA RURAL  DE COINCO COMUNA DE QUELLON"/>
    <x v="5"/>
    <s v="CHILOE"/>
    <s v="QUELLON"/>
    <n v="2016"/>
    <x v="2"/>
    <s v="EDUCACION BASICA Y MEDIA"/>
    <x v="1"/>
    <n v="330364"/>
    <x v="9"/>
    <x v="9"/>
  </r>
  <r>
    <s v="30472595-0"/>
    <s v="MEJORAMIENTO CALLE EUSEBIO PIZARRO, COMUNA PUNTA ARENAS, XII REGION"/>
    <x v="3"/>
    <s v="MAGALLANES"/>
    <s v="PUNTA ARENAS"/>
    <n v="2016"/>
    <x v="1"/>
    <s v="TRANSPORTE URBANO,VIALIDAD PEATONAL"/>
    <x v="0"/>
    <n v="261635"/>
    <x v="9"/>
    <x v="9"/>
  </r>
  <r>
    <s v="30472636-0"/>
    <s v="REPOSICION JARDÍN INFANTIL  HORIZONTE COMUNA DE LOS ANGELES"/>
    <x v="4"/>
    <s v="BIO BIO"/>
    <s v="LOS ANGELES"/>
    <n v="2016"/>
    <x v="2"/>
    <s v="EDUCACION PREBASICA"/>
    <x v="0"/>
    <n v="3"/>
    <x v="9"/>
    <x v="9"/>
  </r>
  <r>
    <s v="30472643-0"/>
    <s v="MEJORAMIENTO CALLE MANCO CAPAC Y BAQUEDANO, BELLOTO CENTRO. QUILPUÉ"/>
    <x v="0"/>
    <s v="MARGA MARGA"/>
    <s v="QUILPUE"/>
    <n v="2016"/>
    <x v="1"/>
    <s v="TRANSPORTE URBANO,VIALIDAD PEATONAL"/>
    <x v="1"/>
    <n v="59986"/>
    <x v="9"/>
    <x v="9"/>
  </r>
  <r>
    <s v="30472736-0"/>
    <s v="REPOSICION CON RELOCALIZACION HOSPITAL DE CONSTITUCIÓN"/>
    <x v="7"/>
    <s v="TALCA"/>
    <s v="CONSTITUCION"/>
    <n v="2016"/>
    <x v="0"/>
    <s v="MEDIA COMPLEJIDAD"/>
    <x v="0"/>
    <n v="862071"/>
    <x v="3810"/>
    <x v="3586"/>
  </r>
  <r>
    <s v="30472741-0"/>
    <s v="REPOSICION ÁREA PRE BASICA ESCUELA PEDRO AGUIRRE CERDA"/>
    <x v="9"/>
    <s v="AYSEN"/>
    <s v="AYSEN"/>
    <n v="2016"/>
    <x v="2"/>
    <s v="EDUCACION PREBASICA"/>
    <x v="3"/>
    <n v="48132"/>
    <x v="9"/>
    <x v="9"/>
  </r>
  <r>
    <s v="30472850-0"/>
    <s v="PROTECCION CONTROL Y PROTECCION SOCIAL VIA TELEASISTENCIA DOMICILI"/>
    <x v="11"/>
    <s v="ANTOFAGASTA"/>
    <s v="ANTOFAGASTA"/>
    <n v="2016"/>
    <x v="6"/>
    <s v="ORGANIZACION Y SERVICIOS COMUNALES"/>
    <x v="3"/>
    <n v="107499"/>
    <x v="9"/>
    <x v="9"/>
  </r>
  <r>
    <s v="30472853-0"/>
    <s v="REPOSICION LUMINARIAS TECNOLOGÍA LED, COMUNA DE LIMACHE."/>
    <x v="0"/>
    <s v="MARGA MARGA"/>
    <s v="LIMACHE"/>
    <n v="2016"/>
    <x v="4"/>
    <s v="ALUMBRADO PUBLICO"/>
    <x v="1"/>
    <n v="707400"/>
    <x v="9"/>
    <x v="9"/>
  </r>
  <r>
    <s v="30472887-0"/>
    <s v="CONSTRUCCION AVDA. DALCAHUE, PUNTA ARENAS, XII REGION"/>
    <x v="3"/>
    <s v="MAGALLANES"/>
    <s v="PUNTA ARENAS"/>
    <n v="2016"/>
    <x v="1"/>
    <s v="TRANSPORTE URBANO,VIALIDAD PEATONAL"/>
    <x v="1"/>
    <n v="791599"/>
    <x v="9"/>
    <x v="9"/>
  </r>
  <r>
    <s v="30472933-0"/>
    <s v="REPOSICION SERVICIO APR BARTOLILLO COMUNA DE CABILDO"/>
    <x v="0"/>
    <s v="PETORCA"/>
    <s v="CABILDO"/>
    <n v="2016"/>
    <x v="5"/>
    <s v="AGUA POTABLE"/>
    <x v="0"/>
    <n v="1500"/>
    <x v="9"/>
    <x v="9"/>
  </r>
  <r>
    <s v="30472934-0"/>
    <s v="MEJORAMIENTO SERVICIO APR EL PROGRESO COMUNA DE PANQUEHUE"/>
    <x v="0"/>
    <s v="SAN FELIPE DE ACONCAGUA"/>
    <s v="PANQUEHUE"/>
    <n v="2016"/>
    <x v="5"/>
    <s v="AGUA POTABLE"/>
    <x v="1"/>
    <n v="1500"/>
    <x v="9"/>
    <x v="9"/>
  </r>
  <r>
    <s v="30472935-0"/>
    <s v="MEJORAMIENTO SERVICIO APR LOS ALMENDROS COMUNA DE QUILLOTA."/>
    <x v="0"/>
    <s v="QUILLOTA"/>
    <s v="QUILLOTA"/>
    <n v="2016"/>
    <x v="5"/>
    <s v="AGUA POTABLE"/>
    <x v="0"/>
    <n v="1405"/>
    <x v="9"/>
    <x v="9"/>
  </r>
  <r>
    <s v="30472986-0"/>
    <s v="CONSTRUCCION VIVIENDAS JUDICIALES  PUERTO WILLIAMS"/>
    <x v="3"/>
    <s v="ANTARTICA CHILENA"/>
    <s v="CABO DE HORNOS"/>
    <n v="2016"/>
    <x v="11"/>
    <s v="ADMINISTRACION DE JUSTICIA"/>
    <x v="0"/>
    <n v="2563"/>
    <x v="9"/>
    <x v="9"/>
  </r>
  <r>
    <s v="30472994-0"/>
    <s v="CONSTRUCCION SALA CUNA Y NIVEL MEDIO SUEÑO DORADO, PANQUEHUE"/>
    <x v="0"/>
    <s v="SAN FELIPE DE ACONCAGUA"/>
    <s v="PANQUEHUE"/>
    <n v="2016"/>
    <x v="2"/>
    <s v="EDUCACION PREBASICA"/>
    <x v="0"/>
    <n v="2000"/>
    <x v="9"/>
    <x v="9"/>
  </r>
  <r>
    <s v="30473003-0"/>
    <s v="CONSTRUCCION SALA CUNA Y NIVEL MEDIO MENA, QUILPUE"/>
    <x v="0"/>
    <s v="MARGA MARGA"/>
    <s v="QUILPUE"/>
    <n v="2016"/>
    <x v="2"/>
    <s v="EDUCACION PREBASICA"/>
    <x v="0"/>
    <n v="3000"/>
    <x v="9"/>
    <x v="9"/>
  </r>
  <r>
    <s v="30473024-0"/>
    <s v="REPOSICION MULTICANCHA CAMILO HENRIQUEZ, LA JUNTA COMUNA DE CISNES"/>
    <x v="9"/>
    <s v="AYSEN"/>
    <s v="CISNES"/>
    <n v="2016"/>
    <x v="7"/>
    <s v="DEPORTE RECREATIVO"/>
    <x v="3"/>
    <n v="100"/>
    <x v="9"/>
    <x v="9"/>
  </r>
  <r>
    <s v="30473025-0"/>
    <s v="REPOSICION MULTICANCHA LOS COLONOS, PUERTO CISNES"/>
    <x v="9"/>
    <s v="AYSEN"/>
    <s v="CISNES"/>
    <n v="2016"/>
    <x v="7"/>
    <s v="DEPORTE RECREATIVO"/>
    <x v="3"/>
    <n v="100"/>
    <x v="9"/>
    <x v="9"/>
  </r>
  <r>
    <s v="30473134-0"/>
    <s v="CONSTRUCCION SALAS CUNA Y JARDÍN INFANTIL CAUPOLICÁN, MAIPÚ"/>
    <x v="8"/>
    <s v="SANTIAGO"/>
    <s v="MAIPU"/>
    <n v="2016"/>
    <x v="2"/>
    <s v="EDUCACION PREBASICA"/>
    <x v="0"/>
    <n v="18533"/>
    <x v="9"/>
    <x v="9"/>
  </r>
  <r>
    <s v="30473192-0"/>
    <s v="MEJORAMIENTO CALLE CARLOS IBAÑEZ (P. RAMIREZ - T.A. EDISON). QUILPUE"/>
    <x v="0"/>
    <s v="MARGA MARGA"/>
    <s v="QUILPUE"/>
    <n v="2016"/>
    <x v="1"/>
    <s v="TRANSPORTE URBANO,VIALIDAD PEATONAL"/>
    <x v="1"/>
    <n v="28914"/>
    <x v="9"/>
    <x v="9"/>
  </r>
  <r>
    <s v="30473195-0"/>
    <s v="MEJORAMIENTO UNIDAD DE EMERGENCIA ADULTO, HOSP PADRE HURTADO, SAN RA"/>
    <x v="8"/>
    <s v="SANTIAGO"/>
    <m/>
    <n v="2016"/>
    <x v="0"/>
    <s v="ALTA COMPLEJIDAD"/>
    <x v="0"/>
    <n v="249142"/>
    <x v="3811"/>
    <x v="3587"/>
  </r>
  <r>
    <s v="30473385-0"/>
    <s v="DIAGNOSTICO MEDICIONES BATIMETRICAS EN BORDE COSTERO R. OHIGGINS"/>
    <x v="12"/>
    <s v="CARDENAL CARO"/>
    <m/>
    <n v="2016"/>
    <x v="6"/>
    <s v="BORDE COSTERO,PASEOS PEATONALES, PLAYAS"/>
    <x v="0"/>
    <n v="38000"/>
    <x v="9"/>
    <x v="9"/>
  </r>
  <r>
    <s v="30473439-0"/>
    <s v="CONSTRUCCION CANCHAS DE FÚTBOL 7 Y FÚTBOL 5, PROYECTOS PARALÍMPICOS"/>
    <x v="8"/>
    <m/>
    <m/>
    <n v="2016"/>
    <x v="7"/>
    <s v="DEPORTE ALTO RENDIMIENTO"/>
    <x v="0"/>
    <n v="959"/>
    <x v="9"/>
    <x v="9"/>
  </r>
  <r>
    <s v="30473440-0"/>
    <s v="MEJORAMIENTO CANCHAS DE TENIS, ESTACIONAM. Y CAMARÍN. PARALÍMPICOS"/>
    <x v="8"/>
    <m/>
    <m/>
    <n v="2016"/>
    <x v="7"/>
    <s v="DEPORTE ALTO RENDIMIENTO"/>
    <x v="0"/>
    <n v="959"/>
    <x v="9"/>
    <x v="9"/>
  </r>
  <r>
    <s v="30473483-0"/>
    <s v="CONSTRUCCION SALA CUNA Y NIVEL MEDIO VILLA WISCONSIN, LA LIGUA"/>
    <x v="0"/>
    <s v="PETORCA"/>
    <s v="LA LIGUA"/>
    <n v="2016"/>
    <x v="2"/>
    <s v="EDUCACION PREBASICA"/>
    <x v="0"/>
    <n v="2010"/>
    <x v="9"/>
    <x v="9"/>
  </r>
  <r>
    <s v="30473489-0"/>
    <s v="CONSTRUCCION SISTEMA DE APR DE NOROESTE LONCONAO, FUTALEUFU"/>
    <x v="5"/>
    <s v="PALENA"/>
    <s v="FUTALEUFU"/>
    <n v="2016"/>
    <x v="5"/>
    <s v="AGUA POTABLE"/>
    <x v="0"/>
    <n v="15000"/>
    <x v="9"/>
    <x v="9"/>
  </r>
  <r>
    <s v="30473491-0"/>
    <s v="REPOSICION ESCUELA EL VARAL, HUALAIHUE"/>
    <x v="5"/>
    <s v="PALENA"/>
    <s v="HUALAIHUE"/>
    <n v="2016"/>
    <x v="2"/>
    <s v="EDUCACION BASICA Y MEDIA"/>
    <x v="3"/>
    <n v="190752"/>
    <x v="9"/>
    <x v="9"/>
  </r>
  <r>
    <s v="30473583-0"/>
    <s v="MEJORAMIENTO SIST APR DE MOQUELLA"/>
    <x v="13"/>
    <s v="TAMARUGAL"/>
    <s v="CAMIÑA (Prov. Tamarugal)"/>
    <n v="2016"/>
    <x v="5"/>
    <s v="AGUA POTABLE"/>
    <x v="0"/>
    <n v="11000"/>
    <x v="9"/>
    <x v="9"/>
  </r>
  <r>
    <s v="30473633-0"/>
    <s v="MEJORAMIENTO Y HABILITACIÓN CORTE DE APELACIONES DE PUNTA ARENAS"/>
    <x v="3"/>
    <m/>
    <m/>
    <n v="2016"/>
    <x v="11"/>
    <s v="ADMINISTRACION DE JUSTICIA"/>
    <x v="0"/>
    <n v="4200"/>
    <x v="9"/>
    <x v="9"/>
  </r>
  <r>
    <s v="30473634-0"/>
    <s v="MEJORAMIENTO SISTEMA APR DE CHAPIQUILTA"/>
    <x v="13"/>
    <s v="TAMARUGAL"/>
    <s v="CAMIÑA (Prov. Tamarugal)"/>
    <n v="2016"/>
    <x v="5"/>
    <s v="AGUA POTABLE"/>
    <x v="0"/>
    <n v="11000"/>
    <x v="9"/>
    <x v="9"/>
  </r>
  <r>
    <s v="30473683-0"/>
    <s v="CONSTRUCCION SALA CUNA Y NIVEL MEDIO SANTA ISABEL, COMUNA DE NOGALES"/>
    <x v="0"/>
    <s v="QUILLOTA"/>
    <s v="NOGALES"/>
    <n v="2016"/>
    <x v="2"/>
    <s v="EDUCACION PREBASICA"/>
    <x v="0"/>
    <n v="3"/>
    <x v="9"/>
    <x v="9"/>
  </r>
  <r>
    <s v="30473685-0"/>
    <s v="CONSTRUCCION SALA CUNA Y JARDIN ESCUELA CRUZ DEL SUR, THNO."/>
    <x v="4"/>
    <s v="CONCEPCION"/>
    <s v="TALCAHUANO"/>
    <n v="2016"/>
    <x v="2"/>
    <s v="EDUCACION PREBASICA"/>
    <x v="0"/>
    <n v="3"/>
    <x v="9"/>
    <x v="9"/>
  </r>
  <r>
    <s v="30473785-0"/>
    <s v="CONSTRUCCION PLAZA TEMATICA DE TRANSITO, NATALES"/>
    <x v="3"/>
    <s v="ULTIMA ESPERANZA"/>
    <s v="NATALES"/>
    <n v="2016"/>
    <x v="6"/>
    <s v="DESARROLLO URBANO"/>
    <x v="1"/>
    <n v="312401"/>
    <x v="9"/>
    <x v="9"/>
  </r>
  <r>
    <s v="30473790-0"/>
    <s v="CONSTRUCCION SALA CUNA Y NIVEL MEDIO JOSÉ SALINAS, PUTAENDO"/>
    <x v="0"/>
    <s v="SAN FELIPE DE ACONCAGUA"/>
    <s v="PUTAENDO"/>
    <n v="2016"/>
    <x v="2"/>
    <s v="EDUCACION PREBASICA"/>
    <x v="0"/>
    <n v="3000"/>
    <x v="9"/>
    <x v="9"/>
  </r>
  <r>
    <s v="30474034-0"/>
    <s v="REPOSICION PAVIMENTOS EN VÍAS CASCO HISTÓRICO UV 8 Y 9, HUECHURABA"/>
    <x v="8"/>
    <s v="SANTIAGO"/>
    <s v="HUECHURABA"/>
    <n v="2016"/>
    <x v="1"/>
    <s v="TRANSPORTE URBANO,VIALIDAD PEATONAL"/>
    <x v="1"/>
    <n v="484629"/>
    <x v="9"/>
    <x v="9"/>
  </r>
  <r>
    <s v="30474035-0"/>
    <s v="REPOSICION Y RELOC. EDIF. CONSISTORIAL COMUNA DE SANTA BARBARA"/>
    <x v="4"/>
    <s v="BIO BIO"/>
    <s v="SANTA BARBARA"/>
    <n v="2016"/>
    <x v="6"/>
    <s v="ORGANIZACION Y SERVICIOS COMUNALES"/>
    <x v="1"/>
    <n v="32000"/>
    <x v="9"/>
    <x v="9"/>
  </r>
  <r>
    <s v="30474088-0"/>
    <s v="CONSTRUCCION DESARROLLO PARQUE URBANO EL LITRE- COMUNA ALGARROBO"/>
    <x v="0"/>
    <s v="SAN ANTONIO"/>
    <s v="ALGARROBO"/>
    <n v="2016"/>
    <x v="6"/>
    <s v="DESARROLLO URBANO"/>
    <x v="3"/>
    <n v="650000"/>
    <x v="9"/>
    <x v="9"/>
  </r>
  <r>
    <s v="30474190-0"/>
    <s v="REPOSICION SERVICIO APR ADELANTO LA CAMPANA COMUNA DE OLMUE"/>
    <x v="0"/>
    <s v="MARGA MARGA"/>
    <s v="OLMUE"/>
    <n v="2016"/>
    <x v="5"/>
    <s v="AGUA POTABLE"/>
    <x v="0"/>
    <n v="1500"/>
    <x v="9"/>
    <x v="9"/>
  </r>
  <r>
    <s v="30474233-0"/>
    <s v="MEJORAMIENTO SERVICIO APR CAJON DE SAN PEDRO COMUNA DE QUILLOTA"/>
    <x v="0"/>
    <s v="QUILLOTA"/>
    <s v="QUILLOTA"/>
    <n v="2016"/>
    <x v="5"/>
    <s v="AGUA POTABLE"/>
    <x v="0"/>
    <n v="1500"/>
    <x v="9"/>
    <x v="9"/>
  </r>
  <r>
    <s v="30474236-0"/>
    <s v="CONSTRUCCION JARDIN INFANTIL ALTO CARACOLES ANCUD"/>
    <x v="5"/>
    <s v="CHILOE"/>
    <s v="ANCUD"/>
    <n v="2016"/>
    <x v="2"/>
    <s v="EDUCACION PREBASICA"/>
    <x v="0"/>
    <n v="3"/>
    <x v="9"/>
    <x v="9"/>
  </r>
  <r>
    <s v="30474252-0"/>
    <s v="CONSTRUCCION SEDE SOCIAL UV N7 CERRO POLANCO COMUNA DE VALPARAISO"/>
    <x v="0"/>
    <s v="VALPARAISO"/>
    <s v="VALPARAISO"/>
    <n v="2016"/>
    <x v="6"/>
    <s v="ORGANIZACION Y SERVICIOS COMUNALES"/>
    <x v="1"/>
    <n v="13778"/>
    <x v="9"/>
    <x v="9"/>
  </r>
  <r>
    <s v="30474288-0"/>
    <s v="CONSTRUCCION SALA CUNA Y NIVEL MEDIO LO ABARCA, CARTAGENA"/>
    <x v="0"/>
    <s v="SAN ANTONIO"/>
    <s v="CARTAGENA"/>
    <n v="2016"/>
    <x v="2"/>
    <s v="EDUCACION PREBASICA"/>
    <x v="0"/>
    <n v="3846"/>
    <x v="9"/>
    <x v="9"/>
  </r>
  <r>
    <s v="30474336-0"/>
    <s v="MEJORAMIENTO CIRCUITO CALLE SOLIDARIDAD Y FIGUEROA LARRAÍN. QUILPUÉ"/>
    <x v="0"/>
    <s v="MARGA MARGA"/>
    <s v="QUILPUE"/>
    <n v="2016"/>
    <x v="1"/>
    <s v="TRANSPORTE URBANO,VIALIDAD PEATONAL"/>
    <x v="1"/>
    <n v="141192"/>
    <x v="9"/>
    <x v="9"/>
  </r>
  <r>
    <s v="30474433-0"/>
    <s v="CONSTRUCCION SISTEMA AGUA POTABLE RURAL ALTO PUELO, COCHAMO"/>
    <x v="5"/>
    <s v="LLANQUIHUE"/>
    <s v="COCHAMO"/>
    <n v="2016"/>
    <x v="5"/>
    <s v="AGUA POTABLE"/>
    <x v="1"/>
    <n v="10000"/>
    <x v="9"/>
    <x v="9"/>
  </r>
  <r>
    <s v="30474636-0"/>
    <s v="CONSTRUCCION PLAZA ACCESO PARQUE URBANO CERRO LA VIRGEN TALTAL"/>
    <x v="11"/>
    <m/>
    <m/>
    <n v="2016"/>
    <x v="6"/>
    <s v="DESARROLLO URBANO"/>
    <x v="0"/>
    <n v="44000"/>
    <x v="3812"/>
    <x v="3588"/>
  </r>
  <r>
    <s v="30474695-0"/>
    <s v="NORMALIZACION SISTEMA APR LICANCHEU LA VEGA DE PUPUYA, NAVIDAD"/>
    <x v="12"/>
    <s v="CARDENAL CARO"/>
    <s v="NAVIDAD"/>
    <n v="2016"/>
    <x v="5"/>
    <s v="AGUA POTABLE"/>
    <x v="0"/>
    <n v="1150000"/>
    <x v="9"/>
    <x v="9"/>
  </r>
  <r>
    <s v="30474704-0"/>
    <s v="CONSTRUCCION ELECTRIFICACIÓN RURAL FOTOVOLTAICA LOS CAMBUCHOS, LEBU"/>
    <x v="4"/>
    <s v="ARAUCO"/>
    <s v="LEBU"/>
    <n v="2016"/>
    <x v="4"/>
    <s v="AUTOGENERACION"/>
    <x v="1"/>
    <n v="287198"/>
    <x v="9"/>
    <x v="9"/>
  </r>
  <r>
    <s v="30474731-0"/>
    <s v="CONSTRUCCION CICLOVIA AVENIDA SIMPSON - VALDIVIA"/>
    <x v="10"/>
    <s v="VALDIVIA - REGION XIV"/>
    <s v="VALDIVIA - REGION XIV"/>
    <n v="2016"/>
    <x v="1"/>
    <s v="TRANSPORTE URBANO,VIALIDAD PEATONAL"/>
    <x v="0"/>
    <n v="1500"/>
    <x v="2680"/>
    <x v="3589"/>
  </r>
  <r>
    <s v="30474734-0"/>
    <s v="CONSTRUCCION JARDÍN INFANTIL Y SALA CUNA LA PAMPA, ALTO HOSPICIO"/>
    <x v="13"/>
    <s v="IQUIQUE"/>
    <s v="ALTO HOSPICIO"/>
    <n v="2016"/>
    <x v="2"/>
    <s v="EDUCACION PREBASICA"/>
    <x v="1"/>
    <n v="1"/>
    <x v="9"/>
    <x v="9"/>
  </r>
  <r>
    <s v="30474735-0"/>
    <s v="CONSTRUCCION SALA CUNA Y JARDIN INFANTIL VICTOR JARA, ANTOFAGASTA"/>
    <x v="11"/>
    <s v="ANTOFAGASTA"/>
    <s v="ANTOFAGASTA"/>
    <n v="2016"/>
    <x v="2"/>
    <s v="EDUCACION PREBASICA"/>
    <x v="0"/>
    <n v="2"/>
    <x v="9"/>
    <x v="9"/>
  </r>
  <r>
    <s v="30474747-0"/>
    <s v="CONSTRUCCION SALA CUNA Y JARDIN INFANTIL LOS CASTAÑOS, TEMUCO"/>
    <x v="1"/>
    <m/>
    <m/>
    <n v="2016"/>
    <x v="2"/>
    <s v="EDUCACION PREBASICA"/>
    <x v="0"/>
    <n v="3"/>
    <x v="9"/>
    <x v="9"/>
  </r>
  <r>
    <s v="30474989-0"/>
    <s v="ADQUISICION SAMU HOSPITAL COMUNITARIO 21 DE MAYO TALTAL"/>
    <x v="11"/>
    <s v="ANTOFAGASTA"/>
    <s v="TALTAL"/>
    <n v="2016"/>
    <x v="0"/>
    <s v="ADMINISTRACION SALUD"/>
    <x v="3"/>
    <n v="1"/>
    <x v="9"/>
    <x v="9"/>
  </r>
  <r>
    <s v="30474990-0"/>
    <s v="ADQUISICION SEMÁFOROS DIVERSOS CRUCES COMUNA DE ALTO HOSPICIO"/>
    <x v="13"/>
    <s v="IQUIQUE"/>
    <s v="ALTO HOSPICIO"/>
    <n v="2016"/>
    <x v="1"/>
    <s v="TRANSPORTE URBANO,VIALIDAD PEATONAL"/>
    <x v="1"/>
    <n v="234843"/>
    <x v="9"/>
    <x v="9"/>
  </r>
  <r>
    <s v="30475043-0"/>
    <s v="REPOSICION MULTICANCHA VILLA SANTA TERESA, SAN FELIPE"/>
    <x v="0"/>
    <s v="SAN FELIPE DE ACONCAGUA"/>
    <s v="SAN FELIPE"/>
    <n v="2016"/>
    <x v="7"/>
    <s v="DEPORTE RECREATIVO"/>
    <x v="1"/>
    <n v="35000"/>
    <x v="9"/>
    <x v="9"/>
  </r>
  <r>
    <s v="30475091-0"/>
    <s v="CONSTRUCCION SALA CUNA Y JARDIN INFANTIL LOS LILIUM, COLLIPULLI"/>
    <x v="1"/>
    <s v="MALLECO"/>
    <s v="COLLIPULLI"/>
    <n v="2016"/>
    <x v="2"/>
    <s v="EDUCACION PREBASICA"/>
    <x v="0"/>
    <n v="3"/>
    <x v="9"/>
    <x v="9"/>
  </r>
  <r>
    <s v="30475333-0"/>
    <s v="MEJORAMIENTO SERVICIO APR ARTIFICIO COMUNA DE CABILDO"/>
    <x v="0"/>
    <s v="PETORCA"/>
    <s v="CABILDO"/>
    <n v="2016"/>
    <x v="5"/>
    <s v="AGUA POTABLE"/>
    <x v="0"/>
    <n v="1187"/>
    <x v="9"/>
    <x v="9"/>
  </r>
  <r>
    <s v="30475440-0"/>
    <s v="AMPLIACION SERVICIO APR EL MIRADOR SANTA ADELA COMUNA DE QUINTERO"/>
    <x v="0"/>
    <s v="VALPARAISO"/>
    <s v="QUINTERO"/>
    <n v="2016"/>
    <x v="5"/>
    <s v="AGUA POTABLE"/>
    <x v="1"/>
    <n v="11000"/>
    <x v="9"/>
    <x v="9"/>
  </r>
  <r>
    <s v="30475591-0"/>
    <s v="CONSTRUCCION SALA CUNA Y JARDIN INFANTIL LAS CUMBRES 2, RANCAGUA"/>
    <x v="12"/>
    <s v="CACHAPOAL"/>
    <s v="RANCAGUA"/>
    <n v="2016"/>
    <x v="2"/>
    <s v="EDUCACION PREBASICA"/>
    <x v="0"/>
    <n v="30"/>
    <x v="9"/>
    <x v="9"/>
  </r>
  <r>
    <s v="30475595-0"/>
    <s v="CONSTRUCCION S.CUNA Y J. INFANTIL SANTA ROSA DE PELEQUEN- MALLOA"/>
    <x v="12"/>
    <s v="CACHAPOAL"/>
    <s v="MALLOA"/>
    <n v="2016"/>
    <x v="2"/>
    <s v="EDUCACION PREBASICA"/>
    <x v="1"/>
    <n v="5"/>
    <x v="9"/>
    <x v="9"/>
  </r>
  <r>
    <s v="30475639-0"/>
    <s v="CONSTRUCCION SALA CUNA Y JARDIN INFANTIL OSORNO CENTRO"/>
    <x v="5"/>
    <s v="OSORNO"/>
    <s v="OSORNO"/>
    <n v="2016"/>
    <x v="2"/>
    <s v="EDUCACION PREBASICA"/>
    <x v="1"/>
    <n v="91898"/>
    <x v="9"/>
    <x v="9"/>
  </r>
  <r>
    <s v="30475643-0"/>
    <s v="CONSTRUCCION SALA CUNA Y JARDÍN INFANTIL -SANTA LAURA- QUILICURA"/>
    <x v="8"/>
    <s v="SANTIAGO"/>
    <s v="QUILICURA"/>
    <n v="2016"/>
    <x v="2"/>
    <s v="EDUCACION PREBASICA"/>
    <x v="0"/>
    <n v="8532"/>
    <x v="9"/>
    <x v="9"/>
  </r>
  <r>
    <s v="30476384-0"/>
    <s v="CONSTRUCCION SALAS CUNA Y JARDÍN INFANTIL - PUERTO EDEN- LA FLORIDA"/>
    <x v="8"/>
    <s v="SANTIAGO"/>
    <s v="LA FLORIDA"/>
    <n v="2016"/>
    <x v="2"/>
    <s v="EDUCACION PREBASICA"/>
    <x v="0"/>
    <n v="11037"/>
    <x v="9"/>
    <x v="9"/>
  </r>
  <r>
    <s v="30476433-0"/>
    <s v="MEJORAMIENTO CALLE VALLE EL PARAISO. QUILPUE"/>
    <x v="0"/>
    <s v="MARGA MARGA"/>
    <s v="QUILPUE"/>
    <n v="2016"/>
    <x v="1"/>
    <s v="TRANSPORTE URBANO,VIALIDAD PEATONAL"/>
    <x v="1"/>
    <n v="72800"/>
    <x v="9"/>
    <x v="9"/>
  </r>
  <r>
    <s v="30476488-0"/>
    <s v="CONSTRUCCION SALA CUNA PRESIDENTE RIOS, VILLARRICA"/>
    <x v="1"/>
    <s v="CAUTIN"/>
    <s v="VILLARRICA"/>
    <n v="2016"/>
    <x v="2"/>
    <s v="EDUCACION PREBASICA"/>
    <x v="0"/>
    <n v="3"/>
    <x v="9"/>
    <x v="9"/>
  </r>
  <r>
    <s v="30476490-0"/>
    <s v="CONSTRUCCION PARQUE HUMEDAL LOS BATROS, SAN PEDRO DE LA PAZ"/>
    <x v="4"/>
    <s v="CONCEPCION"/>
    <s v="SAN PEDRO DE LA PAZ"/>
    <n v="2016"/>
    <x v="6"/>
    <s v="DESARROLLO URBANO"/>
    <x v="0"/>
    <n v="9073"/>
    <x v="9"/>
    <x v="9"/>
  </r>
  <r>
    <s v="30476583-0"/>
    <s v="MEJORAMIENTO SISTEMA AGUA POTABLE RURAL COCALAN, LAS CABRAS"/>
    <x v="12"/>
    <s v="CACHAPOAL"/>
    <s v="LAS CABRAS"/>
    <n v="2016"/>
    <x v="5"/>
    <s v="AGUA POTABLE"/>
    <x v="1"/>
    <n v="532035"/>
    <x v="9"/>
    <x v="9"/>
  </r>
  <r>
    <s v="30476588-0"/>
    <s v="CONSTRUCCION OBRAS COMPLEMENTARIAS HOSPITAL FELIX BULNES"/>
    <x v="8"/>
    <s v="SANTIAGO"/>
    <s v="CERRO NAVIA"/>
    <n v="2016"/>
    <x v="0"/>
    <s v="ALTA COMPLEJIDAD"/>
    <x v="0"/>
    <n v="940261"/>
    <x v="3813"/>
    <x v="3590"/>
  </r>
  <r>
    <s v="30476591-0"/>
    <s v="CONSTRUCCION JARDIN INFANTIL CON SALA CUNA LAS LLOSYAS"/>
    <x v="14"/>
    <s v="ARICA - REGION XV"/>
    <s v="ARICA - REGION XV"/>
    <n v="2016"/>
    <x v="2"/>
    <s v="EDUCACION PREBASICA"/>
    <x v="1"/>
    <n v="1"/>
    <x v="9"/>
    <x v="9"/>
  </r>
  <r>
    <s v="30476592-0"/>
    <s v="CONSTRUCCION GRADERÍAS Y RECINTOS DEPORTIVOS, ESTADIO LAS REJAS."/>
    <x v="8"/>
    <s v="SANTIAGO"/>
    <s v="ESTACION CENTRAL"/>
    <n v="2016"/>
    <x v="7"/>
    <s v="DEPORTE RECREATIVO"/>
    <x v="1"/>
    <n v="13650"/>
    <x v="9"/>
    <x v="9"/>
  </r>
  <r>
    <s v="30476687-0"/>
    <s v="DIAGNOSTICO VULNERABILIDAD  Y  PLAN DE MANEJO QUEBRADA LEIVA"/>
    <x v="2"/>
    <s v="ELQUI"/>
    <s v="VICUÑA"/>
    <n v="2016"/>
    <x v="6"/>
    <s v="DEFENSAS FLUVIALES,MARITIMAS Y CAUCES ARTIFICIALES"/>
    <x v="3"/>
    <n v="300"/>
    <x v="9"/>
    <x v="9"/>
  </r>
  <r>
    <s v="30476691-0"/>
    <s v="MEJORAMIENTO URGENCIA Y AMPLIACIÓN DE CAMAS  HOSPITAL EL PINO"/>
    <x v="8"/>
    <s v="MAIPO"/>
    <s v="SAN BERNARDO"/>
    <n v="2016"/>
    <x v="0"/>
    <s v="ALTA COMPLEJIDAD"/>
    <x v="0"/>
    <n v="394466"/>
    <x v="3814"/>
    <x v="3591"/>
  </r>
  <r>
    <s v="30476692-0"/>
    <s v="MEJORAMIENTO INTEGRAL SISTEMA APR LOCALIDAD DE MACHUCA"/>
    <x v="11"/>
    <s v="EL LOA"/>
    <s v="SAN PEDRO DE ATACAMA"/>
    <n v="2016"/>
    <x v="5"/>
    <s v="AGUA POTABLE"/>
    <x v="1"/>
    <n v="9579"/>
    <x v="9"/>
    <x v="9"/>
  </r>
  <r>
    <s v="30476693-0"/>
    <s v="CONSTRUCCION ALCANTARILLADO LOCALIDAD DE MACHUCA"/>
    <x v="11"/>
    <s v="EL LOA"/>
    <s v="SAN PEDRO DE ATACAMA"/>
    <n v="2016"/>
    <x v="5"/>
    <s v="EVACUACION DISPOSICION FINAL AGUAS SERVIDAS"/>
    <x v="1"/>
    <n v="9579"/>
    <x v="9"/>
    <x v="9"/>
  </r>
  <r>
    <s v="30476696-0"/>
    <s v="CONSTRUCCION ALCANTARILLADO RIO GRANDE"/>
    <x v="11"/>
    <s v="EL LOA"/>
    <s v="SAN PEDRO DE ATACAMA"/>
    <n v="2016"/>
    <x v="5"/>
    <s v="EVACUACION DISPOSICION FINAL AGUAS SERVIDAS"/>
    <x v="3"/>
    <n v="20000"/>
    <x v="9"/>
    <x v="9"/>
  </r>
  <r>
    <s v="30476844-0"/>
    <s v="CONSTRUCCION SALA CUNA Y JARDIN INFANTIL RECABARREN, TEMUCO"/>
    <x v="1"/>
    <s v="CAUTIN"/>
    <s v="TEMUCO"/>
    <n v="2016"/>
    <x v="2"/>
    <s v="EDUCACION PREBASICA"/>
    <x v="0"/>
    <n v="3"/>
    <x v="9"/>
    <x v="9"/>
  </r>
  <r>
    <s v="30476883-0"/>
    <s v="MEJORAMIENTO SISTEMA APR CUESTA LOS GONZALEZ, CHIMBARONGO"/>
    <x v="12"/>
    <s v="COLCHAGUA"/>
    <s v="CHIMBARONGO"/>
    <n v="2016"/>
    <x v="5"/>
    <s v="AGUA POTABLE"/>
    <x v="0"/>
    <n v="718085"/>
    <x v="9"/>
    <x v="9"/>
  </r>
  <r>
    <s v="30476983-0"/>
    <s v="CONSTRUCCION SISTEMA DE AUTOGENERACIÓN EÓLICO DIÉSEL"/>
    <x v="3"/>
    <s v="MAGALLANES"/>
    <s v="RIO VERDE"/>
    <n v="2016"/>
    <x v="4"/>
    <s v="AUTOGENERACION"/>
    <x v="0"/>
    <n v="59026"/>
    <x v="9"/>
    <x v="9"/>
  </r>
  <r>
    <s v="30476986-0"/>
    <s v="REPOSICION PAVIMENTOS VÍAS CASCO HISTORICO UV 3 Y 7, HUECHURABA"/>
    <x v="8"/>
    <s v="SANTIAGO"/>
    <s v="HUECHURABA"/>
    <n v="2016"/>
    <x v="1"/>
    <s v="TRANSPORTE URBANO,VIALIDAD PEATONAL"/>
    <x v="1"/>
    <n v="81017"/>
    <x v="9"/>
    <x v="9"/>
  </r>
  <r>
    <s v="30477033-0"/>
    <s v="REPOSICION PAVIMENTOS CASCO HISTORICO UV 10-11 Y 12, HUECHURABA"/>
    <x v="8"/>
    <s v="SANTIAGO"/>
    <s v="HUECHURABA"/>
    <n v="2016"/>
    <x v="1"/>
    <s v="TRANSPORTE URBANO,VIALIDAD PEATONAL"/>
    <x v="1"/>
    <n v="97987"/>
    <x v="9"/>
    <x v="9"/>
  </r>
  <r>
    <s v="30477040-0"/>
    <s v="RESTAURACION CLUB DEPORTIVO Y SOCIAL PUTAENDO"/>
    <x v="0"/>
    <s v="SAN FELIPE DE ACONCAGUA"/>
    <s v="PUTAENDO"/>
    <n v="2016"/>
    <x v="2"/>
    <s v="ARTE Y CULTURA"/>
    <x v="3"/>
    <n v="2874"/>
    <x v="9"/>
    <x v="9"/>
  </r>
  <r>
    <s v="30477084-0"/>
    <s v="CONSTRUCCION SALAS CUNA Y JARDÍN INFANTIL JUAN GÓMEZ MILLAS, ÑUÑOA"/>
    <x v="8"/>
    <s v="SANTIAGO"/>
    <s v="ÑUÑOA"/>
    <n v="2016"/>
    <x v="2"/>
    <s v="EDUCACION PREBASICA"/>
    <x v="1"/>
    <n v="11073"/>
    <x v="9"/>
    <x v="9"/>
  </r>
  <r>
    <s v="30477183-0"/>
    <s v="CONSTRUCCION PLAN MAESTRO VICUÑA MACKENNA"/>
    <x v="12"/>
    <s v="CACHAPOAL"/>
    <s v="RANCAGUA"/>
    <n v="2016"/>
    <x v="6"/>
    <s v="DESARROLLO URBANO"/>
    <x v="1"/>
    <n v="23782"/>
    <x v="9"/>
    <x v="9"/>
  </r>
  <r>
    <s v="30477184-0"/>
    <s v="CONSTRUCCION RED DE CICLOCALLES CIUDAD DE PORVENIR"/>
    <x v="3"/>
    <s v="TIERRA DEL FUEGO"/>
    <s v="PORVENIR"/>
    <n v="2016"/>
    <x v="1"/>
    <s v="TRANSPORTE URBANO,VIALIDAD PEATONAL"/>
    <x v="0"/>
    <n v="125"/>
    <x v="9"/>
    <x v="9"/>
  </r>
  <r>
    <s v="30477288-0"/>
    <s v="ANALISIS LOGISTICA INTEGRADA DE LA RED DE TRANSPORTE DE CARGA"/>
    <x v="0"/>
    <m/>
    <m/>
    <n v="2016"/>
    <x v="1"/>
    <s v="ADMINISTRACION TRANSPORTE"/>
    <x v="1"/>
    <n v="9854"/>
    <x v="9"/>
    <x v="9"/>
  </r>
  <r>
    <s v="30477693-0"/>
    <s v="MEJORAMIENTO CALLE PABLO RAMIREZ. QUILPUÉ"/>
    <x v="0"/>
    <s v="MARGA MARGA"/>
    <s v="QUILPUE"/>
    <n v="2016"/>
    <x v="1"/>
    <s v="TRANSPORTE URBANO,VIALIDAD PEATONAL"/>
    <x v="1"/>
    <n v="72800"/>
    <x v="9"/>
    <x v="9"/>
  </r>
  <r>
    <s v="30477694-0"/>
    <s v="EXPLORACION DEL MODELO DE GESTIÓN PARA UN TEATRO REGIONAL"/>
    <x v="2"/>
    <m/>
    <m/>
    <n v="2016"/>
    <x v="2"/>
    <s v="ARTE Y CULTURA"/>
    <x v="3"/>
    <n v="1590"/>
    <x v="9"/>
    <x v="9"/>
  </r>
  <r>
    <s v="30477786-0"/>
    <s v="MEJORAMIENTO SISTEMA APR EL CALEUCHE SAN ROBERTO, PICHIDEGUA"/>
    <x v="12"/>
    <s v="CACHAPOAL"/>
    <s v="PICHIDEGUA"/>
    <n v="2016"/>
    <x v="5"/>
    <s v="AGUA POTABLE"/>
    <x v="0"/>
    <n v="237391"/>
    <x v="9"/>
    <x v="9"/>
  </r>
  <r>
    <s v="30478003-0"/>
    <s v="REPOSICION TOTAL ESCUELA PAMPA ALGODONAL, RBD 39; ARICA"/>
    <x v="14"/>
    <s v="ARICA - REGION XV"/>
    <s v="ARICA - REGION XV"/>
    <n v="2016"/>
    <x v="2"/>
    <s v="EDUCACION BASICA Y MEDIA"/>
    <x v="1"/>
    <n v="2"/>
    <x v="9"/>
    <x v="9"/>
  </r>
  <r>
    <s v="30478652-0"/>
    <s v="MEJORAMIENTO PAVIMENTO AV. ALEJANDRO NAVARRETE (DM130 A DM384), G.CARREÑO, VIÑA DEL MAR"/>
    <x v="0"/>
    <s v="VALPARAISO"/>
    <s v="VIÑA DEL MAR"/>
    <n v="2016"/>
    <x v="1"/>
    <s v="TRANSPORTE URBANO,VIALIDAD PEATONAL"/>
    <x v="3"/>
    <n v="78691"/>
    <x v="9"/>
    <x v="9"/>
  </r>
  <r>
    <s v="30479191-0"/>
    <s v="MEJORAMIENTO SISTEMA APR EL ABRA, REQUINOA"/>
    <x v="12"/>
    <s v="CACHAPOAL"/>
    <s v="REQUINOA"/>
    <n v="2016"/>
    <x v="5"/>
    <s v="AGUA POTABLE"/>
    <x v="0"/>
    <n v="1400000"/>
    <x v="9"/>
    <x v="9"/>
  </r>
  <r>
    <s v="30479741-0"/>
    <s v="HABILITACION FUENTE SISTEMA DE AGUA POTABLE IDAHUE,SAN VICENTE DE TT"/>
    <x v="12"/>
    <s v="CACHAPOAL"/>
    <s v="SAN VICENTE DE TAGUA TAGUA"/>
    <n v="2016"/>
    <x v="5"/>
    <s v="AGUA POTABLE"/>
    <x v="0"/>
    <n v="172757"/>
    <x v="9"/>
    <x v="9"/>
  </r>
  <r>
    <s v="30479791-0"/>
    <s v="MEJORAMIENTO SERVICIO A.P.R. PUNTILLA PUEBLO DE INDIO, SAN VICENTE"/>
    <x v="12"/>
    <s v="CACHAPOAL"/>
    <s v="SAN VICENTE DE TAGUA TAGUA"/>
    <n v="2016"/>
    <x v="5"/>
    <s v="AGUA POTABLE"/>
    <x v="0"/>
    <n v="333094"/>
    <x v="9"/>
    <x v="9"/>
  </r>
  <r>
    <s v="30479793-0"/>
    <s v="MEJORAMIENTO  SISTEMA DE AGUA POTABLE SANTA AMALIA, REQUINOA"/>
    <x v="12"/>
    <s v="CACHAPOAL"/>
    <s v="REQUINOA"/>
    <n v="2016"/>
    <x v="5"/>
    <s v="AGUA POTABLE"/>
    <x v="0"/>
    <n v="414724"/>
    <x v="9"/>
    <x v="9"/>
  </r>
  <r>
    <s v="30479808-0"/>
    <s v="PROSPECCION ARQUEOLOGICA TERRENO ESTADIO LUCIO FARIÑA FDEZ,QUILLOTA"/>
    <x v="0"/>
    <s v="QUILLOTA"/>
    <s v="QUILLOTA"/>
    <n v="2016"/>
    <x v="2"/>
    <s v="INTERSUBSECTORIAL EDUCACION Y CULTURA"/>
    <x v="1"/>
    <n v="22373"/>
    <x v="9"/>
    <x v="9"/>
  </r>
  <r>
    <s v="30480147-0"/>
    <s v="ANALISIS SITUACION LABORAL DE LA MUJER COMUNAS REGION VALPARAISO"/>
    <x v="0"/>
    <m/>
    <m/>
    <n v="2016"/>
    <x v="6"/>
    <s v="INTERSUBSECTORIAL MULTISECTOR"/>
    <x v="1"/>
    <n v="5430"/>
    <x v="9"/>
    <x v="9"/>
  </r>
  <r>
    <s v="30480269-0"/>
    <s v="CONSTRUCCION ALCANTARILLADO Y AGUA POTABLE LA PUNTILLA, PETORCA"/>
    <x v="0"/>
    <s v="PETORCA"/>
    <s v="PETORCA"/>
    <n v="2016"/>
    <x v="5"/>
    <s v="ADMINISTRACION AGUA POTABLE Y ALCANTARILLADO"/>
    <x v="1"/>
    <n v="111397"/>
    <x v="9"/>
    <x v="9"/>
  </r>
  <r>
    <s v="30480572-0"/>
    <s v="CONSTRUCCION SALA CUNA-JARDIN INFANTIL FE Y ESPERANZA, ALERCE PMONTT"/>
    <x v="5"/>
    <s v="LLANQUIHUE"/>
    <s v="PUERTO MONTT"/>
    <n v="2016"/>
    <x v="2"/>
    <s v="EDUCACION PREBASICA"/>
    <x v="1"/>
    <n v="1016689"/>
    <x v="9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RATE (1)">
  <location ref="E41:G45" firstHeaderRow="0" firstDataRow="1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0"/>
        <item x="3"/>
        <item x="2"/>
        <item m="1" x="4"/>
        <item t="default"/>
      </items>
    </pivotField>
    <pivotField numFmtId="3" showAll="0"/>
    <pivotField axis="axisPage" multipleItemSelectionAllowed="1" showAll="0">
      <items count="3817">
        <item x="22"/>
        <item x="64"/>
        <item x="11"/>
        <item x="17"/>
        <item x="1364"/>
        <item x="2892"/>
        <item x="3171"/>
        <item x="287"/>
        <item x="2915"/>
        <item x="2173"/>
        <item x="565"/>
        <item x="1080"/>
        <item x="3126"/>
        <item x="3639"/>
        <item x="2691"/>
        <item x="874"/>
        <item x="1621"/>
        <item x="2991"/>
        <item x="826"/>
        <item x="832"/>
        <item x="2162"/>
        <item x="3017"/>
        <item x="2958"/>
        <item x="2596"/>
        <item x="36"/>
        <item x="3571"/>
        <item x="2263"/>
        <item x="3058"/>
        <item x="2681"/>
        <item x="238"/>
        <item x="951"/>
        <item x="3601"/>
        <item x="1903"/>
        <item x="290"/>
        <item x="199"/>
        <item x="1627"/>
        <item x="3675"/>
        <item x="1053"/>
        <item x="275"/>
        <item x="134"/>
        <item x="2166"/>
        <item x="2224"/>
        <item x="441"/>
        <item x="2751"/>
        <item x="2567"/>
        <item x="3729"/>
        <item x="3415"/>
        <item x="1083"/>
        <item x="570"/>
        <item x="1443"/>
        <item x="2692"/>
        <item x="285"/>
        <item x="2495"/>
        <item x="3103"/>
        <item x="2987"/>
        <item x="2066"/>
        <item x="1365"/>
        <item x="62"/>
        <item x="1683"/>
        <item x="1736"/>
        <item x="1705"/>
        <item x="1745"/>
        <item x="989"/>
        <item x="1054"/>
        <item x="2796"/>
        <item x="133"/>
        <item x="3781"/>
        <item x="969"/>
        <item x="598"/>
        <item x="3059"/>
        <item x="1234"/>
        <item x="2992"/>
        <item x="3582"/>
        <item x="3235"/>
        <item x="3210"/>
        <item x="1727"/>
        <item x="3212"/>
        <item x="754"/>
        <item x="1341"/>
        <item x="1449"/>
        <item x="1444"/>
        <item x="3634"/>
        <item x="2528"/>
        <item x="2490"/>
        <item x="1270"/>
        <item x="846"/>
        <item x="1313"/>
        <item x="747"/>
        <item x="1979"/>
        <item x="2137"/>
        <item x="1492"/>
        <item x="2153"/>
        <item x="2874"/>
        <item x="3509"/>
        <item x="685"/>
        <item x="1188"/>
        <item x="52"/>
        <item x="1114"/>
        <item x="2879"/>
        <item x="1293"/>
        <item x="2273"/>
        <item x="808"/>
        <item x="2159"/>
        <item x="2540"/>
        <item x="157"/>
        <item x="2396"/>
        <item x="2866"/>
        <item x="541"/>
        <item x="1319"/>
        <item x="2240"/>
        <item x="1900"/>
        <item x="3700"/>
        <item x="1496"/>
        <item x="2592"/>
        <item x="2973"/>
        <item x="726"/>
        <item x="495"/>
        <item x="3573"/>
        <item x="3073"/>
        <item x="2415"/>
        <item x="1433"/>
        <item x="325"/>
        <item x="2512"/>
        <item x="984"/>
        <item x="1879"/>
        <item x="1348"/>
        <item x="109"/>
        <item x="2121"/>
        <item x="1305"/>
        <item x="1135"/>
        <item x="306"/>
        <item x="2408"/>
        <item x="476"/>
        <item x="1108"/>
        <item x="2680"/>
        <item x="1667"/>
        <item x="2598"/>
        <item x="572"/>
        <item x="2120"/>
        <item x="3754"/>
        <item x="1308"/>
        <item x="201"/>
        <item x="2501"/>
        <item x="195"/>
        <item x="391"/>
        <item x="475"/>
        <item x="1213"/>
        <item x="462"/>
        <item x="214"/>
        <item x="1074"/>
        <item x="3600"/>
        <item x="725"/>
        <item x="877"/>
        <item x="311"/>
        <item x="2481"/>
        <item x="2199"/>
        <item x="3800"/>
        <item x="3758"/>
        <item x="742"/>
        <item x="1697"/>
        <item x="1180"/>
        <item x="3416"/>
        <item x="2431"/>
        <item x="1346"/>
        <item x="37"/>
        <item x="1984"/>
        <item x="3762"/>
        <item x="2103"/>
        <item x="3025"/>
        <item x="3648"/>
        <item x="1459"/>
        <item x="3031"/>
        <item x="1350"/>
        <item x="3033"/>
        <item x="1708"/>
        <item x="2161"/>
        <item x="547"/>
        <item x="1790"/>
        <item x="3316"/>
        <item x="2135"/>
        <item x="1585"/>
        <item x="1043"/>
        <item x="3562"/>
        <item x="3670"/>
        <item x="2309"/>
        <item x="3023"/>
        <item x="2845"/>
        <item x="3000"/>
        <item x="2639"/>
        <item x="23"/>
        <item x="958"/>
        <item x="2891"/>
        <item x="1632"/>
        <item x="2033"/>
        <item x="2338"/>
        <item x="3676"/>
        <item x="2564"/>
        <item x="1593"/>
        <item x="1025"/>
        <item x="2385"/>
        <item x="912"/>
        <item x="991"/>
        <item x="2414"/>
        <item x="2232"/>
        <item x="2412"/>
        <item x="1004"/>
        <item x="1590"/>
        <item x="860"/>
        <item x="2051"/>
        <item x="288"/>
        <item x="1195"/>
        <item x="899"/>
        <item x="370"/>
        <item x="2724"/>
        <item x="1405"/>
        <item x="1040"/>
        <item x="1190"/>
        <item x="2145"/>
        <item x="255"/>
        <item x="1396"/>
        <item x="3668"/>
        <item x="1532"/>
        <item x="1092"/>
        <item x="2208"/>
        <item x="866"/>
        <item x="2742"/>
        <item x="3691"/>
        <item x="2277"/>
        <item x="1718"/>
        <item x="1541"/>
        <item x="1071"/>
        <item x="1546"/>
        <item x="1826"/>
        <item x="3414"/>
        <item x="2957"/>
        <item x="2801"/>
        <item x="410"/>
        <item x="956"/>
        <item x="2278"/>
        <item x="869"/>
        <item x="1628"/>
        <item x="261"/>
        <item x="2765"/>
        <item x="1514"/>
        <item x="207"/>
        <item x="3293"/>
        <item x="3550"/>
        <item x="419"/>
        <item x="857"/>
        <item x="723"/>
        <item x="1353"/>
        <item x="1373"/>
        <item x="3399"/>
        <item x="1819"/>
        <item x="1424"/>
        <item x="1033"/>
        <item x="1090"/>
        <item x="5"/>
        <item x="3120"/>
        <item x="1470"/>
        <item x="2787"/>
        <item x="1052"/>
        <item x="2024"/>
        <item x="3778"/>
        <item x="2614"/>
        <item x="439"/>
        <item x="18"/>
        <item x="1993"/>
        <item x="2099"/>
        <item x="1854"/>
        <item x="3556"/>
        <item x="673"/>
        <item x="1061"/>
        <item x="1507"/>
        <item x="954"/>
        <item x="1640"/>
        <item x="640"/>
        <item x="348"/>
        <item x="2703"/>
        <item x="44"/>
        <item x="458"/>
        <item x="3612"/>
        <item x="1832"/>
        <item x="1967"/>
        <item x="1618"/>
        <item x="3446"/>
        <item x="1522"/>
        <item x="966"/>
        <item x="974"/>
        <item x="1199"/>
        <item x="1531"/>
        <item x="520"/>
        <item x="1569"/>
        <item x="1324"/>
        <item x="1637"/>
        <item x="567"/>
        <item x="143"/>
        <item x="1690"/>
        <item x="2421"/>
        <item x="865"/>
        <item x="1394"/>
        <item x="3485"/>
        <item x="2125"/>
        <item x="105"/>
        <item x="879"/>
        <item x="329"/>
        <item x="3551"/>
        <item x="915"/>
        <item x="690"/>
        <item x="345"/>
        <item x="1259"/>
        <item x="3632"/>
        <item x="2447"/>
        <item x="684"/>
        <item x="1068"/>
        <item x="136"/>
        <item x="1483"/>
        <item x="2916"/>
        <item x="2107"/>
        <item x="336"/>
        <item x="69"/>
        <item x="383"/>
        <item x="864"/>
        <item x="3738"/>
        <item x="2287"/>
        <item x="1642"/>
        <item x="432"/>
        <item x="1528"/>
        <item x="1224"/>
        <item x="14"/>
        <item x="1198"/>
        <item x="1094"/>
        <item x="1738"/>
        <item x="2740"/>
        <item x="895"/>
        <item x="3761"/>
        <item x="2702"/>
        <item x="2723"/>
        <item x="2547"/>
        <item x="746"/>
        <item x="957"/>
        <item x="1056"/>
        <item x="775"/>
        <item x="2897"/>
        <item x="1139"/>
        <item x="2781"/>
        <item x="2894"/>
        <item x="2499"/>
        <item x="1446"/>
        <item x="1070"/>
        <item x="1952"/>
        <item x="496"/>
        <item x="674"/>
        <item x="2474"/>
        <item x="3508"/>
        <item x="235"/>
        <item x="1228"/>
        <item x="1024"/>
        <item x="349"/>
        <item x="2197"/>
        <item x="407"/>
        <item x="3077"/>
        <item x="744"/>
        <item x="1565"/>
        <item x="319"/>
        <item x="2303"/>
        <item x="3457"/>
        <item x="1563"/>
        <item x="1702"/>
        <item x="2970"/>
        <item x="1476"/>
        <item x="1481"/>
        <item x="626"/>
        <item x="2452"/>
        <item x="2445"/>
        <item x="3341"/>
        <item x="338"/>
        <item x="3460"/>
        <item x="2292"/>
        <item x="2520"/>
        <item x="3775"/>
        <item x="1663"/>
        <item x="533"/>
        <item x="1649"/>
        <item x="2558"/>
        <item x="1709"/>
        <item x="1817"/>
        <item x="1458"/>
        <item x="2307"/>
        <item x="313"/>
        <item x="1219"/>
        <item x="296"/>
        <item x="3470"/>
        <item x="2913"/>
        <item x="900"/>
        <item x="3451"/>
        <item x="2341"/>
        <item x="2746"/>
        <item x="1803"/>
        <item x="1798"/>
        <item x="739"/>
        <item x="1821"/>
        <item x="522"/>
        <item x="301"/>
        <item x="3434"/>
        <item x="918"/>
        <item x="1472"/>
        <item x="302"/>
        <item x="273"/>
        <item x="2498"/>
        <item x="1226"/>
        <item x="3152"/>
        <item x="2079"/>
        <item x="509"/>
        <item x="1583"/>
        <item x="692"/>
        <item x="2192"/>
        <item x="2709"/>
        <item x="2764"/>
        <item x="3276"/>
        <item x="1533"/>
        <item x="2290"/>
        <item x="1282"/>
        <item x="283"/>
        <item x="3228"/>
        <item x="532"/>
        <item x="2818"/>
        <item x="1017"/>
        <item x="2704"/>
        <item x="2752"/>
        <item x="2062"/>
        <item x="2551"/>
        <item x="1555"/>
        <item x="1091"/>
        <item x="2504"/>
        <item x="1875"/>
        <item x="510"/>
        <item x="3190"/>
        <item x="2443"/>
        <item x="1894"/>
        <item x="3566"/>
        <item x="3503"/>
        <item x="2085"/>
        <item x="654"/>
        <item x="821"/>
        <item x="2804"/>
        <item x="2997"/>
        <item x="1273"/>
        <item x="165"/>
        <item x="108"/>
        <item x="457"/>
        <item x="1363"/>
        <item x="3554"/>
        <item x="2884"/>
        <item x="101"/>
        <item x="2763"/>
        <item x="3726"/>
        <item x="2328"/>
        <item x="885"/>
        <item x="2771"/>
        <item x="1893"/>
        <item x="127"/>
        <item x="2050"/>
        <item x="385"/>
        <item x="3502"/>
        <item x="2780"/>
        <item x="231"/>
        <item x="2648"/>
        <item x="318"/>
        <item x="3494"/>
        <item x="681"/>
        <item x="3657"/>
        <item x="3068"/>
        <item x="996"/>
        <item x="497"/>
        <item x="1501"/>
        <item x="1652"/>
        <item x="1102"/>
        <item x="41"/>
        <item x="2976"/>
        <item x="2228"/>
        <item x="2693"/>
        <item x="1600"/>
        <item x="3579"/>
        <item x="3590"/>
        <item x="1303"/>
        <item x="1335"/>
        <item x="2413"/>
        <item x="106"/>
        <item x="1283"/>
        <item x="1614"/>
        <item x="2238"/>
        <item x="1623"/>
        <item x="529"/>
        <item x="2080"/>
        <item x="351"/>
        <item x="1317"/>
        <item x="2496"/>
        <item x="1055"/>
        <item x="1008"/>
        <item x="431"/>
        <item x="3122"/>
        <item x="1865"/>
        <item x="2324"/>
        <item x="256"/>
        <item x="3490"/>
        <item x="440"/>
        <item x="1801"/>
        <item x="2291"/>
        <item x="280"/>
        <item x="930"/>
        <item x="2726"/>
        <item x="1511"/>
        <item x="386"/>
        <item x="717"/>
        <item x="3034"/>
        <item x="2458"/>
        <item x="2497"/>
        <item x="1704"/>
        <item x="270"/>
        <item x="56"/>
        <item x="3160"/>
        <item x="887"/>
        <item x="3458"/>
        <item x="2581"/>
        <item x="791"/>
        <item x="3667"/>
        <item x="1266"/>
        <item x="343"/>
        <item x="1536"/>
        <item x="1970"/>
        <item x="523"/>
        <item x="144"/>
        <item x="3507"/>
        <item x="2642"/>
        <item x="688"/>
        <item x="735"/>
        <item x="2337"/>
        <item x="307"/>
        <item x="2983"/>
        <item x="1676"/>
        <item x="750"/>
        <item x="1141"/>
        <item x="362"/>
        <item x="1225"/>
        <item x="3516"/>
        <item x="24"/>
        <item x="2294"/>
        <item x="2320"/>
        <item x="2143"/>
        <item x="2657"/>
        <item x="3019"/>
        <item x="3624"/>
        <item x="2115"/>
        <item x="2737"/>
        <item x="2213"/>
        <item x="2235"/>
        <item x="601"/>
        <item x="1121"/>
        <item x="1295"/>
        <item x="2964"/>
        <item x="1255"/>
        <item x="896"/>
        <item x="2345"/>
        <item x="2716"/>
        <item x="2690"/>
        <item m="1" x="3815"/>
        <item x="3491"/>
        <item x="298"/>
        <item x="1358"/>
        <item x="2758"/>
        <item x="1895"/>
        <item x="1792"/>
        <item x="1023"/>
        <item x="162"/>
        <item x="1330"/>
        <item x="516"/>
        <item x="2077"/>
        <item x="942"/>
        <item x="1302"/>
        <item x="254"/>
        <item x="1197"/>
        <item x="2370"/>
        <item x="2095"/>
        <item x="1558"/>
        <item x="2193"/>
        <item x="3205"/>
        <item x="3459"/>
        <item x="2908"/>
        <item x="2351"/>
        <item x="2127"/>
        <item x="2289"/>
        <item x="1031"/>
        <item x="1172"/>
        <item x="3487"/>
        <item x="96"/>
        <item x="2728"/>
        <item x="1698"/>
        <item x="1130"/>
        <item x="2674"/>
        <item x="2333"/>
        <item x="2706"/>
        <item x="1882"/>
        <item x="3707"/>
        <item x="2899"/>
        <item x="2297"/>
        <item x="3472"/>
        <item x="3717"/>
        <item x="1994"/>
        <item x="455"/>
        <item x="2323"/>
        <item x="1381"/>
        <item x="1412"/>
        <item x="1338"/>
        <item x="487"/>
        <item x="1096"/>
        <item x="1971"/>
        <item x="1701"/>
        <item x="765"/>
        <item x="308"/>
        <item x="1716"/>
        <item x="262"/>
        <item x="2151"/>
        <item x="635"/>
        <item x="2732"/>
        <item x="2646"/>
        <item x="908"/>
        <item x="1357"/>
        <item x="3100"/>
        <item x="2098"/>
        <item x="715"/>
        <item x="812"/>
        <item x="932"/>
        <item x="3396"/>
        <item x="2114"/>
        <item x="2643"/>
        <item x="490"/>
        <item x="2126"/>
        <item x="1679"/>
        <item x="1323"/>
        <item x="3563"/>
        <item x="1965"/>
        <item x="124"/>
        <item x="1789"/>
        <item x="84"/>
        <item x="3728"/>
        <item x="243"/>
        <item x="1463"/>
        <item x="404"/>
        <item x="1132"/>
        <item x="230"/>
        <item x="2738"/>
        <item x="3788"/>
        <item x="2714"/>
        <item x="3810"/>
        <item x="2766"/>
        <item x="3532"/>
        <item x="2084"/>
        <item x="3790"/>
        <item x="1356"/>
        <item x="2778"/>
        <item x="1286"/>
        <item x="2088"/>
        <item x="1550"/>
        <item x="1167"/>
        <item x="2705"/>
        <item x="2329"/>
        <item x="1105"/>
        <item x="1097"/>
        <item x="1131"/>
        <item x="760"/>
        <item x="2562"/>
        <item x="1855"/>
        <item x="3631"/>
        <item x="625"/>
        <item x="3443"/>
        <item x="2243"/>
        <item x="3486"/>
        <item x="1254"/>
        <item x="1877"/>
        <item x="1982"/>
        <item x="3310"/>
        <item x="2872"/>
        <item x="662"/>
        <item x="807"/>
        <item x="3191"/>
        <item x="1851"/>
        <item x="749"/>
        <item x="1961"/>
        <item x="1831"/>
        <item x="1206"/>
        <item x="2730"/>
        <item x="2779"/>
        <item x="2768"/>
        <item x="1519"/>
        <item x="1329"/>
        <item x="783"/>
        <item x="2754"/>
        <item x="1208"/>
        <item x="408"/>
        <item x="1425"/>
        <item x="3400"/>
        <item x="3385"/>
        <item x="1596"/>
        <item x="1518"/>
        <item x="2406"/>
        <item x="1447"/>
        <item x="2349"/>
        <item x="205"/>
        <item x="1001"/>
        <item x="2048"/>
        <item x="129"/>
        <item x="1482"/>
        <item x="1361"/>
        <item x="1981"/>
        <item x="1163"/>
        <item x="940"/>
        <item x="1924"/>
        <item x="2615"/>
        <item x="3070"/>
        <item x="1527"/>
        <item x="2784"/>
        <item x="2003"/>
        <item x="1914"/>
        <item x="3737"/>
        <item x="211"/>
        <item x="1911"/>
        <item x="2302"/>
        <item x="2129"/>
        <item x="1915"/>
        <item x="884"/>
        <item x="2354"/>
        <item x="943"/>
        <item x="2012"/>
        <item x="664"/>
        <item x="1164"/>
        <item x="794"/>
        <item x="3799"/>
        <item x="3002"/>
        <item x="1065"/>
        <item x="642"/>
        <item x="3638"/>
        <item x="1538"/>
        <item x="2028"/>
        <item x="1244"/>
        <item x="3701"/>
        <item x="2783"/>
        <item x="1279"/>
        <item x="218"/>
        <item x="2579"/>
        <item x="3496"/>
        <item x="771"/>
        <item x="2350"/>
        <item x="2015"/>
        <item x="2782"/>
        <item x="2344"/>
        <item x="1508"/>
        <item x="2071"/>
        <item x="1980"/>
        <item x="2441"/>
        <item x="3771"/>
        <item x="3184"/>
        <item x="2271"/>
        <item x="1398"/>
        <item x="2659"/>
        <item x="2019"/>
        <item x="1415"/>
        <item x="972"/>
        <item x="1406"/>
        <item x="1003"/>
        <item x="347"/>
        <item x="3617"/>
        <item x="94"/>
        <item x="2907"/>
        <item x="3398"/>
        <item x="2242"/>
        <item x="1587"/>
        <item x="3488"/>
        <item x="3312"/>
        <item x="2849"/>
        <item x="2001"/>
        <item x="1382"/>
        <item x="130"/>
        <item x="2718"/>
        <item x="131"/>
        <item x="762"/>
        <item x="2543"/>
        <item x="2530"/>
        <item x="3716"/>
        <item x="3546"/>
        <item x="1554"/>
        <item x="1048"/>
        <item x="1647"/>
        <item x="682"/>
        <item x="3455"/>
        <item x="3258"/>
        <item x="2502"/>
        <item x="1700"/>
        <item x="2807"/>
        <item x="1634"/>
        <item x="367"/>
        <item x="2652"/>
        <item x="1500"/>
        <item x="2112"/>
        <item x="1101"/>
        <item x="2745"/>
        <item x="2055"/>
        <item x="111"/>
        <item x="1376"/>
        <item x="1904"/>
        <item x="2534"/>
        <item x="1643"/>
        <item x="2283"/>
        <item x="198"/>
        <item x="2795"/>
        <item x="2234"/>
        <item x="2274"/>
        <item x="2744"/>
        <item x="1134"/>
        <item x="1671"/>
        <item x="1948"/>
        <item x="1423"/>
        <item x="778"/>
        <item x="1362"/>
        <item x="3552"/>
        <item x="2091"/>
        <item x="914"/>
        <item x="795"/>
        <item x="697"/>
        <item x="1582"/>
        <item x="291"/>
        <item x="714"/>
        <item x="910"/>
        <item x="2672"/>
        <item x="1796"/>
        <item x="3407"/>
        <item x="983"/>
        <item x="2647"/>
        <item x="78"/>
        <item x="3616"/>
        <item x="2665"/>
        <item x="1873"/>
        <item x="2821"/>
        <item x="3263"/>
        <item x="2815"/>
        <item x="1442"/>
        <item x="870"/>
        <item x="2830"/>
        <item x="2217"/>
        <item x="2800"/>
        <item x="2300"/>
        <item x="244"/>
        <item x="3378"/>
        <item x="1529"/>
        <item x="2823"/>
        <item x="3774"/>
        <item x="2819"/>
        <item x="2813"/>
        <item x="2822"/>
        <item x="2816"/>
        <item x="843"/>
        <item x="2735"/>
        <item x="1699"/>
        <item x="1907"/>
        <item x="2247"/>
        <item x="973"/>
        <item x="1261"/>
        <item x="309"/>
        <item x="2259"/>
        <item x="390"/>
        <item x="2318"/>
        <item x="1815"/>
        <item x="1968"/>
        <item x="3402"/>
        <item x="271"/>
        <item x="2440"/>
        <item x="3630"/>
        <item x="1174"/>
        <item x="683"/>
        <item x="3642"/>
        <item x="2966"/>
        <item x="2840"/>
        <item x="1057"/>
        <item x="1564"/>
        <item x="2487"/>
        <item x="2335"/>
        <item x="854"/>
        <item x="2231"/>
        <item x="3355"/>
        <item x="2762"/>
        <item x="2375"/>
        <item x="3619"/>
        <item x="1269"/>
        <item x="2810"/>
        <item x="2111"/>
        <item x="1923"/>
        <item x="140"/>
        <item x="229"/>
        <item x="1137"/>
        <item x="3320"/>
        <item x="2491"/>
        <item x="1781"/>
        <item x="2494"/>
        <item x="824"/>
        <item x="236"/>
        <item x="1148"/>
        <item x="2094"/>
        <item x="3807"/>
        <item x="3623"/>
        <item x="353"/>
        <item x="3426"/>
        <item x="546"/>
        <item x="660"/>
        <item x="2249"/>
        <item x="1119"/>
        <item x="2616"/>
        <item x="1744"/>
        <item x="267"/>
        <item x="2453"/>
        <item x="1674"/>
        <item x="2867"/>
        <item x="655"/>
        <item x="3462"/>
        <item x="743"/>
        <item x="7"/>
        <item x="2905"/>
        <item x="1724"/>
        <item x="3437"/>
        <item x="1441"/>
        <item x="3588"/>
        <item x="1630"/>
        <item x="2285"/>
        <item x="3296"/>
        <item x="632"/>
        <item x="2171"/>
        <item x="1291"/>
        <item x="713"/>
        <item x="3449"/>
        <item x="3294"/>
        <item x="3805"/>
        <item x="1542"/>
        <item x="2769"/>
        <item x="799"/>
        <item x="2194"/>
        <item x="3618"/>
        <item x="1780"/>
        <item x="1359"/>
        <item x="2583"/>
        <item x="830"/>
        <item x="1818"/>
        <item x="3651"/>
        <item x="2587"/>
        <item x="2036"/>
        <item x="856"/>
        <item x="3772"/>
        <item x="2254"/>
        <item x="3514"/>
        <item x="1209"/>
        <item x="2005"/>
        <item x="1128"/>
        <item x="2372"/>
        <item x="1388"/>
        <item x="521"/>
        <item x="2006"/>
        <item x="3517"/>
        <item x="3435"/>
        <item x="2462"/>
        <item x="3625"/>
        <item x="2139"/>
        <item x="3229"/>
        <item x="963"/>
        <item x="3441"/>
        <item x="300"/>
        <item x="2343"/>
        <item x="1910"/>
        <item x="3266"/>
        <item x="1947"/>
        <item x="2446"/>
        <item x="3690"/>
        <item x="2190"/>
        <item x="1012"/>
        <item x="2219"/>
        <item x="3313"/>
        <item x="1309"/>
        <item x="2109"/>
        <item x="562"/>
        <item x="3393"/>
        <item x="1095"/>
        <item x="977"/>
        <item x="627"/>
        <item x="976"/>
        <item x="1853"/>
        <item x="758"/>
        <item x="1118"/>
        <item x="2"/>
        <item x="1973"/>
        <item x="220"/>
        <item x="316"/>
        <item x="1473"/>
        <item x="1438"/>
        <item x="633"/>
        <item x="102"/>
        <item x="3387"/>
        <item x="3143"/>
        <item x="1837"/>
        <item x="1422"/>
        <item x="3794"/>
        <item x="2000"/>
        <item x="2775"/>
        <item x="3261"/>
        <item x="994"/>
        <item x="703"/>
        <item x="2046"/>
        <item x="3506"/>
        <item x="2284"/>
        <item x="2467"/>
        <item x="3669"/>
        <item x="340"/>
        <item x="2617"/>
        <item x="1668"/>
        <item x="1729"/>
        <item x="3384"/>
        <item x="3468"/>
        <item x="27"/>
        <item x="3186"/>
        <item x="1117"/>
        <item x="1304"/>
        <item x="2237"/>
        <item x="2369"/>
        <item x="2538"/>
        <item x="2717"/>
        <item x="2785"/>
        <item x="970"/>
        <item x="2422"/>
        <item x="2188"/>
        <item x="2811"/>
        <item x="3257"/>
        <item x="2068"/>
        <item x="2288"/>
        <item x="1312"/>
        <item x="3773"/>
        <item x="2471"/>
        <item x="3719"/>
        <item x="1578"/>
        <item x="1629"/>
        <item x="1315"/>
        <item x="2568"/>
        <item x="2449"/>
        <item x="3812"/>
        <item x="2165"/>
        <item x="1005"/>
        <item x="1726"/>
        <item x="380"/>
        <item x="2136"/>
        <item x="2466"/>
        <item x="931"/>
        <item x="2374"/>
        <item x="2832"/>
        <item x="3390"/>
        <item x="2794"/>
        <item x="922"/>
        <item x="168"/>
        <item x="34"/>
        <item x="2229"/>
        <item x="1237"/>
        <item x="1351"/>
        <item x="1478"/>
        <item x="909"/>
        <item x="1571"/>
        <item x="452"/>
        <item x="1340"/>
        <item x="1842"/>
        <item x="852"/>
        <item x="2589"/>
        <item x="2856"/>
        <item x="3005"/>
        <item x="1039"/>
        <item x="2925"/>
        <item x="2938"/>
        <item x="1307"/>
        <item x="672"/>
        <item x="189"/>
        <item x="1088"/>
        <item x="2304"/>
        <item x="1592"/>
        <item x="2196"/>
        <item x="2398"/>
        <item x="1166"/>
        <item x="689"/>
        <item x="980"/>
        <item x="1540"/>
        <item x="733"/>
        <item x="2384"/>
        <item x="3621"/>
        <item x="2978"/>
        <item x="2465"/>
        <item x="738"/>
        <item x="3531"/>
        <item x="2266"/>
        <item x="2402"/>
        <item x="2620"/>
        <item x="60"/>
        <item x="1763"/>
        <item x="3026"/>
        <item x="1227"/>
        <item x="2625"/>
        <item x="2985"/>
        <item x="381"/>
        <item x="213"/>
        <item x="975"/>
        <item x="937"/>
        <item x="2910"/>
        <item x="2052"/>
        <item x="208"/>
        <item x="1383"/>
        <item x="2741"/>
        <item x="2366"/>
        <item x="2503"/>
        <item x="3391"/>
        <item x="624"/>
        <item x="3444"/>
        <item x="1658"/>
        <item x="925"/>
        <item x="3281"/>
        <item x="1964"/>
        <item x="2923"/>
        <item x="2305"/>
        <item x="2843"/>
        <item x="2457"/>
        <item x="1289"/>
        <item x="3155"/>
        <item x="881"/>
        <item x="2448"/>
        <item x="3344"/>
        <item x="1333"/>
        <item x="3720"/>
        <item x="3768"/>
        <item x="880"/>
        <item x="190"/>
        <item x="2206"/>
        <item x="3052"/>
        <item x="981"/>
        <item x="619"/>
        <item x="1393"/>
        <item x="3628"/>
        <item x="3650"/>
        <item x="2128"/>
        <item x="1493"/>
        <item x="709"/>
        <item x="3686"/>
        <item x="1656"/>
        <item x="3432"/>
        <item x="1872"/>
        <item x="1759"/>
        <item x="2582"/>
        <item x="1260"/>
        <item x="3147"/>
        <item x="433"/>
        <item x="2025"/>
        <item x="2956"/>
        <item x="600"/>
        <item x="732"/>
        <item x="3629"/>
        <item x="2257"/>
        <item x="559"/>
        <item x="3626"/>
        <item x="1183"/>
        <item x="1810"/>
        <item x="2521"/>
        <item x="2210"/>
        <item x="3536"/>
        <item x="773"/>
        <item x="2612"/>
        <item x="1439"/>
        <item x="1450"/>
        <item x="2786"/>
        <item x="2138"/>
        <item x="2409"/>
        <item x="776"/>
        <item x="1777"/>
        <item x="1960"/>
        <item x="2258"/>
        <item x="3079"/>
        <item x="3098"/>
        <item x="3597"/>
        <item x="591"/>
        <item x="1375"/>
        <item x="2063"/>
        <item x="1990"/>
        <item x="1191"/>
        <item x="1204"/>
        <item x="2736"/>
        <item x="987"/>
        <item x="1067"/>
        <item x="592"/>
        <item x="3156"/>
        <item x="402"/>
        <item x="3609"/>
        <item x="1143"/>
        <item x="3785"/>
        <item x="2316"/>
        <item x="1452"/>
        <item x="1451"/>
        <item x="2348"/>
        <item x="3207"/>
        <item x="3150"/>
        <item x="178"/>
        <item x="3351"/>
        <item x="2509"/>
        <item x="1402"/>
        <item x="1689"/>
        <item x="3006"/>
        <item x="1299"/>
        <item x="379"/>
        <item x="3024"/>
        <item x="3029"/>
        <item x="3564"/>
        <item x="609"/>
        <item x="3030"/>
        <item x="3101"/>
        <item x="1486"/>
        <item x="2936"/>
        <item x="650"/>
        <item x="3211"/>
        <item x="324"/>
        <item x="120"/>
        <item x="1064"/>
        <item x="1721"/>
        <item x="3382"/>
        <item x="2148"/>
        <item x="1322"/>
        <item x="1203"/>
        <item x="1922"/>
        <item x="3688"/>
        <item x="1506"/>
        <item x="3593"/>
        <item x="998"/>
        <item x="575"/>
        <item x="3592"/>
        <item x="2327"/>
        <item x="3685"/>
        <item x="3595"/>
        <item x="2886"/>
        <item x="429"/>
        <item x="1344"/>
        <item x="453"/>
        <item x="79"/>
        <item x="1936"/>
        <item x="1899"/>
        <item x="3577"/>
        <item x="1011"/>
        <item x="1072"/>
        <item x="1858"/>
        <item x="2469"/>
        <item x="544"/>
        <item x="3647"/>
        <item x="1503"/>
        <item x="2215"/>
        <item x="2522"/>
        <item x="1236"/>
        <item x="967"/>
        <item x="2391"/>
        <item x="2298"/>
        <item x="3226"/>
        <item x="2955"/>
        <item x="3114"/>
        <item x="2154"/>
        <item x="2009"/>
        <item x="81"/>
        <item x="2075"/>
        <item x="2511"/>
        <item x="2310"/>
        <item x="3513"/>
        <item x="2308"/>
        <item x="3418"/>
        <item x="1395"/>
        <item x="2436"/>
        <item x="508"/>
        <item x="2597"/>
        <item x="392"/>
        <item x="186"/>
        <item x="2475"/>
        <item x="1222"/>
        <item x="2972"/>
        <item x="2400"/>
        <item x="3796"/>
        <item x="2198"/>
        <item x="1793"/>
        <item x="3535"/>
        <item x="3613"/>
        <item x="2729"/>
        <item x="337"/>
        <item x="1776"/>
        <item x="863"/>
        <item x="2559"/>
        <item x="2152"/>
        <item x="2424"/>
        <item x="3419"/>
        <item x="1863"/>
        <item x="3192"/>
        <item x="1162"/>
        <item x="293"/>
        <item x="2100"/>
        <item x="3715"/>
        <item x="2793"/>
        <item x="985"/>
        <item x="3808"/>
        <item x="1087"/>
        <item x="3427"/>
        <item x="2858"/>
        <item x="695"/>
        <item x="652"/>
        <item x="2189"/>
        <item x="126"/>
        <item x="3012"/>
        <item x="2381"/>
        <item x="2611"/>
        <item x="1774"/>
        <item x="1378"/>
        <item x="2719"/>
        <item x="2777"/>
        <item x="964"/>
        <item x="3148"/>
        <item x="1027"/>
        <item x="3793"/>
        <item x="753"/>
        <item x="1268"/>
        <item x="1144"/>
        <item x="1280"/>
        <item x="2178"/>
        <item x="1827"/>
        <item x="3611"/>
        <item x="1028"/>
        <item x="2935"/>
        <item x="3594"/>
        <item x="1440"/>
        <item x="512"/>
        <item x="2655"/>
        <item x="2168"/>
        <item x="2607"/>
        <item x="1608"/>
        <item x="659"/>
        <item x="2961"/>
        <item x="3547"/>
        <item x="1414"/>
        <item x="3354"/>
        <item x="2533"/>
        <item x="3086"/>
        <item x="1995"/>
        <item x="3408"/>
        <item x="3425"/>
        <item x="1757"/>
        <item x="2101"/>
        <item x="477"/>
        <item x="1125"/>
        <item x="373"/>
        <item x="3091"/>
        <item x="2756"/>
        <item x="2912"/>
        <item x="3510"/>
        <item x="2962"/>
        <item x="1218"/>
        <item x="2230"/>
        <item x="1294"/>
        <item x="1138"/>
        <item x="2472"/>
        <item x="266"/>
        <item x="2656"/>
        <item x="2020"/>
        <item x="934"/>
        <item x="3693"/>
        <item x="1411"/>
        <item x="2921"/>
        <item x="1156"/>
        <item x="2664"/>
        <item x="798"/>
        <item x="454"/>
        <item x="1942"/>
        <item x="515"/>
        <item x="2275"/>
        <item x="2169"/>
        <item x="3252"/>
        <item x="705"/>
        <item x="2712"/>
        <item x="1193"/>
        <item x="3231"/>
        <item x="492"/>
        <item x="1243"/>
        <item x="961"/>
        <item x="651"/>
        <item x="3708"/>
        <item x="3704"/>
        <item x="1006"/>
        <item x="897"/>
        <item x="1737"/>
        <item x="2170"/>
        <item x="603"/>
        <item x="369"/>
        <item x="2878"/>
        <item x="227"/>
        <item x="1231"/>
        <item x="2076"/>
        <item x="2658"/>
        <item x="551"/>
        <item x="2007"/>
        <item x="3216"/>
        <item x="1957"/>
        <item x="2660"/>
        <item x="708"/>
        <item x="2699"/>
        <item x="1211"/>
        <item x="1795"/>
        <item x="3319"/>
        <item x="504"/>
        <item x="3622"/>
        <item x="42"/>
        <item x="948"/>
        <item x="445"/>
        <item x="3759"/>
        <item x="415"/>
        <item x="2602"/>
        <item x="1377"/>
        <item x="1766"/>
        <item x="1756"/>
        <item x="1680"/>
        <item x="3598"/>
        <item x="1392"/>
        <item x="2859"/>
        <item x="1650"/>
        <item x="3643"/>
        <item x="1013"/>
        <item x="3792"/>
        <item x="3533"/>
        <item x="2261"/>
        <item x="647"/>
        <item x="1657"/>
        <item x="721"/>
        <item x="587"/>
        <item x="3214"/>
        <item x="368"/>
        <item x="2280"/>
        <item x="2654"/>
        <item x="1136"/>
        <item x="1296"/>
        <item x="3412"/>
        <item x="2984"/>
        <item x="393"/>
        <item x="2988"/>
        <item x="2386"/>
        <item x="3401"/>
        <item x="2444"/>
        <item x="2108"/>
        <item x="1232"/>
        <item x="2535"/>
        <item x="3672"/>
        <item x="1976"/>
        <item x="3062"/>
        <item x="2998"/>
        <item x="3159"/>
        <item x="1955"/>
        <item x="2603"/>
        <item x="2980"/>
        <item x="3560"/>
        <item x="1352"/>
        <item x="2251"/>
        <item x="1890"/>
        <item x="2367"/>
        <item x="3083"/>
        <item x="20"/>
        <item x="139"/>
        <item x="2411"/>
        <item x="1576"/>
        <item x="3763"/>
        <item x="1229"/>
        <item x="2480"/>
        <item x="1713"/>
        <item x="1740"/>
        <item x="1725"/>
        <item x="2172"/>
        <item x="1328"/>
        <item x="2423"/>
        <item x="1220"/>
        <item x="1561"/>
        <item x="2570"/>
        <item x="527"/>
        <item x="2613"/>
        <item x="1455"/>
        <item x="3664"/>
        <item x="3135"/>
        <item x="2181"/>
        <item x="2106"/>
        <item x="1934"/>
        <item x="2743"/>
        <item x="2753"/>
        <item x="2013"/>
        <item x="842"/>
        <item x="1684"/>
        <item x="911"/>
        <item x="1734"/>
        <item x="2982"/>
        <item x="1284"/>
        <item x="406"/>
        <item x="1258"/>
        <item x="3187"/>
        <item x="3397"/>
        <item x="3158"/>
        <item x="751"/>
        <item x="2836"/>
        <item x="2688"/>
        <item x="114"/>
        <item x="636"/>
        <item x="1742"/>
        <item x="793"/>
        <item x="2993"/>
        <item x="3549"/>
        <item x="122"/>
        <item x="2442"/>
        <item x="3074"/>
        <item x="3678"/>
        <item x="1836"/>
        <item x="917"/>
        <item x="1579"/>
        <item x="557"/>
        <item x="1474"/>
        <item x="1401"/>
        <item x="1896"/>
        <item x="2244"/>
        <item x="3477"/>
        <item x="2865"/>
        <item x="2437"/>
        <item x="999"/>
        <item x="2960"/>
        <item x="585"/>
        <item x="2553"/>
        <item x="2854"/>
        <item x="1778"/>
        <item x="3500"/>
        <item x="1413"/>
        <item x="2797"/>
        <item x="2377"/>
        <item x="164"/>
        <item x="3080"/>
        <item x="901"/>
        <item x="228"/>
        <item x="232"/>
        <item x="2825"/>
        <item x="3138"/>
        <item x="1557"/>
        <item x="2578"/>
        <item x="2834"/>
        <item x="2833"/>
        <item x="2837"/>
        <item x="2185"/>
        <item x="2346"/>
        <item x="2549"/>
        <item x="2600"/>
        <item x="3684"/>
        <item x="2890"/>
        <item x="3088"/>
        <item x="2299"/>
        <item x="2061"/>
        <item x="3809"/>
        <item x="3051"/>
        <item x="2842"/>
        <item x="1880"/>
        <item x="840"/>
        <item x="1908"/>
        <item x="1802"/>
        <item x="2576"/>
        <item x="3705"/>
        <item x="3666"/>
        <item x="1595"/>
        <item x="3467"/>
        <item x="1951"/>
        <item x="1891"/>
        <item x="1782"/>
        <item x="2150"/>
        <item x="2017"/>
        <item x="206"/>
        <item x="926"/>
        <item x="2200"/>
        <item x="1107"/>
        <item x="3493"/>
        <item x="3661"/>
        <item x="661"/>
        <item x="1073"/>
        <item x="3241"/>
        <item x="3602"/>
        <item x="949"/>
        <item x="2605"/>
        <item x="813"/>
        <item x="1597"/>
        <item x="835"/>
        <item x="1113"/>
        <item x="3627"/>
        <item x="3586"/>
        <item x="2248"/>
        <item x="260"/>
        <item x="2325"/>
        <item x="1170"/>
        <item x="2492"/>
        <item x="3541"/>
        <item x="2937"/>
        <item x="1120"/>
        <item x="1271"/>
        <item x="3766"/>
        <item x="384"/>
        <item x="2355"/>
        <item x="2565"/>
        <item x="2514"/>
        <item x="1946"/>
        <item x="363"/>
        <item x="3515"/>
        <item x="2029"/>
        <item x="1567"/>
        <item x="787"/>
        <item x="258"/>
        <item x="2789"/>
        <item x="1862"/>
        <item x="1639"/>
        <item x="2123"/>
        <item x="98"/>
        <item x="2420"/>
        <item x="265"/>
        <item x="2269"/>
        <item x="3095"/>
        <item x="320"/>
        <item x="1989"/>
        <item x="1739"/>
        <item x="2544"/>
        <item x="2720"/>
        <item x="1426"/>
        <item x="770"/>
        <item x="1998"/>
        <item x="1435"/>
        <item x="831"/>
        <item x="1714"/>
        <item x="2846"/>
        <item x="3636"/>
        <item x="534"/>
        <item x="2977"/>
        <item x="2390"/>
        <item x="2216"/>
        <item x="2554"/>
        <item x="278"/>
        <item x="3679"/>
        <item x="2330"/>
        <item x="3335"/>
        <item x="1379"/>
        <item x="638"/>
        <item x="2940"/>
        <item x="2835"/>
        <item x="3137"/>
        <item x="1523"/>
        <item x="502"/>
        <item x="1122"/>
        <item x="1814"/>
        <item x="1429"/>
        <item x="3361"/>
        <item x="2279"/>
        <item x="2434"/>
        <item x="2734"/>
        <item x="6"/>
        <item x="920"/>
        <item x="3243"/>
        <item x="471"/>
        <item x="2954"/>
        <item x="2336"/>
        <item x="2979"/>
        <item x="103"/>
        <item x="3219"/>
        <item x="2086"/>
        <item x="170"/>
        <item x="656"/>
        <item x="612"/>
        <item x="2201"/>
        <item x="982"/>
        <item x="947"/>
        <item x="2802"/>
        <item x="1743"/>
        <item x="1562"/>
        <item x="2435"/>
        <item x="1404"/>
        <item x="395"/>
        <item x="418"/>
        <item x="1953"/>
        <item x="438"/>
        <item x="1909"/>
        <item x="1520"/>
        <item x="2841"/>
        <item x="2838"/>
        <item x="1437"/>
        <item x="617"/>
        <item x="1768"/>
        <item x="2814"/>
        <item x="2824"/>
        <item x="621"/>
        <item x="2839"/>
        <item x="649"/>
        <item x="1081"/>
        <item x="1958"/>
        <item x="810"/>
        <item x="3706"/>
        <item x="2995"/>
        <item x="1469"/>
        <item x="422"/>
        <item x="3105"/>
        <item x="1659"/>
        <item x="1129"/>
        <item x="2418"/>
        <item x="3718"/>
        <item x="3234"/>
        <item x="2524"/>
        <item x="2016"/>
        <item x="820"/>
        <item x="564"/>
        <item x="1769"/>
        <item x="2930"/>
        <item x="277"/>
        <item x="1574"/>
        <item x="312"/>
        <item x="247"/>
        <item x="2058"/>
        <item x="1432"/>
        <item x="3703"/>
        <item x="2460"/>
        <item x="2383"/>
        <item x="1360"/>
        <item x="767"/>
        <item x="19"/>
        <item x="1906"/>
        <item x="643"/>
        <item x="3015"/>
        <item x="3115"/>
        <item x="2296"/>
        <item x="341"/>
        <item x="1560"/>
        <item x="2164"/>
        <item x="579"/>
        <item x="524"/>
        <item x="3099"/>
        <item x="1603"/>
        <item x="2301"/>
        <item x="361"/>
        <item x="1841"/>
        <item x="3087"/>
        <item x="1999"/>
        <item x="2488"/>
        <item x="1445"/>
        <item x="2507"/>
        <item x="827"/>
        <item x="1691"/>
        <item x="1264"/>
        <item x="610"/>
        <item x="1281"/>
        <item x="1840"/>
        <item x="3465"/>
        <item x="25"/>
        <item x="1201"/>
        <item x="1154"/>
        <item x="1944"/>
        <item x="1822"/>
        <item x="3572"/>
        <item x="2529"/>
        <item x="2140"/>
        <item x="480"/>
        <item x="734"/>
        <item x="2820"/>
        <item x="2175"/>
        <item x="3250"/>
        <item x="2118"/>
        <item x="1695"/>
        <item x="456"/>
        <item x="2698"/>
        <item x="2731"/>
        <item x="152"/>
        <item x="514"/>
        <item x="1062"/>
        <item x="1058"/>
        <item x="919"/>
        <item x="2873"/>
        <item x="539"/>
        <item x="2089"/>
        <item x="3646"/>
        <item x="3085"/>
        <item x="2182"/>
        <item x="1694"/>
        <item x="1525"/>
        <item x="59"/>
        <item x="2682"/>
        <item x="1887"/>
        <item x="1669"/>
        <item x="906"/>
        <item x="2989"/>
        <item x="2295"/>
        <item x="1839"/>
        <item x="3225"/>
        <item x="434"/>
        <item x="3078"/>
        <item x="2919"/>
        <item x="166"/>
        <item x="2470"/>
        <item x="2932"/>
        <item x="2561"/>
        <item x="2967"/>
        <item x="3141"/>
        <item x="2542"/>
        <item x="1400"/>
        <item x="1617"/>
        <item x="530"/>
        <item x="2315"/>
        <item x="3730"/>
        <item x="3142"/>
        <item x="2828"/>
        <item x="1850"/>
        <item x="1930"/>
        <item x="2393"/>
        <item x="2649"/>
        <item x="3020"/>
        <item x="3687"/>
        <item x="3016"/>
        <item x="1288"/>
        <item x="1835"/>
        <item x="2645"/>
        <item x="3368"/>
        <item x="3739"/>
        <item x="2666"/>
        <item x="3665"/>
        <item x="2204"/>
        <item x="202"/>
        <item x="3049"/>
        <item x="1051"/>
        <item x="2184"/>
        <item x="1480"/>
        <item x="3464"/>
        <item x="2392"/>
        <item x="3193"/>
        <item x="1479"/>
        <item x="1265"/>
        <item x="1186"/>
        <item x="1864"/>
        <item x="3046"/>
        <item x="577"/>
        <item x="3787"/>
        <item x="112"/>
        <item x="3248"/>
        <item x="2555"/>
        <item x="2070"/>
        <item x="3204"/>
        <item x="1196"/>
        <item x="1844"/>
        <item x="993"/>
        <item x="2047"/>
        <item x="3332"/>
        <item x="1534"/>
        <item x="2340"/>
        <item x="3011"/>
        <item x="1861"/>
        <item x="1615"/>
        <item x="928"/>
        <item x="1484"/>
        <item x="3658"/>
        <item x="2590"/>
        <item x="3123"/>
        <item x="328"/>
        <item x="2601"/>
        <item x="2850"/>
        <item x="3022"/>
        <item x="756"/>
        <item x="1860"/>
        <item x="2500"/>
        <item x="179"/>
        <item x="875"/>
        <item x="1038"/>
        <item x="2826"/>
        <item x="3028"/>
        <item x="1417"/>
        <item x="1548"/>
        <item x="2212"/>
        <item x="2556"/>
        <item x="671"/>
        <item x="1242"/>
        <item x="1816"/>
        <item x="2831"/>
        <item x="1306"/>
        <item x="250"/>
        <item x="3635"/>
        <item x="1491"/>
        <item x="786"/>
        <item x="2574"/>
        <item x="3492"/>
        <item x="766"/>
        <item x="241"/>
        <item x="2560"/>
        <item x="1221"/>
        <item x="903"/>
        <item x="1100"/>
        <item x="868"/>
        <item x="1933"/>
        <item x="209"/>
        <item x="3453"/>
        <item x="1292"/>
        <item x="1866"/>
        <item x="2975"/>
        <item x="204"/>
        <item x="3323"/>
        <item x="1833"/>
        <item x="2363"/>
        <item x="2312"/>
        <item x="3353"/>
        <item x="1760"/>
        <item x="1784"/>
        <item x="2176"/>
        <item x="2404"/>
        <item x="2577"/>
        <item x="2669"/>
        <item x="3309"/>
        <item x="971"/>
        <item x="3037"/>
        <item x="2293"/>
        <item x="3727"/>
        <item x="2489"/>
        <item x="2132"/>
        <item x="3545"/>
        <item x="1035"/>
        <item x="1870"/>
        <item x="3405"/>
        <item x="1200"/>
        <item x="442"/>
        <item x="3567"/>
        <item x="2410"/>
        <item x="1397"/>
        <item x="2358"/>
        <item x="2260"/>
        <item x="2379"/>
        <item x="223"/>
        <item x="3576"/>
        <item x="3479"/>
        <item x="3290"/>
        <item x="3342"/>
        <item x="950"/>
        <item x="263"/>
        <item x="2236"/>
        <item x="2380"/>
        <item x="1551"/>
        <item x="3285"/>
        <item x="1407"/>
        <item x="3364"/>
        <item x="2360"/>
        <item x="2774"/>
        <item x="3315"/>
        <item x="3162"/>
        <item x="1010"/>
        <item x="1336"/>
        <item x="1238"/>
        <item x="99"/>
        <item x="3620"/>
        <item x="3365"/>
        <item x="491"/>
        <item x="1430"/>
        <item x="305"/>
        <item x="2986"/>
        <item x="2715"/>
        <item x="2563"/>
        <item x="3463"/>
        <item x="3791"/>
        <item x="2218"/>
        <item x="933"/>
        <item x="3345"/>
        <item x="3428"/>
        <item x="2911"/>
        <item x="1184"/>
        <item x="2074"/>
        <item x="580"/>
        <item x="3367"/>
        <item x="2952"/>
        <item x="1599"/>
        <item x="2483"/>
        <item x="3565"/>
        <item x="3780"/>
        <item x="2770"/>
        <item x="1975"/>
        <item x="2733"/>
        <item x="1502"/>
        <item x="2595"/>
        <item x="1477"/>
        <item x="2968"/>
        <item x="1991"/>
        <item x="1409"/>
        <item x="3264"/>
        <item x="499"/>
        <item x="2750"/>
        <item x="1859"/>
        <item x="3543"/>
        <item x="2262"/>
        <item x="1834"/>
        <item x="1327"/>
        <item x="2580"/>
        <item x="332"/>
        <item x="1978"/>
        <item x="141"/>
        <item x="3041"/>
        <item x="3413"/>
        <item x="829"/>
        <item x="464"/>
        <item x="1598"/>
        <item x="155"/>
        <item x="3537"/>
        <item x="245"/>
        <item x="1468"/>
        <item x="1066"/>
        <item x="2922"/>
        <item x="3692"/>
        <item x="2557"/>
        <item x="3113"/>
        <item x="2158"/>
        <item x="40"/>
        <item x="3633"/>
        <item x="2373"/>
        <item x="3528"/>
        <item x="326"/>
        <item x="1619"/>
        <item x="2523"/>
        <item x="2209"/>
        <item x="3797"/>
        <item x="3410"/>
        <item x="2202"/>
        <item x="1735"/>
        <item x="1977"/>
        <item x="2585"/>
        <item x="2959"/>
        <item x="264"/>
        <item x="2667"/>
        <item x="3314"/>
        <item x="3723"/>
        <item x="1448"/>
        <item x="3765"/>
        <item x="310"/>
        <item x="2485"/>
        <item x="1767"/>
        <item x="3003"/>
        <item x="2851"/>
        <item x="599"/>
        <item x="1235"/>
        <item x="77"/>
        <item x="2425"/>
        <item x="1192"/>
        <item x="3649"/>
        <item x="2575"/>
        <item x="1248"/>
        <item x="809"/>
        <item x="574"/>
        <item x="2901"/>
        <item x="3305"/>
        <item x="3527"/>
        <item x="1712"/>
        <item x="1874"/>
        <item x="327"/>
        <item x="2537"/>
        <item x="518"/>
        <item x="1612"/>
        <item x="1034"/>
        <item x="805"/>
        <item x="1041"/>
        <item x="707"/>
        <item x="3806"/>
        <item x="1495"/>
        <item x="748"/>
        <item x="788"/>
        <item x="2817"/>
        <item x="3599"/>
        <item x="183"/>
        <item x="3255"/>
        <item x="2917"/>
        <item x="3803"/>
        <item x="992"/>
        <item x="1233"/>
        <item x="2272"/>
        <item x="2065"/>
        <item x="3801"/>
        <item x="503"/>
        <item x="3789"/>
        <item x="3292"/>
        <item x="2573"/>
        <item x="552"/>
        <item x="1847"/>
        <item x="2676"/>
        <item x="3603"/>
        <item x="1755"/>
        <item x="3604"/>
        <item x="2685"/>
        <item x="1762"/>
        <item x="1986"/>
        <item x="927"/>
        <item x="2881"/>
        <item x="1467"/>
        <item x="2119"/>
        <item x="2640"/>
        <item x="1104"/>
        <item x="3092"/>
        <item x="1547"/>
        <item x="2606"/>
        <item x="3558"/>
        <item x="1380"/>
        <item x="686"/>
        <item x="828"/>
        <item x="3511"/>
        <item x="1717"/>
        <item x="1342"/>
        <item x="413"/>
        <item x="3321"/>
        <item x="3180"/>
        <item x="3304"/>
        <item x="3395"/>
        <item x="3371"/>
        <item x="3287"/>
        <item x="424"/>
        <item x="3804"/>
        <item x="1580"/>
        <item x="2671"/>
        <item x="1124"/>
        <item x="3311"/>
        <item x="1241"/>
        <item x="1535"/>
        <item x="921"/>
        <item x="3350"/>
        <item x="3750"/>
        <item x="274"/>
        <item x="3575"/>
        <item x="1076"/>
        <item x="568"/>
        <item x="269"/>
        <item x="2965"/>
        <item x="2684"/>
        <item x="777"/>
        <item x="2974"/>
        <item x="371"/>
        <item x="1544"/>
        <item x="3209"/>
        <item x="1497"/>
        <item x="210"/>
        <item x="3164"/>
        <item x="3694"/>
        <item x="1189"/>
        <item x="2326"/>
        <item x="1765"/>
        <item x="2417"/>
        <item x="2179"/>
        <item x="3009"/>
        <item x="3169"/>
        <item x="3230"/>
        <item x="3614"/>
        <item x="1512"/>
        <item x="1741"/>
        <item x="2142"/>
        <item x="2378"/>
        <item x="769"/>
        <item x="421"/>
        <item x="90"/>
        <item x="988"/>
        <item x="586"/>
        <item x="449"/>
        <item x="322"/>
        <item x="121"/>
        <item x="3256"/>
        <item x="3146"/>
        <item x="2163"/>
        <item x="1824"/>
        <item x="2536"/>
        <item x="1256"/>
        <item x="0"/>
        <item x="2464"/>
        <item x="1487"/>
        <item x="3722"/>
        <item x="2429"/>
        <item x="3253"/>
        <item x="1311"/>
        <item x="679"/>
        <item x="1606"/>
        <item x="2477"/>
        <item x="2862"/>
        <item x="1147"/>
        <item x="2829"/>
        <item x="1869"/>
        <item x="550"/>
        <item x="1354"/>
        <item x="1276"/>
        <item x="1285"/>
        <item x="2027"/>
        <item x="3698"/>
        <item x="1901"/>
        <item x="1673"/>
        <item x="3061"/>
        <item x="479"/>
        <item x="2929"/>
        <item x="1678"/>
        <item x="3203"/>
        <item x="731"/>
        <item x="3035"/>
        <item x="54"/>
        <item x="2073"/>
        <item x="3267"/>
        <item x="1670"/>
        <item x="3167"/>
        <item x="1247"/>
        <item x="1369"/>
        <item x="772"/>
        <item x="173"/>
        <item x="2133"/>
        <item x="2572"/>
        <item x="2096"/>
        <item x="3811"/>
        <item x="2517"/>
        <item x="545"/>
        <item x="76"/>
        <item x="1002"/>
        <item x="2949"/>
        <item x="1604"/>
        <item x="3423"/>
        <item x="3454"/>
        <item x="667"/>
        <item x="1800"/>
        <item x="2772"/>
        <item x="212"/>
        <item x="3206"/>
        <item x="3268"/>
        <item x="1465"/>
        <item x="3254"/>
        <item x="1931"/>
        <item x="1753"/>
        <item x="3055"/>
        <item x="3680"/>
        <item x="3429"/>
        <item x="1823"/>
        <item x="728"/>
        <item x="1794"/>
        <item x="2256"/>
        <item x="3452"/>
        <item x="3179"/>
        <item x="88"/>
        <item x="2951"/>
        <item x="891"/>
        <item x="1949"/>
        <item x="3756"/>
        <item x="2888"/>
        <item x="2852"/>
        <item x="2276"/>
        <item x="3695"/>
        <item x="3522"/>
        <item x="3644"/>
        <item x="1"/>
        <item x="1334"/>
        <item x="2468"/>
        <item x="80"/>
        <item x="2767"/>
        <item x="2624"/>
        <item x="3106"/>
        <item x="2870"/>
        <item x="3777"/>
        <item x="780"/>
        <item x="397"/>
        <item x="2174"/>
        <item x="3591"/>
        <item x="494"/>
        <item x="1609"/>
        <item x="1466"/>
        <item x="2971"/>
        <item x="3524"/>
        <item x="2416"/>
        <item x="2628"/>
        <item x="3411"/>
        <item x="2023"/>
        <item x="782"/>
        <item x="3655"/>
        <item x="1158"/>
        <item x="2401"/>
        <item x="576"/>
        <item x="194"/>
        <item x="1475"/>
        <item x="2812"/>
        <item x="2149"/>
        <item x="716"/>
        <item x="792"/>
        <item x="2365"/>
        <item x="89"/>
        <item x="1706"/>
        <item x="3497"/>
        <item x="1920"/>
        <item x="3008"/>
        <item x="3246"/>
        <item x="3752"/>
        <item x="1677"/>
        <item x="2749"/>
        <item x="2078"/>
        <item x="1811"/>
        <item x="952"/>
        <item x="3662"/>
        <item x="394"/>
        <item x="414"/>
        <item x="2364"/>
        <item x="1881"/>
        <item x="3481"/>
        <item x="691"/>
        <item x="3274"/>
        <item x="3540"/>
        <item x="3174"/>
        <item x="2146"/>
        <item x="49"/>
        <item x="3178"/>
        <item x="1809"/>
        <item x="3032"/>
        <item x="450"/>
        <item x="1589"/>
        <item x="3013"/>
        <item x="1913"/>
        <item x="1754"/>
        <item x="1267"/>
        <item x="582"/>
        <item x="2104"/>
        <item x="225"/>
        <item x="3357"/>
        <item x="443"/>
        <item x="1974"/>
        <item x="1692"/>
        <item x="3038"/>
        <item x="2493"/>
        <item x="790"/>
        <item x="2082"/>
        <item x="2526"/>
        <item x="1791"/>
        <item x="215"/>
        <item x="216"/>
        <item x="3757"/>
        <item x="1372"/>
        <item x="3645"/>
        <item x="1142"/>
        <item x="3570"/>
        <item x="39"/>
        <item x="2696"/>
        <item x="249"/>
        <item x="3170"/>
        <item x="3512"/>
        <item x="2653"/>
        <item x="893"/>
        <item x="1262"/>
        <item x="1570"/>
        <item x="3741"/>
        <item x="3247"/>
        <item x="3740"/>
        <item x="2186"/>
        <item x="1085"/>
        <item x="3291"/>
        <item x="1648"/>
        <item x="411"/>
        <item x="873"/>
        <item x="1410"/>
        <item x="3445"/>
        <item x="3362"/>
        <item x="3529"/>
        <item x="1515"/>
        <item x="2855"/>
        <item x="913"/>
        <item x="104"/>
        <item x="2110"/>
        <item x="2083"/>
        <item x="2963"/>
        <item x="3683"/>
        <item x="1664"/>
        <item x="3336"/>
        <item x="1367"/>
        <item x="1251"/>
        <item x="3523"/>
        <item x="2928"/>
        <item x="3075"/>
        <item x="1856"/>
        <item x="366"/>
        <item x="451"/>
        <item x="2747"/>
        <item x="2548"/>
        <item x="160"/>
        <item x="2147"/>
        <item x="234"/>
        <item x="3653"/>
        <item x="2900"/>
        <item x="1807"/>
        <item x="3742"/>
        <item x="3681"/>
        <item x="3505"/>
        <item x="119"/>
        <item x="1945"/>
        <item x="847"/>
        <item x="2914"/>
        <item x="3641"/>
        <item x="1553"/>
        <item x="1805"/>
        <item x="3054"/>
        <item x="1885"/>
        <item x="589"/>
        <item x="2092"/>
        <item x="553"/>
        <item x="1925"/>
        <item x="1549"/>
        <item x="425"/>
        <item x="3559"/>
        <item x="1932"/>
        <item x="3656"/>
        <item x="2131"/>
        <item x="2759"/>
        <item x="3376"/>
        <item x="2214"/>
        <item x="1464"/>
        <item x="3615"/>
        <item x="2187"/>
        <item x="528"/>
        <item x="1962"/>
        <item x="1916"/>
        <item x="549"/>
        <item x="1176"/>
        <item x="694"/>
        <item x="1966"/>
        <item x="1318"/>
        <item x="944"/>
        <item x="1804"/>
        <item x="2002"/>
        <item x="473"/>
        <item x="3760"/>
        <item x="2156"/>
        <item x="1106"/>
        <item x="172"/>
        <item x="1488"/>
        <item x="1301"/>
        <item x="1494"/>
        <item x="3663"/>
        <item x="501"/>
        <item x="2803"/>
        <item x="2362"/>
        <item x="2105"/>
        <item x="1277"/>
        <item x="540"/>
        <item x="3040"/>
        <item x="2761"/>
        <item x="299"/>
        <item x="500"/>
        <item x="3249"/>
        <item x="2347"/>
        <item x="1416"/>
        <item x="1032"/>
        <item x="1178"/>
        <item x="511"/>
        <item x="646"/>
        <item x="1185"/>
        <item x="1884"/>
        <item x="1044"/>
        <item x="3328"/>
        <item x="3373"/>
        <item x="470"/>
        <item x="3121"/>
        <item x="2405"/>
        <item x="3056"/>
        <item x="1287"/>
        <item x="2371"/>
        <item x="1773"/>
        <item x="3389"/>
        <item x="3374"/>
        <item x="945"/>
        <item x="3689"/>
        <item x="663"/>
        <item x="3043"/>
        <item x="1509"/>
        <item x="2353"/>
        <item x="3430"/>
        <item x="2038"/>
        <item x="3674"/>
        <item x="2356"/>
        <item x="3200"/>
        <item x="3279"/>
        <item x="2428"/>
        <item x="3048"/>
        <item x="3360"/>
        <item x="2827"/>
        <item x="3557"/>
        <item x="3381"/>
        <item x="815"/>
        <item x="3221"/>
        <item x="3409"/>
        <item x="3202"/>
        <item x="2650"/>
        <item x="850"/>
        <item x="2943"/>
        <item x="3394"/>
        <item x="2045"/>
        <item x="2313"/>
        <item x="3280"/>
        <item x="2857"/>
        <item x="3163"/>
        <item x="3422"/>
        <item x="2711"/>
        <item x="2683"/>
        <item x="1748"/>
        <item x="802"/>
        <item x="2898"/>
        <item x="668"/>
        <item x="2221"/>
        <item x="2286"/>
        <item x="3331"/>
        <item x="1436"/>
        <item x="3340"/>
        <item x="2885"/>
        <item x="588"/>
        <item x="3265"/>
        <item x="2319"/>
        <item x="1616"/>
        <item x="1963"/>
        <item x="3779"/>
        <item x="1985"/>
        <item x="923"/>
        <item x="237"/>
        <item x="2926"/>
        <item x="711"/>
        <item x="774"/>
        <item x="8"/>
        <item x="555"/>
        <item x="2459"/>
        <item x="1602"/>
        <item x="2661"/>
        <item x="399"/>
        <item x="1828"/>
        <item x="151"/>
        <item x="2454"/>
        <item x="2222"/>
        <item x="3093"/>
        <item x="448"/>
        <item x="3379"/>
        <item x="3271"/>
        <item x="1852"/>
        <item x="2707"/>
        <item x="1140"/>
        <item x="611"/>
        <item x="342"/>
        <item x="1160"/>
        <item x="3748"/>
        <item x="755"/>
        <item x="10"/>
        <item x="350"/>
        <item x="676"/>
        <item x="1867"/>
        <item x="2067"/>
        <item x="953"/>
        <item x="1775"/>
        <item x="2953"/>
        <item x="1943"/>
        <item x="1371"/>
        <item x="3770"/>
        <item x="3504"/>
        <item x="1321"/>
        <item x="420"/>
        <item x="3007"/>
        <item x="3218"/>
        <item x="1078"/>
        <item x="2399"/>
        <item x="2626"/>
        <item x="2419"/>
        <item x="2317"/>
        <item x="3302"/>
        <item x="730"/>
        <item x="1214"/>
        <item x="1812"/>
        <item x="3814"/>
        <item x="2920"/>
        <item x="634"/>
        <item x="3654"/>
        <item x="3480"/>
        <item x="1688"/>
        <item x="3606"/>
        <item x="3108"/>
        <item x="3278"/>
        <item x="2043"/>
        <item x="1897"/>
        <item x="3094"/>
        <item x="82"/>
        <item x="2008"/>
        <item x="2049"/>
        <item x="3499"/>
        <item x="1187"/>
        <item x="2721"/>
        <item x="2252"/>
        <item x="3714"/>
        <item x="3713"/>
        <item x="3347"/>
        <item x="1272"/>
        <item x="3325"/>
        <item x="3802"/>
        <item x="1049"/>
        <item x="1747"/>
        <item x="3303"/>
        <item x="2593"/>
        <item x="1021"/>
        <item x="902"/>
        <item x="3139"/>
        <item x="2630"/>
        <item x="818"/>
        <item x="3420"/>
        <item x="239"/>
        <item x="3119"/>
        <item x="100"/>
        <item x="3064"/>
        <item x="3520"/>
        <item x="3495"/>
        <item x="3144"/>
        <item x="2207"/>
        <item x="796"/>
        <item x="3534"/>
        <item x="2382"/>
        <item x="233"/>
        <item x="3339"/>
        <item x="1715"/>
        <item x="2116"/>
        <item x="184"/>
        <item x="217"/>
        <item x="3282"/>
        <item x="2220"/>
        <item x="3732"/>
        <item x="3782"/>
        <item x="3677"/>
        <item x="2223"/>
        <item x="2032"/>
        <item x="2342"/>
        <item x="678"/>
        <item x="3067"/>
        <item x="2635"/>
        <item x="354"/>
        <item x="74"/>
        <item x="1848"/>
        <item x="2039"/>
        <item x="1605"/>
        <item x="3128"/>
        <item x="3721"/>
        <item x="2516"/>
        <item x="3542"/>
        <item x="2996"/>
        <item x="3433"/>
        <item x="665"/>
        <item x="3124"/>
        <item x="712"/>
        <item x="1813"/>
        <item x="1638"/>
        <item x="2026"/>
        <item x="2352"/>
        <item x="1521"/>
        <item x="849"/>
        <item x="2610"/>
        <item x="3181"/>
        <item x="3183"/>
        <item x="2604"/>
        <item x="3767"/>
        <item x="1764"/>
        <item x="3461"/>
        <item x="2924"/>
        <item x="1126"/>
        <item x="3097"/>
        <item x="248"/>
        <item x="3421"/>
        <item x="2183"/>
        <item x="3375"/>
        <item x="3538"/>
        <item x="871"/>
        <item x="3469"/>
        <item x="1838"/>
        <item x="2054"/>
        <item x="3129"/>
        <item x="159"/>
        <item x="836"/>
        <item x="268"/>
        <item x="2947"/>
        <item x="1217"/>
        <item x="1723"/>
        <item x="3010"/>
        <item x="2790"/>
        <item x="33"/>
        <item x="2211"/>
        <item x="2205"/>
        <item x="1687"/>
        <item x="334"/>
        <item x="1194"/>
        <item x="2727"/>
        <item x="2157"/>
        <item x="3110"/>
        <item x="1559"/>
        <item x="1693"/>
        <item x="1037"/>
        <item x="2788"/>
        <item x="2903"/>
        <item x="13"/>
        <item x="3021"/>
        <item x="2776"/>
        <item x="3165"/>
        <item x="1326"/>
        <item x="1786"/>
        <item x="2887"/>
        <item x="2044"/>
        <item x="3244"/>
        <item x="2678"/>
        <item x="3297"/>
        <item x="719"/>
        <item x="1770"/>
        <item x="1161"/>
        <item x="3177"/>
        <item x="365"/>
        <item x="3356"/>
        <item x="2093"/>
        <item x="1516"/>
        <item x="876"/>
        <item x="1871"/>
        <item x="3343"/>
        <item x="1761"/>
        <item x="171"/>
        <item x="3699"/>
        <item x="1825"/>
        <item x="3236"/>
        <item x="543"/>
        <item x="904"/>
        <item x="1987"/>
        <item x="2160"/>
        <item x="936"/>
        <item x="1655"/>
        <item x="2134"/>
        <item x="1624"/>
        <item x="1661"/>
        <item x="3521"/>
        <item x="352"/>
        <item x="1797"/>
        <item x="1711"/>
        <item x="2809"/>
        <item x="3710"/>
        <item x="3712"/>
        <item x="3711"/>
        <item x="163"/>
        <item x="2519"/>
        <item x="2939"/>
        <item x="2619"/>
        <item x="2227"/>
        <item x="1524"/>
        <item x="3069"/>
        <item x="3673"/>
        <item x="1919"/>
        <item x="2241"/>
        <item x="3151"/>
        <item x="1601"/>
        <item x="525"/>
        <item x="2011"/>
        <item x="1889"/>
        <item x="3436"/>
        <item x="3145"/>
        <item x="797"/>
        <item x="1983"/>
        <item x="3224"/>
        <item x="882"/>
        <item x="3213"/>
        <item x="372"/>
        <item x="3544"/>
        <item x="3090"/>
        <item x="1239"/>
        <item x="3001"/>
        <item x="1722"/>
        <item x="2030"/>
        <item x="1099"/>
        <item x="941"/>
        <item x="2757"/>
        <item x="1543"/>
        <item x="2944"/>
        <item x="3066"/>
        <item x="85"/>
        <item x="2946"/>
        <item x="997"/>
        <item x="30"/>
        <item x="315"/>
        <item x="1996"/>
        <item x="3605"/>
        <item x="1431"/>
        <item x="2034"/>
        <item x="1505"/>
        <item x="960"/>
        <item x="1345"/>
        <item x="3089"/>
        <item x="2895"/>
        <item x="1453"/>
        <item x="3149"/>
        <item x="2253"/>
        <item x="1806"/>
        <item x="1686"/>
        <item x="3050"/>
        <item x="1545"/>
        <item x="699"/>
        <item x="962"/>
        <item x="447"/>
        <item x="2387"/>
        <item x="1941"/>
        <item x="2314"/>
        <item x="2918"/>
        <item x="3403"/>
        <item x="147"/>
        <item x="86"/>
        <item x="3134"/>
        <item x="3755"/>
        <item x="2245"/>
        <item x="31"/>
        <item x="3112"/>
        <item x="3392"/>
        <item x="2144"/>
        <item x="3322"/>
        <item x="3363"/>
        <item x="1230"/>
        <item x="1883"/>
        <item x="2265"/>
        <item x="3197"/>
        <item x="3127"/>
        <item x="333"/>
        <item x="3298"/>
        <item x="2270"/>
        <item x="3242"/>
        <item x="2117"/>
        <item x="1926"/>
        <item x="1110"/>
        <item x="1898"/>
        <item x="224"/>
        <item x="1876"/>
        <item x="3071"/>
        <item x="2868"/>
        <item x="3709"/>
        <item x="1868"/>
        <item x="459"/>
        <item x="3132"/>
        <item x="1940"/>
        <item x="1733"/>
        <item x="314"/>
        <item x="825"/>
        <item x="3199"/>
        <item x="219"/>
        <item x="2679"/>
        <item x="3334"/>
        <item x="1391"/>
        <item x="3232"/>
        <item x="631"/>
        <item x="2566"/>
        <item x="2508"/>
        <item x="3731"/>
        <item x="768"/>
        <item x="851"/>
        <item x="2722"/>
        <item x="2332"/>
        <item x="295"/>
        <item x="2267"/>
        <item x="1772"/>
        <item x="584"/>
        <item x="2525"/>
        <item x="1339"/>
        <item x="581"/>
        <item x="388"/>
        <item x="1223"/>
        <item x="2450"/>
        <item x="2311"/>
        <item x="2035"/>
        <item x="3157"/>
        <item x="3198"/>
        <item x="169"/>
        <item x="2941"/>
        <item x="1954"/>
        <item x="2945"/>
        <item x="1662"/>
        <item x="3745"/>
        <item x="3743"/>
        <item x="1573"/>
        <item x="629"/>
        <item x="2670"/>
        <item x="3725"/>
        <item x="3201"/>
        <item x="1886"/>
        <item x="73"/>
        <item x="905"/>
        <item x="3326"/>
        <item x="272"/>
        <item x="48"/>
        <item x="1175"/>
        <item x="1103"/>
        <item x="2531"/>
        <item x="3431"/>
        <item x="1320"/>
        <item x="3456"/>
        <item x="2040"/>
        <item x="1069"/>
        <item x="3047"/>
        <item x="2334"/>
        <item x="412"/>
        <item x="3018"/>
        <item x="907"/>
        <item x="637"/>
        <item x="1928"/>
        <item x="700"/>
        <item x="2848"/>
        <item x="335"/>
        <item x="3289"/>
        <item x="3188"/>
        <item x="3753"/>
        <item x="2439"/>
        <item x="1631"/>
        <item x="3749"/>
        <item x="3406"/>
        <item x="1892"/>
        <item x="3217"/>
        <item x="2376"/>
        <item x="191"/>
        <item x="3284"/>
        <item x="3329"/>
        <item x="146"/>
        <item x="1489"/>
        <item x="3366"/>
        <item x="2455"/>
        <item x="3608"/>
        <item x="1150"/>
        <item x="3283"/>
        <item x="3301"/>
        <item x="2359"/>
        <item x="3383"/>
        <item x="2893"/>
        <item x="3272"/>
        <item x="3072"/>
        <item x="2545"/>
        <item x="1015"/>
        <item x="3359"/>
        <item x="3014"/>
        <item x="3525"/>
        <item x="3380"/>
        <item x="2552"/>
        <item x="3388"/>
        <item x="1950"/>
        <item x="872"/>
        <item x="481"/>
        <item x="1504"/>
        <item x="358"/>
        <item x="1610"/>
        <item x="3053"/>
        <item x="573"/>
        <item x="1799"/>
        <item x="3208"/>
        <item x="2902"/>
        <item x="3784"/>
        <item x="2281"/>
        <item x="892"/>
        <item x="2662"/>
        <item x="3195"/>
        <item x="1878"/>
        <item x="26"/>
        <item x="3065"/>
        <item x="2748"/>
        <item x="175"/>
        <item x="2861"/>
        <item x="2064"/>
        <item x="3348"/>
        <item x="3769"/>
        <item x="2875"/>
        <item x="1917"/>
        <item x="107"/>
        <item x="784"/>
        <item x="1063"/>
        <item x="3447"/>
        <item x="537"/>
        <item x="861"/>
        <item x="2506"/>
        <item x="3154"/>
        <item x="3096"/>
        <item x="517"/>
        <item x="1594"/>
        <item x="3045"/>
        <item x="2486"/>
        <item x="727"/>
        <item x="806"/>
        <item x="1020"/>
        <item x="2871"/>
        <item x="1403"/>
        <item x="3237"/>
        <item x="2999"/>
        <item x="3057"/>
        <item x="823"/>
        <item x="535"/>
        <item x="2037"/>
        <item x="1710"/>
        <item x="608"/>
        <item x="1499"/>
        <item x="153"/>
        <item x="2438"/>
        <item x="578"/>
        <item x="862"/>
        <item x="3442"/>
        <item x="3109"/>
        <item x="1783"/>
        <item x="3273"/>
        <item x="1537"/>
        <item x="3168"/>
        <item x="1568"/>
        <item x="1902"/>
        <item x="2663"/>
        <item x="1575"/>
        <item x="3166"/>
        <item x="3583"/>
        <item x="2072"/>
        <item x="814"/>
        <item x="115"/>
        <item x="1732"/>
        <item x="3172"/>
        <item x="710"/>
        <item x="3795"/>
        <item x="1681"/>
        <item x="2226"/>
        <item x="488"/>
        <item x="3519"/>
        <item x="3044"/>
        <item x="3116"/>
        <item x="2505"/>
        <item x="3660"/>
        <item x="833"/>
        <item x="834"/>
        <item x="1829"/>
        <item x="2057"/>
        <item x="757"/>
        <item x="3652"/>
        <item x="3370"/>
        <item x="2864"/>
        <item x="2482"/>
        <item x="58"/>
        <item x="3724"/>
        <item x="1366"/>
        <item x="1109"/>
        <item x="2541"/>
        <item x="330"/>
        <item x="2950"/>
        <item x="1389"/>
        <item x="803"/>
        <item x="2677"/>
        <item x="3220"/>
        <item x="1490"/>
        <item x="639"/>
        <item x="3337"/>
        <item x="3518"/>
        <item x="3448"/>
        <item x="3084"/>
        <item x="2909"/>
        <item x="57"/>
        <item x="1177"/>
        <item x="1830"/>
        <item x="3185"/>
        <item x="3111"/>
        <item x="323"/>
        <item x="3330"/>
        <item x="1607"/>
        <item x="2225"/>
        <item x="800"/>
        <item x="1098"/>
        <item x="3377"/>
        <item x="1036"/>
        <item x="158"/>
        <item x="2882"/>
        <item x="3526"/>
        <item x="3060"/>
        <item x="3245"/>
        <item x="3125"/>
        <item x="3251"/>
        <item x="1530"/>
        <item x="484"/>
        <item x="1758"/>
        <item x="3175"/>
        <item x="513"/>
        <item x="890"/>
        <item x="2361"/>
        <item x="2056"/>
        <item x="3269"/>
        <item x="2904"/>
        <item x="253"/>
        <item x="3176"/>
        <item x="1245"/>
        <item x="1159"/>
        <item x="3215"/>
        <item x="403"/>
        <item x="1471"/>
        <item x="3270"/>
        <item x="2942"/>
        <item x="1075"/>
        <item x="839"/>
        <item x="3697"/>
        <item x="3262"/>
        <item x="3578"/>
        <item x="2760"/>
        <item x="3260"/>
        <item x="2456"/>
        <item x="2927"/>
        <item x="2708"/>
        <item x="344"/>
        <item x="1788"/>
        <item x="2641"/>
        <item x="3307"/>
        <item x="1173"/>
        <item x="1420"/>
        <item x="3798"/>
        <item x="3702"/>
        <item x="3233"/>
        <item x="2673"/>
        <item x="2306"/>
        <item x="2239"/>
        <item x="2461"/>
        <item x="1042"/>
        <item x="1179"/>
        <item x="3783"/>
        <item x="542"/>
        <item x="2264"/>
        <item x="1577"/>
        <item x="3239"/>
        <item x="3439"/>
        <item x="1026"/>
        <item x="1151"/>
        <item x="3107"/>
        <item x="2513"/>
        <item x="2463"/>
        <item x="3222"/>
        <item x="423"/>
        <item x="2368"/>
        <item x="2087"/>
        <item x="1169"/>
        <item x="2632"/>
        <item x="1749"/>
        <item x="2141"/>
        <item x="1337"/>
        <item x="1526"/>
        <item x="2906"/>
        <item x="3484"/>
        <item x="938"/>
        <item x="1155"/>
        <item x="3130"/>
        <item x="3118"/>
        <item x="1084"/>
        <item x="3327"/>
        <item x="3300"/>
        <item x="154"/>
        <item x="2931"/>
        <item x="1730"/>
        <item x="822"/>
        <item x="3306"/>
        <item x="614"/>
        <item x="2022"/>
        <item x="257"/>
        <item x="607"/>
        <item x="2550"/>
        <item x="2069"/>
        <item x="889"/>
        <item x="1938"/>
        <item x="3474"/>
        <item x="1408"/>
        <item x="1343"/>
        <item x="2339"/>
        <item x="1253"/>
        <item x="1935"/>
        <item x="645"/>
        <item x="286"/>
        <item x="482"/>
        <item x="1387"/>
        <item x="196"/>
        <item x="3369"/>
        <item x="2694"/>
        <item x="2510"/>
        <item x="2584"/>
        <item x="2322"/>
        <item x="3102"/>
        <item x="2484"/>
        <item x="789"/>
        <item x="3196"/>
        <item x="2994"/>
        <item x="3324"/>
        <item x="979"/>
        <item x="1212"/>
        <item x="3288"/>
        <item x="2883"/>
        <item x="2806"/>
        <item x="1988"/>
        <item x="70"/>
        <item x="763"/>
        <item x="2599"/>
        <item x="2791"/>
        <item x="837"/>
        <item x="3696"/>
        <item x="2130"/>
        <item x="1370"/>
        <item x="2889"/>
        <item x="3596"/>
        <item x="883"/>
        <item x="2638"/>
        <item x="1703"/>
        <item x="1168"/>
        <item x="3131"/>
        <item x="556"/>
        <item x="2191"/>
        <item x="594"/>
        <item x="3574"/>
        <item x="3189"/>
        <item x="3295"/>
        <item x="965"/>
        <item x="3259"/>
        <item x="2876"/>
        <item x="779"/>
        <item x="465"/>
        <item x="1079"/>
        <item x="3440"/>
        <item x="3082"/>
        <item x="2792"/>
        <item x="2877"/>
        <item x="706"/>
        <item x="3063"/>
        <item x="321"/>
        <item x="2934"/>
        <item x="990"/>
        <item x="3736"/>
        <item x="303"/>
        <item x="1912"/>
        <item x="1421"/>
        <item x="3117"/>
        <item x="3136"/>
        <item x="1077"/>
        <item x="2357"/>
        <item x="898"/>
        <item x="401"/>
        <item x="2060"/>
        <item x="3671"/>
        <item x="505"/>
        <item x="1165"/>
        <item x="1566"/>
        <item x="3338"/>
        <item x="2621"/>
        <item x="1210"/>
        <item x="2697"/>
        <item x="3581"/>
        <item x="427"/>
        <item x="2433"/>
        <item x="1939"/>
        <item x="53"/>
        <item x="3386"/>
        <item x="3275"/>
        <item x="1707"/>
        <item x="2532"/>
        <item x="87"/>
        <item x="1274"/>
        <item x="844"/>
        <item x="3308"/>
        <item x="3751"/>
        <item x="1746"/>
        <item x="3813"/>
        <item x="1016"/>
        <item x="1030"/>
        <item x="3182"/>
        <item x="729"/>
        <item x="3450"/>
        <item x="2042"/>
        <item x="1263"/>
        <item x="1997"/>
        <item x="3659"/>
        <item x="1146"/>
        <item x="1275"/>
        <item x="192"/>
        <item x="1581"/>
        <item x="1787"/>
        <item x="1929"/>
        <item x="3637"/>
        <item x="1457"/>
        <item x="2808"/>
        <item x="3173"/>
        <item x="83"/>
        <item x="1325"/>
        <item x="657"/>
        <item x="339"/>
        <item x="845"/>
        <item x="1399"/>
        <item x="3735"/>
        <item x="2053"/>
        <item x="2594"/>
        <item x="2725"/>
        <item x="924"/>
        <item x="946"/>
        <item x="2180"/>
        <item x="3133"/>
        <item x="929"/>
        <item x="2203"/>
        <item x="548"/>
        <item x="3483"/>
        <item x="1029"/>
        <item x="704"/>
        <item x="485"/>
        <item x="1086"/>
        <item x="2268"/>
        <item x="3580"/>
        <item x="955"/>
        <item x="1331"/>
        <item x="483"/>
        <item x="2636"/>
        <item x="3607"/>
        <item x="3424"/>
        <item x="3747"/>
        <item x="2608"/>
        <item x="2177"/>
        <item x="1992"/>
        <item x="886"/>
        <item x="3358"/>
        <item x="3746"/>
        <item x="3471"/>
        <item x="3744"/>
        <item x="246"/>
        <item x="3764"/>
        <item x="3299"/>
        <item x="3498"/>
        <item x="3539"/>
        <item x="3081"/>
        <item x="2102"/>
        <item x="123"/>
        <item x="2933"/>
        <item x="2031"/>
        <item x="466"/>
        <item x="3227"/>
        <item x="1045"/>
        <item x="148"/>
        <item x="630"/>
        <item x="702"/>
        <item x="1666"/>
        <item x="935"/>
        <item x="3349"/>
        <item x="1645"/>
        <item x="2397"/>
        <item x="3277"/>
        <item x="3561"/>
        <item x="2451"/>
        <item x="781"/>
        <item x="3417"/>
        <item x="43"/>
        <item x="2569"/>
        <item x="1779"/>
        <item x="2633"/>
        <item x="1584"/>
        <item x="2571"/>
        <item x="3240"/>
        <item x="2869"/>
        <item x="1310"/>
        <item x="1672"/>
        <item x="289"/>
        <item x="1539"/>
        <item x="3553"/>
        <item x="2623"/>
        <item x="400"/>
        <item x="644"/>
        <item x="939"/>
        <item x="187"/>
        <item x="1332"/>
        <item x="2799"/>
        <item x="722"/>
        <item x="3501"/>
        <item x="304"/>
        <item x="1586"/>
        <item x="3286"/>
        <item x="1454"/>
        <item x="3569"/>
        <item x="2155"/>
        <item x="3333"/>
        <item x="3004"/>
        <item x="3194"/>
        <item x="35"/>
        <item x="3404"/>
        <item x="197"/>
        <item x="317"/>
        <item x="1820"/>
        <item x="1316"/>
        <item x="2969"/>
        <item x="507"/>
        <item x="3482"/>
        <item x="3238"/>
        <item x="3352"/>
        <item x="181"/>
        <item x="1937"/>
        <item x="3076"/>
        <item x="2896"/>
        <item x="1181"/>
        <item x="1093"/>
        <item x="1927"/>
        <item x="15"/>
        <item x="357"/>
        <item x="2478"/>
        <item x="1626"/>
        <item x="478"/>
        <item x="292"/>
        <item x="3476"/>
        <item x="1215"/>
        <item x="3223"/>
        <item x="623"/>
        <item x="1240"/>
        <item x="3475"/>
        <item x="888"/>
        <item x="2246"/>
        <item x="648"/>
        <item x="2432"/>
        <item x="3548"/>
        <item x="3568"/>
        <item x="519"/>
        <item x="1461"/>
        <item x="1116"/>
        <item x="1349"/>
        <item x="498"/>
        <item x="1719"/>
        <item x="3372"/>
        <item x="1419"/>
        <item x="3153"/>
        <item x="1751"/>
        <item x="1685"/>
        <item x="2113"/>
        <item x="855"/>
        <item x="51"/>
        <item x="1216"/>
        <item x="2010"/>
        <item x="282"/>
        <item x="2395"/>
        <item x="2321"/>
        <item x="493"/>
        <item x="3473"/>
        <item x="145"/>
        <item x="2880"/>
        <item x="1888"/>
        <item x="2860"/>
        <item x="95"/>
        <item x="3346"/>
        <item x="628"/>
        <item x="45"/>
        <item x="1127"/>
        <item x="916"/>
        <item x="1111"/>
        <item x="1591"/>
        <item x="2675"/>
        <item x="3610"/>
        <item x="185"/>
        <item x="1059"/>
        <item x="1572"/>
        <item x="2081"/>
        <item x="1019"/>
        <item x="597"/>
        <item x="554"/>
        <item x="297"/>
        <item x="696"/>
        <item x="2695"/>
        <item x="3318"/>
        <item x="3317"/>
        <item x="1750"/>
        <item x="2948"/>
        <item x="284"/>
        <item x="1157"/>
        <item x="2627"/>
        <item x="226"/>
        <item x="2407"/>
        <item x="531"/>
        <item x="2282"/>
        <item x="486"/>
        <item x="819"/>
        <item x="3104"/>
        <item x="1246"/>
        <item x="841"/>
        <item x="569"/>
        <item x="28"/>
        <item x="1390"/>
        <item x="110"/>
        <item x="2586"/>
        <item x="1682"/>
        <item x="1857"/>
        <item x="437"/>
        <item x="605"/>
        <item x="563"/>
        <item x="276"/>
        <item x="1613"/>
        <item x="2700"/>
        <item x="142"/>
        <item x="894"/>
        <item x="55"/>
        <item x="3589"/>
        <item x="3584"/>
        <item x="1427"/>
        <item x="16"/>
        <item x="2394"/>
        <item x="2518"/>
        <item x="3438"/>
        <item x="2388"/>
        <item x="602"/>
        <item x="1298"/>
        <item x="670"/>
        <item x="2527"/>
        <item x="2773"/>
        <item x="3042"/>
        <item x="1133"/>
        <item x="1149"/>
        <item x="1082"/>
        <item x="138"/>
        <item x="177"/>
        <item x="2701"/>
        <item x="1089"/>
        <item x="378"/>
        <item x="2805"/>
        <item x="167"/>
        <item x="2853"/>
        <item x="1014"/>
        <item x="2090"/>
        <item x="417"/>
        <item x="859"/>
        <item x="2233"/>
        <item x="669"/>
        <item x="2479"/>
        <item x="2059"/>
        <item x="590"/>
        <item x="2255"/>
        <item x="2689"/>
        <item x="2591"/>
        <item x="1635"/>
        <item x="2634"/>
        <item x="1731"/>
        <item x="2195"/>
        <item x="294"/>
        <item x="242"/>
        <item x="3027"/>
        <item x="853"/>
        <item x="2427"/>
        <item x="1145"/>
        <item x="92"/>
        <item x="1355"/>
        <item x="203"/>
        <item x="1384"/>
        <item x="3161"/>
        <item x="3776"/>
        <item x="1620"/>
        <item x="180"/>
        <item x="474"/>
        <item x="2710"/>
        <item x="1374"/>
        <item x="428"/>
        <item x="331"/>
        <item x="1728"/>
        <item x="137"/>
        <item x="2739"/>
        <item x="613"/>
        <item x="2863"/>
        <item x="1641"/>
        <item x="1752"/>
        <item x="1009"/>
        <item x="620"/>
        <item x="959"/>
        <item x="1651"/>
        <item x="1905"/>
        <item x="2713"/>
        <item x="3039"/>
        <item x="3036"/>
        <item x="2844"/>
        <item x="2990"/>
        <item x="701"/>
        <item x="1050"/>
        <item x="1278"/>
        <item x="75"/>
        <item x="1622"/>
        <item x="1300"/>
        <item x="2629"/>
        <item x="426"/>
        <item x="1007"/>
        <item x="1252"/>
        <item x="2651"/>
        <item x="3555"/>
        <item x="3682"/>
        <item x="1462"/>
        <item x="97"/>
        <item x="416"/>
        <item x="968"/>
        <item x="622"/>
        <item x="618"/>
        <item x="1205"/>
        <item x="1386"/>
        <item x="1297"/>
        <item x="174"/>
        <item x="118"/>
        <item x="222"/>
        <item x="1290"/>
        <item x="356"/>
        <item x="360"/>
        <item x="571"/>
        <item x="677"/>
        <item x="359"/>
        <item x="1123"/>
        <item x="387"/>
        <item x="3"/>
        <item x="1368"/>
        <item x="804"/>
        <item x="21"/>
        <item x="816"/>
        <item x="1314"/>
        <item x="3585"/>
        <item x="128"/>
        <item x="3489"/>
        <item x="2588"/>
        <item x="149"/>
        <item x="389"/>
        <item x="1460"/>
        <item x="785"/>
        <item x="2389"/>
        <item x="1022"/>
        <item x="1808"/>
        <item x="68"/>
        <item x="2473"/>
        <item x="1434"/>
        <item x="2515"/>
        <item x="2546"/>
        <item x="281"/>
        <item x="1517"/>
        <item x="506"/>
        <item x="561"/>
        <item x="436"/>
        <item x="1115"/>
        <item x="409"/>
        <item x="3733"/>
        <item x="978"/>
        <item x="259"/>
        <item x="382"/>
        <item x="1611"/>
        <item x="2331"/>
        <item x="468"/>
        <item x="2668"/>
        <item x="1696"/>
        <item x="2097"/>
        <item x="3587"/>
        <item x="430"/>
        <item x="1047"/>
        <item x="761"/>
        <item x="615"/>
        <item x="2798"/>
        <item x="1182"/>
        <item x="2430"/>
        <item x="1385"/>
        <item x="1556"/>
        <item x="2631"/>
        <item x="46"/>
        <item x="641"/>
        <item x="596"/>
        <item x="1959"/>
        <item x="469"/>
        <item x="593"/>
        <item x="2637"/>
        <item x="698"/>
        <item x="675"/>
        <item x="1636"/>
        <item x="1207"/>
        <item x="12"/>
        <item x="67"/>
        <item x="1654"/>
        <item x="1625"/>
        <item x="2014"/>
        <item x="2426"/>
        <item x="1785"/>
        <item x="1257"/>
        <item x="396"/>
        <item x="4"/>
        <item x="50"/>
        <item x="3140"/>
        <item x="1644"/>
        <item x="460"/>
        <item x="2041"/>
        <item x="240"/>
        <item x="156"/>
        <item x="986"/>
        <item x="2981"/>
        <item x="376"/>
        <item x="1046"/>
        <item x="65"/>
        <item x="740"/>
        <item x="63"/>
        <item x="2687"/>
        <item x="2018"/>
        <item x="2021"/>
        <item x="279"/>
        <item x="71"/>
        <item x="3478"/>
        <item x="200"/>
        <item x="536"/>
        <item x="858"/>
        <item x="1153"/>
        <item x="817"/>
        <item x="995"/>
        <item x="125"/>
        <item x="1171"/>
        <item x="1249"/>
        <item x="91"/>
        <item x="3734"/>
        <item x="1456"/>
        <item x="687"/>
        <item x="1921"/>
        <item x="346"/>
        <item x="375"/>
        <item x="2250"/>
        <item x="398"/>
        <item x="472"/>
        <item x="2124"/>
        <item x="2622"/>
        <item x="1720"/>
        <item x="405"/>
        <item x="1485"/>
        <item x="1250"/>
        <item x="72"/>
        <item x="2167"/>
        <item x="1418"/>
        <item x="3530"/>
        <item x="113"/>
        <item x="1018"/>
        <item x="616"/>
        <item x="526"/>
        <item x="355"/>
        <item x="1000"/>
        <item x="1202"/>
        <item x="848"/>
        <item x="150"/>
        <item x="764"/>
        <item x="680"/>
        <item x="2122"/>
        <item x="1653"/>
        <item x="666"/>
        <item x="736"/>
        <item x="1675"/>
        <item x="838"/>
        <item x="1846"/>
        <item x="2686"/>
        <item x="1510"/>
        <item x="759"/>
        <item x="1513"/>
        <item x="1112"/>
        <item x="1972"/>
        <item x="3466"/>
        <item x="801"/>
        <item x="1843"/>
        <item x="377"/>
        <item x="566"/>
        <item x="461"/>
        <item x="595"/>
        <item x="3786"/>
        <item x="878"/>
        <item x="193"/>
        <item x="653"/>
        <item x="61"/>
        <item x="2539"/>
        <item x="188"/>
        <item x="606"/>
        <item x="720"/>
        <item x="1845"/>
        <item x="560"/>
        <item x="467"/>
        <item x="32"/>
        <item x="1633"/>
        <item x="161"/>
        <item x="558"/>
        <item x="251"/>
        <item x="745"/>
        <item x="1969"/>
        <item x="1588"/>
        <item x="2847"/>
        <item x="2618"/>
        <item x="446"/>
        <item x="538"/>
        <item x="604"/>
        <item x="737"/>
        <item x="221"/>
        <item x="252"/>
        <item x="176"/>
        <item x="444"/>
        <item x="1060"/>
        <item x="182"/>
        <item x="117"/>
        <item x="2476"/>
        <item x="93"/>
        <item x="1665"/>
        <item x="374"/>
        <item x="435"/>
        <item x="718"/>
        <item x="135"/>
        <item x="752"/>
        <item x="811"/>
        <item x="2755"/>
        <item x="2609"/>
        <item x="724"/>
        <item x="741"/>
        <item x="2403"/>
        <item x="583"/>
        <item x="1918"/>
        <item x="3640"/>
        <item x="1498"/>
        <item x="1660"/>
        <item x="132"/>
        <item x="867"/>
        <item x="1771"/>
        <item x="38"/>
        <item x="66"/>
        <item x="489"/>
        <item x="693"/>
        <item x="1956"/>
        <item x="1347"/>
        <item x="1646"/>
        <item x="47"/>
        <item x="1849"/>
        <item x="116"/>
        <item x="1428"/>
        <item x="658"/>
        <item x="2644"/>
        <item x="1152"/>
        <item x="463"/>
        <item x="1552"/>
        <item x="29"/>
        <item x="364"/>
        <item h="1" x="9"/>
        <item x="2004"/>
        <item t="default"/>
      </items>
    </pivotField>
    <pivotField axis="axisPage" dataField="1" multipleItemSelectionAllowed="1" showAll="0">
      <items count="3857">
        <item x="1300"/>
        <item m="1" x="3673"/>
        <item m="1" x="3838"/>
        <item m="1" x="3752"/>
        <item m="1" x="3708"/>
        <item m="1" x="3653"/>
        <item m="1" x="3804"/>
        <item m="1" x="3786"/>
        <item m="1" x="3765"/>
        <item x="952"/>
        <item x="2029"/>
        <item m="1" x="3592"/>
        <item m="1" x="3826"/>
        <item x="2954"/>
        <item x="2955"/>
        <item m="1" x="3663"/>
        <item x="275"/>
        <item m="1" x="3634"/>
        <item x="775"/>
        <item x="2124"/>
        <item x="412"/>
        <item x="3269"/>
        <item x="2827"/>
        <item x="2016"/>
        <item x="2444"/>
        <item x="1971"/>
        <item x="2841"/>
        <item x="1511"/>
        <item x="975"/>
        <item x="3392"/>
        <item x="769"/>
        <item x="3194"/>
        <item m="1" x="3787"/>
        <item x="2535"/>
        <item x="1345"/>
        <item x="3389"/>
        <item x="2367"/>
        <item x="2795"/>
        <item x="1225"/>
        <item x="368"/>
        <item x="1308"/>
        <item m="1" x="3613"/>
        <item x="121"/>
        <item x="3262"/>
        <item m="1" x="3602"/>
        <item x="2072"/>
        <item x="3565"/>
        <item m="1" x="3729"/>
        <item x="2921"/>
        <item x="33"/>
        <item x="3390"/>
        <item x="1152"/>
        <item m="1" x="3717"/>
        <item x="2079"/>
        <item x="3288"/>
        <item x="2114"/>
        <item m="1" x="3816"/>
        <item x="706"/>
        <item m="1" x="3685"/>
        <item x="2823"/>
        <item x="3420"/>
        <item m="1" x="3672"/>
        <item x="912"/>
        <item x="426"/>
        <item x="261"/>
        <item x="3017"/>
        <item x="2413"/>
        <item x="2926"/>
        <item x="884"/>
        <item x="3495"/>
        <item x="2543"/>
        <item x="3586"/>
        <item x="1588"/>
        <item m="1" x="3608"/>
        <item x="3223"/>
        <item x="3457"/>
        <item x="2341"/>
        <item x="181"/>
        <item x="920"/>
        <item x="1517"/>
        <item m="1" x="3775"/>
        <item x="3119"/>
        <item m="1" x="3693"/>
        <item x="247"/>
        <item m="1" x="3802"/>
        <item x="3321"/>
        <item x="932"/>
        <item m="1" x="3624"/>
        <item x="2752"/>
        <item x="2591"/>
        <item x="1859"/>
        <item x="2974"/>
        <item x="2551"/>
        <item x="404"/>
        <item x="3480"/>
        <item x="528"/>
        <item x="3235"/>
        <item m="1" x="3667"/>
        <item x="3251"/>
        <item x="257"/>
        <item x="2536"/>
        <item x="2931"/>
        <item x="2246"/>
        <item x="1923"/>
        <item x="1268"/>
        <item x="57"/>
        <item x="3472"/>
        <item x="1566"/>
        <item x="1618"/>
        <item x="1098"/>
        <item x="3032"/>
        <item x="812"/>
        <item x="493"/>
        <item x="3589"/>
        <item x="918"/>
        <item m="1" x="3751"/>
        <item m="1" x="3844"/>
        <item x="1668"/>
        <item m="1" x="3782"/>
        <item m="1" x="3837"/>
        <item x="1845"/>
        <item x="530"/>
        <item x="899"/>
        <item x="1258"/>
        <item x="556"/>
        <item m="1" x="3725"/>
        <item m="1" x="3812"/>
        <item x="1215"/>
        <item m="1" x="3645"/>
        <item x="3400"/>
        <item x="1280"/>
        <item x="2336"/>
        <item x="3502"/>
        <item m="1" x="3745"/>
        <item x="1740"/>
        <item x="2376"/>
        <item x="1609"/>
        <item x="1674"/>
        <item m="1" x="3749"/>
        <item x="2022"/>
        <item x="3051"/>
        <item m="1" x="3774"/>
        <item x="1247"/>
        <item x="3408"/>
        <item x="1492"/>
        <item x="2523"/>
        <item m="1" x="3819"/>
        <item m="1" x="3648"/>
        <item x="2371"/>
        <item x="3577"/>
        <item x="700"/>
        <item x="183"/>
        <item x="1181"/>
        <item x="2799"/>
        <item x="793"/>
        <item x="1221"/>
        <item x="2344"/>
        <item m="1" x="3830"/>
        <item x="841"/>
        <item x="2009"/>
        <item x="2522"/>
        <item x="1390"/>
        <item x="1762"/>
        <item x="2708"/>
        <item m="1" x="3809"/>
        <item x="1103"/>
        <item x="640"/>
        <item x="2587"/>
        <item m="1" x="3797"/>
        <item x="1100"/>
        <item x="680"/>
        <item x="829"/>
        <item x="3052"/>
        <item m="1" x="3605"/>
        <item x="757"/>
        <item x="490"/>
        <item x="65"/>
        <item x="3144"/>
        <item x="144"/>
        <item m="1" x="3620"/>
        <item x="2438"/>
        <item x="3458"/>
        <item m="1" x="3661"/>
        <item m="1" x="3718"/>
        <item x="2092"/>
        <item x="1768"/>
        <item x="3378"/>
        <item x="3236"/>
        <item x="3464"/>
        <item x="2178"/>
        <item x="1394"/>
        <item m="1" x="3828"/>
        <item x="2809"/>
        <item x="1912"/>
        <item x="2419"/>
        <item x="2319"/>
        <item x="1641"/>
        <item x="458"/>
        <item x="1358"/>
        <item x="2900"/>
        <item x="2264"/>
        <item x="913"/>
        <item x="292"/>
        <item x="2356"/>
        <item x="1010"/>
        <item x="1750"/>
        <item x="3585"/>
        <item m="1" x="3682"/>
        <item x="99"/>
        <item x="2443"/>
        <item x="816"/>
        <item x="1591"/>
        <item x="1643"/>
        <item x="3066"/>
        <item m="1" x="3711"/>
        <item x="1050"/>
        <item x="20"/>
        <item x="2257"/>
        <item x="439"/>
        <item x="2484"/>
        <item x="1907"/>
        <item x="1026"/>
        <item x="2923"/>
        <item x="3096"/>
        <item x="1550"/>
        <item x="1978"/>
        <item x="3468"/>
        <item m="1" x="3759"/>
        <item x="2404"/>
        <item x="2346"/>
        <item m="1" x="3703"/>
        <item x="354"/>
        <item x="919"/>
        <item x="2388"/>
        <item x="438"/>
        <item m="1" x="3753"/>
        <item x="425"/>
        <item x="1276"/>
        <item m="1" x="3754"/>
        <item x="996"/>
        <item x="3419"/>
        <item x="679"/>
        <item x="1580"/>
        <item x="279"/>
        <item x="3388"/>
        <item x="373"/>
        <item x="1924"/>
        <item x="2327"/>
        <item x="2052"/>
        <item x="3582"/>
        <item m="1" x="3756"/>
        <item m="1" x="3778"/>
        <item x="1095"/>
        <item x="3198"/>
        <item x="333"/>
        <item m="1" x="3726"/>
        <item x="1251"/>
        <item x="237"/>
        <item m="1" x="3854"/>
        <item x="3552"/>
        <item x="1960"/>
        <item x="2857"/>
        <item x="3449"/>
        <item x="1359"/>
        <item x="2855"/>
        <item x="1254"/>
        <item x="2179"/>
        <item x="2432"/>
        <item x="3435"/>
        <item x="3180"/>
        <item x="2864"/>
        <item x="3027"/>
        <item x="1592"/>
        <item x="1296"/>
        <item x="2018"/>
        <item x="3453"/>
        <item m="1" x="3647"/>
        <item m="1" x="3599"/>
        <item x="2161"/>
        <item x="3140"/>
        <item x="2155"/>
        <item x="1992"/>
        <item x="2410"/>
        <item x="1478"/>
        <item x="970"/>
        <item x="3377"/>
        <item x="2861"/>
        <item x="2862"/>
        <item x="2856"/>
        <item x="1052"/>
        <item x="2683"/>
        <item x="2834"/>
        <item x="1892"/>
        <item x="967"/>
        <item x="934"/>
        <item x="683"/>
        <item x="889"/>
        <item x="2724"/>
        <item m="1" x="3840"/>
        <item x="2188"/>
        <item m="1" x="3849"/>
        <item x="1486"/>
        <item x="953"/>
        <item x="2235"/>
        <item x="804"/>
        <item x="2949"/>
        <item x="853"/>
        <item x="2793"/>
        <item x="2263"/>
        <item x="1440"/>
        <item m="1" x="3666"/>
        <item x="2261"/>
        <item x="1255"/>
        <item x="2645"/>
        <item x="807"/>
        <item x="1483"/>
        <item x="5"/>
        <item x="1910"/>
        <item x="259"/>
        <item m="1" x="3650"/>
        <item x="1645"/>
        <item x="296"/>
        <item x="1348"/>
        <item m="1" x="3748"/>
        <item m="1" x="3766"/>
        <item x="1306"/>
        <item x="1328"/>
        <item x="1105"/>
        <item x="2001"/>
        <item x="232"/>
        <item x="1298"/>
        <item x="3466"/>
        <item x="1427"/>
        <item x="2060"/>
        <item m="1" x="3768"/>
        <item x="3487"/>
        <item x="2128"/>
        <item x="1601"/>
        <item x="1435"/>
        <item x="994"/>
        <item x="1327"/>
        <item x="1700"/>
        <item x="2641"/>
        <item x="1709"/>
        <item x="960"/>
        <item x="2295"/>
        <item x="460"/>
        <item x="1518"/>
        <item x="1653"/>
        <item x="857"/>
        <item x="2748"/>
        <item m="1" x="3607"/>
        <item x="3154"/>
        <item x="3548"/>
        <item x="2129"/>
        <item x="814"/>
        <item x="236"/>
        <item x="2605"/>
        <item x="1410"/>
        <item x="189"/>
        <item x="3117"/>
        <item x="199"/>
        <item x="1605"/>
        <item x="1381"/>
        <item x="382"/>
        <item x="677"/>
        <item x="1257"/>
        <item x="1706"/>
        <item x="1695"/>
        <item x="991"/>
        <item x="3465"/>
        <item m="1" x="3637"/>
        <item x="2948"/>
        <item x="3179"/>
        <item x="1404"/>
        <item x="1369"/>
        <item x="3570"/>
        <item x="2627"/>
        <item x="979"/>
        <item x="312"/>
        <item x="1885"/>
        <item x="2459"/>
        <item x="402"/>
        <item x="16"/>
        <item x="2933"/>
        <item m="1" x="3818"/>
        <item x="3371"/>
        <item x="3337"/>
        <item x="628"/>
        <item x="985"/>
        <item x="1136"/>
        <item m="1" x="3833"/>
        <item x="596"/>
        <item x="3261"/>
        <item m="1" x="3638"/>
        <item x="3439"/>
        <item x="3560"/>
        <item m="1" x="3836"/>
        <item x="40"/>
        <item m="1" x="3761"/>
        <item x="3427"/>
        <item x="1833"/>
        <item x="2629"/>
        <item x="1508"/>
        <item x="2646"/>
        <item x="3169"/>
        <item x="482"/>
        <item x="643"/>
        <item x="896"/>
        <item x="1418"/>
        <item m="1" x="3763"/>
        <item x="1235"/>
        <item x="1113"/>
        <item x="1426"/>
        <item m="1" x="3730"/>
        <item x="1526"/>
        <item x="525"/>
        <item x="130"/>
        <item x="2971"/>
        <item x="1573"/>
        <item x="2270"/>
        <item m="1" x="3738"/>
        <item x="1112"/>
        <item x="3302"/>
        <item x="720"/>
        <item x="1983"/>
        <item x="96"/>
        <item x="822"/>
        <item x="958"/>
        <item x="3137"/>
        <item x="1134"/>
        <item x="186"/>
        <item x="3368"/>
        <item x="856"/>
        <item m="1" x="3699"/>
        <item x="309"/>
        <item x="1170"/>
        <item x="639"/>
        <item x="1284"/>
        <item x="123"/>
        <item x="2729"/>
        <item x="2137"/>
        <item x="1964"/>
        <item x="302"/>
        <item x="63"/>
        <item x="346"/>
        <item x="811"/>
        <item x="2764"/>
        <item x="1679"/>
        <item m="1" x="3781"/>
        <item m="1" x="3659"/>
        <item x="395"/>
        <item x="3551"/>
        <item x="1423"/>
        <item x="2617"/>
        <item x="1137"/>
        <item x="13"/>
        <item x="3247"/>
        <item m="1" x="3626"/>
        <item x="1012"/>
        <item x="1620"/>
        <item x="2582"/>
        <item x="838"/>
        <item x="2566"/>
        <item x="2548"/>
        <item x="2393"/>
        <item x="3165"/>
        <item x="699"/>
        <item x="1937"/>
        <item x="888"/>
        <item x="239"/>
        <item x="980"/>
        <item x="725"/>
        <item x="1347"/>
        <item x="1054"/>
        <item x="2621"/>
        <item x="2897"/>
        <item x="2726"/>
        <item x="2345"/>
        <item x="993"/>
        <item x="1818"/>
        <item x="3550"/>
        <item x="1140"/>
        <item x="1693"/>
        <item x="459"/>
        <item x="629"/>
        <item x="1301"/>
        <item x="2318"/>
        <item x="3326"/>
        <item m="1" x="3649"/>
        <item x="3136"/>
        <item m="1" x="3823"/>
        <item x="1587"/>
        <item x="2624"/>
        <item x="370"/>
        <item x="2904"/>
        <item x="1464"/>
        <item x="2015"/>
        <item x="1458"/>
        <item x="286"/>
        <item x="88"/>
        <item x="2586"/>
        <item x="1585"/>
        <item x="1456"/>
        <item x="2623"/>
        <item x="2806"/>
        <item x="928"/>
        <item x="1375"/>
        <item x="1380"/>
        <item x="3494"/>
        <item x="2171"/>
        <item x="2362"/>
        <item x="1595"/>
        <item m="1" x="3852"/>
        <item x="2299"/>
        <item x="2293"/>
        <item x="303"/>
        <item x="3276"/>
        <item x="2143"/>
        <item x="3567"/>
        <item x="2794"/>
        <item x="2493"/>
        <item x="668"/>
        <item m="1" x="3723"/>
        <item x="494"/>
        <item x="2405"/>
        <item x="175"/>
        <item x="1593"/>
        <item x="3286"/>
        <item x="472"/>
        <item x="1530"/>
        <item x="694"/>
        <item x="2158"/>
        <item x="2195"/>
        <item m="1" x="3851"/>
        <item x="1131"/>
        <item x="2981"/>
        <item x="748"/>
        <item x="266"/>
        <item x="2746"/>
        <item x="842"/>
        <item x="3267"/>
        <item x="2191"/>
        <item x="2604"/>
        <item x="3054"/>
        <item x="2650"/>
        <item x="484"/>
        <item x="270"/>
        <item x="859"/>
        <item x="1371"/>
        <item x="1211"/>
        <item x="271"/>
        <item x="347"/>
        <item m="1" x="3746"/>
        <item x="1139"/>
        <item x="1936"/>
        <item x="1476"/>
        <item x="2141"/>
        <item m="1" x="3832"/>
        <item m="1" x="3843"/>
        <item x="2047"/>
        <item x="2552"/>
        <item x="3091"/>
        <item x="1489"/>
        <item x="3101"/>
        <item m="1" x="3760"/>
        <item x="2611"/>
        <item x="1192"/>
        <item x="989"/>
        <item x="2381"/>
        <item x="255"/>
        <item x="2657"/>
        <item x="946"/>
        <item x="2549"/>
        <item x="1513"/>
        <item x="1748"/>
        <item x="1763"/>
        <item x="2592"/>
        <item m="1" x="3783"/>
        <item x="2397"/>
        <item x="2033"/>
        <item x="1009"/>
        <item x="2349"/>
        <item x="3056"/>
        <item x="3561"/>
        <item x="3016"/>
        <item x="2291"/>
        <item m="1" x="3736"/>
        <item x="3381"/>
        <item x="1942"/>
        <item m="1" x="3695"/>
        <item x="2347"/>
        <item x="770"/>
        <item x="2643"/>
        <item x="1166"/>
        <item x="2462"/>
        <item x="1184"/>
        <item x="150"/>
        <item x="1407"/>
        <item x="118"/>
        <item x="98"/>
        <item x="421"/>
        <item x="1267"/>
        <item x="3501"/>
        <item x="2754"/>
        <item x="2717"/>
        <item x="2733"/>
        <item x="3306"/>
        <item m="1" x="3796"/>
        <item x="93"/>
        <item x="241"/>
        <item x="2603"/>
        <item x="3521"/>
        <item x="2950"/>
        <item x="3320"/>
        <item x="828"/>
        <item x="2488"/>
        <item m="1" x="3714"/>
        <item x="1909"/>
        <item x="2858"/>
        <item x="2138"/>
        <item x="348"/>
        <item x="2620"/>
        <item x="2140"/>
        <item x="605"/>
        <item x="285"/>
        <item x="3313"/>
        <item x="636"/>
        <item m="1" x="3632"/>
        <item x="3554"/>
        <item x="925"/>
        <item x="2139"/>
        <item x="1398"/>
        <item x="1538"/>
        <item x="3438"/>
        <item x="1020"/>
        <item x="37"/>
        <item x="3409"/>
        <item x="2812"/>
        <item x="2083"/>
        <item x="815"/>
        <item x="864"/>
        <item x="1279"/>
        <item x="2086"/>
        <item x="3397"/>
        <item x="1241"/>
        <item x="2262"/>
        <item m="1" x="3662"/>
        <item x="1193"/>
        <item x="3511"/>
        <item x="1504"/>
        <item x="2090"/>
        <item x="314"/>
        <item m="1" x="3792"/>
        <item x="2342"/>
        <item m="1" x="3641"/>
        <item x="1290"/>
        <item m="1" x="3780"/>
        <item x="394"/>
        <item x="1739"/>
        <item x="2174"/>
        <item x="2142"/>
        <item x="233"/>
        <item x="3310"/>
        <item x="2333"/>
        <item x="403"/>
        <item x="1677"/>
        <item x="1948"/>
        <item x="3512"/>
        <item x="671"/>
        <item x="252"/>
        <item x="2569"/>
        <item x="51"/>
        <item x="2492"/>
        <item x="349"/>
        <item x="2865"/>
        <item x="3303"/>
        <item x="2305"/>
        <item x="3348"/>
        <item x="2808"/>
        <item x="2343"/>
        <item x="1037"/>
        <item m="1" x="3784"/>
        <item x="2133"/>
        <item x="478"/>
        <item x="2988"/>
        <item x="24"/>
        <item x="830"/>
        <item x="3274"/>
        <item x="2428"/>
        <item x="559"/>
        <item x="3538"/>
        <item x="742"/>
        <item x="1177"/>
        <item x="1559"/>
        <item x="307"/>
        <item x="3564"/>
        <item x="1430"/>
        <item x="1836"/>
        <item x="485"/>
        <item x="131"/>
        <item x="1979"/>
        <item x="3325"/>
        <item x="2487"/>
        <item x="690"/>
        <item x="1562"/>
        <item x="2187"/>
        <item m="1" x="3779"/>
        <item x="2145"/>
        <item x="1285"/>
        <item x="2819"/>
        <item x="3563"/>
        <item x="726"/>
        <item m="1" x="3644"/>
        <item x="1056"/>
        <item x="325"/>
        <item x="21"/>
        <item x="1138"/>
        <item x="3220"/>
        <item x="3334"/>
        <item x="1999"/>
        <item x="148"/>
        <item x="3271"/>
        <item x="2501"/>
        <item x="1973"/>
        <item x="2579"/>
        <item x="1728"/>
        <item x="371"/>
        <item x="2065"/>
        <item x="2087"/>
        <item x="1180"/>
        <item x="1827"/>
        <item x="1038"/>
        <item x="2800"/>
        <item m="1" x="3767"/>
        <item x="2196"/>
        <item x="2559"/>
        <item x="2534"/>
        <item x="2580"/>
        <item x="3311"/>
        <item x="1714"/>
        <item x="951"/>
        <item x="68"/>
        <item x="1262"/>
        <item x="1283"/>
        <item x="2258"/>
        <item x="2598"/>
        <item x="1669"/>
        <item x="2678"/>
        <item x="2852"/>
        <item x="1236"/>
        <item x="1343"/>
        <item x="1934"/>
        <item x="876"/>
        <item x="450"/>
        <item x="1984"/>
        <item x="2731"/>
        <item x="1210"/>
        <item x="2354"/>
        <item x="2929"/>
        <item x="231"/>
        <item x="1111"/>
        <item x="2222"/>
        <item x="66"/>
        <item x="2602"/>
        <item x="1953"/>
        <item x="1451"/>
        <item x="2048"/>
        <item x="3275"/>
        <item x="2741"/>
        <item x="2154"/>
        <item x="2103"/>
        <item x="2202"/>
        <item x="1985"/>
        <item x="3437"/>
        <item x="1087"/>
        <item x="3304"/>
        <item x="3244"/>
        <item x="2570"/>
        <item x="1581"/>
        <item x="1046"/>
        <item x="2518"/>
        <item x="1317"/>
        <item x="2183"/>
        <item m="1" x="3646"/>
        <item x="110"/>
        <item x="1753"/>
        <item x="1642"/>
        <item x="667"/>
        <item x="955"/>
        <item x="1233"/>
        <item x="2148"/>
        <item x="3289"/>
        <item x="1860"/>
        <item x="419"/>
        <item x="1314"/>
        <item x="78"/>
        <item x="428"/>
        <item x="153"/>
        <item x="2271"/>
        <item x="1244"/>
        <item x="1014"/>
        <item x="1584"/>
        <item x="453"/>
        <item x="2986"/>
        <item x="1837"/>
        <item x="3562"/>
        <item x="3034"/>
        <item x="716"/>
        <item x="276"/>
        <item x="659"/>
        <item x="1599"/>
        <item x="2574"/>
        <item x="2209"/>
        <item x="2007"/>
        <item x="591"/>
        <item x="2491"/>
        <item m="1" x="3618"/>
        <item x="1261"/>
        <item x="1956"/>
        <item x="669"/>
        <item m="1" x="3702"/>
        <item x="3309"/>
        <item x="866"/>
        <item x="1972"/>
        <item x="1945"/>
        <item x="2758"/>
        <item x="962"/>
        <item x="2606"/>
        <item x="1229"/>
        <item x="3489"/>
        <item x="961"/>
        <item x="221"/>
        <item x="1666"/>
        <item x="226"/>
        <item x="114"/>
        <item x="3379"/>
        <item x="1831"/>
        <item x="3496"/>
        <item x="1657"/>
        <item x="220"/>
        <item x="3523"/>
        <item x="3178"/>
        <item x="1023"/>
        <item x="592"/>
        <item x="367"/>
        <item m="1" x="3669"/>
        <item x="3539"/>
        <item x="210"/>
        <item m="1" x="3821"/>
        <item x="2890"/>
        <item x="2557"/>
        <item x="1031"/>
        <item x="1165"/>
        <item x="1941"/>
        <item x="1082"/>
        <item x="1771"/>
        <item m="1" x="3617"/>
        <item x="1260"/>
        <item m="1" x="3676"/>
        <item x="1196"/>
        <item m="1" x="3706"/>
        <item m="1" x="3758"/>
        <item x="1015"/>
        <item x="711"/>
        <item x="1047"/>
        <item x="2407"/>
        <item m="1" x="3686"/>
        <item m="1" x="3807"/>
        <item x="582"/>
        <item x="2095"/>
        <item x="2942"/>
        <item m="1" x="3841"/>
        <item x="1848"/>
        <item m="1" x="3651"/>
        <item x="2706"/>
        <item x="617"/>
        <item x="1727"/>
        <item x="756"/>
        <item x="3224"/>
        <item x="2608"/>
        <item x="2594"/>
        <item x="702"/>
        <item x="1705"/>
        <item x="637"/>
        <item x="1120"/>
        <item x="2572"/>
        <item x="2619"/>
        <item x="73"/>
        <item x="1415"/>
        <item x="1122"/>
        <item x="1234"/>
        <item x="734"/>
        <item x="1329"/>
        <item x="2516"/>
        <item x="3209"/>
        <item x="568"/>
        <item x="1414"/>
        <item x="3222"/>
        <item x="1847"/>
        <item x="2255"/>
        <item x="1349"/>
        <item x="101"/>
        <item x="2200"/>
        <item x="1906"/>
        <item x="187"/>
        <item x="930"/>
        <item x="1849"/>
        <item x="1265"/>
        <item m="1" x="3810"/>
        <item x="1782"/>
        <item x="1078"/>
        <item x="874"/>
        <item x="1534"/>
        <item x="1790"/>
        <item x="311"/>
        <item x="2460"/>
        <item m="1" x="3595"/>
        <item x="1179"/>
        <item x="1867"/>
        <item x="1781"/>
        <item m="1" x="3643"/>
        <item x="2153"/>
        <item x="3430"/>
        <item x="193"/>
        <item x="1778"/>
        <item m="1" x="3834"/>
        <item x="827"/>
        <item x="619"/>
        <item x="2206"/>
        <item x="2051"/>
        <item x="877"/>
        <item x="1876"/>
        <item x="2835"/>
        <item x="1079"/>
        <item x="3076"/>
        <item m="1" x="3609"/>
        <item m="1" x="3679"/>
        <item x="598"/>
        <item x="633"/>
        <item m="1" x="3727"/>
        <item x="2846"/>
        <item x="1190"/>
        <item x="1432"/>
        <item x="1888"/>
        <item x="1745"/>
        <item x="1156"/>
        <item x="3497"/>
        <item x="3500"/>
        <item x="3010"/>
        <item x="2426"/>
        <item m="1" x="3755"/>
        <item x="721"/>
        <item x="2201"/>
        <item x="891"/>
        <item x="1879"/>
        <item x="1519"/>
        <item x="2622"/>
        <item x="2509"/>
        <item m="1" x="3799"/>
        <item x="1928"/>
        <item x="2122"/>
        <item x="1846"/>
        <item x="2289"/>
        <item x="2508"/>
        <item m="1" x="3789"/>
        <item x="2503"/>
        <item x="902"/>
        <item x="1307"/>
        <item x="933"/>
        <item m="1" x="3619"/>
        <item x="2740"/>
        <item x="2094"/>
        <item x="1904"/>
        <item x="3189"/>
        <item x="3432"/>
        <item x="3305"/>
        <item x="2687"/>
        <item m="1" x="3845"/>
        <item x="119"/>
        <item x="2561"/>
        <item x="330"/>
        <item x="713"/>
        <item x="3459"/>
        <item x="2387"/>
        <item x="917"/>
        <item x="2373"/>
        <item x="3364"/>
        <item x="1447"/>
        <item x="2738"/>
        <item x="3272"/>
        <item x="3083"/>
        <item m="1" x="3710"/>
        <item x="1523"/>
        <item x="1672"/>
        <item x="2497"/>
        <item x="1397"/>
        <item x="1969"/>
        <item x="1019"/>
        <item x="2585"/>
        <item x="1822"/>
        <item x="1915"/>
        <item x="2838"/>
        <item x="2378"/>
        <item x="1344"/>
        <item x="2125"/>
        <item x="648"/>
        <item x="638"/>
        <item x="1049"/>
        <item x="1554"/>
        <item x="1814"/>
        <item x="728"/>
        <item x="1400"/>
        <item x="1266"/>
        <item m="1" x="3616"/>
        <item x="855"/>
        <item x="744"/>
        <item x="650"/>
        <item x="1475"/>
        <item m="1" x="3642"/>
        <item x="851"/>
        <item x="2577"/>
        <item x="3445"/>
        <item x="316"/>
        <item m="1" x="3757"/>
        <item x="2151"/>
        <item x="1480"/>
        <item x="911"/>
        <item x="277"/>
        <item x="2640"/>
        <item x="927"/>
        <item m="1" x="3772"/>
        <item x="2669"/>
        <item x="1746"/>
        <item x="2660"/>
        <item x="3088"/>
        <item x="2654"/>
        <item x="2070"/>
        <item x="1081"/>
        <item m="1" x="3655"/>
        <item x="1424"/>
        <item x="1089"/>
        <item x="2662"/>
        <item x="2658"/>
        <item x="2652"/>
        <item x="790"/>
        <item x="3315"/>
        <item x="2661"/>
        <item x="2655"/>
        <item x="392"/>
        <item x="3520"/>
        <item x="1583"/>
        <item x="1774"/>
        <item x="2099"/>
        <item m="1" x="3704"/>
        <item x="1172"/>
        <item x="761"/>
        <item x="2112"/>
        <item x="353"/>
        <item x="2169"/>
        <item x="1690"/>
        <item x="1834"/>
        <item m="1" x="3721"/>
        <item x="244"/>
        <item x="2288"/>
        <item m="1" x="3744"/>
        <item x="801"/>
        <item x="2380"/>
        <item x="2802"/>
        <item x="981"/>
        <item x="1457"/>
        <item x="2185"/>
        <item x="3145"/>
        <item m="1" x="3601"/>
        <item x="942"/>
        <item x="3566"/>
        <item x="3347"/>
        <item x="2227"/>
        <item m="1" x="3811"/>
        <item x="2649"/>
        <item x="1968"/>
        <item x="1789"/>
        <item x="3406"/>
        <item x="2340"/>
        <item x="209"/>
        <item x="2461"/>
        <item x="1865"/>
        <item x="127"/>
        <item x="2337"/>
        <item x="1658"/>
        <item x="214"/>
        <item x="773"/>
        <item x="3486"/>
        <item x="1148"/>
        <item m="1" x="3629"/>
        <item x="173"/>
        <item x="1063"/>
        <item x="1951"/>
        <item m="1" x="3630"/>
        <item x="3118"/>
        <item m="1" x="3734"/>
        <item x="506"/>
        <item x="615"/>
        <item x="2101"/>
        <item x="1036"/>
        <item x="1823"/>
        <item x="2810"/>
        <item x="242"/>
        <item x="1626"/>
        <item x="1448"/>
        <item x="1986"/>
        <item x="3386"/>
        <item x="2756"/>
        <item x="269"/>
        <item x="2175"/>
        <item x="3129"/>
        <item x="2411"/>
        <item x="2781"/>
        <item x="2300"/>
        <item x="1557"/>
        <item x="2701"/>
        <item x="610"/>
        <item x="3278"/>
        <item x="697"/>
        <item x="1543"/>
        <item x="7"/>
        <item x="2135"/>
        <item x="3452"/>
        <item x="1701"/>
        <item m="1" x="3677"/>
        <item x="3253"/>
        <item x="1520"/>
        <item x="3038"/>
        <item x="3121"/>
        <item x="589"/>
        <item x="2027"/>
        <item x="1201"/>
        <item x="2609"/>
        <item x="3265"/>
        <item m="1" x="3827"/>
        <item x="1436"/>
        <item x="2918"/>
        <item x="616"/>
        <item x="2364"/>
        <item x="2"/>
        <item x="2049"/>
        <item x="1007"/>
        <item x="2984"/>
        <item x="778"/>
        <item m="1" x="3697"/>
        <item x="1263"/>
        <item x="1738"/>
        <item m="1" x="3825"/>
        <item x="1694"/>
        <item x="3217"/>
        <item x="3086"/>
        <item x="282"/>
        <item x="3055"/>
        <item m="1" x="3719"/>
        <item x="2753"/>
        <item x="803"/>
        <item x="31"/>
        <item x="3331"/>
        <item x="2106"/>
        <item x="3134"/>
        <item x="1123"/>
        <item x="2743"/>
        <item x="521"/>
        <item x="1869"/>
        <item x="2383"/>
        <item x="2224"/>
        <item x="483"/>
        <item x="3463"/>
        <item x="1870"/>
        <item m="1" x="3814"/>
        <item m="1" x="3848"/>
        <item x="3490"/>
        <item m="1" x="3598"/>
        <item x="1995"/>
        <item x="1777"/>
        <item x="3143"/>
        <item x="3257"/>
        <item x="893"/>
        <item x="2567"/>
        <item x="3391"/>
        <item x="2194"/>
        <item x="289"/>
        <item x="3037"/>
        <item x="3090"/>
        <item x="2294"/>
        <item x="1718"/>
        <item m="1" x="3628"/>
        <item x="2045"/>
        <item x="1341"/>
        <item x="941"/>
        <item x="2074"/>
        <item x="904"/>
        <item x="3448"/>
        <item x="583"/>
        <item x="1216"/>
        <item x="3082"/>
        <item x="1966"/>
        <item x="3440"/>
        <item x="1013"/>
        <item x="905"/>
        <item x="709"/>
        <item x="1035"/>
        <item x="1839"/>
        <item x="201"/>
        <item x="3527"/>
        <item x="3436"/>
        <item x="1813"/>
        <item x="283"/>
        <item x="1316"/>
        <item x="1053"/>
        <item x="1372"/>
        <item x="2203"/>
        <item x="1582"/>
        <item m="1" x="3733"/>
        <item x="2455"/>
        <item x="3211"/>
        <item x="3515"/>
        <item x="656"/>
        <item x="1712"/>
        <item x="1326"/>
        <item x="2134"/>
        <item x="824"/>
        <item x="2615"/>
        <item x="923"/>
        <item x="3279"/>
        <item x="1320"/>
        <item x="3324"/>
        <item x="2312"/>
        <item x="1551"/>
        <item x="3467"/>
        <item x="1199"/>
        <item m="1" x="3790"/>
        <item x="1611"/>
        <item x="3208"/>
        <item x="2772"/>
        <item x="3284"/>
        <item x="3012"/>
        <item x="1034"/>
        <item x="3569"/>
        <item x="2089"/>
        <item x="2221"/>
        <item x="2560"/>
        <item x="2625"/>
        <item x="2821"/>
        <item x="900"/>
        <item x="936"/>
        <item x="2207"/>
        <item x="2043"/>
        <item x="396"/>
        <item x="2315"/>
        <item x="1925"/>
        <item x="1871"/>
        <item x="1006"/>
        <item x="1220"/>
        <item x="3514"/>
        <item x="1471"/>
        <item x="1485"/>
        <item x="2490"/>
        <item x="2414"/>
        <item x="1228"/>
        <item x="2297"/>
        <item x="3588"/>
        <item x="2021"/>
        <item x="2248"/>
        <item x="935"/>
        <item x="1608"/>
        <item x="3387"/>
        <item x="343"/>
        <item x="1993"/>
        <item x="2311"/>
        <item x="3214"/>
        <item x="865"/>
        <item x="2226"/>
        <item x="2389"/>
        <item x="2670"/>
        <item x="2498"/>
        <item x="862"/>
        <item x="2634"/>
        <item x="1212"/>
        <item x="1463"/>
        <item x="2084"/>
        <item x="1377"/>
        <item x="2465"/>
        <item x="850"/>
        <item x="663"/>
        <item x="416"/>
        <item x="1246"/>
        <item x="2435"/>
        <item x="799"/>
        <item x="627"/>
        <item m="1" x="3627"/>
        <item x="966"/>
        <item x="3491"/>
        <item x="2278"/>
        <item x="1214"/>
        <item x="644"/>
        <item x="263"/>
        <item x="2744"/>
        <item x="3393"/>
        <item m="1" x="3808"/>
        <item x="2390"/>
        <item x="2193"/>
        <item x="1219"/>
        <item x="908"/>
        <item x="1434"/>
        <item x="688"/>
        <item x="2234"/>
        <item m="1" x="3776"/>
        <item x="3073"/>
        <item x="2814"/>
        <item m="1" x="3670"/>
        <item x="3549"/>
        <item x="693"/>
        <item x="581"/>
        <item x="2117"/>
        <item x="2251"/>
        <item x="3298"/>
        <item x="55"/>
        <item x="2470"/>
        <item x="1154"/>
        <item x="2156"/>
        <item x="3485"/>
        <item x="527"/>
        <item x="344"/>
        <item x="195"/>
        <item x="903"/>
        <item x="2290"/>
        <item x="1607"/>
        <item x="871"/>
        <item m="1" x="3793"/>
        <item x="1911"/>
        <item x="190"/>
        <item x="3259"/>
        <item x="2058"/>
        <item x="2583"/>
        <item x="2218"/>
        <item x="2348"/>
        <item x="3168"/>
        <item x="3215"/>
        <item x="1830"/>
        <item x="2789"/>
        <item x="2127"/>
        <item x="2304"/>
        <item x="1281"/>
        <item x="2681"/>
        <item m="1" x="3740"/>
        <item x="550"/>
        <item x="2542"/>
        <item x="2296"/>
        <item x="1239"/>
        <item x="1353"/>
        <item x="1670"/>
        <item m="1" x="3664"/>
        <item x="520"/>
        <item x="1542"/>
        <item x="174"/>
        <item x="823"/>
        <item x="584"/>
        <item x="3558"/>
        <item x="2882"/>
        <item x="909"/>
        <item x="576"/>
        <item x="1295"/>
        <item x="2797"/>
        <item m="1" x="3639"/>
        <item x="3451"/>
        <item x="2792"/>
        <item x="3455"/>
        <item x="1391"/>
        <item m="1" x="3594"/>
        <item m="1" x="3652"/>
        <item x="2429"/>
        <item x="1639"/>
        <item x="2457"/>
        <item x="1171"/>
        <item m="1" x="3806"/>
        <item x="558"/>
        <item x="1278"/>
        <item x="1994"/>
        <item x="2110"/>
        <item x="687"/>
        <item x="2109"/>
        <item x="2881"/>
        <item x="518"/>
        <item x="2456"/>
        <item x="858"/>
        <item x="1685"/>
        <item x="162"/>
        <item x="2062"/>
        <item x="1873"/>
        <item x="3352"/>
        <item x="3579"/>
        <item x="723"/>
        <item x="2199"/>
        <item x="2111"/>
        <item m="1" x="3621"/>
        <item x="1351"/>
        <item x="2626"/>
        <item m="1" x="3636"/>
        <item x="1826"/>
        <item x="2596"/>
        <item x="2927"/>
        <item x="2906"/>
        <item x="2526"/>
        <item x="3416"/>
        <item x="549"/>
        <item x="2241"/>
        <item x="916"/>
        <item m="1" x="3698"/>
        <item x="1856"/>
        <item x="2578"/>
        <item x="1106"/>
        <item x="1118"/>
        <item x="2167"/>
        <item m="1" x="3623"/>
        <item x="365"/>
        <item x="1143"/>
        <item m="1" x="3791"/>
        <item x="2968"/>
        <item x="1058"/>
        <item m="1" x="3764"/>
        <item x="1352"/>
        <item x="2197"/>
        <item x="2839"/>
        <item x="662"/>
        <item x="3225"/>
        <item m="1" x="3656"/>
        <item m="1" x="3731"/>
        <item x="606"/>
        <item x="1775"/>
        <item x="1303"/>
        <item x="2719"/>
        <item x="1572"/>
        <item x="2236"/>
        <item x="1207"/>
        <item x="2453"/>
        <item x="342"/>
        <item x="3426"/>
        <item x="3380"/>
        <item x="567"/>
        <item x="1932"/>
        <item x="1384"/>
        <item m="1" x="3800"/>
        <item x="2770"/>
        <item x="1952"/>
        <item x="1117"/>
        <item m="1" x="3690"/>
        <item x="1637"/>
        <item x="291"/>
        <item x="1339"/>
        <item x="988"/>
        <item m="1" x="3665"/>
        <item x="3206"/>
        <item x="2004"/>
        <item x="1788"/>
        <item x="2442"/>
        <item x="1403"/>
        <item x="3412"/>
        <item x="533"/>
        <item x="3411"/>
        <item x="2177"/>
        <item x="3482"/>
        <item x="417"/>
        <item x="3414"/>
        <item x="2008"/>
        <item x="1807"/>
        <item m="1" x="3798"/>
        <item m="1" x="3737"/>
        <item x="1802"/>
        <item x="1767"/>
        <item x="3395"/>
        <item x="1881"/>
        <item x="940"/>
        <item x="995"/>
        <item x="1563"/>
        <item x="1731"/>
        <item x="504"/>
        <item x="75"/>
        <item m="1" x="3750"/>
        <item x="1499"/>
        <item m="1" x="3600"/>
        <item x="2068"/>
        <item x="2150"/>
        <item x="1147"/>
        <item x="897"/>
        <item x="608"/>
        <item x="3238"/>
        <item x="2149"/>
        <item x="2632"/>
        <item x="2791"/>
        <item x="2010"/>
        <item x="2160"/>
        <item m="1" x="3847"/>
        <item x="3330"/>
        <item x="2159"/>
        <item x="747"/>
        <item x="1297"/>
        <item x="2284"/>
        <item x="471"/>
        <item x="1889"/>
        <item x="2832"/>
        <item x="355"/>
        <item x="3584"/>
        <item x="170"/>
        <item x="2320"/>
        <item x="2249"/>
        <item x="3351"/>
        <item x="3428"/>
        <item x="2571"/>
        <item x="1654"/>
        <item x="810"/>
        <item x="2377"/>
        <item x="1071"/>
        <item x="2273"/>
        <item x="3018"/>
        <item m="1" x="3678"/>
        <item x="1736"/>
        <item x="1077"/>
        <item x="1342"/>
        <item x="1957"/>
        <item x="3510"/>
        <item x="914"/>
        <item x="3413"/>
        <item x="1541"/>
        <item m="1" x="3615"/>
        <item x="3245"/>
        <item m="1" x="3720"/>
        <item x="2044"/>
        <item x="116"/>
        <item x="2232"/>
        <item x="2989"/>
        <item m="1" x="3696"/>
        <item x="2562"/>
        <item x="2618"/>
        <item x="3318"/>
        <item x="1076"/>
        <item x="2253"/>
        <item x="894"/>
        <item x="2978"/>
        <item m="1" x="3694"/>
        <item m="1" x="3700"/>
        <item x="705"/>
        <item x="1059"/>
        <item x="2034"/>
        <item x="1920"/>
        <item m="1" x="3839"/>
        <item x="3372"/>
        <item x="2769"/>
        <item x="474"/>
        <item x="2499"/>
        <item x="3553"/>
        <item x="2847"/>
        <item x="2024"/>
        <item x="3130"/>
        <item x="2316"/>
        <item x="3421"/>
        <item x="883"/>
        <item x="614"/>
        <item x="1636"/>
        <item x="3221"/>
        <item x="1776"/>
        <item x="2798"/>
        <item x="1130"/>
        <item x="3177"/>
        <item x="1689"/>
        <item x="2913"/>
        <item x="1861"/>
        <item x="3230"/>
        <item x="2366"/>
        <item x="1958"/>
        <item x="2025"/>
        <item x="440"/>
        <item x="54"/>
        <item x="1042"/>
        <item x="1313"/>
        <item x="336"/>
        <item x="1203"/>
        <item x="238"/>
        <item x="2745"/>
        <item x="2085"/>
        <item x="3327"/>
        <item x="3202"/>
        <item x="868"/>
        <item x="331"/>
        <item x="2500"/>
        <item x="658"/>
        <item x="2635"/>
        <item m="1" x="3687"/>
        <item x="2712"/>
        <item x="2126"/>
        <item x="3576"/>
        <item x="965"/>
        <item x="418"/>
        <item x="1808"/>
        <item x="477"/>
        <item x="3503"/>
        <item x="2555"/>
        <item x="3077"/>
        <item x="3434"/>
        <item x="1108"/>
        <item x="1155"/>
        <item x="3057"/>
        <item x="2734"/>
        <item x="3233"/>
        <item x="455"/>
        <item x="607"/>
        <item x="2026"/>
        <item x="839"/>
        <item x="1619"/>
        <item x="561"/>
        <item x="332"/>
        <item x="207"/>
        <item x="1933"/>
        <item x="2502"/>
        <item x="510"/>
        <item x="2285"/>
        <item x="3042"/>
        <item x="376"/>
        <item x="1671"/>
        <item x="2504"/>
        <item x="2943"/>
        <item x="3008"/>
        <item x="2544"/>
        <item x="1125"/>
        <item x="881"/>
        <item x="1051"/>
        <item x="467"/>
        <item x="38"/>
        <item x="378"/>
        <item x="2448"/>
        <item x="3374"/>
        <item x="2830"/>
        <item x="2636"/>
        <item x="603"/>
        <item x="3417"/>
        <item x="1294"/>
        <item x="2695"/>
        <item x="1536"/>
        <item m="1" x="3688"/>
        <item x="3349"/>
        <item x="2113"/>
        <item x="1318"/>
        <item x="3361"/>
        <item x="675"/>
        <item x="545"/>
        <item x="3040"/>
        <item x="2386"/>
        <item x="2692"/>
        <item x="3109"/>
        <item x="1204"/>
        <item m="1" x="3716"/>
        <item x="2820"/>
        <item x="356"/>
        <item x="2307"/>
        <item x="2824"/>
        <item x="2816"/>
        <item x="2292"/>
        <item x="1965"/>
        <item x="211"/>
        <item x="1144"/>
        <item x="1842"/>
        <item x="2379"/>
        <item x="3470"/>
        <item x="1852"/>
        <item x="3187"/>
        <item x="2987"/>
        <item x="3307"/>
        <item x="1194"/>
        <item x="1454"/>
        <item x="1821"/>
        <item x="126"/>
        <item x="2449"/>
        <item x="3375"/>
        <item x="1256"/>
        <item x="1469"/>
        <item x="294"/>
        <item x="3483"/>
        <item x="1760"/>
        <item x="2219"/>
        <item x="18"/>
        <item x="2910"/>
        <item x="3031"/>
        <item x="2425"/>
        <item x="2260"/>
        <item x="1841"/>
        <item x="1877"/>
        <item x="3462"/>
        <item x="1336"/>
        <item x="2028"/>
        <item x="1141"/>
        <item x="2326"/>
        <item x="2272"/>
        <item x="1596"/>
        <item x="1622"/>
        <item x="1132"/>
        <item x="2416"/>
        <item x="488"/>
        <item x="1567"/>
        <item x="1635"/>
        <item x="3499"/>
        <item x="1786"/>
        <item x="2964"/>
        <item x="2458"/>
        <item x="1356"/>
        <item x="149"/>
        <item x="2037"/>
        <item x="1963"/>
        <item x="1800"/>
        <item x="2584"/>
        <item x="3398"/>
        <item x="2593"/>
        <item x="789"/>
        <item x="852"/>
        <item x="1616"/>
        <item x="2818"/>
        <item x="1169"/>
        <item x="3013"/>
        <item x="491"/>
        <item x="1444"/>
        <item x="2096"/>
        <item x="2828"/>
        <item x="703"/>
        <item x="49"/>
        <item x="2674"/>
        <item x="104"/>
        <item x="2532"/>
        <item x="2323"/>
        <item x="1624"/>
        <item x="3232"/>
        <item x="112"/>
        <item m="1" x="3853"/>
        <item x="3367"/>
        <item x="2700"/>
        <item x="516"/>
        <item x="939"/>
        <item x="2901"/>
        <item m="1" x="3785"/>
        <item x="1711"/>
        <item x="1764"/>
        <item x="1472"/>
        <item x="3146"/>
        <item x="3294"/>
        <item x="3529"/>
        <item x="3138"/>
        <item x="1373"/>
        <item x="1302"/>
        <item x="1191"/>
        <item x="618"/>
        <item x="543"/>
        <item x="2637"/>
        <item x="2399"/>
        <item x="1655"/>
        <item x="2395"/>
        <item x="948"/>
        <item x="1315"/>
        <item m="1" x="3654"/>
        <item x="2186"/>
        <item m="1" x="3660"/>
        <item x="843"/>
        <item x="208"/>
        <item x="594"/>
        <item x="738"/>
        <item x="2907"/>
        <item x="2664"/>
        <item x="1733"/>
        <item x="326"/>
        <item x="1450"/>
        <item x="2672"/>
        <item x="2671"/>
        <item x="2446"/>
        <item x="2675"/>
        <item m="1" x="3597"/>
        <item x="408"/>
        <item x="3481"/>
        <item x="2723"/>
        <item x="188"/>
        <item x="151"/>
        <item x="787"/>
        <item x="2915"/>
        <item x="1678"/>
        <item x="3114"/>
        <item x="2363"/>
        <item x="2680"/>
        <item x="1751"/>
        <item x="90"/>
        <item x="2755"/>
        <item x="1659"/>
        <item x="2423"/>
        <item m="1" x="3741"/>
        <item x="2130"/>
        <item x="1488"/>
        <item x="3283"/>
        <item x="2006"/>
        <item x="1817"/>
        <item x="1761"/>
        <item m="1" x="3820"/>
        <item x="235"/>
        <item m="1" x="3829"/>
        <item x="3139"/>
        <item x="2053"/>
        <item x="2679"/>
        <item x="1025"/>
        <item x="2590"/>
        <item x="3312"/>
        <item x="1735"/>
        <item x="1460"/>
        <item x="882"/>
        <item x="2451"/>
        <item m="1" x="3674"/>
        <item x="782"/>
        <item m="1" x="3822"/>
        <item x="3404"/>
        <item x="1812"/>
        <item x="2100"/>
        <item x="1085"/>
        <item x="2338"/>
        <item x="3456"/>
        <item x="1931"/>
        <item x="2358"/>
        <item x="3556"/>
        <item x="1182"/>
        <item x="1715"/>
        <item x="3358"/>
        <item x="2771"/>
        <item x="2409"/>
        <item x="1863"/>
        <item x="3333"/>
        <item x="1305"/>
        <item x="1282"/>
        <item x="2973"/>
        <item x="196"/>
        <item x="1855"/>
        <item x="240"/>
        <item x="2180"/>
        <item x="1528"/>
        <item x="1981"/>
        <item x="3442"/>
        <item x="2269"/>
        <item x="3075"/>
        <item x="2120"/>
        <item x="768"/>
        <item x="287"/>
        <item x="1621"/>
        <item x="2563"/>
        <item x="1330"/>
        <item m="1" x="3735"/>
        <item x="495"/>
        <item x="1338"/>
        <item x="779"/>
        <item x="1597"/>
        <item x="2684"/>
        <item x="2813"/>
        <item x="2240"/>
        <item x="2069"/>
        <item x="1917"/>
        <item x="2400"/>
        <item x="1880"/>
        <item x="250"/>
        <item x="3475"/>
        <item x="538"/>
        <item m="1" x="3635"/>
        <item x="358"/>
        <item x="2774"/>
        <item x="523"/>
        <item x="2673"/>
        <item x="2967"/>
        <item x="1419"/>
        <item x="2972"/>
        <item x="3234"/>
        <item x="465"/>
        <item x="476"/>
        <item x="427"/>
        <item x="6"/>
        <item x="1039"/>
        <item x="1333"/>
        <item x="2576"/>
        <item x="2282"/>
        <item x="1691"/>
        <item x="861"/>
        <item x="3068"/>
        <item x="1001"/>
        <item x="3384"/>
        <item x="435"/>
        <item x="2790"/>
        <item x="1213"/>
        <item x="2815"/>
        <item x="94"/>
        <item x="3159"/>
        <item x="3045"/>
        <item x="192"/>
        <item x="1943"/>
        <item x="155"/>
        <item x="611"/>
        <item x="2762"/>
        <item x="910"/>
        <item x="2633"/>
        <item m="1" x="3805"/>
        <item m="1" x="3691"/>
        <item x="1625"/>
        <item x="1455"/>
        <item x="2283"/>
        <item x="381"/>
        <item x="1819"/>
        <item x="385"/>
        <item x="1175"/>
        <item x="1416"/>
        <item x="401"/>
        <item x="1647"/>
        <item x="280"/>
        <item x="2721"/>
        <item x="2676"/>
        <item x="1340"/>
        <item x="574"/>
        <item x="578"/>
        <item x="2073"/>
        <item x="2653"/>
        <item x="2663"/>
        <item x="2849"/>
        <item x="2677"/>
        <item x="443"/>
        <item x="2659"/>
        <item x="3147"/>
        <item x="3513"/>
        <item x="249"/>
        <item x="685"/>
        <item x="1824"/>
        <item x="3069"/>
        <item x="759"/>
        <item m="1" x="3742"/>
        <item x="2445"/>
        <item x="1368"/>
        <item x="1045"/>
        <item x="2267"/>
        <item x="3060"/>
        <item x="17"/>
        <item x="1648"/>
        <item x="1264"/>
        <item x="2334"/>
        <item x="224"/>
        <item x="1467"/>
        <item x="2784"/>
        <item x="1099"/>
        <item x="2919"/>
        <item x="2147"/>
        <item x="3574"/>
        <item x="718"/>
        <item x="1453"/>
        <item x="1773"/>
        <item x="599"/>
        <item x="2966"/>
        <item x="305"/>
        <item x="500"/>
        <item x="2020"/>
        <item x="3092"/>
        <item x="486"/>
        <item x="537"/>
        <item x="2928"/>
        <item x="1600"/>
        <item x="1495"/>
        <item x="2152"/>
        <item x="580"/>
        <item x="1717"/>
        <item x="2382"/>
        <item x="963"/>
        <item x="324"/>
        <item x="1346"/>
        <item x="2751"/>
        <item x="2914"/>
        <item x="1864"/>
        <item x="3183"/>
        <item x="22"/>
        <item x="2352"/>
        <item x="776"/>
        <item x="1574"/>
        <item x="1716"/>
        <item x="3281"/>
        <item x="1697"/>
        <item x="1115"/>
        <item x="1069"/>
        <item x="3323"/>
        <item x="1810"/>
        <item x="3357"/>
        <item x="3447"/>
        <item x="689"/>
        <item x="2372"/>
        <item x="1996"/>
        <item x="2031"/>
        <item x="420"/>
        <item x="178"/>
        <item x="1976"/>
        <item x="1874"/>
        <item x="2573"/>
        <item x="1578"/>
        <item x="3148"/>
        <item x="2071"/>
        <item x="2541"/>
        <item x="139"/>
        <item x="3507"/>
        <item x="163"/>
        <item x="986"/>
        <item x="1441"/>
        <item x="204"/>
        <item x="3504"/>
        <item x="3186"/>
        <item x="982"/>
        <item x="2707"/>
        <item x="860"/>
        <item x="1299"/>
        <item x="2860"/>
        <item x="2850"/>
        <item x="1946"/>
        <item x="3343"/>
        <item x="1293"/>
        <item x="2912"/>
        <item x="2038"/>
        <item x="1577"/>
        <item x="1421"/>
        <item x="2146"/>
        <item x="3019"/>
        <item x="1758"/>
        <item x="3506"/>
        <item x="3191"/>
        <item x="1496"/>
        <item x="1552"/>
        <item x="848"/>
        <item x="2825"/>
        <item x="397"/>
        <item x="3365"/>
        <item x="1623"/>
        <item x="1198"/>
        <item x="3181"/>
        <item x="2766"/>
        <item x="2905"/>
        <item x="2667"/>
        <item x="2697"/>
        <item x="2803"/>
        <item x="2314"/>
        <item x="3555"/>
        <item m="1" x="3815"/>
        <item x="3524"/>
        <item m="1" x="3675"/>
        <item x="1726"/>
        <item x="448"/>
        <item x="2696"/>
        <item x="2853"/>
        <item x="1507"/>
        <item x="2166"/>
        <item x="2243"/>
        <item x="462"/>
        <item x="1796"/>
        <item x="405"/>
        <item x="2365"/>
        <item x="2494"/>
        <item x="3484"/>
        <item x="3007"/>
        <item x="2951"/>
        <item x="1710"/>
        <item m="1" x="3732"/>
        <item x="2510"/>
        <item x="2039"/>
        <item x="2056"/>
        <item x="184"/>
        <item x="1737"/>
        <item x="2869"/>
        <item x="2575"/>
        <item x="978"/>
        <item x="2778"/>
        <item x="1378"/>
        <item x="2880"/>
        <item x="2693"/>
        <item x="2040"/>
        <item x="1379"/>
        <item x="2242"/>
        <item x="3280"/>
        <item x="2845"/>
        <item x="1176"/>
        <item x="1101"/>
        <item x="3332"/>
        <item x="334"/>
        <item x="2877"/>
        <item x="922"/>
        <item x="535"/>
        <item x="102"/>
        <item x="2401"/>
        <item x="1927"/>
        <item x="1292"/>
        <item x="921"/>
        <item x="1110"/>
        <item x="1720"/>
        <item x="1905"/>
        <item m="1" x="3709"/>
        <item x="1428"/>
        <item x="2190"/>
        <item x="1505"/>
        <item x="959"/>
        <item x="1734"/>
        <item x="2447"/>
        <item x="863"/>
        <item x="3441"/>
        <item x="1382"/>
        <item x="3166"/>
        <item x="295"/>
        <item x="2688"/>
        <item x="222"/>
        <item x="2420"/>
        <item x="2402"/>
        <item x="2979"/>
        <item x="2665"/>
        <item x="1018"/>
        <item x="1698"/>
        <item m="1" x="3739"/>
        <item x="3260"/>
        <item x="626"/>
        <item m="1" x="3842"/>
        <item x="819"/>
        <item x="415"/>
        <item x="315"/>
        <item x="1321"/>
        <item x="2436"/>
        <item x="3176"/>
        <item x="2064"/>
        <item x="1442"/>
        <item x="3474"/>
        <item x="3296"/>
        <item x="3530"/>
        <item x="1692"/>
        <item x="3394"/>
        <item x="2088"/>
        <item m="1" x="3788"/>
        <item x="227"/>
        <item x="1319"/>
        <item x="0"/>
        <item x="293"/>
        <item x="1389"/>
        <item x="2421"/>
        <item x="737"/>
        <item x="1133"/>
        <item x="218"/>
        <item m="1" x="3612"/>
        <item x="717"/>
        <item x="2406"/>
        <item x="845"/>
        <item x="91"/>
        <item m="1" x="3817"/>
        <item x="1887"/>
        <item x="1799"/>
        <item x="191"/>
        <item x="3270"/>
        <item x="3473"/>
        <item x="1202"/>
        <item x="2804"/>
        <item x="2811"/>
        <item x="1707"/>
        <item x="3160"/>
        <item x="3228"/>
        <item x="2215"/>
        <item x="1109"/>
        <item x="2872"/>
        <item x="2163"/>
        <item x="1114"/>
        <item x="730"/>
        <item x="1640"/>
        <item x="2032"/>
        <item x="1661"/>
        <item x="203"/>
        <item x="3522"/>
        <item x="2424"/>
        <item x="2513"/>
        <item x="3190"/>
        <item x="901"/>
        <item x="1291"/>
        <item x="1392"/>
        <item x="3382"/>
        <item x="2868"/>
        <item x="2144"/>
        <item x="2041"/>
        <item x="2335"/>
        <item x="2844"/>
        <item x="2054"/>
        <item x="3454"/>
        <item x="1393"/>
        <item x="1989"/>
        <item x="2427"/>
        <item x="1743"/>
        <item x="2259"/>
        <item x="1311"/>
        <item x="3344"/>
        <item x="2210"/>
        <item x="1491"/>
        <item m="1" x="3850"/>
        <item x="2230"/>
        <item x="2361"/>
        <item x="2066"/>
        <item x="1149"/>
        <item x="1376"/>
        <item x="3113"/>
        <item x="1334"/>
        <item x="1248"/>
        <item x="2538"/>
        <item x="2977"/>
        <item x="2231"/>
        <item x="3542"/>
        <item x="1309"/>
        <item x="2212"/>
        <item x="2614"/>
        <item m="1" x="3701"/>
        <item x="867"/>
        <item x="1242"/>
        <item x="3433"/>
        <item x="454"/>
        <item x="1232"/>
        <item x="466"/>
        <item x="274"/>
        <item x="1680"/>
        <item x="2822"/>
        <item x="3053"/>
        <item x="645"/>
        <item x="1127"/>
        <item x="2030"/>
        <item x="1443"/>
        <item x="2558"/>
        <item x="2408"/>
        <item x="3246"/>
        <item x="1417"/>
        <item x="3575"/>
        <item x="3541"/>
        <item x="1062"/>
        <item x="2787"/>
        <item x="2329"/>
        <item m="1" x="3801"/>
        <item x="2610"/>
        <item x="1399"/>
        <item x="1708"/>
        <item x="3174"/>
        <item x="2521"/>
        <item x="2441"/>
        <item x="1732"/>
        <item x="1857"/>
        <item x="3526"/>
        <item m="1" x="3684"/>
        <item x="3518"/>
        <item x="3360"/>
        <item x="3505"/>
        <item m="1" x="3668"/>
        <item x="3353"/>
        <item x="1844"/>
        <item x="299"/>
        <item x="777"/>
        <item x="142"/>
        <item x="128"/>
        <item x="739"/>
        <item x="1490"/>
        <item x="1367"/>
        <item x="990"/>
        <item x="3373"/>
        <item x="3005"/>
        <item x="1502"/>
        <item x="3488"/>
        <item x="2403"/>
        <item x="1977"/>
        <item x="2941"/>
        <item x="72"/>
        <item x="2014"/>
        <item x="47"/>
        <item x="36"/>
        <item x="2225"/>
        <item x="3580"/>
        <item x="2749"/>
        <item x="2061"/>
        <item x="1509"/>
        <item x="1107"/>
        <item x="1617"/>
        <item x="3418"/>
        <item x="2431"/>
        <item x="2796"/>
        <item x="1901"/>
        <item x="686"/>
        <item x="1843"/>
        <item x="2511"/>
        <item x="2994"/>
        <item x="1350"/>
        <item x="278"/>
        <item x="2331"/>
        <item x="1646"/>
        <item x="2836"/>
        <item x="2689"/>
        <item x="1159"/>
        <item x="557"/>
        <item x="1146"/>
        <item x="3184"/>
        <item x="2274"/>
        <item x="754"/>
        <item x="2550"/>
        <item x="3450"/>
        <item x="2422"/>
        <item x="758"/>
        <item x="532"/>
        <item x="2656"/>
        <item x="3537"/>
        <item x="3546"/>
        <item x="3006"/>
        <item x="2714"/>
        <item x="1644"/>
        <item x="3116"/>
        <item x="1556"/>
        <item x="3036"/>
        <item x="1747"/>
        <item x="480"/>
        <item x="1240"/>
        <item x="701"/>
        <item x="968"/>
        <item x="1289"/>
        <item x="661"/>
        <item x="167"/>
        <item x="3080"/>
        <item x="1940"/>
        <item x="3062"/>
        <item x="511"/>
        <item x="2520"/>
        <item x="1145"/>
        <item x="2123"/>
        <item x="1922"/>
        <item x="3535"/>
        <item x="1022"/>
        <item x="1195"/>
        <item x="1723"/>
        <item x="3587"/>
        <item x="2529"/>
        <item m="1" x="3813"/>
        <item x="1998"/>
        <item x="660"/>
        <item x="3536"/>
        <item x="984"/>
        <item x="505"/>
        <item x="2485"/>
        <item x="1366"/>
        <item x="3517"/>
        <item x="2452"/>
        <item m="1" x="3771"/>
        <item x="641"/>
        <item x="3111"/>
        <item x="1589"/>
        <item m="1" x="3611"/>
        <item x="2992"/>
        <item x="3328"/>
        <item x="1686"/>
        <item x="1473"/>
        <item x="2996"/>
        <item x="3195"/>
        <item x="1183"/>
        <item x="387"/>
        <item x="111"/>
        <item x="2540"/>
        <item x="3219"/>
        <item x="1628"/>
        <item x="1429"/>
        <item x="2515"/>
        <item x="540"/>
        <item x="1041"/>
        <item x="3135"/>
        <item x="1153"/>
        <item x="3339"/>
        <item m="1" x="3633"/>
        <item x="246"/>
        <item x="3248"/>
        <item x="2322"/>
        <item x="1438"/>
        <item x="998"/>
        <item x="2843"/>
        <item x="2786"/>
        <item x="526"/>
        <item x="243"/>
        <item x="2801"/>
        <item x="2528"/>
        <item x="727"/>
        <item x="2266"/>
        <item x="2991"/>
        <item x="1395"/>
        <item x="1104"/>
        <item x="3540"/>
        <item x="2176"/>
        <item x="3544"/>
        <item x="2035"/>
        <item x="3000"/>
        <item x="3429"/>
        <item x="1408"/>
        <item x="2229"/>
        <item x="384"/>
        <item x="84"/>
        <item x="623"/>
        <item x="544"/>
        <item x="413"/>
        <item x="3081"/>
        <item x="3242"/>
        <item x="2019"/>
        <item m="1" x="3604"/>
        <item x="1167"/>
        <item x="3150"/>
        <item x="2310"/>
        <item x="1385"/>
        <item x="509"/>
        <item x="3078"/>
        <item x="1218"/>
        <item x="3033"/>
        <item x="634"/>
        <item x="3543"/>
        <item x="1780"/>
        <item x="3317"/>
        <item m="1" x="3712"/>
        <item x="2668"/>
        <item x="3099"/>
        <item x="3023"/>
        <item x="1742"/>
        <item x="1187"/>
        <item x="2761"/>
        <item x="2398"/>
        <item x="442"/>
        <item x="3568"/>
        <item m="1" x="3680"/>
        <item x="1769"/>
        <item x="2763"/>
        <item x="2889"/>
        <item x="3030"/>
        <item x="666"/>
        <item x="722"/>
        <item x="1561"/>
        <item x="1189"/>
        <item x="374"/>
        <item x="1930"/>
        <item x="457"/>
        <item x="2866"/>
        <item x="1987"/>
        <item x="2934"/>
        <item x="1553"/>
        <item x="3153"/>
        <item x="3103"/>
        <item m="1" x="3681"/>
        <item x="3003"/>
        <item x="1272"/>
        <item x="2747"/>
        <item x="3072"/>
        <item x="1990"/>
        <item x="2418"/>
        <item x="1954"/>
        <item x="1832"/>
        <item x="931"/>
        <item x="71"/>
        <item x="622"/>
        <item x="1676"/>
        <item x="3268"/>
        <item m="1" x="3773"/>
        <item x="2885"/>
        <item x="1950"/>
        <item x="2612"/>
        <item x="194"/>
        <item x="1364"/>
        <item x="2108"/>
        <item x="1040"/>
        <item x="3354"/>
        <item x="3079"/>
        <item x="1797"/>
        <item x="1633"/>
        <item x="3476"/>
        <item x="3071"/>
        <item x="682"/>
        <item x="763"/>
        <item x="82"/>
        <item x="2690"/>
        <item x="2589"/>
        <item x="1630"/>
        <item x="834"/>
        <item x="1815"/>
        <item x="2651"/>
        <item x="2997"/>
        <item x="2313"/>
        <item x="2750"/>
        <item x="1"/>
        <item x="3477"/>
        <item m="1" x="3803"/>
        <item x="731"/>
        <item x="2469"/>
        <item x="3446"/>
        <item x="74"/>
        <item x="157"/>
        <item x="2607"/>
        <item x="3531"/>
        <item x="1961"/>
        <item x="2704"/>
        <item x="360"/>
        <item x="2807"/>
        <item x="3410"/>
        <item x="2265"/>
        <item x="1866"/>
        <item m="1" x="3824"/>
        <item x="1365"/>
        <item x="2473"/>
        <item x="3341"/>
        <item x="1884"/>
        <item x="733"/>
        <item m="1" x="3657"/>
        <item x="1816"/>
        <item x="1073"/>
        <item x="3239"/>
        <item x="2250"/>
        <item x="3004"/>
        <item x="3547"/>
        <item x="2777"/>
        <item x="534"/>
        <item x="743"/>
        <item x="1374"/>
        <item x="2005"/>
        <item x="670"/>
        <item x="2217"/>
        <item x="83"/>
        <item x="2842"/>
        <item x="447"/>
        <item x="1560"/>
        <item x="1935"/>
        <item x="3460"/>
        <item x="10"/>
        <item x="885"/>
        <item x="357"/>
        <item x="377"/>
        <item x="2216"/>
        <item x="1752"/>
        <item x="3356"/>
        <item x="2002"/>
        <item x="2863"/>
        <item x="2012"/>
        <item x="45"/>
        <item m="1" x="3705"/>
        <item x="1651"/>
        <item x="414"/>
        <item x="3534"/>
        <item x="406"/>
        <item x="3363"/>
        <item x="3340"/>
        <item x="1482"/>
        <item x="1634"/>
        <item x="95"/>
        <item x="3266"/>
        <item x="1178"/>
        <item x="205"/>
        <item x="2554"/>
        <item x="1783"/>
        <item x="836"/>
        <item x="1575"/>
        <item x="1840"/>
        <item x="2879"/>
        <item x="1939"/>
        <item x="2339"/>
        <item x="741"/>
        <item x="3252"/>
        <item x="2547"/>
        <item x="2369"/>
        <item x="1093"/>
        <item x="1667"/>
        <item x="1462"/>
        <item x="345"/>
        <item x="197"/>
        <item x="1275"/>
        <item x="1024"/>
        <item x="2732"/>
        <item x="1057"/>
        <item x="2539"/>
        <item x="35"/>
        <item x="3200"/>
        <item x="3197"/>
        <item x="3329"/>
        <item x="785"/>
        <item x="2471"/>
        <item m="1" x="3794"/>
        <item x="1173"/>
        <item x="215"/>
        <item x="3115"/>
        <item x="3532"/>
        <item x="3591"/>
        <item x="1681"/>
        <item x="1004"/>
        <item x="1535"/>
        <item x="818"/>
        <item x="1386"/>
        <item x="411"/>
        <item x="3431"/>
        <item x="1755"/>
        <item x="1477"/>
        <item x="1312"/>
        <item x="3345"/>
        <item x="2716"/>
        <item x="1411"/>
        <item x="388"/>
        <item x="854"/>
        <item x="1967"/>
        <item x="3479"/>
        <item x="1547"/>
        <item x="2198"/>
        <item x="1270"/>
        <item x="1162"/>
        <item x="2394"/>
        <item x="2902"/>
        <item x="1729"/>
        <item x="2871"/>
        <item x="329"/>
        <item x="1188"/>
        <item x="146"/>
        <item x="2003"/>
        <item x="213"/>
        <item x="3533"/>
        <item x="2884"/>
        <item x="463"/>
        <item x="3104"/>
        <item x="1683"/>
        <item x="2699"/>
        <item x="109"/>
        <item x="3444"/>
        <item x="1756"/>
        <item x="1811"/>
        <item x="794"/>
        <item x="1446"/>
        <item x="2214"/>
        <item x="1498"/>
        <item x="508"/>
        <item x="547"/>
        <item x="1798"/>
        <item x="3105"/>
        <item x="489"/>
        <item x="351"/>
        <item x="1949"/>
        <item x="512"/>
        <item x="1791"/>
        <item x="1988"/>
        <item x="1962"/>
        <item x="2599"/>
        <item x="2067"/>
        <item x="1363"/>
        <item x="3218"/>
        <item x="1091"/>
        <item x="2439"/>
        <item x="755"/>
        <item x="2042"/>
        <item x="652"/>
        <item x="1828"/>
        <item x="1891"/>
        <item x="647"/>
        <item x="1224"/>
        <item x="844"/>
        <item x="878"/>
        <item x="154"/>
        <item x="3074"/>
        <item m="1" x="3743"/>
        <item x="1209"/>
        <item x="2601"/>
        <item x="2648"/>
        <item x="2642"/>
        <item x="3461"/>
        <item x="2204"/>
        <item x="2898"/>
        <item x="464"/>
        <item x="3213"/>
        <item x="473"/>
        <item x="501"/>
        <item x="3227"/>
        <item x="1021"/>
        <item x="268"/>
        <item x="434"/>
        <item x="2666"/>
        <item x="602"/>
        <item x="3559"/>
        <item x="2886"/>
        <item x="971"/>
        <item x="870"/>
        <item x="1829"/>
        <item x="3024"/>
        <item x="3094"/>
        <item x="2254"/>
        <item x="1197"/>
        <item x="2223"/>
        <item x="1652"/>
        <item x="3047"/>
        <item x="879"/>
        <item x="1250"/>
        <item x="797"/>
        <item x="751"/>
        <item x="2874"/>
        <item x="1405"/>
        <item x="1702"/>
        <item x="2205"/>
        <item m="1" x="3769"/>
        <item x="1896"/>
        <item x="3026"/>
        <item x="2208"/>
        <item x="3241"/>
        <item x="2957"/>
        <item x="76"/>
        <item x="2990"/>
        <item x="3205"/>
        <item x="3164"/>
        <item x="2277"/>
        <item x="3002"/>
        <item x="1991"/>
        <item x="1494"/>
        <item x="1975"/>
        <item x="1337"/>
        <item x="3182"/>
        <item x="1506"/>
        <item x="2976"/>
        <item x="3231"/>
        <item x="2718"/>
        <item x="2495"/>
        <item x="2165"/>
        <item x="2944"/>
        <item x="3362"/>
        <item x="3322"/>
        <item x="3571"/>
        <item x="2164"/>
        <item x="1903"/>
        <item x="2920"/>
        <item x="2759"/>
        <item x="2730"/>
        <item x="2694"/>
        <item x="30"/>
        <item x="2527"/>
        <item x="3285"/>
        <item x="2076"/>
        <item x="3508"/>
        <item x="2136"/>
        <item x="3157"/>
        <item x="546"/>
        <item x="1687"/>
        <item x="3089"/>
        <item x="684"/>
        <item x="2170"/>
        <item x="1851"/>
        <item m="1" x="3724"/>
        <item x="566"/>
        <item x="3095"/>
        <item x="1688"/>
        <item x="590"/>
        <item x="665"/>
        <item x="2306"/>
        <item x="3423"/>
        <item x="724"/>
        <item x="317"/>
        <item x="8"/>
        <item x="514"/>
        <item x="2301"/>
        <item x="3338"/>
        <item x="2505"/>
        <item x="2788"/>
        <item x="362"/>
        <item x="1724"/>
        <item x="138"/>
        <item x="3350"/>
        <item x="2077"/>
        <item x="3203"/>
        <item m="1" x="3728"/>
        <item x="306"/>
        <item x="1055"/>
        <item x="707"/>
        <item x="569"/>
        <item x="631"/>
        <item x="1075"/>
        <item x="3297"/>
        <item x="1537"/>
        <item x="313"/>
        <item x="886"/>
        <item x="3050"/>
        <item x="1579"/>
        <item x="2930"/>
        <item x="3044"/>
        <item x="1809"/>
        <item x="3509"/>
        <item x="1274"/>
        <item x="1886"/>
        <item x="1227"/>
        <item x="383"/>
        <item x="2896"/>
        <item x="1604"/>
        <item x="2524"/>
        <item x="2840"/>
        <item x="2922"/>
        <item x="2268"/>
        <item x="2168"/>
        <item x="3127"/>
        <item x="612"/>
        <item x="2059"/>
        <item m="1" x="3671"/>
        <item x="2616"/>
        <item x="2969"/>
        <item x="1571"/>
        <item x="2938"/>
        <item x="2936"/>
        <item x="3422"/>
        <item x="1872"/>
        <item x="2097"/>
        <item x="1765"/>
        <item x="2892"/>
        <item x="1908"/>
        <item x="3583"/>
        <item x="2564"/>
        <item x="1102"/>
        <item x="2104"/>
        <item x="3171"/>
        <item x="2975"/>
        <item x="976"/>
        <item m="1" x="3606"/>
        <item x="3128"/>
        <item x="565"/>
        <item x="2233"/>
        <item x="3314"/>
        <item x="2475"/>
        <item m="1" x="3747"/>
        <item x="168"/>
        <item x="2947"/>
        <item x="69"/>
        <item x="300"/>
        <item x="3106"/>
        <item x="766"/>
        <item x="586"/>
        <item x="216"/>
        <item x="798"/>
        <item x="92"/>
        <item x="3163"/>
        <item x="2757"/>
        <item x="1974"/>
        <item x="2075"/>
        <item x="198"/>
        <item x="2952"/>
        <item x="3199"/>
        <item x="2450"/>
        <item x="1598"/>
        <item x="745"/>
        <item x="212"/>
        <item x="3516"/>
        <item x="2895"/>
        <item x="620"/>
        <item x="673"/>
        <item x="2078"/>
        <item x="1231"/>
        <item x="2192"/>
        <item x="225"/>
        <item x="2480"/>
        <item x="3250"/>
        <item x="308"/>
        <item x="2093"/>
        <item x="3185"/>
        <item x="1497"/>
        <item x="1897"/>
        <item x="2831"/>
        <item x="3519"/>
        <item x="3359"/>
        <item x="3293"/>
        <item x="3025"/>
        <item x="1921"/>
        <item x="1894"/>
        <item x="2925"/>
        <item x="3366"/>
        <item x="321"/>
        <item x="1527"/>
        <item x="3167"/>
        <item x="2958"/>
        <item x="796"/>
        <item x="3557"/>
        <item x="1770"/>
        <item x="3021"/>
        <item x="3009"/>
        <item x="2237"/>
        <item x="134"/>
        <item x="2876"/>
        <item x="1354"/>
        <item x="1631"/>
        <item x="2782"/>
        <item x="3240"/>
        <item x="3277"/>
        <item x="1606"/>
        <item x="1043"/>
        <item x="846"/>
        <item x="1569"/>
        <item x="2063"/>
        <item x="1713"/>
        <item x="1914"/>
        <item x="783"/>
        <item m="1" x="3777"/>
        <item x="3122"/>
        <item x="1570"/>
        <item m="1" x="3713"/>
        <item x="2736"/>
        <item x="1893"/>
        <item x="781"/>
        <item x="2057"/>
        <item x="48"/>
        <item x="2013"/>
        <item x="1452"/>
        <item x="2937"/>
        <item x="1576"/>
        <item x="964"/>
        <item x="2686"/>
        <item x="2628"/>
        <item x="12"/>
        <item x="2854"/>
        <item x="1663"/>
        <item x="1902"/>
        <item x="2720"/>
        <item x="3170"/>
        <item x="3061"/>
        <item x="1594"/>
        <item x="1649"/>
        <item x="1853"/>
        <item x="328"/>
        <item x="1412"/>
        <item x="1744"/>
        <item x="2980"/>
        <item x="820"/>
        <item x="503"/>
        <item x="156"/>
        <item x="1602"/>
        <item x="1699"/>
        <item x="3155"/>
        <item x="3039"/>
        <item x="2017"/>
        <item x="2702"/>
        <item x="498"/>
        <item x="3156"/>
        <item x="1545"/>
        <item x="1514"/>
        <item x="2000"/>
        <item x="595"/>
        <item x="1673"/>
        <item x="1749"/>
        <item x="2773"/>
        <item x="2464"/>
        <item x="335"/>
        <item x="746"/>
        <item x="422"/>
        <item x="2082"/>
        <item x="1420"/>
        <item x="2894"/>
        <item x="3471"/>
        <item x="2779"/>
        <item x="1549"/>
        <item x="1493"/>
        <item x="2116"/>
        <item x="3424"/>
        <item m="1" x="3596"/>
        <item x="2940"/>
        <item x="825"/>
        <item x="2924"/>
        <item x="1875"/>
        <item x="1850"/>
        <item x="2917"/>
        <item x="2963"/>
        <item x="1437"/>
        <item x="2780"/>
        <item x="875"/>
        <item x="2939"/>
        <item x="1150"/>
        <item x="3264"/>
        <item x="1017"/>
        <item x="2597"/>
        <item x="2727"/>
        <item x="2525"/>
        <item x="79"/>
        <item x="3216"/>
        <item x="2916"/>
        <item x="2739"/>
        <item x="926"/>
        <item x="1682"/>
        <item x="375"/>
        <item x="27"/>
        <item x="2600"/>
        <item x="1862"/>
        <item x="1754"/>
        <item x="171"/>
        <item x="1335"/>
        <item x="1402"/>
        <item m="1" x="3622"/>
        <item x="1792"/>
        <item x="2105"/>
        <item x="3046"/>
        <item x="3058"/>
        <item x="1487"/>
        <item x="3029"/>
        <item x="1439"/>
        <item x="892"/>
        <item x="3226"/>
        <item x="2956"/>
        <item x="2385"/>
        <item x="1825"/>
        <item x="1615"/>
        <item x="1806"/>
        <item x="80"/>
        <item x="3545"/>
        <item x="28"/>
        <item x="1028"/>
        <item x="2351"/>
        <item x="3123"/>
        <item x="1142"/>
        <item x="410"/>
        <item x="3014"/>
        <item x="1741"/>
        <item m="1" x="3689"/>
        <item x="2121"/>
        <item x="1226"/>
        <item x="3067"/>
        <item x="3035"/>
        <item x="3249"/>
        <item x="1766"/>
        <item x="2768"/>
        <item x="2961"/>
        <item x="200"/>
        <item x="281"/>
        <item x="542"/>
        <item x="3572"/>
        <item x="774"/>
        <item x="2353"/>
        <item x="588"/>
        <item x="2565"/>
        <item x="2412"/>
        <item x="3525"/>
        <item x="2985"/>
        <item x="265"/>
        <item x="719"/>
        <item x="2182"/>
        <item x="2118"/>
        <item x="987"/>
        <item x="3108"/>
        <item x="2368"/>
        <item x="23"/>
        <item x="2184"/>
        <item x="1245"/>
        <item x="944"/>
        <item x="539"/>
        <item x="1794"/>
        <item x="809"/>
        <item x="2878"/>
        <item x="2211"/>
        <item x="1135"/>
        <item x="2775"/>
        <item m="1" x="3770"/>
        <item x="2162"/>
        <item x="3355"/>
        <item x="3028"/>
        <item x="1820"/>
        <item x="1546"/>
        <item x="3151"/>
        <item x="1466"/>
        <item x="140"/>
        <item x="2514"/>
        <item x="1757"/>
        <item x="847"/>
        <item x="2883"/>
        <item x="3273"/>
        <item x="245"/>
        <item x="44"/>
        <item x="1090"/>
        <item x="2374"/>
        <item x="3204"/>
        <item x="992"/>
        <item x="1564"/>
        <item x="1898"/>
        <item x="2851"/>
        <item x="1065"/>
        <item x="2709"/>
        <item x="808"/>
        <item x="849"/>
        <item x="301"/>
        <item x="1000"/>
        <item x="1955"/>
        <item x="593"/>
        <item x="2131"/>
        <item x="653"/>
        <item x="2983"/>
        <item x="1074"/>
        <item x="3043"/>
        <item x="3188"/>
        <item x="2287"/>
        <item x="1521"/>
        <item x="2903"/>
        <item x="2228"/>
        <item x="3229"/>
        <item m="1" x="3658"/>
        <item x="1500"/>
        <item x="3207"/>
        <item x="2888"/>
        <item x="3107"/>
        <item x="2725"/>
        <item x="1387"/>
        <item x="133"/>
        <item x="3258"/>
        <item x="2953"/>
        <item x="2302"/>
        <item x="2935"/>
        <item x="3126"/>
        <item x="3172"/>
        <item x="2735"/>
        <item x="2391"/>
        <item x="2899"/>
        <item x="1205"/>
        <item x="3097"/>
        <item x="2848"/>
        <item x="2715"/>
        <item x="3212"/>
        <item x="159"/>
        <item m="1" x="3610"/>
        <item x="3263"/>
        <item m="1" x="3722"/>
        <item x="786"/>
        <item x="2728"/>
        <item x="817"/>
        <item x="444"/>
        <item x="1401"/>
        <item x="531"/>
        <item x="1675"/>
        <item x="496"/>
        <item x="2995"/>
        <item x="1883"/>
        <item x="835"/>
        <item m="1" x="3614"/>
        <item x="2893"/>
        <item x="2588"/>
        <item x="2993"/>
        <item x="2705"/>
        <item x="105"/>
        <item x="735"/>
        <item x="1784"/>
        <item x="97"/>
        <item x="2220"/>
        <item x="479"/>
        <item x="1164"/>
        <item x="2332"/>
        <item x="681"/>
        <item x="3100"/>
        <item x="949"/>
        <item x="2507"/>
        <item x="1304"/>
        <item x="2805"/>
        <item x="2833"/>
        <item x="52"/>
        <item x="2887"/>
        <item x="772"/>
        <item x="1895"/>
        <item x="2506"/>
        <item x="536"/>
        <item m="1" x="3707"/>
        <item x="2286"/>
        <item x="407"/>
        <item x="2517"/>
        <item x="3098"/>
        <item x="1660"/>
        <item x="2875"/>
        <item x="2785"/>
        <item x="1431"/>
        <item x="3087"/>
        <item x="1461"/>
        <item x="2998"/>
        <item x="1532"/>
        <item x="1468"/>
        <item x="3401"/>
        <item x="297"/>
        <item x="3578"/>
        <item x="1929"/>
        <item x="1614"/>
        <item x="762"/>
        <item x="451"/>
        <item x="2630"/>
        <item x="1325"/>
        <item x="1703"/>
        <item x="664"/>
        <item x="3161"/>
        <item x="3064"/>
        <item x="322"/>
        <item x="2081"/>
        <item x="3336"/>
        <item x="3193"/>
        <item x="3041"/>
        <item x="1916"/>
        <item x="25"/>
        <item x="2350"/>
        <item x="780"/>
        <item m="1" x="3762"/>
        <item x="708"/>
        <item m="1" x="3631"/>
        <item x="1060"/>
        <item x="2328"/>
        <item x="53"/>
        <item x="1269"/>
        <item x="1027"/>
        <item x="2742"/>
        <item x="2911"/>
        <item x="1388"/>
        <item x="2722"/>
        <item x="752"/>
        <item x="2776"/>
        <item x="2932"/>
        <item x="3093"/>
        <item x="2537"/>
        <item x="3335"/>
        <item x="1092"/>
        <item x="3085"/>
        <item x="3011"/>
        <item x="1704"/>
        <item x="1273"/>
        <item x="1503"/>
        <item x="290"/>
        <item x="3059"/>
        <item x="2213"/>
        <item x="2080"/>
        <item x="749"/>
        <item x="2737"/>
        <item x="1016"/>
        <item x="3201"/>
        <item x="3342"/>
        <item x="3255"/>
        <item x="3493"/>
        <item x="145"/>
        <item x="3070"/>
        <item x="997"/>
        <item x="3142"/>
        <item x="1425"/>
        <item x="3425"/>
        <item x="1638"/>
        <item x="1249"/>
        <item x="3001"/>
        <item x="2330"/>
        <item x="833"/>
        <item x="230"/>
        <item m="1" x="3855"/>
        <item x="1088"/>
        <item x="1157"/>
        <item x="366"/>
        <item x="1370"/>
        <item x="77"/>
        <item x="1094"/>
        <item x="954"/>
        <item x="3396"/>
        <item x="2760"/>
        <item x="3132"/>
        <item x="2303"/>
        <item x="1665"/>
        <item x="1206"/>
        <item x="2486"/>
        <item x="179"/>
        <item x="2783"/>
        <item x="3498"/>
        <item x="2355"/>
        <item x="2119"/>
        <item x="1324"/>
        <item x="3581"/>
        <item x="956"/>
        <item x="2157"/>
        <item x="2091"/>
        <item x="2308"/>
        <item x="1612"/>
        <item x="969"/>
        <item x="1084"/>
        <item x="502"/>
        <item x="2115"/>
        <item x="1470"/>
        <item x="2946"/>
        <item x="1629"/>
        <item x="2357"/>
        <item x="1066"/>
        <item x="3492"/>
        <item x="141"/>
        <item x="2891"/>
        <item x="3048"/>
        <item x="2959"/>
        <item x="1944"/>
        <item x="2309"/>
        <item x="784"/>
        <item x="2647"/>
        <item x="386"/>
        <item x="2466"/>
        <item x="2477"/>
        <item x="571"/>
        <item x="1997"/>
        <item x="3152"/>
        <item x="1243"/>
        <item x="1422"/>
        <item x="3301"/>
        <item x="3112"/>
        <item x="872"/>
        <item x="1070"/>
        <item x="2765"/>
        <item x="1003"/>
        <item x="3022"/>
        <item x="3125"/>
        <item x="3131"/>
        <item x="771"/>
        <item m="1" x="3593"/>
        <item m="1" x="3603"/>
        <item x="2396"/>
        <item x="1926"/>
        <item x="832"/>
        <item x="1804"/>
        <item x="2970"/>
        <item x="3291"/>
        <item x="1126"/>
        <item x="1310"/>
        <item x="2189"/>
        <item x="1586"/>
        <item x="2945"/>
        <item x="390"/>
        <item x="1801"/>
        <item x="3084"/>
        <item x="3192"/>
        <item x="601"/>
        <item x="740"/>
        <item x="258"/>
        <item x="445"/>
        <item x="2430"/>
        <item x="2531"/>
        <item x="2173"/>
        <item x="3149"/>
        <item x="563"/>
        <item x="907"/>
        <item x="2829"/>
        <item x="2909"/>
        <item x="2873"/>
        <item x="2837"/>
        <item x="1854"/>
        <item x="64"/>
        <item x="714"/>
        <item x="475"/>
        <item x="2960"/>
        <item x="729"/>
        <item x="3256"/>
        <item x="840"/>
        <item x="1124"/>
        <item x="2999"/>
        <item x="3120"/>
        <item x="552"/>
        <item x="1083"/>
        <item x="826"/>
        <item x="3415"/>
        <item x="2483"/>
        <item x="2046"/>
        <item x="3403"/>
        <item x="515"/>
        <item x="3015"/>
        <item x="895"/>
        <item x="3065"/>
        <item x="2710"/>
        <item x="429"/>
        <item x="2631"/>
        <item x="2711"/>
        <item x="288"/>
        <item x="2965"/>
        <item x="3210"/>
        <item x="1805"/>
        <item x="272"/>
        <item x="1779"/>
        <item x="655"/>
        <item x="3162"/>
        <item x="999"/>
        <item m="1" x="3715"/>
        <item x="3399"/>
        <item x="364"/>
        <item x="1919"/>
        <item x="1230"/>
        <item x="3590"/>
        <item x="1080"/>
        <item x="3469"/>
        <item x="468"/>
        <item x="1459"/>
        <item x="2055"/>
        <item x="2281"/>
        <item x="1590"/>
        <item x="2375"/>
        <item x="81"/>
        <item x="3133"/>
        <item x="3316"/>
        <item x="135"/>
        <item x="1185"/>
        <item x="791"/>
        <item x="945"/>
        <item x="3102"/>
        <item x="1627"/>
        <item x="2036"/>
        <item x="1061"/>
        <item x="957"/>
        <item x="2962"/>
        <item x="1174"/>
        <item x="1900"/>
        <item x="262"/>
        <item m="1" x="3625"/>
        <item x="2256"/>
        <item x="1664"/>
        <item x="3287"/>
        <item x="575"/>
        <item x="100"/>
        <item x="1186"/>
        <item x="2478"/>
        <item x="176"/>
        <item x="1474"/>
        <item x="1795"/>
        <item x="327"/>
        <item m="1" x="3846"/>
        <item x="304"/>
        <item x="2908"/>
        <item x="792"/>
        <item x="2568"/>
        <item x="1913"/>
        <item x="2440"/>
        <item m="1" x="3795"/>
        <item x="880"/>
        <item m="1" x="3683"/>
        <item x="3124"/>
        <item x="1158"/>
        <item x="507"/>
        <item x="2481"/>
        <item x="3300"/>
        <item x="3237"/>
        <item x="1237"/>
        <item x="657"/>
        <item x="1005"/>
        <item x="887"/>
        <item x="3020"/>
        <item x="446"/>
        <item x="223"/>
        <item x="3173"/>
        <item x="3243"/>
        <item m="1" x="3835"/>
        <item x="1858"/>
        <item m="1" x="3692"/>
        <item x="3376"/>
        <item x="2415"/>
        <item x="1959"/>
        <item x="3175"/>
        <item x="113"/>
        <item x="2767"/>
        <item x="1970"/>
        <item x="1890"/>
        <item x="430"/>
        <item x="2639"/>
        <item x="972"/>
        <item x="260"/>
        <item x="869"/>
        <item x="587"/>
        <item x="1656"/>
        <item x="180"/>
        <item x="2050"/>
        <item x="3292"/>
        <item x="2247"/>
        <item x="2298"/>
        <item x="732"/>
        <item x="39"/>
        <item x="2703"/>
        <item x="379"/>
        <item x="2417"/>
        <item x="676"/>
        <item x="3110"/>
        <item x="1033"/>
        <item x="1217"/>
        <item x="1253"/>
        <item x="1555"/>
        <item x="1433"/>
        <item x="3319"/>
        <item x="3369"/>
        <item x="363"/>
        <item x="2468"/>
        <item x="600"/>
        <item x="873"/>
        <item x="254"/>
        <item x="3158"/>
        <item x="1238"/>
        <item x="1072"/>
        <item x="1355"/>
        <item x="2359"/>
        <item x="1096"/>
        <item x="273"/>
        <item x="1479"/>
        <item x="284"/>
        <item x="350"/>
        <item x="1361"/>
        <item x="3385"/>
        <item x="2011"/>
        <item x="1008"/>
        <item x="1128"/>
        <item x="1696"/>
        <item x="32"/>
        <item x="1223"/>
        <item x="3063"/>
        <item x="555"/>
        <item x="470"/>
        <item x="3299"/>
        <item x="481"/>
        <item x="165"/>
        <item x="1323"/>
        <item x="1803"/>
        <item x="14"/>
        <item x="1011"/>
        <item x="1793"/>
        <item x="320"/>
        <item x="1759"/>
        <item x="2324"/>
        <item x="1516"/>
        <item x="441"/>
        <item x="604"/>
        <item x="256"/>
        <item x="185"/>
        <item x="831"/>
        <item x="3049"/>
        <item x="1151"/>
        <item x="3141"/>
        <item x="2098"/>
        <item x="2280"/>
        <item x="1568"/>
        <item x="338"/>
        <item x="3383"/>
        <item x="1277"/>
        <item x="3196"/>
        <item x="461"/>
        <item x="837"/>
        <item x="456"/>
        <item x="2982"/>
        <item x="802"/>
        <item x="132"/>
        <item x="1129"/>
        <item x="2245"/>
        <item x="2172"/>
        <item x="3290"/>
        <item x="1067"/>
        <item x="341"/>
        <item x="2713"/>
        <item x="1465"/>
        <item x="41"/>
        <item x="1938"/>
        <item m="1" x="3831"/>
        <item x="1029"/>
        <item x="585"/>
        <item x="1044"/>
        <item x="169"/>
        <item x="2463"/>
        <item x="1565"/>
        <item x="1484"/>
        <item x="2519"/>
        <item x="983"/>
        <item x="513"/>
        <item x="267"/>
        <item x="2132"/>
        <item x="649"/>
        <item x="409"/>
        <item x="3402"/>
        <item x="161"/>
        <item x="522"/>
        <item x="2472"/>
        <item x="2859"/>
        <item x="2434"/>
        <item x="206"/>
        <item x="1222"/>
        <item x="492"/>
        <item x="624"/>
        <item x="449"/>
        <item x="767"/>
        <item x="1286"/>
        <item x="2613"/>
        <item x="788"/>
        <item x="2433"/>
        <item x="46"/>
        <item x="1002"/>
        <item x="1730"/>
        <item x="400"/>
        <item x="248"/>
        <item x="2867"/>
        <item x="2545"/>
        <item x="15"/>
        <item x="129"/>
        <item x="50"/>
        <item x="560"/>
        <item x="219"/>
        <item x="2817"/>
        <item x="2437"/>
        <item x="3407"/>
        <item x="1331"/>
        <item x="2244"/>
        <item x="3254"/>
        <item x="2360"/>
        <item x="2238"/>
        <item x="625"/>
        <item x="2370"/>
        <item x="1064"/>
        <item x="2107"/>
        <item x="1048"/>
        <item x="125"/>
        <item x="2546"/>
        <item x="152"/>
        <item x="2644"/>
        <item x="2691"/>
        <item x="1947"/>
        <item x="943"/>
        <item x="380"/>
        <item x="1163"/>
        <item x="2682"/>
        <item x="2479"/>
        <item x="806"/>
        <item x="2325"/>
        <item x="1918"/>
        <item x="548"/>
        <item x="736"/>
        <item x="2533"/>
        <item x="800"/>
        <item x="1524"/>
        <item x="264"/>
        <item x="1613"/>
        <item x="124"/>
        <item x="1610"/>
        <item x="2276"/>
        <item x="86"/>
        <item x="1259"/>
        <item x="1529"/>
        <item x="1510"/>
        <item x="164"/>
        <item x="437"/>
        <item x="2553"/>
        <item x="654"/>
        <item x="391"/>
        <item x="298"/>
        <item x="570"/>
        <item x="2698"/>
        <item x="2581"/>
        <item x="577"/>
        <item x="1632"/>
        <item x="938"/>
        <item x="890"/>
        <item x="1772"/>
        <item x="635"/>
        <item x="2556"/>
        <item x="2530"/>
        <item x="2870"/>
        <item x="2826"/>
        <item x="318"/>
        <item x="2102"/>
        <item x="977"/>
        <item x="3370"/>
        <item x="62"/>
        <item x="70"/>
        <item x="1512"/>
        <item x="937"/>
        <item x="2474"/>
        <item x="1208"/>
        <item x="389"/>
        <item x="1271"/>
        <item x="1362"/>
        <item x="753"/>
        <item x="2496"/>
        <item x="3478"/>
        <item x="89"/>
        <item x="399"/>
        <item x="898"/>
        <item x="579"/>
        <item x="950"/>
        <item x="1119"/>
        <item x="1288"/>
        <item x="158"/>
        <item x="108"/>
        <item x="19"/>
        <item x="136"/>
        <item x="529"/>
        <item m="1" x="3640"/>
        <item x="61"/>
        <item x="1200"/>
        <item x="3"/>
        <item x="319"/>
        <item x="323"/>
        <item x="632"/>
        <item x="1121"/>
        <item x="359"/>
        <item x="3405"/>
        <item x="764"/>
        <item x="2317"/>
        <item x="2512"/>
        <item x="117"/>
        <item x="2482"/>
        <item x="3308"/>
        <item x="929"/>
        <item x="352"/>
        <item x="1360"/>
        <item x="2239"/>
        <item x="1684"/>
        <item x="432"/>
        <item x="1413"/>
        <item x="2392"/>
        <item x="253"/>
        <item x="1032"/>
        <item x="469"/>
        <item x="372"/>
        <item x="906"/>
        <item x="234"/>
        <item x="1287"/>
        <item x="712"/>
        <item x="1501"/>
        <item x="2181"/>
        <item x="765"/>
        <item x="433"/>
        <item x="597"/>
        <item x="2638"/>
        <item x="554"/>
        <item x="2476"/>
        <item x="630"/>
        <item x="1449"/>
        <item x="393"/>
        <item x="1525"/>
        <item x="974"/>
        <item x="572"/>
        <item x="1097"/>
        <item x="2279"/>
        <item x="42"/>
        <item x="4"/>
        <item x="551"/>
        <item x="651"/>
        <item x="573"/>
        <item x="11"/>
        <item x="1662"/>
        <item x="1540"/>
        <item x="1878"/>
        <item x="1515"/>
        <item x="2275"/>
        <item x="1168"/>
        <item x="1787"/>
        <item x="1481"/>
        <item x="1603"/>
        <item x="1899"/>
        <item x="1531"/>
        <item x="423"/>
        <item x="1160"/>
        <item x="915"/>
        <item x="217"/>
        <item x="143"/>
        <item x="339"/>
        <item x="805"/>
        <item x="59"/>
        <item x="1980"/>
        <item x="973"/>
        <item x="695"/>
        <item x="58"/>
        <item x="562"/>
        <item x="1406"/>
        <item x="497"/>
        <item x="1882"/>
        <item x="251"/>
        <item x="436"/>
        <item x="1357"/>
        <item x="3295"/>
        <item x="182"/>
        <item x="1068"/>
        <item x="115"/>
        <item x="924"/>
        <item x="1086"/>
        <item x="85"/>
        <item x="369"/>
        <item x="103"/>
        <item x="642"/>
        <item x="3528"/>
        <item x="310"/>
        <item x="361"/>
        <item x="1982"/>
        <item x="2467"/>
        <item x="564"/>
        <item x="795"/>
        <item x="1383"/>
        <item x="1161"/>
        <item x="1322"/>
        <item x="67"/>
        <item x="2023"/>
        <item x="3346"/>
        <item x="487"/>
        <item x="947"/>
        <item x="1558"/>
        <item x="519"/>
        <item x="1116"/>
        <item x="137"/>
        <item x="715"/>
        <item x="1539"/>
        <item x="621"/>
        <item x="177"/>
        <item x="691"/>
        <item x="1722"/>
        <item x="1409"/>
        <item x="1030"/>
        <item x="710"/>
        <item x="1838"/>
        <item x="1719"/>
        <item x="3282"/>
        <item x="750"/>
        <item x="340"/>
        <item x="524"/>
        <item x="424"/>
        <item x="553"/>
        <item x="1785"/>
        <item x="609"/>
        <item x="3573"/>
        <item x="56"/>
        <item x="821"/>
        <item x="2384"/>
        <item x="1522"/>
        <item x="172"/>
        <item x="674"/>
        <item x="1721"/>
        <item x="431"/>
        <item x="29"/>
        <item x="517"/>
        <item x="698"/>
        <item x="147"/>
        <item x="228"/>
        <item x="87"/>
        <item x="1835"/>
        <item x="2685"/>
        <item x="692"/>
        <item x="160"/>
        <item x="499"/>
        <item x="229"/>
        <item x="202"/>
        <item x="166"/>
        <item x="107"/>
        <item x="2321"/>
        <item x="1548"/>
        <item x="672"/>
        <item x="398"/>
        <item x="337"/>
        <item x="1533"/>
        <item x="122"/>
        <item x="704"/>
        <item x="1396"/>
        <item x="760"/>
        <item x="2595"/>
        <item x="60"/>
        <item x="2454"/>
        <item x="678"/>
        <item x="696"/>
        <item x="541"/>
        <item x="2252"/>
        <item x="34"/>
        <item x="3443"/>
        <item x="1544"/>
        <item x="120"/>
        <item x="813"/>
        <item x="1650"/>
        <item x="646"/>
        <item x="452"/>
        <item x="1725"/>
        <item x="1252"/>
        <item x="43"/>
        <item x="106"/>
        <item x="613"/>
        <item x="1445"/>
        <item x="1332"/>
        <item x="2489"/>
        <item x="26"/>
        <item h="1" x="9"/>
        <item x="1868"/>
        <item t="default"/>
      </items>
    </pivotField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 Número de Iniciativas" fld="0" subtotal="count" baseField="0" baseItem="0"/>
    <dataField name=" Monto Devengado en M$ (2)" fld="11" baseField="8" baseItem="0"/>
  </dataFields>
  <formats count="18">
    <format dxfId="497">
      <pivotArea outline="0" collapsedLevelsAreSubtotals="1" fieldPosition="0"/>
    </format>
    <format dxfId="496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95">
      <pivotArea field="8" type="button" dataOnly="0" labelOnly="1" outline="0" axis="axisRow" fieldPosition="0"/>
    </format>
    <format dxfId="4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3">
      <pivotArea field="8" type="button" dataOnly="0" labelOnly="1" outline="0" axis="axisRow" fieldPosition="0"/>
    </format>
    <format dxfId="4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grandRow="1" outline="0" collapsedLevelsAreSubtotals="1" fieldPosition="0"/>
    </format>
    <format dxfId="490">
      <pivotArea dataOnly="0" labelOnly="1" grandRow="1" outline="0" fieldPosition="0"/>
    </format>
    <format dxfId="489">
      <pivotArea grandRow="1" outline="0" collapsedLevelsAreSubtotals="1" fieldPosition="0"/>
    </format>
    <format dxfId="488">
      <pivotArea dataOnly="0" labelOnly="1" grandRow="1" outline="0" fieldPosition="0"/>
    </format>
    <format dxfId="487">
      <pivotArea outline="0" collapsedLevelsAreSubtotals="1" fieldPosition="0"/>
    </format>
    <format dxfId="486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85">
      <pivotArea dataOnly="0" labelOnly="1" grandRow="1" outline="0" fieldPosition="0"/>
    </format>
    <format dxfId="4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2">
      <pivotArea field="8" type="button" dataOnly="0" labelOnly="1" outline="0" axis="axisRow" fieldPosition="0"/>
    </format>
    <format dxfId="481">
      <pivotArea dataOnly="0" labelOnly="1" grandRow="1" outline="0" fieldPosition="0"/>
    </format>
    <format dxfId="480">
      <pivotArea collapsedLevelsAreSubtotals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RATE (1)">
  <location ref="E24:G28" firstHeaderRow="0" firstDataRow="1" firstDataCol="1" rowPageCount="1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m="1" x="4"/>
        <item t="default"/>
      </items>
    </pivotField>
    <pivotField numFmtId="3" showAll="0"/>
    <pivotField axis="axisPage" dataField="1" multipleItemSelectionAllowed="1" showAll="0">
      <items count="3817">
        <item x="22"/>
        <item x="64"/>
        <item x="11"/>
        <item x="17"/>
        <item x="1364"/>
        <item x="2892"/>
        <item x="3171"/>
        <item x="287"/>
        <item x="2915"/>
        <item x="2173"/>
        <item x="565"/>
        <item x="1080"/>
        <item x="3126"/>
        <item x="3639"/>
        <item x="2691"/>
        <item x="874"/>
        <item x="1621"/>
        <item x="2991"/>
        <item x="826"/>
        <item x="832"/>
        <item x="2162"/>
        <item x="3017"/>
        <item x="2958"/>
        <item x="2596"/>
        <item x="36"/>
        <item x="3571"/>
        <item x="2263"/>
        <item x="3058"/>
        <item x="2681"/>
        <item x="238"/>
        <item x="951"/>
        <item x="3601"/>
        <item x="1903"/>
        <item x="290"/>
        <item x="199"/>
        <item x="1627"/>
        <item x="3675"/>
        <item x="1053"/>
        <item x="275"/>
        <item x="134"/>
        <item x="2166"/>
        <item x="2224"/>
        <item x="441"/>
        <item x="2751"/>
        <item x="2567"/>
        <item x="3729"/>
        <item x="3415"/>
        <item x="1083"/>
        <item x="570"/>
        <item x="1443"/>
        <item x="2692"/>
        <item x="285"/>
        <item x="2495"/>
        <item x="3103"/>
        <item x="2987"/>
        <item x="2066"/>
        <item x="1365"/>
        <item x="62"/>
        <item x="1683"/>
        <item x="1736"/>
        <item x="1705"/>
        <item x="1745"/>
        <item x="989"/>
        <item x="1054"/>
        <item x="2796"/>
        <item x="133"/>
        <item x="3781"/>
        <item x="969"/>
        <item x="598"/>
        <item x="3059"/>
        <item x="1234"/>
        <item x="2992"/>
        <item x="3582"/>
        <item x="3235"/>
        <item x="3210"/>
        <item x="1727"/>
        <item x="3212"/>
        <item x="754"/>
        <item x="1341"/>
        <item x="1449"/>
        <item x="1444"/>
        <item x="3634"/>
        <item x="2528"/>
        <item x="2490"/>
        <item x="1270"/>
        <item x="846"/>
        <item x="1313"/>
        <item x="747"/>
        <item x="1979"/>
        <item x="2137"/>
        <item x="1492"/>
        <item x="2153"/>
        <item x="2874"/>
        <item x="3509"/>
        <item x="685"/>
        <item x="1188"/>
        <item x="52"/>
        <item x="1114"/>
        <item x="2879"/>
        <item x="1293"/>
        <item x="2273"/>
        <item x="808"/>
        <item x="2159"/>
        <item x="2540"/>
        <item x="157"/>
        <item x="2396"/>
        <item x="2866"/>
        <item x="541"/>
        <item x="1319"/>
        <item x="2240"/>
        <item x="1900"/>
        <item x="3700"/>
        <item x="1496"/>
        <item x="2592"/>
        <item x="2973"/>
        <item x="726"/>
        <item x="495"/>
        <item x="3573"/>
        <item x="3073"/>
        <item x="2415"/>
        <item x="1433"/>
        <item x="325"/>
        <item x="2512"/>
        <item x="984"/>
        <item x="1879"/>
        <item x="1348"/>
        <item x="109"/>
        <item x="2121"/>
        <item x="1305"/>
        <item x="1135"/>
        <item x="306"/>
        <item x="2408"/>
        <item x="476"/>
        <item x="1108"/>
        <item x="2680"/>
        <item x="1667"/>
        <item x="2598"/>
        <item x="572"/>
        <item x="2120"/>
        <item x="3754"/>
        <item x="1308"/>
        <item x="201"/>
        <item x="2501"/>
        <item x="195"/>
        <item x="391"/>
        <item x="475"/>
        <item x="1213"/>
        <item x="462"/>
        <item x="214"/>
        <item x="1074"/>
        <item x="3600"/>
        <item x="725"/>
        <item x="877"/>
        <item x="311"/>
        <item x="2481"/>
        <item x="2199"/>
        <item x="3800"/>
        <item x="3758"/>
        <item x="742"/>
        <item x="1697"/>
        <item x="1180"/>
        <item x="3416"/>
        <item x="2431"/>
        <item x="1346"/>
        <item x="37"/>
        <item x="1984"/>
        <item x="3762"/>
        <item x="2103"/>
        <item x="3025"/>
        <item x="3648"/>
        <item x="1459"/>
        <item x="3031"/>
        <item x="1350"/>
        <item x="3033"/>
        <item x="1708"/>
        <item x="2161"/>
        <item x="547"/>
        <item x="1790"/>
        <item x="3316"/>
        <item x="2135"/>
        <item x="1585"/>
        <item x="1043"/>
        <item x="3562"/>
        <item x="3670"/>
        <item x="2309"/>
        <item x="3023"/>
        <item x="2845"/>
        <item x="3000"/>
        <item x="2639"/>
        <item x="23"/>
        <item x="958"/>
        <item x="2891"/>
        <item x="1632"/>
        <item x="2033"/>
        <item x="2338"/>
        <item x="3676"/>
        <item x="2564"/>
        <item x="1593"/>
        <item x="1025"/>
        <item x="2385"/>
        <item x="912"/>
        <item x="991"/>
        <item x="2414"/>
        <item x="2232"/>
        <item x="2412"/>
        <item x="1004"/>
        <item x="1590"/>
        <item x="860"/>
        <item x="2051"/>
        <item x="288"/>
        <item x="1195"/>
        <item x="899"/>
        <item x="370"/>
        <item x="2724"/>
        <item x="1405"/>
        <item x="1040"/>
        <item x="1190"/>
        <item x="2145"/>
        <item x="255"/>
        <item x="1396"/>
        <item x="3668"/>
        <item x="1532"/>
        <item x="1092"/>
        <item x="2208"/>
        <item x="866"/>
        <item x="2742"/>
        <item x="3691"/>
        <item x="2277"/>
        <item x="1718"/>
        <item x="1541"/>
        <item x="1071"/>
        <item x="1546"/>
        <item x="1826"/>
        <item x="3414"/>
        <item x="2957"/>
        <item x="2801"/>
        <item x="410"/>
        <item x="956"/>
        <item x="2278"/>
        <item x="869"/>
        <item x="1628"/>
        <item x="261"/>
        <item x="2765"/>
        <item x="1514"/>
        <item x="207"/>
        <item x="3293"/>
        <item x="3550"/>
        <item x="419"/>
        <item x="857"/>
        <item x="723"/>
        <item x="1353"/>
        <item x="1373"/>
        <item x="3399"/>
        <item x="1819"/>
        <item x="1424"/>
        <item x="1033"/>
        <item x="1090"/>
        <item x="5"/>
        <item x="3120"/>
        <item x="1470"/>
        <item x="2787"/>
        <item x="1052"/>
        <item x="2024"/>
        <item x="3778"/>
        <item x="2614"/>
        <item x="439"/>
        <item x="18"/>
        <item x="1993"/>
        <item x="2099"/>
        <item x="1854"/>
        <item x="3556"/>
        <item x="673"/>
        <item x="1061"/>
        <item x="1507"/>
        <item x="954"/>
        <item x="1640"/>
        <item x="640"/>
        <item x="348"/>
        <item x="2703"/>
        <item x="44"/>
        <item x="458"/>
        <item x="3612"/>
        <item x="1832"/>
        <item x="1967"/>
        <item x="1618"/>
        <item x="3446"/>
        <item x="1522"/>
        <item x="966"/>
        <item x="974"/>
        <item x="1199"/>
        <item x="1531"/>
        <item x="520"/>
        <item x="1569"/>
        <item x="1324"/>
        <item x="1637"/>
        <item x="567"/>
        <item x="143"/>
        <item x="1690"/>
        <item x="2421"/>
        <item x="865"/>
        <item x="1394"/>
        <item x="3485"/>
        <item x="2125"/>
        <item x="105"/>
        <item x="879"/>
        <item x="329"/>
        <item x="3551"/>
        <item x="915"/>
        <item x="690"/>
        <item x="345"/>
        <item x="1259"/>
        <item x="3632"/>
        <item x="2447"/>
        <item x="684"/>
        <item x="1068"/>
        <item x="136"/>
        <item x="1483"/>
        <item x="2916"/>
        <item x="2107"/>
        <item x="336"/>
        <item x="69"/>
        <item x="383"/>
        <item x="864"/>
        <item x="3738"/>
        <item x="2287"/>
        <item x="1642"/>
        <item x="432"/>
        <item x="1528"/>
        <item x="1224"/>
        <item x="14"/>
        <item x="1198"/>
        <item x="1094"/>
        <item x="1738"/>
        <item x="2740"/>
        <item x="895"/>
        <item x="3761"/>
        <item x="2702"/>
        <item x="2723"/>
        <item x="2547"/>
        <item x="746"/>
        <item x="957"/>
        <item x="1056"/>
        <item x="775"/>
        <item x="2897"/>
        <item x="1139"/>
        <item x="2781"/>
        <item x="2894"/>
        <item x="2499"/>
        <item x="1446"/>
        <item x="1070"/>
        <item x="1952"/>
        <item x="496"/>
        <item x="674"/>
        <item x="2474"/>
        <item x="3508"/>
        <item x="235"/>
        <item x="1228"/>
        <item x="1024"/>
        <item x="349"/>
        <item x="2197"/>
        <item x="407"/>
        <item x="3077"/>
        <item x="744"/>
        <item x="1565"/>
        <item x="319"/>
        <item x="2303"/>
        <item x="3457"/>
        <item x="1563"/>
        <item x="1702"/>
        <item x="2970"/>
        <item x="1476"/>
        <item x="1481"/>
        <item x="626"/>
        <item x="2452"/>
        <item x="2445"/>
        <item x="3341"/>
        <item x="338"/>
        <item x="3460"/>
        <item x="2292"/>
        <item x="2520"/>
        <item x="3775"/>
        <item x="1663"/>
        <item x="533"/>
        <item x="1649"/>
        <item x="2558"/>
        <item x="1709"/>
        <item x="1817"/>
        <item x="1458"/>
        <item x="2307"/>
        <item x="313"/>
        <item x="1219"/>
        <item x="296"/>
        <item x="3470"/>
        <item x="2913"/>
        <item x="900"/>
        <item x="3451"/>
        <item x="2341"/>
        <item x="2746"/>
        <item x="1803"/>
        <item x="1798"/>
        <item x="739"/>
        <item x="1821"/>
        <item x="522"/>
        <item x="301"/>
        <item x="3434"/>
        <item x="918"/>
        <item x="1472"/>
        <item x="302"/>
        <item x="273"/>
        <item x="2498"/>
        <item x="1226"/>
        <item x="3152"/>
        <item x="2079"/>
        <item x="509"/>
        <item x="1583"/>
        <item x="692"/>
        <item x="2192"/>
        <item x="2709"/>
        <item x="2764"/>
        <item x="3276"/>
        <item x="1533"/>
        <item x="2290"/>
        <item x="1282"/>
        <item x="283"/>
        <item x="3228"/>
        <item x="532"/>
        <item x="2818"/>
        <item x="1017"/>
        <item x="2704"/>
        <item x="2752"/>
        <item x="2062"/>
        <item x="2551"/>
        <item x="1555"/>
        <item x="1091"/>
        <item x="2504"/>
        <item x="1875"/>
        <item x="510"/>
        <item x="3190"/>
        <item x="2443"/>
        <item x="1894"/>
        <item x="3566"/>
        <item x="3503"/>
        <item x="2085"/>
        <item x="654"/>
        <item x="821"/>
        <item x="2804"/>
        <item x="2997"/>
        <item x="1273"/>
        <item x="165"/>
        <item x="108"/>
        <item x="457"/>
        <item x="1363"/>
        <item x="3554"/>
        <item x="2884"/>
        <item x="101"/>
        <item x="2763"/>
        <item x="3726"/>
        <item x="2328"/>
        <item x="885"/>
        <item x="2771"/>
        <item x="1893"/>
        <item x="127"/>
        <item x="2050"/>
        <item x="385"/>
        <item x="3502"/>
        <item x="2780"/>
        <item x="231"/>
        <item x="2648"/>
        <item x="318"/>
        <item x="3494"/>
        <item x="681"/>
        <item x="3657"/>
        <item x="3068"/>
        <item x="996"/>
        <item x="497"/>
        <item x="1501"/>
        <item x="1652"/>
        <item x="1102"/>
        <item x="41"/>
        <item x="2976"/>
        <item x="2228"/>
        <item x="2693"/>
        <item x="1600"/>
        <item x="3579"/>
        <item x="3590"/>
        <item x="1303"/>
        <item x="1335"/>
        <item x="2413"/>
        <item x="106"/>
        <item x="1283"/>
        <item x="1614"/>
        <item x="2238"/>
        <item x="1623"/>
        <item x="529"/>
        <item x="2080"/>
        <item x="351"/>
        <item x="1317"/>
        <item x="2496"/>
        <item x="1055"/>
        <item x="1008"/>
        <item x="431"/>
        <item x="3122"/>
        <item x="1865"/>
        <item x="2324"/>
        <item x="256"/>
        <item x="3490"/>
        <item x="440"/>
        <item x="1801"/>
        <item x="2291"/>
        <item x="280"/>
        <item x="930"/>
        <item x="2726"/>
        <item x="1511"/>
        <item x="386"/>
        <item x="717"/>
        <item x="3034"/>
        <item x="2458"/>
        <item x="2497"/>
        <item x="1704"/>
        <item x="270"/>
        <item x="56"/>
        <item x="3160"/>
        <item x="887"/>
        <item x="3458"/>
        <item x="2581"/>
        <item x="791"/>
        <item x="3667"/>
        <item x="1266"/>
        <item x="343"/>
        <item x="1536"/>
        <item x="1970"/>
        <item x="523"/>
        <item x="144"/>
        <item x="3507"/>
        <item x="2642"/>
        <item x="688"/>
        <item x="735"/>
        <item x="2337"/>
        <item x="307"/>
        <item x="2983"/>
        <item x="1676"/>
        <item x="750"/>
        <item x="1141"/>
        <item x="362"/>
        <item x="1225"/>
        <item x="3516"/>
        <item x="24"/>
        <item x="2294"/>
        <item x="2320"/>
        <item x="2143"/>
        <item x="2657"/>
        <item x="3019"/>
        <item x="3624"/>
        <item x="2115"/>
        <item x="2737"/>
        <item x="2213"/>
        <item x="2235"/>
        <item x="601"/>
        <item x="1121"/>
        <item x="1295"/>
        <item x="2964"/>
        <item x="1255"/>
        <item x="896"/>
        <item x="2345"/>
        <item x="2716"/>
        <item x="2690"/>
        <item m="1" x="3815"/>
        <item x="3491"/>
        <item x="298"/>
        <item x="1358"/>
        <item x="2758"/>
        <item x="1895"/>
        <item x="1792"/>
        <item x="1023"/>
        <item x="162"/>
        <item x="1330"/>
        <item x="516"/>
        <item x="2077"/>
        <item x="942"/>
        <item x="1302"/>
        <item x="254"/>
        <item x="1197"/>
        <item x="2370"/>
        <item x="2095"/>
        <item x="1558"/>
        <item x="2193"/>
        <item x="3205"/>
        <item x="3459"/>
        <item x="2908"/>
        <item x="2351"/>
        <item x="2127"/>
        <item x="2289"/>
        <item x="1031"/>
        <item x="1172"/>
        <item x="3487"/>
        <item x="96"/>
        <item x="2728"/>
        <item x="1698"/>
        <item x="1130"/>
        <item x="2674"/>
        <item x="2333"/>
        <item x="2706"/>
        <item x="1882"/>
        <item x="3707"/>
        <item x="2899"/>
        <item x="2297"/>
        <item x="3472"/>
        <item x="3717"/>
        <item x="1994"/>
        <item x="455"/>
        <item x="2323"/>
        <item x="1381"/>
        <item x="1412"/>
        <item x="1338"/>
        <item x="487"/>
        <item x="1096"/>
        <item x="1971"/>
        <item x="1701"/>
        <item x="765"/>
        <item x="308"/>
        <item x="1716"/>
        <item x="262"/>
        <item x="2151"/>
        <item x="635"/>
        <item x="2732"/>
        <item x="2646"/>
        <item x="908"/>
        <item x="1357"/>
        <item x="3100"/>
        <item x="2098"/>
        <item x="715"/>
        <item x="812"/>
        <item x="932"/>
        <item x="3396"/>
        <item x="2114"/>
        <item x="2643"/>
        <item x="490"/>
        <item x="2126"/>
        <item x="1679"/>
        <item x="1323"/>
        <item x="3563"/>
        <item x="1965"/>
        <item x="124"/>
        <item x="1789"/>
        <item x="84"/>
        <item x="3728"/>
        <item x="243"/>
        <item x="1463"/>
        <item x="404"/>
        <item x="1132"/>
        <item x="230"/>
        <item x="2738"/>
        <item x="3788"/>
        <item x="2714"/>
        <item x="3810"/>
        <item x="2766"/>
        <item x="3532"/>
        <item x="2084"/>
        <item x="3790"/>
        <item x="1356"/>
        <item x="2778"/>
        <item x="1286"/>
        <item x="2088"/>
        <item x="1550"/>
        <item x="1167"/>
        <item x="2705"/>
        <item x="2329"/>
        <item x="1105"/>
        <item x="1097"/>
        <item x="1131"/>
        <item x="760"/>
        <item x="2562"/>
        <item x="1855"/>
        <item x="3631"/>
        <item x="625"/>
        <item x="3443"/>
        <item x="2243"/>
        <item x="3486"/>
        <item x="1254"/>
        <item x="1877"/>
        <item x="1982"/>
        <item x="3310"/>
        <item x="2872"/>
        <item x="662"/>
        <item x="807"/>
        <item x="3191"/>
        <item x="1851"/>
        <item x="749"/>
        <item x="1961"/>
        <item x="1831"/>
        <item x="1206"/>
        <item x="2730"/>
        <item x="2779"/>
        <item x="2768"/>
        <item x="1519"/>
        <item x="1329"/>
        <item x="783"/>
        <item x="2754"/>
        <item x="1208"/>
        <item x="408"/>
        <item x="1425"/>
        <item x="3400"/>
        <item x="3385"/>
        <item x="1596"/>
        <item x="1518"/>
        <item x="2406"/>
        <item x="1447"/>
        <item x="2349"/>
        <item x="205"/>
        <item x="1001"/>
        <item x="2048"/>
        <item x="129"/>
        <item x="1482"/>
        <item x="1361"/>
        <item x="1981"/>
        <item x="1163"/>
        <item x="940"/>
        <item x="1924"/>
        <item x="2615"/>
        <item x="3070"/>
        <item x="1527"/>
        <item x="2784"/>
        <item x="2003"/>
        <item x="1914"/>
        <item x="3737"/>
        <item x="211"/>
        <item x="1911"/>
        <item x="2302"/>
        <item x="2129"/>
        <item x="1915"/>
        <item x="884"/>
        <item x="2354"/>
        <item x="943"/>
        <item x="2012"/>
        <item x="664"/>
        <item x="1164"/>
        <item x="794"/>
        <item x="3799"/>
        <item x="3002"/>
        <item x="1065"/>
        <item x="642"/>
        <item x="3638"/>
        <item x="1538"/>
        <item x="2028"/>
        <item x="1244"/>
        <item x="3701"/>
        <item x="2783"/>
        <item x="1279"/>
        <item x="218"/>
        <item x="2579"/>
        <item x="3496"/>
        <item x="771"/>
        <item x="2350"/>
        <item x="2015"/>
        <item x="2782"/>
        <item x="2344"/>
        <item x="1508"/>
        <item x="2071"/>
        <item x="1980"/>
        <item x="2441"/>
        <item x="3771"/>
        <item x="3184"/>
        <item x="2271"/>
        <item x="1398"/>
        <item x="2659"/>
        <item x="2019"/>
        <item x="1415"/>
        <item x="972"/>
        <item x="1406"/>
        <item x="1003"/>
        <item x="347"/>
        <item x="3617"/>
        <item x="94"/>
        <item x="2907"/>
        <item x="3398"/>
        <item x="2242"/>
        <item x="1587"/>
        <item x="3488"/>
        <item x="3312"/>
        <item x="2849"/>
        <item x="2001"/>
        <item x="1382"/>
        <item x="130"/>
        <item x="2718"/>
        <item x="131"/>
        <item x="762"/>
        <item x="2543"/>
        <item x="2530"/>
        <item x="3716"/>
        <item x="3546"/>
        <item x="1554"/>
        <item x="1048"/>
        <item x="1647"/>
        <item x="682"/>
        <item x="3455"/>
        <item x="3258"/>
        <item x="2502"/>
        <item x="1700"/>
        <item x="2807"/>
        <item x="1634"/>
        <item x="367"/>
        <item x="2652"/>
        <item x="1500"/>
        <item x="2112"/>
        <item x="1101"/>
        <item x="2745"/>
        <item x="2055"/>
        <item x="111"/>
        <item x="1376"/>
        <item x="1904"/>
        <item x="2534"/>
        <item x="1643"/>
        <item x="2283"/>
        <item x="198"/>
        <item x="2795"/>
        <item x="2234"/>
        <item x="2274"/>
        <item x="2744"/>
        <item x="1134"/>
        <item x="1671"/>
        <item x="1948"/>
        <item x="1423"/>
        <item x="778"/>
        <item x="1362"/>
        <item x="3552"/>
        <item x="2091"/>
        <item x="914"/>
        <item x="795"/>
        <item x="697"/>
        <item x="1582"/>
        <item x="291"/>
        <item x="714"/>
        <item x="910"/>
        <item x="2672"/>
        <item x="1796"/>
        <item x="3407"/>
        <item x="983"/>
        <item x="2647"/>
        <item x="78"/>
        <item x="3616"/>
        <item x="2665"/>
        <item x="1873"/>
        <item x="2821"/>
        <item x="3263"/>
        <item x="2815"/>
        <item x="1442"/>
        <item x="870"/>
        <item x="2830"/>
        <item x="2217"/>
        <item x="2800"/>
        <item x="2300"/>
        <item x="244"/>
        <item x="3378"/>
        <item x="1529"/>
        <item x="2823"/>
        <item x="3774"/>
        <item x="2819"/>
        <item x="2813"/>
        <item x="2822"/>
        <item x="2816"/>
        <item x="843"/>
        <item x="2735"/>
        <item x="1699"/>
        <item x="1907"/>
        <item x="2247"/>
        <item x="973"/>
        <item x="1261"/>
        <item x="309"/>
        <item x="2259"/>
        <item x="390"/>
        <item x="2318"/>
        <item x="1815"/>
        <item x="1968"/>
        <item x="3402"/>
        <item x="271"/>
        <item x="2440"/>
        <item x="3630"/>
        <item x="1174"/>
        <item x="683"/>
        <item x="3642"/>
        <item x="2966"/>
        <item x="2840"/>
        <item x="1057"/>
        <item x="1564"/>
        <item x="2487"/>
        <item x="2335"/>
        <item x="854"/>
        <item x="2231"/>
        <item x="3355"/>
        <item x="2762"/>
        <item x="2375"/>
        <item x="3619"/>
        <item x="1269"/>
        <item x="2810"/>
        <item x="2111"/>
        <item x="1923"/>
        <item x="140"/>
        <item x="229"/>
        <item x="1137"/>
        <item x="3320"/>
        <item x="2491"/>
        <item x="1781"/>
        <item x="2494"/>
        <item x="824"/>
        <item x="236"/>
        <item x="1148"/>
        <item x="2094"/>
        <item x="3807"/>
        <item x="3623"/>
        <item x="353"/>
        <item x="3426"/>
        <item x="546"/>
        <item x="660"/>
        <item x="2249"/>
        <item x="1119"/>
        <item x="2616"/>
        <item x="1744"/>
        <item x="267"/>
        <item x="2453"/>
        <item x="1674"/>
        <item x="2867"/>
        <item x="655"/>
        <item x="3462"/>
        <item x="743"/>
        <item x="7"/>
        <item x="2905"/>
        <item x="1724"/>
        <item x="3437"/>
        <item x="1441"/>
        <item x="3588"/>
        <item x="1630"/>
        <item x="2285"/>
        <item x="3296"/>
        <item x="632"/>
        <item x="2171"/>
        <item x="1291"/>
        <item x="713"/>
        <item x="3449"/>
        <item x="3294"/>
        <item x="3805"/>
        <item x="1542"/>
        <item x="2769"/>
        <item x="799"/>
        <item x="2194"/>
        <item x="3618"/>
        <item x="1780"/>
        <item x="1359"/>
        <item x="2583"/>
        <item x="830"/>
        <item x="1818"/>
        <item x="3651"/>
        <item x="2587"/>
        <item x="2036"/>
        <item x="856"/>
        <item x="3772"/>
        <item x="2254"/>
        <item x="3514"/>
        <item x="1209"/>
        <item x="2005"/>
        <item x="1128"/>
        <item x="2372"/>
        <item x="1388"/>
        <item x="521"/>
        <item x="2006"/>
        <item x="3517"/>
        <item x="3435"/>
        <item x="2462"/>
        <item x="3625"/>
        <item x="2139"/>
        <item x="3229"/>
        <item x="963"/>
        <item x="3441"/>
        <item x="300"/>
        <item x="2343"/>
        <item x="1910"/>
        <item x="3266"/>
        <item x="1947"/>
        <item x="2446"/>
        <item x="3690"/>
        <item x="2190"/>
        <item x="1012"/>
        <item x="2219"/>
        <item x="3313"/>
        <item x="1309"/>
        <item x="2109"/>
        <item x="562"/>
        <item x="3393"/>
        <item x="1095"/>
        <item x="977"/>
        <item x="627"/>
        <item x="976"/>
        <item x="1853"/>
        <item x="758"/>
        <item x="1118"/>
        <item x="2"/>
        <item x="1973"/>
        <item x="220"/>
        <item x="316"/>
        <item x="1473"/>
        <item x="1438"/>
        <item x="633"/>
        <item x="102"/>
        <item x="3387"/>
        <item x="3143"/>
        <item x="1837"/>
        <item x="1422"/>
        <item x="3794"/>
        <item x="2000"/>
        <item x="2775"/>
        <item x="3261"/>
        <item x="994"/>
        <item x="703"/>
        <item x="2046"/>
        <item x="3506"/>
        <item x="2284"/>
        <item x="2467"/>
        <item x="3669"/>
        <item x="340"/>
        <item x="2617"/>
        <item x="1668"/>
        <item x="1729"/>
        <item x="3384"/>
        <item x="3468"/>
        <item x="27"/>
        <item x="3186"/>
        <item x="1117"/>
        <item x="1304"/>
        <item x="2237"/>
        <item x="2369"/>
        <item x="2538"/>
        <item x="2717"/>
        <item x="2785"/>
        <item x="970"/>
        <item x="2422"/>
        <item x="2188"/>
        <item x="2811"/>
        <item x="3257"/>
        <item x="2068"/>
        <item x="2288"/>
        <item x="1312"/>
        <item x="3773"/>
        <item x="2471"/>
        <item x="3719"/>
        <item x="1578"/>
        <item x="1629"/>
        <item x="1315"/>
        <item x="2568"/>
        <item x="2449"/>
        <item x="3812"/>
        <item x="2165"/>
        <item x="1005"/>
        <item x="1726"/>
        <item x="380"/>
        <item x="2136"/>
        <item x="2466"/>
        <item x="931"/>
        <item x="2374"/>
        <item x="2832"/>
        <item x="3390"/>
        <item x="2794"/>
        <item x="922"/>
        <item x="168"/>
        <item x="34"/>
        <item x="2229"/>
        <item x="1237"/>
        <item x="1351"/>
        <item x="1478"/>
        <item x="909"/>
        <item x="1571"/>
        <item x="452"/>
        <item x="1340"/>
        <item x="1842"/>
        <item x="852"/>
        <item x="2589"/>
        <item x="2856"/>
        <item x="3005"/>
        <item x="1039"/>
        <item x="2925"/>
        <item x="2938"/>
        <item x="1307"/>
        <item x="672"/>
        <item x="189"/>
        <item x="1088"/>
        <item x="2304"/>
        <item x="1592"/>
        <item x="2196"/>
        <item x="2398"/>
        <item x="1166"/>
        <item x="689"/>
        <item x="980"/>
        <item x="1540"/>
        <item x="733"/>
        <item x="2384"/>
        <item x="3621"/>
        <item x="2978"/>
        <item x="2465"/>
        <item x="738"/>
        <item x="3531"/>
        <item x="2266"/>
        <item x="2402"/>
        <item x="2620"/>
        <item x="60"/>
        <item x="1763"/>
        <item x="3026"/>
        <item x="1227"/>
        <item x="2625"/>
        <item x="2985"/>
        <item x="381"/>
        <item x="213"/>
        <item x="975"/>
        <item x="937"/>
        <item x="2910"/>
        <item x="2052"/>
        <item x="208"/>
        <item x="1383"/>
        <item x="2741"/>
        <item x="2366"/>
        <item x="2503"/>
        <item x="3391"/>
        <item x="624"/>
        <item x="3444"/>
        <item x="1658"/>
        <item x="925"/>
        <item x="3281"/>
        <item x="1964"/>
        <item x="2923"/>
        <item x="2305"/>
        <item x="2843"/>
        <item x="2457"/>
        <item x="1289"/>
        <item x="3155"/>
        <item x="881"/>
        <item x="2448"/>
        <item x="3344"/>
        <item x="1333"/>
        <item x="3720"/>
        <item x="3768"/>
        <item x="880"/>
        <item x="190"/>
        <item x="2206"/>
        <item x="3052"/>
        <item x="981"/>
        <item x="619"/>
        <item x="1393"/>
        <item x="3628"/>
        <item x="3650"/>
        <item x="2128"/>
        <item x="1493"/>
        <item x="709"/>
        <item x="3686"/>
        <item x="1656"/>
        <item x="3432"/>
        <item x="1872"/>
        <item x="1759"/>
        <item x="2582"/>
        <item x="1260"/>
        <item x="3147"/>
        <item x="433"/>
        <item x="2025"/>
        <item x="2956"/>
        <item x="600"/>
        <item x="732"/>
        <item x="3629"/>
        <item x="2257"/>
        <item x="559"/>
        <item x="3626"/>
        <item x="1183"/>
        <item x="1810"/>
        <item x="2521"/>
        <item x="2210"/>
        <item x="3536"/>
        <item x="773"/>
        <item x="2612"/>
        <item x="1439"/>
        <item x="1450"/>
        <item x="2786"/>
        <item x="2138"/>
        <item x="2409"/>
        <item x="776"/>
        <item x="1777"/>
        <item x="1960"/>
        <item x="2258"/>
        <item x="3079"/>
        <item x="3098"/>
        <item x="3597"/>
        <item x="591"/>
        <item x="1375"/>
        <item x="2063"/>
        <item x="1990"/>
        <item x="1191"/>
        <item x="1204"/>
        <item x="2736"/>
        <item x="987"/>
        <item x="1067"/>
        <item x="592"/>
        <item x="3156"/>
        <item x="402"/>
        <item x="3609"/>
        <item x="1143"/>
        <item x="3785"/>
        <item x="2316"/>
        <item x="1452"/>
        <item x="1451"/>
        <item x="2348"/>
        <item x="3207"/>
        <item x="3150"/>
        <item x="178"/>
        <item x="3351"/>
        <item x="2509"/>
        <item x="1402"/>
        <item x="1689"/>
        <item x="3006"/>
        <item x="1299"/>
        <item x="379"/>
        <item x="3024"/>
        <item x="3029"/>
        <item x="3564"/>
        <item x="609"/>
        <item x="3030"/>
        <item x="3101"/>
        <item x="1486"/>
        <item x="2936"/>
        <item x="650"/>
        <item x="3211"/>
        <item x="324"/>
        <item x="120"/>
        <item x="1064"/>
        <item x="1721"/>
        <item x="3382"/>
        <item x="2148"/>
        <item x="1322"/>
        <item x="1203"/>
        <item x="1922"/>
        <item x="3688"/>
        <item x="1506"/>
        <item x="3593"/>
        <item x="998"/>
        <item x="575"/>
        <item x="3592"/>
        <item x="2327"/>
        <item x="3685"/>
        <item x="3595"/>
        <item x="2886"/>
        <item x="429"/>
        <item x="1344"/>
        <item x="453"/>
        <item x="79"/>
        <item x="1936"/>
        <item x="1899"/>
        <item x="3577"/>
        <item x="1011"/>
        <item x="1072"/>
        <item x="1858"/>
        <item x="2469"/>
        <item x="544"/>
        <item x="3647"/>
        <item x="1503"/>
        <item x="2215"/>
        <item x="2522"/>
        <item x="1236"/>
        <item x="967"/>
        <item x="2391"/>
        <item x="2298"/>
        <item x="3226"/>
        <item x="2955"/>
        <item x="3114"/>
        <item x="2154"/>
        <item x="2009"/>
        <item x="81"/>
        <item x="2075"/>
        <item x="2511"/>
        <item x="2310"/>
        <item x="3513"/>
        <item x="2308"/>
        <item x="3418"/>
        <item x="1395"/>
        <item x="2436"/>
        <item x="508"/>
        <item x="2597"/>
        <item x="392"/>
        <item x="186"/>
        <item x="2475"/>
        <item x="1222"/>
        <item x="2972"/>
        <item x="2400"/>
        <item x="3796"/>
        <item x="2198"/>
        <item x="1793"/>
        <item x="3535"/>
        <item x="3613"/>
        <item x="2729"/>
        <item x="337"/>
        <item x="1776"/>
        <item x="863"/>
        <item x="2559"/>
        <item x="2152"/>
        <item x="2424"/>
        <item x="3419"/>
        <item x="1863"/>
        <item x="3192"/>
        <item x="1162"/>
        <item x="293"/>
        <item x="2100"/>
        <item x="3715"/>
        <item x="2793"/>
        <item x="985"/>
        <item x="3808"/>
        <item x="1087"/>
        <item x="3427"/>
        <item x="2858"/>
        <item x="695"/>
        <item x="652"/>
        <item x="2189"/>
        <item x="126"/>
        <item x="3012"/>
        <item x="2381"/>
        <item x="2611"/>
        <item x="1774"/>
        <item x="1378"/>
        <item x="2719"/>
        <item x="2777"/>
        <item x="964"/>
        <item x="3148"/>
        <item x="1027"/>
        <item x="3793"/>
        <item x="753"/>
        <item x="1268"/>
        <item x="1144"/>
        <item x="1280"/>
        <item x="2178"/>
        <item x="1827"/>
        <item x="3611"/>
        <item x="1028"/>
        <item x="2935"/>
        <item x="3594"/>
        <item x="1440"/>
        <item x="512"/>
        <item x="2655"/>
        <item x="2168"/>
        <item x="2607"/>
        <item x="1608"/>
        <item x="659"/>
        <item x="2961"/>
        <item x="3547"/>
        <item x="1414"/>
        <item x="3354"/>
        <item x="2533"/>
        <item x="3086"/>
        <item x="1995"/>
        <item x="3408"/>
        <item x="3425"/>
        <item x="1757"/>
        <item x="2101"/>
        <item x="477"/>
        <item x="1125"/>
        <item x="373"/>
        <item x="3091"/>
        <item x="2756"/>
        <item x="2912"/>
        <item x="3510"/>
        <item x="2962"/>
        <item x="1218"/>
        <item x="2230"/>
        <item x="1294"/>
        <item x="1138"/>
        <item x="2472"/>
        <item x="266"/>
        <item x="2656"/>
        <item x="2020"/>
        <item x="934"/>
        <item x="3693"/>
        <item x="1411"/>
        <item x="2921"/>
        <item x="1156"/>
        <item x="2664"/>
        <item x="798"/>
        <item x="454"/>
        <item x="1942"/>
        <item x="515"/>
        <item x="2275"/>
        <item x="2169"/>
        <item x="3252"/>
        <item x="705"/>
        <item x="2712"/>
        <item x="1193"/>
        <item x="3231"/>
        <item x="492"/>
        <item x="1243"/>
        <item x="961"/>
        <item x="651"/>
        <item x="3708"/>
        <item x="3704"/>
        <item x="1006"/>
        <item x="897"/>
        <item x="1737"/>
        <item x="2170"/>
        <item x="603"/>
        <item x="369"/>
        <item x="2878"/>
        <item x="227"/>
        <item x="1231"/>
        <item x="2076"/>
        <item x="2658"/>
        <item x="551"/>
        <item x="2007"/>
        <item x="3216"/>
        <item x="1957"/>
        <item x="2660"/>
        <item x="708"/>
        <item x="2699"/>
        <item x="1211"/>
        <item x="1795"/>
        <item x="3319"/>
        <item x="504"/>
        <item x="3622"/>
        <item x="42"/>
        <item x="948"/>
        <item x="445"/>
        <item x="3759"/>
        <item x="415"/>
        <item x="2602"/>
        <item x="1377"/>
        <item x="1766"/>
        <item x="1756"/>
        <item x="1680"/>
        <item x="3598"/>
        <item x="1392"/>
        <item x="2859"/>
        <item x="1650"/>
        <item x="3643"/>
        <item x="1013"/>
        <item x="3792"/>
        <item x="3533"/>
        <item x="2261"/>
        <item x="647"/>
        <item x="1657"/>
        <item x="721"/>
        <item x="587"/>
        <item x="3214"/>
        <item x="368"/>
        <item x="2280"/>
        <item x="2654"/>
        <item x="1136"/>
        <item x="1296"/>
        <item x="3412"/>
        <item x="2984"/>
        <item x="393"/>
        <item x="2988"/>
        <item x="2386"/>
        <item x="3401"/>
        <item x="2444"/>
        <item x="2108"/>
        <item x="1232"/>
        <item x="2535"/>
        <item x="3672"/>
        <item x="1976"/>
        <item x="3062"/>
        <item x="2998"/>
        <item x="3159"/>
        <item x="1955"/>
        <item x="2603"/>
        <item x="2980"/>
        <item x="3560"/>
        <item x="1352"/>
        <item x="2251"/>
        <item x="1890"/>
        <item x="2367"/>
        <item x="3083"/>
        <item x="20"/>
        <item x="139"/>
        <item x="2411"/>
        <item x="1576"/>
        <item x="3763"/>
        <item x="1229"/>
        <item x="2480"/>
        <item x="1713"/>
        <item x="1740"/>
        <item x="1725"/>
        <item x="2172"/>
        <item x="1328"/>
        <item x="2423"/>
        <item x="1220"/>
        <item x="1561"/>
        <item x="2570"/>
        <item x="527"/>
        <item x="2613"/>
        <item x="1455"/>
        <item x="3664"/>
        <item x="3135"/>
        <item x="2181"/>
        <item x="2106"/>
        <item x="1934"/>
        <item x="2743"/>
        <item x="2753"/>
        <item x="2013"/>
        <item x="842"/>
        <item x="1684"/>
        <item x="911"/>
        <item x="1734"/>
        <item x="2982"/>
        <item x="1284"/>
        <item x="406"/>
        <item x="1258"/>
        <item x="3187"/>
        <item x="3397"/>
        <item x="3158"/>
        <item x="751"/>
        <item x="2836"/>
        <item x="2688"/>
        <item x="114"/>
        <item x="636"/>
        <item x="1742"/>
        <item x="793"/>
        <item x="2993"/>
        <item x="3549"/>
        <item x="122"/>
        <item x="2442"/>
        <item x="3074"/>
        <item x="3678"/>
        <item x="1836"/>
        <item x="917"/>
        <item x="1579"/>
        <item x="557"/>
        <item x="1474"/>
        <item x="1401"/>
        <item x="1896"/>
        <item x="2244"/>
        <item x="3477"/>
        <item x="2865"/>
        <item x="2437"/>
        <item x="999"/>
        <item x="2960"/>
        <item x="585"/>
        <item x="2553"/>
        <item x="2854"/>
        <item x="1778"/>
        <item x="3500"/>
        <item x="1413"/>
        <item x="2797"/>
        <item x="2377"/>
        <item x="164"/>
        <item x="3080"/>
        <item x="901"/>
        <item x="228"/>
        <item x="232"/>
        <item x="2825"/>
        <item x="3138"/>
        <item x="1557"/>
        <item x="2578"/>
        <item x="2834"/>
        <item x="2833"/>
        <item x="2837"/>
        <item x="2185"/>
        <item x="2346"/>
        <item x="2549"/>
        <item x="2600"/>
        <item x="3684"/>
        <item x="2890"/>
        <item x="3088"/>
        <item x="2299"/>
        <item x="2061"/>
        <item x="3809"/>
        <item x="3051"/>
        <item x="2842"/>
        <item x="1880"/>
        <item x="840"/>
        <item x="1908"/>
        <item x="1802"/>
        <item x="2576"/>
        <item x="3705"/>
        <item x="3666"/>
        <item x="1595"/>
        <item x="3467"/>
        <item x="1951"/>
        <item x="1891"/>
        <item x="1782"/>
        <item x="2150"/>
        <item x="2017"/>
        <item x="206"/>
        <item x="926"/>
        <item x="2200"/>
        <item x="1107"/>
        <item x="3493"/>
        <item x="3661"/>
        <item x="661"/>
        <item x="1073"/>
        <item x="3241"/>
        <item x="3602"/>
        <item x="949"/>
        <item x="2605"/>
        <item x="813"/>
        <item x="1597"/>
        <item x="835"/>
        <item x="1113"/>
        <item x="3627"/>
        <item x="3586"/>
        <item x="2248"/>
        <item x="260"/>
        <item x="2325"/>
        <item x="1170"/>
        <item x="2492"/>
        <item x="3541"/>
        <item x="2937"/>
        <item x="1120"/>
        <item x="1271"/>
        <item x="3766"/>
        <item x="384"/>
        <item x="2355"/>
        <item x="2565"/>
        <item x="2514"/>
        <item x="1946"/>
        <item x="363"/>
        <item x="3515"/>
        <item x="2029"/>
        <item x="1567"/>
        <item x="787"/>
        <item x="258"/>
        <item x="2789"/>
        <item x="1862"/>
        <item x="1639"/>
        <item x="2123"/>
        <item x="98"/>
        <item x="2420"/>
        <item x="265"/>
        <item x="2269"/>
        <item x="3095"/>
        <item x="320"/>
        <item x="1989"/>
        <item x="1739"/>
        <item x="2544"/>
        <item x="2720"/>
        <item x="1426"/>
        <item x="770"/>
        <item x="1998"/>
        <item x="1435"/>
        <item x="831"/>
        <item x="1714"/>
        <item x="2846"/>
        <item x="3636"/>
        <item x="534"/>
        <item x="2977"/>
        <item x="2390"/>
        <item x="2216"/>
        <item x="2554"/>
        <item x="278"/>
        <item x="3679"/>
        <item x="2330"/>
        <item x="3335"/>
        <item x="1379"/>
        <item x="638"/>
        <item x="2940"/>
        <item x="2835"/>
        <item x="3137"/>
        <item x="1523"/>
        <item x="502"/>
        <item x="1122"/>
        <item x="1814"/>
        <item x="1429"/>
        <item x="3361"/>
        <item x="2279"/>
        <item x="2434"/>
        <item x="2734"/>
        <item x="6"/>
        <item x="920"/>
        <item x="3243"/>
        <item x="471"/>
        <item x="2954"/>
        <item x="2336"/>
        <item x="2979"/>
        <item x="103"/>
        <item x="3219"/>
        <item x="2086"/>
        <item x="170"/>
        <item x="656"/>
        <item x="612"/>
        <item x="2201"/>
        <item x="982"/>
        <item x="947"/>
        <item x="2802"/>
        <item x="1743"/>
        <item x="1562"/>
        <item x="2435"/>
        <item x="1404"/>
        <item x="395"/>
        <item x="418"/>
        <item x="1953"/>
        <item x="438"/>
        <item x="1909"/>
        <item x="1520"/>
        <item x="2841"/>
        <item x="2838"/>
        <item x="1437"/>
        <item x="617"/>
        <item x="1768"/>
        <item x="2814"/>
        <item x="2824"/>
        <item x="621"/>
        <item x="2839"/>
        <item x="649"/>
        <item x="1081"/>
        <item x="1958"/>
        <item x="810"/>
        <item x="3706"/>
        <item x="2995"/>
        <item x="1469"/>
        <item x="422"/>
        <item x="3105"/>
        <item x="1659"/>
        <item x="1129"/>
        <item x="2418"/>
        <item x="3718"/>
        <item x="3234"/>
        <item x="2524"/>
        <item x="2016"/>
        <item x="820"/>
        <item x="564"/>
        <item x="1769"/>
        <item x="2930"/>
        <item x="277"/>
        <item x="1574"/>
        <item x="312"/>
        <item x="247"/>
        <item x="2058"/>
        <item x="1432"/>
        <item x="3703"/>
        <item x="2460"/>
        <item x="2383"/>
        <item x="1360"/>
        <item x="767"/>
        <item x="19"/>
        <item x="1906"/>
        <item x="643"/>
        <item x="3015"/>
        <item x="3115"/>
        <item x="2296"/>
        <item x="341"/>
        <item x="1560"/>
        <item x="2164"/>
        <item x="579"/>
        <item x="524"/>
        <item x="3099"/>
        <item x="1603"/>
        <item x="2301"/>
        <item x="361"/>
        <item x="1841"/>
        <item x="3087"/>
        <item x="1999"/>
        <item x="2488"/>
        <item x="1445"/>
        <item x="2507"/>
        <item x="827"/>
        <item x="1691"/>
        <item x="1264"/>
        <item x="610"/>
        <item x="1281"/>
        <item x="1840"/>
        <item x="3465"/>
        <item x="25"/>
        <item x="1201"/>
        <item x="1154"/>
        <item x="1944"/>
        <item x="1822"/>
        <item x="3572"/>
        <item x="2529"/>
        <item x="2140"/>
        <item x="480"/>
        <item x="734"/>
        <item x="2820"/>
        <item x="2175"/>
        <item x="3250"/>
        <item x="2118"/>
        <item x="1695"/>
        <item x="456"/>
        <item x="2698"/>
        <item x="2731"/>
        <item x="152"/>
        <item x="514"/>
        <item x="1062"/>
        <item x="1058"/>
        <item x="919"/>
        <item x="2873"/>
        <item x="539"/>
        <item x="2089"/>
        <item x="3646"/>
        <item x="3085"/>
        <item x="2182"/>
        <item x="1694"/>
        <item x="1525"/>
        <item x="59"/>
        <item x="2682"/>
        <item x="1887"/>
        <item x="1669"/>
        <item x="906"/>
        <item x="2989"/>
        <item x="2295"/>
        <item x="1839"/>
        <item x="3225"/>
        <item x="434"/>
        <item x="3078"/>
        <item x="2919"/>
        <item x="166"/>
        <item x="2470"/>
        <item x="2932"/>
        <item x="2561"/>
        <item x="2967"/>
        <item x="3141"/>
        <item x="2542"/>
        <item x="1400"/>
        <item x="1617"/>
        <item x="530"/>
        <item x="2315"/>
        <item x="3730"/>
        <item x="3142"/>
        <item x="2828"/>
        <item x="1850"/>
        <item x="1930"/>
        <item x="2393"/>
        <item x="2649"/>
        <item x="3020"/>
        <item x="3687"/>
        <item x="3016"/>
        <item x="1288"/>
        <item x="1835"/>
        <item x="2645"/>
        <item x="3368"/>
        <item x="3739"/>
        <item x="2666"/>
        <item x="3665"/>
        <item x="2204"/>
        <item x="202"/>
        <item x="3049"/>
        <item x="1051"/>
        <item x="2184"/>
        <item x="1480"/>
        <item x="3464"/>
        <item x="2392"/>
        <item x="3193"/>
        <item x="1479"/>
        <item x="1265"/>
        <item x="1186"/>
        <item x="1864"/>
        <item x="3046"/>
        <item x="577"/>
        <item x="3787"/>
        <item x="112"/>
        <item x="3248"/>
        <item x="2555"/>
        <item x="2070"/>
        <item x="3204"/>
        <item x="1196"/>
        <item x="1844"/>
        <item x="993"/>
        <item x="2047"/>
        <item x="3332"/>
        <item x="1534"/>
        <item x="2340"/>
        <item x="3011"/>
        <item x="1861"/>
        <item x="1615"/>
        <item x="928"/>
        <item x="1484"/>
        <item x="3658"/>
        <item x="2590"/>
        <item x="3123"/>
        <item x="328"/>
        <item x="2601"/>
        <item x="2850"/>
        <item x="3022"/>
        <item x="756"/>
        <item x="1860"/>
        <item x="2500"/>
        <item x="179"/>
        <item x="875"/>
        <item x="1038"/>
        <item x="2826"/>
        <item x="3028"/>
        <item x="1417"/>
        <item x="1548"/>
        <item x="2212"/>
        <item x="2556"/>
        <item x="671"/>
        <item x="1242"/>
        <item x="1816"/>
        <item x="2831"/>
        <item x="1306"/>
        <item x="250"/>
        <item x="3635"/>
        <item x="1491"/>
        <item x="786"/>
        <item x="2574"/>
        <item x="3492"/>
        <item x="766"/>
        <item x="241"/>
        <item x="2560"/>
        <item x="1221"/>
        <item x="903"/>
        <item x="1100"/>
        <item x="868"/>
        <item x="1933"/>
        <item x="209"/>
        <item x="3453"/>
        <item x="1292"/>
        <item x="1866"/>
        <item x="2975"/>
        <item x="204"/>
        <item x="3323"/>
        <item x="1833"/>
        <item x="2363"/>
        <item x="2312"/>
        <item x="3353"/>
        <item x="1760"/>
        <item x="1784"/>
        <item x="2176"/>
        <item x="2404"/>
        <item x="2577"/>
        <item x="2669"/>
        <item x="3309"/>
        <item x="971"/>
        <item x="3037"/>
        <item x="2293"/>
        <item x="3727"/>
        <item x="2489"/>
        <item x="2132"/>
        <item x="3545"/>
        <item x="1035"/>
        <item x="1870"/>
        <item x="3405"/>
        <item x="1200"/>
        <item x="442"/>
        <item x="3567"/>
        <item x="2410"/>
        <item x="1397"/>
        <item x="2358"/>
        <item x="2260"/>
        <item x="2379"/>
        <item x="223"/>
        <item x="3576"/>
        <item x="3479"/>
        <item x="3290"/>
        <item x="3342"/>
        <item x="950"/>
        <item x="263"/>
        <item x="2236"/>
        <item x="2380"/>
        <item x="1551"/>
        <item x="3285"/>
        <item x="1407"/>
        <item x="3364"/>
        <item x="2360"/>
        <item x="2774"/>
        <item x="3315"/>
        <item x="3162"/>
        <item x="1010"/>
        <item x="1336"/>
        <item x="1238"/>
        <item x="99"/>
        <item x="3620"/>
        <item x="3365"/>
        <item x="491"/>
        <item x="1430"/>
        <item x="305"/>
        <item x="2986"/>
        <item x="2715"/>
        <item x="2563"/>
        <item x="3463"/>
        <item x="3791"/>
        <item x="2218"/>
        <item x="933"/>
        <item x="3345"/>
        <item x="3428"/>
        <item x="2911"/>
        <item x="1184"/>
        <item x="2074"/>
        <item x="580"/>
        <item x="3367"/>
        <item x="2952"/>
        <item x="1599"/>
        <item x="2483"/>
        <item x="3565"/>
        <item x="3780"/>
        <item x="2770"/>
        <item x="1975"/>
        <item x="2733"/>
        <item x="1502"/>
        <item x="2595"/>
        <item x="1477"/>
        <item x="2968"/>
        <item x="1991"/>
        <item x="1409"/>
        <item x="3264"/>
        <item x="499"/>
        <item x="2750"/>
        <item x="1859"/>
        <item x="3543"/>
        <item x="2262"/>
        <item x="1834"/>
        <item x="1327"/>
        <item x="2580"/>
        <item x="332"/>
        <item x="1978"/>
        <item x="141"/>
        <item x="3041"/>
        <item x="3413"/>
        <item x="829"/>
        <item x="464"/>
        <item x="1598"/>
        <item x="155"/>
        <item x="3537"/>
        <item x="245"/>
        <item x="1468"/>
        <item x="1066"/>
        <item x="2922"/>
        <item x="3692"/>
        <item x="2557"/>
        <item x="3113"/>
        <item x="2158"/>
        <item x="40"/>
        <item x="3633"/>
        <item x="2373"/>
        <item x="3528"/>
        <item x="326"/>
        <item x="1619"/>
        <item x="2523"/>
        <item x="2209"/>
        <item x="3797"/>
        <item x="3410"/>
        <item x="2202"/>
        <item x="1735"/>
        <item x="1977"/>
        <item x="2585"/>
        <item x="2959"/>
        <item x="264"/>
        <item x="2667"/>
        <item x="3314"/>
        <item x="3723"/>
        <item x="1448"/>
        <item x="3765"/>
        <item x="310"/>
        <item x="2485"/>
        <item x="1767"/>
        <item x="3003"/>
        <item x="2851"/>
        <item x="599"/>
        <item x="1235"/>
        <item x="77"/>
        <item x="2425"/>
        <item x="1192"/>
        <item x="3649"/>
        <item x="2575"/>
        <item x="1248"/>
        <item x="809"/>
        <item x="574"/>
        <item x="2901"/>
        <item x="3305"/>
        <item x="3527"/>
        <item x="1712"/>
        <item x="1874"/>
        <item x="327"/>
        <item x="2537"/>
        <item x="518"/>
        <item x="1612"/>
        <item x="1034"/>
        <item x="805"/>
        <item x="1041"/>
        <item x="707"/>
        <item x="3806"/>
        <item x="1495"/>
        <item x="748"/>
        <item x="788"/>
        <item x="2817"/>
        <item x="3599"/>
        <item x="183"/>
        <item x="3255"/>
        <item x="2917"/>
        <item x="3803"/>
        <item x="992"/>
        <item x="1233"/>
        <item x="2272"/>
        <item x="2065"/>
        <item x="3801"/>
        <item x="503"/>
        <item x="3789"/>
        <item x="3292"/>
        <item x="2573"/>
        <item x="552"/>
        <item x="1847"/>
        <item x="2676"/>
        <item x="3603"/>
        <item x="1755"/>
        <item x="3604"/>
        <item x="2685"/>
        <item x="1762"/>
        <item x="1986"/>
        <item x="927"/>
        <item x="2881"/>
        <item x="1467"/>
        <item x="2119"/>
        <item x="2640"/>
        <item x="1104"/>
        <item x="3092"/>
        <item x="1547"/>
        <item x="2606"/>
        <item x="3558"/>
        <item x="1380"/>
        <item x="686"/>
        <item x="828"/>
        <item x="3511"/>
        <item x="1717"/>
        <item x="1342"/>
        <item x="413"/>
        <item x="3321"/>
        <item x="3180"/>
        <item x="3304"/>
        <item x="3395"/>
        <item x="3371"/>
        <item x="3287"/>
        <item x="424"/>
        <item x="3804"/>
        <item x="1580"/>
        <item x="2671"/>
        <item x="1124"/>
        <item x="3311"/>
        <item x="1241"/>
        <item x="1535"/>
        <item x="921"/>
        <item x="3350"/>
        <item x="3750"/>
        <item x="274"/>
        <item x="3575"/>
        <item x="1076"/>
        <item x="568"/>
        <item x="269"/>
        <item x="2965"/>
        <item x="2684"/>
        <item x="777"/>
        <item x="2974"/>
        <item x="371"/>
        <item x="1544"/>
        <item x="3209"/>
        <item x="1497"/>
        <item x="210"/>
        <item x="3164"/>
        <item x="3694"/>
        <item x="1189"/>
        <item x="2326"/>
        <item x="1765"/>
        <item x="2417"/>
        <item x="2179"/>
        <item x="3009"/>
        <item x="3169"/>
        <item x="3230"/>
        <item x="3614"/>
        <item x="1512"/>
        <item x="1741"/>
        <item x="2142"/>
        <item x="2378"/>
        <item x="769"/>
        <item x="421"/>
        <item x="90"/>
        <item x="988"/>
        <item x="586"/>
        <item x="449"/>
        <item x="322"/>
        <item x="121"/>
        <item x="3256"/>
        <item x="3146"/>
        <item x="2163"/>
        <item x="1824"/>
        <item x="2536"/>
        <item x="1256"/>
        <item x="0"/>
        <item x="2464"/>
        <item x="1487"/>
        <item x="3722"/>
        <item x="2429"/>
        <item x="3253"/>
        <item x="1311"/>
        <item x="679"/>
        <item x="1606"/>
        <item x="2477"/>
        <item x="2862"/>
        <item x="1147"/>
        <item x="2829"/>
        <item x="1869"/>
        <item x="550"/>
        <item x="1354"/>
        <item x="1276"/>
        <item x="1285"/>
        <item x="2027"/>
        <item x="3698"/>
        <item x="1901"/>
        <item x="1673"/>
        <item x="3061"/>
        <item x="479"/>
        <item x="2929"/>
        <item x="1678"/>
        <item x="3203"/>
        <item x="731"/>
        <item x="3035"/>
        <item x="54"/>
        <item x="2073"/>
        <item x="3267"/>
        <item x="1670"/>
        <item x="3167"/>
        <item x="1247"/>
        <item x="1369"/>
        <item x="772"/>
        <item x="173"/>
        <item x="2133"/>
        <item x="2572"/>
        <item x="2096"/>
        <item x="3811"/>
        <item x="2517"/>
        <item x="545"/>
        <item x="76"/>
        <item x="1002"/>
        <item x="2949"/>
        <item x="1604"/>
        <item x="3423"/>
        <item x="3454"/>
        <item x="667"/>
        <item x="1800"/>
        <item x="2772"/>
        <item x="212"/>
        <item x="3206"/>
        <item x="3268"/>
        <item x="1465"/>
        <item x="3254"/>
        <item x="1931"/>
        <item x="1753"/>
        <item x="3055"/>
        <item x="3680"/>
        <item x="3429"/>
        <item x="1823"/>
        <item x="728"/>
        <item x="1794"/>
        <item x="2256"/>
        <item x="3452"/>
        <item x="3179"/>
        <item x="88"/>
        <item x="2951"/>
        <item x="891"/>
        <item x="1949"/>
        <item x="3756"/>
        <item x="2888"/>
        <item x="2852"/>
        <item x="2276"/>
        <item x="3695"/>
        <item x="3522"/>
        <item x="3644"/>
        <item x="1"/>
        <item x="1334"/>
        <item x="2468"/>
        <item x="80"/>
        <item x="2767"/>
        <item x="2624"/>
        <item x="3106"/>
        <item x="2870"/>
        <item x="3777"/>
        <item x="780"/>
        <item x="397"/>
        <item x="2174"/>
        <item x="3591"/>
        <item x="494"/>
        <item x="1609"/>
        <item x="1466"/>
        <item x="2971"/>
        <item x="3524"/>
        <item x="2416"/>
        <item x="2628"/>
        <item x="3411"/>
        <item x="2023"/>
        <item x="782"/>
        <item x="3655"/>
        <item x="1158"/>
        <item x="2401"/>
        <item x="576"/>
        <item x="194"/>
        <item x="1475"/>
        <item x="2812"/>
        <item x="2149"/>
        <item x="716"/>
        <item x="792"/>
        <item x="2365"/>
        <item x="89"/>
        <item x="1706"/>
        <item x="3497"/>
        <item x="1920"/>
        <item x="3008"/>
        <item x="3246"/>
        <item x="3752"/>
        <item x="1677"/>
        <item x="2749"/>
        <item x="2078"/>
        <item x="1811"/>
        <item x="952"/>
        <item x="3662"/>
        <item x="394"/>
        <item x="414"/>
        <item x="2364"/>
        <item x="1881"/>
        <item x="3481"/>
        <item x="691"/>
        <item x="3274"/>
        <item x="3540"/>
        <item x="3174"/>
        <item x="2146"/>
        <item x="49"/>
        <item x="3178"/>
        <item x="1809"/>
        <item x="3032"/>
        <item x="450"/>
        <item x="1589"/>
        <item x="3013"/>
        <item x="1913"/>
        <item x="1754"/>
        <item x="1267"/>
        <item x="582"/>
        <item x="2104"/>
        <item x="225"/>
        <item x="3357"/>
        <item x="443"/>
        <item x="1974"/>
        <item x="1692"/>
        <item x="3038"/>
        <item x="2493"/>
        <item x="790"/>
        <item x="2082"/>
        <item x="2526"/>
        <item x="1791"/>
        <item x="215"/>
        <item x="216"/>
        <item x="3757"/>
        <item x="1372"/>
        <item x="3645"/>
        <item x="1142"/>
        <item x="3570"/>
        <item x="39"/>
        <item x="2696"/>
        <item x="249"/>
        <item x="3170"/>
        <item x="3512"/>
        <item x="2653"/>
        <item x="893"/>
        <item x="1262"/>
        <item x="1570"/>
        <item x="3741"/>
        <item x="3247"/>
        <item x="3740"/>
        <item x="2186"/>
        <item x="1085"/>
        <item x="3291"/>
        <item x="1648"/>
        <item x="411"/>
        <item x="873"/>
        <item x="1410"/>
        <item x="3445"/>
        <item x="3362"/>
        <item x="3529"/>
        <item x="1515"/>
        <item x="2855"/>
        <item x="913"/>
        <item x="104"/>
        <item x="2110"/>
        <item x="2083"/>
        <item x="2963"/>
        <item x="3683"/>
        <item x="1664"/>
        <item x="3336"/>
        <item x="1367"/>
        <item x="1251"/>
        <item x="3523"/>
        <item x="2928"/>
        <item x="3075"/>
        <item x="1856"/>
        <item x="366"/>
        <item x="451"/>
        <item x="2747"/>
        <item x="2548"/>
        <item x="160"/>
        <item x="2147"/>
        <item x="234"/>
        <item x="3653"/>
        <item x="2900"/>
        <item x="1807"/>
        <item x="3742"/>
        <item x="3681"/>
        <item x="3505"/>
        <item x="119"/>
        <item x="1945"/>
        <item x="847"/>
        <item x="2914"/>
        <item x="3641"/>
        <item x="1553"/>
        <item x="1805"/>
        <item x="3054"/>
        <item x="1885"/>
        <item x="589"/>
        <item x="2092"/>
        <item x="553"/>
        <item x="1925"/>
        <item x="1549"/>
        <item x="425"/>
        <item x="3559"/>
        <item x="1932"/>
        <item x="3656"/>
        <item x="2131"/>
        <item x="2759"/>
        <item x="3376"/>
        <item x="2214"/>
        <item x="1464"/>
        <item x="3615"/>
        <item x="2187"/>
        <item x="528"/>
        <item x="1962"/>
        <item x="1916"/>
        <item x="549"/>
        <item x="1176"/>
        <item x="694"/>
        <item x="1966"/>
        <item x="1318"/>
        <item x="944"/>
        <item x="1804"/>
        <item x="2002"/>
        <item x="473"/>
        <item x="3760"/>
        <item x="2156"/>
        <item x="1106"/>
        <item x="172"/>
        <item x="1488"/>
        <item x="1301"/>
        <item x="1494"/>
        <item x="3663"/>
        <item x="501"/>
        <item x="2803"/>
        <item x="2362"/>
        <item x="2105"/>
        <item x="1277"/>
        <item x="540"/>
        <item x="3040"/>
        <item x="2761"/>
        <item x="299"/>
        <item x="500"/>
        <item x="3249"/>
        <item x="2347"/>
        <item x="1416"/>
        <item x="1032"/>
        <item x="1178"/>
        <item x="511"/>
        <item x="646"/>
        <item x="1185"/>
        <item x="1884"/>
        <item x="1044"/>
        <item x="3328"/>
        <item x="3373"/>
        <item x="470"/>
        <item x="3121"/>
        <item x="2405"/>
        <item x="3056"/>
        <item x="1287"/>
        <item x="2371"/>
        <item x="1773"/>
        <item x="3389"/>
        <item x="3374"/>
        <item x="945"/>
        <item x="3689"/>
        <item x="663"/>
        <item x="3043"/>
        <item x="1509"/>
        <item x="2353"/>
        <item x="3430"/>
        <item x="2038"/>
        <item x="3674"/>
        <item x="2356"/>
        <item x="3200"/>
        <item x="3279"/>
        <item x="2428"/>
        <item x="3048"/>
        <item x="3360"/>
        <item x="2827"/>
        <item x="3557"/>
        <item x="3381"/>
        <item x="815"/>
        <item x="3221"/>
        <item x="3409"/>
        <item x="3202"/>
        <item x="2650"/>
        <item x="850"/>
        <item x="2943"/>
        <item x="3394"/>
        <item x="2045"/>
        <item x="2313"/>
        <item x="3280"/>
        <item x="2857"/>
        <item x="3163"/>
        <item x="3422"/>
        <item x="2711"/>
        <item x="2683"/>
        <item x="1748"/>
        <item x="802"/>
        <item x="2898"/>
        <item x="668"/>
        <item x="2221"/>
        <item x="2286"/>
        <item x="3331"/>
        <item x="1436"/>
        <item x="3340"/>
        <item x="2885"/>
        <item x="588"/>
        <item x="3265"/>
        <item x="2319"/>
        <item x="1616"/>
        <item x="1963"/>
        <item x="3779"/>
        <item x="1985"/>
        <item x="923"/>
        <item x="237"/>
        <item x="2926"/>
        <item x="711"/>
        <item x="774"/>
        <item x="8"/>
        <item x="555"/>
        <item x="2459"/>
        <item x="1602"/>
        <item x="2661"/>
        <item x="399"/>
        <item x="1828"/>
        <item x="151"/>
        <item x="2454"/>
        <item x="2222"/>
        <item x="3093"/>
        <item x="448"/>
        <item x="3379"/>
        <item x="3271"/>
        <item x="1852"/>
        <item x="2707"/>
        <item x="1140"/>
        <item x="611"/>
        <item x="342"/>
        <item x="1160"/>
        <item x="3748"/>
        <item x="755"/>
        <item x="10"/>
        <item x="350"/>
        <item x="676"/>
        <item x="1867"/>
        <item x="2067"/>
        <item x="953"/>
        <item x="1775"/>
        <item x="2953"/>
        <item x="1943"/>
        <item x="1371"/>
        <item x="3770"/>
        <item x="3504"/>
        <item x="1321"/>
        <item x="420"/>
        <item x="3007"/>
        <item x="3218"/>
        <item x="1078"/>
        <item x="2399"/>
        <item x="2626"/>
        <item x="2419"/>
        <item x="2317"/>
        <item x="3302"/>
        <item x="730"/>
        <item x="1214"/>
        <item x="1812"/>
        <item x="3814"/>
        <item x="2920"/>
        <item x="634"/>
        <item x="3654"/>
        <item x="3480"/>
        <item x="1688"/>
        <item x="3606"/>
        <item x="3108"/>
        <item x="3278"/>
        <item x="2043"/>
        <item x="1897"/>
        <item x="3094"/>
        <item x="82"/>
        <item x="2008"/>
        <item x="2049"/>
        <item x="3499"/>
        <item x="1187"/>
        <item x="2721"/>
        <item x="2252"/>
        <item x="3714"/>
        <item x="3713"/>
        <item x="3347"/>
        <item x="1272"/>
        <item x="3325"/>
        <item x="3802"/>
        <item x="1049"/>
        <item x="1747"/>
        <item x="3303"/>
        <item x="2593"/>
        <item x="1021"/>
        <item x="902"/>
        <item x="3139"/>
        <item x="2630"/>
        <item x="818"/>
        <item x="3420"/>
        <item x="239"/>
        <item x="3119"/>
        <item x="100"/>
        <item x="3064"/>
        <item x="3520"/>
        <item x="3495"/>
        <item x="3144"/>
        <item x="2207"/>
        <item x="796"/>
        <item x="3534"/>
        <item x="2382"/>
        <item x="233"/>
        <item x="3339"/>
        <item x="1715"/>
        <item x="2116"/>
        <item x="184"/>
        <item x="217"/>
        <item x="3282"/>
        <item x="2220"/>
        <item x="3732"/>
        <item x="3782"/>
        <item x="3677"/>
        <item x="2223"/>
        <item x="2032"/>
        <item x="2342"/>
        <item x="678"/>
        <item x="3067"/>
        <item x="2635"/>
        <item x="354"/>
        <item x="74"/>
        <item x="1848"/>
        <item x="2039"/>
        <item x="1605"/>
        <item x="3128"/>
        <item x="3721"/>
        <item x="2516"/>
        <item x="3542"/>
        <item x="2996"/>
        <item x="3433"/>
        <item x="665"/>
        <item x="3124"/>
        <item x="712"/>
        <item x="1813"/>
        <item x="1638"/>
        <item x="2026"/>
        <item x="2352"/>
        <item x="1521"/>
        <item x="849"/>
        <item x="2610"/>
        <item x="3181"/>
        <item x="3183"/>
        <item x="2604"/>
        <item x="3767"/>
        <item x="1764"/>
        <item x="3461"/>
        <item x="2924"/>
        <item x="1126"/>
        <item x="3097"/>
        <item x="248"/>
        <item x="3421"/>
        <item x="2183"/>
        <item x="3375"/>
        <item x="3538"/>
        <item x="871"/>
        <item x="3469"/>
        <item x="1838"/>
        <item x="2054"/>
        <item x="3129"/>
        <item x="159"/>
        <item x="836"/>
        <item x="268"/>
        <item x="2947"/>
        <item x="1217"/>
        <item x="1723"/>
        <item x="3010"/>
        <item x="2790"/>
        <item x="33"/>
        <item x="2211"/>
        <item x="2205"/>
        <item x="1687"/>
        <item x="334"/>
        <item x="1194"/>
        <item x="2727"/>
        <item x="2157"/>
        <item x="3110"/>
        <item x="1559"/>
        <item x="1693"/>
        <item x="1037"/>
        <item x="2788"/>
        <item x="2903"/>
        <item x="13"/>
        <item x="3021"/>
        <item x="2776"/>
        <item x="3165"/>
        <item x="1326"/>
        <item x="1786"/>
        <item x="2887"/>
        <item x="2044"/>
        <item x="3244"/>
        <item x="2678"/>
        <item x="3297"/>
        <item x="719"/>
        <item x="1770"/>
        <item x="1161"/>
        <item x="3177"/>
        <item x="365"/>
        <item x="3356"/>
        <item x="2093"/>
        <item x="1516"/>
        <item x="876"/>
        <item x="1871"/>
        <item x="3343"/>
        <item x="1761"/>
        <item x="171"/>
        <item x="3699"/>
        <item x="1825"/>
        <item x="3236"/>
        <item x="543"/>
        <item x="904"/>
        <item x="1987"/>
        <item x="2160"/>
        <item x="936"/>
        <item x="1655"/>
        <item x="2134"/>
        <item x="1624"/>
        <item x="1661"/>
        <item x="3521"/>
        <item x="352"/>
        <item x="1797"/>
        <item x="1711"/>
        <item x="2809"/>
        <item x="3710"/>
        <item x="3712"/>
        <item x="3711"/>
        <item x="163"/>
        <item x="2519"/>
        <item x="2939"/>
        <item x="2619"/>
        <item x="2227"/>
        <item x="1524"/>
        <item x="3069"/>
        <item x="3673"/>
        <item x="1919"/>
        <item x="2241"/>
        <item x="3151"/>
        <item x="1601"/>
        <item x="525"/>
        <item x="2011"/>
        <item x="1889"/>
        <item x="3436"/>
        <item x="3145"/>
        <item x="797"/>
        <item x="1983"/>
        <item x="3224"/>
        <item x="882"/>
        <item x="3213"/>
        <item x="372"/>
        <item x="3544"/>
        <item x="3090"/>
        <item x="1239"/>
        <item x="3001"/>
        <item x="1722"/>
        <item x="2030"/>
        <item x="1099"/>
        <item x="941"/>
        <item x="2757"/>
        <item x="1543"/>
        <item x="2944"/>
        <item x="3066"/>
        <item x="85"/>
        <item x="2946"/>
        <item x="997"/>
        <item x="30"/>
        <item x="315"/>
        <item x="1996"/>
        <item x="3605"/>
        <item x="1431"/>
        <item x="2034"/>
        <item x="1505"/>
        <item x="960"/>
        <item x="1345"/>
        <item x="3089"/>
        <item x="2895"/>
        <item x="1453"/>
        <item x="3149"/>
        <item x="2253"/>
        <item x="1806"/>
        <item x="1686"/>
        <item x="3050"/>
        <item x="1545"/>
        <item x="699"/>
        <item x="962"/>
        <item x="447"/>
        <item x="2387"/>
        <item x="1941"/>
        <item x="2314"/>
        <item x="2918"/>
        <item x="3403"/>
        <item x="147"/>
        <item x="86"/>
        <item x="3134"/>
        <item x="3755"/>
        <item x="2245"/>
        <item x="31"/>
        <item x="3112"/>
        <item x="3392"/>
        <item x="2144"/>
        <item x="3322"/>
        <item x="3363"/>
        <item x="1230"/>
        <item x="1883"/>
        <item x="2265"/>
        <item x="3197"/>
        <item x="3127"/>
        <item x="333"/>
        <item x="3298"/>
        <item x="2270"/>
        <item x="3242"/>
        <item x="2117"/>
        <item x="1926"/>
        <item x="1110"/>
        <item x="1898"/>
        <item x="224"/>
        <item x="1876"/>
        <item x="3071"/>
        <item x="2868"/>
        <item x="3709"/>
        <item x="1868"/>
        <item x="459"/>
        <item x="3132"/>
        <item x="1940"/>
        <item x="1733"/>
        <item x="314"/>
        <item x="825"/>
        <item x="3199"/>
        <item x="219"/>
        <item x="2679"/>
        <item x="3334"/>
        <item x="1391"/>
        <item x="3232"/>
        <item x="631"/>
        <item x="2566"/>
        <item x="2508"/>
        <item x="3731"/>
        <item x="768"/>
        <item x="851"/>
        <item x="2722"/>
        <item x="2332"/>
        <item x="295"/>
        <item x="2267"/>
        <item x="1772"/>
        <item x="584"/>
        <item x="2525"/>
        <item x="1339"/>
        <item x="581"/>
        <item x="388"/>
        <item x="1223"/>
        <item x="2450"/>
        <item x="2311"/>
        <item x="2035"/>
        <item x="3157"/>
        <item x="3198"/>
        <item x="169"/>
        <item x="2941"/>
        <item x="1954"/>
        <item x="2945"/>
        <item x="1662"/>
        <item x="3745"/>
        <item x="3743"/>
        <item x="1573"/>
        <item x="629"/>
        <item x="2670"/>
        <item x="3725"/>
        <item x="3201"/>
        <item x="1886"/>
        <item x="73"/>
        <item x="905"/>
        <item x="3326"/>
        <item x="272"/>
        <item x="48"/>
        <item x="1175"/>
        <item x="1103"/>
        <item x="2531"/>
        <item x="3431"/>
        <item x="1320"/>
        <item x="3456"/>
        <item x="2040"/>
        <item x="1069"/>
        <item x="3047"/>
        <item x="2334"/>
        <item x="412"/>
        <item x="3018"/>
        <item x="907"/>
        <item x="637"/>
        <item x="1928"/>
        <item x="700"/>
        <item x="2848"/>
        <item x="335"/>
        <item x="3289"/>
        <item x="3188"/>
        <item x="3753"/>
        <item x="2439"/>
        <item x="1631"/>
        <item x="3749"/>
        <item x="3406"/>
        <item x="1892"/>
        <item x="3217"/>
        <item x="2376"/>
        <item x="191"/>
        <item x="3284"/>
        <item x="3329"/>
        <item x="146"/>
        <item x="1489"/>
        <item x="3366"/>
        <item x="2455"/>
        <item x="3608"/>
        <item x="1150"/>
        <item x="3283"/>
        <item x="3301"/>
        <item x="2359"/>
        <item x="3383"/>
        <item x="2893"/>
        <item x="3272"/>
        <item x="3072"/>
        <item x="2545"/>
        <item x="1015"/>
        <item x="3359"/>
        <item x="3014"/>
        <item x="3525"/>
        <item x="3380"/>
        <item x="2552"/>
        <item x="3388"/>
        <item x="1950"/>
        <item x="872"/>
        <item x="481"/>
        <item x="1504"/>
        <item x="358"/>
        <item x="1610"/>
        <item x="3053"/>
        <item x="573"/>
        <item x="1799"/>
        <item x="3208"/>
        <item x="2902"/>
        <item x="3784"/>
        <item x="2281"/>
        <item x="892"/>
        <item x="2662"/>
        <item x="3195"/>
        <item x="1878"/>
        <item x="26"/>
        <item x="3065"/>
        <item x="2748"/>
        <item x="175"/>
        <item x="2861"/>
        <item x="2064"/>
        <item x="3348"/>
        <item x="3769"/>
        <item x="2875"/>
        <item x="1917"/>
        <item x="107"/>
        <item x="784"/>
        <item x="1063"/>
        <item x="3447"/>
        <item x="537"/>
        <item x="861"/>
        <item x="2506"/>
        <item x="3154"/>
        <item x="3096"/>
        <item x="517"/>
        <item x="1594"/>
        <item x="3045"/>
        <item x="2486"/>
        <item x="727"/>
        <item x="806"/>
        <item x="1020"/>
        <item x="2871"/>
        <item x="1403"/>
        <item x="3237"/>
        <item x="2999"/>
        <item x="3057"/>
        <item x="823"/>
        <item x="535"/>
        <item x="2037"/>
        <item x="1710"/>
        <item x="608"/>
        <item x="1499"/>
        <item x="153"/>
        <item x="2438"/>
        <item x="578"/>
        <item x="862"/>
        <item x="3442"/>
        <item x="3109"/>
        <item x="1783"/>
        <item x="3273"/>
        <item x="1537"/>
        <item x="3168"/>
        <item x="1568"/>
        <item x="1902"/>
        <item x="2663"/>
        <item x="1575"/>
        <item x="3166"/>
        <item x="3583"/>
        <item x="2072"/>
        <item x="814"/>
        <item x="115"/>
        <item x="1732"/>
        <item x="3172"/>
        <item x="710"/>
        <item x="3795"/>
        <item x="1681"/>
        <item x="2226"/>
        <item x="488"/>
        <item x="3519"/>
        <item x="3044"/>
        <item x="3116"/>
        <item x="2505"/>
        <item x="3660"/>
        <item x="833"/>
        <item x="834"/>
        <item x="1829"/>
        <item x="2057"/>
        <item x="757"/>
        <item x="3652"/>
        <item x="3370"/>
        <item x="2864"/>
        <item x="2482"/>
        <item x="58"/>
        <item x="3724"/>
        <item x="1366"/>
        <item x="1109"/>
        <item x="2541"/>
        <item x="330"/>
        <item x="2950"/>
        <item x="1389"/>
        <item x="803"/>
        <item x="2677"/>
        <item x="3220"/>
        <item x="1490"/>
        <item x="639"/>
        <item x="3337"/>
        <item x="3518"/>
        <item x="3448"/>
        <item x="3084"/>
        <item x="2909"/>
        <item x="57"/>
        <item x="1177"/>
        <item x="1830"/>
        <item x="3185"/>
        <item x="3111"/>
        <item x="323"/>
        <item x="3330"/>
        <item x="1607"/>
        <item x="2225"/>
        <item x="800"/>
        <item x="1098"/>
        <item x="3377"/>
        <item x="1036"/>
        <item x="158"/>
        <item x="2882"/>
        <item x="3526"/>
        <item x="3060"/>
        <item x="3245"/>
        <item x="3125"/>
        <item x="3251"/>
        <item x="1530"/>
        <item x="484"/>
        <item x="1758"/>
        <item x="3175"/>
        <item x="513"/>
        <item x="890"/>
        <item x="2361"/>
        <item x="2056"/>
        <item x="3269"/>
        <item x="2904"/>
        <item x="253"/>
        <item x="3176"/>
        <item x="1245"/>
        <item x="1159"/>
        <item x="3215"/>
        <item x="403"/>
        <item x="1471"/>
        <item x="3270"/>
        <item x="2942"/>
        <item x="1075"/>
        <item x="839"/>
        <item x="3697"/>
        <item x="3262"/>
        <item x="3578"/>
        <item x="2760"/>
        <item x="3260"/>
        <item x="2456"/>
        <item x="2927"/>
        <item x="2708"/>
        <item x="344"/>
        <item x="1788"/>
        <item x="2641"/>
        <item x="3307"/>
        <item x="1173"/>
        <item x="1420"/>
        <item x="3798"/>
        <item x="3702"/>
        <item x="3233"/>
        <item x="2673"/>
        <item x="2306"/>
        <item x="2239"/>
        <item x="2461"/>
        <item x="1042"/>
        <item x="1179"/>
        <item x="3783"/>
        <item x="542"/>
        <item x="2264"/>
        <item x="1577"/>
        <item x="3239"/>
        <item x="3439"/>
        <item x="1026"/>
        <item x="1151"/>
        <item x="3107"/>
        <item x="2513"/>
        <item x="2463"/>
        <item x="3222"/>
        <item x="423"/>
        <item x="2368"/>
        <item x="2087"/>
        <item x="1169"/>
        <item x="2632"/>
        <item x="1749"/>
        <item x="2141"/>
        <item x="1337"/>
        <item x="1526"/>
        <item x="2906"/>
        <item x="3484"/>
        <item x="938"/>
        <item x="1155"/>
        <item x="3130"/>
        <item x="3118"/>
        <item x="1084"/>
        <item x="3327"/>
        <item x="3300"/>
        <item x="154"/>
        <item x="2931"/>
        <item x="1730"/>
        <item x="822"/>
        <item x="3306"/>
        <item x="614"/>
        <item x="2022"/>
        <item x="257"/>
        <item x="607"/>
        <item x="2550"/>
        <item x="2069"/>
        <item x="889"/>
        <item x="1938"/>
        <item x="3474"/>
        <item x="1408"/>
        <item x="1343"/>
        <item x="2339"/>
        <item x="1253"/>
        <item x="1935"/>
        <item x="645"/>
        <item x="286"/>
        <item x="482"/>
        <item x="1387"/>
        <item x="196"/>
        <item x="3369"/>
        <item x="2694"/>
        <item x="2510"/>
        <item x="2584"/>
        <item x="2322"/>
        <item x="3102"/>
        <item x="2484"/>
        <item x="789"/>
        <item x="3196"/>
        <item x="2994"/>
        <item x="3324"/>
        <item x="979"/>
        <item x="1212"/>
        <item x="3288"/>
        <item x="2883"/>
        <item x="2806"/>
        <item x="1988"/>
        <item x="70"/>
        <item x="763"/>
        <item x="2599"/>
        <item x="2791"/>
        <item x="837"/>
        <item x="3696"/>
        <item x="2130"/>
        <item x="1370"/>
        <item x="2889"/>
        <item x="3596"/>
        <item x="883"/>
        <item x="2638"/>
        <item x="1703"/>
        <item x="1168"/>
        <item x="3131"/>
        <item x="556"/>
        <item x="2191"/>
        <item x="594"/>
        <item x="3574"/>
        <item x="3189"/>
        <item x="3295"/>
        <item x="965"/>
        <item x="3259"/>
        <item x="2876"/>
        <item x="779"/>
        <item x="465"/>
        <item x="1079"/>
        <item x="3440"/>
        <item x="3082"/>
        <item x="2792"/>
        <item x="2877"/>
        <item x="706"/>
        <item x="3063"/>
        <item x="321"/>
        <item x="2934"/>
        <item x="990"/>
        <item x="3736"/>
        <item x="303"/>
        <item x="1912"/>
        <item x="1421"/>
        <item x="3117"/>
        <item x="3136"/>
        <item x="1077"/>
        <item x="2357"/>
        <item x="898"/>
        <item x="401"/>
        <item x="2060"/>
        <item x="3671"/>
        <item x="505"/>
        <item x="1165"/>
        <item x="1566"/>
        <item x="3338"/>
        <item x="2621"/>
        <item x="1210"/>
        <item x="2697"/>
        <item x="3581"/>
        <item x="427"/>
        <item x="2433"/>
        <item x="1939"/>
        <item x="53"/>
        <item x="3386"/>
        <item x="3275"/>
        <item x="1707"/>
        <item x="2532"/>
        <item x="87"/>
        <item x="1274"/>
        <item x="844"/>
        <item x="3308"/>
        <item x="3751"/>
        <item x="1746"/>
        <item x="3813"/>
        <item x="1016"/>
        <item x="1030"/>
        <item x="3182"/>
        <item x="729"/>
        <item x="3450"/>
        <item x="2042"/>
        <item x="1263"/>
        <item x="1997"/>
        <item x="3659"/>
        <item x="1146"/>
        <item x="1275"/>
        <item x="192"/>
        <item x="1581"/>
        <item x="1787"/>
        <item x="1929"/>
        <item x="3637"/>
        <item x="1457"/>
        <item x="2808"/>
        <item x="3173"/>
        <item x="83"/>
        <item x="1325"/>
        <item x="657"/>
        <item x="339"/>
        <item x="845"/>
        <item x="1399"/>
        <item x="3735"/>
        <item x="2053"/>
        <item x="2594"/>
        <item x="2725"/>
        <item x="924"/>
        <item x="946"/>
        <item x="2180"/>
        <item x="3133"/>
        <item x="929"/>
        <item x="2203"/>
        <item x="548"/>
        <item x="3483"/>
        <item x="1029"/>
        <item x="704"/>
        <item x="485"/>
        <item x="1086"/>
        <item x="2268"/>
        <item x="3580"/>
        <item x="955"/>
        <item x="1331"/>
        <item x="483"/>
        <item x="2636"/>
        <item x="3607"/>
        <item x="3424"/>
        <item x="3747"/>
        <item x="2608"/>
        <item x="2177"/>
        <item x="1992"/>
        <item x="886"/>
        <item x="3358"/>
        <item x="3746"/>
        <item x="3471"/>
        <item x="3744"/>
        <item x="246"/>
        <item x="3764"/>
        <item x="3299"/>
        <item x="3498"/>
        <item x="3539"/>
        <item x="3081"/>
        <item x="2102"/>
        <item x="123"/>
        <item x="2933"/>
        <item x="2031"/>
        <item x="466"/>
        <item x="3227"/>
        <item x="1045"/>
        <item x="148"/>
        <item x="630"/>
        <item x="702"/>
        <item x="1666"/>
        <item x="935"/>
        <item x="3349"/>
        <item x="1645"/>
        <item x="2397"/>
        <item x="3277"/>
        <item x="3561"/>
        <item x="2451"/>
        <item x="781"/>
        <item x="3417"/>
        <item x="43"/>
        <item x="2569"/>
        <item x="1779"/>
        <item x="2633"/>
        <item x="1584"/>
        <item x="2571"/>
        <item x="3240"/>
        <item x="2869"/>
        <item x="1310"/>
        <item x="1672"/>
        <item x="289"/>
        <item x="1539"/>
        <item x="3553"/>
        <item x="2623"/>
        <item x="400"/>
        <item x="644"/>
        <item x="939"/>
        <item x="187"/>
        <item x="1332"/>
        <item x="2799"/>
        <item x="722"/>
        <item x="3501"/>
        <item x="304"/>
        <item x="1586"/>
        <item x="3286"/>
        <item x="1454"/>
        <item x="3569"/>
        <item x="2155"/>
        <item x="3333"/>
        <item x="3004"/>
        <item x="3194"/>
        <item x="35"/>
        <item x="3404"/>
        <item x="197"/>
        <item x="317"/>
        <item x="1820"/>
        <item x="1316"/>
        <item x="2969"/>
        <item x="507"/>
        <item x="3482"/>
        <item x="3238"/>
        <item x="3352"/>
        <item x="181"/>
        <item x="1937"/>
        <item x="3076"/>
        <item x="2896"/>
        <item x="1181"/>
        <item x="1093"/>
        <item x="1927"/>
        <item x="15"/>
        <item x="357"/>
        <item x="2478"/>
        <item x="1626"/>
        <item x="478"/>
        <item x="292"/>
        <item x="3476"/>
        <item x="1215"/>
        <item x="3223"/>
        <item x="623"/>
        <item x="1240"/>
        <item x="3475"/>
        <item x="888"/>
        <item x="2246"/>
        <item x="648"/>
        <item x="2432"/>
        <item x="3548"/>
        <item x="3568"/>
        <item x="519"/>
        <item x="1461"/>
        <item x="1116"/>
        <item x="1349"/>
        <item x="498"/>
        <item x="1719"/>
        <item x="3372"/>
        <item x="1419"/>
        <item x="3153"/>
        <item x="1751"/>
        <item x="1685"/>
        <item x="2113"/>
        <item x="855"/>
        <item x="51"/>
        <item x="1216"/>
        <item x="2010"/>
        <item x="282"/>
        <item x="2395"/>
        <item x="2321"/>
        <item x="493"/>
        <item x="3473"/>
        <item x="145"/>
        <item x="2880"/>
        <item x="1888"/>
        <item x="2860"/>
        <item x="95"/>
        <item x="3346"/>
        <item x="628"/>
        <item x="45"/>
        <item x="1127"/>
        <item x="916"/>
        <item x="1111"/>
        <item x="1591"/>
        <item x="2675"/>
        <item x="3610"/>
        <item x="185"/>
        <item x="1059"/>
        <item x="1572"/>
        <item x="2081"/>
        <item x="1019"/>
        <item x="597"/>
        <item x="554"/>
        <item x="297"/>
        <item x="696"/>
        <item x="2695"/>
        <item x="3318"/>
        <item x="3317"/>
        <item x="1750"/>
        <item x="2948"/>
        <item x="284"/>
        <item x="1157"/>
        <item x="2627"/>
        <item x="226"/>
        <item x="2407"/>
        <item x="531"/>
        <item x="2282"/>
        <item x="486"/>
        <item x="819"/>
        <item x="3104"/>
        <item x="1246"/>
        <item x="841"/>
        <item x="569"/>
        <item x="28"/>
        <item x="1390"/>
        <item x="110"/>
        <item x="2586"/>
        <item x="1682"/>
        <item x="1857"/>
        <item x="437"/>
        <item x="605"/>
        <item x="563"/>
        <item x="276"/>
        <item x="1613"/>
        <item x="2700"/>
        <item x="142"/>
        <item x="894"/>
        <item x="55"/>
        <item x="3589"/>
        <item x="3584"/>
        <item x="1427"/>
        <item x="16"/>
        <item x="2394"/>
        <item x="2518"/>
        <item x="3438"/>
        <item x="2388"/>
        <item x="602"/>
        <item x="1298"/>
        <item x="670"/>
        <item x="2527"/>
        <item x="2773"/>
        <item x="3042"/>
        <item x="1133"/>
        <item x="1149"/>
        <item x="1082"/>
        <item x="138"/>
        <item x="177"/>
        <item x="2701"/>
        <item x="1089"/>
        <item x="378"/>
        <item x="2805"/>
        <item x="167"/>
        <item x="2853"/>
        <item x="1014"/>
        <item x="2090"/>
        <item x="417"/>
        <item x="859"/>
        <item x="2233"/>
        <item x="669"/>
        <item x="2479"/>
        <item x="2059"/>
        <item x="590"/>
        <item x="2255"/>
        <item x="2689"/>
        <item x="2591"/>
        <item x="1635"/>
        <item x="2634"/>
        <item x="1731"/>
        <item x="2195"/>
        <item x="294"/>
        <item x="242"/>
        <item x="3027"/>
        <item x="853"/>
        <item x="2427"/>
        <item x="1145"/>
        <item x="92"/>
        <item x="1355"/>
        <item x="203"/>
        <item x="1384"/>
        <item x="3161"/>
        <item x="3776"/>
        <item x="1620"/>
        <item x="180"/>
        <item x="474"/>
        <item x="2710"/>
        <item x="1374"/>
        <item x="428"/>
        <item x="331"/>
        <item x="1728"/>
        <item x="137"/>
        <item x="2739"/>
        <item x="613"/>
        <item x="2863"/>
        <item x="1641"/>
        <item x="1752"/>
        <item x="1009"/>
        <item x="620"/>
        <item x="959"/>
        <item x="1651"/>
        <item x="1905"/>
        <item x="2713"/>
        <item x="3039"/>
        <item x="3036"/>
        <item x="2844"/>
        <item x="2990"/>
        <item x="701"/>
        <item x="1050"/>
        <item x="1278"/>
        <item x="75"/>
        <item x="1622"/>
        <item x="1300"/>
        <item x="2629"/>
        <item x="426"/>
        <item x="1007"/>
        <item x="1252"/>
        <item x="2651"/>
        <item x="3555"/>
        <item x="3682"/>
        <item x="1462"/>
        <item x="97"/>
        <item x="416"/>
        <item x="968"/>
        <item x="622"/>
        <item x="618"/>
        <item x="1205"/>
        <item x="1386"/>
        <item x="1297"/>
        <item x="174"/>
        <item x="118"/>
        <item x="222"/>
        <item x="1290"/>
        <item x="356"/>
        <item x="360"/>
        <item x="571"/>
        <item x="677"/>
        <item x="359"/>
        <item x="1123"/>
        <item x="387"/>
        <item x="3"/>
        <item x="1368"/>
        <item x="804"/>
        <item x="21"/>
        <item x="816"/>
        <item x="1314"/>
        <item x="3585"/>
        <item x="128"/>
        <item x="3489"/>
        <item x="2588"/>
        <item x="149"/>
        <item x="389"/>
        <item x="1460"/>
        <item x="785"/>
        <item x="2389"/>
        <item x="1022"/>
        <item x="1808"/>
        <item x="68"/>
        <item x="2473"/>
        <item x="1434"/>
        <item x="2515"/>
        <item x="2546"/>
        <item x="281"/>
        <item x="1517"/>
        <item x="506"/>
        <item x="561"/>
        <item x="436"/>
        <item x="1115"/>
        <item x="409"/>
        <item x="3733"/>
        <item x="978"/>
        <item x="259"/>
        <item x="382"/>
        <item x="1611"/>
        <item x="2331"/>
        <item x="468"/>
        <item x="2668"/>
        <item x="1696"/>
        <item x="2097"/>
        <item x="3587"/>
        <item x="430"/>
        <item x="1047"/>
        <item x="761"/>
        <item x="615"/>
        <item x="2798"/>
        <item x="1182"/>
        <item x="2430"/>
        <item x="1385"/>
        <item x="1556"/>
        <item x="2631"/>
        <item x="46"/>
        <item x="641"/>
        <item x="596"/>
        <item x="1959"/>
        <item x="469"/>
        <item x="593"/>
        <item x="2637"/>
        <item x="698"/>
        <item x="675"/>
        <item x="1636"/>
        <item x="1207"/>
        <item x="12"/>
        <item x="67"/>
        <item x="1654"/>
        <item x="1625"/>
        <item x="2014"/>
        <item x="2426"/>
        <item x="1785"/>
        <item x="1257"/>
        <item x="396"/>
        <item x="4"/>
        <item x="50"/>
        <item x="3140"/>
        <item x="1644"/>
        <item x="460"/>
        <item x="2041"/>
        <item x="240"/>
        <item x="156"/>
        <item x="986"/>
        <item x="2981"/>
        <item x="376"/>
        <item x="1046"/>
        <item x="65"/>
        <item x="740"/>
        <item x="63"/>
        <item x="2687"/>
        <item x="2018"/>
        <item x="2021"/>
        <item x="279"/>
        <item x="71"/>
        <item x="3478"/>
        <item x="200"/>
        <item x="536"/>
        <item x="858"/>
        <item x="1153"/>
        <item x="817"/>
        <item x="995"/>
        <item x="125"/>
        <item x="1171"/>
        <item x="1249"/>
        <item x="91"/>
        <item x="3734"/>
        <item x="1456"/>
        <item x="687"/>
        <item x="1921"/>
        <item x="346"/>
        <item x="375"/>
        <item x="2250"/>
        <item x="398"/>
        <item x="472"/>
        <item x="2124"/>
        <item x="2622"/>
        <item x="1720"/>
        <item x="405"/>
        <item x="1485"/>
        <item x="1250"/>
        <item x="72"/>
        <item x="2167"/>
        <item x="1418"/>
        <item x="3530"/>
        <item x="113"/>
        <item x="1018"/>
        <item x="616"/>
        <item x="526"/>
        <item x="355"/>
        <item x="1000"/>
        <item x="1202"/>
        <item x="848"/>
        <item x="150"/>
        <item x="764"/>
        <item x="680"/>
        <item x="2122"/>
        <item x="1653"/>
        <item x="666"/>
        <item x="736"/>
        <item x="1675"/>
        <item x="838"/>
        <item x="1846"/>
        <item x="2686"/>
        <item x="1510"/>
        <item x="759"/>
        <item x="1513"/>
        <item x="1112"/>
        <item x="1972"/>
        <item x="3466"/>
        <item x="801"/>
        <item x="1843"/>
        <item x="377"/>
        <item x="566"/>
        <item x="461"/>
        <item x="595"/>
        <item x="3786"/>
        <item x="878"/>
        <item x="193"/>
        <item x="653"/>
        <item x="61"/>
        <item x="2539"/>
        <item x="188"/>
        <item x="606"/>
        <item x="720"/>
        <item x="1845"/>
        <item x="560"/>
        <item x="467"/>
        <item x="32"/>
        <item x="1633"/>
        <item x="161"/>
        <item x="558"/>
        <item x="251"/>
        <item x="745"/>
        <item x="1969"/>
        <item x="1588"/>
        <item x="2847"/>
        <item x="2618"/>
        <item x="446"/>
        <item x="538"/>
        <item x="604"/>
        <item x="737"/>
        <item x="221"/>
        <item x="252"/>
        <item x="176"/>
        <item x="444"/>
        <item x="1060"/>
        <item x="182"/>
        <item x="117"/>
        <item x="2476"/>
        <item x="93"/>
        <item x="1665"/>
        <item x="374"/>
        <item x="435"/>
        <item x="718"/>
        <item x="135"/>
        <item x="752"/>
        <item x="811"/>
        <item x="2755"/>
        <item x="2609"/>
        <item x="724"/>
        <item x="741"/>
        <item x="2403"/>
        <item x="583"/>
        <item x="1918"/>
        <item x="3640"/>
        <item x="1498"/>
        <item x="1660"/>
        <item x="132"/>
        <item x="867"/>
        <item x="1771"/>
        <item x="38"/>
        <item x="66"/>
        <item x="489"/>
        <item x="693"/>
        <item x="1956"/>
        <item x="1347"/>
        <item x="1646"/>
        <item x="47"/>
        <item x="1849"/>
        <item x="116"/>
        <item x="1428"/>
        <item x="658"/>
        <item x="2644"/>
        <item x="1152"/>
        <item x="463"/>
        <item x="1552"/>
        <item x="29"/>
        <item x="364"/>
        <item h="1" x="9"/>
        <item x="2004"/>
        <item t="default"/>
      </items>
    </pivotField>
    <pivotField showAll="0"/>
  </pivotFields>
  <rowFields count="1">
    <field x="8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úmero de Iniciativas" fld="0" subtotal="count" baseField="0" baseItem="0"/>
    <dataField name=" Monto Decretado en M$ (2)" fld="10" baseField="8" baseItem="1"/>
  </dataFields>
  <formats count="23">
    <format dxfId="520">
      <pivotArea outline="0" collapsedLevelsAreSubtotals="1" fieldPosition="0"/>
    </format>
    <format dxfId="519">
      <pivotArea field="8" type="button" dataOnly="0" labelOnly="1" outline="0" axis="axisRow" fieldPosition="0"/>
    </format>
    <format dxfId="518">
      <pivotArea dataOnly="0" labelOnly="1" fieldPosition="0">
        <references count="1">
          <reference field="8" count="0"/>
        </references>
      </pivotArea>
    </format>
    <format dxfId="517">
      <pivotArea dataOnly="0" labelOnly="1" grandRow="1" outline="0" fieldPosition="0"/>
    </format>
    <format dxfId="516">
      <pivotArea field="8" type="button" dataOnly="0" labelOnly="1" outline="0" axis="axisRow" fieldPosition="0"/>
    </format>
    <format dxfId="5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4">
      <pivotArea field="8" type="button" dataOnly="0" labelOnly="1" outline="0" axis="axisRow" fieldPosition="0"/>
    </format>
    <format dxfId="5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2">
      <pivotArea field="8" type="button" dataOnly="0" labelOnly="1" outline="0" axis="axisRow" fieldPosition="0"/>
    </format>
    <format dxfId="5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9">
      <pivotArea field="8" type="button" dataOnly="0" labelOnly="1" outline="0" axis="axisRow" fieldPosition="0"/>
    </format>
    <format dxfId="5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7">
      <pivotArea grandRow="1" outline="0" collapsedLevelsAreSubtotals="1" fieldPosition="0"/>
    </format>
    <format dxfId="506">
      <pivotArea grandRow="1" outline="0" collapsedLevelsAreSubtotals="1" fieldPosition="0"/>
    </format>
    <format dxfId="505">
      <pivotArea grandRow="1" outline="0" collapsedLevelsAreSubtotals="1" fieldPosition="0"/>
    </format>
    <format dxfId="504">
      <pivotArea dataOnly="0" labelOnly="1" grandRow="1" outline="0" fieldPosition="0"/>
    </format>
    <format dxfId="503">
      <pivotArea outline="0" collapsedLevelsAreSubtotals="1" fieldPosition="0"/>
    </format>
    <format dxfId="502">
      <pivotArea dataOnly="0" labelOnly="1" fieldPosition="0">
        <references count="1">
          <reference field="8" count="3">
            <x v="0"/>
            <x v="2"/>
            <x v="3"/>
          </reference>
        </references>
      </pivotArea>
    </format>
    <format dxfId="501">
      <pivotArea dataOnly="0" labelOnly="1" grandRow="1" outline="0" fieldPosition="0"/>
    </format>
    <format dxfId="500">
      <pivotArea field="8" type="button" dataOnly="0" labelOnly="1" outline="0" axis="axisRow" fieldPosition="0"/>
    </format>
    <format dxfId="4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RATE (1)">
  <location ref="E9:G14" firstHeaderRow="0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m="1" x="4"/>
        <item t="default"/>
      </items>
    </pivotField>
    <pivotField dataField="1" numFmtId="3" showAll="0"/>
    <pivotField showAll="0"/>
    <pivotField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úmero de Iniciativas" fld="0" subtotal="count" baseField="0" baseItem="0"/>
    <dataField name="Monto Solicitado Año M$" fld="9" baseField="0" baseItem="0"/>
  </dataFields>
  <formats count="18">
    <format dxfId="538">
      <pivotArea outline="0" collapsedLevelsAreSubtotals="1" fieldPosition="0"/>
    </format>
    <format dxfId="537">
      <pivotArea field="8" type="button" dataOnly="0" labelOnly="1" outline="0" axis="axisRow" fieldPosition="0"/>
    </format>
    <format dxfId="536">
      <pivotArea dataOnly="0" labelOnly="1" fieldPosition="0">
        <references count="1">
          <reference field="8" count="0"/>
        </references>
      </pivotArea>
    </format>
    <format dxfId="535">
      <pivotArea dataOnly="0" labelOnly="1" grandRow="1" outline="0" fieldPosition="0"/>
    </format>
    <format dxfId="534">
      <pivotArea field="8" type="button" dataOnly="0" labelOnly="1" outline="0" axis="axisRow" fieldPosition="0"/>
    </format>
    <format dxfId="5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2">
      <pivotArea field="8" type="button" dataOnly="0" labelOnly="1" outline="0" axis="axisRow" fieldPosition="0"/>
    </format>
    <format dxfId="5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0">
      <pivotArea field="8" type="button" dataOnly="0" labelOnly="1" outline="0" axis="axisRow" fieldPosition="0"/>
    </format>
    <format dxfId="5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8">
      <pivotArea grandRow="1" outline="0" collapsedLevelsAreSubtotals="1" fieldPosition="0"/>
    </format>
    <format dxfId="527">
      <pivotArea dataOnly="0" labelOnly="1" grandRow="1" outline="0" fieldPosition="0"/>
    </format>
    <format dxfId="526">
      <pivotArea grandRow="1" outline="0" collapsedLevelsAreSubtotals="1" fieldPosition="0"/>
    </format>
    <format dxfId="525">
      <pivotArea dataOnly="0" labelOnly="1" grandRow="1" outline="0" fieldPosition="0"/>
    </format>
    <format dxfId="524">
      <pivotArea outline="0" collapsedLevelsAreSubtotals="1" fieldPosition="0"/>
    </format>
    <format dxfId="523">
      <pivotArea dataOnly="0" labelOnly="1" fieldPosition="0">
        <references count="1">
          <reference field="8" count="0"/>
        </references>
      </pivotArea>
    </format>
    <format dxfId="522">
      <pivotArea dataOnly="0" labelOnly="1" grandRow="1" outline="0" fieldPosition="0"/>
    </format>
    <format dxfId="5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7" cacheId="0" dataPosition="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REGIÓN" colHeaderCaption="RATE">
  <location ref="A81:I101" firstHeaderRow="1" firstDataRow="3" firstDataCol="1" rowPageCount="2" colPageCount="1"/>
  <pivotFields count="12">
    <pivotField dataField="1" showAll="0"/>
    <pivotField showAll="0"/>
    <pivotField axis="axisRow" showAll="0">
      <items count="18">
        <item x="14"/>
        <item x="13"/>
        <item x="11"/>
        <item x="6"/>
        <item x="2"/>
        <item x="0"/>
        <item x="8"/>
        <item x="12"/>
        <item x="7"/>
        <item x="4"/>
        <item x="1"/>
        <item x="10"/>
        <item x="5"/>
        <item x="9"/>
        <item x="3"/>
        <item x="15"/>
        <item x="1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3"/>
        <item x="2"/>
        <item h="1" m="1" x="4"/>
        <item t="default"/>
      </items>
    </pivotField>
    <pivotField numFmtId="3" showAll="0"/>
    <pivotField axis="axisPage" dataField="1" multipleItemSelectionAllowed="1" showAll="0">
      <items count="3817">
        <item x="22"/>
        <item x="64"/>
        <item x="11"/>
        <item x="17"/>
        <item x="1364"/>
        <item x="2892"/>
        <item x="3171"/>
        <item x="287"/>
        <item x="2915"/>
        <item x="2173"/>
        <item x="565"/>
        <item x="1080"/>
        <item x="3126"/>
        <item x="3639"/>
        <item x="2691"/>
        <item x="874"/>
        <item x="1621"/>
        <item x="2991"/>
        <item x="826"/>
        <item x="832"/>
        <item x="2162"/>
        <item x="3017"/>
        <item x="2958"/>
        <item x="2596"/>
        <item x="36"/>
        <item x="3571"/>
        <item x="2263"/>
        <item x="3058"/>
        <item x="2681"/>
        <item x="238"/>
        <item x="951"/>
        <item x="3601"/>
        <item x="1903"/>
        <item x="290"/>
        <item x="199"/>
        <item x="1627"/>
        <item x="3675"/>
        <item x="1053"/>
        <item x="275"/>
        <item x="134"/>
        <item x="2166"/>
        <item x="2224"/>
        <item x="441"/>
        <item x="2751"/>
        <item x="2567"/>
        <item x="3729"/>
        <item x="3415"/>
        <item x="1083"/>
        <item x="570"/>
        <item x="1443"/>
        <item x="2692"/>
        <item x="285"/>
        <item x="2495"/>
        <item x="3103"/>
        <item x="2987"/>
        <item x="2066"/>
        <item x="1365"/>
        <item x="62"/>
        <item x="1683"/>
        <item x="1736"/>
        <item x="1705"/>
        <item x="1745"/>
        <item x="989"/>
        <item x="1054"/>
        <item x="2796"/>
        <item x="133"/>
        <item x="3781"/>
        <item x="969"/>
        <item x="598"/>
        <item x="3059"/>
        <item x="1234"/>
        <item x="2992"/>
        <item x="3582"/>
        <item x="3235"/>
        <item x="3210"/>
        <item x="1727"/>
        <item x="3212"/>
        <item x="754"/>
        <item x="1341"/>
        <item x="1449"/>
        <item x="1444"/>
        <item x="3634"/>
        <item x="2528"/>
        <item x="2490"/>
        <item x="1270"/>
        <item x="846"/>
        <item x="1313"/>
        <item x="747"/>
        <item x="1979"/>
        <item x="2137"/>
        <item x="1492"/>
        <item x="2153"/>
        <item x="2874"/>
        <item x="3509"/>
        <item x="685"/>
        <item x="1188"/>
        <item x="52"/>
        <item x="1114"/>
        <item x="2879"/>
        <item x="1293"/>
        <item x="2273"/>
        <item x="808"/>
        <item x="2159"/>
        <item x="2540"/>
        <item x="157"/>
        <item x="2396"/>
        <item x="2866"/>
        <item x="541"/>
        <item x="1319"/>
        <item x="2240"/>
        <item x="1900"/>
        <item x="3700"/>
        <item x="1496"/>
        <item x="2592"/>
        <item x="2973"/>
        <item x="726"/>
        <item x="495"/>
        <item x="3573"/>
        <item x="3073"/>
        <item x="2415"/>
        <item x="1433"/>
        <item x="325"/>
        <item x="2512"/>
        <item x="984"/>
        <item x="1879"/>
        <item x="1348"/>
        <item x="109"/>
        <item x="2121"/>
        <item x="1305"/>
        <item x="1135"/>
        <item x="306"/>
        <item x="2408"/>
        <item x="476"/>
        <item x="1108"/>
        <item x="2680"/>
        <item x="1667"/>
        <item x="2598"/>
        <item x="572"/>
        <item x="2120"/>
        <item x="3754"/>
        <item x="1308"/>
        <item x="201"/>
        <item x="2501"/>
        <item x="195"/>
        <item x="391"/>
        <item x="475"/>
        <item x="1213"/>
        <item x="462"/>
        <item x="214"/>
        <item x="1074"/>
        <item x="3600"/>
        <item x="725"/>
        <item x="877"/>
        <item x="311"/>
        <item x="2481"/>
        <item x="2199"/>
        <item x="3800"/>
        <item x="3758"/>
        <item x="742"/>
        <item x="1697"/>
        <item x="1180"/>
        <item x="3416"/>
        <item x="2431"/>
        <item x="1346"/>
        <item x="37"/>
        <item x="1984"/>
        <item x="3762"/>
        <item x="2103"/>
        <item x="3025"/>
        <item x="3648"/>
        <item x="1459"/>
        <item x="3031"/>
        <item x="1350"/>
        <item x="3033"/>
        <item x="1708"/>
        <item x="2161"/>
        <item x="547"/>
        <item x="1790"/>
        <item x="3316"/>
        <item x="2135"/>
        <item x="1585"/>
        <item x="1043"/>
        <item x="3562"/>
        <item x="3670"/>
        <item x="2309"/>
        <item x="3023"/>
        <item x="2845"/>
        <item x="3000"/>
        <item x="2639"/>
        <item x="23"/>
        <item x="958"/>
        <item x="2891"/>
        <item x="1632"/>
        <item x="2033"/>
        <item x="2338"/>
        <item x="3676"/>
        <item x="2564"/>
        <item x="1593"/>
        <item x="1025"/>
        <item x="2385"/>
        <item x="912"/>
        <item x="991"/>
        <item x="2414"/>
        <item x="2232"/>
        <item x="2412"/>
        <item x="1004"/>
        <item x="1590"/>
        <item x="860"/>
        <item x="2051"/>
        <item x="288"/>
        <item x="1195"/>
        <item x="899"/>
        <item x="370"/>
        <item x="2724"/>
        <item x="1405"/>
        <item x="1040"/>
        <item x="1190"/>
        <item x="2145"/>
        <item x="255"/>
        <item x="1396"/>
        <item x="3668"/>
        <item x="1532"/>
        <item x="1092"/>
        <item x="2208"/>
        <item x="866"/>
        <item x="2742"/>
        <item x="3691"/>
        <item x="2277"/>
        <item x="1718"/>
        <item x="1541"/>
        <item x="1071"/>
        <item x="1546"/>
        <item x="1826"/>
        <item x="3414"/>
        <item x="2957"/>
        <item x="2801"/>
        <item x="410"/>
        <item x="956"/>
        <item x="2278"/>
        <item x="869"/>
        <item x="1628"/>
        <item x="261"/>
        <item x="2765"/>
        <item x="1514"/>
        <item x="207"/>
        <item x="3293"/>
        <item x="3550"/>
        <item x="419"/>
        <item x="857"/>
        <item x="723"/>
        <item x="1353"/>
        <item x="1373"/>
        <item x="3399"/>
        <item x="1819"/>
        <item x="1424"/>
        <item x="1033"/>
        <item x="1090"/>
        <item x="5"/>
        <item x="3120"/>
        <item x="1470"/>
        <item x="2787"/>
        <item x="1052"/>
        <item x="2024"/>
        <item x="3778"/>
        <item x="2614"/>
        <item x="439"/>
        <item x="18"/>
        <item x="1993"/>
        <item x="2099"/>
        <item x="1854"/>
        <item x="3556"/>
        <item x="673"/>
        <item x="1061"/>
        <item x="1507"/>
        <item x="954"/>
        <item x="1640"/>
        <item x="640"/>
        <item x="348"/>
        <item x="2703"/>
        <item x="44"/>
        <item x="458"/>
        <item x="3612"/>
        <item x="1832"/>
        <item x="1967"/>
        <item x="1618"/>
        <item x="3446"/>
        <item x="1522"/>
        <item x="966"/>
        <item x="974"/>
        <item x="1199"/>
        <item x="1531"/>
        <item x="520"/>
        <item x="1569"/>
        <item x="1324"/>
        <item x="1637"/>
        <item x="567"/>
        <item x="143"/>
        <item x="1690"/>
        <item x="2421"/>
        <item x="865"/>
        <item x="1394"/>
        <item x="3485"/>
        <item x="2125"/>
        <item x="105"/>
        <item x="879"/>
        <item x="329"/>
        <item x="3551"/>
        <item x="915"/>
        <item x="690"/>
        <item x="345"/>
        <item x="1259"/>
        <item x="3632"/>
        <item x="2447"/>
        <item x="684"/>
        <item x="1068"/>
        <item x="136"/>
        <item x="1483"/>
        <item x="2916"/>
        <item x="2107"/>
        <item x="336"/>
        <item x="69"/>
        <item x="383"/>
        <item x="864"/>
        <item x="3738"/>
        <item x="2287"/>
        <item x="1642"/>
        <item x="432"/>
        <item x="1528"/>
        <item x="1224"/>
        <item x="14"/>
        <item x="1198"/>
        <item x="1094"/>
        <item x="1738"/>
        <item x="2740"/>
        <item x="895"/>
        <item x="3761"/>
        <item x="2702"/>
        <item x="2723"/>
        <item x="2547"/>
        <item x="746"/>
        <item x="957"/>
        <item x="1056"/>
        <item x="775"/>
        <item x="2897"/>
        <item x="1139"/>
        <item x="2781"/>
        <item x="2894"/>
        <item x="2499"/>
        <item x="1446"/>
        <item x="1070"/>
        <item x="1952"/>
        <item x="496"/>
        <item x="674"/>
        <item x="2474"/>
        <item x="3508"/>
        <item x="235"/>
        <item x="1228"/>
        <item x="1024"/>
        <item x="349"/>
        <item x="2197"/>
        <item x="407"/>
        <item x="3077"/>
        <item x="744"/>
        <item x="1565"/>
        <item x="319"/>
        <item x="2303"/>
        <item x="3457"/>
        <item x="1563"/>
        <item x="1702"/>
        <item x="2970"/>
        <item x="1476"/>
        <item x="1481"/>
        <item x="626"/>
        <item x="2452"/>
        <item x="2445"/>
        <item x="3341"/>
        <item x="338"/>
        <item x="3460"/>
        <item x="2292"/>
        <item x="2520"/>
        <item x="3775"/>
        <item x="1663"/>
        <item x="533"/>
        <item x="1649"/>
        <item x="2558"/>
        <item x="1709"/>
        <item x="1817"/>
        <item x="1458"/>
        <item x="2307"/>
        <item x="313"/>
        <item x="1219"/>
        <item x="296"/>
        <item x="3470"/>
        <item x="2913"/>
        <item x="900"/>
        <item x="3451"/>
        <item x="2341"/>
        <item x="2746"/>
        <item x="1803"/>
        <item x="1798"/>
        <item x="739"/>
        <item x="1821"/>
        <item x="522"/>
        <item x="301"/>
        <item x="3434"/>
        <item x="918"/>
        <item x="1472"/>
        <item x="302"/>
        <item x="273"/>
        <item x="2498"/>
        <item x="1226"/>
        <item x="3152"/>
        <item x="2079"/>
        <item x="509"/>
        <item x="1583"/>
        <item x="692"/>
        <item x="2192"/>
        <item x="2709"/>
        <item x="2764"/>
        <item x="3276"/>
        <item x="1533"/>
        <item x="2290"/>
        <item x="1282"/>
        <item x="283"/>
        <item x="3228"/>
        <item x="532"/>
        <item x="2818"/>
        <item x="1017"/>
        <item x="2704"/>
        <item x="2752"/>
        <item x="2062"/>
        <item x="2551"/>
        <item x="1555"/>
        <item x="1091"/>
        <item x="2504"/>
        <item x="1875"/>
        <item x="510"/>
        <item x="3190"/>
        <item x="2443"/>
        <item x="1894"/>
        <item x="3566"/>
        <item x="3503"/>
        <item x="2085"/>
        <item x="654"/>
        <item x="821"/>
        <item x="2804"/>
        <item x="2997"/>
        <item x="1273"/>
        <item x="165"/>
        <item x="108"/>
        <item x="457"/>
        <item x="1363"/>
        <item x="3554"/>
        <item x="2884"/>
        <item x="101"/>
        <item x="2763"/>
        <item x="3726"/>
        <item x="2328"/>
        <item x="885"/>
        <item x="2771"/>
        <item x="1893"/>
        <item x="127"/>
        <item x="2050"/>
        <item x="385"/>
        <item x="3502"/>
        <item x="2780"/>
        <item x="231"/>
        <item x="2648"/>
        <item x="318"/>
        <item x="3494"/>
        <item x="681"/>
        <item x="3657"/>
        <item x="3068"/>
        <item x="996"/>
        <item x="497"/>
        <item x="1501"/>
        <item x="1652"/>
        <item x="1102"/>
        <item x="41"/>
        <item x="2976"/>
        <item x="2228"/>
        <item x="2693"/>
        <item x="1600"/>
        <item x="3579"/>
        <item x="3590"/>
        <item x="1303"/>
        <item x="1335"/>
        <item x="2413"/>
        <item x="106"/>
        <item x="1283"/>
        <item x="1614"/>
        <item x="2238"/>
        <item x="1623"/>
        <item x="529"/>
        <item x="2080"/>
        <item x="351"/>
        <item x="1317"/>
        <item x="2496"/>
        <item x="1055"/>
        <item x="1008"/>
        <item x="431"/>
        <item x="3122"/>
        <item x="1865"/>
        <item x="2324"/>
        <item x="256"/>
        <item x="3490"/>
        <item x="440"/>
        <item x="1801"/>
        <item x="2291"/>
        <item x="280"/>
        <item x="930"/>
        <item x="2726"/>
        <item x="1511"/>
        <item x="386"/>
        <item x="717"/>
        <item x="3034"/>
        <item x="2458"/>
        <item x="2497"/>
        <item x="1704"/>
        <item x="270"/>
        <item x="56"/>
        <item x="3160"/>
        <item x="887"/>
        <item x="3458"/>
        <item x="2581"/>
        <item x="791"/>
        <item x="3667"/>
        <item x="1266"/>
        <item x="343"/>
        <item x="1536"/>
        <item x="1970"/>
        <item x="523"/>
        <item x="144"/>
        <item x="3507"/>
        <item x="2642"/>
        <item x="688"/>
        <item x="735"/>
        <item x="2337"/>
        <item x="307"/>
        <item x="2983"/>
        <item x="1676"/>
        <item x="750"/>
        <item x="1141"/>
        <item x="362"/>
        <item x="1225"/>
        <item x="3516"/>
        <item x="24"/>
        <item x="2294"/>
        <item x="2320"/>
        <item x="2143"/>
        <item x="2657"/>
        <item x="3019"/>
        <item x="3624"/>
        <item x="2115"/>
        <item x="2737"/>
        <item x="2213"/>
        <item x="2235"/>
        <item x="601"/>
        <item x="1121"/>
        <item x="1295"/>
        <item x="2964"/>
        <item x="1255"/>
        <item x="896"/>
        <item x="2345"/>
        <item x="2716"/>
        <item x="2690"/>
        <item m="1" x="3815"/>
        <item x="3491"/>
        <item x="298"/>
        <item x="1358"/>
        <item x="2758"/>
        <item x="1895"/>
        <item x="1792"/>
        <item x="1023"/>
        <item x="162"/>
        <item x="1330"/>
        <item x="516"/>
        <item x="2077"/>
        <item x="942"/>
        <item x="1302"/>
        <item x="254"/>
        <item x="1197"/>
        <item x="2370"/>
        <item x="2095"/>
        <item x="1558"/>
        <item x="2193"/>
        <item x="3205"/>
        <item x="3459"/>
        <item x="2908"/>
        <item x="2351"/>
        <item x="2127"/>
        <item x="2289"/>
        <item x="1031"/>
        <item x="1172"/>
        <item x="3487"/>
        <item x="96"/>
        <item x="2728"/>
        <item x="1698"/>
        <item x="1130"/>
        <item x="2674"/>
        <item x="2333"/>
        <item x="2706"/>
        <item x="1882"/>
        <item x="3707"/>
        <item x="2899"/>
        <item x="2297"/>
        <item x="3472"/>
        <item x="3717"/>
        <item x="1994"/>
        <item x="455"/>
        <item x="2323"/>
        <item x="1381"/>
        <item x="1412"/>
        <item x="1338"/>
        <item x="487"/>
        <item x="1096"/>
        <item x="1971"/>
        <item x="1701"/>
        <item x="765"/>
        <item x="308"/>
        <item x="1716"/>
        <item x="262"/>
        <item x="2151"/>
        <item x="635"/>
        <item x="2732"/>
        <item x="2646"/>
        <item x="908"/>
        <item x="1357"/>
        <item x="3100"/>
        <item x="2098"/>
        <item x="715"/>
        <item x="812"/>
        <item x="932"/>
        <item x="3396"/>
        <item x="2114"/>
        <item x="2643"/>
        <item x="490"/>
        <item x="2126"/>
        <item x="1679"/>
        <item x="1323"/>
        <item x="3563"/>
        <item x="1965"/>
        <item x="124"/>
        <item x="1789"/>
        <item x="84"/>
        <item x="3728"/>
        <item x="243"/>
        <item x="1463"/>
        <item x="404"/>
        <item x="1132"/>
        <item x="230"/>
        <item x="2738"/>
        <item x="3788"/>
        <item x="2714"/>
        <item x="3810"/>
        <item x="2766"/>
        <item x="3532"/>
        <item x="2084"/>
        <item x="3790"/>
        <item x="1356"/>
        <item x="2778"/>
        <item x="1286"/>
        <item x="2088"/>
        <item x="1550"/>
        <item x="1167"/>
        <item x="2705"/>
        <item x="2329"/>
        <item x="1105"/>
        <item x="1097"/>
        <item x="1131"/>
        <item x="760"/>
        <item x="2562"/>
        <item x="1855"/>
        <item x="3631"/>
        <item x="625"/>
        <item x="3443"/>
        <item x="2243"/>
        <item x="3486"/>
        <item x="1254"/>
        <item x="1877"/>
        <item x="1982"/>
        <item x="3310"/>
        <item x="2872"/>
        <item x="662"/>
        <item x="807"/>
        <item x="3191"/>
        <item x="1851"/>
        <item x="749"/>
        <item x="1961"/>
        <item x="1831"/>
        <item x="1206"/>
        <item x="2730"/>
        <item x="2779"/>
        <item x="2768"/>
        <item x="1519"/>
        <item x="1329"/>
        <item x="783"/>
        <item x="2754"/>
        <item x="1208"/>
        <item x="408"/>
        <item x="1425"/>
        <item x="3400"/>
        <item x="3385"/>
        <item x="1596"/>
        <item x="1518"/>
        <item x="2406"/>
        <item x="1447"/>
        <item x="2349"/>
        <item x="205"/>
        <item x="1001"/>
        <item x="2048"/>
        <item x="129"/>
        <item x="1482"/>
        <item x="1361"/>
        <item x="1981"/>
        <item x="1163"/>
        <item x="940"/>
        <item x="1924"/>
        <item x="2615"/>
        <item x="3070"/>
        <item x="1527"/>
        <item x="2784"/>
        <item x="2003"/>
        <item x="1914"/>
        <item x="3737"/>
        <item x="211"/>
        <item x="1911"/>
        <item x="2302"/>
        <item x="2129"/>
        <item x="1915"/>
        <item x="884"/>
        <item x="2354"/>
        <item x="943"/>
        <item x="2012"/>
        <item x="664"/>
        <item x="1164"/>
        <item x="794"/>
        <item x="3799"/>
        <item x="3002"/>
        <item x="1065"/>
        <item x="642"/>
        <item x="3638"/>
        <item x="1538"/>
        <item x="2028"/>
        <item x="1244"/>
        <item x="3701"/>
        <item x="2783"/>
        <item x="1279"/>
        <item x="218"/>
        <item x="2579"/>
        <item x="3496"/>
        <item x="771"/>
        <item x="2350"/>
        <item x="2015"/>
        <item x="2782"/>
        <item x="2344"/>
        <item x="1508"/>
        <item x="2071"/>
        <item x="1980"/>
        <item x="2441"/>
        <item x="3771"/>
        <item x="3184"/>
        <item x="2271"/>
        <item x="1398"/>
        <item x="2659"/>
        <item x="2019"/>
        <item x="1415"/>
        <item x="972"/>
        <item x="1406"/>
        <item x="1003"/>
        <item x="347"/>
        <item x="3617"/>
        <item x="94"/>
        <item x="2907"/>
        <item x="3398"/>
        <item x="2242"/>
        <item x="1587"/>
        <item x="3488"/>
        <item x="3312"/>
        <item x="2849"/>
        <item x="2001"/>
        <item x="1382"/>
        <item x="130"/>
        <item x="2718"/>
        <item x="131"/>
        <item x="762"/>
        <item x="2543"/>
        <item x="2530"/>
        <item x="3716"/>
        <item x="3546"/>
        <item x="1554"/>
        <item x="1048"/>
        <item x="1647"/>
        <item x="682"/>
        <item x="3455"/>
        <item x="3258"/>
        <item x="2502"/>
        <item x="1700"/>
        <item x="2807"/>
        <item x="1634"/>
        <item x="367"/>
        <item x="2652"/>
        <item x="1500"/>
        <item x="2112"/>
        <item x="1101"/>
        <item x="2745"/>
        <item x="2055"/>
        <item x="111"/>
        <item x="1376"/>
        <item x="1904"/>
        <item x="2534"/>
        <item x="1643"/>
        <item x="2283"/>
        <item x="198"/>
        <item x="2795"/>
        <item x="2234"/>
        <item x="2274"/>
        <item x="2744"/>
        <item x="1134"/>
        <item x="1671"/>
        <item x="1948"/>
        <item x="1423"/>
        <item x="778"/>
        <item x="1362"/>
        <item x="3552"/>
        <item x="2091"/>
        <item x="914"/>
        <item x="795"/>
        <item x="697"/>
        <item x="1582"/>
        <item x="291"/>
        <item x="714"/>
        <item x="910"/>
        <item x="2672"/>
        <item x="1796"/>
        <item x="3407"/>
        <item x="983"/>
        <item x="2647"/>
        <item x="78"/>
        <item x="3616"/>
        <item x="2665"/>
        <item x="1873"/>
        <item x="2821"/>
        <item x="3263"/>
        <item x="2815"/>
        <item x="1442"/>
        <item x="870"/>
        <item x="2830"/>
        <item x="2217"/>
        <item x="2800"/>
        <item x="2300"/>
        <item x="244"/>
        <item x="3378"/>
        <item x="1529"/>
        <item x="2823"/>
        <item x="3774"/>
        <item x="2819"/>
        <item x="2813"/>
        <item x="2822"/>
        <item x="2816"/>
        <item x="843"/>
        <item x="2735"/>
        <item x="1699"/>
        <item x="1907"/>
        <item x="2247"/>
        <item x="973"/>
        <item x="1261"/>
        <item x="309"/>
        <item x="2259"/>
        <item x="390"/>
        <item x="2318"/>
        <item x="1815"/>
        <item x="1968"/>
        <item x="3402"/>
        <item x="271"/>
        <item x="2440"/>
        <item x="3630"/>
        <item x="1174"/>
        <item x="683"/>
        <item x="3642"/>
        <item x="2966"/>
        <item x="2840"/>
        <item x="1057"/>
        <item x="1564"/>
        <item x="2487"/>
        <item x="2335"/>
        <item x="854"/>
        <item x="2231"/>
        <item x="3355"/>
        <item x="2762"/>
        <item x="2375"/>
        <item x="3619"/>
        <item x="1269"/>
        <item x="2810"/>
        <item x="2111"/>
        <item x="1923"/>
        <item x="140"/>
        <item x="229"/>
        <item x="1137"/>
        <item x="3320"/>
        <item x="2491"/>
        <item x="1781"/>
        <item x="2494"/>
        <item x="824"/>
        <item x="236"/>
        <item x="1148"/>
        <item x="2094"/>
        <item x="3807"/>
        <item x="3623"/>
        <item x="353"/>
        <item x="3426"/>
        <item x="546"/>
        <item x="660"/>
        <item x="2249"/>
        <item x="1119"/>
        <item x="2616"/>
        <item x="1744"/>
        <item x="267"/>
        <item x="2453"/>
        <item x="1674"/>
        <item x="2867"/>
        <item x="655"/>
        <item x="3462"/>
        <item x="743"/>
        <item x="7"/>
        <item x="2905"/>
        <item x="1724"/>
        <item x="3437"/>
        <item x="1441"/>
        <item x="3588"/>
        <item x="1630"/>
        <item x="2285"/>
        <item x="3296"/>
        <item x="632"/>
        <item x="2171"/>
        <item x="1291"/>
        <item x="713"/>
        <item x="3449"/>
        <item x="3294"/>
        <item x="3805"/>
        <item x="1542"/>
        <item x="2769"/>
        <item x="799"/>
        <item x="2194"/>
        <item x="3618"/>
        <item x="1780"/>
        <item x="1359"/>
        <item x="2583"/>
        <item x="830"/>
        <item x="1818"/>
        <item x="3651"/>
        <item x="2587"/>
        <item x="2036"/>
        <item x="856"/>
        <item x="3772"/>
        <item x="2254"/>
        <item x="3514"/>
        <item x="1209"/>
        <item x="2005"/>
        <item x="1128"/>
        <item x="2372"/>
        <item x="1388"/>
        <item x="521"/>
        <item x="2006"/>
        <item x="3517"/>
        <item x="3435"/>
        <item x="2462"/>
        <item x="3625"/>
        <item x="2139"/>
        <item x="3229"/>
        <item x="963"/>
        <item x="3441"/>
        <item x="300"/>
        <item x="2343"/>
        <item x="1910"/>
        <item x="3266"/>
        <item x="1947"/>
        <item x="2446"/>
        <item x="3690"/>
        <item x="2190"/>
        <item x="1012"/>
        <item x="2219"/>
        <item x="3313"/>
        <item x="1309"/>
        <item x="2109"/>
        <item x="562"/>
        <item x="3393"/>
        <item x="1095"/>
        <item x="977"/>
        <item x="627"/>
        <item x="976"/>
        <item x="1853"/>
        <item x="758"/>
        <item x="1118"/>
        <item x="2"/>
        <item x="1973"/>
        <item x="220"/>
        <item x="316"/>
        <item x="1473"/>
        <item x="1438"/>
        <item x="633"/>
        <item x="102"/>
        <item x="3387"/>
        <item x="3143"/>
        <item x="1837"/>
        <item x="1422"/>
        <item x="3794"/>
        <item x="2000"/>
        <item x="2775"/>
        <item x="3261"/>
        <item x="994"/>
        <item x="703"/>
        <item x="2046"/>
        <item x="3506"/>
        <item x="2284"/>
        <item x="2467"/>
        <item x="3669"/>
        <item x="340"/>
        <item x="2617"/>
        <item x="1668"/>
        <item x="1729"/>
        <item x="3384"/>
        <item x="3468"/>
        <item x="27"/>
        <item x="3186"/>
        <item x="1117"/>
        <item x="1304"/>
        <item x="2237"/>
        <item x="2369"/>
        <item x="2538"/>
        <item x="2717"/>
        <item x="2785"/>
        <item x="970"/>
        <item x="2422"/>
        <item x="2188"/>
        <item x="2811"/>
        <item x="3257"/>
        <item x="2068"/>
        <item x="2288"/>
        <item x="1312"/>
        <item x="3773"/>
        <item x="2471"/>
        <item x="3719"/>
        <item x="1578"/>
        <item x="1629"/>
        <item x="1315"/>
        <item x="2568"/>
        <item x="2449"/>
        <item x="3812"/>
        <item x="2165"/>
        <item x="1005"/>
        <item x="1726"/>
        <item x="380"/>
        <item x="2136"/>
        <item x="2466"/>
        <item x="931"/>
        <item x="2374"/>
        <item x="2832"/>
        <item x="3390"/>
        <item x="2794"/>
        <item x="922"/>
        <item x="168"/>
        <item x="34"/>
        <item x="2229"/>
        <item x="1237"/>
        <item x="1351"/>
        <item x="1478"/>
        <item x="909"/>
        <item x="1571"/>
        <item x="452"/>
        <item x="1340"/>
        <item x="1842"/>
        <item x="852"/>
        <item x="2589"/>
        <item x="2856"/>
        <item x="3005"/>
        <item x="1039"/>
        <item x="2925"/>
        <item x="2938"/>
        <item x="1307"/>
        <item x="672"/>
        <item x="189"/>
        <item x="1088"/>
        <item x="2304"/>
        <item x="1592"/>
        <item x="2196"/>
        <item x="2398"/>
        <item x="1166"/>
        <item x="689"/>
        <item x="980"/>
        <item x="1540"/>
        <item x="733"/>
        <item x="2384"/>
        <item x="3621"/>
        <item x="2978"/>
        <item x="2465"/>
        <item x="738"/>
        <item x="3531"/>
        <item x="2266"/>
        <item x="2402"/>
        <item x="2620"/>
        <item x="60"/>
        <item x="1763"/>
        <item x="3026"/>
        <item x="1227"/>
        <item x="2625"/>
        <item x="2985"/>
        <item x="381"/>
        <item x="213"/>
        <item x="975"/>
        <item x="937"/>
        <item x="2910"/>
        <item x="2052"/>
        <item x="208"/>
        <item x="1383"/>
        <item x="2741"/>
        <item x="2366"/>
        <item x="2503"/>
        <item x="3391"/>
        <item x="624"/>
        <item x="3444"/>
        <item x="1658"/>
        <item x="925"/>
        <item x="3281"/>
        <item x="1964"/>
        <item x="2923"/>
        <item x="2305"/>
        <item x="2843"/>
        <item x="2457"/>
        <item x="1289"/>
        <item x="3155"/>
        <item x="881"/>
        <item x="2448"/>
        <item x="3344"/>
        <item x="1333"/>
        <item x="3720"/>
        <item x="3768"/>
        <item x="880"/>
        <item x="190"/>
        <item x="2206"/>
        <item x="3052"/>
        <item x="981"/>
        <item x="619"/>
        <item x="1393"/>
        <item x="3628"/>
        <item x="3650"/>
        <item x="2128"/>
        <item x="1493"/>
        <item x="709"/>
        <item x="3686"/>
        <item x="1656"/>
        <item x="3432"/>
        <item x="1872"/>
        <item x="1759"/>
        <item x="2582"/>
        <item x="1260"/>
        <item x="3147"/>
        <item x="433"/>
        <item x="2025"/>
        <item x="2956"/>
        <item x="600"/>
        <item x="732"/>
        <item x="3629"/>
        <item x="2257"/>
        <item x="559"/>
        <item x="3626"/>
        <item x="1183"/>
        <item x="1810"/>
        <item x="2521"/>
        <item x="2210"/>
        <item x="3536"/>
        <item x="773"/>
        <item x="2612"/>
        <item x="1439"/>
        <item x="1450"/>
        <item x="2786"/>
        <item x="2138"/>
        <item x="2409"/>
        <item x="776"/>
        <item x="1777"/>
        <item x="1960"/>
        <item x="2258"/>
        <item x="3079"/>
        <item x="3098"/>
        <item x="3597"/>
        <item x="591"/>
        <item x="1375"/>
        <item x="2063"/>
        <item x="1990"/>
        <item x="1191"/>
        <item x="1204"/>
        <item x="2736"/>
        <item x="987"/>
        <item x="1067"/>
        <item x="592"/>
        <item x="3156"/>
        <item x="402"/>
        <item x="3609"/>
        <item x="1143"/>
        <item x="3785"/>
        <item x="2316"/>
        <item x="1452"/>
        <item x="1451"/>
        <item x="2348"/>
        <item x="3207"/>
        <item x="3150"/>
        <item x="178"/>
        <item x="3351"/>
        <item x="2509"/>
        <item x="1402"/>
        <item x="1689"/>
        <item x="3006"/>
        <item x="1299"/>
        <item x="379"/>
        <item x="3024"/>
        <item x="3029"/>
        <item x="3564"/>
        <item x="609"/>
        <item x="3030"/>
        <item x="3101"/>
        <item x="1486"/>
        <item x="2936"/>
        <item x="650"/>
        <item x="3211"/>
        <item x="324"/>
        <item x="120"/>
        <item x="1064"/>
        <item x="1721"/>
        <item x="3382"/>
        <item x="2148"/>
        <item x="1322"/>
        <item x="1203"/>
        <item x="1922"/>
        <item x="3688"/>
        <item x="1506"/>
        <item x="3593"/>
        <item x="998"/>
        <item x="575"/>
        <item x="3592"/>
        <item x="2327"/>
        <item x="3685"/>
        <item x="3595"/>
        <item x="2886"/>
        <item x="429"/>
        <item x="1344"/>
        <item x="453"/>
        <item x="79"/>
        <item x="1936"/>
        <item x="1899"/>
        <item x="3577"/>
        <item x="1011"/>
        <item x="1072"/>
        <item x="1858"/>
        <item x="2469"/>
        <item x="544"/>
        <item x="3647"/>
        <item x="1503"/>
        <item x="2215"/>
        <item x="2522"/>
        <item x="1236"/>
        <item x="967"/>
        <item x="2391"/>
        <item x="2298"/>
        <item x="3226"/>
        <item x="2955"/>
        <item x="3114"/>
        <item x="2154"/>
        <item x="2009"/>
        <item x="81"/>
        <item x="2075"/>
        <item x="2511"/>
        <item x="2310"/>
        <item x="3513"/>
        <item x="2308"/>
        <item x="3418"/>
        <item x="1395"/>
        <item x="2436"/>
        <item x="508"/>
        <item x="2597"/>
        <item x="392"/>
        <item x="186"/>
        <item x="2475"/>
        <item x="1222"/>
        <item x="2972"/>
        <item x="2400"/>
        <item x="3796"/>
        <item x="2198"/>
        <item x="1793"/>
        <item x="3535"/>
        <item x="3613"/>
        <item x="2729"/>
        <item x="337"/>
        <item x="1776"/>
        <item x="863"/>
        <item x="2559"/>
        <item x="2152"/>
        <item x="2424"/>
        <item x="3419"/>
        <item x="1863"/>
        <item x="3192"/>
        <item x="1162"/>
        <item x="293"/>
        <item x="2100"/>
        <item x="3715"/>
        <item x="2793"/>
        <item x="985"/>
        <item x="3808"/>
        <item x="1087"/>
        <item x="3427"/>
        <item x="2858"/>
        <item x="695"/>
        <item x="652"/>
        <item x="2189"/>
        <item x="126"/>
        <item x="3012"/>
        <item x="2381"/>
        <item x="2611"/>
        <item x="1774"/>
        <item x="1378"/>
        <item x="2719"/>
        <item x="2777"/>
        <item x="964"/>
        <item x="3148"/>
        <item x="1027"/>
        <item x="3793"/>
        <item x="753"/>
        <item x="1268"/>
        <item x="1144"/>
        <item x="1280"/>
        <item x="2178"/>
        <item x="1827"/>
        <item x="3611"/>
        <item x="1028"/>
        <item x="2935"/>
        <item x="3594"/>
        <item x="1440"/>
        <item x="512"/>
        <item x="2655"/>
        <item x="2168"/>
        <item x="2607"/>
        <item x="1608"/>
        <item x="659"/>
        <item x="2961"/>
        <item x="3547"/>
        <item x="1414"/>
        <item x="3354"/>
        <item x="2533"/>
        <item x="3086"/>
        <item x="1995"/>
        <item x="3408"/>
        <item x="3425"/>
        <item x="1757"/>
        <item x="2101"/>
        <item x="477"/>
        <item x="1125"/>
        <item x="373"/>
        <item x="3091"/>
        <item x="2756"/>
        <item x="2912"/>
        <item x="3510"/>
        <item x="2962"/>
        <item x="1218"/>
        <item x="2230"/>
        <item x="1294"/>
        <item x="1138"/>
        <item x="2472"/>
        <item x="266"/>
        <item x="2656"/>
        <item x="2020"/>
        <item x="934"/>
        <item x="3693"/>
        <item x="1411"/>
        <item x="2921"/>
        <item x="1156"/>
        <item x="2664"/>
        <item x="798"/>
        <item x="454"/>
        <item x="1942"/>
        <item x="515"/>
        <item x="2275"/>
        <item x="2169"/>
        <item x="3252"/>
        <item x="705"/>
        <item x="2712"/>
        <item x="1193"/>
        <item x="3231"/>
        <item x="492"/>
        <item x="1243"/>
        <item x="961"/>
        <item x="651"/>
        <item x="3708"/>
        <item x="3704"/>
        <item x="1006"/>
        <item x="897"/>
        <item x="1737"/>
        <item x="2170"/>
        <item x="603"/>
        <item x="369"/>
        <item x="2878"/>
        <item x="227"/>
        <item x="1231"/>
        <item x="2076"/>
        <item x="2658"/>
        <item x="551"/>
        <item x="2007"/>
        <item x="3216"/>
        <item x="1957"/>
        <item x="2660"/>
        <item x="708"/>
        <item x="2699"/>
        <item x="1211"/>
        <item x="1795"/>
        <item x="3319"/>
        <item x="504"/>
        <item x="3622"/>
        <item x="42"/>
        <item x="948"/>
        <item x="445"/>
        <item x="3759"/>
        <item x="415"/>
        <item x="2602"/>
        <item x="1377"/>
        <item x="1766"/>
        <item x="1756"/>
        <item x="1680"/>
        <item x="3598"/>
        <item x="1392"/>
        <item x="2859"/>
        <item x="1650"/>
        <item x="3643"/>
        <item x="1013"/>
        <item x="3792"/>
        <item x="3533"/>
        <item x="2261"/>
        <item x="647"/>
        <item x="1657"/>
        <item x="721"/>
        <item x="587"/>
        <item x="3214"/>
        <item x="368"/>
        <item x="2280"/>
        <item x="2654"/>
        <item x="1136"/>
        <item x="1296"/>
        <item x="3412"/>
        <item x="2984"/>
        <item x="393"/>
        <item x="2988"/>
        <item x="2386"/>
        <item x="3401"/>
        <item x="2444"/>
        <item x="2108"/>
        <item x="1232"/>
        <item x="2535"/>
        <item x="3672"/>
        <item x="1976"/>
        <item x="3062"/>
        <item x="2998"/>
        <item x="3159"/>
        <item x="1955"/>
        <item x="2603"/>
        <item x="2980"/>
        <item x="3560"/>
        <item x="1352"/>
        <item x="2251"/>
        <item x="1890"/>
        <item x="2367"/>
        <item x="3083"/>
        <item x="20"/>
        <item x="139"/>
        <item x="2411"/>
        <item x="1576"/>
        <item x="3763"/>
        <item x="1229"/>
        <item x="2480"/>
        <item x="1713"/>
        <item x="1740"/>
        <item x="1725"/>
        <item x="2172"/>
        <item x="1328"/>
        <item x="2423"/>
        <item x="1220"/>
        <item x="1561"/>
        <item x="2570"/>
        <item x="527"/>
        <item x="2613"/>
        <item x="1455"/>
        <item x="3664"/>
        <item x="3135"/>
        <item x="2181"/>
        <item x="2106"/>
        <item x="1934"/>
        <item x="2743"/>
        <item x="2753"/>
        <item x="2013"/>
        <item x="842"/>
        <item x="1684"/>
        <item x="911"/>
        <item x="1734"/>
        <item x="2982"/>
        <item x="1284"/>
        <item x="406"/>
        <item x="1258"/>
        <item x="3187"/>
        <item x="3397"/>
        <item x="3158"/>
        <item x="751"/>
        <item x="2836"/>
        <item x="2688"/>
        <item x="114"/>
        <item x="636"/>
        <item x="1742"/>
        <item x="793"/>
        <item x="2993"/>
        <item x="3549"/>
        <item x="122"/>
        <item x="2442"/>
        <item x="3074"/>
        <item x="3678"/>
        <item x="1836"/>
        <item x="917"/>
        <item x="1579"/>
        <item x="557"/>
        <item x="1474"/>
        <item x="1401"/>
        <item x="1896"/>
        <item x="2244"/>
        <item x="3477"/>
        <item x="2865"/>
        <item x="2437"/>
        <item x="999"/>
        <item x="2960"/>
        <item x="585"/>
        <item x="2553"/>
        <item x="2854"/>
        <item x="1778"/>
        <item x="3500"/>
        <item x="1413"/>
        <item x="2797"/>
        <item x="2377"/>
        <item x="164"/>
        <item x="3080"/>
        <item x="901"/>
        <item x="228"/>
        <item x="232"/>
        <item x="2825"/>
        <item x="3138"/>
        <item x="1557"/>
        <item x="2578"/>
        <item x="2834"/>
        <item x="2833"/>
        <item x="2837"/>
        <item x="2185"/>
        <item x="2346"/>
        <item x="2549"/>
        <item x="2600"/>
        <item x="3684"/>
        <item x="2890"/>
        <item x="3088"/>
        <item x="2299"/>
        <item x="2061"/>
        <item x="3809"/>
        <item x="3051"/>
        <item x="2842"/>
        <item x="1880"/>
        <item x="840"/>
        <item x="1908"/>
        <item x="1802"/>
        <item x="2576"/>
        <item x="3705"/>
        <item x="3666"/>
        <item x="1595"/>
        <item x="3467"/>
        <item x="1951"/>
        <item x="1891"/>
        <item x="1782"/>
        <item x="2150"/>
        <item x="2017"/>
        <item x="206"/>
        <item x="926"/>
        <item x="2200"/>
        <item x="1107"/>
        <item x="3493"/>
        <item x="3661"/>
        <item x="661"/>
        <item x="1073"/>
        <item x="3241"/>
        <item x="3602"/>
        <item x="949"/>
        <item x="2605"/>
        <item x="813"/>
        <item x="1597"/>
        <item x="835"/>
        <item x="1113"/>
        <item x="3627"/>
        <item x="3586"/>
        <item x="2248"/>
        <item x="260"/>
        <item x="2325"/>
        <item x="1170"/>
        <item x="2492"/>
        <item x="3541"/>
        <item x="2937"/>
        <item x="1120"/>
        <item x="1271"/>
        <item x="3766"/>
        <item x="384"/>
        <item x="2355"/>
        <item x="2565"/>
        <item x="2514"/>
        <item x="1946"/>
        <item x="363"/>
        <item x="3515"/>
        <item x="2029"/>
        <item x="1567"/>
        <item x="787"/>
        <item x="258"/>
        <item x="2789"/>
        <item x="1862"/>
        <item x="1639"/>
        <item x="2123"/>
        <item x="98"/>
        <item x="2420"/>
        <item x="265"/>
        <item x="2269"/>
        <item x="3095"/>
        <item x="320"/>
        <item x="1989"/>
        <item x="1739"/>
        <item x="2544"/>
        <item x="2720"/>
        <item x="1426"/>
        <item x="770"/>
        <item x="1998"/>
        <item x="1435"/>
        <item x="831"/>
        <item x="1714"/>
        <item x="2846"/>
        <item x="3636"/>
        <item x="534"/>
        <item x="2977"/>
        <item x="2390"/>
        <item x="2216"/>
        <item x="2554"/>
        <item x="278"/>
        <item x="3679"/>
        <item x="2330"/>
        <item x="3335"/>
        <item x="1379"/>
        <item x="638"/>
        <item x="2940"/>
        <item x="2835"/>
        <item x="3137"/>
        <item x="1523"/>
        <item x="502"/>
        <item x="1122"/>
        <item x="1814"/>
        <item x="1429"/>
        <item x="3361"/>
        <item x="2279"/>
        <item x="2434"/>
        <item x="2734"/>
        <item x="6"/>
        <item x="920"/>
        <item x="3243"/>
        <item x="471"/>
        <item x="2954"/>
        <item x="2336"/>
        <item x="2979"/>
        <item x="103"/>
        <item x="3219"/>
        <item x="2086"/>
        <item x="170"/>
        <item x="656"/>
        <item x="612"/>
        <item x="2201"/>
        <item x="982"/>
        <item x="947"/>
        <item x="2802"/>
        <item x="1743"/>
        <item x="1562"/>
        <item x="2435"/>
        <item x="1404"/>
        <item x="395"/>
        <item x="418"/>
        <item x="1953"/>
        <item x="438"/>
        <item x="1909"/>
        <item x="1520"/>
        <item x="2841"/>
        <item x="2838"/>
        <item x="1437"/>
        <item x="617"/>
        <item x="1768"/>
        <item x="2814"/>
        <item x="2824"/>
        <item x="621"/>
        <item x="2839"/>
        <item x="649"/>
        <item x="1081"/>
        <item x="1958"/>
        <item x="810"/>
        <item x="3706"/>
        <item x="2995"/>
        <item x="1469"/>
        <item x="422"/>
        <item x="3105"/>
        <item x="1659"/>
        <item x="1129"/>
        <item x="2418"/>
        <item x="3718"/>
        <item x="3234"/>
        <item x="2524"/>
        <item x="2016"/>
        <item x="820"/>
        <item x="564"/>
        <item x="1769"/>
        <item x="2930"/>
        <item x="277"/>
        <item x="1574"/>
        <item x="312"/>
        <item x="247"/>
        <item x="2058"/>
        <item x="1432"/>
        <item x="3703"/>
        <item x="2460"/>
        <item x="2383"/>
        <item x="1360"/>
        <item x="767"/>
        <item x="19"/>
        <item x="1906"/>
        <item x="643"/>
        <item x="3015"/>
        <item x="3115"/>
        <item x="2296"/>
        <item x="341"/>
        <item x="1560"/>
        <item x="2164"/>
        <item x="579"/>
        <item x="524"/>
        <item x="3099"/>
        <item x="1603"/>
        <item x="2301"/>
        <item x="361"/>
        <item x="1841"/>
        <item x="3087"/>
        <item x="1999"/>
        <item x="2488"/>
        <item x="1445"/>
        <item x="2507"/>
        <item x="827"/>
        <item x="1691"/>
        <item x="1264"/>
        <item x="610"/>
        <item x="1281"/>
        <item x="1840"/>
        <item x="3465"/>
        <item x="25"/>
        <item x="1201"/>
        <item x="1154"/>
        <item x="1944"/>
        <item x="1822"/>
        <item x="3572"/>
        <item x="2529"/>
        <item x="2140"/>
        <item x="480"/>
        <item x="734"/>
        <item x="2820"/>
        <item x="2175"/>
        <item x="3250"/>
        <item x="2118"/>
        <item x="1695"/>
        <item x="456"/>
        <item x="2698"/>
        <item x="2731"/>
        <item x="152"/>
        <item x="514"/>
        <item x="1062"/>
        <item x="1058"/>
        <item x="919"/>
        <item x="2873"/>
        <item x="539"/>
        <item x="2089"/>
        <item x="3646"/>
        <item x="3085"/>
        <item x="2182"/>
        <item x="1694"/>
        <item x="1525"/>
        <item x="59"/>
        <item x="2682"/>
        <item x="1887"/>
        <item x="1669"/>
        <item x="906"/>
        <item x="2989"/>
        <item x="2295"/>
        <item x="1839"/>
        <item x="3225"/>
        <item x="434"/>
        <item x="3078"/>
        <item x="2919"/>
        <item x="166"/>
        <item x="2470"/>
        <item x="2932"/>
        <item x="2561"/>
        <item x="2967"/>
        <item x="3141"/>
        <item x="2542"/>
        <item x="1400"/>
        <item x="1617"/>
        <item x="530"/>
        <item x="2315"/>
        <item x="3730"/>
        <item x="3142"/>
        <item x="2828"/>
        <item x="1850"/>
        <item x="1930"/>
        <item x="2393"/>
        <item x="2649"/>
        <item x="3020"/>
        <item x="3687"/>
        <item x="3016"/>
        <item x="1288"/>
        <item x="1835"/>
        <item x="2645"/>
        <item x="3368"/>
        <item x="3739"/>
        <item x="2666"/>
        <item x="3665"/>
        <item x="2204"/>
        <item x="202"/>
        <item x="3049"/>
        <item x="1051"/>
        <item x="2184"/>
        <item x="1480"/>
        <item x="3464"/>
        <item x="2392"/>
        <item x="3193"/>
        <item x="1479"/>
        <item x="1265"/>
        <item x="1186"/>
        <item x="1864"/>
        <item x="3046"/>
        <item x="577"/>
        <item x="3787"/>
        <item x="112"/>
        <item x="3248"/>
        <item x="2555"/>
        <item x="2070"/>
        <item x="3204"/>
        <item x="1196"/>
        <item x="1844"/>
        <item x="993"/>
        <item x="2047"/>
        <item x="3332"/>
        <item x="1534"/>
        <item x="2340"/>
        <item x="3011"/>
        <item x="1861"/>
        <item x="1615"/>
        <item x="928"/>
        <item x="1484"/>
        <item x="3658"/>
        <item x="2590"/>
        <item x="3123"/>
        <item x="328"/>
        <item x="2601"/>
        <item x="2850"/>
        <item x="3022"/>
        <item x="756"/>
        <item x="1860"/>
        <item x="2500"/>
        <item x="179"/>
        <item x="875"/>
        <item x="1038"/>
        <item x="2826"/>
        <item x="3028"/>
        <item x="1417"/>
        <item x="1548"/>
        <item x="2212"/>
        <item x="2556"/>
        <item x="671"/>
        <item x="1242"/>
        <item x="1816"/>
        <item x="2831"/>
        <item x="1306"/>
        <item x="250"/>
        <item x="3635"/>
        <item x="1491"/>
        <item x="786"/>
        <item x="2574"/>
        <item x="3492"/>
        <item x="766"/>
        <item x="241"/>
        <item x="2560"/>
        <item x="1221"/>
        <item x="903"/>
        <item x="1100"/>
        <item x="868"/>
        <item x="1933"/>
        <item x="209"/>
        <item x="3453"/>
        <item x="1292"/>
        <item x="1866"/>
        <item x="2975"/>
        <item x="204"/>
        <item x="3323"/>
        <item x="1833"/>
        <item x="2363"/>
        <item x="2312"/>
        <item x="3353"/>
        <item x="1760"/>
        <item x="1784"/>
        <item x="2176"/>
        <item x="2404"/>
        <item x="2577"/>
        <item x="2669"/>
        <item x="3309"/>
        <item x="971"/>
        <item x="3037"/>
        <item x="2293"/>
        <item x="3727"/>
        <item x="2489"/>
        <item x="2132"/>
        <item x="3545"/>
        <item x="1035"/>
        <item x="1870"/>
        <item x="3405"/>
        <item x="1200"/>
        <item x="442"/>
        <item x="3567"/>
        <item x="2410"/>
        <item x="1397"/>
        <item x="2358"/>
        <item x="2260"/>
        <item x="2379"/>
        <item x="223"/>
        <item x="3576"/>
        <item x="3479"/>
        <item x="3290"/>
        <item x="3342"/>
        <item x="950"/>
        <item x="263"/>
        <item x="2236"/>
        <item x="2380"/>
        <item x="1551"/>
        <item x="3285"/>
        <item x="1407"/>
        <item x="3364"/>
        <item x="2360"/>
        <item x="2774"/>
        <item x="3315"/>
        <item x="3162"/>
        <item x="1010"/>
        <item x="1336"/>
        <item x="1238"/>
        <item x="99"/>
        <item x="3620"/>
        <item x="3365"/>
        <item x="491"/>
        <item x="1430"/>
        <item x="305"/>
        <item x="2986"/>
        <item x="2715"/>
        <item x="2563"/>
        <item x="3463"/>
        <item x="3791"/>
        <item x="2218"/>
        <item x="933"/>
        <item x="3345"/>
        <item x="3428"/>
        <item x="2911"/>
        <item x="1184"/>
        <item x="2074"/>
        <item x="580"/>
        <item x="3367"/>
        <item x="2952"/>
        <item x="1599"/>
        <item x="2483"/>
        <item x="3565"/>
        <item x="3780"/>
        <item x="2770"/>
        <item x="1975"/>
        <item x="2733"/>
        <item x="1502"/>
        <item x="2595"/>
        <item x="1477"/>
        <item x="2968"/>
        <item x="1991"/>
        <item x="1409"/>
        <item x="3264"/>
        <item x="499"/>
        <item x="2750"/>
        <item x="1859"/>
        <item x="3543"/>
        <item x="2262"/>
        <item x="1834"/>
        <item x="1327"/>
        <item x="2580"/>
        <item x="332"/>
        <item x="1978"/>
        <item x="141"/>
        <item x="3041"/>
        <item x="3413"/>
        <item x="829"/>
        <item x="464"/>
        <item x="1598"/>
        <item x="155"/>
        <item x="3537"/>
        <item x="245"/>
        <item x="1468"/>
        <item x="1066"/>
        <item x="2922"/>
        <item x="3692"/>
        <item x="2557"/>
        <item x="3113"/>
        <item x="2158"/>
        <item x="40"/>
        <item x="3633"/>
        <item x="2373"/>
        <item x="3528"/>
        <item x="326"/>
        <item x="1619"/>
        <item x="2523"/>
        <item x="2209"/>
        <item x="3797"/>
        <item x="3410"/>
        <item x="2202"/>
        <item x="1735"/>
        <item x="1977"/>
        <item x="2585"/>
        <item x="2959"/>
        <item x="264"/>
        <item x="2667"/>
        <item x="3314"/>
        <item x="3723"/>
        <item x="1448"/>
        <item x="3765"/>
        <item x="310"/>
        <item x="2485"/>
        <item x="1767"/>
        <item x="3003"/>
        <item x="2851"/>
        <item x="599"/>
        <item x="1235"/>
        <item x="77"/>
        <item x="2425"/>
        <item x="1192"/>
        <item x="3649"/>
        <item x="2575"/>
        <item x="1248"/>
        <item x="809"/>
        <item x="574"/>
        <item x="2901"/>
        <item x="3305"/>
        <item x="3527"/>
        <item x="1712"/>
        <item x="1874"/>
        <item x="327"/>
        <item x="2537"/>
        <item x="518"/>
        <item x="1612"/>
        <item x="1034"/>
        <item x="805"/>
        <item x="1041"/>
        <item x="707"/>
        <item x="3806"/>
        <item x="1495"/>
        <item x="748"/>
        <item x="788"/>
        <item x="2817"/>
        <item x="3599"/>
        <item x="183"/>
        <item x="3255"/>
        <item x="2917"/>
        <item x="3803"/>
        <item x="992"/>
        <item x="1233"/>
        <item x="2272"/>
        <item x="2065"/>
        <item x="3801"/>
        <item x="503"/>
        <item x="3789"/>
        <item x="3292"/>
        <item x="2573"/>
        <item x="552"/>
        <item x="1847"/>
        <item x="2676"/>
        <item x="3603"/>
        <item x="1755"/>
        <item x="3604"/>
        <item x="2685"/>
        <item x="1762"/>
        <item x="1986"/>
        <item x="927"/>
        <item x="2881"/>
        <item x="1467"/>
        <item x="2119"/>
        <item x="2640"/>
        <item x="1104"/>
        <item x="3092"/>
        <item x="1547"/>
        <item x="2606"/>
        <item x="3558"/>
        <item x="1380"/>
        <item x="686"/>
        <item x="828"/>
        <item x="3511"/>
        <item x="1717"/>
        <item x="1342"/>
        <item x="413"/>
        <item x="3321"/>
        <item x="3180"/>
        <item x="3304"/>
        <item x="3395"/>
        <item x="3371"/>
        <item x="3287"/>
        <item x="424"/>
        <item x="3804"/>
        <item x="1580"/>
        <item x="2671"/>
        <item x="1124"/>
        <item x="3311"/>
        <item x="1241"/>
        <item x="1535"/>
        <item x="921"/>
        <item x="3350"/>
        <item x="3750"/>
        <item x="274"/>
        <item x="3575"/>
        <item x="1076"/>
        <item x="568"/>
        <item x="269"/>
        <item x="2965"/>
        <item x="2684"/>
        <item x="777"/>
        <item x="2974"/>
        <item x="371"/>
        <item x="1544"/>
        <item x="3209"/>
        <item x="1497"/>
        <item x="210"/>
        <item x="3164"/>
        <item x="3694"/>
        <item x="1189"/>
        <item x="2326"/>
        <item x="1765"/>
        <item x="2417"/>
        <item x="2179"/>
        <item x="3009"/>
        <item x="3169"/>
        <item x="3230"/>
        <item x="3614"/>
        <item x="1512"/>
        <item x="1741"/>
        <item x="2142"/>
        <item x="2378"/>
        <item x="769"/>
        <item x="421"/>
        <item x="90"/>
        <item x="988"/>
        <item x="586"/>
        <item x="449"/>
        <item x="322"/>
        <item x="121"/>
        <item x="3256"/>
        <item x="3146"/>
        <item x="2163"/>
        <item x="1824"/>
        <item x="2536"/>
        <item x="1256"/>
        <item x="0"/>
        <item x="2464"/>
        <item x="1487"/>
        <item x="3722"/>
        <item x="2429"/>
        <item x="3253"/>
        <item x="1311"/>
        <item x="679"/>
        <item x="1606"/>
        <item x="2477"/>
        <item x="2862"/>
        <item x="1147"/>
        <item x="2829"/>
        <item x="1869"/>
        <item x="550"/>
        <item x="1354"/>
        <item x="1276"/>
        <item x="1285"/>
        <item x="2027"/>
        <item x="3698"/>
        <item x="1901"/>
        <item x="1673"/>
        <item x="3061"/>
        <item x="479"/>
        <item x="2929"/>
        <item x="1678"/>
        <item x="3203"/>
        <item x="731"/>
        <item x="3035"/>
        <item x="54"/>
        <item x="2073"/>
        <item x="3267"/>
        <item x="1670"/>
        <item x="3167"/>
        <item x="1247"/>
        <item x="1369"/>
        <item x="772"/>
        <item x="173"/>
        <item x="2133"/>
        <item x="2572"/>
        <item x="2096"/>
        <item x="3811"/>
        <item x="2517"/>
        <item x="545"/>
        <item x="76"/>
        <item x="1002"/>
        <item x="2949"/>
        <item x="1604"/>
        <item x="3423"/>
        <item x="3454"/>
        <item x="667"/>
        <item x="1800"/>
        <item x="2772"/>
        <item x="212"/>
        <item x="3206"/>
        <item x="3268"/>
        <item x="1465"/>
        <item x="3254"/>
        <item x="1931"/>
        <item x="1753"/>
        <item x="3055"/>
        <item x="3680"/>
        <item x="3429"/>
        <item x="1823"/>
        <item x="728"/>
        <item x="1794"/>
        <item x="2256"/>
        <item x="3452"/>
        <item x="3179"/>
        <item x="88"/>
        <item x="2951"/>
        <item x="891"/>
        <item x="1949"/>
        <item x="3756"/>
        <item x="2888"/>
        <item x="2852"/>
        <item x="2276"/>
        <item x="3695"/>
        <item x="3522"/>
        <item x="3644"/>
        <item x="1"/>
        <item x="1334"/>
        <item x="2468"/>
        <item x="80"/>
        <item x="2767"/>
        <item x="2624"/>
        <item x="3106"/>
        <item x="2870"/>
        <item x="3777"/>
        <item x="780"/>
        <item x="397"/>
        <item x="2174"/>
        <item x="3591"/>
        <item x="494"/>
        <item x="1609"/>
        <item x="1466"/>
        <item x="2971"/>
        <item x="3524"/>
        <item x="2416"/>
        <item x="2628"/>
        <item x="3411"/>
        <item x="2023"/>
        <item x="782"/>
        <item x="3655"/>
        <item x="1158"/>
        <item x="2401"/>
        <item x="576"/>
        <item x="194"/>
        <item x="1475"/>
        <item x="2812"/>
        <item x="2149"/>
        <item x="716"/>
        <item x="792"/>
        <item x="2365"/>
        <item x="89"/>
        <item x="1706"/>
        <item x="3497"/>
        <item x="1920"/>
        <item x="3008"/>
        <item x="3246"/>
        <item x="3752"/>
        <item x="1677"/>
        <item x="2749"/>
        <item x="2078"/>
        <item x="1811"/>
        <item x="952"/>
        <item x="3662"/>
        <item x="394"/>
        <item x="414"/>
        <item x="2364"/>
        <item x="1881"/>
        <item x="3481"/>
        <item x="691"/>
        <item x="3274"/>
        <item x="3540"/>
        <item x="3174"/>
        <item x="2146"/>
        <item x="49"/>
        <item x="3178"/>
        <item x="1809"/>
        <item x="3032"/>
        <item x="450"/>
        <item x="1589"/>
        <item x="3013"/>
        <item x="1913"/>
        <item x="1754"/>
        <item x="1267"/>
        <item x="582"/>
        <item x="2104"/>
        <item x="225"/>
        <item x="3357"/>
        <item x="443"/>
        <item x="1974"/>
        <item x="1692"/>
        <item x="3038"/>
        <item x="2493"/>
        <item x="790"/>
        <item x="2082"/>
        <item x="2526"/>
        <item x="1791"/>
        <item x="215"/>
        <item x="216"/>
        <item x="3757"/>
        <item x="1372"/>
        <item x="3645"/>
        <item x="1142"/>
        <item x="3570"/>
        <item x="39"/>
        <item x="2696"/>
        <item x="249"/>
        <item x="3170"/>
        <item x="3512"/>
        <item x="2653"/>
        <item x="893"/>
        <item x="1262"/>
        <item x="1570"/>
        <item x="3741"/>
        <item x="3247"/>
        <item x="3740"/>
        <item x="2186"/>
        <item x="1085"/>
        <item x="3291"/>
        <item x="1648"/>
        <item x="411"/>
        <item x="873"/>
        <item x="1410"/>
        <item x="3445"/>
        <item x="3362"/>
        <item x="3529"/>
        <item x="1515"/>
        <item x="2855"/>
        <item x="913"/>
        <item x="104"/>
        <item x="2110"/>
        <item x="2083"/>
        <item x="2963"/>
        <item x="3683"/>
        <item x="1664"/>
        <item x="3336"/>
        <item x="1367"/>
        <item x="1251"/>
        <item x="3523"/>
        <item x="2928"/>
        <item x="3075"/>
        <item x="1856"/>
        <item x="366"/>
        <item x="451"/>
        <item x="2747"/>
        <item x="2548"/>
        <item x="160"/>
        <item x="2147"/>
        <item x="234"/>
        <item x="3653"/>
        <item x="2900"/>
        <item x="1807"/>
        <item x="3742"/>
        <item x="3681"/>
        <item x="3505"/>
        <item x="119"/>
        <item x="1945"/>
        <item x="847"/>
        <item x="2914"/>
        <item x="3641"/>
        <item x="1553"/>
        <item x="1805"/>
        <item x="3054"/>
        <item x="1885"/>
        <item x="589"/>
        <item x="2092"/>
        <item x="553"/>
        <item x="1925"/>
        <item x="1549"/>
        <item x="425"/>
        <item x="3559"/>
        <item x="1932"/>
        <item x="3656"/>
        <item x="2131"/>
        <item x="2759"/>
        <item x="3376"/>
        <item x="2214"/>
        <item x="1464"/>
        <item x="3615"/>
        <item x="2187"/>
        <item x="528"/>
        <item x="1962"/>
        <item x="1916"/>
        <item x="549"/>
        <item x="1176"/>
        <item x="694"/>
        <item x="1966"/>
        <item x="1318"/>
        <item x="944"/>
        <item x="1804"/>
        <item x="2002"/>
        <item x="473"/>
        <item x="3760"/>
        <item x="2156"/>
        <item x="1106"/>
        <item x="172"/>
        <item x="1488"/>
        <item x="1301"/>
        <item x="1494"/>
        <item x="3663"/>
        <item x="501"/>
        <item x="2803"/>
        <item x="2362"/>
        <item x="2105"/>
        <item x="1277"/>
        <item x="540"/>
        <item x="3040"/>
        <item x="2761"/>
        <item x="299"/>
        <item x="500"/>
        <item x="3249"/>
        <item x="2347"/>
        <item x="1416"/>
        <item x="1032"/>
        <item x="1178"/>
        <item x="511"/>
        <item x="646"/>
        <item x="1185"/>
        <item x="1884"/>
        <item x="1044"/>
        <item x="3328"/>
        <item x="3373"/>
        <item x="470"/>
        <item x="3121"/>
        <item x="2405"/>
        <item x="3056"/>
        <item x="1287"/>
        <item x="2371"/>
        <item x="1773"/>
        <item x="3389"/>
        <item x="3374"/>
        <item x="945"/>
        <item x="3689"/>
        <item x="663"/>
        <item x="3043"/>
        <item x="1509"/>
        <item x="2353"/>
        <item x="3430"/>
        <item x="2038"/>
        <item x="3674"/>
        <item x="2356"/>
        <item x="3200"/>
        <item x="3279"/>
        <item x="2428"/>
        <item x="3048"/>
        <item x="3360"/>
        <item x="2827"/>
        <item x="3557"/>
        <item x="3381"/>
        <item x="815"/>
        <item x="3221"/>
        <item x="3409"/>
        <item x="3202"/>
        <item x="2650"/>
        <item x="850"/>
        <item x="2943"/>
        <item x="3394"/>
        <item x="2045"/>
        <item x="2313"/>
        <item x="3280"/>
        <item x="2857"/>
        <item x="3163"/>
        <item x="3422"/>
        <item x="2711"/>
        <item x="2683"/>
        <item x="1748"/>
        <item x="802"/>
        <item x="2898"/>
        <item x="668"/>
        <item x="2221"/>
        <item x="2286"/>
        <item x="3331"/>
        <item x="1436"/>
        <item x="3340"/>
        <item x="2885"/>
        <item x="588"/>
        <item x="3265"/>
        <item x="2319"/>
        <item x="1616"/>
        <item x="1963"/>
        <item x="3779"/>
        <item x="1985"/>
        <item x="923"/>
        <item x="237"/>
        <item x="2926"/>
        <item x="711"/>
        <item x="774"/>
        <item x="8"/>
        <item x="555"/>
        <item x="2459"/>
        <item x="1602"/>
        <item x="2661"/>
        <item x="399"/>
        <item x="1828"/>
        <item x="151"/>
        <item x="2454"/>
        <item x="2222"/>
        <item x="3093"/>
        <item x="448"/>
        <item x="3379"/>
        <item x="3271"/>
        <item x="1852"/>
        <item x="2707"/>
        <item x="1140"/>
        <item x="611"/>
        <item x="342"/>
        <item x="1160"/>
        <item x="3748"/>
        <item x="755"/>
        <item x="10"/>
        <item x="350"/>
        <item x="676"/>
        <item x="1867"/>
        <item x="2067"/>
        <item x="953"/>
        <item x="1775"/>
        <item x="2953"/>
        <item x="1943"/>
        <item x="1371"/>
        <item x="3770"/>
        <item x="3504"/>
        <item x="1321"/>
        <item x="420"/>
        <item x="3007"/>
        <item x="3218"/>
        <item x="1078"/>
        <item x="2399"/>
        <item x="2626"/>
        <item x="2419"/>
        <item x="2317"/>
        <item x="3302"/>
        <item x="730"/>
        <item x="1214"/>
        <item x="1812"/>
        <item x="3814"/>
        <item x="2920"/>
        <item x="634"/>
        <item x="3654"/>
        <item x="3480"/>
        <item x="1688"/>
        <item x="3606"/>
        <item x="3108"/>
        <item x="3278"/>
        <item x="2043"/>
        <item x="1897"/>
        <item x="3094"/>
        <item x="82"/>
        <item x="2008"/>
        <item x="2049"/>
        <item x="3499"/>
        <item x="1187"/>
        <item x="2721"/>
        <item x="2252"/>
        <item x="3714"/>
        <item x="3713"/>
        <item x="3347"/>
        <item x="1272"/>
        <item x="3325"/>
        <item x="3802"/>
        <item x="1049"/>
        <item x="1747"/>
        <item x="3303"/>
        <item x="2593"/>
        <item x="1021"/>
        <item x="902"/>
        <item x="3139"/>
        <item x="2630"/>
        <item x="818"/>
        <item x="3420"/>
        <item x="239"/>
        <item x="3119"/>
        <item x="100"/>
        <item x="3064"/>
        <item x="3520"/>
        <item x="3495"/>
        <item x="3144"/>
        <item x="2207"/>
        <item x="796"/>
        <item x="3534"/>
        <item x="2382"/>
        <item x="233"/>
        <item x="3339"/>
        <item x="1715"/>
        <item x="2116"/>
        <item x="184"/>
        <item x="217"/>
        <item x="3282"/>
        <item x="2220"/>
        <item x="3732"/>
        <item x="3782"/>
        <item x="3677"/>
        <item x="2223"/>
        <item x="2032"/>
        <item x="2342"/>
        <item x="678"/>
        <item x="3067"/>
        <item x="2635"/>
        <item x="354"/>
        <item x="74"/>
        <item x="1848"/>
        <item x="2039"/>
        <item x="1605"/>
        <item x="3128"/>
        <item x="3721"/>
        <item x="2516"/>
        <item x="3542"/>
        <item x="2996"/>
        <item x="3433"/>
        <item x="665"/>
        <item x="3124"/>
        <item x="712"/>
        <item x="1813"/>
        <item x="1638"/>
        <item x="2026"/>
        <item x="2352"/>
        <item x="1521"/>
        <item x="849"/>
        <item x="2610"/>
        <item x="3181"/>
        <item x="3183"/>
        <item x="2604"/>
        <item x="3767"/>
        <item x="1764"/>
        <item x="3461"/>
        <item x="2924"/>
        <item x="1126"/>
        <item x="3097"/>
        <item x="248"/>
        <item x="3421"/>
        <item x="2183"/>
        <item x="3375"/>
        <item x="3538"/>
        <item x="871"/>
        <item x="3469"/>
        <item x="1838"/>
        <item x="2054"/>
        <item x="3129"/>
        <item x="159"/>
        <item x="836"/>
        <item x="268"/>
        <item x="2947"/>
        <item x="1217"/>
        <item x="1723"/>
        <item x="3010"/>
        <item x="2790"/>
        <item x="33"/>
        <item x="2211"/>
        <item x="2205"/>
        <item x="1687"/>
        <item x="334"/>
        <item x="1194"/>
        <item x="2727"/>
        <item x="2157"/>
        <item x="3110"/>
        <item x="1559"/>
        <item x="1693"/>
        <item x="1037"/>
        <item x="2788"/>
        <item x="2903"/>
        <item x="13"/>
        <item x="3021"/>
        <item x="2776"/>
        <item x="3165"/>
        <item x="1326"/>
        <item x="1786"/>
        <item x="2887"/>
        <item x="2044"/>
        <item x="3244"/>
        <item x="2678"/>
        <item x="3297"/>
        <item x="719"/>
        <item x="1770"/>
        <item x="1161"/>
        <item x="3177"/>
        <item x="365"/>
        <item x="3356"/>
        <item x="2093"/>
        <item x="1516"/>
        <item x="876"/>
        <item x="1871"/>
        <item x="3343"/>
        <item x="1761"/>
        <item x="171"/>
        <item x="3699"/>
        <item x="1825"/>
        <item x="3236"/>
        <item x="543"/>
        <item x="904"/>
        <item x="1987"/>
        <item x="2160"/>
        <item x="936"/>
        <item x="1655"/>
        <item x="2134"/>
        <item x="1624"/>
        <item x="1661"/>
        <item x="3521"/>
        <item x="352"/>
        <item x="1797"/>
        <item x="1711"/>
        <item x="2809"/>
        <item x="3710"/>
        <item x="3712"/>
        <item x="3711"/>
        <item x="163"/>
        <item x="2519"/>
        <item x="2939"/>
        <item x="2619"/>
        <item x="2227"/>
        <item x="1524"/>
        <item x="3069"/>
        <item x="3673"/>
        <item x="1919"/>
        <item x="2241"/>
        <item x="3151"/>
        <item x="1601"/>
        <item x="525"/>
        <item x="2011"/>
        <item x="1889"/>
        <item x="3436"/>
        <item x="3145"/>
        <item x="797"/>
        <item x="1983"/>
        <item x="3224"/>
        <item x="882"/>
        <item x="3213"/>
        <item x="372"/>
        <item x="3544"/>
        <item x="3090"/>
        <item x="1239"/>
        <item x="3001"/>
        <item x="1722"/>
        <item x="2030"/>
        <item x="1099"/>
        <item x="941"/>
        <item x="2757"/>
        <item x="1543"/>
        <item x="2944"/>
        <item x="3066"/>
        <item x="85"/>
        <item x="2946"/>
        <item x="997"/>
        <item x="30"/>
        <item x="315"/>
        <item x="1996"/>
        <item x="3605"/>
        <item x="1431"/>
        <item x="2034"/>
        <item x="1505"/>
        <item x="960"/>
        <item x="1345"/>
        <item x="3089"/>
        <item x="2895"/>
        <item x="1453"/>
        <item x="3149"/>
        <item x="2253"/>
        <item x="1806"/>
        <item x="1686"/>
        <item x="3050"/>
        <item x="1545"/>
        <item x="699"/>
        <item x="962"/>
        <item x="447"/>
        <item x="2387"/>
        <item x="1941"/>
        <item x="2314"/>
        <item x="2918"/>
        <item x="3403"/>
        <item x="147"/>
        <item x="86"/>
        <item x="3134"/>
        <item x="3755"/>
        <item x="2245"/>
        <item x="31"/>
        <item x="3112"/>
        <item x="3392"/>
        <item x="2144"/>
        <item x="3322"/>
        <item x="3363"/>
        <item x="1230"/>
        <item x="1883"/>
        <item x="2265"/>
        <item x="3197"/>
        <item x="3127"/>
        <item x="333"/>
        <item x="3298"/>
        <item x="2270"/>
        <item x="3242"/>
        <item x="2117"/>
        <item x="1926"/>
        <item x="1110"/>
        <item x="1898"/>
        <item x="224"/>
        <item x="1876"/>
        <item x="3071"/>
        <item x="2868"/>
        <item x="3709"/>
        <item x="1868"/>
        <item x="459"/>
        <item x="3132"/>
        <item x="1940"/>
        <item x="1733"/>
        <item x="314"/>
        <item x="825"/>
        <item x="3199"/>
        <item x="219"/>
        <item x="2679"/>
        <item x="3334"/>
        <item x="1391"/>
        <item x="3232"/>
        <item x="631"/>
        <item x="2566"/>
        <item x="2508"/>
        <item x="3731"/>
        <item x="768"/>
        <item x="851"/>
        <item x="2722"/>
        <item x="2332"/>
        <item x="295"/>
        <item x="2267"/>
        <item x="1772"/>
        <item x="584"/>
        <item x="2525"/>
        <item x="1339"/>
        <item x="581"/>
        <item x="388"/>
        <item x="1223"/>
        <item x="2450"/>
        <item x="2311"/>
        <item x="2035"/>
        <item x="3157"/>
        <item x="3198"/>
        <item x="169"/>
        <item x="2941"/>
        <item x="1954"/>
        <item x="2945"/>
        <item x="1662"/>
        <item x="3745"/>
        <item x="3743"/>
        <item x="1573"/>
        <item x="629"/>
        <item x="2670"/>
        <item x="3725"/>
        <item x="3201"/>
        <item x="1886"/>
        <item x="73"/>
        <item x="905"/>
        <item x="3326"/>
        <item x="272"/>
        <item x="48"/>
        <item x="1175"/>
        <item x="1103"/>
        <item x="2531"/>
        <item x="3431"/>
        <item x="1320"/>
        <item x="3456"/>
        <item x="2040"/>
        <item x="1069"/>
        <item x="3047"/>
        <item x="2334"/>
        <item x="412"/>
        <item x="3018"/>
        <item x="907"/>
        <item x="637"/>
        <item x="1928"/>
        <item x="700"/>
        <item x="2848"/>
        <item x="335"/>
        <item x="3289"/>
        <item x="3188"/>
        <item x="3753"/>
        <item x="2439"/>
        <item x="1631"/>
        <item x="3749"/>
        <item x="3406"/>
        <item x="1892"/>
        <item x="3217"/>
        <item x="2376"/>
        <item x="191"/>
        <item x="3284"/>
        <item x="3329"/>
        <item x="146"/>
        <item x="1489"/>
        <item x="3366"/>
        <item x="2455"/>
        <item x="3608"/>
        <item x="1150"/>
        <item x="3283"/>
        <item x="3301"/>
        <item x="2359"/>
        <item x="3383"/>
        <item x="2893"/>
        <item x="3272"/>
        <item x="3072"/>
        <item x="2545"/>
        <item x="1015"/>
        <item x="3359"/>
        <item x="3014"/>
        <item x="3525"/>
        <item x="3380"/>
        <item x="2552"/>
        <item x="3388"/>
        <item x="1950"/>
        <item x="872"/>
        <item x="481"/>
        <item x="1504"/>
        <item x="358"/>
        <item x="1610"/>
        <item x="3053"/>
        <item x="573"/>
        <item x="1799"/>
        <item x="3208"/>
        <item x="2902"/>
        <item x="3784"/>
        <item x="2281"/>
        <item x="892"/>
        <item x="2662"/>
        <item x="3195"/>
        <item x="1878"/>
        <item x="26"/>
        <item x="3065"/>
        <item x="2748"/>
        <item x="175"/>
        <item x="2861"/>
        <item x="2064"/>
        <item x="3348"/>
        <item x="3769"/>
        <item x="2875"/>
        <item x="1917"/>
        <item x="107"/>
        <item x="784"/>
        <item x="1063"/>
        <item x="3447"/>
        <item x="537"/>
        <item x="861"/>
        <item x="2506"/>
        <item x="3154"/>
        <item x="3096"/>
        <item x="517"/>
        <item x="1594"/>
        <item x="3045"/>
        <item x="2486"/>
        <item x="727"/>
        <item x="806"/>
        <item x="1020"/>
        <item x="2871"/>
        <item x="1403"/>
        <item x="3237"/>
        <item x="2999"/>
        <item x="3057"/>
        <item x="823"/>
        <item x="535"/>
        <item x="2037"/>
        <item x="1710"/>
        <item x="608"/>
        <item x="1499"/>
        <item x="153"/>
        <item x="2438"/>
        <item x="578"/>
        <item x="862"/>
        <item x="3442"/>
        <item x="3109"/>
        <item x="1783"/>
        <item x="3273"/>
        <item x="1537"/>
        <item x="3168"/>
        <item x="1568"/>
        <item x="1902"/>
        <item x="2663"/>
        <item x="1575"/>
        <item x="3166"/>
        <item x="3583"/>
        <item x="2072"/>
        <item x="814"/>
        <item x="115"/>
        <item x="1732"/>
        <item x="3172"/>
        <item x="710"/>
        <item x="3795"/>
        <item x="1681"/>
        <item x="2226"/>
        <item x="488"/>
        <item x="3519"/>
        <item x="3044"/>
        <item x="3116"/>
        <item x="2505"/>
        <item x="3660"/>
        <item x="833"/>
        <item x="834"/>
        <item x="1829"/>
        <item x="2057"/>
        <item x="757"/>
        <item x="3652"/>
        <item x="3370"/>
        <item x="2864"/>
        <item x="2482"/>
        <item x="58"/>
        <item x="3724"/>
        <item x="1366"/>
        <item x="1109"/>
        <item x="2541"/>
        <item x="330"/>
        <item x="2950"/>
        <item x="1389"/>
        <item x="803"/>
        <item x="2677"/>
        <item x="3220"/>
        <item x="1490"/>
        <item x="639"/>
        <item x="3337"/>
        <item x="3518"/>
        <item x="3448"/>
        <item x="3084"/>
        <item x="2909"/>
        <item x="57"/>
        <item x="1177"/>
        <item x="1830"/>
        <item x="3185"/>
        <item x="3111"/>
        <item x="323"/>
        <item x="3330"/>
        <item x="1607"/>
        <item x="2225"/>
        <item x="800"/>
        <item x="1098"/>
        <item x="3377"/>
        <item x="1036"/>
        <item x="158"/>
        <item x="2882"/>
        <item x="3526"/>
        <item x="3060"/>
        <item x="3245"/>
        <item x="3125"/>
        <item x="3251"/>
        <item x="1530"/>
        <item x="484"/>
        <item x="1758"/>
        <item x="3175"/>
        <item x="513"/>
        <item x="890"/>
        <item x="2361"/>
        <item x="2056"/>
        <item x="3269"/>
        <item x="2904"/>
        <item x="253"/>
        <item x="3176"/>
        <item x="1245"/>
        <item x="1159"/>
        <item x="3215"/>
        <item x="403"/>
        <item x="1471"/>
        <item x="3270"/>
        <item x="2942"/>
        <item x="1075"/>
        <item x="839"/>
        <item x="3697"/>
        <item x="3262"/>
        <item x="3578"/>
        <item x="2760"/>
        <item x="3260"/>
        <item x="2456"/>
        <item x="2927"/>
        <item x="2708"/>
        <item x="344"/>
        <item x="1788"/>
        <item x="2641"/>
        <item x="3307"/>
        <item x="1173"/>
        <item x="1420"/>
        <item x="3798"/>
        <item x="3702"/>
        <item x="3233"/>
        <item x="2673"/>
        <item x="2306"/>
        <item x="2239"/>
        <item x="2461"/>
        <item x="1042"/>
        <item x="1179"/>
        <item x="3783"/>
        <item x="542"/>
        <item x="2264"/>
        <item x="1577"/>
        <item x="3239"/>
        <item x="3439"/>
        <item x="1026"/>
        <item x="1151"/>
        <item x="3107"/>
        <item x="2513"/>
        <item x="2463"/>
        <item x="3222"/>
        <item x="423"/>
        <item x="2368"/>
        <item x="2087"/>
        <item x="1169"/>
        <item x="2632"/>
        <item x="1749"/>
        <item x="2141"/>
        <item x="1337"/>
        <item x="1526"/>
        <item x="2906"/>
        <item x="3484"/>
        <item x="938"/>
        <item x="1155"/>
        <item x="3130"/>
        <item x="3118"/>
        <item x="1084"/>
        <item x="3327"/>
        <item x="3300"/>
        <item x="154"/>
        <item x="2931"/>
        <item x="1730"/>
        <item x="822"/>
        <item x="3306"/>
        <item x="614"/>
        <item x="2022"/>
        <item x="257"/>
        <item x="607"/>
        <item x="2550"/>
        <item x="2069"/>
        <item x="889"/>
        <item x="1938"/>
        <item x="3474"/>
        <item x="1408"/>
        <item x="1343"/>
        <item x="2339"/>
        <item x="1253"/>
        <item x="1935"/>
        <item x="645"/>
        <item x="286"/>
        <item x="482"/>
        <item x="1387"/>
        <item x="196"/>
        <item x="3369"/>
        <item x="2694"/>
        <item x="2510"/>
        <item x="2584"/>
        <item x="2322"/>
        <item x="3102"/>
        <item x="2484"/>
        <item x="789"/>
        <item x="3196"/>
        <item x="2994"/>
        <item x="3324"/>
        <item x="979"/>
        <item x="1212"/>
        <item x="3288"/>
        <item x="2883"/>
        <item x="2806"/>
        <item x="1988"/>
        <item x="70"/>
        <item x="763"/>
        <item x="2599"/>
        <item x="2791"/>
        <item x="837"/>
        <item x="3696"/>
        <item x="2130"/>
        <item x="1370"/>
        <item x="2889"/>
        <item x="3596"/>
        <item x="883"/>
        <item x="2638"/>
        <item x="1703"/>
        <item x="1168"/>
        <item x="3131"/>
        <item x="556"/>
        <item x="2191"/>
        <item x="594"/>
        <item x="3574"/>
        <item x="3189"/>
        <item x="3295"/>
        <item x="965"/>
        <item x="3259"/>
        <item x="2876"/>
        <item x="779"/>
        <item x="465"/>
        <item x="1079"/>
        <item x="3440"/>
        <item x="3082"/>
        <item x="2792"/>
        <item x="2877"/>
        <item x="706"/>
        <item x="3063"/>
        <item x="321"/>
        <item x="2934"/>
        <item x="990"/>
        <item x="3736"/>
        <item x="303"/>
        <item x="1912"/>
        <item x="1421"/>
        <item x="3117"/>
        <item x="3136"/>
        <item x="1077"/>
        <item x="2357"/>
        <item x="898"/>
        <item x="401"/>
        <item x="2060"/>
        <item x="3671"/>
        <item x="505"/>
        <item x="1165"/>
        <item x="1566"/>
        <item x="3338"/>
        <item x="2621"/>
        <item x="1210"/>
        <item x="2697"/>
        <item x="3581"/>
        <item x="427"/>
        <item x="2433"/>
        <item x="1939"/>
        <item x="53"/>
        <item x="3386"/>
        <item x="3275"/>
        <item x="1707"/>
        <item x="2532"/>
        <item x="87"/>
        <item x="1274"/>
        <item x="844"/>
        <item x="3308"/>
        <item x="3751"/>
        <item x="1746"/>
        <item x="3813"/>
        <item x="1016"/>
        <item x="1030"/>
        <item x="3182"/>
        <item x="729"/>
        <item x="3450"/>
        <item x="2042"/>
        <item x="1263"/>
        <item x="1997"/>
        <item x="3659"/>
        <item x="1146"/>
        <item x="1275"/>
        <item x="192"/>
        <item x="1581"/>
        <item x="1787"/>
        <item x="1929"/>
        <item x="3637"/>
        <item x="1457"/>
        <item x="2808"/>
        <item x="3173"/>
        <item x="83"/>
        <item x="1325"/>
        <item x="657"/>
        <item x="339"/>
        <item x="845"/>
        <item x="1399"/>
        <item x="3735"/>
        <item x="2053"/>
        <item x="2594"/>
        <item x="2725"/>
        <item x="924"/>
        <item x="946"/>
        <item x="2180"/>
        <item x="3133"/>
        <item x="929"/>
        <item x="2203"/>
        <item x="548"/>
        <item x="3483"/>
        <item x="1029"/>
        <item x="704"/>
        <item x="485"/>
        <item x="1086"/>
        <item x="2268"/>
        <item x="3580"/>
        <item x="955"/>
        <item x="1331"/>
        <item x="483"/>
        <item x="2636"/>
        <item x="3607"/>
        <item x="3424"/>
        <item x="3747"/>
        <item x="2608"/>
        <item x="2177"/>
        <item x="1992"/>
        <item x="886"/>
        <item x="3358"/>
        <item x="3746"/>
        <item x="3471"/>
        <item x="3744"/>
        <item x="246"/>
        <item x="3764"/>
        <item x="3299"/>
        <item x="3498"/>
        <item x="3539"/>
        <item x="3081"/>
        <item x="2102"/>
        <item x="123"/>
        <item x="2933"/>
        <item x="2031"/>
        <item x="466"/>
        <item x="3227"/>
        <item x="1045"/>
        <item x="148"/>
        <item x="630"/>
        <item x="702"/>
        <item x="1666"/>
        <item x="935"/>
        <item x="3349"/>
        <item x="1645"/>
        <item x="2397"/>
        <item x="3277"/>
        <item x="3561"/>
        <item x="2451"/>
        <item x="781"/>
        <item x="3417"/>
        <item x="43"/>
        <item x="2569"/>
        <item x="1779"/>
        <item x="2633"/>
        <item x="1584"/>
        <item x="2571"/>
        <item x="3240"/>
        <item x="2869"/>
        <item x="1310"/>
        <item x="1672"/>
        <item x="289"/>
        <item x="1539"/>
        <item x="3553"/>
        <item x="2623"/>
        <item x="400"/>
        <item x="644"/>
        <item x="939"/>
        <item x="187"/>
        <item x="1332"/>
        <item x="2799"/>
        <item x="722"/>
        <item x="3501"/>
        <item x="304"/>
        <item x="1586"/>
        <item x="3286"/>
        <item x="1454"/>
        <item x="3569"/>
        <item x="2155"/>
        <item x="3333"/>
        <item x="3004"/>
        <item x="3194"/>
        <item x="35"/>
        <item x="3404"/>
        <item x="197"/>
        <item x="317"/>
        <item x="1820"/>
        <item x="1316"/>
        <item x="2969"/>
        <item x="507"/>
        <item x="3482"/>
        <item x="3238"/>
        <item x="3352"/>
        <item x="181"/>
        <item x="1937"/>
        <item x="3076"/>
        <item x="2896"/>
        <item x="1181"/>
        <item x="1093"/>
        <item x="1927"/>
        <item x="15"/>
        <item x="357"/>
        <item x="2478"/>
        <item x="1626"/>
        <item x="478"/>
        <item x="292"/>
        <item x="3476"/>
        <item x="1215"/>
        <item x="3223"/>
        <item x="623"/>
        <item x="1240"/>
        <item x="3475"/>
        <item x="888"/>
        <item x="2246"/>
        <item x="648"/>
        <item x="2432"/>
        <item x="3548"/>
        <item x="3568"/>
        <item x="519"/>
        <item x="1461"/>
        <item x="1116"/>
        <item x="1349"/>
        <item x="498"/>
        <item x="1719"/>
        <item x="3372"/>
        <item x="1419"/>
        <item x="3153"/>
        <item x="1751"/>
        <item x="1685"/>
        <item x="2113"/>
        <item x="855"/>
        <item x="51"/>
        <item x="1216"/>
        <item x="2010"/>
        <item x="282"/>
        <item x="2395"/>
        <item x="2321"/>
        <item x="493"/>
        <item x="3473"/>
        <item x="145"/>
        <item x="2880"/>
        <item x="1888"/>
        <item x="2860"/>
        <item x="95"/>
        <item x="3346"/>
        <item x="628"/>
        <item x="45"/>
        <item x="1127"/>
        <item x="916"/>
        <item x="1111"/>
        <item x="1591"/>
        <item x="2675"/>
        <item x="3610"/>
        <item x="185"/>
        <item x="1059"/>
        <item x="1572"/>
        <item x="2081"/>
        <item x="1019"/>
        <item x="597"/>
        <item x="554"/>
        <item x="297"/>
        <item x="696"/>
        <item x="2695"/>
        <item x="3318"/>
        <item x="3317"/>
        <item x="1750"/>
        <item x="2948"/>
        <item x="284"/>
        <item x="1157"/>
        <item x="2627"/>
        <item x="226"/>
        <item x="2407"/>
        <item x="531"/>
        <item x="2282"/>
        <item x="486"/>
        <item x="819"/>
        <item x="3104"/>
        <item x="1246"/>
        <item x="841"/>
        <item x="569"/>
        <item x="28"/>
        <item x="1390"/>
        <item x="110"/>
        <item x="2586"/>
        <item x="1682"/>
        <item x="1857"/>
        <item x="437"/>
        <item x="605"/>
        <item x="563"/>
        <item x="276"/>
        <item x="1613"/>
        <item x="2700"/>
        <item x="142"/>
        <item x="894"/>
        <item x="55"/>
        <item x="3589"/>
        <item x="3584"/>
        <item x="1427"/>
        <item x="16"/>
        <item x="2394"/>
        <item x="2518"/>
        <item x="3438"/>
        <item x="2388"/>
        <item x="602"/>
        <item x="1298"/>
        <item x="670"/>
        <item x="2527"/>
        <item x="2773"/>
        <item x="3042"/>
        <item x="1133"/>
        <item x="1149"/>
        <item x="1082"/>
        <item x="138"/>
        <item x="177"/>
        <item x="2701"/>
        <item x="1089"/>
        <item x="378"/>
        <item x="2805"/>
        <item x="167"/>
        <item x="2853"/>
        <item x="1014"/>
        <item x="2090"/>
        <item x="417"/>
        <item x="859"/>
        <item x="2233"/>
        <item x="669"/>
        <item x="2479"/>
        <item x="2059"/>
        <item x="590"/>
        <item x="2255"/>
        <item x="2689"/>
        <item x="2591"/>
        <item x="1635"/>
        <item x="2634"/>
        <item x="1731"/>
        <item x="2195"/>
        <item x="294"/>
        <item x="242"/>
        <item x="3027"/>
        <item x="853"/>
        <item x="2427"/>
        <item x="1145"/>
        <item x="92"/>
        <item x="1355"/>
        <item x="203"/>
        <item x="1384"/>
        <item x="3161"/>
        <item x="3776"/>
        <item x="1620"/>
        <item x="180"/>
        <item x="474"/>
        <item x="2710"/>
        <item x="1374"/>
        <item x="428"/>
        <item x="331"/>
        <item x="1728"/>
        <item x="137"/>
        <item x="2739"/>
        <item x="613"/>
        <item x="2863"/>
        <item x="1641"/>
        <item x="1752"/>
        <item x="1009"/>
        <item x="620"/>
        <item x="959"/>
        <item x="1651"/>
        <item x="1905"/>
        <item x="2713"/>
        <item x="3039"/>
        <item x="3036"/>
        <item x="2844"/>
        <item x="2990"/>
        <item x="701"/>
        <item x="1050"/>
        <item x="1278"/>
        <item x="75"/>
        <item x="1622"/>
        <item x="1300"/>
        <item x="2629"/>
        <item x="426"/>
        <item x="1007"/>
        <item x="1252"/>
        <item x="2651"/>
        <item x="3555"/>
        <item x="3682"/>
        <item x="1462"/>
        <item x="97"/>
        <item x="416"/>
        <item x="968"/>
        <item x="622"/>
        <item x="618"/>
        <item x="1205"/>
        <item x="1386"/>
        <item x="1297"/>
        <item x="174"/>
        <item x="118"/>
        <item x="222"/>
        <item x="1290"/>
        <item x="356"/>
        <item x="360"/>
        <item x="571"/>
        <item x="677"/>
        <item x="359"/>
        <item x="1123"/>
        <item x="387"/>
        <item x="3"/>
        <item x="1368"/>
        <item x="804"/>
        <item x="21"/>
        <item x="816"/>
        <item x="1314"/>
        <item x="3585"/>
        <item x="128"/>
        <item x="3489"/>
        <item x="2588"/>
        <item x="149"/>
        <item x="389"/>
        <item x="1460"/>
        <item x="785"/>
        <item x="2389"/>
        <item x="1022"/>
        <item x="1808"/>
        <item x="68"/>
        <item x="2473"/>
        <item x="1434"/>
        <item x="2515"/>
        <item x="2546"/>
        <item x="281"/>
        <item x="1517"/>
        <item x="506"/>
        <item x="561"/>
        <item x="436"/>
        <item x="1115"/>
        <item x="409"/>
        <item x="3733"/>
        <item x="978"/>
        <item x="259"/>
        <item x="382"/>
        <item x="1611"/>
        <item x="2331"/>
        <item x="468"/>
        <item x="2668"/>
        <item x="1696"/>
        <item x="2097"/>
        <item x="3587"/>
        <item x="430"/>
        <item x="1047"/>
        <item x="761"/>
        <item x="615"/>
        <item x="2798"/>
        <item x="1182"/>
        <item x="2430"/>
        <item x="1385"/>
        <item x="1556"/>
        <item x="2631"/>
        <item x="46"/>
        <item x="641"/>
        <item x="596"/>
        <item x="1959"/>
        <item x="469"/>
        <item x="593"/>
        <item x="2637"/>
        <item x="698"/>
        <item x="675"/>
        <item x="1636"/>
        <item x="1207"/>
        <item x="12"/>
        <item x="67"/>
        <item x="1654"/>
        <item x="1625"/>
        <item x="2014"/>
        <item x="2426"/>
        <item x="1785"/>
        <item x="1257"/>
        <item x="396"/>
        <item x="4"/>
        <item x="50"/>
        <item x="3140"/>
        <item x="1644"/>
        <item x="460"/>
        <item x="2041"/>
        <item x="240"/>
        <item x="156"/>
        <item x="986"/>
        <item x="2981"/>
        <item x="376"/>
        <item x="1046"/>
        <item x="65"/>
        <item x="740"/>
        <item x="63"/>
        <item x="2687"/>
        <item x="2018"/>
        <item x="2021"/>
        <item x="279"/>
        <item x="71"/>
        <item x="3478"/>
        <item x="200"/>
        <item x="536"/>
        <item x="858"/>
        <item x="1153"/>
        <item x="817"/>
        <item x="995"/>
        <item x="125"/>
        <item x="1171"/>
        <item x="1249"/>
        <item x="91"/>
        <item x="3734"/>
        <item x="1456"/>
        <item x="687"/>
        <item x="1921"/>
        <item x="346"/>
        <item x="375"/>
        <item x="2250"/>
        <item x="398"/>
        <item x="472"/>
        <item x="2124"/>
        <item x="2622"/>
        <item x="1720"/>
        <item x="405"/>
        <item x="1485"/>
        <item x="1250"/>
        <item x="72"/>
        <item x="2167"/>
        <item x="1418"/>
        <item x="3530"/>
        <item x="113"/>
        <item x="1018"/>
        <item x="616"/>
        <item x="526"/>
        <item x="355"/>
        <item x="1000"/>
        <item x="1202"/>
        <item x="848"/>
        <item x="150"/>
        <item x="764"/>
        <item x="680"/>
        <item x="2122"/>
        <item x="1653"/>
        <item x="666"/>
        <item x="736"/>
        <item x="1675"/>
        <item x="838"/>
        <item x="1846"/>
        <item x="2686"/>
        <item x="1510"/>
        <item x="759"/>
        <item x="1513"/>
        <item x="1112"/>
        <item x="1972"/>
        <item x="3466"/>
        <item x="801"/>
        <item x="1843"/>
        <item x="377"/>
        <item x="566"/>
        <item x="461"/>
        <item x="595"/>
        <item x="3786"/>
        <item x="878"/>
        <item x="193"/>
        <item x="653"/>
        <item x="61"/>
        <item x="2539"/>
        <item x="188"/>
        <item x="606"/>
        <item x="720"/>
        <item x="1845"/>
        <item x="560"/>
        <item x="467"/>
        <item x="32"/>
        <item x="1633"/>
        <item x="161"/>
        <item x="558"/>
        <item x="251"/>
        <item x="745"/>
        <item x="1969"/>
        <item x="1588"/>
        <item x="2847"/>
        <item x="2618"/>
        <item x="446"/>
        <item x="538"/>
        <item x="604"/>
        <item x="737"/>
        <item x="221"/>
        <item x="252"/>
        <item x="176"/>
        <item x="444"/>
        <item x="1060"/>
        <item x="182"/>
        <item x="117"/>
        <item x="2476"/>
        <item x="93"/>
        <item x="1665"/>
        <item x="374"/>
        <item x="435"/>
        <item x="718"/>
        <item x="135"/>
        <item x="752"/>
        <item x="811"/>
        <item x="2755"/>
        <item x="2609"/>
        <item x="724"/>
        <item x="741"/>
        <item x="2403"/>
        <item x="583"/>
        <item x="1918"/>
        <item x="3640"/>
        <item x="1498"/>
        <item x="1660"/>
        <item x="132"/>
        <item x="867"/>
        <item x="1771"/>
        <item x="38"/>
        <item x="66"/>
        <item x="489"/>
        <item x="693"/>
        <item x="1956"/>
        <item x="1347"/>
        <item x="1646"/>
        <item x="47"/>
        <item x="1849"/>
        <item x="116"/>
        <item x="1428"/>
        <item x="658"/>
        <item x="2644"/>
        <item x="1152"/>
        <item x="463"/>
        <item x="1552"/>
        <item x="29"/>
        <item x="364"/>
        <item h="1" x="9"/>
        <item x="2004"/>
        <item t="default"/>
      </items>
    </pivotField>
    <pivotField axis="axisPage" multipleItemSelectionAllowed="1" showAll="0">
      <items count="3857">
        <item x="1300"/>
        <item m="1" x="3673"/>
        <item m="1" x="3838"/>
        <item m="1" x="3752"/>
        <item m="1" x="3708"/>
        <item m="1" x="3653"/>
        <item m="1" x="3804"/>
        <item m="1" x="3786"/>
        <item m="1" x="3765"/>
        <item x="952"/>
        <item x="2029"/>
        <item m="1" x="3592"/>
        <item m="1" x="3826"/>
        <item x="2954"/>
        <item x="2955"/>
        <item m="1" x="3663"/>
        <item x="275"/>
        <item m="1" x="3634"/>
        <item x="775"/>
        <item x="2124"/>
        <item x="412"/>
        <item x="3269"/>
        <item x="2827"/>
        <item x="2016"/>
        <item x="2444"/>
        <item x="1971"/>
        <item x="2841"/>
        <item x="1511"/>
        <item x="975"/>
        <item x="3392"/>
        <item x="769"/>
        <item x="3194"/>
        <item m="1" x="3787"/>
        <item x="2535"/>
        <item x="1345"/>
        <item x="3389"/>
        <item x="2367"/>
        <item x="2795"/>
        <item x="1225"/>
        <item x="368"/>
        <item x="1308"/>
        <item m="1" x="3613"/>
        <item x="121"/>
        <item x="3262"/>
        <item m="1" x="3602"/>
        <item x="2072"/>
        <item x="3565"/>
        <item m="1" x="3729"/>
        <item x="2921"/>
        <item x="33"/>
        <item x="3390"/>
        <item x="1152"/>
        <item m="1" x="3717"/>
        <item x="2079"/>
        <item x="3288"/>
        <item x="2114"/>
        <item m="1" x="3816"/>
        <item x="706"/>
        <item m="1" x="3685"/>
        <item x="2823"/>
        <item x="3420"/>
        <item m="1" x="3672"/>
        <item x="912"/>
        <item x="426"/>
        <item x="261"/>
        <item x="3017"/>
        <item x="2413"/>
        <item x="2926"/>
        <item x="884"/>
        <item x="3495"/>
        <item x="2543"/>
        <item x="3586"/>
        <item x="1588"/>
        <item m="1" x="3608"/>
        <item x="3223"/>
        <item x="3457"/>
        <item x="2341"/>
        <item x="181"/>
        <item x="920"/>
        <item x="1517"/>
        <item m="1" x="3775"/>
        <item x="3119"/>
        <item m="1" x="3693"/>
        <item x="247"/>
        <item m="1" x="3802"/>
        <item x="3321"/>
        <item x="932"/>
        <item m="1" x="3624"/>
        <item x="2752"/>
        <item x="2591"/>
        <item x="1859"/>
        <item x="2974"/>
        <item x="2551"/>
        <item x="404"/>
        <item x="3480"/>
        <item x="528"/>
        <item x="3235"/>
        <item m="1" x="3667"/>
        <item x="3251"/>
        <item x="257"/>
        <item x="2536"/>
        <item x="2931"/>
        <item x="2246"/>
        <item x="1923"/>
        <item x="1268"/>
        <item x="57"/>
        <item x="3472"/>
        <item x="1566"/>
        <item x="1618"/>
        <item x="1098"/>
        <item x="3032"/>
        <item x="812"/>
        <item x="493"/>
        <item x="3589"/>
        <item x="918"/>
        <item m="1" x="3751"/>
        <item m="1" x="3844"/>
        <item x="1668"/>
        <item m="1" x="3782"/>
        <item m="1" x="3837"/>
        <item x="1845"/>
        <item x="530"/>
        <item x="899"/>
        <item x="1258"/>
        <item x="556"/>
        <item m="1" x="3725"/>
        <item m="1" x="3812"/>
        <item x="1215"/>
        <item m="1" x="3645"/>
        <item x="3400"/>
        <item x="1280"/>
        <item x="2336"/>
        <item x="3502"/>
        <item m="1" x="3745"/>
        <item x="1740"/>
        <item x="2376"/>
        <item x="1609"/>
        <item x="1674"/>
        <item m="1" x="3749"/>
        <item x="2022"/>
        <item x="3051"/>
        <item m="1" x="3774"/>
        <item x="1247"/>
        <item x="3408"/>
        <item x="1492"/>
        <item x="2523"/>
        <item m="1" x="3819"/>
        <item m="1" x="3648"/>
        <item x="2371"/>
        <item x="3577"/>
        <item x="700"/>
        <item x="183"/>
        <item x="1181"/>
        <item x="2799"/>
        <item x="793"/>
        <item x="1221"/>
        <item x="2344"/>
        <item m="1" x="3830"/>
        <item x="841"/>
        <item x="2009"/>
        <item x="2522"/>
        <item x="1390"/>
        <item x="1762"/>
        <item x="2708"/>
        <item m="1" x="3809"/>
        <item x="1103"/>
        <item x="640"/>
        <item x="2587"/>
        <item m="1" x="3797"/>
        <item x="1100"/>
        <item x="680"/>
        <item x="829"/>
        <item x="3052"/>
        <item m="1" x="3605"/>
        <item x="757"/>
        <item x="490"/>
        <item x="65"/>
        <item x="3144"/>
        <item x="144"/>
        <item m="1" x="3620"/>
        <item x="2438"/>
        <item x="3458"/>
        <item m="1" x="3661"/>
        <item m="1" x="3718"/>
        <item x="2092"/>
        <item x="1768"/>
        <item x="3378"/>
        <item x="3236"/>
        <item x="3464"/>
        <item x="2178"/>
        <item x="1394"/>
        <item m="1" x="3828"/>
        <item x="2809"/>
        <item x="1912"/>
        <item x="2419"/>
        <item x="2319"/>
        <item x="1641"/>
        <item x="458"/>
        <item x="1358"/>
        <item x="2900"/>
        <item x="2264"/>
        <item x="913"/>
        <item x="292"/>
        <item x="2356"/>
        <item x="1010"/>
        <item x="1750"/>
        <item x="3585"/>
        <item m="1" x="3682"/>
        <item x="99"/>
        <item x="2443"/>
        <item x="816"/>
        <item x="1591"/>
        <item x="1643"/>
        <item x="3066"/>
        <item m="1" x="3711"/>
        <item x="1050"/>
        <item x="20"/>
        <item x="2257"/>
        <item x="439"/>
        <item x="2484"/>
        <item x="1907"/>
        <item x="1026"/>
        <item x="2923"/>
        <item x="3096"/>
        <item x="1550"/>
        <item x="1978"/>
        <item x="3468"/>
        <item m="1" x="3759"/>
        <item x="2404"/>
        <item x="2346"/>
        <item m="1" x="3703"/>
        <item x="354"/>
        <item x="919"/>
        <item x="2388"/>
        <item x="438"/>
        <item m="1" x="3753"/>
        <item x="425"/>
        <item x="1276"/>
        <item m="1" x="3754"/>
        <item x="996"/>
        <item x="3419"/>
        <item x="679"/>
        <item x="1580"/>
        <item x="279"/>
        <item x="3388"/>
        <item x="373"/>
        <item x="1924"/>
        <item x="2327"/>
        <item x="2052"/>
        <item x="3582"/>
        <item m="1" x="3756"/>
        <item m="1" x="3778"/>
        <item x="1095"/>
        <item x="3198"/>
        <item x="333"/>
        <item m="1" x="3726"/>
        <item x="1251"/>
        <item x="237"/>
        <item m="1" x="3854"/>
        <item x="3552"/>
        <item x="1960"/>
        <item x="2857"/>
        <item x="3449"/>
        <item x="1359"/>
        <item x="2855"/>
        <item x="1254"/>
        <item x="2179"/>
        <item x="2432"/>
        <item x="3435"/>
        <item x="3180"/>
        <item x="2864"/>
        <item x="3027"/>
        <item x="1592"/>
        <item x="1296"/>
        <item x="2018"/>
        <item x="3453"/>
        <item m="1" x="3647"/>
        <item m="1" x="3599"/>
        <item x="2161"/>
        <item x="3140"/>
        <item x="2155"/>
        <item x="1992"/>
        <item x="2410"/>
        <item x="1478"/>
        <item x="970"/>
        <item x="3377"/>
        <item x="2861"/>
        <item x="2862"/>
        <item x="2856"/>
        <item x="1052"/>
        <item x="2683"/>
        <item x="2834"/>
        <item x="1892"/>
        <item x="967"/>
        <item x="934"/>
        <item x="683"/>
        <item x="889"/>
        <item x="2724"/>
        <item m="1" x="3840"/>
        <item x="2188"/>
        <item m="1" x="3849"/>
        <item x="1486"/>
        <item x="953"/>
        <item x="2235"/>
        <item x="804"/>
        <item x="2949"/>
        <item x="853"/>
        <item x="2793"/>
        <item x="2263"/>
        <item x="1440"/>
        <item m="1" x="3666"/>
        <item x="2261"/>
        <item x="1255"/>
        <item x="2645"/>
        <item x="807"/>
        <item x="1483"/>
        <item x="5"/>
        <item x="1910"/>
        <item x="259"/>
        <item m="1" x="3650"/>
        <item x="1645"/>
        <item x="296"/>
        <item x="1348"/>
        <item m="1" x="3748"/>
        <item m="1" x="3766"/>
        <item x="1306"/>
        <item x="1328"/>
        <item x="1105"/>
        <item x="2001"/>
        <item x="232"/>
        <item x="1298"/>
        <item x="3466"/>
        <item x="1427"/>
        <item x="2060"/>
        <item m="1" x="3768"/>
        <item x="3487"/>
        <item x="2128"/>
        <item x="1601"/>
        <item x="1435"/>
        <item x="994"/>
        <item x="1327"/>
        <item x="1700"/>
        <item x="2641"/>
        <item x="1709"/>
        <item x="960"/>
        <item x="2295"/>
        <item x="460"/>
        <item x="1518"/>
        <item x="1653"/>
        <item x="857"/>
        <item x="2748"/>
        <item m="1" x="3607"/>
        <item x="3154"/>
        <item x="3548"/>
        <item x="2129"/>
        <item x="814"/>
        <item x="236"/>
        <item x="2605"/>
        <item x="1410"/>
        <item x="189"/>
        <item x="3117"/>
        <item x="199"/>
        <item x="1605"/>
        <item x="1381"/>
        <item x="382"/>
        <item x="677"/>
        <item x="1257"/>
        <item x="1706"/>
        <item x="1695"/>
        <item x="991"/>
        <item x="3465"/>
        <item m="1" x="3637"/>
        <item x="2948"/>
        <item x="3179"/>
        <item x="1404"/>
        <item x="1369"/>
        <item x="3570"/>
        <item x="2627"/>
        <item x="979"/>
        <item x="312"/>
        <item x="1885"/>
        <item x="2459"/>
        <item x="402"/>
        <item x="16"/>
        <item x="2933"/>
        <item m="1" x="3818"/>
        <item x="3371"/>
        <item x="3337"/>
        <item x="628"/>
        <item x="985"/>
        <item x="1136"/>
        <item m="1" x="3833"/>
        <item x="596"/>
        <item x="3261"/>
        <item m="1" x="3638"/>
        <item x="3439"/>
        <item x="3560"/>
        <item m="1" x="3836"/>
        <item x="40"/>
        <item m="1" x="3761"/>
        <item x="3427"/>
        <item x="1833"/>
        <item x="2629"/>
        <item x="1508"/>
        <item x="2646"/>
        <item x="3169"/>
        <item x="482"/>
        <item x="643"/>
        <item x="896"/>
        <item x="1418"/>
        <item m="1" x="3763"/>
        <item x="1235"/>
        <item x="1113"/>
        <item x="1426"/>
        <item m="1" x="3730"/>
        <item x="1526"/>
        <item x="525"/>
        <item x="130"/>
        <item x="2971"/>
        <item x="1573"/>
        <item x="2270"/>
        <item m="1" x="3738"/>
        <item x="1112"/>
        <item x="3302"/>
        <item x="720"/>
        <item x="1983"/>
        <item x="96"/>
        <item x="822"/>
        <item x="958"/>
        <item x="3137"/>
        <item x="1134"/>
        <item x="186"/>
        <item x="3368"/>
        <item x="856"/>
        <item m="1" x="3699"/>
        <item x="309"/>
        <item x="1170"/>
        <item x="639"/>
        <item x="1284"/>
        <item x="123"/>
        <item x="2729"/>
        <item x="2137"/>
        <item x="1964"/>
        <item x="302"/>
        <item x="63"/>
        <item x="346"/>
        <item x="811"/>
        <item x="2764"/>
        <item x="1679"/>
        <item m="1" x="3781"/>
        <item m="1" x="3659"/>
        <item x="395"/>
        <item x="3551"/>
        <item x="1423"/>
        <item x="2617"/>
        <item x="1137"/>
        <item x="13"/>
        <item x="3247"/>
        <item m="1" x="3626"/>
        <item x="1012"/>
        <item x="1620"/>
        <item x="2582"/>
        <item x="838"/>
        <item x="2566"/>
        <item x="2548"/>
        <item x="2393"/>
        <item x="3165"/>
        <item x="699"/>
        <item x="1937"/>
        <item x="888"/>
        <item x="239"/>
        <item x="980"/>
        <item x="725"/>
        <item x="1347"/>
        <item x="1054"/>
        <item x="2621"/>
        <item x="2897"/>
        <item x="2726"/>
        <item x="2345"/>
        <item x="993"/>
        <item x="1818"/>
        <item x="3550"/>
        <item x="1140"/>
        <item x="1693"/>
        <item x="459"/>
        <item x="629"/>
        <item x="1301"/>
        <item x="2318"/>
        <item x="3326"/>
        <item m="1" x="3649"/>
        <item x="3136"/>
        <item m="1" x="3823"/>
        <item x="1587"/>
        <item x="2624"/>
        <item x="370"/>
        <item x="2904"/>
        <item x="1464"/>
        <item x="2015"/>
        <item x="1458"/>
        <item x="286"/>
        <item x="88"/>
        <item x="2586"/>
        <item x="1585"/>
        <item x="1456"/>
        <item x="2623"/>
        <item x="2806"/>
        <item x="928"/>
        <item x="1375"/>
        <item x="1380"/>
        <item x="3494"/>
        <item x="2171"/>
        <item x="2362"/>
        <item x="1595"/>
        <item m="1" x="3852"/>
        <item x="2299"/>
        <item x="2293"/>
        <item x="303"/>
        <item x="3276"/>
        <item x="2143"/>
        <item x="3567"/>
        <item x="2794"/>
        <item x="2493"/>
        <item x="668"/>
        <item m="1" x="3723"/>
        <item x="494"/>
        <item x="2405"/>
        <item x="175"/>
        <item x="1593"/>
        <item x="3286"/>
        <item x="472"/>
        <item x="1530"/>
        <item x="694"/>
        <item x="2158"/>
        <item x="2195"/>
        <item m="1" x="3851"/>
        <item x="1131"/>
        <item x="2981"/>
        <item x="748"/>
        <item x="266"/>
        <item x="2746"/>
        <item x="842"/>
        <item x="3267"/>
        <item x="2191"/>
        <item x="2604"/>
        <item x="3054"/>
        <item x="2650"/>
        <item x="484"/>
        <item x="270"/>
        <item x="859"/>
        <item x="1371"/>
        <item x="1211"/>
        <item x="271"/>
        <item x="347"/>
        <item m="1" x="3746"/>
        <item x="1139"/>
        <item x="1936"/>
        <item x="1476"/>
        <item x="2141"/>
        <item m="1" x="3832"/>
        <item m="1" x="3843"/>
        <item x="2047"/>
        <item x="2552"/>
        <item x="3091"/>
        <item x="1489"/>
        <item x="3101"/>
        <item m="1" x="3760"/>
        <item x="2611"/>
        <item x="1192"/>
        <item x="989"/>
        <item x="2381"/>
        <item x="255"/>
        <item x="2657"/>
        <item x="946"/>
        <item x="2549"/>
        <item x="1513"/>
        <item x="1748"/>
        <item x="1763"/>
        <item x="2592"/>
        <item m="1" x="3783"/>
        <item x="2397"/>
        <item x="2033"/>
        <item x="1009"/>
        <item x="2349"/>
        <item x="3056"/>
        <item x="3561"/>
        <item x="3016"/>
        <item x="2291"/>
        <item m="1" x="3736"/>
        <item x="3381"/>
        <item x="1942"/>
        <item m="1" x="3695"/>
        <item x="2347"/>
        <item x="770"/>
        <item x="2643"/>
        <item x="1166"/>
        <item x="2462"/>
        <item x="1184"/>
        <item x="150"/>
        <item x="1407"/>
        <item x="118"/>
        <item x="98"/>
        <item x="421"/>
        <item x="1267"/>
        <item x="3501"/>
        <item x="2754"/>
        <item x="2717"/>
        <item x="2733"/>
        <item x="3306"/>
        <item m="1" x="3796"/>
        <item x="93"/>
        <item x="241"/>
        <item x="2603"/>
        <item x="3521"/>
        <item x="2950"/>
        <item x="3320"/>
        <item x="828"/>
        <item x="2488"/>
        <item m="1" x="3714"/>
        <item x="1909"/>
        <item x="2858"/>
        <item x="2138"/>
        <item x="348"/>
        <item x="2620"/>
        <item x="2140"/>
        <item x="605"/>
        <item x="285"/>
        <item x="3313"/>
        <item x="636"/>
        <item m="1" x="3632"/>
        <item x="3554"/>
        <item x="925"/>
        <item x="2139"/>
        <item x="1398"/>
        <item x="1538"/>
        <item x="3438"/>
        <item x="1020"/>
        <item x="37"/>
        <item x="3409"/>
        <item x="2812"/>
        <item x="2083"/>
        <item x="815"/>
        <item x="864"/>
        <item x="1279"/>
        <item x="2086"/>
        <item x="3397"/>
        <item x="1241"/>
        <item x="2262"/>
        <item m="1" x="3662"/>
        <item x="1193"/>
        <item x="3511"/>
        <item x="1504"/>
        <item x="2090"/>
        <item x="314"/>
        <item m="1" x="3792"/>
        <item x="2342"/>
        <item m="1" x="3641"/>
        <item x="1290"/>
        <item m="1" x="3780"/>
        <item x="394"/>
        <item x="1739"/>
        <item x="2174"/>
        <item x="2142"/>
        <item x="233"/>
        <item x="3310"/>
        <item x="2333"/>
        <item x="403"/>
        <item x="1677"/>
        <item x="1948"/>
        <item x="3512"/>
        <item x="671"/>
        <item x="252"/>
        <item x="2569"/>
        <item x="51"/>
        <item x="2492"/>
        <item x="349"/>
        <item x="2865"/>
        <item x="3303"/>
        <item x="2305"/>
        <item x="3348"/>
        <item x="2808"/>
        <item x="2343"/>
        <item x="1037"/>
        <item m="1" x="3784"/>
        <item x="2133"/>
        <item x="478"/>
        <item x="2988"/>
        <item x="24"/>
        <item x="830"/>
        <item x="3274"/>
        <item x="2428"/>
        <item x="559"/>
        <item x="3538"/>
        <item x="742"/>
        <item x="1177"/>
        <item x="1559"/>
        <item x="307"/>
        <item x="3564"/>
        <item x="1430"/>
        <item x="1836"/>
        <item x="485"/>
        <item x="131"/>
        <item x="1979"/>
        <item x="3325"/>
        <item x="2487"/>
        <item x="690"/>
        <item x="1562"/>
        <item x="2187"/>
        <item m="1" x="3779"/>
        <item x="2145"/>
        <item x="1285"/>
        <item x="2819"/>
        <item x="3563"/>
        <item x="726"/>
        <item m="1" x="3644"/>
        <item x="1056"/>
        <item x="325"/>
        <item x="21"/>
        <item x="1138"/>
        <item x="3220"/>
        <item x="3334"/>
        <item x="1999"/>
        <item x="148"/>
        <item x="3271"/>
        <item x="2501"/>
        <item x="1973"/>
        <item x="2579"/>
        <item x="1728"/>
        <item x="371"/>
        <item x="2065"/>
        <item x="2087"/>
        <item x="1180"/>
        <item x="1827"/>
        <item x="1038"/>
        <item x="2800"/>
        <item m="1" x="3767"/>
        <item x="2196"/>
        <item x="2559"/>
        <item x="2534"/>
        <item x="2580"/>
        <item x="3311"/>
        <item x="1714"/>
        <item x="951"/>
        <item x="68"/>
        <item x="1262"/>
        <item x="1283"/>
        <item x="2258"/>
        <item x="2598"/>
        <item x="1669"/>
        <item x="2678"/>
        <item x="2852"/>
        <item x="1236"/>
        <item x="1343"/>
        <item x="1934"/>
        <item x="876"/>
        <item x="450"/>
        <item x="1984"/>
        <item x="2731"/>
        <item x="1210"/>
        <item x="2354"/>
        <item x="2929"/>
        <item x="231"/>
        <item x="1111"/>
        <item x="2222"/>
        <item x="66"/>
        <item x="2602"/>
        <item x="1953"/>
        <item x="1451"/>
        <item x="2048"/>
        <item x="3275"/>
        <item x="2741"/>
        <item x="2154"/>
        <item x="2103"/>
        <item x="2202"/>
        <item x="1985"/>
        <item x="3437"/>
        <item x="1087"/>
        <item x="3304"/>
        <item x="3244"/>
        <item x="2570"/>
        <item x="1581"/>
        <item x="1046"/>
        <item x="2518"/>
        <item x="1317"/>
        <item x="2183"/>
        <item m="1" x="3646"/>
        <item x="110"/>
        <item x="1753"/>
        <item x="1642"/>
        <item x="667"/>
        <item x="955"/>
        <item x="1233"/>
        <item x="2148"/>
        <item x="3289"/>
        <item x="1860"/>
        <item x="419"/>
        <item x="1314"/>
        <item x="78"/>
        <item x="428"/>
        <item x="153"/>
        <item x="2271"/>
        <item x="1244"/>
        <item x="1014"/>
        <item x="1584"/>
        <item x="453"/>
        <item x="2986"/>
        <item x="1837"/>
        <item x="3562"/>
        <item x="3034"/>
        <item x="716"/>
        <item x="276"/>
        <item x="659"/>
        <item x="1599"/>
        <item x="2574"/>
        <item x="2209"/>
        <item x="2007"/>
        <item x="591"/>
        <item x="2491"/>
        <item m="1" x="3618"/>
        <item x="1261"/>
        <item x="1956"/>
        <item x="669"/>
        <item m="1" x="3702"/>
        <item x="3309"/>
        <item x="866"/>
        <item x="1972"/>
        <item x="1945"/>
        <item x="2758"/>
        <item x="962"/>
        <item x="2606"/>
        <item x="1229"/>
        <item x="3489"/>
        <item x="961"/>
        <item x="221"/>
        <item x="1666"/>
        <item x="226"/>
        <item x="114"/>
        <item x="3379"/>
        <item x="1831"/>
        <item x="3496"/>
        <item x="1657"/>
        <item x="220"/>
        <item x="3523"/>
        <item x="3178"/>
        <item x="1023"/>
        <item x="592"/>
        <item x="367"/>
        <item m="1" x="3669"/>
        <item x="3539"/>
        <item x="210"/>
        <item m="1" x="3821"/>
        <item x="2890"/>
        <item x="2557"/>
        <item x="1031"/>
        <item x="1165"/>
        <item x="1941"/>
        <item x="1082"/>
        <item x="1771"/>
        <item m="1" x="3617"/>
        <item x="1260"/>
        <item m="1" x="3676"/>
        <item x="1196"/>
        <item m="1" x="3706"/>
        <item m="1" x="3758"/>
        <item x="1015"/>
        <item x="711"/>
        <item x="1047"/>
        <item x="2407"/>
        <item m="1" x="3686"/>
        <item m="1" x="3807"/>
        <item x="582"/>
        <item x="2095"/>
        <item x="2942"/>
        <item m="1" x="3841"/>
        <item x="1848"/>
        <item m="1" x="3651"/>
        <item x="2706"/>
        <item x="617"/>
        <item x="1727"/>
        <item x="756"/>
        <item x="3224"/>
        <item x="2608"/>
        <item x="2594"/>
        <item x="702"/>
        <item x="1705"/>
        <item x="637"/>
        <item x="1120"/>
        <item x="2572"/>
        <item x="2619"/>
        <item x="73"/>
        <item x="1415"/>
        <item x="1122"/>
        <item x="1234"/>
        <item x="734"/>
        <item x="1329"/>
        <item x="2516"/>
        <item x="3209"/>
        <item x="568"/>
        <item x="1414"/>
        <item x="3222"/>
        <item x="1847"/>
        <item x="2255"/>
        <item x="1349"/>
        <item x="101"/>
        <item x="2200"/>
        <item x="1906"/>
        <item x="187"/>
        <item x="930"/>
        <item x="1849"/>
        <item x="1265"/>
        <item m="1" x="3810"/>
        <item x="1782"/>
        <item x="1078"/>
        <item x="874"/>
        <item x="1534"/>
        <item x="1790"/>
        <item x="311"/>
        <item x="2460"/>
        <item m="1" x="3595"/>
        <item x="1179"/>
        <item x="1867"/>
        <item x="1781"/>
        <item m="1" x="3643"/>
        <item x="2153"/>
        <item x="3430"/>
        <item x="193"/>
        <item x="1778"/>
        <item m="1" x="3834"/>
        <item x="827"/>
        <item x="619"/>
        <item x="2206"/>
        <item x="2051"/>
        <item x="877"/>
        <item x="1876"/>
        <item x="2835"/>
        <item x="1079"/>
        <item x="3076"/>
        <item m="1" x="3609"/>
        <item m="1" x="3679"/>
        <item x="598"/>
        <item x="633"/>
        <item m="1" x="3727"/>
        <item x="2846"/>
        <item x="1190"/>
        <item x="1432"/>
        <item x="1888"/>
        <item x="1745"/>
        <item x="1156"/>
        <item x="3497"/>
        <item x="3500"/>
        <item x="3010"/>
        <item x="2426"/>
        <item m="1" x="3755"/>
        <item x="721"/>
        <item x="2201"/>
        <item x="891"/>
        <item x="1879"/>
        <item x="1519"/>
        <item x="2622"/>
        <item x="2509"/>
        <item m="1" x="3799"/>
        <item x="1928"/>
        <item x="2122"/>
        <item x="1846"/>
        <item x="2289"/>
        <item x="2508"/>
        <item m="1" x="3789"/>
        <item x="2503"/>
        <item x="902"/>
        <item x="1307"/>
        <item x="933"/>
        <item m="1" x="3619"/>
        <item x="2740"/>
        <item x="2094"/>
        <item x="1904"/>
        <item x="3189"/>
        <item x="3432"/>
        <item x="3305"/>
        <item x="2687"/>
        <item m="1" x="3845"/>
        <item x="119"/>
        <item x="2561"/>
        <item x="330"/>
        <item x="713"/>
        <item x="3459"/>
        <item x="2387"/>
        <item x="917"/>
        <item x="2373"/>
        <item x="3364"/>
        <item x="1447"/>
        <item x="2738"/>
        <item x="3272"/>
        <item x="3083"/>
        <item m="1" x="3710"/>
        <item x="1523"/>
        <item x="1672"/>
        <item x="2497"/>
        <item x="1397"/>
        <item x="1969"/>
        <item x="1019"/>
        <item x="2585"/>
        <item x="1822"/>
        <item x="1915"/>
        <item x="2838"/>
        <item x="2378"/>
        <item x="1344"/>
        <item x="2125"/>
        <item x="648"/>
        <item x="638"/>
        <item x="1049"/>
        <item x="1554"/>
        <item x="1814"/>
        <item x="728"/>
        <item x="1400"/>
        <item x="1266"/>
        <item m="1" x="3616"/>
        <item x="855"/>
        <item x="744"/>
        <item x="650"/>
        <item x="1475"/>
        <item m="1" x="3642"/>
        <item x="851"/>
        <item x="2577"/>
        <item x="3445"/>
        <item x="316"/>
        <item m="1" x="3757"/>
        <item x="2151"/>
        <item x="1480"/>
        <item x="911"/>
        <item x="277"/>
        <item x="2640"/>
        <item x="927"/>
        <item m="1" x="3772"/>
        <item x="2669"/>
        <item x="1746"/>
        <item x="2660"/>
        <item x="3088"/>
        <item x="2654"/>
        <item x="2070"/>
        <item x="1081"/>
        <item m="1" x="3655"/>
        <item x="1424"/>
        <item x="1089"/>
        <item x="2662"/>
        <item x="2658"/>
        <item x="2652"/>
        <item x="790"/>
        <item x="3315"/>
        <item x="2661"/>
        <item x="2655"/>
        <item x="392"/>
        <item x="3520"/>
        <item x="1583"/>
        <item x="1774"/>
        <item x="2099"/>
        <item m="1" x="3704"/>
        <item x="1172"/>
        <item x="761"/>
        <item x="2112"/>
        <item x="353"/>
        <item x="2169"/>
        <item x="1690"/>
        <item x="1834"/>
        <item m="1" x="3721"/>
        <item x="244"/>
        <item x="2288"/>
        <item m="1" x="3744"/>
        <item x="801"/>
        <item x="2380"/>
        <item x="2802"/>
        <item x="981"/>
        <item x="1457"/>
        <item x="2185"/>
        <item x="3145"/>
        <item m="1" x="3601"/>
        <item x="942"/>
        <item x="3566"/>
        <item x="3347"/>
        <item x="2227"/>
        <item m="1" x="3811"/>
        <item x="2649"/>
        <item x="1968"/>
        <item x="1789"/>
        <item x="3406"/>
        <item x="2340"/>
        <item x="209"/>
        <item x="2461"/>
        <item x="1865"/>
        <item x="127"/>
        <item x="2337"/>
        <item x="1658"/>
        <item x="214"/>
        <item x="773"/>
        <item x="3486"/>
        <item x="1148"/>
        <item m="1" x="3629"/>
        <item x="173"/>
        <item x="1063"/>
        <item x="1951"/>
        <item m="1" x="3630"/>
        <item x="3118"/>
        <item m="1" x="3734"/>
        <item x="506"/>
        <item x="615"/>
        <item x="2101"/>
        <item x="1036"/>
        <item x="1823"/>
        <item x="2810"/>
        <item x="242"/>
        <item x="1626"/>
        <item x="1448"/>
        <item x="1986"/>
        <item x="3386"/>
        <item x="2756"/>
        <item x="269"/>
        <item x="2175"/>
        <item x="3129"/>
        <item x="2411"/>
        <item x="2781"/>
        <item x="2300"/>
        <item x="1557"/>
        <item x="2701"/>
        <item x="610"/>
        <item x="3278"/>
        <item x="697"/>
        <item x="1543"/>
        <item x="7"/>
        <item x="2135"/>
        <item x="3452"/>
        <item x="1701"/>
        <item m="1" x="3677"/>
        <item x="3253"/>
        <item x="1520"/>
        <item x="3038"/>
        <item x="3121"/>
        <item x="589"/>
        <item x="2027"/>
        <item x="1201"/>
        <item x="2609"/>
        <item x="3265"/>
        <item m="1" x="3827"/>
        <item x="1436"/>
        <item x="2918"/>
        <item x="616"/>
        <item x="2364"/>
        <item x="2"/>
        <item x="2049"/>
        <item x="1007"/>
        <item x="2984"/>
        <item x="778"/>
        <item m="1" x="3697"/>
        <item x="1263"/>
        <item x="1738"/>
        <item m="1" x="3825"/>
        <item x="1694"/>
        <item x="3217"/>
        <item x="3086"/>
        <item x="282"/>
        <item x="3055"/>
        <item m="1" x="3719"/>
        <item x="2753"/>
        <item x="803"/>
        <item x="31"/>
        <item x="3331"/>
        <item x="2106"/>
        <item x="3134"/>
        <item x="1123"/>
        <item x="2743"/>
        <item x="521"/>
        <item x="1869"/>
        <item x="2383"/>
        <item x="2224"/>
        <item x="483"/>
        <item x="3463"/>
        <item x="1870"/>
        <item m="1" x="3814"/>
        <item m="1" x="3848"/>
        <item x="3490"/>
        <item m="1" x="3598"/>
        <item x="1995"/>
        <item x="1777"/>
        <item x="3143"/>
        <item x="3257"/>
        <item x="893"/>
        <item x="2567"/>
        <item x="3391"/>
        <item x="2194"/>
        <item x="289"/>
        <item x="3037"/>
        <item x="3090"/>
        <item x="2294"/>
        <item x="1718"/>
        <item m="1" x="3628"/>
        <item x="2045"/>
        <item x="1341"/>
        <item x="941"/>
        <item x="2074"/>
        <item x="904"/>
        <item x="3448"/>
        <item x="583"/>
        <item x="1216"/>
        <item x="3082"/>
        <item x="1966"/>
        <item x="3440"/>
        <item x="1013"/>
        <item x="905"/>
        <item x="709"/>
        <item x="1035"/>
        <item x="1839"/>
        <item x="201"/>
        <item x="3527"/>
        <item x="3436"/>
        <item x="1813"/>
        <item x="283"/>
        <item x="1316"/>
        <item x="1053"/>
        <item x="1372"/>
        <item x="2203"/>
        <item x="1582"/>
        <item m="1" x="3733"/>
        <item x="2455"/>
        <item x="3211"/>
        <item x="3515"/>
        <item x="656"/>
        <item x="1712"/>
        <item x="1326"/>
        <item x="2134"/>
        <item x="824"/>
        <item x="2615"/>
        <item x="923"/>
        <item x="3279"/>
        <item x="1320"/>
        <item x="3324"/>
        <item x="2312"/>
        <item x="1551"/>
        <item x="3467"/>
        <item x="1199"/>
        <item m="1" x="3790"/>
        <item x="1611"/>
        <item x="3208"/>
        <item x="2772"/>
        <item x="3284"/>
        <item x="3012"/>
        <item x="1034"/>
        <item x="3569"/>
        <item x="2089"/>
        <item x="2221"/>
        <item x="2560"/>
        <item x="2625"/>
        <item x="2821"/>
        <item x="900"/>
        <item x="936"/>
        <item x="2207"/>
        <item x="2043"/>
        <item x="396"/>
        <item x="2315"/>
        <item x="1925"/>
        <item x="1871"/>
        <item x="1006"/>
        <item x="1220"/>
        <item x="3514"/>
        <item x="1471"/>
        <item x="1485"/>
        <item x="2490"/>
        <item x="2414"/>
        <item x="1228"/>
        <item x="2297"/>
        <item x="3588"/>
        <item x="2021"/>
        <item x="2248"/>
        <item x="935"/>
        <item x="1608"/>
        <item x="3387"/>
        <item x="343"/>
        <item x="1993"/>
        <item x="2311"/>
        <item x="3214"/>
        <item x="865"/>
        <item x="2226"/>
        <item x="2389"/>
        <item x="2670"/>
        <item x="2498"/>
        <item x="862"/>
        <item x="2634"/>
        <item x="1212"/>
        <item x="1463"/>
        <item x="2084"/>
        <item x="1377"/>
        <item x="2465"/>
        <item x="850"/>
        <item x="663"/>
        <item x="416"/>
        <item x="1246"/>
        <item x="2435"/>
        <item x="799"/>
        <item x="627"/>
        <item m="1" x="3627"/>
        <item x="966"/>
        <item x="3491"/>
        <item x="2278"/>
        <item x="1214"/>
        <item x="644"/>
        <item x="263"/>
        <item x="2744"/>
        <item x="3393"/>
        <item m="1" x="3808"/>
        <item x="2390"/>
        <item x="2193"/>
        <item x="1219"/>
        <item x="908"/>
        <item x="1434"/>
        <item x="688"/>
        <item x="2234"/>
        <item m="1" x="3776"/>
        <item x="3073"/>
        <item x="2814"/>
        <item m="1" x="3670"/>
        <item x="3549"/>
        <item x="693"/>
        <item x="581"/>
        <item x="2117"/>
        <item x="2251"/>
        <item x="3298"/>
        <item x="55"/>
        <item x="2470"/>
        <item x="1154"/>
        <item x="2156"/>
        <item x="3485"/>
        <item x="527"/>
        <item x="344"/>
        <item x="195"/>
        <item x="903"/>
        <item x="2290"/>
        <item x="1607"/>
        <item x="871"/>
        <item m="1" x="3793"/>
        <item x="1911"/>
        <item x="190"/>
        <item x="3259"/>
        <item x="2058"/>
        <item x="2583"/>
        <item x="2218"/>
        <item x="2348"/>
        <item x="3168"/>
        <item x="3215"/>
        <item x="1830"/>
        <item x="2789"/>
        <item x="2127"/>
        <item x="2304"/>
        <item x="1281"/>
        <item x="2681"/>
        <item m="1" x="3740"/>
        <item x="550"/>
        <item x="2542"/>
        <item x="2296"/>
        <item x="1239"/>
        <item x="1353"/>
        <item x="1670"/>
        <item m="1" x="3664"/>
        <item x="520"/>
        <item x="1542"/>
        <item x="174"/>
        <item x="823"/>
        <item x="584"/>
        <item x="3558"/>
        <item x="2882"/>
        <item x="909"/>
        <item x="576"/>
        <item x="1295"/>
        <item x="2797"/>
        <item m="1" x="3639"/>
        <item x="3451"/>
        <item x="2792"/>
        <item x="3455"/>
        <item x="1391"/>
        <item m="1" x="3594"/>
        <item m="1" x="3652"/>
        <item x="2429"/>
        <item x="1639"/>
        <item x="2457"/>
        <item x="1171"/>
        <item m="1" x="3806"/>
        <item x="558"/>
        <item x="1278"/>
        <item x="1994"/>
        <item x="2110"/>
        <item x="687"/>
        <item x="2109"/>
        <item x="2881"/>
        <item x="518"/>
        <item x="2456"/>
        <item x="858"/>
        <item x="1685"/>
        <item x="162"/>
        <item x="2062"/>
        <item x="1873"/>
        <item x="3352"/>
        <item x="3579"/>
        <item x="723"/>
        <item x="2199"/>
        <item x="2111"/>
        <item m="1" x="3621"/>
        <item x="1351"/>
        <item x="2626"/>
        <item m="1" x="3636"/>
        <item x="1826"/>
        <item x="2596"/>
        <item x="2927"/>
        <item x="2906"/>
        <item x="2526"/>
        <item x="3416"/>
        <item x="549"/>
        <item x="2241"/>
        <item x="916"/>
        <item m="1" x="3698"/>
        <item x="1856"/>
        <item x="2578"/>
        <item x="1106"/>
        <item x="1118"/>
        <item x="2167"/>
        <item m="1" x="3623"/>
        <item x="365"/>
        <item x="1143"/>
        <item m="1" x="3791"/>
        <item x="2968"/>
        <item x="1058"/>
        <item m="1" x="3764"/>
        <item x="1352"/>
        <item x="2197"/>
        <item x="2839"/>
        <item x="662"/>
        <item x="3225"/>
        <item m="1" x="3656"/>
        <item m="1" x="3731"/>
        <item x="606"/>
        <item x="1775"/>
        <item x="1303"/>
        <item x="2719"/>
        <item x="1572"/>
        <item x="2236"/>
        <item x="1207"/>
        <item x="2453"/>
        <item x="342"/>
        <item x="3426"/>
        <item x="3380"/>
        <item x="567"/>
        <item x="1932"/>
        <item x="1384"/>
        <item m="1" x="3800"/>
        <item x="2770"/>
        <item x="1952"/>
        <item x="1117"/>
        <item m="1" x="3690"/>
        <item x="1637"/>
        <item x="291"/>
        <item x="1339"/>
        <item x="988"/>
        <item m="1" x="3665"/>
        <item x="3206"/>
        <item x="2004"/>
        <item x="1788"/>
        <item x="2442"/>
        <item x="1403"/>
        <item x="3412"/>
        <item x="533"/>
        <item x="3411"/>
        <item x="2177"/>
        <item x="3482"/>
        <item x="417"/>
        <item x="3414"/>
        <item x="2008"/>
        <item x="1807"/>
        <item m="1" x="3798"/>
        <item m="1" x="3737"/>
        <item x="1802"/>
        <item x="1767"/>
        <item x="3395"/>
        <item x="1881"/>
        <item x="940"/>
        <item x="995"/>
        <item x="1563"/>
        <item x="1731"/>
        <item x="504"/>
        <item x="75"/>
        <item m="1" x="3750"/>
        <item x="1499"/>
        <item m="1" x="3600"/>
        <item x="2068"/>
        <item x="2150"/>
        <item x="1147"/>
        <item x="897"/>
        <item x="608"/>
        <item x="3238"/>
        <item x="2149"/>
        <item x="2632"/>
        <item x="2791"/>
        <item x="2010"/>
        <item x="2160"/>
        <item m="1" x="3847"/>
        <item x="3330"/>
        <item x="2159"/>
        <item x="747"/>
        <item x="1297"/>
        <item x="2284"/>
        <item x="471"/>
        <item x="1889"/>
        <item x="2832"/>
        <item x="355"/>
        <item x="3584"/>
        <item x="170"/>
        <item x="2320"/>
        <item x="2249"/>
        <item x="3351"/>
        <item x="3428"/>
        <item x="2571"/>
        <item x="1654"/>
        <item x="810"/>
        <item x="2377"/>
        <item x="1071"/>
        <item x="2273"/>
        <item x="3018"/>
        <item m="1" x="3678"/>
        <item x="1736"/>
        <item x="1077"/>
        <item x="1342"/>
        <item x="1957"/>
        <item x="3510"/>
        <item x="914"/>
        <item x="3413"/>
        <item x="1541"/>
        <item m="1" x="3615"/>
        <item x="3245"/>
        <item m="1" x="3720"/>
        <item x="2044"/>
        <item x="116"/>
        <item x="2232"/>
        <item x="2989"/>
        <item m="1" x="3696"/>
        <item x="2562"/>
        <item x="2618"/>
        <item x="3318"/>
        <item x="1076"/>
        <item x="2253"/>
        <item x="894"/>
        <item x="2978"/>
        <item m="1" x="3694"/>
        <item m="1" x="3700"/>
        <item x="705"/>
        <item x="1059"/>
        <item x="2034"/>
        <item x="1920"/>
        <item m="1" x="3839"/>
        <item x="3372"/>
        <item x="2769"/>
        <item x="474"/>
        <item x="2499"/>
        <item x="3553"/>
        <item x="2847"/>
        <item x="2024"/>
        <item x="3130"/>
        <item x="2316"/>
        <item x="3421"/>
        <item x="883"/>
        <item x="614"/>
        <item x="1636"/>
        <item x="3221"/>
        <item x="1776"/>
        <item x="2798"/>
        <item x="1130"/>
        <item x="3177"/>
        <item x="1689"/>
        <item x="2913"/>
        <item x="1861"/>
        <item x="3230"/>
        <item x="2366"/>
        <item x="1958"/>
        <item x="2025"/>
        <item x="440"/>
        <item x="54"/>
        <item x="1042"/>
        <item x="1313"/>
        <item x="336"/>
        <item x="1203"/>
        <item x="238"/>
        <item x="2745"/>
        <item x="2085"/>
        <item x="3327"/>
        <item x="3202"/>
        <item x="868"/>
        <item x="331"/>
        <item x="2500"/>
        <item x="658"/>
        <item x="2635"/>
        <item m="1" x="3687"/>
        <item x="2712"/>
        <item x="2126"/>
        <item x="3576"/>
        <item x="965"/>
        <item x="418"/>
        <item x="1808"/>
        <item x="477"/>
        <item x="3503"/>
        <item x="2555"/>
        <item x="3077"/>
        <item x="3434"/>
        <item x="1108"/>
        <item x="1155"/>
        <item x="3057"/>
        <item x="2734"/>
        <item x="3233"/>
        <item x="455"/>
        <item x="607"/>
        <item x="2026"/>
        <item x="839"/>
        <item x="1619"/>
        <item x="561"/>
        <item x="332"/>
        <item x="207"/>
        <item x="1933"/>
        <item x="2502"/>
        <item x="510"/>
        <item x="2285"/>
        <item x="3042"/>
        <item x="376"/>
        <item x="1671"/>
        <item x="2504"/>
        <item x="2943"/>
        <item x="3008"/>
        <item x="2544"/>
        <item x="1125"/>
        <item x="881"/>
        <item x="1051"/>
        <item x="467"/>
        <item x="38"/>
        <item x="378"/>
        <item x="2448"/>
        <item x="3374"/>
        <item x="2830"/>
        <item x="2636"/>
        <item x="603"/>
        <item x="3417"/>
        <item x="1294"/>
        <item x="2695"/>
        <item x="1536"/>
        <item m="1" x="3688"/>
        <item x="3349"/>
        <item x="2113"/>
        <item x="1318"/>
        <item x="3361"/>
        <item x="675"/>
        <item x="545"/>
        <item x="3040"/>
        <item x="2386"/>
        <item x="2692"/>
        <item x="3109"/>
        <item x="1204"/>
        <item m="1" x="3716"/>
        <item x="2820"/>
        <item x="356"/>
        <item x="2307"/>
        <item x="2824"/>
        <item x="2816"/>
        <item x="2292"/>
        <item x="1965"/>
        <item x="211"/>
        <item x="1144"/>
        <item x="1842"/>
        <item x="2379"/>
        <item x="3470"/>
        <item x="1852"/>
        <item x="3187"/>
        <item x="2987"/>
        <item x="3307"/>
        <item x="1194"/>
        <item x="1454"/>
        <item x="1821"/>
        <item x="126"/>
        <item x="2449"/>
        <item x="3375"/>
        <item x="1256"/>
        <item x="1469"/>
        <item x="294"/>
        <item x="3483"/>
        <item x="1760"/>
        <item x="2219"/>
        <item x="18"/>
        <item x="2910"/>
        <item x="3031"/>
        <item x="2425"/>
        <item x="2260"/>
        <item x="1841"/>
        <item x="1877"/>
        <item x="3462"/>
        <item x="1336"/>
        <item x="2028"/>
        <item x="1141"/>
        <item x="2326"/>
        <item x="2272"/>
        <item x="1596"/>
        <item x="1622"/>
        <item x="1132"/>
        <item x="2416"/>
        <item x="488"/>
        <item x="1567"/>
        <item x="1635"/>
        <item x="3499"/>
        <item x="1786"/>
        <item x="2964"/>
        <item x="2458"/>
        <item x="1356"/>
        <item x="149"/>
        <item x="2037"/>
        <item x="1963"/>
        <item x="1800"/>
        <item x="2584"/>
        <item x="3398"/>
        <item x="2593"/>
        <item x="789"/>
        <item x="852"/>
        <item x="1616"/>
        <item x="2818"/>
        <item x="1169"/>
        <item x="3013"/>
        <item x="491"/>
        <item x="1444"/>
        <item x="2096"/>
        <item x="2828"/>
        <item x="703"/>
        <item x="49"/>
        <item x="2674"/>
        <item x="104"/>
        <item x="2532"/>
        <item x="2323"/>
        <item x="1624"/>
        <item x="3232"/>
        <item x="112"/>
        <item m="1" x="3853"/>
        <item x="3367"/>
        <item x="2700"/>
        <item x="516"/>
        <item x="939"/>
        <item x="2901"/>
        <item m="1" x="3785"/>
        <item x="1711"/>
        <item x="1764"/>
        <item x="1472"/>
        <item x="3146"/>
        <item x="3294"/>
        <item x="3529"/>
        <item x="3138"/>
        <item x="1373"/>
        <item x="1302"/>
        <item x="1191"/>
        <item x="618"/>
        <item x="543"/>
        <item x="2637"/>
        <item x="2399"/>
        <item x="1655"/>
        <item x="2395"/>
        <item x="948"/>
        <item x="1315"/>
        <item m="1" x="3654"/>
        <item x="2186"/>
        <item m="1" x="3660"/>
        <item x="843"/>
        <item x="208"/>
        <item x="594"/>
        <item x="738"/>
        <item x="2907"/>
        <item x="2664"/>
        <item x="1733"/>
        <item x="326"/>
        <item x="1450"/>
        <item x="2672"/>
        <item x="2671"/>
        <item x="2446"/>
        <item x="2675"/>
        <item m="1" x="3597"/>
        <item x="408"/>
        <item x="3481"/>
        <item x="2723"/>
        <item x="188"/>
        <item x="151"/>
        <item x="787"/>
        <item x="2915"/>
        <item x="1678"/>
        <item x="3114"/>
        <item x="2363"/>
        <item x="2680"/>
        <item x="1751"/>
        <item x="90"/>
        <item x="2755"/>
        <item x="1659"/>
        <item x="2423"/>
        <item m="1" x="3741"/>
        <item x="2130"/>
        <item x="1488"/>
        <item x="3283"/>
        <item x="2006"/>
        <item x="1817"/>
        <item x="1761"/>
        <item m="1" x="3820"/>
        <item x="235"/>
        <item m="1" x="3829"/>
        <item x="3139"/>
        <item x="2053"/>
        <item x="2679"/>
        <item x="1025"/>
        <item x="2590"/>
        <item x="3312"/>
        <item x="1735"/>
        <item x="1460"/>
        <item x="882"/>
        <item x="2451"/>
        <item m="1" x="3674"/>
        <item x="782"/>
        <item m="1" x="3822"/>
        <item x="3404"/>
        <item x="1812"/>
        <item x="2100"/>
        <item x="1085"/>
        <item x="2338"/>
        <item x="3456"/>
        <item x="1931"/>
        <item x="2358"/>
        <item x="3556"/>
        <item x="1182"/>
        <item x="1715"/>
        <item x="3358"/>
        <item x="2771"/>
        <item x="2409"/>
        <item x="1863"/>
        <item x="3333"/>
        <item x="1305"/>
        <item x="1282"/>
        <item x="2973"/>
        <item x="196"/>
        <item x="1855"/>
        <item x="240"/>
        <item x="2180"/>
        <item x="1528"/>
        <item x="1981"/>
        <item x="3442"/>
        <item x="2269"/>
        <item x="3075"/>
        <item x="2120"/>
        <item x="768"/>
        <item x="287"/>
        <item x="1621"/>
        <item x="2563"/>
        <item x="1330"/>
        <item m="1" x="3735"/>
        <item x="495"/>
        <item x="1338"/>
        <item x="779"/>
        <item x="1597"/>
        <item x="2684"/>
        <item x="2813"/>
        <item x="2240"/>
        <item x="2069"/>
        <item x="1917"/>
        <item x="2400"/>
        <item x="1880"/>
        <item x="250"/>
        <item x="3475"/>
        <item x="538"/>
        <item m="1" x="3635"/>
        <item x="358"/>
        <item x="2774"/>
        <item x="523"/>
        <item x="2673"/>
        <item x="2967"/>
        <item x="1419"/>
        <item x="2972"/>
        <item x="3234"/>
        <item x="465"/>
        <item x="476"/>
        <item x="427"/>
        <item x="6"/>
        <item x="1039"/>
        <item x="1333"/>
        <item x="2576"/>
        <item x="2282"/>
        <item x="1691"/>
        <item x="861"/>
        <item x="3068"/>
        <item x="1001"/>
        <item x="3384"/>
        <item x="435"/>
        <item x="2790"/>
        <item x="1213"/>
        <item x="2815"/>
        <item x="94"/>
        <item x="3159"/>
        <item x="3045"/>
        <item x="192"/>
        <item x="1943"/>
        <item x="155"/>
        <item x="611"/>
        <item x="2762"/>
        <item x="910"/>
        <item x="2633"/>
        <item m="1" x="3805"/>
        <item m="1" x="3691"/>
        <item x="1625"/>
        <item x="1455"/>
        <item x="2283"/>
        <item x="381"/>
        <item x="1819"/>
        <item x="385"/>
        <item x="1175"/>
        <item x="1416"/>
        <item x="401"/>
        <item x="1647"/>
        <item x="280"/>
        <item x="2721"/>
        <item x="2676"/>
        <item x="1340"/>
        <item x="574"/>
        <item x="578"/>
        <item x="2073"/>
        <item x="2653"/>
        <item x="2663"/>
        <item x="2849"/>
        <item x="2677"/>
        <item x="443"/>
        <item x="2659"/>
        <item x="3147"/>
        <item x="3513"/>
        <item x="249"/>
        <item x="685"/>
        <item x="1824"/>
        <item x="3069"/>
        <item x="759"/>
        <item m="1" x="3742"/>
        <item x="2445"/>
        <item x="1368"/>
        <item x="1045"/>
        <item x="2267"/>
        <item x="3060"/>
        <item x="17"/>
        <item x="1648"/>
        <item x="1264"/>
        <item x="2334"/>
        <item x="224"/>
        <item x="1467"/>
        <item x="2784"/>
        <item x="1099"/>
        <item x="2919"/>
        <item x="2147"/>
        <item x="3574"/>
        <item x="718"/>
        <item x="1453"/>
        <item x="1773"/>
        <item x="599"/>
        <item x="2966"/>
        <item x="305"/>
        <item x="500"/>
        <item x="2020"/>
        <item x="3092"/>
        <item x="486"/>
        <item x="537"/>
        <item x="2928"/>
        <item x="1600"/>
        <item x="1495"/>
        <item x="2152"/>
        <item x="580"/>
        <item x="1717"/>
        <item x="2382"/>
        <item x="963"/>
        <item x="324"/>
        <item x="1346"/>
        <item x="2751"/>
        <item x="2914"/>
        <item x="1864"/>
        <item x="3183"/>
        <item x="22"/>
        <item x="2352"/>
        <item x="776"/>
        <item x="1574"/>
        <item x="1716"/>
        <item x="3281"/>
        <item x="1697"/>
        <item x="1115"/>
        <item x="1069"/>
        <item x="3323"/>
        <item x="1810"/>
        <item x="3357"/>
        <item x="3447"/>
        <item x="689"/>
        <item x="2372"/>
        <item x="1996"/>
        <item x="2031"/>
        <item x="420"/>
        <item x="178"/>
        <item x="1976"/>
        <item x="1874"/>
        <item x="2573"/>
        <item x="1578"/>
        <item x="3148"/>
        <item x="2071"/>
        <item x="2541"/>
        <item x="139"/>
        <item x="3507"/>
        <item x="163"/>
        <item x="986"/>
        <item x="1441"/>
        <item x="204"/>
        <item x="3504"/>
        <item x="3186"/>
        <item x="982"/>
        <item x="2707"/>
        <item x="860"/>
        <item x="1299"/>
        <item x="2860"/>
        <item x="2850"/>
        <item x="1946"/>
        <item x="3343"/>
        <item x="1293"/>
        <item x="2912"/>
        <item x="2038"/>
        <item x="1577"/>
        <item x="1421"/>
        <item x="2146"/>
        <item x="3019"/>
        <item x="1758"/>
        <item x="3506"/>
        <item x="3191"/>
        <item x="1496"/>
        <item x="1552"/>
        <item x="848"/>
        <item x="2825"/>
        <item x="397"/>
        <item x="3365"/>
        <item x="1623"/>
        <item x="1198"/>
        <item x="3181"/>
        <item x="2766"/>
        <item x="2905"/>
        <item x="2667"/>
        <item x="2697"/>
        <item x="2803"/>
        <item x="2314"/>
        <item x="3555"/>
        <item m="1" x="3815"/>
        <item x="3524"/>
        <item m="1" x="3675"/>
        <item x="1726"/>
        <item x="448"/>
        <item x="2696"/>
        <item x="2853"/>
        <item x="1507"/>
        <item x="2166"/>
        <item x="2243"/>
        <item x="462"/>
        <item x="1796"/>
        <item x="405"/>
        <item x="2365"/>
        <item x="2494"/>
        <item x="3484"/>
        <item x="3007"/>
        <item x="2951"/>
        <item x="1710"/>
        <item m="1" x="3732"/>
        <item x="2510"/>
        <item x="2039"/>
        <item x="2056"/>
        <item x="184"/>
        <item x="1737"/>
        <item x="2869"/>
        <item x="2575"/>
        <item x="978"/>
        <item x="2778"/>
        <item x="1378"/>
        <item x="2880"/>
        <item x="2693"/>
        <item x="2040"/>
        <item x="1379"/>
        <item x="2242"/>
        <item x="3280"/>
        <item x="2845"/>
        <item x="1176"/>
        <item x="1101"/>
        <item x="3332"/>
        <item x="334"/>
        <item x="2877"/>
        <item x="922"/>
        <item x="535"/>
        <item x="102"/>
        <item x="2401"/>
        <item x="1927"/>
        <item x="1292"/>
        <item x="921"/>
        <item x="1110"/>
        <item x="1720"/>
        <item x="1905"/>
        <item m="1" x="3709"/>
        <item x="1428"/>
        <item x="2190"/>
        <item x="1505"/>
        <item x="959"/>
        <item x="1734"/>
        <item x="2447"/>
        <item x="863"/>
        <item x="3441"/>
        <item x="1382"/>
        <item x="3166"/>
        <item x="295"/>
        <item x="2688"/>
        <item x="222"/>
        <item x="2420"/>
        <item x="2402"/>
        <item x="2979"/>
        <item x="2665"/>
        <item x="1018"/>
        <item x="1698"/>
        <item m="1" x="3739"/>
        <item x="3260"/>
        <item x="626"/>
        <item m="1" x="3842"/>
        <item x="819"/>
        <item x="415"/>
        <item x="315"/>
        <item x="1321"/>
        <item x="2436"/>
        <item x="3176"/>
        <item x="2064"/>
        <item x="1442"/>
        <item x="3474"/>
        <item x="3296"/>
        <item x="3530"/>
        <item x="1692"/>
        <item x="3394"/>
        <item x="2088"/>
        <item m="1" x="3788"/>
        <item x="227"/>
        <item x="1319"/>
        <item x="0"/>
        <item x="293"/>
        <item x="1389"/>
        <item x="2421"/>
        <item x="737"/>
        <item x="1133"/>
        <item x="218"/>
        <item m="1" x="3612"/>
        <item x="717"/>
        <item x="2406"/>
        <item x="845"/>
        <item x="91"/>
        <item m="1" x="3817"/>
        <item x="1887"/>
        <item x="1799"/>
        <item x="191"/>
        <item x="3270"/>
        <item x="3473"/>
        <item x="1202"/>
        <item x="2804"/>
        <item x="2811"/>
        <item x="1707"/>
        <item x="3160"/>
        <item x="3228"/>
        <item x="2215"/>
        <item x="1109"/>
        <item x="2872"/>
        <item x="2163"/>
        <item x="1114"/>
        <item x="730"/>
        <item x="1640"/>
        <item x="2032"/>
        <item x="1661"/>
        <item x="203"/>
        <item x="3522"/>
        <item x="2424"/>
        <item x="2513"/>
        <item x="3190"/>
        <item x="901"/>
        <item x="1291"/>
        <item x="1392"/>
        <item x="3382"/>
        <item x="2868"/>
        <item x="2144"/>
        <item x="2041"/>
        <item x="2335"/>
        <item x="2844"/>
        <item x="2054"/>
        <item x="3454"/>
        <item x="1393"/>
        <item x="1989"/>
        <item x="2427"/>
        <item x="1743"/>
        <item x="2259"/>
        <item x="1311"/>
        <item x="3344"/>
        <item x="2210"/>
        <item x="1491"/>
        <item m="1" x="3850"/>
        <item x="2230"/>
        <item x="2361"/>
        <item x="2066"/>
        <item x="1149"/>
        <item x="1376"/>
        <item x="3113"/>
        <item x="1334"/>
        <item x="1248"/>
        <item x="2538"/>
        <item x="2977"/>
        <item x="2231"/>
        <item x="3542"/>
        <item x="1309"/>
        <item x="2212"/>
        <item x="2614"/>
        <item m="1" x="3701"/>
        <item x="867"/>
        <item x="1242"/>
        <item x="3433"/>
        <item x="454"/>
        <item x="1232"/>
        <item x="466"/>
        <item x="274"/>
        <item x="1680"/>
        <item x="2822"/>
        <item x="3053"/>
        <item x="645"/>
        <item x="1127"/>
        <item x="2030"/>
        <item x="1443"/>
        <item x="2558"/>
        <item x="2408"/>
        <item x="3246"/>
        <item x="1417"/>
        <item x="3575"/>
        <item x="3541"/>
        <item x="1062"/>
        <item x="2787"/>
        <item x="2329"/>
        <item m="1" x="3801"/>
        <item x="2610"/>
        <item x="1399"/>
        <item x="1708"/>
        <item x="3174"/>
        <item x="2521"/>
        <item x="2441"/>
        <item x="1732"/>
        <item x="1857"/>
        <item x="3526"/>
        <item m="1" x="3684"/>
        <item x="3518"/>
        <item x="3360"/>
        <item x="3505"/>
        <item m="1" x="3668"/>
        <item x="3353"/>
        <item x="1844"/>
        <item x="299"/>
        <item x="777"/>
        <item x="142"/>
        <item x="128"/>
        <item x="739"/>
        <item x="1490"/>
        <item x="1367"/>
        <item x="990"/>
        <item x="3373"/>
        <item x="3005"/>
        <item x="1502"/>
        <item x="3488"/>
        <item x="2403"/>
        <item x="1977"/>
        <item x="2941"/>
        <item x="72"/>
        <item x="2014"/>
        <item x="47"/>
        <item x="36"/>
        <item x="2225"/>
        <item x="3580"/>
        <item x="2749"/>
        <item x="2061"/>
        <item x="1509"/>
        <item x="1107"/>
        <item x="1617"/>
        <item x="3418"/>
        <item x="2431"/>
        <item x="2796"/>
        <item x="1901"/>
        <item x="686"/>
        <item x="1843"/>
        <item x="2511"/>
        <item x="2994"/>
        <item x="1350"/>
        <item x="278"/>
        <item x="2331"/>
        <item x="1646"/>
        <item x="2836"/>
        <item x="2689"/>
        <item x="1159"/>
        <item x="557"/>
        <item x="1146"/>
        <item x="3184"/>
        <item x="2274"/>
        <item x="754"/>
        <item x="2550"/>
        <item x="3450"/>
        <item x="2422"/>
        <item x="758"/>
        <item x="532"/>
        <item x="2656"/>
        <item x="3537"/>
        <item x="3546"/>
        <item x="3006"/>
        <item x="2714"/>
        <item x="1644"/>
        <item x="3116"/>
        <item x="1556"/>
        <item x="3036"/>
        <item x="1747"/>
        <item x="480"/>
        <item x="1240"/>
        <item x="701"/>
        <item x="968"/>
        <item x="1289"/>
        <item x="661"/>
        <item x="167"/>
        <item x="3080"/>
        <item x="1940"/>
        <item x="3062"/>
        <item x="511"/>
        <item x="2520"/>
        <item x="1145"/>
        <item x="2123"/>
        <item x="1922"/>
        <item x="3535"/>
        <item x="1022"/>
        <item x="1195"/>
        <item x="1723"/>
        <item x="3587"/>
        <item x="2529"/>
        <item m="1" x="3813"/>
        <item x="1998"/>
        <item x="660"/>
        <item x="3536"/>
        <item x="984"/>
        <item x="505"/>
        <item x="2485"/>
        <item x="1366"/>
        <item x="3517"/>
        <item x="2452"/>
        <item m="1" x="3771"/>
        <item x="641"/>
        <item x="3111"/>
        <item x="1589"/>
        <item m="1" x="3611"/>
        <item x="2992"/>
        <item x="3328"/>
        <item x="1686"/>
        <item x="1473"/>
        <item x="2996"/>
        <item x="3195"/>
        <item x="1183"/>
        <item x="387"/>
        <item x="111"/>
        <item x="2540"/>
        <item x="3219"/>
        <item x="1628"/>
        <item x="1429"/>
        <item x="2515"/>
        <item x="540"/>
        <item x="1041"/>
        <item x="3135"/>
        <item x="1153"/>
        <item x="3339"/>
        <item m="1" x="3633"/>
        <item x="246"/>
        <item x="3248"/>
        <item x="2322"/>
        <item x="1438"/>
        <item x="998"/>
        <item x="2843"/>
        <item x="2786"/>
        <item x="526"/>
        <item x="243"/>
        <item x="2801"/>
        <item x="2528"/>
        <item x="727"/>
        <item x="2266"/>
        <item x="2991"/>
        <item x="1395"/>
        <item x="1104"/>
        <item x="3540"/>
        <item x="2176"/>
        <item x="3544"/>
        <item x="2035"/>
        <item x="3000"/>
        <item x="3429"/>
        <item x="1408"/>
        <item x="2229"/>
        <item x="384"/>
        <item x="84"/>
        <item x="623"/>
        <item x="544"/>
        <item x="413"/>
        <item x="3081"/>
        <item x="3242"/>
        <item x="2019"/>
        <item m="1" x="3604"/>
        <item x="1167"/>
        <item x="3150"/>
        <item x="2310"/>
        <item x="1385"/>
        <item x="509"/>
        <item x="3078"/>
        <item x="1218"/>
        <item x="3033"/>
        <item x="634"/>
        <item x="3543"/>
        <item x="1780"/>
        <item x="3317"/>
        <item m="1" x="3712"/>
        <item x="2668"/>
        <item x="3099"/>
        <item x="3023"/>
        <item x="1742"/>
        <item x="1187"/>
        <item x="2761"/>
        <item x="2398"/>
        <item x="442"/>
        <item x="3568"/>
        <item m="1" x="3680"/>
        <item x="1769"/>
        <item x="2763"/>
        <item x="2889"/>
        <item x="3030"/>
        <item x="666"/>
        <item x="722"/>
        <item x="1561"/>
        <item x="1189"/>
        <item x="374"/>
        <item x="1930"/>
        <item x="457"/>
        <item x="2866"/>
        <item x="1987"/>
        <item x="2934"/>
        <item x="1553"/>
        <item x="3153"/>
        <item x="3103"/>
        <item m="1" x="3681"/>
        <item x="3003"/>
        <item x="1272"/>
        <item x="2747"/>
        <item x="3072"/>
        <item x="1990"/>
        <item x="2418"/>
        <item x="1954"/>
        <item x="1832"/>
        <item x="931"/>
        <item x="71"/>
        <item x="622"/>
        <item x="1676"/>
        <item x="3268"/>
        <item m="1" x="3773"/>
        <item x="2885"/>
        <item x="1950"/>
        <item x="2612"/>
        <item x="194"/>
        <item x="1364"/>
        <item x="2108"/>
        <item x="1040"/>
        <item x="3354"/>
        <item x="3079"/>
        <item x="1797"/>
        <item x="1633"/>
        <item x="3476"/>
        <item x="3071"/>
        <item x="682"/>
        <item x="763"/>
        <item x="82"/>
        <item x="2690"/>
        <item x="2589"/>
        <item x="1630"/>
        <item x="834"/>
        <item x="1815"/>
        <item x="2651"/>
        <item x="2997"/>
        <item x="2313"/>
        <item x="2750"/>
        <item x="1"/>
        <item x="3477"/>
        <item m="1" x="3803"/>
        <item x="731"/>
        <item x="2469"/>
        <item x="3446"/>
        <item x="74"/>
        <item x="157"/>
        <item x="2607"/>
        <item x="3531"/>
        <item x="1961"/>
        <item x="2704"/>
        <item x="360"/>
        <item x="2807"/>
        <item x="3410"/>
        <item x="2265"/>
        <item x="1866"/>
        <item m="1" x="3824"/>
        <item x="1365"/>
        <item x="2473"/>
        <item x="3341"/>
        <item x="1884"/>
        <item x="733"/>
        <item m="1" x="3657"/>
        <item x="1816"/>
        <item x="1073"/>
        <item x="3239"/>
        <item x="2250"/>
        <item x="3004"/>
        <item x="3547"/>
        <item x="2777"/>
        <item x="534"/>
        <item x="743"/>
        <item x="1374"/>
        <item x="2005"/>
        <item x="670"/>
        <item x="2217"/>
        <item x="83"/>
        <item x="2842"/>
        <item x="447"/>
        <item x="1560"/>
        <item x="1935"/>
        <item x="3460"/>
        <item x="10"/>
        <item x="885"/>
        <item x="357"/>
        <item x="377"/>
        <item x="2216"/>
        <item x="1752"/>
        <item x="3356"/>
        <item x="2002"/>
        <item x="2863"/>
        <item x="2012"/>
        <item x="45"/>
        <item m="1" x="3705"/>
        <item x="1651"/>
        <item x="414"/>
        <item x="3534"/>
        <item x="406"/>
        <item x="3363"/>
        <item x="3340"/>
        <item x="1482"/>
        <item x="1634"/>
        <item x="95"/>
        <item x="3266"/>
        <item x="1178"/>
        <item x="205"/>
        <item x="2554"/>
        <item x="1783"/>
        <item x="836"/>
        <item x="1575"/>
        <item x="1840"/>
        <item x="2879"/>
        <item x="1939"/>
        <item x="2339"/>
        <item x="741"/>
        <item x="3252"/>
        <item x="2547"/>
        <item x="2369"/>
        <item x="1093"/>
        <item x="1667"/>
        <item x="1462"/>
        <item x="345"/>
        <item x="197"/>
        <item x="1275"/>
        <item x="1024"/>
        <item x="2732"/>
        <item x="1057"/>
        <item x="2539"/>
        <item x="35"/>
        <item x="3200"/>
        <item x="3197"/>
        <item x="3329"/>
        <item x="785"/>
        <item x="2471"/>
        <item m="1" x="3794"/>
        <item x="1173"/>
        <item x="215"/>
        <item x="3115"/>
        <item x="3532"/>
        <item x="3591"/>
        <item x="1681"/>
        <item x="1004"/>
        <item x="1535"/>
        <item x="818"/>
        <item x="1386"/>
        <item x="411"/>
        <item x="3431"/>
        <item x="1755"/>
        <item x="1477"/>
        <item x="1312"/>
        <item x="3345"/>
        <item x="2716"/>
        <item x="1411"/>
        <item x="388"/>
        <item x="854"/>
        <item x="1967"/>
        <item x="3479"/>
        <item x="1547"/>
        <item x="2198"/>
        <item x="1270"/>
        <item x="1162"/>
        <item x="2394"/>
        <item x="2902"/>
        <item x="1729"/>
        <item x="2871"/>
        <item x="329"/>
        <item x="1188"/>
        <item x="146"/>
        <item x="2003"/>
        <item x="213"/>
        <item x="3533"/>
        <item x="2884"/>
        <item x="463"/>
        <item x="3104"/>
        <item x="1683"/>
        <item x="2699"/>
        <item x="109"/>
        <item x="3444"/>
        <item x="1756"/>
        <item x="1811"/>
        <item x="794"/>
        <item x="1446"/>
        <item x="2214"/>
        <item x="1498"/>
        <item x="508"/>
        <item x="547"/>
        <item x="1798"/>
        <item x="3105"/>
        <item x="489"/>
        <item x="351"/>
        <item x="1949"/>
        <item x="512"/>
        <item x="1791"/>
        <item x="1988"/>
        <item x="1962"/>
        <item x="2599"/>
        <item x="2067"/>
        <item x="1363"/>
        <item x="3218"/>
        <item x="1091"/>
        <item x="2439"/>
        <item x="755"/>
        <item x="2042"/>
        <item x="652"/>
        <item x="1828"/>
        <item x="1891"/>
        <item x="647"/>
        <item x="1224"/>
        <item x="844"/>
        <item x="878"/>
        <item x="154"/>
        <item x="3074"/>
        <item m="1" x="3743"/>
        <item x="1209"/>
        <item x="2601"/>
        <item x="2648"/>
        <item x="2642"/>
        <item x="3461"/>
        <item x="2204"/>
        <item x="2898"/>
        <item x="464"/>
        <item x="3213"/>
        <item x="473"/>
        <item x="501"/>
        <item x="3227"/>
        <item x="1021"/>
        <item x="268"/>
        <item x="434"/>
        <item x="2666"/>
        <item x="602"/>
        <item x="3559"/>
        <item x="2886"/>
        <item x="971"/>
        <item x="870"/>
        <item x="1829"/>
        <item x="3024"/>
        <item x="3094"/>
        <item x="2254"/>
        <item x="1197"/>
        <item x="2223"/>
        <item x="1652"/>
        <item x="3047"/>
        <item x="879"/>
        <item x="1250"/>
        <item x="797"/>
        <item x="751"/>
        <item x="2874"/>
        <item x="1405"/>
        <item x="1702"/>
        <item x="2205"/>
        <item m="1" x="3769"/>
        <item x="1896"/>
        <item x="3026"/>
        <item x="2208"/>
        <item x="3241"/>
        <item x="2957"/>
        <item x="76"/>
        <item x="2990"/>
        <item x="3205"/>
        <item x="3164"/>
        <item x="2277"/>
        <item x="3002"/>
        <item x="1991"/>
        <item x="1494"/>
        <item x="1975"/>
        <item x="1337"/>
        <item x="3182"/>
        <item x="1506"/>
        <item x="2976"/>
        <item x="3231"/>
        <item x="2718"/>
        <item x="2495"/>
        <item x="2165"/>
        <item x="2944"/>
        <item x="3362"/>
        <item x="3322"/>
        <item x="3571"/>
        <item x="2164"/>
        <item x="1903"/>
        <item x="2920"/>
        <item x="2759"/>
        <item x="2730"/>
        <item x="2694"/>
        <item x="30"/>
        <item x="2527"/>
        <item x="3285"/>
        <item x="2076"/>
        <item x="3508"/>
        <item x="2136"/>
        <item x="3157"/>
        <item x="546"/>
        <item x="1687"/>
        <item x="3089"/>
        <item x="684"/>
        <item x="2170"/>
        <item x="1851"/>
        <item m="1" x="3724"/>
        <item x="566"/>
        <item x="3095"/>
        <item x="1688"/>
        <item x="590"/>
        <item x="665"/>
        <item x="2306"/>
        <item x="3423"/>
        <item x="724"/>
        <item x="317"/>
        <item x="8"/>
        <item x="514"/>
        <item x="2301"/>
        <item x="3338"/>
        <item x="2505"/>
        <item x="2788"/>
        <item x="362"/>
        <item x="1724"/>
        <item x="138"/>
        <item x="3350"/>
        <item x="2077"/>
        <item x="3203"/>
        <item m="1" x="3728"/>
        <item x="306"/>
        <item x="1055"/>
        <item x="707"/>
        <item x="569"/>
        <item x="631"/>
        <item x="1075"/>
        <item x="3297"/>
        <item x="1537"/>
        <item x="313"/>
        <item x="886"/>
        <item x="3050"/>
        <item x="1579"/>
        <item x="2930"/>
        <item x="3044"/>
        <item x="1809"/>
        <item x="3509"/>
        <item x="1274"/>
        <item x="1886"/>
        <item x="1227"/>
        <item x="383"/>
        <item x="2896"/>
        <item x="1604"/>
        <item x="2524"/>
        <item x="2840"/>
        <item x="2922"/>
        <item x="2268"/>
        <item x="2168"/>
        <item x="3127"/>
        <item x="612"/>
        <item x="2059"/>
        <item m="1" x="3671"/>
        <item x="2616"/>
        <item x="2969"/>
        <item x="1571"/>
        <item x="2938"/>
        <item x="2936"/>
        <item x="3422"/>
        <item x="1872"/>
        <item x="2097"/>
        <item x="1765"/>
        <item x="2892"/>
        <item x="1908"/>
        <item x="3583"/>
        <item x="2564"/>
        <item x="1102"/>
        <item x="2104"/>
        <item x="3171"/>
        <item x="2975"/>
        <item x="976"/>
        <item m="1" x="3606"/>
        <item x="3128"/>
        <item x="565"/>
        <item x="2233"/>
        <item x="3314"/>
        <item x="2475"/>
        <item m="1" x="3747"/>
        <item x="168"/>
        <item x="2947"/>
        <item x="69"/>
        <item x="300"/>
        <item x="3106"/>
        <item x="766"/>
        <item x="586"/>
        <item x="216"/>
        <item x="798"/>
        <item x="92"/>
        <item x="3163"/>
        <item x="2757"/>
        <item x="1974"/>
        <item x="2075"/>
        <item x="198"/>
        <item x="2952"/>
        <item x="3199"/>
        <item x="2450"/>
        <item x="1598"/>
        <item x="745"/>
        <item x="212"/>
        <item x="3516"/>
        <item x="2895"/>
        <item x="620"/>
        <item x="673"/>
        <item x="2078"/>
        <item x="1231"/>
        <item x="2192"/>
        <item x="225"/>
        <item x="2480"/>
        <item x="3250"/>
        <item x="308"/>
        <item x="2093"/>
        <item x="3185"/>
        <item x="1497"/>
        <item x="1897"/>
        <item x="2831"/>
        <item x="3519"/>
        <item x="3359"/>
        <item x="3293"/>
        <item x="3025"/>
        <item x="1921"/>
        <item x="1894"/>
        <item x="2925"/>
        <item x="3366"/>
        <item x="321"/>
        <item x="1527"/>
        <item x="3167"/>
        <item x="2958"/>
        <item x="796"/>
        <item x="3557"/>
        <item x="1770"/>
        <item x="3021"/>
        <item x="3009"/>
        <item x="2237"/>
        <item x="134"/>
        <item x="2876"/>
        <item x="1354"/>
        <item x="1631"/>
        <item x="2782"/>
        <item x="3240"/>
        <item x="3277"/>
        <item x="1606"/>
        <item x="1043"/>
        <item x="846"/>
        <item x="1569"/>
        <item x="2063"/>
        <item x="1713"/>
        <item x="1914"/>
        <item x="783"/>
        <item m="1" x="3777"/>
        <item x="3122"/>
        <item x="1570"/>
        <item m="1" x="3713"/>
        <item x="2736"/>
        <item x="1893"/>
        <item x="781"/>
        <item x="2057"/>
        <item x="48"/>
        <item x="2013"/>
        <item x="1452"/>
        <item x="2937"/>
        <item x="1576"/>
        <item x="964"/>
        <item x="2686"/>
        <item x="2628"/>
        <item x="12"/>
        <item x="2854"/>
        <item x="1663"/>
        <item x="1902"/>
        <item x="2720"/>
        <item x="3170"/>
        <item x="3061"/>
        <item x="1594"/>
        <item x="1649"/>
        <item x="1853"/>
        <item x="328"/>
        <item x="1412"/>
        <item x="1744"/>
        <item x="2980"/>
        <item x="820"/>
        <item x="503"/>
        <item x="156"/>
        <item x="1602"/>
        <item x="1699"/>
        <item x="3155"/>
        <item x="3039"/>
        <item x="2017"/>
        <item x="2702"/>
        <item x="498"/>
        <item x="3156"/>
        <item x="1545"/>
        <item x="1514"/>
        <item x="2000"/>
        <item x="595"/>
        <item x="1673"/>
        <item x="1749"/>
        <item x="2773"/>
        <item x="2464"/>
        <item x="335"/>
        <item x="746"/>
        <item x="422"/>
        <item x="2082"/>
        <item x="1420"/>
        <item x="2894"/>
        <item x="3471"/>
        <item x="2779"/>
        <item x="1549"/>
        <item x="1493"/>
        <item x="2116"/>
        <item x="3424"/>
        <item m="1" x="3596"/>
        <item x="2940"/>
        <item x="825"/>
        <item x="2924"/>
        <item x="1875"/>
        <item x="1850"/>
        <item x="2917"/>
        <item x="2963"/>
        <item x="1437"/>
        <item x="2780"/>
        <item x="875"/>
        <item x="2939"/>
        <item x="1150"/>
        <item x="3264"/>
        <item x="1017"/>
        <item x="2597"/>
        <item x="2727"/>
        <item x="2525"/>
        <item x="79"/>
        <item x="3216"/>
        <item x="2916"/>
        <item x="2739"/>
        <item x="926"/>
        <item x="1682"/>
        <item x="375"/>
        <item x="27"/>
        <item x="2600"/>
        <item x="1862"/>
        <item x="1754"/>
        <item x="171"/>
        <item x="1335"/>
        <item x="1402"/>
        <item m="1" x="3622"/>
        <item x="1792"/>
        <item x="2105"/>
        <item x="3046"/>
        <item x="3058"/>
        <item x="1487"/>
        <item x="3029"/>
        <item x="1439"/>
        <item x="892"/>
        <item x="3226"/>
        <item x="2956"/>
        <item x="2385"/>
        <item x="1825"/>
        <item x="1615"/>
        <item x="1806"/>
        <item x="80"/>
        <item x="3545"/>
        <item x="28"/>
        <item x="1028"/>
        <item x="2351"/>
        <item x="3123"/>
        <item x="1142"/>
        <item x="410"/>
        <item x="3014"/>
        <item x="1741"/>
        <item m="1" x="3689"/>
        <item x="2121"/>
        <item x="1226"/>
        <item x="3067"/>
        <item x="3035"/>
        <item x="3249"/>
        <item x="1766"/>
        <item x="2768"/>
        <item x="2961"/>
        <item x="200"/>
        <item x="281"/>
        <item x="542"/>
        <item x="3572"/>
        <item x="774"/>
        <item x="2353"/>
        <item x="588"/>
        <item x="2565"/>
        <item x="2412"/>
        <item x="3525"/>
        <item x="2985"/>
        <item x="265"/>
        <item x="719"/>
        <item x="2182"/>
        <item x="2118"/>
        <item x="987"/>
        <item x="3108"/>
        <item x="2368"/>
        <item x="23"/>
        <item x="2184"/>
        <item x="1245"/>
        <item x="944"/>
        <item x="539"/>
        <item x="1794"/>
        <item x="809"/>
        <item x="2878"/>
        <item x="2211"/>
        <item x="1135"/>
        <item x="2775"/>
        <item m="1" x="3770"/>
        <item x="2162"/>
        <item x="3355"/>
        <item x="3028"/>
        <item x="1820"/>
        <item x="1546"/>
        <item x="3151"/>
        <item x="1466"/>
        <item x="140"/>
        <item x="2514"/>
        <item x="1757"/>
        <item x="847"/>
        <item x="2883"/>
        <item x="3273"/>
        <item x="245"/>
        <item x="44"/>
        <item x="1090"/>
        <item x="2374"/>
        <item x="3204"/>
        <item x="992"/>
        <item x="1564"/>
        <item x="1898"/>
        <item x="2851"/>
        <item x="1065"/>
        <item x="2709"/>
        <item x="808"/>
        <item x="849"/>
        <item x="301"/>
        <item x="1000"/>
        <item x="1955"/>
        <item x="593"/>
        <item x="2131"/>
        <item x="653"/>
        <item x="2983"/>
        <item x="1074"/>
        <item x="3043"/>
        <item x="3188"/>
        <item x="2287"/>
        <item x="1521"/>
        <item x="2903"/>
        <item x="2228"/>
        <item x="3229"/>
        <item m="1" x="3658"/>
        <item x="1500"/>
        <item x="3207"/>
        <item x="2888"/>
        <item x="3107"/>
        <item x="2725"/>
        <item x="1387"/>
        <item x="133"/>
        <item x="3258"/>
        <item x="2953"/>
        <item x="2302"/>
        <item x="2935"/>
        <item x="3126"/>
        <item x="3172"/>
        <item x="2735"/>
        <item x="2391"/>
        <item x="2899"/>
        <item x="1205"/>
        <item x="3097"/>
        <item x="2848"/>
        <item x="2715"/>
        <item x="3212"/>
        <item x="159"/>
        <item m="1" x="3610"/>
        <item x="3263"/>
        <item m="1" x="3722"/>
        <item x="786"/>
        <item x="2728"/>
        <item x="817"/>
        <item x="444"/>
        <item x="1401"/>
        <item x="531"/>
        <item x="1675"/>
        <item x="496"/>
        <item x="2995"/>
        <item x="1883"/>
        <item x="835"/>
        <item m="1" x="3614"/>
        <item x="2893"/>
        <item x="2588"/>
        <item x="2993"/>
        <item x="2705"/>
        <item x="105"/>
        <item x="735"/>
        <item x="1784"/>
        <item x="97"/>
        <item x="2220"/>
        <item x="479"/>
        <item x="1164"/>
        <item x="2332"/>
        <item x="681"/>
        <item x="3100"/>
        <item x="949"/>
        <item x="2507"/>
        <item x="1304"/>
        <item x="2805"/>
        <item x="2833"/>
        <item x="52"/>
        <item x="2887"/>
        <item x="772"/>
        <item x="1895"/>
        <item x="2506"/>
        <item x="536"/>
        <item m="1" x="3707"/>
        <item x="2286"/>
        <item x="407"/>
        <item x="2517"/>
        <item x="3098"/>
        <item x="1660"/>
        <item x="2875"/>
        <item x="2785"/>
        <item x="1431"/>
        <item x="3087"/>
        <item x="1461"/>
        <item x="2998"/>
        <item x="1532"/>
        <item x="1468"/>
        <item x="3401"/>
        <item x="297"/>
        <item x="3578"/>
        <item x="1929"/>
        <item x="1614"/>
        <item x="762"/>
        <item x="451"/>
        <item x="2630"/>
        <item x="1325"/>
        <item x="1703"/>
        <item x="664"/>
        <item x="3161"/>
        <item x="3064"/>
        <item x="322"/>
        <item x="2081"/>
        <item x="3336"/>
        <item x="3193"/>
        <item x="3041"/>
        <item x="1916"/>
        <item x="25"/>
        <item x="2350"/>
        <item x="780"/>
        <item m="1" x="3762"/>
        <item x="708"/>
        <item m="1" x="3631"/>
        <item x="1060"/>
        <item x="2328"/>
        <item x="53"/>
        <item x="1269"/>
        <item x="1027"/>
        <item x="2742"/>
        <item x="2911"/>
        <item x="1388"/>
        <item x="2722"/>
        <item x="752"/>
        <item x="2776"/>
        <item x="2932"/>
        <item x="3093"/>
        <item x="2537"/>
        <item x="3335"/>
        <item x="1092"/>
        <item x="3085"/>
        <item x="3011"/>
        <item x="1704"/>
        <item x="1273"/>
        <item x="1503"/>
        <item x="290"/>
        <item x="3059"/>
        <item x="2213"/>
        <item x="2080"/>
        <item x="749"/>
        <item x="2737"/>
        <item x="1016"/>
        <item x="3201"/>
        <item x="3342"/>
        <item x="3255"/>
        <item x="3493"/>
        <item x="145"/>
        <item x="3070"/>
        <item x="997"/>
        <item x="3142"/>
        <item x="1425"/>
        <item x="3425"/>
        <item x="1638"/>
        <item x="1249"/>
        <item x="3001"/>
        <item x="2330"/>
        <item x="833"/>
        <item x="230"/>
        <item m="1" x="3855"/>
        <item x="1088"/>
        <item x="1157"/>
        <item x="366"/>
        <item x="1370"/>
        <item x="77"/>
        <item x="1094"/>
        <item x="954"/>
        <item x="3396"/>
        <item x="2760"/>
        <item x="3132"/>
        <item x="2303"/>
        <item x="1665"/>
        <item x="1206"/>
        <item x="2486"/>
        <item x="179"/>
        <item x="2783"/>
        <item x="3498"/>
        <item x="2355"/>
        <item x="2119"/>
        <item x="1324"/>
        <item x="3581"/>
        <item x="956"/>
        <item x="2157"/>
        <item x="2091"/>
        <item x="2308"/>
        <item x="1612"/>
        <item x="969"/>
        <item x="1084"/>
        <item x="502"/>
        <item x="2115"/>
        <item x="1470"/>
        <item x="2946"/>
        <item x="1629"/>
        <item x="2357"/>
        <item x="1066"/>
        <item x="3492"/>
        <item x="141"/>
        <item x="2891"/>
        <item x="3048"/>
        <item x="2959"/>
        <item x="1944"/>
        <item x="2309"/>
        <item x="784"/>
        <item x="2647"/>
        <item x="386"/>
        <item x="2466"/>
        <item x="2477"/>
        <item x="571"/>
        <item x="1997"/>
        <item x="3152"/>
        <item x="1243"/>
        <item x="1422"/>
        <item x="3301"/>
        <item x="3112"/>
        <item x="872"/>
        <item x="1070"/>
        <item x="2765"/>
        <item x="1003"/>
        <item x="3022"/>
        <item x="3125"/>
        <item x="3131"/>
        <item x="771"/>
        <item m="1" x="3593"/>
        <item m="1" x="3603"/>
        <item x="2396"/>
        <item x="1926"/>
        <item x="832"/>
        <item x="1804"/>
        <item x="2970"/>
        <item x="3291"/>
        <item x="1126"/>
        <item x="1310"/>
        <item x="2189"/>
        <item x="1586"/>
        <item x="2945"/>
        <item x="390"/>
        <item x="1801"/>
        <item x="3084"/>
        <item x="3192"/>
        <item x="601"/>
        <item x="740"/>
        <item x="258"/>
        <item x="445"/>
        <item x="2430"/>
        <item x="2531"/>
        <item x="2173"/>
        <item x="3149"/>
        <item x="563"/>
        <item x="907"/>
        <item x="2829"/>
        <item x="2909"/>
        <item x="2873"/>
        <item x="2837"/>
        <item x="1854"/>
        <item x="64"/>
        <item x="714"/>
        <item x="475"/>
        <item x="2960"/>
        <item x="729"/>
        <item x="3256"/>
        <item x="840"/>
        <item x="1124"/>
        <item x="2999"/>
        <item x="3120"/>
        <item x="552"/>
        <item x="1083"/>
        <item x="826"/>
        <item x="3415"/>
        <item x="2483"/>
        <item x="2046"/>
        <item x="3403"/>
        <item x="515"/>
        <item x="3015"/>
        <item x="895"/>
        <item x="3065"/>
        <item x="2710"/>
        <item x="429"/>
        <item x="2631"/>
        <item x="2711"/>
        <item x="288"/>
        <item x="2965"/>
        <item x="3210"/>
        <item x="1805"/>
        <item x="272"/>
        <item x="1779"/>
        <item x="655"/>
        <item x="3162"/>
        <item x="999"/>
        <item m="1" x="3715"/>
        <item x="3399"/>
        <item x="364"/>
        <item x="1919"/>
        <item x="1230"/>
        <item x="3590"/>
        <item x="1080"/>
        <item x="3469"/>
        <item x="468"/>
        <item x="1459"/>
        <item x="2055"/>
        <item x="2281"/>
        <item x="1590"/>
        <item x="2375"/>
        <item x="81"/>
        <item x="3133"/>
        <item x="3316"/>
        <item x="135"/>
        <item x="1185"/>
        <item x="791"/>
        <item x="945"/>
        <item x="3102"/>
        <item x="1627"/>
        <item x="2036"/>
        <item x="1061"/>
        <item x="957"/>
        <item x="2962"/>
        <item x="1174"/>
        <item x="1900"/>
        <item x="262"/>
        <item m="1" x="3625"/>
        <item x="2256"/>
        <item x="1664"/>
        <item x="3287"/>
        <item x="575"/>
        <item x="100"/>
        <item x="1186"/>
        <item x="2478"/>
        <item x="176"/>
        <item x="1474"/>
        <item x="1795"/>
        <item x="327"/>
        <item m="1" x="3846"/>
        <item x="304"/>
        <item x="2908"/>
        <item x="792"/>
        <item x="2568"/>
        <item x="1913"/>
        <item x="2440"/>
        <item m="1" x="3795"/>
        <item x="880"/>
        <item m="1" x="3683"/>
        <item x="3124"/>
        <item x="1158"/>
        <item x="507"/>
        <item x="2481"/>
        <item x="3300"/>
        <item x="3237"/>
        <item x="1237"/>
        <item x="657"/>
        <item x="1005"/>
        <item x="887"/>
        <item x="3020"/>
        <item x="446"/>
        <item x="223"/>
        <item x="3173"/>
        <item x="3243"/>
        <item m="1" x="3835"/>
        <item x="1858"/>
        <item m="1" x="3692"/>
        <item x="3376"/>
        <item x="2415"/>
        <item x="1959"/>
        <item x="3175"/>
        <item x="113"/>
        <item x="2767"/>
        <item x="1970"/>
        <item x="1890"/>
        <item x="430"/>
        <item x="2639"/>
        <item x="972"/>
        <item x="260"/>
        <item x="869"/>
        <item x="587"/>
        <item x="1656"/>
        <item x="180"/>
        <item x="2050"/>
        <item x="3292"/>
        <item x="2247"/>
        <item x="2298"/>
        <item x="732"/>
        <item x="39"/>
        <item x="2703"/>
        <item x="379"/>
        <item x="2417"/>
        <item x="676"/>
        <item x="3110"/>
        <item x="1033"/>
        <item x="1217"/>
        <item x="1253"/>
        <item x="1555"/>
        <item x="1433"/>
        <item x="3319"/>
        <item x="3369"/>
        <item x="363"/>
        <item x="2468"/>
        <item x="600"/>
        <item x="873"/>
        <item x="254"/>
        <item x="3158"/>
        <item x="1238"/>
        <item x="1072"/>
        <item x="1355"/>
        <item x="2359"/>
        <item x="1096"/>
        <item x="273"/>
        <item x="1479"/>
        <item x="284"/>
        <item x="350"/>
        <item x="1361"/>
        <item x="3385"/>
        <item x="2011"/>
        <item x="1008"/>
        <item x="1128"/>
        <item x="1696"/>
        <item x="32"/>
        <item x="1223"/>
        <item x="3063"/>
        <item x="555"/>
        <item x="470"/>
        <item x="3299"/>
        <item x="481"/>
        <item x="165"/>
        <item x="1323"/>
        <item x="1803"/>
        <item x="14"/>
        <item x="1011"/>
        <item x="1793"/>
        <item x="320"/>
        <item x="1759"/>
        <item x="2324"/>
        <item x="1516"/>
        <item x="441"/>
        <item x="604"/>
        <item x="256"/>
        <item x="185"/>
        <item x="831"/>
        <item x="3049"/>
        <item x="1151"/>
        <item x="3141"/>
        <item x="2098"/>
        <item x="2280"/>
        <item x="1568"/>
        <item x="338"/>
        <item x="3383"/>
        <item x="1277"/>
        <item x="3196"/>
        <item x="461"/>
        <item x="837"/>
        <item x="456"/>
        <item x="2982"/>
        <item x="802"/>
        <item x="132"/>
        <item x="1129"/>
        <item x="2245"/>
        <item x="2172"/>
        <item x="3290"/>
        <item x="1067"/>
        <item x="341"/>
        <item x="2713"/>
        <item x="1465"/>
        <item x="41"/>
        <item x="1938"/>
        <item m="1" x="3831"/>
        <item x="1029"/>
        <item x="585"/>
        <item x="1044"/>
        <item x="169"/>
        <item x="2463"/>
        <item x="1565"/>
        <item x="1484"/>
        <item x="2519"/>
        <item x="983"/>
        <item x="513"/>
        <item x="267"/>
        <item x="2132"/>
        <item x="649"/>
        <item x="409"/>
        <item x="3402"/>
        <item x="161"/>
        <item x="522"/>
        <item x="2472"/>
        <item x="2859"/>
        <item x="2434"/>
        <item x="206"/>
        <item x="1222"/>
        <item x="492"/>
        <item x="624"/>
        <item x="449"/>
        <item x="767"/>
        <item x="1286"/>
        <item x="2613"/>
        <item x="788"/>
        <item x="2433"/>
        <item x="46"/>
        <item x="1002"/>
        <item x="1730"/>
        <item x="400"/>
        <item x="248"/>
        <item x="2867"/>
        <item x="2545"/>
        <item x="15"/>
        <item x="129"/>
        <item x="50"/>
        <item x="560"/>
        <item x="219"/>
        <item x="2817"/>
        <item x="2437"/>
        <item x="3407"/>
        <item x="1331"/>
        <item x="2244"/>
        <item x="3254"/>
        <item x="2360"/>
        <item x="2238"/>
        <item x="625"/>
        <item x="2370"/>
        <item x="1064"/>
        <item x="2107"/>
        <item x="1048"/>
        <item x="125"/>
        <item x="2546"/>
        <item x="152"/>
        <item x="2644"/>
        <item x="2691"/>
        <item x="1947"/>
        <item x="943"/>
        <item x="380"/>
        <item x="1163"/>
        <item x="2682"/>
        <item x="2479"/>
        <item x="806"/>
        <item x="2325"/>
        <item x="1918"/>
        <item x="548"/>
        <item x="736"/>
        <item x="2533"/>
        <item x="800"/>
        <item x="1524"/>
        <item x="264"/>
        <item x="1613"/>
        <item x="124"/>
        <item x="1610"/>
        <item x="2276"/>
        <item x="86"/>
        <item x="1259"/>
        <item x="1529"/>
        <item x="1510"/>
        <item x="164"/>
        <item x="437"/>
        <item x="2553"/>
        <item x="654"/>
        <item x="391"/>
        <item x="298"/>
        <item x="570"/>
        <item x="2698"/>
        <item x="2581"/>
        <item x="577"/>
        <item x="1632"/>
        <item x="938"/>
        <item x="890"/>
        <item x="1772"/>
        <item x="635"/>
        <item x="2556"/>
        <item x="2530"/>
        <item x="2870"/>
        <item x="2826"/>
        <item x="318"/>
        <item x="2102"/>
        <item x="977"/>
        <item x="3370"/>
        <item x="62"/>
        <item x="70"/>
        <item x="1512"/>
        <item x="937"/>
        <item x="2474"/>
        <item x="1208"/>
        <item x="389"/>
        <item x="1271"/>
        <item x="1362"/>
        <item x="753"/>
        <item x="2496"/>
        <item x="3478"/>
        <item x="89"/>
        <item x="399"/>
        <item x="898"/>
        <item x="579"/>
        <item x="950"/>
        <item x="1119"/>
        <item x="1288"/>
        <item x="158"/>
        <item x="108"/>
        <item x="19"/>
        <item x="136"/>
        <item x="529"/>
        <item m="1" x="3640"/>
        <item x="61"/>
        <item x="1200"/>
        <item x="3"/>
        <item x="319"/>
        <item x="323"/>
        <item x="632"/>
        <item x="1121"/>
        <item x="359"/>
        <item x="3405"/>
        <item x="764"/>
        <item x="2317"/>
        <item x="2512"/>
        <item x="117"/>
        <item x="2482"/>
        <item x="3308"/>
        <item x="929"/>
        <item x="352"/>
        <item x="1360"/>
        <item x="2239"/>
        <item x="1684"/>
        <item x="432"/>
        <item x="1413"/>
        <item x="2392"/>
        <item x="253"/>
        <item x="1032"/>
        <item x="469"/>
        <item x="372"/>
        <item x="906"/>
        <item x="234"/>
        <item x="1287"/>
        <item x="712"/>
        <item x="1501"/>
        <item x="2181"/>
        <item x="765"/>
        <item x="433"/>
        <item x="597"/>
        <item x="2638"/>
        <item x="554"/>
        <item x="2476"/>
        <item x="630"/>
        <item x="1449"/>
        <item x="393"/>
        <item x="1525"/>
        <item x="974"/>
        <item x="572"/>
        <item x="1097"/>
        <item x="2279"/>
        <item x="42"/>
        <item x="4"/>
        <item x="551"/>
        <item x="651"/>
        <item x="573"/>
        <item x="11"/>
        <item x="1662"/>
        <item x="1540"/>
        <item x="1878"/>
        <item x="1515"/>
        <item x="2275"/>
        <item x="1168"/>
        <item x="1787"/>
        <item x="1481"/>
        <item x="1603"/>
        <item x="1899"/>
        <item x="1531"/>
        <item x="423"/>
        <item x="1160"/>
        <item x="915"/>
        <item x="217"/>
        <item x="143"/>
        <item x="339"/>
        <item x="805"/>
        <item x="59"/>
        <item x="1980"/>
        <item x="973"/>
        <item x="695"/>
        <item x="58"/>
        <item x="562"/>
        <item x="1406"/>
        <item x="497"/>
        <item x="1882"/>
        <item x="251"/>
        <item x="436"/>
        <item x="1357"/>
        <item x="3295"/>
        <item x="182"/>
        <item x="1068"/>
        <item x="115"/>
        <item x="924"/>
        <item x="1086"/>
        <item x="85"/>
        <item x="369"/>
        <item x="103"/>
        <item x="642"/>
        <item x="3528"/>
        <item x="310"/>
        <item x="361"/>
        <item x="1982"/>
        <item x="2467"/>
        <item x="564"/>
        <item x="795"/>
        <item x="1383"/>
        <item x="1161"/>
        <item x="1322"/>
        <item x="67"/>
        <item x="2023"/>
        <item x="3346"/>
        <item x="487"/>
        <item x="947"/>
        <item x="1558"/>
        <item x="519"/>
        <item x="1116"/>
        <item x="137"/>
        <item x="715"/>
        <item x="1539"/>
        <item x="621"/>
        <item x="177"/>
        <item x="691"/>
        <item x="1722"/>
        <item x="1409"/>
        <item x="1030"/>
        <item x="710"/>
        <item x="1838"/>
        <item x="1719"/>
        <item x="3282"/>
        <item x="750"/>
        <item x="340"/>
        <item x="524"/>
        <item x="424"/>
        <item x="553"/>
        <item x="1785"/>
        <item x="609"/>
        <item x="3573"/>
        <item x="56"/>
        <item x="821"/>
        <item x="2384"/>
        <item x="1522"/>
        <item x="172"/>
        <item x="674"/>
        <item x="1721"/>
        <item x="431"/>
        <item x="29"/>
        <item x="517"/>
        <item x="698"/>
        <item x="147"/>
        <item x="228"/>
        <item x="87"/>
        <item x="1835"/>
        <item x="2685"/>
        <item x="692"/>
        <item x="160"/>
        <item x="499"/>
        <item x="229"/>
        <item x="202"/>
        <item x="166"/>
        <item x="107"/>
        <item x="2321"/>
        <item x="1548"/>
        <item x="672"/>
        <item x="398"/>
        <item x="337"/>
        <item x="1533"/>
        <item x="122"/>
        <item x="704"/>
        <item x="1396"/>
        <item x="760"/>
        <item x="2595"/>
        <item x="60"/>
        <item x="2454"/>
        <item x="678"/>
        <item x="696"/>
        <item x="541"/>
        <item x="2252"/>
        <item x="34"/>
        <item x="3443"/>
        <item x="1544"/>
        <item x="120"/>
        <item x="813"/>
        <item x="1650"/>
        <item x="646"/>
        <item x="452"/>
        <item x="1725"/>
        <item x="1252"/>
        <item x="43"/>
        <item x="106"/>
        <item x="613"/>
        <item x="1445"/>
        <item x="1332"/>
        <item x="2489"/>
        <item x="26"/>
        <item x="9"/>
        <item x="1868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N° IDI" fld="0" subtotal="count" baseField="2" baseItem="0"/>
    <dataField name="                      Monto Decretado en M$" fld="10" baseField="2" baseItem="0"/>
  </dataFields>
  <formats count="65">
    <format dxfId="1">
      <pivotArea outline="0" collapsedLevelsAreSubtotals="1" fieldPosition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8">
      <pivotArea field="8" grandCol="1" outline="0" collapsedLevelsAreSubtotals="1" axis="axisCol" fieldPosition="1">
        <references count="1">
          <reference field="4294967294" count="1" selected="0">
            <x v="0"/>
          </reference>
        </references>
      </pivotArea>
    </format>
    <format dxfId="1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">
      <pivotArea dataOnly="0" labelOnly="1" grandRow="1" outline="0" fieldPosition="0"/>
    </format>
    <format dxfId="22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">
      <pivotArea field="-2" type="button" dataOnly="0" labelOnly="1" outline="0" axis="axisCol" fieldPosition="0"/>
    </format>
    <format dxfId="24">
      <pivotArea type="topRight" dataOnly="0" labelOnly="1" outline="0" fieldPosition="0"/>
    </format>
    <format dxfId="25">
      <pivotArea dataOnly="0" labelOnly="1" fieldPosition="0">
        <references count="1">
          <reference field="8" count="1">
            <x v="3"/>
          </reference>
        </references>
      </pivotArea>
    </format>
    <format dxfId="26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2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1"/>
          </reference>
          <reference field="8" count="1" selected="0">
            <x v="3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2">
      <pivotArea type="all" dataOnly="0" outline="0" fieldPosition="0"/>
    </format>
    <format dxfId="33">
      <pivotArea dataOnly="0" labelOnly="1" fieldPosition="0">
        <references count="1">
          <reference field="8" count="2">
            <x v="2"/>
            <x v="3"/>
          </reference>
        </references>
      </pivotArea>
    </format>
    <format dxfId="34">
      <pivotArea dataOnly="0" labelOnly="1" fieldPosition="0">
        <references count="1">
          <reference field="8" count="1">
            <x v="1"/>
          </reference>
        </references>
      </pivotArea>
    </format>
    <format dxfId="3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7">
      <pivotArea dataOnly="0" labelOnly="1" fieldPosition="0">
        <references count="1">
          <reference field="8" count="1">
            <x v="3"/>
          </reference>
        </references>
      </pivotArea>
    </format>
    <format dxfId="38">
      <pivotArea dataOnly="0" labelOnly="1" fieldPosition="0">
        <references count="1">
          <reference field="8" count="1">
            <x v="2"/>
          </reference>
        </references>
      </pivotArea>
    </format>
    <format dxfId="39">
      <pivotArea dataOnly="0" labelOnly="1" fieldPosition="0">
        <references count="1">
          <reference field="8" count="1">
            <x v="1"/>
          </reference>
        </references>
      </pivotArea>
    </format>
    <format dxfId="40">
      <pivotArea outline="0" collapsedLevelsAreSubtotals="1" fieldPosition="0">
        <references count="2">
          <reference field="4294967294" count="1" selected="0">
            <x v="1"/>
          </reference>
          <reference field="8" count="3" selected="0">
            <x v="1"/>
            <x v="2"/>
            <x v="3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46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fieldPosition="0">
        <references count="2">
          <reference field="4294967294" count="1" selected="0">
            <x v="1"/>
          </reference>
          <reference field="8" count="1">
            <x v="2"/>
          </reference>
        </references>
      </pivotArea>
    </format>
    <format dxfId="49">
      <pivotArea dataOnly="0" labelOnly="1" fieldPosition="0">
        <references count="2">
          <reference field="4294967294" count="1" selected="0">
            <x v="1"/>
          </reference>
          <reference field="8" count="1">
            <x v="1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1"/>
          </reference>
          <reference field="8" count="1">
            <x v="3"/>
          </reference>
        </references>
      </pivotArea>
    </format>
    <format dxfId="51">
      <pivotArea grandRow="1" outline="0" collapsedLevelsAreSubtotals="1" fieldPosition="0"/>
    </format>
    <format dxfId="52">
      <pivotArea dataOnly="0" labelOnly="1" grandRow="1" outline="0" fieldPosition="0"/>
    </format>
    <format dxfId="53">
      <pivotArea field="10" type="button" dataOnly="0" labelOnly="1" outline="0" axis="axisPage" fieldPosition="0"/>
    </format>
    <format dxfId="54">
      <pivotArea field="10" type="button" dataOnly="0" labelOnly="1" outline="0" axis="axisPage" fieldPosition="0"/>
    </format>
    <format dxfId="55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56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57">
      <pivotArea field="2" type="button" dataOnly="0" labelOnly="1" outline="0" axis="axisRow" fieldPosition="0"/>
    </format>
    <format dxfId="58">
      <pivotArea field="-2" type="button" dataOnly="0" labelOnly="1" outline="0" axis="axisCol" fieldPosition="0"/>
    </format>
    <format dxfId="59">
      <pivotArea field="-2" type="button" dataOnly="0" labelOnly="1" outline="0" axis="axisCol" fieldPosition="0"/>
    </format>
    <format dxfId="60">
      <pivotArea type="origin" dataOnly="0" labelOnly="1" outline="0" offset="A1" fieldPosition="0"/>
    </format>
    <format dxfId="61">
      <pivotArea field="-2" type="button" dataOnly="0" labelOnly="1" outline="0" axis="axisCol" fieldPosition="0"/>
    </format>
    <format dxfId="62">
      <pivotArea field="8" type="button" dataOnly="0" labelOnly="1" outline="0" axis="axisCol" fieldPosition="1"/>
    </format>
    <format dxfId="63">
      <pivotArea type="topRight" dataOnly="0" labelOnly="1" outline="0" fieldPosition="0"/>
    </format>
    <format dxfId="64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REGIÓN" colHeaderCaption="RATE">
  <location ref="A107:I127" firstHeaderRow="1" firstDataRow="3" firstDataCol="1" rowPageCount="2" colPageCount="1"/>
  <pivotFields count="12">
    <pivotField dataField="1" showAll="0"/>
    <pivotField showAll="0"/>
    <pivotField axis="axisRow" showAll="0">
      <items count="18">
        <item x="14"/>
        <item x="13"/>
        <item x="11"/>
        <item x="6"/>
        <item x="2"/>
        <item x="0"/>
        <item x="8"/>
        <item x="12"/>
        <item x="7"/>
        <item x="4"/>
        <item x="1"/>
        <item x="10"/>
        <item x="5"/>
        <item x="9"/>
        <item x="3"/>
        <item x="15"/>
        <item x="1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3"/>
        <item x="2"/>
        <item m="1" x="4"/>
        <item t="default"/>
      </items>
    </pivotField>
    <pivotField numFmtId="3" showAll="0"/>
    <pivotField axis="axisPage" multipleItemSelectionAllowed="1" showAll="0">
      <items count="3817">
        <item x="22"/>
        <item x="64"/>
        <item x="11"/>
        <item x="17"/>
        <item x="1364"/>
        <item x="2892"/>
        <item x="3171"/>
        <item x="287"/>
        <item x="2915"/>
        <item x="2173"/>
        <item x="565"/>
        <item x="1080"/>
        <item x="3126"/>
        <item x="3639"/>
        <item x="2691"/>
        <item x="874"/>
        <item x="1621"/>
        <item x="2991"/>
        <item x="826"/>
        <item x="832"/>
        <item x="2162"/>
        <item x="3017"/>
        <item x="2958"/>
        <item x="2596"/>
        <item x="36"/>
        <item x="3571"/>
        <item x="2263"/>
        <item x="3058"/>
        <item x="2681"/>
        <item x="238"/>
        <item x="951"/>
        <item x="3601"/>
        <item x="1903"/>
        <item x="290"/>
        <item x="199"/>
        <item x="1627"/>
        <item x="3675"/>
        <item x="1053"/>
        <item x="275"/>
        <item x="134"/>
        <item x="2166"/>
        <item x="2224"/>
        <item x="441"/>
        <item x="2751"/>
        <item x="2567"/>
        <item x="3729"/>
        <item x="3415"/>
        <item x="1083"/>
        <item x="570"/>
        <item x="1443"/>
        <item x="2692"/>
        <item x="285"/>
        <item x="2495"/>
        <item x="3103"/>
        <item x="2987"/>
        <item x="2066"/>
        <item x="1365"/>
        <item x="62"/>
        <item x="1683"/>
        <item x="1736"/>
        <item x="1705"/>
        <item x="1745"/>
        <item x="989"/>
        <item x="1054"/>
        <item x="2796"/>
        <item x="133"/>
        <item x="3781"/>
        <item x="969"/>
        <item x="598"/>
        <item x="3059"/>
        <item x="1234"/>
        <item x="2992"/>
        <item x="3582"/>
        <item x="3235"/>
        <item x="3210"/>
        <item x="1727"/>
        <item x="3212"/>
        <item x="754"/>
        <item x="1341"/>
        <item x="1449"/>
        <item x="1444"/>
        <item x="3634"/>
        <item x="2528"/>
        <item x="2490"/>
        <item x="1270"/>
        <item x="846"/>
        <item x="1313"/>
        <item x="747"/>
        <item x="1979"/>
        <item x="2137"/>
        <item x="1492"/>
        <item x="2153"/>
        <item x="2874"/>
        <item x="3509"/>
        <item x="685"/>
        <item x="1188"/>
        <item x="52"/>
        <item x="1114"/>
        <item x="2879"/>
        <item x="1293"/>
        <item x="2273"/>
        <item x="808"/>
        <item x="2159"/>
        <item x="2540"/>
        <item x="157"/>
        <item x="2396"/>
        <item x="2866"/>
        <item x="541"/>
        <item x="1319"/>
        <item x="2240"/>
        <item x="1900"/>
        <item x="3700"/>
        <item x="1496"/>
        <item x="2592"/>
        <item x="2973"/>
        <item x="726"/>
        <item x="495"/>
        <item x="3573"/>
        <item x="3073"/>
        <item x="2415"/>
        <item x="1433"/>
        <item x="325"/>
        <item x="2512"/>
        <item x="984"/>
        <item x="1879"/>
        <item x="1348"/>
        <item x="109"/>
        <item x="2121"/>
        <item x="1305"/>
        <item x="1135"/>
        <item x="306"/>
        <item x="2408"/>
        <item x="476"/>
        <item x="1108"/>
        <item x="2680"/>
        <item x="1667"/>
        <item x="2598"/>
        <item x="572"/>
        <item x="2120"/>
        <item x="3754"/>
        <item x="1308"/>
        <item x="201"/>
        <item x="2501"/>
        <item x="195"/>
        <item x="391"/>
        <item x="475"/>
        <item x="1213"/>
        <item x="462"/>
        <item x="214"/>
        <item x="1074"/>
        <item x="3600"/>
        <item x="725"/>
        <item x="877"/>
        <item x="311"/>
        <item x="2481"/>
        <item x="2199"/>
        <item x="3800"/>
        <item x="3758"/>
        <item x="742"/>
        <item x="1697"/>
        <item x="1180"/>
        <item x="3416"/>
        <item x="2431"/>
        <item x="1346"/>
        <item x="37"/>
        <item x="1984"/>
        <item x="3762"/>
        <item x="2103"/>
        <item x="3025"/>
        <item x="3648"/>
        <item x="1459"/>
        <item x="3031"/>
        <item x="1350"/>
        <item x="3033"/>
        <item x="1708"/>
        <item x="2161"/>
        <item x="547"/>
        <item x="1790"/>
        <item x="3316"/>
        <item x="2135"/>
        <item x="1585"/>
        <item x="1043"/>
        <item x="3562"/>
        <item x="3670"/>
        <item x="2309"/>
        <item x="3023"/>
        <item x="2845"/>
        <item x="3000"/>
        <item x="2639"/>
        <item x="23"/>
        <item x="958"/>
        <item x="2891"/>
        <item x="1632"/>
        <item x="2033"/>
        <item x="2338"/>
        <item x="3676"/>
        <item x="2564"/>
        <item x="1593"/>
        <item x="1025"/>
        <item x="2385"/>
        <item x="912"/>
        <item x="991"/>
        <item x="2414"/>
        <item x="2232"/>
        <item x="2412"/>
        <item x="1004"/>
        <item x="1590"/>
        <item x="860"/>
        <item x="2051"/>
        <item x="288"/>
        <item x="1195"/>
        <item x="899"/>
        <item x="370"/>
        <item x="2724"/>
        <item x="1405"/>
        <item x="1040"/>
        <item x="1190"/>
        <item x="2145"/>
        <item x="255"/>
        <item x="1396"/>
        <item x="3668"/>
        <item x="1532"/>
        <item x="1092"/>
        <item x="2208"/>
        <item x="866"/>
        <item x="2742"/>
        <item x="3691"/>
        <item x="2277"/>
        <item x="1718"/>
        <item x="1541"/>
        <item x="1071"/>
        <item x="1546"/>
        <item x="1826"/>
        <item x="3414"/>
        <item x="2957"/>
        <item x="2801"/>
        <item x="410"/>
        <item x="956"/>
        <item x="2278"/>
        <item x="869"/>
        <item x="1628"/>
        <item x="261"/>
        <item x="2765"/>
        <item x="1514"/>
        <item x="207"/>
        <item x="3293"/>
        <item x="3550"/>
        <item x="419"/>
        <item x="857"/>
        <item x="723"/>
        <item x="1353"/>
        <item x="1373"/>
        <item x="3399"/>
        <item x="1819"/>
        <item x="1424"/>
        <item x="1033"/>
        <item x="1090"/>
        <item x="5"/>
        <item x="3120"/>
        <item x="1470"/>
        <item x="2787"/>
        <item x="1052"/>
        <item x="2024"/>
        <item x="3778"/>
        <item x="2614"/>
        <item x="439"/>
        <item x="18"/>
        <item x="1993"/>
        <item x="2099"/>
        <item x="1854"/>
        <item x="3556"/>
        <item x="673"/>
        <item x="1061"/>
        <item x="1507"/>
        <item x="954"/>
        <item x="1640"/>
        <item x="640"/>
        <item x="348"/>
        <item x="2703"/>
        <item x="44"/>
        <item x="458"/>
        <item x="3612"/>
        <item x="1832"/>
        <item x="1967"/>
        <item x="1618"/>
        <item x="3446"/>
        <item x="1522"/>
        <item x="966"/>
        <item x="974"/>
        <item x="1199"/>
        <item x="1531"/>
        <item x="520"/>
        <item x="1569"/>
        <item x="1324"/>
        <item x="1637"/>
        <item x="567"/>
        <item x="143"/>
        <item x="1690"/>
        <item x="2421"/>
        <item x="865"/>
        <item x="1394"/>
        <item x="3485"/>
        <item x="2125"/>
        <item x="105"/>
        <item x="879"/>
        <item x="329"/>
        <item x="3551"/>
        <item x="915"/>
        <item x="690"/>
        <item x="345"/>
        <item x="1259"/>
        <item x="3632"/>
        <item x="2447"/>
        <item x="684"/>
        <item x="1068"/>
        <item x="136"/>
        <item x="1483"/>
        <item x="2916"/>
        <item x="2107"/>
        <item x="336"/>
        <item x="69"/>
        <item x="383"/>
        <item x="864"/>
        <item x="3738"/>
        <item x="2287"/>
        <item x="1642"/>
        <item x="432"/>
        <item x="1528"/>
        <item x="1224"/>
        <item x="14"/>
        <item x="1198"/>
        <item x="1094"/>
        <item x="1738"/>
        <item x="2740"/>
        <item x="895"/>
        <item x="3761"/>
        <item x="2702"/>
        <item x="2723"/>
        <item x="2547"/>
        <item x="746"/>
        <item x="957"/>
        <item x="1056"/>
        <item x="775"/>
        <item x="2897"/>
        <item x="1139"/>
        <item x="2781"/>
        <item x="2894"/>
        <item x="2499"/>
        <item x="1446"/>
        <item x="1070"/>
        <item x="1952"/>
        <item x="496"/>
        <item x="674"/>
        <item x="2474"/>
        <item x="3508"/>
        <item x="235"/>
        <item x="1228"/>
        <item x="1024"/>
        <item x="349"/>
        <item x="2197"/>
        <item x="407"/>
        <item x="3077"/>
        <item x="744"/>
        <item x="1565"/>
        <item x="319"/>
        <item x="2303"/>
        <item x="3457"/>
        <item x="1563"/>
        <item x="1702"/>
        <item x="2970"/>
        <item x="1476"/>
        <item x="1481"/>
        <item x="626"/>
        <item x="2452"/>
        <item x="2445"/>
        <item x="3341"/>
        <item x="338"/>
        <item x="3460"/>
        <item x="2292"/>
        <item x="2520"/>
        <item x="3775"/>
        <item x="1663"/>
        <item x="533"/>
        <item x="1649"/>
        <item x="2558"/>
        <item x="1709"/>
        <item x="1817"/>
        <item x="1458"/>
        <item x="2307"/>
        <item x="313"/>
        <item x="1219"/>
        <item x="296"/>
        <item x="3470"/>
        <item x="2913"/>
        <item x="900"/>
        <item x="3451"/>
        <item x="2341"/>
        <item x="2746"/>
        <item x="1803"/>
        <item x="1798"/>
        <item x="739"/>
        <item x="1821"/>
        <item x="522"/>
        <item x="301"/>
        <item x="3434"/>
        <item x="918"/>
        <item x="1472"/>
        <item x="302"/>
        <item x="273"/>
        <item x="2498"/>
        <item x="1226"/>
        <item x="3152"/>
        <item x="2079"/>
        <item x="509"/>
        <item x="1583"/>
        <item x="692"/>
        <item x="2192"/>
        <item x="2709"/>
        <item x="2764"/>
        <item x="3276"/>
        <item x="1533"/>
        <item x="2290"/>
        <item x="1282"/>
        <item x="283"/>
        <item x="3228"/>
        <item x="532"/>
        <item x="2818"/>
        <item x="1017"/>
        <item x="2704"/>
        <item x="2752"/>
        <item x="2062"/>
        <item x="2551"/>
        <item x="1555"/>
        <item x="1091"/>
        <item x="2504"/>
        <item x="1875"/>
        <item x="510"/>
        <item x="3190"/>
        <item x="2443"/>
        <item x="1894"/>
        <item x="3566"/>
        <item x="3503"/>
        <item x="2085"/>
        <item x="654"/>
        <item x="821"/>
        <item x="2804"/>
        <item x="2997"/>
        <item x="1273"/>
        <item x="165"/>
        <item x="108"/>
        <item x="457"/>
        <item x="1363"/>
        <item x="3554"/>
        <item x="2884"/>
        <item x="101"/>
        <item x="2763"/>
        <item x="3726"/>
        <item x="2328"/>
        <item x="885"/>
        <item x="2771"/>
        <item x="1893"/>
        <item x="127"/>
        <item x="2050"/>
        <item x="385"/>
        <item x="3502"/>
        <item x="2780"/>
        <item x="231"/>
        <item x="2648"/>
        <item x="318"/>
        <item x="3494"/>
        <item x="681"/>
        <item x="3657"/>
        <item x="3068"/>
        <item x="996"/>
        <item x="497"/>
        <item x="1501"/>
        <item x="1652"/>
        <item x="1102"/>
        <item x="41"/>
        <item x="2976"/>
        <item x="2228"/>
        <item x="2693"/>
        <item x="1600"/>
        <item x="3579"/>
        <item x="3590"/>
        <item x="1303"/>
        <item x="1335"/>
        <item x="2413"/>
        <item x="106"/>
        <item x="1283"/>
        <item x="1614"/>
        <item x="2238"/>
        <item x="1623"/>
        <item x="529"/>
        <item x="2080"/>
        <item x="351"/>
        <item x="1317"/>
        <item x="2496"/>
        <item x="1055"/>
        <item x="1008"/>
        <item x="431"/>
        <item x="3122"/>
        <item x="1865"/>
        <item x="2324"/>
        <item x="256"/>
        <item x="3490"/>
        <item x="440"/>
        <item x="1801"/>
        <item x="2291"/>
        <item x="280"/>
        <item x="930"/>
        <item x="2726"/>
        <item x="1511"/>
        <item x="386"/>
        <item x="717"/>
        <item x="3034"/>
        <item x="2458"/>
        <item x="2497"/>
        <item x="1704"/>
        <item x="270"/>
        <item x="56"/>
        <item x="3160"/>
        <item x="887"/>
        <item x="3458"/>
        <item x="2581"/>
        <item x="791"/>
        <item x="3667"/>
        <item x="1266"/>
        <item x="343"/>
        <item x="1536"/>
        <item x="1970"/>
        <item x="523"/>
        <item x="144"/>
        <item x="3507"/>
        <item x="2642"/>
        <item x="688"/>
        <item x="735"/>
        <item x="2337"/>
        <item x="307"/>
        <item x="2983"/>
        <item x="1676"/>
        <item x="750"/>
        <item x="1141"/>
        <item x="362"/>
        <item x="1225"/>
        <item x="3516"/>
        <item x="24"/>
        <item x="2294"/>
        <item x="2320"/>
        <item x="2143"/>
        <item x="2657"/>
        <item x="3019"/>
        <item x="3624"/>
        <item x="2115"/>
        <item x="2737"/>
        <item x="2213"/>
        <item x="2235"/>
        <item x="601"/>
        <item x="1121"/>
        <item x="1295"/>
        <item x="2964"/>
        <item x="1255"/>
        <item x="896"/>
        <item x="2345"/>
        <item x="2716"/>
        <item x="2690"/>
        <item m="1" x="3815"/>
        <item x="3491"/>
        <item x="298"/>
        <item x="1358"/>
        <item x="2758"/>
        <item x="1895"/>
        <item x="1792"/>
        <item x="1023"/>
        <item x="162"/>
        <item x="1330"/>
        <item x="516"/>
        <item x="2077"/>
        <item x="942"/>
        <item x="1302"/>
        <item x="254"/>
        <item x="1197"/>
        <item x="2370"/>
        <item x="2095"/>
        <item x="1558"/>
        <item x="2193"/>
        <item x="3205"/>
        <item x="3459"/>
        <item x="2908"/>
        <item x="2351"/>
        <item x="2127"/>
        <item x="2289"/>
        <item x="1031"/>
        <item x="1172"/>
        <item x="3487"/>
        <item x="96"/>
        <item x="2728"/>
        <item x="1698"/>
        <item x="1130"/>
        <item x="2674"/>
        <item x="2333"/>
        <item x="2706"/>
        <item x="1882"/>
        <item x="3707"/>
        <item x="2899"/>
        <item x="2297"/>
        <item x="3472"/>
        <item x="3717"/>
        <item x="1994"/>
        <item x="455"/>
        <item x="2323"/>
        <item x="1381"/>
        <item x="1412"/>
        <item x="1338"/>
        <item x="487"/>
        <item x="1096"/>
        <item x="1971"/>
        <item x="1701"/>
        <item x="765"/>
        <item x="308"/>
        <item x="1716"/>
        <item x="262"/>
        <item x="2151"/>
        <item x="635"/>
        <item x="2732"/>
        <item x="2646"/>
        <item x="908"/>
        <item x="1357"/>
        <item x="3100"/>
        <item x="2098"/>
        <item x="715"/>
        <item x="812"/>
        <item x="932"/>
        <item x="3396"/>
        <item x="2114"/>
        <item x="2643"/>
        <item x="490"/>
        <item x="2126"/>
        <item x="1679"/>
        <item x="1323"/>
        <item x="3563"/>
        <item x="1965"/>
        <item x="124"/>
        <item x="1789"/>
        <item x="84"/>
        <item x="3728"/>
        <item x="243"/>
        <item x="1463"/>
        <item x="404"/>
        <item x="1132"/>
        <item x="230"/>
        <item x="2738"/>
        <item x="3788"/>
        <item x="2714"/>
        <item x="3810"/>
        <item x="2766"/>
        <item x="3532"/>
        <item x="2084"/>
        <item x="3790"/>
        <item x="1356"/>
        <item x="2778"/>
        <item x="1286"/>
        <item x="2088"/>
        <item x="1550"/>
        <item x="1167"/>
        <item x="2705"/>
        <item x="2329"/>
        <item x="1105"/>
        <item x="1097"/>
        <item x="1131"/>
        <item x="760"/>
        <item x="2562"/>
        <item x="1855"/>
        <item x="3631"/>
        <item x="625"/>
        <item x="3443"/>
        <item x="2243"/>
        <item x="3486"/>
        <item x="1254"/>
        <item x="1877"/>
        <item x="1982"/>
        <item x="3310"/>
        <item x="2872"/>
        <item x="662"/>
        <item x="807"/>
        <item x="3191"/>
        <item x="1851"/>
        <item x="749"/>
        <item x="1961"/>
        <item x="1831"/>
        <item x="1206"/>
        <item x="2730"/>
        <item x="2779"/>
        <item x="2768"/>
        <item x="1519"/>
        <item x="1329"/>
        <item x="783"/>
        <item x="2754"/>
        <item x="1208"/>
        <item x="408"/>
        <item x="1425"/>
        <item x="3400"/>
        <item x="3385"/>
        <item x="1596"/>
        <item x="1518"/>
        <item x="2406"/>
        <item x="1447"/>
        <item x="2349"/>
        <item x="205"/>
        <item x="1001"/>
        <item x="2048"/>
        <item x="129"/>
        <item x="1482"/>
        <item x="1361"/>
        <item x="1981"/>
        <item x="1163"/>
        <item x="940"/>
        <item x="1924"/>
        <item x="2615"/>
        <item x="3070"/>
        <item x="1527"/>
        <item x="2784"/>
        <item x="2003"/>
        <item x="1914"/>
        <item x="3737"/>
        <item x="211"/>
        <item x="1911"/>
        <item x="2302"/>
        <item x="2129"/>
        <item x="1915"/>
        <item x="884"/>
        <item x="2354"/>
        <item x="943"/>
        <item x="2012"/>
        <item x="664"/>
        <item x="1164"/>
        <item x="794"/>
        <item x="3799"/>
        <item x="3002"/>
        <item x="1065"/>
        <item x="642"/>
        <item x="3638"/>
        <item x="1538"/>
        <item x="2028"/>
        <item x="1244"/>
        <item x="3701"/>
        <item x="2783"/>
        <item x="1279"/>
        <item x="218"/>
        <item x="2579"/>
        <item x="3496"/>
        <item x="771"/>
        <item x="2350"/>
        <item x="2015"/>
        <item x="2782"/>
        <item x="2344"/>
        <item x="1508"/>
        <item x="2071"/>
        <item x="1980"/>
        <item x="2441"/>
        <item x="3771"/>
        <item x="3184"/>
        <item x="2271"/>
        <item x="1398"/>
        <item x="2659"/>
        <item x="2019"/>
        <item x="1415"/>
        <item x="972"/>
        <item x="1406"/>
        <item x="1003"/>
        <item x="347"/>
        <item x="3617"/>
        <item x="94"/>
        <item x="2907"/>
        <item x="3398"/>
        <item x="2242"/>
        <item x="1587"/>
        <item x="3488"/>
        <item x="3312"/>
        <item x="2849"/>
        <item x="2001"/>
        <item x="1382"/>
        <item x="130"/>
        <item x="2718"/>
        <item x="131"/>
        <item x="762"/>
        <item x="2543"/>
        <item x="2530"/>
        <item x="3716"/>
        <item x="3546"/>
        <item x="1554"/>
        <item x="1048"/>
        <item x="1647"/>
        <item x="682"/>
        <item x="3455"/>
        <item x="3258"/>
        <item x="2502"/>
        <item x="1700"/>
        <item x="2807"/>
        <item x="1634"/>
        <item x="367"/>
        <item x="2652"/>
        <item x="1500"/>
        <item x="2112"/>
        <item x="1101"/>
        <item x="2745"/>
        <item x="2055"/>
        <item x="111"/>
        <item x="1376"/>
        <item x="1904"/>
        <item x="2534"/>
        <item x="1643"/>
        <item x="2283"/>
        <item x="198"/>
        <item x="2795"/>
        <item x="2234"/>
        <item x="2274"/>
        <item x="2744"/>
        <item x="1134"/>
        <item x="1671"/>
        <item x="1948"/>
        <item x="1423"/>
        <item x="778"/>
        <item x="1362"/>
        <item x="3552"/>
        <item x="2091"/>
        <item x="914"/>
        <item x="795"/>
        <item x="697"/>
        <item x="1582"/>
        <item x="291"/>
        <item x="714"/>
        <item x="910"/>
        <item x="2672"/>
        <item x="1796"/>
        <item x="3407"/>
        <item x="983"/>
        <item x="2647"/>
        <item x="78"/>
        <item x="3616"/>
        <item x="2665"/>
        <item x="1873"/>
        <item x="2821"/>
        <item x="3263"/>
        <item x="2815"/>
        <item x="1442"/>
        <item x="870"/>
        <item x="2830"/>
        <item x="2217"/>
        <item x="2800"/>
        <item x="2300"/>
        <item x="244"/>
        <item x="3378"/>
        <item x="1529"/>
        <item x="2823"/>
        <item x="3774"/>
        <item x="2819"/>
        <item x="2813"/>
        <item x="2822"/>
        <item x="2816"/>
        <item x="843"/>
        <item x="2735"/>
        <item x="1699"/>
        <item x="1907"/>
        <item x="2247"/>
        <item x="973"/>
        <item x="1261"/>
        <item x="309"/>
        <item x="2259"/>
        <item x="390"/>
        <item x="2318"/>
        <item x="1815"/>
        <item x="1968"/>
        <item x="3402"/>
        <item x="271"/>
        <item x="2440"/>
        <item x="3630"/>
        <item x="1174"/>
        <item x="683"/>
        <item x="3642"/>
        <item x="2966"/>
        <item x="2840"/>
        <item x="1057"/>
        <item x="1564"/>
        <item x="2487"/>
        <item x="2335"/>
        <item x="854"/>
        <item x="2231"/>
        <item x="3355"/>
        <item x="2762"/>
        <item x="2375"/>
        <item x="3619"/>
        <item x="1269"/>
        <item x="2810"/>
        <item x="2111"/>
        <item x="1923"/>
        <item x="140"/>
        <item x="229"/>
        <item x="1137"/>
        <item x="3320"/>
        <item x="2491"/>
        <item x="1781"/>
        <item x="2494"/>
        <item x="824"/>
        <item x="236"/>
        <item x="1148"/>
        <item x="2094"/>
        <item x="3807"/>
        <item x="3623"/>
        <item x="353"/>
        <item x="3426"/>
        <item x="546"/>
        <item x="660"/>
        <item x="2249"/>
        <item x="1119"/>
        <item x="2616"/>
        <item x="1744"/>
        <item x="267"/>
        <item x="2453"/>
        <item x="1674"/>
        <item x="2867"/>
        <item x="655"/>
        <item x="3462"/>
        <item x="743"/>
        <item x="7"/>
        <item x="2905"/>
        <item x="1724"/>
        <item x="3437"/>
        <item x="1441"/>
        <item x="3588"/>
        <item x="1630"/>
        <item x="2285"/>
        <item x="3296"/>
        <item x="632"/>
        <item x="2171"/>
        <item x="1291"/>
        <item x="713"/>
        <item x="3449"/>
        <item x="3294"/>
        <item x="3805"/>
        <item x="1542"/>
        <item x="2769"/>
        <item x="799"/>
        <item x="2194"/>
        <item x="3618"/>
        <item x="1780"/>
        <item x="1359"/>
        <item x="2583"/>
        <item x="830"/>
        <item x="1818"/>
        <item x="3651"/>
        <item x="2587"/>
        <item x="2036"/>
        <item x="856"/>
        <item x="3772"/>
        <item x="2254"/>
        <item x="3514"/>
        <item x="1209"/>
        <item x="2005"/>
        <item x="1128"/>
        <item x="2372"/>
        <item x="1388"/>
        <item x="521"/>
        <item x="2006"/>
        <item x="3517"/>
        <item x="3435"/>
        <item x="2462"/>
        <item x="3625"/>
        <item x="2139"/>
        <item x="3229"/>
        <item x="963"/>
        <item x="3441"/>
        <item x="300"/>
        <item x="2343"/>
        <item x="1910"/>
        <item x="3266"/>
        <item x="1947"/>
        <item x="2446"/>
        <item x="3690"/>
        <item x="2190"/>
        <item x="1012"/>
        <item x="2219"/>
        <item x="3313"/>
        <item x="1309"/>
        <item x="2109"/>
        <item x="562"/>
        <item x="3393"/>
        <item x="1095"/>
        <item x="977"/>
        <item x="627"/>
        <item x="976"/>
        <item x="1853"/>
        <item x="758"/>
        <item x="1118"/>
        <item x="2"/>
        <item x="1973"/>
        <item x="220"/>
        <item x="316"/>
        <item x="1473"/>
        <item x="1438"/>
        <item x="633"/>
        <item x="102"/>
        <item x="3387"/>
        <item x="3143"/>
        <item x="1837"/>
        <item x="1422"/>
        <item x="3794"/>
        <item x="2000"/>
        <item x="2775"/>
        <item x="3261"/>
        <item x="994"/>
        <item x="703"/>
        <item x="2046"/>
        <item x="3506"/>
        <item x="2284"/>
        <item x="2467"/>
        <item x="3669"/>
        <item x="340"/>
        <item x="2617"/>
        <item x="1668"/>
        <item x="1729"/>
        <item x="3384"/>
        <item x="3468"/>
        <item x="27"/>
        <item x="3186"/>
        <item x="1117"/>
        <item x="1304"/>
        <item x="2237"/>
        <item x="2369"/>
        <item x="2538"/>
        <item x="2717"/>
        <item x="2785"/>
        <item x="970"/>
        <item x="2422"/>
        <item x="2188"/>
        <item x="2811"/>
        <item x="3257"/>
        <item x="2068"/>
        <item x="2288"/>
        <item x="1312"/>
        <item x="3773"/>
        <item x="2471"/>
        <item x="3719"/>
        <item x="1578"/>
        <item x="1629"/>
        <item x="1315"/>
        <item x="2568"/>
        <item x="2449"/>
        <item x="3812"/>
        <item x="2165"/>
        <item x="1005"/>
        <item x="1726"/>
        <item x="380"/>
        <item x="2136"/>
        <item x="2466"/>
        <item x="931"/>
        <item x="2374"/>
        <item x="2832"/>
        <item x="3390"/>
        <item x="2794"/>
        <item x="922"/>
        <item x="168"/>
        <item x="34"/>
        <item x="2229"/>
        <item x="1237"/>
        <item x="1351"/>
        <item x="1478"/>
        <item x="909"/>
        <item x="1571"/>
        <item x="452"/>
        <item x="1340"/>
        <item x="1842"/>
        <item x="852"/>
        <item x="2589"/>
        <item x="2856"/>
        <item x="3005"/>
        <item x="1039"/>
        <item x="2925"/>
        <item x="2938"/>
        <item x="1307"/>
        <item x="672"/>
        <item x="189"/>
        <item x="1088"/>
        <item x="2304"/>
        <item x="1592"/>
        <item x="2196"/>
        <item x="2398"/>
        <item x="1166"/>
        <item x="689"/>
        <item x="980"/>
        <item x="1540"/>
        <item x="733"/>
        <item x="2384"/>
        <item x="3621"/>
        <item x="2978"/>
        <item x="2465"/>
        <item x="738"/>
        <item x="3531"/>
        <item x="2266"/>
        <item x="2402"/>
        <item x="2620"/>
        <item x="60"/>
        <item x="1763"/>
        <item x="3026"/>
        <item x="1227"/>
        <item x="2625"/>
        <item x="2985"/>
        <item x="381"/>
        <item x="213"/>
        <item x="975"/>
        <item x="937"/>
        <item x="2910"/>
        <item x="2052"/>
        <item x="208"/>
        <item x="1383"/>
        <item x="2741"/>
        <item x="2366"/>
        <item x="2503"/>
        <item x="3391"/>
        <item x="624"/>
        <item x="3444"/>
        <item x="1658"/>
        <item x="925"/>
        <item x="3281"/>
        <item x="1964"/>
        <item x="2923"/>
        <item x="2305"/>
        <item x="2843"/>
        <item x="2457"/>
        <item x="1289"/>
        <item x="3155"/>
        <item x="881"/>
        <item x="2448"/>
        <item x="3344"/>
        <item x="1333"/>
        <item x="3720"/>
        <item x="3768"/>
        <item x="880"/>
        <item x="190"/>
        <item x="2206"/>
        <item x="3052"/>
        <item x="981"/>
        <item x="619"/>
        <item x="1393"/>
        <item x="3628"/>
        <item x="3650"/>
        <item x="2128"/>
        <item x="1493"/>
        <item x="709"/>
        <item x="3686"/>
        <item x="1656"/>
        <item x="3432"/>
        <item x="1872"/>
        <item x="1759"/>
        <item x="2582"/>
        <item x="1260"/>
        <item x="3147"/>
        <item x="433"/>
        <item x="2025"/>
        <item x="2956"/>
        <item x="600"/>
        <item x="732"/>
        <item x="3629"/>
        <item x="2257"/>
        <item x="559"/>
        <item x="3626"/>
        <item x="1183"/>
        <item x="1810"/>
        <item x="2521"/>
        <item x="2210"/>
        <item x="3536"/>
        <item x="773"/>
        <item x="2612"/>
        <item x="1439"/>
        <item x="1450"/>
        <item x="2786"/>
        <item x="2138"/>
        <item x="2409"/>
        <item x="776"/>
        <item x="1777"/>
        <item x="1960"/>
        <item x="2258"/>
        <item x="3079"/>
        <item x="3098"/>
        <item x="3597"/>
        <item x="591"/>
        <item x="1375"/>
        <item x="2063"/>
        <item x="1990"/>
        <item x="1191"/>
        <item x="1204"/>
        <item x="2736"/>
        <item x="987"/>
        <item x="1067"/>
        <item x="592"/>
        <item x="3156"/>
        <item x="402"/>
        <item x="3609"/>
        <item x="1143"/>
        <item x="3785"/>
        <item x="2316"/>
        <item x="1452"/>
        <item x="1451"/>
        <item x="2348"/>
        <item x="3207"/>
        <item x="3150"/>
        <item x="178"/>
        <item x="3351"/>
        <item x="2509"/>
        <item x="1402"/>
        <item x="1689"/>
        <item x="3006"/>
        <item x="1299"/>
        <item x="379"/>
        <item x="3024"/>
        <item x="3029"/>
        <item x="3564"/>
        <item x="609"/>
        <item x="3030"/>
        <item x="3101"/>
        <item x="1486"/>
        <item x="2936"/>
        <item x="650"/>
        <item x="3211"/>
        <item x="324"/>
        <item x="120"/>
        <item x="1064"/>
        <item x="1721"/>
        <item x="3382"/>
        <item x="2148"/>
        <item x="1322"/>
        <item x="1203"/>
        <item x="1922"/>
        <item x="3688"/>
        <item x="1506"/>
        <item x="3593"/>
        <item x="998"/>
        <item x="575"/>
        <item x="3592"/>
        <item x="2327"/>
        <item x="3685"/>
        <item x="3595"/>
        <item x="2886"/>
        <item x="429"/>
        <item x="1344"/>
        <item x="453"/>
        <item x="79"/>
        <item x="1936"/>
        <item x="1899"/>
        <item x="3577"/>
        <item x="1011"/>
        <item x="1072"/>
        <item x="1858"/>
        <item x="2469"/>
        <item x="544"/>
        <item x="3647"/>
        <item x="1503"/>
        <item x="2215"/>
        <item x="2522"/>
        <item x="1236"/>
        <item x="967"/>
        <item x="2391"/>
        <item x="2298"/>
        <item x="3226"/>
        <item x="2955"/>
        <item x="3114"/>
        <item x="2154"/>
        <item x="2009"/>
        <item x="81"/>
        <item x="2075"/>
        <item x="2511"/>
        <item x="2310"/>
        <item x="3513"/>
        <item x="2308"/>
        <item x="3418"/>
        <item x="1395"/>
        <item x="2436"/>
        <item x="508"/>
        <item x="2597"/>
        <item x="392"/>
        <item x="186"/>
        <item x="2475"/>
        <item x="1222"/>
        <item x="2972"/>
        <item x="2400"/>
        <item x="3796"/>
        <item x="2198"/>
        <item x="1793"/>
        <item x="3535"/>
        <item x="3613"/>
        <item x="2729"/>
        <item x="337"/>
        <item x="1776"/>
        <item x="863"/>
        <item x="2559"/>
        <item x="2152"/>
        <item x="2424"/>
        <item x="3419"/>
        <item x="1863"/>
        <item x="3192"/>
        <item x="1162"/>
        <item x="293"/>
        <item x="2100"/>
        <item x="3715"/>
        <item x="2793"/>
        <item x="985"/>
        <item x="3808"/>
        <item x="1087"/>
        <item x="3427"/>
        <item x="2858"/>
        <item x="695"/>
        <item x="652"/>
        <item x="2189"/>
        <item x="126"/>
        <item x="3012"/>
        <item x="2381"/>
        <item x="2611"/>
        <item x="1774"/>
        <item x="1378"/>
        <item x="2719"/>
        <item x="2777"/>
        <item x="964"/>
        <item x="3148"/>
        <item x="1027"/>
        <item x="3793"/>
        <item x="753"/>
        <item x="1268"/>
        <item x="1144"/>
        <item x="1280"/>
        <item x="2178"/>
        <item x="1827"/>
        <item x="3611"/>
        <item x="1028"/>
        <item x="2935"/>
        <item x="3594"/>
        <item x="1440"/>
        <item x="512"/>
        <item x="2655"/>
        <item x="2168"/>
        <item x="2607"/>
        <item x="1608"/>
        <item x="659"/>
        <item x="2961"/>
        <item x="3547"/>
        <item x="1414"/>
        <item x="3354"/>
        <item x="2533"/>
        <item x="3086"/>
        <item x="1995"/>
        <item x="3408"/>
        <item x="3425"/>
        <item x="1757"/>
        <item x="2101"/>
        <item x="477"/>
        <item x="1125"/>
        <item x="373"/>
        <item x="3091"/>
        <item x="2756"/>
        <item x="2912"/>
        <item x="3510"/>
        <item x="2962"/>
        <item x="1218"/>
        <item x="2230"/>
        <item x="1294"/>
        <item x="1138"/>
        <item x="2472"/>
        <item x="266"/>
        <item x="2656"/>
        <item x="2020"/>
        <item x="934"/>
        <item x="3693"/>
        <item x="1411"/>
        <item x="2921"/>
        <item x="1156"/>
        <item x="2664"/>
        <item x="798"/>
        <item x="454"/>
        <item x="1942"/>
        <item x="515"/>
        <item x="2275"/>
        <item x="2169"/>
        <item x="3252"/>
        <item x="705"/>
        <item x="2712"/>
        <item x="1193"/>
        <item x="3231"/>
        <item x="492"/>
        <item x="1243"/>
        <item x="961"/>
        <item x="651"/>
        <item x="3708"/>
        <item x="3704"/>
        <item x="1006"/>
        <item x="897"/>
        <item x="1737"/>
        <item x="2170"/>
        <item x="603"/>
        <item x="369"/>
        <item x="2878"/>
        <item x="227"/>
        <item x="1231"/>
        <item x="2076"/>
        <item x="2658"/>
        <item x="551"/>
        <item x="2007"/>
        <item x="3216"/>
        <item x="1957"/>
        <item x="2660"/>
        <item x="708"/>
        <item x="2699"/>
        <item x="1211"/>
        <item x="1795"/>
        <item x="3319"/>
        <item x="504"/>
        <item x="3622"/>
        <item x="42"/>
        <item x="948"/>
        <item x="445"/>
        <item x="3759"/>
        <item x="415"/>
        <item x="2602"/>
        <item x="1377"/>
        <item x="1766"/>
        <item x="1756"/>
        <item x="1680"/>
        <item x="3598"/>
        <item x="1392"/>
        <item x="2859"/>
        <item x="1650"/>
        <item x="3643"/>
        <item x="1013"/>
        <item x="3792"/>
        <item x="3533"/>
        <item x="2261"/>
        <item x="647"/>
        <item x="1657"/>
        <item x="721"/>
        <item x="587"/>
        <item x="3214"/>
        <item x="368"/>
        <item x="2280"/>
        <item x="2654"/>
        <item x="1136"/>
        <item x="1296"/>
        <item x="3412"/>
        <item x="2984"/>
        <item x="393"/>
        <item x="2988"/>
        <item x="2386"/>
        <item x="3401"/>
        <item x="2444"/>
        <item x="2108"/>
        <item x="1232"/>
        <item x="2535"/>
        <item x="3672"/>
        <item x="1976"/>
        <item x="3062"/>
        <item x="2998"/>
        <item x="3159"/>
        <item x="1955"/>
        <item x="2603"/>
        <item x="2980"/>
        <item x="3560"/>
        <item x="1352"/>
        <item x="2251"/>
        <item x="1890"/>
        <item x="2367"/>
        <item x="3083"/>
        <item x="20"/>
        <item x="139"/>
        <item x="2411"/>
        <item x="1576"/>
        <item x="3763"/>
        <item x="1229"/>
        <item x="2480"/>
        <item x="1713"/>
        <item x="1740"/>
        <item x="1725"/>
        <item x="2172"/>
        <item x="1328"/>
        <item x="2423"/>
        <item x="1220"/>
        <item x="1561"/>
        <item x="2570"/>
        <item x="527"/>
        <item x="2613"/>
        <item x="1455"/>
        <item x="3664"/>
        <item x="3135"/>
        <item x="2181"/>
        <item x="2106"/>
        <item x="1934"/>
        <item x="2743"/>
        <item x="2753"/>
        <item x="2013"/>
        <item x="842"/>
        <item x="1684"/>
        <item x="911"/>
        <item x="1734"/>
        <item x="2982"/>
        <item x="1284"/>
        <item x="406"/>
        <item x="1258"/>
        <item x="3187"/>
        <item x="3397"/>
        <item x="3158"/>
        <item x="751"/>
        <item x="2836"/>
        <item x="2688"/>
        <item x="114"/>
        <item x="636"/>
        <item x="1742"/>
        <item x="793"/>
        <item x="2993"/>
        <item x="3549"/>
        <item x="122"/>
        <item x="2442"/>
        <item x="3074"/>
        <item x="3678"/>
        <item x="1836"/>
        <item x="917"/>
        <item x="1579"/>
        <item x="557"/>
        <item x="1474"/>
        <item x="1401"/>
        <item x="1896"/>
        <item x="2244"/>
        <item x="3477"/>
        <item x="2865"/>
        <item x="2437"/>
        <item x="999"/>
        <item x="2960"/>
        <item x="585"/>
        <item x="2553"/>
        <item x="2854"/>
        <item x="1778"/>
        <item x="3500"/>
        <item x="1413"/>
        <item x="2797"/>
        <item x="2377"/>
        <item x="164"/>
        <item x="3080"/>
        <item x="901"/>
        <item x="228"/>
        <item x="232"/>
        <item x="2825"/>
        <item x="3138"/>
        <item x="1557"/>
        <item x="2578"/>
        <item x="2834"/>
        <item x="2833"/>
        <item x="2837"/>
        <item x="2185"/>
        <item x="2346"/>
        <item x="2549"/>
        <item x="2600"/>
        <item x="3684"/>
        <item x="2890"/>
        <item x="3088"/>
        <item x="2299"/>
        <item x="2061"/>
        <item x="3809"/>
        <item x="3051"/>
        <item x="2842"/>
        <item x="1880"/>
        <item x="840"/>
        <item x="1908"/>
        <item x="1802"/>
        <item x="2576"/>
        <item x="3705"/>
        <item x="3666"/>
        <item x="1595"/>
        <item x="3467"/>
        <item x="1951"/>
        <item x="1891"/>
        <item x="1782"/>
        <item x="2150"/>
        <item x="2017"/>
        <item x="206"/>
        <item x="926"/>
        <item x="2200"/>
        <item x="1107"/>
        <item x="3493"/>
        <item x="3661"/>
        <item x="661"/>
        <item x="1073"/>
        <item x="3241"/>
        <item x="3602"/>
        <item x="949"/>
        <item x="2605"/>
        <item x="813"/>
        <item x="1597"/>
        <item x="835"/>
        <item x="1113"/>
        <item x="3627"/>
        <item x="3586"/>
        <item x="2248"/>
        <item x="260"/>
        <item x="2325"/>
        <item x="1170"/>
        <item x="2492"/>
        <item x="3541"/>
        <item x="2937"/>
        <item x="1120"/>
        <item x="1271"/>
        <item x="3766"/>
        <item x="384"/>
        <item x="2355"/>
        <item x="2565"/>
        <item x="2514"/>
        <item x="1946"/>
        <item x="363"/>
        <item x="3515"/>
        <item x="2029"/>
        <item x="1567"/>
        <item x="787"/>
        <item x="258"/>
        <item x="2789"/>
        <item x="1862"/>
        <item x="1639"/>
        <item x="2123"/>
        <item x="98"/>
        <item x="2420"/>
        <item x="265"/>
        <item x="2269"/>
        <item x="3095"/>
        <item x="320"/>
        <item x="1989"/>
        <item x="1739"/>
        <item x="2544"/>
        <item x="2720"/>
        <item x="1426"/>
        <item x="770"/>
        <item x="1998"/>
        <item x="1435"/>
        <item x="831"/>
        <item x="1714"/>
        <item x="2846"/>
        <item x="3636"/>
        <item x="534"/>
        <item x="2977"/>
        <item x="2390"/>
        <item x="2216"/>
        <item x="2554"/>
        <item x="278"/>
        <item x="3679"/>
        <item x="2330"/>
        <item x="3335"/>
        <item x="1379"/>
        <item x="638"/>
        <item x="2940"/>
        <item x="2835"/>
        <item x="3137"/>
        <item x="1523"/>
        <item x="502"/>
        <item x="1122"/>
        <item x="1814"/>
        <item x="1429"/>
        <item x="3361"/>
        <item x="2279"/>
        <item x="2434"/>
        <item x="2734"/>
        <item x="6"/>
        <item x="920"/>
        <item x="3243"/>
        <item x="471"/>
        <item x="2954"/>
        <item x="2336"/>
        <item x="2979"/>
        <item x="103"/>
        <item x="3219"/>
        <item x="2086"/>
        <item x="170"/>
        <item x="656"/>
        <item x="612"/>
        <item x="2201"/>
        <item x="982"/>
        <item x="947"/>
        <item x="2802"/>
        <item x="1743"/>
        <item x="1562"/>
        <item x="2435"/>
        <item x="1404"/>
        <item x="395"/>
        <item x="418"/>
        <item x="1953"/>
        <item x="438"/>
        <item x="1909"/>
        <item x="1520"/>
        <item x="2841"/>
        <item x="2838"/>
        <item x="1437"/>
        <item x="617"/>
        <item x="1768"/>
        <item x="2814"/>
        <item x="2824"/>
        <item x="621"/>
        <item x="2839"/>
        <item x="649"/>
        <item x="1081"/>
        <item x="1958"/>
        <item x="810"/>
        <item x="3706"/>
        <item x="2995"/>
        <item x="1469"/>
        <item x="422"/>
        <item x="3105"/>
        <item x="1659"/>
        <item x="1129"/>
        <item x="2418"/>
        <item x="3718"/>
        <item x="3234"/>
        <item x="2524"/>
        <item x="2016"/>
        <item x="820"/>
        <item x="564"/>
        <item x="1769"/>
        <item x="2930"/>
        <item x="277"/>
        <item x="1574"/>
        <item x="312"/>
        <item x="247"/>
        <item x="2058"/>
        <item x="1432"/>
        <item x="3703"/>
        <item x="2460"/>
        <item x="2383"/>
        <item x="1360"/>
        <item x="767"/>
        <item x="19"/>
        <item x="1906"/>
        <item x="643"/>
        <item x="3015"/>
        <item x="3115"/>
        <item x="2296"/>
        <item x="341"/>
        <item x="1560"/>
        <item x="2164"/>
        <item x="579"/>
        <item x="524"/>
        <item x="3099"/>
        <item x="1603"/>
        <item x="2301"/>
        <item x="361"/>
        <item x="1841"/>
        <item x="3087"/>
        <item x="1999"/>
        <item x="2488"/>
        <item x="1445"/>
        <item x="2507"/>
        <item x="827"/>
        <item x="1691"/>
        <item x="1264"/>
        <item x="610"/>
        <item x="1281"/>
        <item x="1840"/>
        <item x="3465"/>
        <item x="25"/>
        <item x="1201"/>
        <item x="1154"/>
        <item x="1944"/>
        <item x="1822"/>
        <item x="3572"/>
        <item x="2529"/>
        <item x="2140"/>
        <item x="480"/>
        <item x="734"/>
        <item x="2820"/>
        <item x="2175"/>
        <item x="3250"/>
        <item x="2118"/>
        <item x="1695"/>
        <item x="456"/>
        <item x="2698"/>
        <item x="2731"/>
        <item x="152"/>
        <item x="514"/>
        <item x="1062"/>
        <item x="1058"/>
        <item x="919"/>
        <item x="2873"/>
        <item x="539"/>
        <item x="2089"/>
        <item x="3646"/>
        <item x="3085"/>
        <item x="2182"/>
        <item x="1694"/>
        <item x="1525"/>
        <item x="59"/>
        <item x="2682"/>
        <item x="1887"/>
        <item x="1669"/>
        <item x="906"/>
        <item x="2989"/>
        <item x="2295"/>
        <item x="1839"/>
        <item x="3225"/>
        <item x="434"/>
        <item x="3078"/>
        <item x="2919"/>
        <item x="166"/>
        <item x="2470"/>
        <item x="2932"/>
        <item x="2561"/>
        <item x="2967"/>
        <item x="3141"/>
        <item x="2542"/>
        <item x="1400"/>
        <item x="1617"/>
        <item x="530"/>
        <item x="2315"/>
        <item x="3730"/>
        <item x="3142"/>
        <item x="2828"/>
        <item x="1850"/>
        <item x="1930"/>
        <item x="2393"/>
        <item x="2649"/>
        <item x="3020"/>
        <item x="3687"/>
        <item x="3016"/>
        <item x="1288"/>
        <item x="1835"/>
        <item x="2645"/>
        <item x="3368"/>
        <item x="3739"/>
        <item x="2666"/>
        <item x="3665"/>
        <item x="2204"/>
        <item x="202"/>
        <item x="3049"/>
        <item x="1051"/>
        <item x="2184"/>
        <item x="1480"/>
        <item x="3464"/>
        <item x="2392"/>
        <item x="3193"/>
        <item x="1479"/>
        <item x="1265"/>
        <item x="1186"/>
        <item x="1864"/>
        <item x="3046"/>
        <item x="577"/>
        <item x="3787"/>
        <item x="112"/>
        <item x="3248"/>
        <item x="2555"/>
        <item x="2070"/>
        <item x="3204"/>
        <item x="1196"/>
        <item x="1844"/>
        <item x="993"/>
        <item x="2047"/>
        <item x="3332"/>
        <item x="1534"/>
        <item x="2340"/>
        <item x="3011"/>
        <item x="1861"/>
        <item x="1615"/>
        <item x="928"/>
        <item x="1484"/>
        <item x="3658"/>
        <item x="2590"/>
        <item x="3123"/>
        <item x="328"/>
        <item x="2601"/>
        <item x="2850"/>
        <item x="3022"/>
        <item x="756"/>
        <item x="1860"/>
        <item x="2500"/>
        <item x="179"/>
        <item x="875"/>
        <item x="1038"/>
        <item x="2826"/>
        <item x="3028"/>
        <item x="1417"/>
        <item x="1548"/>
        <item x="2212"/>
        <item x="2556"/>
        <item x="671"/>
        <item x="1242"/>
        <item x="1816"/>
        <item x="2831"/>
        <item x="1306"/>
        <item x="250"/>
        <item x="3635"/>
        <item x="1491"/>
        <item x="786"/>
        <item x="2574"/>
        <item x="3492"/>
        <item x="766"/>
        <item x="241"/>
        <item x="2560"/>
        <item x="1221"/>
        <item x="903"/>
        <item x="1100"/>
        <item x="868"/>
        <item x="1933"/>
        <item x="209"/>
        <item x="3453"/>
        <item x="1292"/>
        <item x="1866"/>
        <item x="2975"/>
        <item x="204"/>
        <item x="3323"/>
        <item x="1833"/>
        <item x="2363"/>
        <item x="2312"/>
        <item x="3353"/>
        <item x="1760"/>
        <item x="1784"/>
        <item x="2176"/>
        <item x="2404"/>
        <item x="2577"/>
        <item x="2669"/>
        <item x="3309"/>
        <item x="971"/>
        <item x="3037"/>
        <item x="2293"/>
        <item x="3727"/>
        <item x="2489"/>
        <item x="2132"/>
        <item x="3545"/>
        <item x="1035"/>
        <item x="1870"/>
        <item x="3405"/>
        <item x="1200"/>
        <item x="442"/>
        <item x="3567"/>
        <item x="2410"/>
        <item x="1397"/>
        <item x="2358"/>
        <item x="2260"/>
        <item x="2379"/>
        <item x="223"/>
        <item x="3576"/>
        <item x="3479"/>
        <item x="3290"/>
        <item x="3342"/>
        <item x="950"/>
        <item x="263"/>
        <item x="2236"/>
        <item x="2380"/>
        <item x="1551"/>
        <item x="3285"/>
        <item x="1407"/>
        <item x="3364"/>
        <item x="2360"/>
        <item x="2774"/>
        <item x="3315"/>
        <item x="3162"/>
        <item x="1010"/>
        <item x="1336"/>
        <item x="1238"/>
        <item x="99"/>
        <item x="3620"/>
        <item x="3365"/>
        <item x="491"/>
        <item x="1430"/>
        <item x="305"/>
        <item x="2986"/>
        <item x="2715"/>
        <item x="2563"/>
        <item x="3463"/>
        <item x="3791"/>
        <item x="2218"/>
        <item x="933"/>
        <item x="3345"/>
        <item x="3428"/>
        <item x="2911"/>
        <item x="1184"/>
        <item x="2074"/>
        <item x="580"/>
        <item x="3367"/>
        <item x="2952"/>
        <item x="1599"/>
        <item x="2483"/>
        <item x="3565"/>
        <item x="3780"/>
        <item x="2770"/>
        <item x="1975"/>
        <item x="2733"/>
        <item x="1502"/>
        <item x="2595"/>
        <item x="1477"/>
        <item x="2968"/>
        <item x="1991"/>
        <item x="1409"/>
        <item x="3264"/>
        <item x="499"/>
        <item x="2750"/>
        <item x="1859"/>
        <item x="3543"/>
        <item x="2262"/>
        <item x="1834"/>
        <item x="1327"/>
        <item x="2580"/>
        <item x="332"/>
        <item x="1978"/>
        <item x="141"/>
        <item x="3041"/>
        <item x="3413"/>
        <item x="829"/>
        <item x="464"/>
        <item x="1598"/>
        <item x="155"/>
        <item x="3537"/>
        <item x="245"/>
        <item x="1468"/>
        <item x="1066"/>
        <item x="2922"/>
        <item x="3692"/>
        <item x="2557"/>
        <item x="3113"/>
        <item x="2158"/>
        <item x="40"/>
        <item x="3633"/>
        <item x="2373"/>
        <item x="3528"/>
        <item x="326"/>
        <item x="1619"/>
        <item x="2523"/>
        <item x="2209"/>
        <item x="3797"/>
        <item x="3410"/>
        <item x="2202"/>
        <item x="1735"/>
        <item x="1977"/>
        <item x="2585"/>
        <item x="2959"/>
        <item x="264"/>
        <item x="2667"/>
        <item x="3314"/>
        <item x="3723"/>
        <item x="1448"/>
        <item x="3765"/>
        <item x="310"/>
        <item x="2485"/>
        <item x="1767"/>
        <item x="3003"/>
        <item x="2851"/>
        <item x="599"/>
        <item x="1235"/>
        <item x="77"/>
        <item x="2425"/>
        <item x="1192"/>
        <item x="3649"/>
        <item x="2575"/>
        <item x="1248"/>
        <item x="809"/>
        <item x="574"/>
        <item x="2901"/>
        <item x="3305"/>
        <item x="3527"/>
        <item x="1712"/>
        <item x="1874"/>
        <item x="327"/>
        <item x="2537"/>
        <item x="518"/>
        <item x="1612"/>
        <item x="1034"/>
        <item x="805"/>
        <item x="1041"/>
        <item x="707"/>
        <item x="3806"/>
        <item x="1495"/>
        <item x="748"/>
        <item x="788"/>
        <item x="2817"/>
        <item x="3599"/>
        <item x="183"/>
        <item x="3255"/>
        <item x="2917"/>
        <item x="3803"/>
        <item x="992"/>
        <item x="1233"/>
        <item x="2272"/>
        <item x="2065"/>
        <item x="3801"/>
        <item x="503"/>
        <item x="3789"/>
        <item x="3292"/>
        <item x="2573"/>
        <item x="552"/>
        <item x="1847"/>
        <item x="2676"/>
        <item x="3603"/>
        <item x="1755"/>
        <item x="3604"/>
        <item x="2685"/>
        <item x="1762"/>
        <item x="1986"/>
        <item x="927"/>
        <item x="2881"/>
        <item x="1467"/>
        <item x="2119"/>
        <item x="2640"/>
        <item x="1104"/>
        <item x="3092"/>
        <item x="1547"/>
        <item x="2606"/>
        <item x="3558"/>
        <item x="1380"/>
        <item x="686"/>
        <item x="828"/>
        <item x="3511"/>
        <item x="1717"/>
        <item x="1342"/>
        <item x="413"/>
        <item x="3321"/>
        <item x="3180"/>
        <item x="3304"/>
        <item x="3395"/>
        <item x="3371"/>
        <item x="3287"/>
        <item x="424"/>
        <item x="3804"/>
        <item x="1580"/>
        <item x="2671"/>
        <item x="1124"/>
        <item x="3311"/>
        <item x="1241"/>
        <item x="1535"/>
        <item x="921"/>
        <item x="3350"/>
        <item x="3750"/>
        <item x="274"/>
        <item x="3575"/>
        <item x="1076"/>
        <item x="568"/>
        <item x="269"/>
        <item x="2965"/>
        <item x="2684"/>
        <item x="777"/>
        <item x="2974"/>
        <item x="371"/>
        <item x="1544"/>
        <item x="3209"/>
        <item x="1497"/>
        <item x="210"/>
        <item x="3164"/>
        <item x="3694"/>
        <item x="1189"/>
        <item x="2326"/>
        <item x="1765"/>
        <item x="2417"/>
        <item x="2179"/>
        <item x="3009"/>
        <item x="3169"/>
        <item x="3230"/>
        <item x="3614"/>
        <item x="1512"/>
        <item x="1741"/>
        <item x="2142"/>
        <item x="2378"/>
        <item x="769"/>
        <item x="421"/>
        <item x="90"/>
        <item x="988"/>
        <item x="586"/>
        <item x="449"/>
        <item x="322"/>
        <item x="121"/>
        <item x="3256"/>
        <item x="3146"/>
        <item x="2163"/>
        <item x="1824"/>
        <item x="2536"/>
        <item x="1256"/>
        <item x="0"/>
        <item x="2464"/>
        <item x="1487"/>
        <item x="3722"/>
        <item x="2429"/>
        <item x="3253"/>
        <item x="1311"/>
        <item x="679"/>
        <item x="1606"/>
        <item x="2477"/>
        <item x="2862"/>
        <item x="1147"/>
        <item x="2829"/>
        <item x="1869"/>
        <item x="550"/>
        <item x="1354"/>
        <item x="1276"/>
        <item x="1285"/>
        <item x="2027"/>
        <item x="3698"/>
        <item x="1901"/>
        <item x="1673"/>
        <item x="3061"/>
        <item x="479"/>
        <item x="2929"/>
        <item x="1678"/>
        <item x="3203"/>
        <item x="731"/>
        <item x="3035"/>
        <item x="54"/>
        <item x="2073"/>
        <item x="3267"/>
        <item x="1670"/>
        <item x="3167"/>
        <item x="1247"/>
        <item x="1369"/>
        <item x="772"/>
        <item x="173"/>
        <item x="2133"/>
        <item x="2572"/>
        <item x="2096"/>
        <item x="3811"/>
        <item x="2517"/>
        <item x="545"/>
        <item x="76"/>
        <item x="1002"/>
        <item x="2949"/>
        <item x="1604"/>
        <item x="3423"/>
        <item x="3454"/>
        <item x="667"/>
        <item x="1800"/>
        <item x="2772"/>
        <item x="212"/>
        <item x="3206"/>
        <item x="3268"/>
        <item x="1465"/>
        <item x="3254"/>
        <item x="1931"/>
        <item x="1753"/>
        <item x="3055"/>
        <item x="3680"/>
        <item x="3429"/>
        <item x="1823"/>
        <item x="728"/>
        <item x="1794"/>
        <item x="2256"/>
        <item x="3452"/>
        <item x="3179"/>
        <item x="88"/>
        <item x="2951"/>
        <item x="891"/>
        <item x="1949"/>
        <item x="3756"/>
        <item x="2888"/>
        <item x="2852"/>
        <item x="2276"/>
        <item x="3695"/>
        <item x="3522"/>
        <item x="3644"/>
        <item x="1"/>
        <item x="1334"/>
        <item x="2468"/>
        <item x="80"/>
        <item x="2767"/>
        <item x="2624"/>
        <item x="3106"/>
        <item x="2870"/>
        <item x="3777"/>
        <item x="780"/>
        <item x="397"/>
        <item x="2174"/>
        <item x="3591"/>
        <item x="494"/>
        <item x="1609"/>
        <item x="1466"/>
        <item x="2971"/>
        <item x="3524"/>
        <item x="2416"/>
        <item x="2628"/>
        <item x="3411"/>
        <item x="2023"/>
        <item x="782"/>
        <item x="3655"/>
        <item x="1158"/>
        <item x="2401"/>
        <item x="576"/>
        <item x="194"/>
        <item x="1475"/>
        <item x="2812"/>
        <item x="2149"/>
        <item x="716"/>
        <item x="792"/>
        <item x="2365"/>
        <item x="89"/>
        <item x="1706"/>
        <item x="3497"/>
        <item x="1920"/>
        <item x="3008"/>
        <item x="3246"/>
        <item x="3752"/>
        <item x="1677"/>
        <item x="2749"/>
        <item x="2078"/>
        <item x="1811"/>
        <item x="952"/>
        <item x="3662"/>
        <item x="394"/>
        <item x="414"/>
        <item x="2364"/>
        <item x="1881"/>
        <item x="3481"/>
        <item x="691"/>
        <item x="3274"/>
        <item x="3540"/>
        <item x="3174"/>
        <item x="2146"/>
        <item x="49"/>
        <item x="3178"/>
        <item x="1809"/>
        <item x="3032"/>
        <item x="450"/>
        <item x="1589"/>
        <item x="3013"/>
        <item x="1913"/>
        <item x="1754"/>
        <item x="1267"/>
        <item x="582"/>
        <item x="2104"/>
        <item x="225"/>
        <item x="3357"/>
        <item x="443"/>
        <item x="1974"/>
        <item x="1692"/>
        <item x="3038"/>
        <item x="2493"/>
        <item x="790"/>
        <item x="2082"/>
        <item x="2526"/>
        <item x="1791"/>
        <item x="215"/>
        <item x="216"/>
        <item x="3757"/>
        <item x="1372"/>
        <item x="3645"/>
        <item x="1142"/>
        <item x="3570"/>
        <item x="39"/>
        <item x="2696"/>
        <item x="249"/>
        <item x="3170"/>
        <item x="3512"/>
        <item x="2653"/>
        <item x="893"/>
        <item x="1262"/>
        <item x="1570"/>
        <item x="3741"/>
        <item x="3247"/>
        <item x="3740"/>
        <item x="2186"/>
        <item x="1085"/>
        <item x="3291"/>
        <item x="1648"/>
        <item x="411"/>
        <item x="873"/>
        <item x="1410"/>
        <item x="3445"/>
        <item x="3362"/>
        <item x="3529"/>
        <item x="1515"/>
        <item x="2855"/>
        <item x="913"/>
        <item x="104"/>
        <item x="2110"/>
        <item x="2083"/>
        <item x="2963"/>
        <item x="3683"/>
        <item x="1664"/>
        <item x="3336"/>
        <item x="1367"/>
        <item x="1251"/>
        <item x="3523"/>
        <item x="2928"/>
        <item x="3075"/>
        <item x="1856"/>
        <item x="366"/>
        <item x="451"/>
        <item x="2747"/>
        <item x="2548"/>
        <item x="160"/>
        <item x="2147"/>
        <item x="234"/>
        <item x="3653"/>
        <item x="2900"/>
        <item x="1807"/>
        <item x="3742"/>
        <item x="3681"/>
        <item x="3505"/>
        <item x="119"/>
        <item x="1945"/>
        <item x="847"/>
        <item x="2914"/>
        <item x="3641"/>
        <item x="1553"/>
        <item x="1805"/>
        <item x="3054"/>
        <item x="1885"/>
        <item x="589"/>
        <item x="2092"/>
        <item x="553"/>
        <item x="1925"/>
        <item x="1549"/>
        <item x="425"/>
        <item x="3559"/>
        <item x="1932"/>
        <item x="3656"/>
        <item x="2131"/>
        <item x="2759"/>
        <item x="3376"/>
        <item x="2214"/>
        <item x="1464"/>
        <item x="3615"/>
        <item x="2187"/>
        <item x="528"/>
        <item x="1962"/>
        <item x="1916"/>
        <item x="549"/>
        <item x="1176"/>
        <item x="694"/>
        <item x="1966"/>
        <item x="1318"/>
        <item x="944"/>
        <item x="1804"/>
        <item x="2002"/>
        <item x="473"/>
        <item x="3760"/>
        <item x="2156"/>
        <item x="1106"/>
        <item x="172"/>
        <item x="1488"/>
        <item x="1301"/>
        <item x="1494"/>
        <item x="3663"/>
        <item x="501"/>
        <item x="2803"/>
        <item x="2362"/>
        <item x="2105"/>
        <item x="1277"/>
        <item x="540"/>
        <item x="3040"/>
        <item x="2761"/>
        <item x="299"/>
        <item x="500"/>
        <item x="3249"/>
        <item x="2347"/>
        <item x="1416"/>
        <item x="1032"/>
        <item x="1178"/>
        <item x="511"/>
        <item x="646"/>
        <item x="1185"/>
        <item x="1884"/>
        <item x="1044"/>
        <item x="3328"/>
        <item x="3373"/>
        <item x="470"/>
        <item x="3121"/>
        <item x="2405"/>
        <item x="3056"/>
        <item x="1287"/>
        <item x="2371"/>
        <item x="1773"/>
        <item x="3389"/>
        <item x="3374"/>
        <item x="945"/>
        <item x="3689"/>
        <item x="663"/>
        <item x="3043"/>
        <item x="1509"/>
        <item x="2353"/>
        <item x="3430"/>
        <item x="2038"/>
        <item x="3674"/>
        <item x="2356"/>
        <item x="3200"/>
        <item x="3279"/>
        <item x="2428"/>
        <item x="3048"/>
        <item x="3360"/>
        <item x="2827"/>
        <item x="3557"/>
        <item x="3381"/>
        <item x="815"/>
        <item x="3221"/>
        <item x="3409"/>
        <item x="3202"/>
        <item x="2650"/>
        <item x="850"/>
        <item x="2943"/>
        <item x="3394"/>
        <item x="2045"/>
        <item x="2313"/>
        <item x="3280"/>
        <item x="2857"/>
        <item x="3163"/>
        <item x="3422"/>
        <item x="2711"/>
        <item x="2683"/>
        <item x="1748"/>
        <item x="802"/>
        <item x="2898"/>
        <item x="668"/>
        <item x="2221"/>
        <item x="2286"/>
        <item x="3331"/>
        <item x="1436"/>
        <item x="3340"/>
        <item x="2885"/>
        <item x="588"/>
        <item x="3265"/>
        <item x="2319"/>
        <item x="1616"/>
        <item x="1963"/>
        <item x="3779"/>
        <item x="1985"/>
        <item x="923"/>
        <item x="237"/>
        <item x="2926"/>
        <item x="711"/>
        <item x="774"/>
        <item x="8"/>
        <item x="555"/>
        <item x="2459"/>
        <item x="1602"/>
        <item x="2661"/>
        <item x="399"/>
        <item x="1828"/>
        <item x="151"/>
        <item x="2454"/>
        <item x="2222"/>
        <item x="3093"/>
        <item x="448"/>
        <item x="3379"/>
        <item x="3271"/>
        <item x="1852"/>
        <item x="2707"/>
        <item x="1140"/>
        <item x="611"/>
        <item x="342"/>
        <item x="1160"/>
        <item x="3748"/>
        <item x="755"/>
        <item x="10"/>
        <item x="350"/>
        <item x="676"/>
        <item x="1867"/>
        <item x="2067"/>
        <item x="953"/>
        <item x="1775"/>
        <item x="2953"/>
        <item x="1943"/>
        <item x="1371"/>
        <item x="3770"/>
        <item x="3504"/>
        <item x="1321"/>
        <item x="420"/>
        <item x="3007"/>
        <item x="3218"/>
        <item x="1078"/>
        <item x="2399"/>
        <item x="2626"/>
        <item x="2419"/>
        <item x="2317"/>
        <item x="3302"/>
        <item x="730"/>
        <item x="1214"/>
        <item x="1812"/>
        <item x="3814"/>
        <item x="2920"/>
        <item x="634"/>
        <item x="3654"/>
        <item x="3480"/>
        <item x="1688"/>
        <item x="3606"/>
        <item x="3108"/>
        <item x="3278"/>
        <item x="2043"/>
        <item x="1897"/>
        <item x="3094"/>
        <item x="82"/>
        <item x="2008"/>
        <item x="2049"/>
        <item x="3499"/>
        <item x="1187"/>
        <item x="2721"/>
        <item x="2252"/>
        <item x="3714"/>
        <item x="3713"/>
        <item x="3347"/>
        <item x="1272"/>
        <item x="3325"/>
        <item x="3802"/>
        <item x="1049"/>
        <item x="1747"/>
        <item x="3303"/>
        <item x="2593"/>
        <item x="1021"/>
        <item x="902"/>
        <item x="3139"/>
        <item x="2630"/>
        <item x="818"/>
        <item x="3420"/>
        <item x="239"/>
        <item x="3119"/>
        <item x="100"/>
        <item x="3064"/>
        <item x="3520"/>
        <item x="3495"/>
        <item x="3144"/>
        <item x="2207"/>
        <item x="796"/>
        <item x="3534"/>
        <item x="2382"/>
        <item x="233"/>
        <item x="3339"/>
        <item x="1715"/>
        <item x="2116"/>
        <item x="184"/>
        <item x="217"/>
        <item x="3282"/>
        <item x="2220"/>
        <item x="3732"/>
        <item x="3782"/>
        <item x="3677"/>
        <item x="2223"/>
        <item x="2032"/>
        <item x="2342"/>
        <item x="678"/>
        <item x="3067"/>
        <item x="2635"/>
        <item x="354"/>
        <item x="74"/>
        <item x="1848"/>
        <item x="2039"/>
        <item x="1605"/>
        <item x="3128"/>
        <item x="3721"/>
        <item x="2516"/>
        <item x="3542"/>
        <item x="2996"/>
        <item x="3433"/>
        <item x="665"/>
        <item x="3124"/>
        <item x="712"/>
        <item x="1813"/>
        <item x="1638"/>
        <item x="2026"/>
        <item x="2352"/>
        <item x="1521"/>
        <item x="849"/>
        <item x="2610"/>
        <item x="3181"/>
        <item x="3183"/>
        <item x="2604"/>
        <item x="3767"/>
        <item x="1764"/>
        <item x="3461"/>
        <item x="2924"/>
        <item x="1126"/>
        <item x="3097"/>
        <item x="248"/>
        <item x="3421"/>
        <item x="2183"/>
        <item x="3375"/>
        <item x="3538"/>
        <item x="871"/>
        <item x="3469"/>
        <item x="1838"/>
        <item x="2054"/>
        <item x="3129"/>
        <item x="159"/>
        <item x="836"/>
        <item x="268"/>
        <item x="2947"/>
        <item x="1217"/>
        <item x="1723"/>
        <item x="3010"/>
        <item x="2790"/>
        <item x="33"/>
        <item x="2211"/>
        <item x="2205"/>
        <item x="1687"/>
        <item x="334"/>
        <item x="1194"/>
        <item x="2727"/>
        <item x="2157"/>
        <item x="3110"/>
        <item x="1559"/>
        <item x="1693"/>
        <item x="1037"/>
        <item x="2788"/>
        <item x="2903"/>
        <item x="13"/>
        <item x="3021"/>
        <item x="2776"/>
        <item x="3165"/>
        <item x="1326"/>
        <item x="1786"/>
        <item x="2887"/>
        <item x="2044"/>
        <item x="3244"/>
        <item x="2678"/>
        <item x="3297"/>
        <item x="719"/>
        <item x="1770"/>
        <item x="1161"/>
        <item x="3177"/>
        <item x="365"/>
        <item x="3356"/>
        <item x="2093"/>
        <item x="1516"/>
        <item x="876"/>
        <item x="1871"/>
        <item x="3343"/>
        <item x="1761"/>
        <item x="171"/>
        <item x="3699"/>
        <item x="1825"/>
        <item x="3236"/>
        <item x="543"/>
        <item x="904"/>
        <item x="1987"/>
        <item x="2160"/>
        <item x="936"/>
        <item x="1655"/>
        <item x="2134"/>
        <item x="1624"/>
        <item x="1661"/>
        <item x="3521"/>
        <item x="352"/>
        <item x="1797"/>
        <item x="1711"/>
        <item x="2809"/>
        <item x="3710"/>
        <item x="3712"/>
        <item x="3711"/>
        <item x="163"/>
        <item x="2519"/>
        <item x="2939"/>
        <item x="2619"/>
        <item x="2227"/>
        <item x="1524"/>
        <item x="3069"/>
        <item x="3673"/>
        <item x="1919"/>
        <item x="2241"/>
        <item x="3151"/>
        <item x="1601"/>
        <item x="525"/>
        <item x="2011"/>
        <item x="1889"/>
        <item x="3436"/>
        <item x="3145"/>
        <item x="797"/>
        <item x="1983"/>
        <item x="3224"/>
        <item x="882"/>
        <item x="3213"/>
        <item x="372"/>
        <item x="3544"/>
        <item x="3090"/>
        <item x="1239"/>
        <item x="3001"/>
        <item x="1722"/>
        <item x="2030"/>
        <item x="1099"/>
        <item x="941"/>
        <item x="2757"/>
        <item x="1543"/>
        <item x="2944"/>
        <item x="3066"/>
        <item x="85"/>
        <item x="2946"/>
        <item x="997"/>
        <item x="30"/>
        <item x="315"/>
        <item x="1996"/>
        <item x="3605"/>
        <item x="1431"/>
        <item x="2034"/>
        <item x="1505"/>
        <item x="960"/>
        <item x="1345"/>
        <item x="3089"/>
        <item x="2895"/>
        <item x="1453"/>
        <item x="3149"/>
        <item x="2253"/>
        <item x="1806"/>
        <item x="1686"/>
        <item x="3050"/>
        <item x="1545"/>
        <item x="699"/>
        <item x="962"/>
        <item x="447"/>
        <item x="2387"/>
        <item x="1941"/>
        <item x="2314"/>
        <item x="2918"/>
        <item x="3403"/>
        <item x="147"/>
        <item x="86"/>
        <item x="3134"/>
        <item x="3755"/>
        <item x="2245"/>
        <item x="31"/>
        <item x="3112"/>
        <item x="3392"/>
        <item x="2144"/>
        <item x="3322"/>
        <item x="3363"/>
        <item x="1230"/>
        <item x="1883"/>
        <item x="2265"/>
        <item x="3197"/>
        <item x="3127"/>
        <item x="333"/>
        <item x="3298"/>
        <item x="2270"/>
        <item x="3242"/>
        <item x="2117"/>
        <item x="1926"/>
        <item x="1110"/>
        <item x="1898"/>
        <item x="224"/>
        <item x="1876"/>
        <item x="3071"/>
        <item x="2868"/>
        <item x="3709"/>
        <item x="1868"/>
        <item x="459"/>
        <item x="3132"/>
        <item x="1940"/>
        <item x="1733"/>
        <item x="314"/>
        <item x="825"/>
        <item x="3199"/>
        <item x="219"/>
        <item x="2679"/>
        <item x="3334"/>
        <item x="1391"/>
        <item x="3232"/>
        <item x="631"/>
        <item x="2566"/>
        <item x="2508"/>
        <item x="3731"/>
        <item x="768"/>
        <item x="851"/>
        <item x="2722"/>
        <item x="2332"/>
        <item x="295"/>
        <item x="2267"/>
        <item x="1772"/>
        <item x="584"/>
        <item x="2525"/>
        <item x="1339"/>
        <item x="581"/>
        <item x="388"/>
        <item x="1223"/>
        <item x="2450"/>
        <item x="2311"/>
        <item x="2035"/>
        <item x="3157"/>
        <item x="3198"/>
        <item x="169"/>
        <item x="2941"/>
        <item x="1954"/>
        <item x="2945"/>
        <item x="1662"/>
        <item x="3745"/>
        <item x="3743"/>
        <item x="1573"/>
        <item x="629"/>
        <item x="2670"/>
        <item x="3725"/>
        <item x="3201"/>
        <item x="1886"/>
        <item x="73"/>
        <item x="905"/>
        <item x="3326"/>
        <item x="272"/>
        <item x="48"/>
        <item x="1175"/>
        <item x="1103"/>
        <item x="2531"/>
        <item x="3431"/>
        <item x="1320"/>
        <item x="3456"/>
        <item x="2040"/>
        <item x="1069"/>
        <item x="3047"/>
        <item x="2334"/>
        <item x="412"/>
        <item x="3018"/>
        <item x="907"/>
        <item x="637"/>
        <item x="1928"/>
        <item x="700"/>
        <item x="2848"/>
        <item x="335"/>
        <item x="3289"/>
        <item x="3188"/>
        <item x="3753"/>
        <item x="2439"/>
        <item x="1631"/>
        <item x="3749"/>
        <item x="3406"/>
        <item x="1892"/>
        <item x="3217"/>
        <item x="2376"/>
        <item x="191"/>
        <item x="3284"/>
        <item x="3329"/>
        <item x="146"/>
        <item x="1489"/>
        <item x="3366"/>
        <item x="2455"/>
        <item x="3608"/>
        <item x="1150"/>
        <item x="3283"/>
        <item x="3301"/>
        <item x="2359"/>
        <item x="3383"/>
        <item x="2893"/>
        <item x="3272"/>
        <item x="3072"/>
        <item x="2545"/>
        <item x="1015"/>
        <item x="3359"/>
        <item x="3014"/>
        <item x="3525"/>
        <item x="3380"/>
        <item x="2552"/>
        <item x="3388"/>
        <item x="1950"/>
        <item x="872"/>
        <item x="481"/>
        <item x="1504"/>
        <item x="358"/>
        <item x="1610"/>
        <item x="3053"/>
        <item x="573"/>
        <item x="1799"/>
        <item x="3208"/>
        <item x="2902"/>
        <item x="3784"/>
        <item x="2281"/>
        <item x="892"/>
        <item x="2662"/>
        <item x="3195"/>
        <item x="1878"/>
        <item x="26"/>
        <item x="3065"/>
        <item x="2748"/>
        <item x="175"/>
        <item x="2861"/>
        <item x="2064"/>
        <item x="3348"/>
        <item x="3769"/>
        <item x="2875"/>
        <item x="1917"/>
        <item x="107"/>
        <item x="784"/>
        <item x="1063"/>
        <item x="3447"/>
        <item x="537"/>
        <item x="861"/>
        <item x="2506"/>
        <item x="3154"/>
        <item x="3096"/>
        <item x="517"/>
        <item x="1594"/>
        <item x="3045"/>
        <item x="2486"/>
        <item x="727"/>
        <item x="806"/>
        <item x="1020"/>
        <item x="2871"/>
        <item x="1403"/>
        <item x="3237"/>
        <item x="2999"/>
        <item x="3057"/>
        <item x="823"/>
        <item x="535"/>
        <item x="2037"/>
        <item x="1710"/>
        <item x="608"/>
        <item x="1499"/>
        <item x="153"/>
        <item x="2438"/>
        <item x="578"/>
        <item x="862"/>
        <item x="3442"/>
        <item x="3109"/>
        <item x="1783"/>
        <item x="3273"/>
        <item x="1537"/>
        <item x="3168"/>
        <item x="1568"/>
        <item x="1902"/>
        <item x="2663"/>
        <item x="1575"/>
        <item x="3166"/>
        <item x="3583"/>
        <item x="2072"/>
        <item x="814"/>
        <item x="115"/>
        <item x="1732"/>
        <item x="3172"/>
        <item x="710"/>
        <item x="3795"/>
        <item x="1681"/>
        <item x="2226"/>
        <item x="488"/>
        <item x="3519"/>
        <item x="3044"/>
        <item x="3116"/>
        <item x="2505"/>
        <item x="3660"/>
        <item x="833"/>
        <item x="834"/>
        <item x="1829"/>
        <item x="2057"/>
        <item x="757"/>
        <item x="3652"/>
        <item x="3370"/>
        <item x="2864"/>
        <item x="2482"/>
        <item x="58"/>
        <item x="3724"/>
        <item x="1366"/>
        <item x="1109"/>
        <item x="2541"/>
        <item x="330"/>
        <item x="2950"/>
        <item x="1389"/>
        <item x="803"/>
        <item x="2677"/>
        <item x="3220"/>
        <item x="1490"/>
        <item x="639"/>
        <item x="3337"/>
        <item x="3518"/>
        <item x="3448"/>
        <item x="3084"/>
        <item x="2909"/>
        <item x="57"/>
        <item x="1177"/>
        <item x="1830"/>
        <item x="3185"/>
        <item x="3111"/>
        <item x="323"/>
        <item x="3330"/>
        <item x="1607"/>
        <item x="2225"/>
        <item x="800"/>
        <item x="1098"/>
        <item x="3377"/>
        <item x="1036"/>
        <item x="158"/>
        <item x="2882"/>
        <item x="3526"/>
        <item x="3060"/>
        <item x="3245"/>
        <item x="3125"/>
        <item x="3251"/>
        <item x="1530"/>
        <item x="484"/>
        <item x="1758"/>
        <item x="3175"/>
        <item x="513"/>
        <item x="890"/>
        <item x="2361"/>
        <item x="2056"/>
        <item x="3269"/>
        <item x="2904"/>
        <item x="253"/>
        <item x="3176"/>
        <item x="1245"/>
        <item x="1159"/>
        <item x="3215"/>
        <item x="403"/>
        <item x="1471"/>
        <item x="3270"/>
        <item x="2942"/>
        <item x="1075"/>
        <item x="839"/>
        <item x="3697"/>
        <item x="3262"/>
        <item x="3578"/>
        <item x="2760"/>
        <item x="3260"/>
        <item x="2456"/>
        <item x="2927"/>
        <item x="2708"/>
        <item x="344"/>
        <item x="1788"/>
        <item x="2641"/>
        <item x="3307"/>
        <item x="1173"/>
        <item x="1420"/>
        <item x="3798"/>
        <item x="3702"/>
        <item x="3233"/>
        <item x="2673"/>
        <item x="2306"/>
        <item x="2239"/>
        <item x="2461"/>
        <item x="1042"/>
        <item x="1179"/>
        <item x="3783"/>
        <item x="542"/>
        <item x="2264"/>
        <item x="1577"/>
        <item x="3239"/>
        <item x="3439"/>
        <item x="1026"/>
        <item x="1151"/>
        <item x="3107"/>
        <item x="2513"/>
        <item x="2463"/>
        <item x="3222"/>
        <item x="423"/>
        <item x="2368"/>
        <item x="2087"/>
        <item x="1169"/>
        <item x="2632"/>
        <item x="1749"/>
        <item x="2141"/>
        <item x="1337"/>
        <item x="1526"/>
        <item x="2906"/>
        <item x="3484"/>
        <item x="938"/>
        <item x="1155"/>
        <item x="3130"/>
        <item x="3118"/>
        <item x="1084"/>
        <item x="3327"/>
        <item x="3300"/>
        <item x="154"/>
        <item x="2931"/>
        <item x="1730"/>
        <item x="822"/>
        <item x="3306"/>
        <item x="614"/>
        <item x="2022"/>
        <item x="257"/>
        <item x="607"/>
        <item x="2550"/>
        <item x="2069"/>
        <item x="889"/>
        <item x="1938"/>
        <item x="3474"/>
        <item x="1408"/>
        <item x="1343"/>
        <item x="2339"/>
        <item x="1253"/>
        <item x="1935"/>
        <item x="645"/>
        <item x="286"/>
        <item x="482"/>
        <item x="1387"/>
        <item x="196"/>
        <item x="3369"/>
        <item x="2694"/>
        <item x="2510"/>
        <item x="2584"/>
        <item x="2322"/>
        <item x="3102"/>
        <item x="2484"/>
        <item x="789"/>
        <item x="3196"/>
        <item x="2994"/>
        <item x="3324"/>
        <item x="979"/>
        <item x="1212"/>
        <item x="3288"/>
        <item x="2883"/>
        <item x="2806"/>
        <item x="1988"/>
        <item x="70"/>
        <item x="763"/>
        <item x="2599"/>
        <item x="2791"/>
        <item x="837"/>
        <item x="3696"/>
        <item x="2130"/>
        <item x="1370"/>
        <item x="2889"/>
        <item x="3596"/>
        <item x="883"/>
        <item x="2638"/>
        <item x="1703"/>
        <item x="1168"/>
        <item x="3131"/>
        <item x="556"/>
        <item x="2191"/>
        <item x="594"/>
        <item x="3574"/>
        <item x="3189"/>
        <item x="3295"/>
        <item x="965"/>
        <item x="3259"/>
        <item x="2876"/>
        <item x="779"/>
        <item x="465"/>
        <item x="1079"/>
        <item x="3440"/>
        <item x="3082"/>
        <item x="2792"/>
        <item x="2877"/>
        <item x="706"/>
        <item x="3063"/>
        <item x="321"/>
        <item x="2934"/>
        <item x="990"/>
        <item x="3736"/>
        <item x="303"/>
        <item x="1912"/>
        <item x="1421"/>
        <item x="3117"/>
        <item x="3136"/>
        <item x="1077"/>
        <item x="2357"/>
        <item x="898"/>
        <item x="401"/>
        <item x="2060"/>
        <item x="3671"/>
        <item x="505"/>
        <item x="1165"/>
        <item x="1566"/>
        <item x="3338"/>
        <item x="2621"/>
        <item x="1210"/>
        <item x="2697"/>
        <item x="3581"/>
        <item x="427"/>
        <item x="2433"/>
        <item x="1939"/>
        <item x="53"/>
        <item x="3386"/>
        <item x="3275"/>
        <item x="1707"/>
        <item x="2532"/>
        <item x="87"/>
        <item x="1274"/>
        <item x="844"/>
        <item x="3308"/>
        <item x="3751"/>
        <item x="1746"/>
        <item x="3813"/>
        <item x="1016"/>
        <item x="1030"/>
        <item x="3182"/>
        <item x="729"/>
        <item x="3450"/>
        <item x="2042"/>
        <item x="1263"/>
        <item x="1997"/>
        <item x="3659"/>
        <item x="1146"/>
        <item x="1275"/>
        <item x="192"/>
        <item x="1581"/>
        <item x="1787"/>
        <item x="1929"/>
        <item x="3637"/>
        <item x="1457"/>
        <item x="2808"/>
        <item x="3173"/>
        <item x="83"/>
        <item x="1325"/>
        <item x="657"/>
        <item x="339"/>
        <item x="845"/>
        <item x="1399"/>
        <item x="3735"/>
        <item x="2053"/>
        <item x="2594"/>
        <item x="2725"/>
        <item x="924"/>
        <item x="946"/>
        <item x="2180"/>
        <item x="3133"/>
        <item x="929"/>
        <item x="2203"/>
        <item x="548"/>
        <item x="3483"/>
        <item x="1029"/>
        <item x="704"/>
        <item x="485"/>
        <item x="1086"/>
        <item x="2268"/>
        <item x="3580"/>
        <item x="955"/>
        <item x="1331"/>
        <item x="483"/>
        <item x="2636"/>
        <item x="3607"/>
        <item x="3424"/>
        <item x="3747"/>
        <item x="2608"/>
        <item x="2177"/>
        <item x="1992"/>
        <item x="886"/>
        <item x="3358"/>
        <item x="3746"/>
        <item x="3471"/>
        <item x="3744"/>
        <item x="246"/>
        <item x="3764"/>
        <item x="3299"/>
        <item x="3498"/>
        <item x="3539"/>
        <item x="3081"/>
        <item x="2102"/>
        <item x="123"/>
        <item x="2933"/>
        <item x="2031"/>
        <item x="466"/>
        <item x="3227"/>
        <item x="1045"/>
        <item x="148"/>
        <item x="630"/>
        <item x="702"/>
        <item x="1666"/>
        <item x="935"/>
        <item x="3349"/>
        <item x="1645"/>
        <item x="2397"/>
        <item x="3277"/>
        <item x="3561"/>
        <item x="2451"/>
        <item x="781"/>
        <item x="3417"/>
        <item x="43"/>
        <item x="2569"/>
        <item x="1779"/>
        <item x="2633"/>
        <item x="1584"/>
        <item x="2571"/>
        <item x="3240"/>
        <item x="2869"/>
        <item x="1310"/>
        <item x="1672"/>
        <item x="289"/>
        <item x="1539"/>
        <item x="3553"/>
        <item x="2623"/>
        <item x="400"/>
        <item x="644"/>
        <item x="939"/>
        <item x="187"/>
        <item x="1332"/>
        <item x="2799"/>
        <item x="722"/>
        <item x="3501"/>
        <item x="304"/>
        <item x="1586"/>
        <item x="3286"/>
        <item x="1454"/>
        <item x="3569"/>
        <item x="2155"/>
        <item x="3333"/>
        <item x="3004"/>
        <item x="3194"/>
        <item x="35"/>
        <item x="3404"/>
        <item x="197"/>
        <item x="317"/>
        <item x="1820"/>
        <item x="1316"/>
        <item x="2969"/>
        <item x="507"/>
        <item x="3482"/>
        <item x="3238"/>
        <item x="3352"/>
        <item x="181"/>
        <item x="1937"/>
        <item x="3076"/>
        <item x="2896"/>
        <item x="1181"/>
        <item x="1093"/>
        <item x="1927"/>
        <item x="15"/>
        <item x="357"/>
        <item x="2478"/>
        <item x="1626"/>
        <item x="478"/>
        <item x="292"/>
        <item x="3476"/>
        <item x="1215"/>
        <item x="3223"/>
        <item x="623"/>
        <item x="1240"/>
        <item x="3475"/>
        <item x="888"/>
        <item x="2246"/>
        <item x="648"/>
        <item x="2432"/>
        <item x="3548"/>
        <item x="3568"/>
        <item x="519"/>
        <item x="1461"/>
        <item x="1116"/>
        <item x="1349"/>
        <item x="498"/>
        <item x="1719"/>
        <item x="3372"/>
        <item x="1419"/>
        <item x="3153"/>
        <item x="1751"/>
        <item x="1685"/>
        <item x="2113"/>
        <item x="855"/>
        <item x="51"/>
        <item x="1216"/>
        <item x="2010"/>
        <item x="282"/>
        <item x="2395"/>
        <item x="2321"/>
        <item x="493"/>
        <item x="3473"/>
        <item x="145"/>
        <item x="2880"/>
        <item x="1888"/>
        <item x="2860"/>
        <item x="95"/>
        <item x="3346"/>
        <item x="628"/>
        <item x="45"/>
        <item x="1127"/>
        <item x="916"/>
        <item x="1111"/>
        <item x="1591"/>
        <item x="2675"/>
        <item x="3610"/>
        <item x="185"/>
        <item x="1059"/>
        <item x="1572"/>
        <item x="2081"/>
        <item x="1019"/>
        <item x="597"/>
        <item x="554"/>
        <item x="297"/>
        <item x="696"/>
        <item x="2695"/>
        <item x="3318"/>
        <item x="3317"/>
        <item x="1750"/>
        <item x="2948"/>
        <item x="284"/>
        <item x="1157"/>
        <item x="2627"/>
        <item x="226"/>
        <item x="2407"/>
        <item x="531"/>
        <item x="2282"/>
        <item x="486"/>
        <item x="819"/>
        <item x="3104"/>
        <item x="1246"/>
        <item x="841"/>
        <item x="569"/>
        <item x="28"/>
        <item x="1390"/>
        <item x="110"/>
        <item x="2586"/>
        <item x="1682"/>
        <item x="1857"/>
        <item x="437"/>
        <item x="605"/>
        <item x="563"/>
        <item x="276"/>
        <item x="1613"/>
        <item x="2700"/>
        <item x="142"/>
        <item x="894"/>
        <item x="55"/>
        <item x="3589"/>
        <item x="3584"/>
        <item x="1427"/>
        <item x="16"/>
        <item x="2394"/>
        <item x="2518"/>
        <item x="3438"/>
        <item x="2388"/>
        <item x="602"/>
        <item x="1298"/>
        <item x="670"/>
        <item x="2527"/>
        <item x="2773"/>
        <item x="3042"/>
        <item x="1133"/>
        <item x="1149"/>
        <item x="1082"/>
        <item x="138"/>
        <item x="177"/>
        <item x="2701"/>
        <item x="1089"/>
        <item x="378"/>
        <item x="2805"/>
        <item x="167"/>
        <item x="2853"/>
        <item x="1014"/>
        <item x="2090"/>
        <item x="417"/>
        <item x="859"/>
        <item x="2233"/>
        <item x="669"/>
        <item x="2479"/>
        <item x="2059"/>
        <item x="590"/>
        <item x="2255"/>
        <item x="2689"/>
        <item x="2591"/>
        <item x="1635"/>
        <item x="2634"/>
        <item x="1731"/>
        <item x="2195"/>
        <item x="294"/>
        <item x="242"/>
        <item x="3027"/>
        <item x="853"/>
        <item x="2427"/>
        <item x="1145"/>
        <item x="92"/>
        <item x="1355"/>
        <item x="203"/>
        <item x="1384"/>
        <item x="3161"/>
        <item x="3776"/>
        <item x="1620"/>
        <item x="180"/>
        <item x="474"/>
        <item x="2710"/>
        <item x="1374"/>
        <item x="428"/>
        <item x="331"/>
        <item x="1728"/>
        <item x="137"/>
        <item x="2739"/>
        <item x="613"/>
        <item x="2863"/>
        <item x="1641"/>
        <item x="1752"/>
        <item x="1009"/>
        <item x="620"/>
        <item x="959"/>
        <item x="1651"/>
        <item x="1905"/>
        <item x="2713"/>
        <item x="3039"/>
        <item x="3036"/>
        <item x="2844"/>
        <item x="2990"/>
        <item x="701"/>
        <item x="1050"/>
        <item x="1278"/>
        <item x="75"/>
        <item x="1622"/>
        <item x="1300"/>
        <item x="2629"/>
        <item x="426"/>
        <item x="1007"/>
        <item x="1252"/>
        <item x="2651"/>
        <item x="3555"/>
        <item x="3682"/>
        <item x="1462"/>
        <item x="97"/>
        <item x="416"/>
        <item x="968"/>
        <item x="622"/>
        <item x="618"/>
        <item x="1205"/>
        <item x="1386"/>
        <item x="1297"/>
        <item x="174"/>
        <item x="118"/>
        <item x="222"/>
        <item x="1290"/>
        <item x="356"/>
        <item x="360"/>
        <item x="571"/>
        <item x="677"/>
        <item x="359"/>
        <item x="1123"/>
        <item x="387"/>
        <item x="3"/>
        <item x="1368"/>
        <item x="804"/>
        <item x="21"/>
        <item x="816"/>
        <item x="1314"/>
        <item x="3585"/>
        <item x="128"/>
        <item x="3489"/>
        <item x="2588"/>
        <item x="149"/>
        <item x="389"/>
        <item x="1460"/>
        <item x="785"/>
        <item x="2389"/>
        <item x="1022"/>
        <item x="1808"/>
        <item x="68"/>
        <item x="2473"/>
        <item x="1434"/>
        <item x="2515"/>
        <item x="2546"/>
        <item x="281"/>
        <item x="1517"/>
        <item x="506"/>
        <item x="561"/>
        <item x="436"/>
        <item x="1115"/>
        <item x="409"/>
        <item x="3733"/>
        <item x="978"/>
        <item x="259"/>
        <item x="382"/>
        <item x="1611"/>
        <item x="2331"/>
        <item x="468"/>
        <item x="2668"/>
        <item x="1696"/>
        <item x="2097"/>
        <item x="3587"/>
        <item x="430"/>
        <item x="1047"/>
        <item x="761"/>
        <item x="615"/>
        <item x="2798"/>
        <item x="1182"/>
        <item x="2430"/>
        <item x="1385"/>
        <item x="1556"/>
        <item x="2631"/>
        <item x="46"/>
        <item x="641"/>
        <item x="596"/>
        <item x="1959"/>
        <item x="469"/>
        <item x="593"/>
        <item x="2637"/>
        <item x="698"/>
        <item x="675"/>
        <item x="1636"/>
        <item x="1207"/>
        <item x="12"/>
        <item x="67"/>
        <item x="1654"/>
        <item x="1625"/>
        <item x="2014"/>
        <item x="2426"/>
        <item x="1785"/>
        <item x="1257"/>
        <item x="396"/>
        <item x="4"/>
        <item x="50"/>
        <item x="3140"/>
        <item x="1644"/>
        <item x="460"/>
        <item x="2041"/>
        <item x="240"/>
        <item x="156"/>
        <item x="986"/>
        <item x="2981"/>
        <item x="376"/>
        <item x="1046"/>
        <item x="65"/>
        <item x="740"/>
        <item x="63"/>
        <item x="2687"/>
        <item x="2018"/>
        <item x="2021"/>
        <item x="279"/>
        <item x="71"/>
        <item x="3478"/>
        <item x="200"/>
        <item x="536"/>
        <item x="858"/>
        <item x="1153"/>
        <item x="817"/>
        <item x="995"/>
        <item x="125"/>
        <item x="1171"/>
        <item x="1249"/>
        <item x="91"/>
        <item x="3734"/>
        <item x="1456"/>
        <item x="687"/>
        <item x="1921"/>
        <item x="346"/>
        <item x="375"/>
        <item x="2250"/>
        <item x="398"/>
        <item x="472"/>
        <item x="2124"/>
        <item x="2622"/>
        <item x="1720"/>
        <item x="405"/>
        <item x="1485"/>
        <item x="1250"/>
        <item x="72"/>
        <item x="2167"/>
        <item x="1418"/>
        <item x="3530"/>
        <item x="113"/>
        <item x="1018"/>
        <item x="616"/>
        <item x="526"/>
        <item x="355"/>
        <item x="1000"/>
        <item x="1202"/>
        <item x="848"/>
        <item x="150"/>
        <item x="764"/>
        <item x="680"/>
        <item x="2122"/>
        <item x="1653"/>
        <item x="666"/>
        <item x="736"/>
        <item x="1675"/>
        <item x="838"/>
        <item x="1846"/>
        <item x="2686"/>
        <item x="1510"/>
        <item x="759"/>
        <item x="1513"/>
        <item x="1112"/>
        <item x="1972"/>
        <item x="3466"/>
        <item x="801"/>
        <item x="1843"/>
        <item x="377"/>
        <item x="566"/>
        <item x="461"/>
        <item x="595"/>
        <item x="3786"/>
        <item x="878"/>
        <item x="193"/>
        <item x="653"/>
        <item x="61"/>
        <item x="2539"/>
        <item x="188"/>
        <item x="606"/>
        <item x="720"/>
        <item x="1845"/>
        <item x="560"/>
        <item x="467"/>
        <item x="32"/>
        <item x="1633"/>
        <item x="161"/>
        <item x="558"/>
        <item x="251"/>
        <item x="745"/>
        <item x="1969"/>
        <item x="1588"/>
        <item x="2847"/>
        <item x="2618"/>
        <item x="446"/>
        <item x="538"/>
        <item x="604"/>
        <item x="737"/>
        <item x="221"/>
        <item x="252"/>
        <item x="176"/>
        <item x="444"/>
        <item x="1060"/>
        <item x="182"/>
        <item x="117"/>
        <item x="2476"/>
        <item x="93"/>
        <item x="1665"/>
        <item x="374"/>
        <item x="435"/>
        <item x="718"/>
        <item x="135"/>
        <item x="752"/>
        <item x="811"/>
        <item x="2755"/>
        <item x="2609"/>
        <item x="724"/>
        <item x="741"/>
        <item x="2403"/>
        <item x="583"/>
        <item x="1918"/>
        <item x="3640"/>
        <item x="1498"/>
        <item x="1660"/>
        <item x="132"/>
        <item x="867"/>
        <item x="1771"/>
        <item x="38"/>
        <item x="66"/>
        <item x="489"/>
        <item x="693"/>
        <item x="1956"/>
        <item x="1347"/>
        <item x="1646"/>
        <item x="47"/>
        <item x="1849"/>
        <item x="116"/>
        <item x="1428"/>
        <item x="658"/>
        <item x="2644"/>
        <item x="1152"/>
        <item x="463"/>
        <item x="1552"/>
        <item x="29"/>
        <item x="364"/>
        <item h="1" x="9"/>
        <item x="2004"/>
        <item t="default"/>
      </items>
    </pivotField>
    <pivotField axis="axisPage" dataField="1" multipleItemSelectionAllowed="1" showAll="0">
      <items count="3857">
        <item x="1300"/>
        <item m="1" x="3673"/>
        <item m="1" x="3838"/>
        <item m="1" x="3752"/>
        <item m="1" x="3708"/>
        <item m="1" x="3653"/>
        <item m="1" x="3804"/>
        <item m="1" x="3786"/>
        <item m="1" x="3765"/>
        <item x="952"/>
        <item x="2029"/>
        <item m="1" x="3592"/>
        <item m="1" x="3826"/>
        <item x="2954"/>
        <item x="2955"/>
        <item m="1" x="3663"/>
        <item x="275"/>
        <item m="1" x="3634"/>
        <item x="775"/>
        <item x="2124"/>
        <item x="412"/>
        <item x="3269"/>
        <item x="2827"/>
        <item x="2016"/>
        <item x="2444"/>
        <item x="1971"/>
        <item x="2841"/>
        <item x="1511"/>
        <item x="975"/>
        <item x="3392"/>
        <item x="769"/>
        <item x="3194"/>
        <item m="1" x="3787"/>
        <item x="2535"/>
        <item x="1345"/>
        <item x="3389"/>
        <item x="2367"/>
        <item x="2795"/>
        <item x="1225"/>
        <item x="368"/>
        <item x="1308"/>
        <item m="1" x="3613"/>
        <item x="121"/>
        <item x="3262"/>
        <item m="1" x="3602"/>
        <item x="2072"/>
        <item x="3565"/>
        <item m="1" x="3729"/>
        <item x="2921"/>
        <item x="33"/>
        <item x="3390"/>
        <item x="1152"/>
        <item m="1" x="3717"/>
        <item x="2079"/>
        <item x="3288"/>
        <item x="2114"/>
        <item m="1" x="3816"/>
        <item x="706"/>
        <item m="1" x="3685"/>
        <item x="2823"/>
        <item x="3420"/>
        <item m="1" x="3672"/>
        <item x="912"/>
        <item x="426"/>
        <item x="261"/>
        <item x="3017"/>
        <item x="2413"/>
        <item x="2926"/>
        <item x="884"/>
        <item x="3495"/>
        <item x="2543"/>
        <item x="3586"/>
        <item x="1588"/>
        <item m="1" x="3608"/>
        <item x="3223"/>
        <item x="3457"/>
        <item x="2341"/>
        <item x="181"/>
        <item x="920"/>
        <item x="1517"/>
        <item m="1" x="3775"/>
        <item x="3119"/>
        <item m="1" x="3693"/>
        <item x="247"/>
        <item m="1" x="3802"/>
        <item x="3321"/>
        <item x="932"/>
        <item m="1" x="3624"/>
        <item x="2752"/>
        <item x="2591"/>
        <item x="1859"/>
        <item x="2974"/>
        <item x="2551"/>
        <item x="404"/>
        <item x="3480"/>
        <item x="528"/>
        <item x="3235"/>
        <item m="1" x="3667"/>
        <item x="3251"/>
        <item x="257"/>
        <item x="2536"/>
        <item x="2931"/>
        <item x="2246"/>
        <item x="1923"/>
        <item x="1268"/>
        <item x="57"/>
        <item x="3472"/>
        <item x="1566"/>
        <item x="1618"/>
        <item x="1098"/>
        <item x="3032"/>
        <item x="812"/>
        <item x="493"/>
        <item x="3589"/>
        <item x="918"/>
        <item m="1" x="3751"/>
        <item m="1" x="3844"/>
        <item x="1668"/>
        <item m="1" x="3782"/>
        <item m="1" x="3837"/>
        <item x="1845"/>
        <item x="530"/>
        <item x="899"/>
        <item x="1258"/>
        <item x="556"/>
        <item m="1" x="3725"/>
        <item m="1" x="3812"/>
        <item x="1215"/>
        <item m="1" x="3645"/>
        <item x="3400"/>
        <item x="1280"/>
        <item x="2336"/>
        <item x="3502"/>
        <item m="1" x="3745"/>
        <item x="1740"/>
        <item x="2376"/>
        <item x="1609"/>
        <item x="1674"/>
        <item m="1" x="3749"/>
        <item x="2022"/>
        <item x="3051"/>
        <item m="1" x="3774"/>
        <item x="1247"/>
        <item x="3408"/>
        <item x="1492"/>
        <item x="2523"/>
        <item m="1" x="3819"/>
        <item m="1" x="3648"/>
        <item x="2371"/>
        <item x="3577"/>
        <item x="700"/>
        <item x="183"/>
        <item x="1181"/>
        <item x="2799"/>
        <item x="793"/>
        <item x="1221"/>
        <item x="2344"/>
        <item m="1" x="3830"/>
        <item x="841"/>
        <item x="2009"/>
        <item x="2522"/>
        <item x="1390"/>
        <item x="1762"/>
        <item x="2708"/>
        <item m="1" x="3809"/>
        <item x="1103"/>
        <item x="640"/>
        <item x="2587"/>
        <item m="1" x="3797"/>
        <item x="1100"/>
        <item x="680"/>
        <item x="829"/>
        <item x="3052"/>
        <item m="1" x="3605"/>
        <item x="757"/>
        <item x="490"/>
        <item x="65"/>
        <item x="3144"/>
        <item x="144"/>
        <item m="1" x="3620"/>
        <item x="2438"/>
        <item x="3458"/>
        <item m="1" x="3661"/>
        <item m="1" x="3718"/>
        <item x="2092"/>
        <item x="1768"/>
        <item x="3378"/>
        <item x="3236"/>
        <item x="3464"/>
        <item x="2178"/>
        <item x="1394"/>
        <item m="1" x="3828"/>
        <item x="2809"/>
        <item x="1912"/>
        <item x="2419"/>
        <item x="2319"/>
        <item x="1641"/>
        <item x="458"/>
        <item x="1358"/>
        <item x="2900"/>
        <item x="2264"/>
        <item x="913"/>
        <item x="292"/>
        <item x="2356"/>
        <item x="1010"/>
        <item x="1750"/>
        <item x="3585"/>
        <item m="1" x="3682"/>
        <item x="99"/>
        <item x="2443"/>
        <item x="816"/>
        <item x="1591"/>
        <item x="1643"/>
        <item x="3066"/>
        <item m="1" x="3711"/>
        <item x="1050"/>
        <item x="20"/>
        <item x="2257"/>
        <item x="439"/>
        <item x="2484"/>
        <item x="1907"/>
        <item x="1026"/>
        <item x="2923"/>
        <item x="3096"/>
        <item x="1550"/>
        <item x="1978"/>
        <item x="3468"/>
        <item m="1" x="3759"/>
        <item x="2404"/>
        <item x="2346"/>
        <item m="1" x="3703"/>
        <item x="354"/>
        <item x="919"/>
        <item x="2388"/>
        <item x="438"/>
        <item m="1" x="3753"/>
        <item x="425"/>
        <item x="1276"/>
        <item m="1" x="3754"/>
        <item x="996"/>
        <item x="3419"/>
        <item x="679"/>
        <item x="1580"/>
        <item x="279"/>
        <item x="3388"/>
        <item x="373"/>
        <item x="1924"/>
        <item x="2327"/>
        <item x="2052"/>
        <item x="3582"/>
        <item m="1" x="3756"/>
        <item m="1" x="3778"/>
        <item x="1095"/>
        <item x="3198"/>
        <item x="333"/>
        <item m="1" x="3726"/>
        <item x="1251"/>
        <item x="237"/>
        <item m="1" x="3854"/>
        <item x="3552"/>
        <item x="1960"/>
        <item x="2857"/>
        <item x="3449"/>
        <item x="1359"/>
        <item x="2855"/>
        <item x="1254"/>
        <item x="2179"/>
        <item x="2432"/>
        <item x="3435"/>
        <item x="3180"/>
        <item x="2864"/>
        <item x="3027"/>
        <item x="1592"/>
        <item x="1296"/>
        <item x="2018"/>
        <item x="3453"/>
        <item m="1" x="3647"/>
        <item m="1" x="3599"/>
        <item x="2161"/>
        <item x="3140"/>
        <item x="2155"/>
        <item x="1992"/>
        <item x="2410"/>
        <item x="1478"/>
        <item x="970"/>
        <item x="3377"/>
        <item x="2861"/>
        <item x="2862"/>
        <item x="2856"/>
        <item x="1052"/>
        <item x="2683"/>
        <item x="2834"/>
        <item x="1892"/>
        <item x="967"/>
        <item x="934"/>
        <item x="683"/>
        <item x="889"/>
        <item x="2724"/>
        <item m="1" x="3840"/>
        <item x="2188"/>
        <item m="1" x="3849"/>
        <item x="1486"/>
        <item x="953"/>
        <item x="2235"/>
        <item x="804"/>
        <item x="2949"/>
        <item x="853"/>
        <item x="2793"/>
        <item x="2263"/>
        <item x="1440"/>
        <item m="1" x="3666"/>
        <item x="2261"/>
        <item x="1255"/>
        <item x="2645"/>
        <item x="807"/>
        <item x="1483"/>
        <item x="5"/>
        <item x="1910"/>
        <item x="259"/>
        <item m="1" x="3650"/>
        <item x="1645"/>
        <item x="296"/>
        <item x="1348"/>
        <item m="1" x="3748"/>
        <item m="1" x="3766"/>
        <item x="1306"/>
        <item x="1328"/>
        <item x="1105"/>
        <item x="2001"/>
        <item x="232"/>
        <item x="1298"/>
        <item x="3466"/>
        <item x="1427"/>
        <item x="2060"/>
        <item m="1" x="3768"/>
        <item x="3487"/>
        <item x="2128"/>
        <item x="1601"/>
        <item x="1435"/>
        <item x="994"/>
        <item x="1327"/>
        <item x="1700"/>
        <item x="2641"/>
        <item x="1709"/>
        <item x="960"/>
        <item x="2295"/>
        <item x="460"/>
        <item x="1518"/>
        <item x="1653"/>
        <item x="857"/>
        <item x="2748"/>
        <item m="1" x="3607"/>
        <item x="3154"/>
        <item x="3548"/>
        <item x="2129"/>
        <item x="814"/>
        <item x="236"/>
        <item x="2605"/>
        <item x="1410"/>
        <item x="189"/>
        <item x="3117"/>
        <item x="199"/>
        <item x="1605"/>
        <item x="1381"/>
        <item x="382"/>
        <item x="677"/>
        <item x="1257"/>
        <item x="1706"/>
        <item x="1695"/>
        <item x="991"/>
        <item x="3465"/>
        <item m="1" x="3637"/>
        <item x="2948"/>
        <item x="3179"/>
        <item x="1404"/>
        <item x="1369"/>
        <item x="3570"/>
        <item x="2627"/>
        <item x="979"/>
        <item x="312"/>
        <item x="1885"/>
        <item x="2459"/>
        <item x="402"/>
        <item x="16"/>
        <item x="2933"/>
        <item m="1" x="3818"/>
        <item x="3371"/>
        <item x="3337"/>
        <item x="628"/>
        <item x="985"/>
        <item x="1136"/>
        <item m="1" x="3833"/>
        <item x="596"/>
        <item x="3261"/>
        <item m="1" x="3638"/>
        <item x="3439"/>
        <item x="3560"/>
        <item m="1" x="3836"/>
        <item x="40"/>
        <item m="1" x="3761"/>
        <item x="3427"/>
        <item x="1833"/>
        <item x="2629"/>
        <item x="1508"/>
        <item x="2646"/>
        <item x="3169"/>
        <item x="482"/>
        <item x="643"/>
        <item x="896"/>
        <item x="1418"/>
        <item m="1" x="3763"/>
        <item x="1235"/>
        <item x="1113"/>
        <item x="1426"/>
        <item m="1" x="3730"/>
        <item x="1526"/>
        <item x="525"/>
        <item x="130"/>
        <item x="2971"/>
        <item x="1573"/>
        <item x="2270"/>
        <item m="1" x="3738"/>
        <item x="1112"/>
        <item x="3302"/>
        <item x="720"/>
        <item x="1983"/>
        <item x="96"/>
        <item x="822"/>
        <item x="958"/>
        <item x="3137"/>
        <item x="1134"/>
        <item x="186"/>
        <item x="3368"/>
        <item x="856"/>
        <item m="1" x="3699"/>
        <item x="309"/>
        <item x="1170"/>
        <item x="639"/>
        <item x="1284"/>
        <item x="123"/>
        <item x="2729"/>
        <item x="2137"/>
        <item x="1964"/>
        <item x="302"/>
        <item x="63"/>
        <item x="346"/>
        <item x="811"/>
        <item x="2764"/>
        <item x="1679"/>
        <item m="1" x="3781"/>
        <item m="1" x="3659"/>
        <item x="395"/>
        <item x="3551"/>
        <item x="1423"/>
        <item x="2617"/>
        <item x="1137"/>
        <item x="13"/>
        <item x="3247"/>
        <item m="1" x="3626"/>
        <item x="1012"/>
        <item x="1620"/>
        <item x="2582"/>
        <item x="838"/>
        <item x="2566"/>
        <item x="2548"/>
        <item x="2393"/>
        <item x="3165"/>
        <item x="699"/>
        <item x="1937"/>
        <item x="888"/>
        <item x="239"/>
        <item x="980"/>
        <item x="725"/>
        <item x="1347"/>
        <item x="1054"/>
        <item x="2621"/>
        <item x="2897"/>
        <item x="2726"/>
        <item x="2345"/>
        <item x="993"/>
        <item x="1818"/>
        <item x="3550"/>
        <item x="1140"/>
        <item x="1693"/>
        <item x="459"/>
        <item x="629"/>
        <item x="1301"/>
        <item x="2318"/>
        <item x="3326"/>
        <item m="1" x="3649"/>
        <item x="3136"/>
        <item m="1" x="3823"/>
        <item x="1587"/>
        <item x="2624"/>
        <item x="370"/>
        <item x="2904"/>
        <item x="1464"/>
        <item x="2015"/>
        <item x="1458"/>
        <item x="286"/>
        <item x="88"/>
        <item x="2586"/>
        <item x="1585"/>
        <item x="1456"/>
        <item x="2623"/>
        <item x="2806"/>
        <item x="928"/>
        <item x="1375"/>
        <item x="1380"/>
        <item x="3494"/>
        <item x="2171"/>
        <item x="2362"/>
        <item x="1595"/>
        <item m="1" x="3852"/>
        <item x="2299"/>
        <item x="2293"/>
        <item x="303"/>
        <item x="3276"/>
        <item x="2143"/>
        <item x="3567"/>
        <item x="2794"/>
        <item x="2493"/>
        <item x="668"/>
        <item m="1" x="3723"/>
        <item x="494"/>
        <item x="2405"/>
        <item x="175"/>
        <item x="1593"/>
        <item x="3286"/>
        <item x="472"/>
        <item x="1530"/>
        <item x="694"/>
        <item x="2158"/>
        <item x="2195"/>
        <item m="1" x="3851"/>
        <item x="1131"/>
        <item x="2981"/>
        <item x="748"/>
        <item x="266"/>
        <item x="2746"/>
        <item x="842"/>
        <item x="3267"/>
        <item x="2191"/>
        <item x="2604"/>
        <item x="3054"/>
        <item x="2650"/>
        <item x="484"/>
        <item x="270"/>
        <item x="859"/>
        <item x="1371"/>
        <item x="1211"/>
        <item x="271"/>
        <item x="347"/>
        <item m="1" x="3746"/>
        <item x="1139"/>
        <item x="1936"/>
        <item x="1476"/>
        <item x="2141"/>
        <item m="1" x="3832"/>
        <item m="1" x="3843"/>
        <item x="2047"/>
        <item x="2552"/>
        <item x="3091"/>
        <item x="1489"/>
        <item x="3101"/>
        <item m="1" x="3760"/>
        <item x="2611"/>
        <item x="1192"/>
        <item x="989"/>
        <item x="2381"/>
        <item x="255"/>
        <item x="2657"/>
        <item x="946"/>
        <item x="2549"/>
        <item x="1513"/>
        <item x="1748"/>
        <item x="1763"/>
        <item x="2592"/>
        <item m="1" x="3783"/>
        <item x="2397"/>
        <item x="2033"/>
        <item x="1009"/>
        <item x="2349"/>
        <item x="3056"/>
        <item x="3561"/>
        <item x="3016"/>
        <item x="2291"/>
        <item m="1" x="3736"/>
        <item x="3381"/>
        <item x="1942"/>
        <item m="1" x="3695"/>
        <item x="2347"/>
        <item x="770"/>
        <item x="2643"/>
        <item x="1166"/>
        <item x="2462"/>
        <item x="1184"/>
        <item x="150"/>
        <item x="1407"/>
        <item x="118"/>
        <item x="98"/>
        <item x="421"/>
        <item x="1267"/>
        <item x="3501"/>
        <item x="2754"/>
        <item x="2717"/>
        <item x="2733"/>
        <item x="3306"/>
        <item m="1" x="3796"/>
        <item x="93"/>
        <item x="241"/>
        <item x="2603"/>
        <item x="3521"/>
        <item x="2950"/>
        <item x="3320"/>
        <item x="828"/>
        <item x="2488"/>
        <item m="1" x="3714"/>
        <item x="1909"/>
        <item x="2858"/>
        <item x="2138"/>
        <item x="348"/>
        <item x="2620"/>
        <item x="2140"/>
        <item x="605"/>
        <item x="285"/>
        <item x="3313"/>
        <item x="636"/>
        <item m="1" x="3632"/>
        <item x="3554"/>
        <item x="925"/>
        <item x="2139"/>
        <item x="1398"/>
        <item x="1538"/>
        <item x="3438"/>
        <item x="1020"/>
        <item x="37"/>
        <item x="3409"/>
        <item x="2812"/>
        <item x="2083"/>
        <item x="815"/>
        <item x="864"/>
        <item x="1279"/>
        <item x="2086"/>
        <item x="3397"/>
        <item x="1241"/>
        <item x="2262"/>
        <item m="1" x="3662"/>
        <item x="1193"/>
        <item x="3511"/>
        <item x="1504"/>
        <item x="2090"/>
        <item x="314"/>
        <item m="1" x="3792"/>
        <item x="2342"/>
        <item m="1" x="3641"/>
        <item x="1290"/>
        <item m="1" x="3780"/>
        <item x="394"/>
        <item x="1739"/>
        <item x="2174"/>
        <item x="2142"/>
        <item x="233"/>
        <item x="3310"/>
        <item x="2333"/>
        <item x="403"/>
        <item x="1677"/>
        <item x="1948"/>
        <item x="3512"/>
        <item x="671"/>
        <item x="252"/>
        <item x="2569"/>
        <item x="51"/>
        <item x="2492"/>
        <item x="349"/>
        <item x="2865"/>
        <item x="3303"/>
        <item x="2305"/>
        <item x="3348"/>
        <item x="2808"/>
        <item x="2343"/>
        <item x="1037"/>
        <item m="1" x="3784"/>
        <item x="2133"/>
        <item x="478"/>
        <item x="2988"/>
        <item x="24"/>
        <item x="830"/>
        <item x="3274"/>
        <item x="2428"/>
        <item x="559"/>
        <item x="3538"/>
        <item x="742"/>
        <item x="1177"/>
        <item x="1559"/>
        <item x="307"/>
        <item x="3564"/>
        <item x="1430"/>
        <item x="1836"/>
        <item x="485"/>
        <item x="131"/>
        <item x="1979"/>
        <item x="3325"/>
        <item x="2487"/>
        <item x="690"/>
        <item x="1562"/>
        <item x="2187"/>
        <item m="1" x="3779"/>
        <item x="2145"/>
        <item x="1285"/>
        <item x="2819"/>
        <item x="3563"/>
        <item x="726"/>
        <item m="1" x="3644"/>
        <item x="1056"/>
        <item x="325"/>
        <item x="21"/>
        <item x="1138"/>
        <item x="3220"/>
        <item x="3334"/>
        <item x="1999"/>
        <item x="148"/>
        <item x="3271"/>
        <item x="2501"/>
        <item x="1973"/>
        <item x="2579"/>
        <item x="1728"/>
        <item x="371"/>
        <item x="2065"/>
        <item x="2087"/>
        <item x="1180"/>
        <item x="1827"/>
        <item x="1038"/>
        <item x="2800"/>
        <item m="1" x="3767"/>
        <item x="2196"/>
        <item x="2559"/>
        <item x="2534"/>
        <item x="2580"/>
        <item x="3311"/>
        <item x="1714"/>
        <item x="951"/>
        <item x="68"/>
        <item x="1262"/>
        <item x="1283"/>
        <item x="2258"/>
        <item x="2598"/>
        <item x="1669"/>
        <item x="2678"/>
        <item x="2852"/>
        <item x="1236"/>
        <item x="1343"/>
        <item x="1934"/>
        <item x="876"/>
        <item x="450"/>
        <item x="1984"/>
        <item x="2731"/>
        <item x="1210"/>
        <item x="2354"/>
        <item x="2929"/>
        <item x="231"/>
        <item x="1111"/>
        <item x="2222"/>
        <item x="66"/>
        <item x="2602"/>
        <item x="1953"/>
        <item x="1451"/>
        <item x="2048"/>
        <item x="3275"/>
        <item x="2741"/>
        <item x="2154"/>
        <item x="2103"/>
        <item x="2202"/>
        <item x="1985"/>
        <item x="3437"/>
        <item x="1087"/>
        <item x="3304"/>
        <item x="3244"/>
        <item x="2570"/>
        <item x="1581"/>
        <item x="1046"/>
        <item x="2518"/>
        <item x="1317"/>
        <item x="2183"/>
        <item m="1" x="3646"/>
        <item x="110"/>
        <item x="1753"/>
        <item x="1642"/>
        <item x="667"/>
        <item x="955"/>
        <item x="1233"/>
        <item x="2148"/>
        <item x="3289"/>
        <item x="1860"/>
        <item x="419"/>
        <item x="1314"/>
        <item x="78"/>
        <item x="428"/>
        <item x="153"/>
        <item x="2271"/>
        <item x="1244"/>
        <item x="1014"/>
        <item x="1584"/>
        <item x="453"/>
        <item x="2986"/>
        <item x="1837"/>
        <item x="3562"/>
        <item x="3034"/>
        <item x="716"/>
        <item x="276"/>
        <item x="659"/>
        <item x="1599"/>
        <item x="2574"/>
        <item x="2209"/>
        <item x="2007"/>
        <item x="591"/>
        <item x="2491"/>
        <item m="1" x="3618"/>
        <item x="1261"/>
        <item x="1956"/>
        <item x="669"/>
        <item m="1" x="3702"/>
        <item x="3309"/>
        <item x="866"/>
        <item x="1972"/>
        <item x="1945"/>
        <item x="2758"/>
        <item x="962"/>
        <item x="2606"/>
        <item x="1229"/>
        <item x="3489"/>
        <item x="961"/>
        <item x="221"/>
        <item x="1666"/>
        <item x="226"/>
        <item x="114"/>
        <item x="3379"/>
        <item x="1831"/>
        <item x="3496"/>
        <item x="1657"/>
        <item x="220"/>
        <item x="3523"/>
        <item x="3178"/>
        <item x="1023"/>
        <item x="592"/>
        <item x="367"/>
        <item m="1" x="3669"/>
        <item x="3539"/>
        <item x="210"/>
        <item m="1" x="3821"/>
        <item x="2890"/>
        <item x="2557"/>
        <item x="1031"/>
        <item x="1165"/>
        <item x="1941"/>
        <item x="1082"/>
        <item x="1771"/>
        <item m="1" x="3617"/>
        <item x="1260"/>
        <item m="1" x="3676"/>
        <item x="1196"/>
        <item m="1" x="3706"/>
        <item m="1" x="3758"/>
        <item x="1015"/>
        <item x="711"/>
        <item x="1047"/>
        <item x="2407"/>
        <item m="1" x="3686"/>
        <item m="1" x="3807"/>
        <item x="582"/>
        <item x="2095"/>
        <item x="2942"/>
        <item m="1" x="3841"/>
        <item x="1848"/>
        <item m="1" x="3651"/>
        <item x="2706"/>
        <item x="617"/>
        <item x="1727"/>
        <item x="756"/>
        <item x="3224"/>
        <item x="2608"/>
        <item x="2594"/>
        <item x="702"/>
        <item x="1705"/>
        <item x="637"/>
        <item x="1120"/>
        <item x="2572"/>
        <item x="2619"/>
        <item x="73"/>
        <item x="1415"/>
        <item x="1122"/>
        <item x="1234"/>
        <item x="734"/>
        <item x="1329"/>
        <item x="2516"/>
        <item x="3209"/>
        <item x="568"/>
        <item x="1414"/>
        <item x="3222"/>
        <item x="1847"/>
        <item x="2255"/>
        <item x="1349"/>
        <item x="101"/>
        <item x="2200"/>
        <item x="1906"/>
        <item x="187"/>
        <item x="930"/>
        <item x="1849"/>
        <item x="1265"/>
        <item m="1" x="3810"/>
        <item x="1782"/>
        <item x="1078"/>
        <item x="874"/>
        <item x="1534"/>
        <item x="1790"/>
        <item x="311"/>
        <item x="2460"/>
        <item m="1" x="3595"/>
        <item x="1179"/>
        <item x="1867"/>
        <item x="1781"/>
        <item m="1" x="3643"/>
        <item x="2153"/>
        <item x="3430"/>
        <item x="193"/>
        <item x="1778"/>
        <item m="1" x="3834"/>
        <item x="827"/>
        <item x="619"/>
        <item x="2206"/>
        <item x="2051"/>
        <item x="877"/>
        <item x="1876"/>
        <item x="2835"/>
        <item x="1079"/>
        <item x="3076"/>
        <item m="1" x="3609"/>
        <item m="1" x="3679"/>
        <item x="598"/>
        <item x="633"/>
        <item m="1" x="3727"/>
        <item x="2846"/>
        <item x="1190"/>
        <item x="1432"/>
        <item x="1888"/>
        <item x="1745"/>
        <item x="1156"/>
        <item x="3497"/>
        <item x="3500"/>
        <item x="3010"/>
        <item x="2426"/>
        <item m="1" x="3755"/>
        <item x="721"/>
        <item x="2201"/>
        <item x="891"/>
        <item x="1879"/>
        <item x="1519"/>
        <item x="2622"/>
        <item x="2509"/>
        <item m="1" x="3799"/>
        <item x="1928"/>
        <item x="2122"/>
        <item x="1846"/>
        <item x="2289"/>
        <item x="2508"/>
        <item m="1" x="3789"/>
        <item x="2503"/>
        <item x="902"/>
        <item x="1307"/>
        <item x="933"/>
        <item m="1" x="3619"/>
        <item x="2740"/>
        <item x="2094"/>
        <item x="1904"/>
        <item x="3189"/>
        <item x="3432"/>
        <item x="3305"/>
        <item x="2687"/>
        <item m="1" x="3845"/>
        <item x="119"/>
        <item x="2561"/>
        <item x="330"/>
        <item x="713"/>
        <item x="3459"/>
        <item x="2387"/>
        <item x="917"/>
        <item x="2373"/>
        <item x="3364"/>
        <item x="1447"/>
        <item x="2738"/>
        <item x="3272"/>
        <item x="3083"/>
        <item m="1" x="3710"/>
        <item x="1523"/>
        <item x="1672"/>
        <item x="2497"/>
        <item x="1397"/>
        <item x="1969"/>
        <item x="1019"/>
        <item x="2585"/>
        <item x="1822"/>
        <item x="1915"/>
        <item x="2838"/>
        <item x="2378"/>
        <item x="1344"/>
        <item x="2125"/>
        <item x="648"/>
        <item x="638"/>
        <item x="1049"/>
        <item x="1554"/>
        <item x="1814"/>
        <item x="728"/>
        <item x="1400"/>
        <item x="1266"/>
        <item m="1" x="3616"/>
        <item x="855"/>
        <item x="744"/>
        <item x="650"/>
        <item x="1475"/>
        <item m="1" x="3642"/>
        <item x="851"/>
        <item x="2577"/>
        <item x="3445"/>
        <item x="316"/>
        <item m="1" x="3757"/>
        <item x="2151"/>
        <item x="1480"/>
        <item x="911"/>
        <item x="277"/>
        <item x="2640"/>
        <item x="927"/>
        <item m="1" x="3772"/>
        <item x="2669"/>
        <item x="1746"/>
        <item x="2660"/>
        <item x="3088"/>
        <item x="2654"/>
        <item x="2070"/>
        <item x="1081"/>
        <item m="1" x="3655"/>
        <item x="1424"/>
        <item x="1089"/>
        <item x="2662"/>
        <item x="2658"/>
        <item x="2652"/>
        <item x="790"/>
        <item x="3315"/>
        <item x="2661"/>
        <item x="2655"/>
        <item x="392"/>
        <item x="3520"/>
        <item x="1583"/>
        <item x="1774"/>
        <item x="2099"/>
        <item m="1" x="3704"/>
        <item x="1172"/>
        <item x="761"/>
        <item x="2112"/>
        <item x="353"/>
        <item x="2169"/>
        <item x="1690"/>
        <item x="1834"/>
        <item m="1" x="3721"/>
        <item x="244"/>
        <item x="2288"/>
        <item m="1" x="3744"/>
        <item x="801"/>
        <item x="2380"/>
        <item x="2802"/>
        <item x="981"/>
        <item x="1457"/>
        <item x="2185"/>
        <item x="3145"/>
        <item m="1" x="3601"/>
        <item x="942"/>
        <item x="3566"/>
        <item x="3347"/>
        <item x="2227"/>
        <item m="1" x="3811"/>
        <item x="2649"/>
        <item x="1968"/>
        <item x="1789"/>
        <item x="3406"/>
        <item x="2340"/>
        <item x="209"/>
        <item x="2461"/>
        <item x="1865"/>
        <item x="127"/>
        <item x="2337"/>
        <item x="1658"/>
        <item x="214"/>
        <item x="773"/>
        <item x="3486"/>
        <item x="1148"/>
        <item m="1" x="3629"/>
        <item x="173"/>
        <item x="1063"/>
        <item x="1951"/>
        <item m="1" x="3630"/>
        <item x="3118"/>
        <item m="1" x="3734"/>
        <item x="506"/>
        <item x="615"/>
        <item x="2101"/>
        <item x="1036"/>
        <item x="1823"/>
        <item x="2810"/>
        <item x="242"/>
        <item x="1626"/>
        <item x="1448"/>
        <item x="1986"/>
        <item x="3386"/>
        <item x="2756"/>
        <item x="269"/>
        <item x="2175"/>
        <item x="3129"/>
        <item x="2411"/>
        <item x="2781"/>
        <item x="2300"/>
        <item x="1557"/>
        <item x="2701"/>
        <item x="610"/>
        <item x="3278"/>
        <item x="697"/>
        <item x="1543"/>
        <item x="7"/>
        <item x="2135"/>
        <item x="3452"/>
        <item x="1701"/>
        <item m="1" x="3677"/>
        <item x="3253"/>
        <item x="1520"/>
        <item x="3038"/>
        <item x="3121"/>
        <item x="589"/>
        <item x="2027"/>
        <item x="1201"/>
        <item x="2609"/>
        <item x="3265"/>
        <item m="1" x="3827"/>
        <item x="1436"/>
        <item x="2918"/>
        <item x="616"/>
        <item x="2364"/>
        <item x="2"/>
        <item x="2049"/>
        <item x="1007"/>
        <item x="2984"/>
        <item x="778"/>
        <item m="1" x="3697"/>
        <item x="1263"/>
        <item x="1738"/>
        <item m="1" x="3825"/>
        <item x="1694"/>
        <item x="3217"/>
        <item x="3086"/>
        <item x="282"/>
        <item x="3055"/>
        <item m="1" x="3719"/>
        <item x="2753"/>
        <item x="803"/>
        <item x="31"/>
        <item x="3331"/>
        <item x="2106"/>
        <item x="3134"/>
        <item x="1123"/>
        <item x="2743"/>
        <item x="521"/>
        <item x="1869"/>
        <item x="2383"/>
        <item x="2224"/>
        <item x="483"/>
        <item x="3463"/>
        <item x="1870"/>
        <item m="1" x="3814"/>
        <item m="1" x="3848"/>
        <item x="3490"/>
        <item m="1" x="3598"/>
        <item x="1995"/>
        <item x="1777"/>
        <item x="3143"/>
        <item x="3257"/>
        <item x="893"/>
        <item x="2567"/>
        <item x="3391"/>
        <item x="2194"/>
        <item x="289"/>
        <item x="3037"/>
        <item x="3090"/>
        <item x="2294"/>
        <item x="1718"/>
        <item m="1" x="3628"/>
        <item x="2045"/>
        <item x="1341"/>
        <item x="941"/>
        <item x="2074"/>
        <item x="904"/>
        <item x="3448"/>
        <item x="583"/>
        <item x="1216"/>
        <item x="3082"/>
        <item x="1966"/>
        <item x="3440"/>
        <item x="1013"/>
        <item x="905"/>
        <item x="709"/>
        <item x="1035"/>
        <item x="1839"/>
        <item x="201"/>
        <item x="3527"/>
        <item x="3436"/>
        <item x="1813"/>
        <item x="283"/>
        <item x="1316"/>
        <item x="1053"/>
        <item x="1372"/>
        <item x="2203"/>
        <item x="1582"/>
        <item m="1" x="3733"/>
        <item x="2455"/>
        <item x="3211"/>
        <item x="3515"/>
        <item x="656"/>
        <item x="1712"/>
        <item x="1326"/>
        <item x="2134"/>
        <item x="824"/>
        <item x="2615"/>
        <item x="923"/>
        <item x="3279"/>
        <item x="1320"/>
        <item x="3324"/>
        <item x="2312"/>
        <item x="1551"/>
        <item x="3467"/>
        <item x="1199"/>
        <item m="1" x="3790"/>
        <item x="1611"/>
        <item x="3208"/>
        <item x="2772"/>
        <item x="3284"/>
        <item x="3012"/>
        <item x="1034"/>
        <item x="3569"/>
        <item x="2089"/>
        <item x="2221"/>
        <item x="2560"/>
        <item x="2625"/>
        <item x="2821"/>
        <item x="900"/>
        <item x="936"/>
        <item x="2207"/>
        <item x="2043"/>
        <item x="396"/>
        <item x="2315"/>
        <item x="1925"/>
        <item x="1871"/>
        <item x="1006"/>
        <item x="1220"/>
        <item x="3514"/>
        <item x="1471"/>
        <item x="1485"/>
        <item x="2490"/>
        <item x="2414"/>
        <item x="1228"/>
        <item x="2297"/>
        <item x="3588"/>
        <item x="2021"/>
        <item x="2248"/>
        <item x="935"/>
        <item x="1608"/>
        <item x="3387"/>
        <item x="343"/>
        <item x="1993"/>
        <item x="2311"/>
        <item x="3214"/>
        <item x="865"/>
        <item x="2226"/>
        <item x="2389"/>
        <item x="2670"/>
        <item x="2498"/>
        <item x="862"/>
        <item x="2634"/>
        <item x="1212"/>
        <item x="1463"/>
        <item x="2084"/>
        <item x="1377"/>
        <item x="2465"/>
        <item x="850"/>
        <item x="663"/>
        <item x="416"/>
        <item x="1246"/>
        <item x="2435"/>
        <item x="799"/>
        <item x="627"/>
        <item m="1" x="3627"/>
        <item x="966"/>
        <item x="3491"/>
        <item x="2278"/>
        <item x="1214"/>
        <item x="644"/>
        <item x="263"/>
        <item x="2744"/>
        <item x="3393"/>
        <item m="1" x="3808"/>
        <item x="2390"/>
        <item x="2193"/>
        <item x="1219"/>
        <item x="908"/>
        <item x="1434"/>
        <item x="688"/>
        <item x="2234"/>
        <item m="1" x="3776"/>
        <item x="3073"/>
        <item x="2814"/>
        <item m="1" x="3670"/>
        <item x="3549"/>
        <item x="693"/>
        <item x="581"/>
        <item x="2117"/>
        <item x="2251"/>
        <item x="3298"/>
        <item x="55"/>
        <item x="2470"/>
        <item x="1154"/>
        <item x="2156"/>
        <item x="3485"/>
        <item x="527"/>
        <item x="344"/>
        <item x="195"/>
        <item x="903"/>
        <item x="2290"/>
        <item x="1607"/>
        <item x="871"/>
        <item m="1" x="3793"/>
        <item x="1911"/>
        <item x="190"/>
        <item x="3259"/>
        <item x="2058"/>
        <item x="2583"/>
        <item x="2218"/>
        <item x="2348"/>
        <item x="3168"/>
        <item x="3215"/>
        <item x="1830"/>
        <item x="2789"/>
        <item x="2127"/>
        <item x="2304"/>
        <item x="1281"/>
        <item x="2681"/>
        <item m="1" x="3740"/>
        <item x="550"/>
        <item x="2542"/>
        <item x="2296"/>
        <item x="1239"/>
        <item x="1353"/>
        <item x="1670"/>
        <item m="1" x="3664"/>
        <item x="520"/>
        <item x="1542"/>
        <item x="174"/>
        <item x="823"/>
        <item x="584"/>
        <item x="3558"/>
        <item x="2882"/>
        <item x="909"/>
        <item x="576"/>
        <item x="1295"/>
        <item x="2797"/>
        <item m="1" x="3639"/>
        <item x="3451"/>
        <item x="2792"/>
        <item x="3455"/>
        <item x="1391"/>
        <item m="1" x="3594"/>
        <item m="1" x="3652"/>
        <item x="2429"/>
        <item x="1639"/>
        <item x="2457"/>
        <item x="1171"/>
        <item m="1" x="3806"/>
        <item x="558"/>
        <item x="1278"/>
        <item x="1994"/>
        <item x="2110"/>
        <item x="687"/>
        <item x="2109"/>
        <item x="2881"/>
        <item x="518"/>
        <item x="2456"/>
        <item x="858"/>
        <item x="1685"/>
        <item x="162"/>
        <item x="2062"/>
        <item x="1873"/>
        <item x="3352"/>
        <item x="3579"/>
        <item x="723"/>
        <item x="2199"/>
        <item x="2111"/>
        <item m="1" x="3621"/>
        <item x="1351"/>
        <item x="2626"/>
        <item m="1" x="3636"/>
        <item x="1826"/>
        <item x="2596"/>
        <item x="2927"/>
        <item x="2906"/>
        <item x="2526"/>
        <item x="3416"/>
        <item x="549"/>
        <item x="2241"/>
        <item x="916"/>
        <item m="1" x="3698"/>
        <item x="1856"/>
        <item x="2578"/>
        <item x="1106"/>
        <item x="1118"/>
        <item x="2167"/>
        <item m="1" x="3623"/>
        <item x="365"/>
        <item x="1143"/>
        <item m="1" x="3791"/>
        <item x="2968"/>
        <item x="1058"/>
        <item m="1" x="3764"/>
        <item x="1352"/>
        <item x="2197"/>
        <item x="2839"/>
        <item x="662"/>
        <item x="3225"/>
        <item m="1" x="3656"/>
        <item m="1" x="3731"/>
        <item x="606"/>
        <item x="1775"/>
        <item x="1303"/>
        <item x="2719"/>
        <item x="1572"/>
        <item x="2236"/>
        <item x="1207"/>
        <item x="2453"/>
        <item x="342"/>
        <item x="3426"/>
        <item x="3380"/>
        <item x="567"/>
        <item x="1932"/>
        <item x="1384"/>
        <item m="1" x="3800"/>
        <item x="2770"/>
        <item x="1952"/>
        <item x="1117"/>
        <item m="1" x="3690"/>
        <item x="1637"/>
        <item x="291"/>
        <item x="1339"/>
        <item x="988"/>
        <item m="1" x="3665"/>
        <item x="3206"/>
        <item x="2004"/>
        <item x="1788"/>
        <item x="2442"/>
        <item x="1403"/>
        <item x="3412"/>
        <item x="533"/>
        <item x="3411"/>
        <item x="2177"/>
        <item x="3482"/>
        <item x="417"/>
        <item x="3414"/>
        <item x="2008"/>
        <item x="1807"/>
        <item m="1" x="3798"/>
        <item m="1" x="3737"/>
        <item x="1802"/>
        <item x="1767"/>
        <item x="3395"/>
        <item x="1881"/>
        <item x="940"/>
        <item x="995"/>
        <item x="1563"/>
        <item x="1731"/>
        <item x="504"/>
        <item x="75"/>
        <item m="1" x="3750"/>
        <item x="1499"/>
        <item m="1" x="3600"/>
        <item x="2068"/>
        <item x="2150"/>
        <item x="1147"/>
        <item x="897"/>
        <item x="608"/>
        <item x="3238"/>
        <item x="2149"/>
        <item x="2632"/>
        <item x="2791"/>
        <item x="2010"/>
        <item x="2160"/>
        <item m="1" x="3847"/>
        <item x="3330"/>
        <item x="2159"/>
        <item x="747"/>
        <item x="1297"/>
        <item x="2284"/>
        <item x="471"/>
        <item x="1889"/>
        <item x="2832"/>
        <item x="355"/>
        <item x="3584"/>
        <item x="170"/>
        <item x="2320"/>
        <item x="2249"/>
        <item x="3351"/>
        <item x="3428"/>
        <item x="2571"/>
        <item x="1654"/>
        <item x="810"/>
        <item x="2377"/>
        <item x="1071"/>
        <item x="2273"/>
        <item x="3018"/>
        <item m="1" x="3678"/>
        <item x="1736"/>
        <item x="1077"/>
        <item x="1342"/>
        <item x="1957"/>
        <item x="3510"/>
        <item x="914"/>
        <item x="3413"/>
        <item x="1541"/>
        <item m="1" x="3615"/>
        <item x="3245"/>
        <item m="1" x="3720"/>
        <item x="2044"/>
        <item x="116"/>
        <item x="2232"/>
        <item x="2989"/>
        <item m="1" x="3696"/>
        <item x="2562"/>
        <item x="2618"/>
        <item x="3318"/>
        <item x="1076"/>
        <item x="2253"/>
        <item x="894"/>
        <item x="2978"/>
        <item m="1" x="3694"/>
        <item m="1" x="3700"/>
        <item x="705"/>
        <item x="1059"/>
        <item x="2034"/>
        <item x="1920"/>
        <item m="1" x="3839"/>
        <item x="3372"/>
        <item x="2769"/>
        <item x="474"/>
        <item x="2499"/>
        <item x="3553"/>
        <item x="2847"/>
        <item x="2024"/>
        <item x="3130"/>
        <item x="2316"/>
        <item x="3421"/>
        <item x="883"/>
        <item x="614"/>
        <item x="1636"/>
        <item x="3221"/>
        <item x="1776"/>
        <item x="2798"/>
        <item x="1130"/>
        <item x="3177"/>
        <item x="1689"/>
        <item x="2913"/>
        <item x="1861"/>
        <item x="3230"/>
        <item x="2366"/>
        <item x="1958"/>
        <item x="2025"/>
        <item x="440"/>
        <item x="54"/>
        <item x="1042"/>
        <item x="1313"/>
        <item x="336"/>
        <item x="1203"/>
        <item x="238"/>
        <item x="2745"/>
        <item x="2085"/>
        <item x="3327"/>
        <item x="3202"/>
        <item x="868"/>
        <item x="331"/>
        <item x="2500"/>
        <item x="658"/>
        <item x="2635"/>
        <item m="1" x="3687"/>
        <item x="2712"/>
        <item x="2126"/>
        <item x="3576"/>
        <item x="965"/>
        <item x="418"/>
        <item x="1808"/>
        <item x="477"/>
        <item x="3503"/>
        <item x="2555"/>
        <item x="3077"/>
        <item x="3434"/>
        <item x="1108"/>
        <item x="1155"/>
        <item x="3057"/>
        <item x="2734"/>
        <item x="3233"/>
        <item x="455"/>
        <item x="607"/>
        <item x="2026"/>
        <item x="839"/>
        <item x="1619"/>
        <item x="561"/>
        <item x="332"/>
        <item x="207"/>
        <item x="1933"/>
        <item x="2502"/>
        <item x="510"/>
        <item x="2285"/>
        <item x="3042"/>
        <item x="376"/>
        <item x="1671"/>
        <item x="2504"/>
        <item x="2943"/>
        <item x="3008"/>
        <item x="2544"/>
        <item x="1125"/>
        <item x="881"/>
        <item x="1051"/>
        <item x="467"/>
        <item x="38"/>
        <item x="378"/>
        <item x="2448"/>
        <item x="3374"/>
        <item x="2830"/>
        <item x="2636"/>
        <item x="603"/>
        <item x="3417"/>
        <item x="1294"/>
        <item x="2695"/>
        <item x="1536"/>
        <item m="1" x="3688"/>
        <item x="3349"/>
        <item x="2113"/>
        <item x="1318"/>
        <item x="3361"/>
        <item x="675"/>
        <item x="545"/>
        <item x="3040"/>
        <item x="2386"/>
        <item x="2692"/>
        <item x="3109"/>
        <item x="1204"/>
        <item m="1" x="3716"/>
        <item x="2820"/>
        <item x="356"/>
        <item x="2307"/>
        <item x="2824"/>
        <item x="2816"/>
        <item x="2292"/>
        <item x="1965"/>
        <item x="211"/>
        <item x="1144"/>
        <item x="1842"/>
        <item x="2379"/>
        <item x="3470"/>
        <item x="1852"/>
        <item x="3187"/>
        <item x="2987"/>
        <item x="3307"/>
        <item x="1194"/>
        <item x="1454"/>
        <item x="1821"/>
        <item x="126"/>
        <item x="2449"/>
        <item x="3375"/>
        <item x="1256"/>
        <item x="1469"/>
        <item x="294"/>
        <item x="3483"/>
        <item x="1760"/>
        <item x="2219"/>
        <item x="18"/>
        <item x="2910"/>
        <item x="3031"/>
        <item x="2425"/>
        <item x="2260"/>
        <item x="1841"/>
        <item x="1877"/>
        <item x="3462"/>
        <item x="1336"/>
        <item x="2028"/>
        <item x="1141"/>
        <item x="2326"/>
        <item x="2272"/>
        <item x="1596"/>
        <item x="1622"/>
        <item x="1132"/>
        <item x="2416"/>
        <item x="488"/>
        <item x="1567"/>
        <item x="1635"/>
        <item x="3499"/>
        <item x="1786"/>
        <item x="2964"/>
        <item x="2458"/>
        <item x="1356"/>
        <item x="149"/>
        <item x="2037"/>
        <item x="1963"/>
        <item x="1800"/>
        <item x="2584"/>
        <item x="3398"/>
        <item x="2593"/>
        <item x="789"/>
        <item x="852"/>
        <item x="1616"/>
        <item x="2818"/>
        <item x="1169"/>
        <item x="3013"/>
        <item x="491"/>
        <item x="1444"/>
        <item x="2096"/>
        <item x="2828"/>
        <item x="703"/>
        <item x="49"/>
        <item x="2674"/>
        <item x="104"/>
        <item x="2532"/>
        <item x="2323"/>
        <item x="1624"/>
        <item x="3232"/>
        <item x="112"/>
        <item m="1" x="3853"/>
        <item x="3367"/>
        <item x="2700"/>
        <item x="516"/>
        <item x="939"/>
        <item x="2901"/>
        <item m="1" x="3785"/>
        <item x="1711"/>
        <item x="1764"/>
        <item x="1472"/>
        <item x="3146"/>
        <item x="3294"/>
        <item x="3529"/>
        <item x="3138"/>
        <item x="1373"/>
        <item x="1302"/>
        <item x="1191"/>
        <item x="618"/>
        <item x="543"/>
        <item x="2637"/>
        <item x="2399"/>
        <item x="1655"/>
        <item x="2395"/>
        <item x="948"/>
        <item x="1315"/>
        <item m="1" x="3654"/>
        <item x="2186"/>
        <item m="1" x="3660"/>
        <item x="843"/>
        <item x="208"/>
        <item x="594"/>
        <item x="738"/>
        <item x="2907"/>
        <item x="2664"/>
        <item x="1733"/>
        <item x="326"/>
        <item x="1450"/>
        <item x="2672"/>
        <item x="2671"/>
        <item x="2446"/>
        <item x="2675"/>
        <item m="1" x="3597"/>
        <item x="408"/>
        <item x="3481"/>
        <item x="2723"/>
        <item x="188"/>
        <item x="151"/>
        <item x="787"/>
        <item x="2915"/>
        <item x="1678"/>
        <item x="3114"/>
        <item x="2363"/>
        <item x="2680"/>
        <item x="1751"/>
        <item x="90"/>
        <item x="2755"/>
        <item x="1659"/>
        <item x="2423"/>
        <item m="1" x="3741"/>
        <item x="2130"/>
        <item x="1488"/>
        <item x="3283"/>
        <item x="2006"/>
        <item x="1817"/>
        <item x="1761"/>
        <item m="1" x="3820"/>
        <item x="235"/>
        <item m="1" x="3829"/>
        <item x="3139"/>
        <item x="2053"/>
        <item x="2679"/>
        <item x="1025"/>
        <item x="2590"/>
        <item x="3312"/>
        <item x="1735"/>
        <item x="1460"/>
        <item x="882"/>
        <item x="2451"/>
        <item m="1" x="3674"/>
        <item x="782"/>
        <item m="1" x="3822"/>
        <item x="3404"/>
        <item x="1812"/>
        <item x="2100"/>
        <item x="1085"/>
        <item x="2338"/>
        <item x="3456"/>
        <item x="1931"/>
        <item x="2358"/>
        <item x="3556"/>
        <item x="1182"/>
        <item x="1715"/>
        <item x="3358"/>
        <item x="2771"/>
        <item x="2409"/>
        <item x="1863"/>
        <item x="3333"/>
        <item x="1305"/>
        <item x="1282"/>
        <item x="2973"/>
        <item x="196"/>
        <item x="1855"/>
        <item x="240"/>
        <item x="2180"/>
        <item x="1528"/>
        <item x="1981"/>
        <item x="3442"/>
        <item x="2269"/>
        <item x="3075"/>
        <item x="2120"/>
        <item x="768"/>
        <item x="287"/>
        <item x="1621"/>
        <item x="2563"/>
        <item x="1330"/>
        <item m="1" x="3735"/>
        <item x="495"/>
        <item x="1338"/>
        <item x="779"/>
        <item x="1597"/>
        <item x="2684"/>
        <item x="2813"/>
        <item x="2240"/>
        <item x="2069"/>
        <item x="1917"/>
        <item x="2400"/>
        <item x="1880"/>
        <item x="250"/>
        <item x="3475"/>
        <item x="538"/>
        <item m="1" x="3635"/>
        <item x="358"/>
        <item x="2774"/>
        <item x="523"/>
        <item x="2673"/>
        <item x="2967"/>
        <item x="1419"/>
        <item x="2972"/>
        <item x="3234"/>
        <item x="465"/>
        <item x="476"/>
        <item x="427"/>
        <item x="6"/>
        <item x="1039"/>
        <item x="1333"/>
        <item x="2576"/>
        <item x="2282"/>
        <item x="1691"/>
        <item x="861"/>
        <item x="3068"/>
        <item x="1001"/>
        <item x="3384"/>
        <item x="435"/>
        <item x="2790"/>
        <item x="1213"/>
        <item x="2815"/>
        <item x="94"/>
        <item x="3159"/>
        <item x="3045"/>
        <item x="192"/>
        <item x="1943"/>
        <item x="155"/>
        <item x="611"/>
        <item x="2762"/>
        <item x="910"/>
        <item x="2633"/>
        <item m="1" x="3805"/>
        <item m="1" x="3691"/>
        <item x="1625"/>
        <item x="1455"/>
        <item x="2283"/>
        <item x="381"/>
        <item x="1819"/>
        <item x="385"/>
        <item x="1175"/>
        <item x="1416"/>
        <item x="401"/>
        <item x="1647"/>
        <item x="280"/>
        <item x="2721"/>
        <item x="2676"/>
        <item x="1340"/>
        <item x="574"/>
        <item x="578"/>
        <item x="2073"/>
        <item x="2653"/>
        <item x="2663"/>
        <item x="2849"/>
        <item x="2677"/>
        <item x="443"/>
        <item x="2659"/>
        <item x="3147"/>
        <item x="3513"/>
        <item x="249"/>
        <item x="685"/>
        <item x="1824"/>
        <item x="3069"/>
        <item x="759"/>
        <item m="1" x="3742"/>
        <item x="2445"/>
        <item x="1368"/>
        <item x="1045"/>
        <item x="2267"/>
        <item x="3060"/>
        <item x="17"/>
        <item x="1648"/>
        <item x="1264"/>
        <item x="2334"/>
        <item x="224"/>
        <item x="1467"/>
        <item x="2784"/>
        <item x="1099"/>
        <item x="2919"/>
        <item x="2147"/>
        <item x="3574"/>
        <item x="718"/>
        <item x="1453"/>
        <item x="1773"/>
        <item x="599"/>
        <item x="2966"/>
        <item x="305"/>
        <item x="500"/>
        <item x="2020"/>
        <item x="3092"/>
        <item x="486"/>
        <item x="537"/>
        <item x="2928"/>
        <item x="1600"/>
        <item x="1495"/>
        <item x="2152"/>
        <item x="580"/>
        <item x="1717"/>
        <item x="2382"/>
        <item x="963"/>
        <item x="324"/>
        <item x="1346"/>
        <item x="2751"/>
        <item x="2914"/>
        <item x="1864"/>
        <item x="3183"/>
        <item x="22"/>
        <item x="2352"/>
        <item x="776"/>
        <item x="1574"/>
        <item x="1716"/>
        <item x="3281"/>
        <item x="1697"/>
        <item x="1115"/>
        <item x="1069"/>
        <item x="3323"/>
        <item x="1810"/>
        <item x="3357"/>
        <item x="3447"/>
        <item x="689"/>
        <item x="2372"/>
        <item x="1996"/>
        <item x="2031"/>
        <item x="420"/>
        <item x="178"/>
        <item x="1976"/>
        <item x="1874"/>
        <item x="2573"/>
        <item x="1578"/>
        <item x="3148"/>
        <item x="2071"/>
        <item x="2541"/>
        <item x="139"/>
        <item x="3507"/>
        <item x="163"/>
        <item x="986"/>
        <item x="1441"/>
        <item x="204"/>
        <item x="3504"/>
        <item x="3186"/>
        <item x="982"/>
        <item x="2707"/>
        <item x="860"/>
        <item x="1299"/>
        <item x="2860"/>
        <item x="2850"/>
        <item x="1946"/>
        <item x="3343"/>
        <item x="1293"/>
        <item x="2912"/>
        <item x="2038"/>
        <item x="1577"/>
        <item x="1421"/>
        <item x="2146"/>
        <item x="3019"/>
        <item x="1758"/>
        <item x="3506"/>
        <item x="3191"/>
        <item x="1496"/>
        <item x="1552"/>
        <item x="848"/>
        <item x="2825"/>
        <item x="397"/>
        <item x="3365"/>
        <item x="1623"/>
        <item x="1198"/>
        <item x="3181"/>
        <item x="2766"/>
        <item x="2905"/>
        <item x="2667"/>
        <item x="2697"/>
        <item x="2803"/>
        <item x="2314"/>
        <item x="3555"/>
        <item m="1" x="3815"/>
        <item x="3524"/>
        <item m="1" x="3675"/>
        <item x="1726"/>
        <item x="448"/>
        <item x="2696"/>
        <item x="2853"/>
        <item x="1507"/>
        <item x="2166"/>
        <item x="2243"/>
        <item x="462"/>
        <item x="1796"/>
        <item x="405"/>
        <item x="2365"/>
        <item x="2494"/>
        <item x="3484"/>
        <item x="3007"/>
        <item x="2951"/>
        <item x="1710"/>
        <item m="1" x="3732"/>
        <item x="2510"/>
        <item x="2039"/>
        <item x="2056"/>
        <item x="184"/>
        <item x="1737"/>
        <item x="2869"/>
        <item x="2575"/>
        <item x="978"/>
        <item x="2778"/>
        <item x="1378"/>
        <item x="2880"/>
        <item x="2693"/>
        <item x="2040"/>
        <item x="1379"/>
        <item x="2242"/>
        <item x="3280"/>
        <item x="2845"/>
        <item x="1176"/>
        <item x="1101"/>
        <item x="3332"/>
        <item x="334"/>
        <item x="2877"/>
        <item x="922"/>
        <item x="535"/>
        <item x="102"/>
        <item x="2401"/>
        <item x="1927"/>
        <item x="1292"/>
        <item x="921"/>
        <item x="1110"/>
        <item x="1720"/>
        <item x="1905"/>
        <item m="1" x="3709"/>
        <item x="1428"/>
        <item x="2190"/>
        <item x="1505"/>
        <item x="959"/>
        <item x="1734"/>
        <item x="2447"/>
        <item x="863"/>
        <item x="3441"/>
        <item x="1382"/>
        <item x="3166"/>
        <item x="295"/>
        <item x="2688"/>
        <item x="222"/>
        <item x="2420"/>
        <item x="2402"/>
        <item x="2979"/>
        <item x="2665"/>
        <item x="1018"/>
        <item x="1698"/>
        <item m="1" x="3739"/>
        <item x="3260"/>
        <item x="626"/>
        <item m="1" x="3842"/>
        <item x="819"/>
        <item x="415"/>
        <item x="315"/>
        <item x="1321"/>
        <item x="2436"/>
        <item x="3176"/>
        <item x="2064"/>
        <item x="1442"/>
        <item x="3474"/>
        <item x="3296"/>
        <item x="3530"/>
        <item x="1692"/>
        <item x="3394"/>
        <item x="2088"/>
        <item m="1" x="3788"/>
        <item x="227"/>
        <item x="1319"/>
        <item x="0"/>
        <item x="293"/>
        <item x="1389"/>
        <item x="2421"/>
        <item x="737"/>
        <item x="1133"/>
        <item x="218"/>
        <item m="1" x="3612"/>
        <item x="717"/>
        <item x="2406"/>
        <item x="845"/>
        <item x="91"/>
        <item m="1" x="3817"/>
        <item x="1887"/>
        <item x="1799"/>
        <item x="191"/>
        <item x="3270"/>
        <item x="3473"/>
        <item x="1202"/>
        <item x="2804"/>
        <item x="2811"/>
        <item x="1707"/>
        <item x="3160"/>
        <item x="3228"/>
        <item x="2215"/>
        <item x="1109"/>
        <item x="2872"/>
        <item x="2163"/>
        <item x="1114"/>
        <item x="730"/>
        <item x="1640"/>
        <item x="2032"/>
        <item x="1661"/>
        <item x="203"/>
        <item x="3522"/>
        <item x="2424"/>
        <item x="2513"/>
        <item x="3190"/>
        <item x="901"/>
        <item x="1291"/>
        <item x="1392"/>
        <item x="3382"/>
        <item x="2868"/>
        <item x="2144"/>
        <item x="2041"/>
        <item x="2335"/>
        <item x="2844"/>
        <item x="2054"/>
        <item x="3454"/>
        <item x="1393"/>
        <item x="1989"/>
        <item x="2427"/>
        <item x="1743"/>
        <item x="2259"/>
        <item x="1311"/>
        <item x="3344"/>
        <item x="2210"/>
        <item x="1491"/>
        <item m="1" x="3850"/>
        <item x="2230"/>
        <item x="2361"/>
        <item x="2066"/>
        <item x="1149"/>
        <item x="1376"/>
        <item x="3113"/>
        <item x="1334"/>
        <item x="1248"/>
        <item x="2538"/>
        <item x="2977"/>
        <item x="2231"/>
        <item x="3542"/>
        <item x="1309"/>
        <item x="2212"/>
        <item x="2614"/>
        <item m="1" x="3701"/>
        <item x="867"/>
        <item x="1242"/>
        <item x="3433"/>
        <item x="454"/>
        <item x="1232"/>
        <item x="466"/>
        <item x="274"/>
        <item x="1680"/>
        <item x="2822"/>
        <item x="3053"/>
        <item x="645"/>
        <item x="1127"/>
        <item x="2030"/>
        <item x="1443"/>
        <item x="2558"/>
        <item x="2408"/>
        <item x="3246"/>
        <item x="1417"/>
        <item x="3575"/>
        <item x="3541"/>
        <item x="1062"/>
        <item x="2787"/>
        <item x="2329"/>
        <item m="1" x="3801"/>
        <item x="2610"/>
        <item x="1399"/>
        <item x="1708"/>
        <item x="3174"/>
        <item x="2521"/>
        <item x="2441"/>
        <item x="1732"/>
        <item x="1857"/>
        <item x="3526"/>
        <item m="1" x="3684"/>
        <item x="3518"/>
        <item x="3360"/>
        <item x="3505"/>
        <item m="1" x="3668"/>
        <item x="3353"/>
        <item x="1844"/>
        <item x="299"/>
        <item x="777"/>
        <item x="142"/>
        <item x="128"/>
        <item x="739"/>
        <item x="1490"/>
        <item x="1367"/>
        <item x="990"/>
        <item x="3373"/>
        <item x="3005"/>
        <item x="1502"/>
        <item x="3488"/>
        <item x="2403"/>
        <item x="1977"/>
        <item x="2941"/>
        <item x="72"/>
        <item x="2014"/>
        <item x="47"/>
        <item x="36"/>
        <item x="2225"/>
        <item x="3580"/>
        <item x="2749"/>
        <item x="2061"/>
        <item x="1509"/>
        <item x="1107"/>
        <item x="1617"/>
        <item x="3418"/>
        <item x="2431"/>
        <item x="2796"/>
        <item x="1901"/>
        <item x="686"/>
        <item x="1843"/>
        <item x="2511"/>
        <item x="2994"/>
        <item x="1350"/>
        <item x="278"/>
        <item x="2331"/>
        <item x="1646"/>
        <item x="2836"/>
        <item x="2689"/>
        <item x="1159"/>
        <item x="557"/>
        <item x="1146"/>
        <item x="3184"/>
        <item x="2274"/>
        <item x="754"/>
        <item x="2550"/>
        <item x="3450"/>
        <item x="2422"/>
        <item x="758"/>
        <item x="532"/>
        <item x="2656"/>
        <item x="3537"/>
        <item x="3546"/>
        <item x="3006"/>
        <item x="2714"/>
        <item x="1644"/>
        <item x="3116"/>
        <item x="1556"/>
        <item x="3036"/>
        <item x="1747"/>
        <item x="480"/>
        <item x="1240"/>
        <item x="701"/>
        <item x="968"/>
        <item x="1289"/>
        <item x="661"/>
        <item x="167"/>
        <item x="3080"/>
        <item x="1940"/>
        <item x="3062"/>
        <item x="511"/>
        <item x="2520"/>
        <item x="1145"/>
        <item x="2123"/>
        <item x="1922"/>
        <item x="3535"/>
        <item x="1022"/>
        <item x="1195"/>
        <item x="1723"/>
        <item x="3587"/>
        <item x="2529"/>
        <item m="1" x="3813"/>
        <item x="1998"/>
        <item x="660"/>
        <item x="3536"/>
        <item x="984"/>
        <item x="505"/>
        <item x="2485"/>
        <item x="1366"/>
        <item x="3517"/>
        <item x="2452"/>
        <item m="1" x="3771"/>
        <item x="641"/>
        <item x="3111"/>
        <item x="1589"/>
        <item m="1" x="3611"/>
        <item x="2992"/>
        <item x="3328"/>
        <item x="1686"/>
        <item x="1473"/>
        <item x="2996"/>
        <item x="3195"/>
        <item x="1183"/>
        <item x="387"/>
        <item x="111"/>
        <item x="2540"/>
        <item x="3219"/>
        <item x="1628"/>
        <item x="1429"/>
        <item x="2515"/>
        <item x="540"/>
        <item x="1041"/>
        <item x="3135"/>
        <item x="1153"/>
        <item x="3339"/>
        <item m="1" x="3633"/>
        <item x="246"/>
        <item x="3248"/>
        <item x="2322"/>
        <item x="1438"/>
        <item x="998"/>
        <item x="2843"/>
        <item x="2786"/>
        <item x="526"/>
        <item x="243"/>
        <item x="2801"/>
        <item x="2528"/>
        <item x="727"/>
        <item x="2266"/>
        <item x="2991"/>
        <item x="1395"/>
        <item x="1104"/>
        <item x="3540"/>
        <item x="2176"/>
        <item x="3544"/>
        <item x="2035"/>
        <item x="3000"/>
        <item x="3429"/>
        <item x="1408"/>
        <item x="2229"/>
        <item x="384"/>
        <item x="84"/>
        <item x="623"/>
        <item x="544"/>
        <item x="413"/>
        <item x="3081"/>
        <item x="3242"/>
        <item x="2019"/>
        <item m="1" x="3604"/>
        <item x="1167"/>
        <item x="3150"/>
        <item x="2310"/>
        <item x="1385"/>
        <item x="509"/>
        <item x="3078"/>
        <item x="1218"/>
        <item x="3033"/>
        <item x="634"/>
        <item x="3543"/>
        <item x="1780"/>
        <item x="3317"/>
        <item m="1" x="3712"/>
        <item x="2668"/>
        <item x="3099"/>
        <item x="3023"/>
        <item x="1742"/>
        <item x="1187"/>
        <item x="2761"/>
        <item x="2398"/>
        <item x="442"/>
        <item x="3568"/>
        <item m="1" x="3680"/>
        <item x="1769"/>
        <item x="2763"/>
        <item x="2889"/>
        <item x="3030"/>
        <item x="666"/>
        <item x="722"/>
        <item x="1561"/>
        <item x="1189"/>
        <item x="374"/>
        <item x="1930"/>
        <item x="457"/>
        <item x="2866"/>
        <item x="1987"/>
        <item x="2934"/>
        <item x="1553"/>
        <item x="3153"/>
        <item x="3103"/>
        <item m="1" x="3681"/>
        <item x="3003"/>
        <item x="1272"/>
        <item x="2747"/>
        <item x="3072"/>
        <item x="1990"/>
        <item x="2418"/>
        <item x="1954"/>
        <item x="1832"/>
        <item x="931"/>
        <item x="71"/>
        <item x="622"/>
        <item x="1676"/>
        <item x="3268"/>
        <item m="1" x="3773"/>
        <item x="2885"/>
        <item x="1950"/>
        <item x="2612"/>
        <item x="194"/>
        <item x="1364"/>
        <item x="2108"/>
        <item x="1040"/>
        <item x="3354"/>
        <item x="3079"/>
        <item x="1797"/>
        <item x="1633"/>
        <item x="3476"/>
        <item x="3071"/>
        <item x="682"/>
        <item x="763"/>
        <item x="82"/>
        <item x="2690"/>
        <item x="2589"/>
        <item x="1630"/>
        <item x="834"/>
        <item x="1815"/>
        <item x="2651"/>
        <item x="2997"/>
        <item x="2313"/>
        <item x="2750"/>
        <item x="1"/>
        <item x="3477"/>
        <item m="1" x="3803"/>
        <item x="731"/>
        <item x="2469"/>
        <item x="3446"/>
        <item x="74"/>
        <item x="157"/>
        <item x="2607"/>
        <item x="3531"/>
        <item x="1961"/>
        <item x="2704"/>
        <item x="360"/>
        <item x="2807"/>
        <item x="3410"/>
        <item x="2265"/>
        <item x="1866"/>
        <item m="1" x="3824"/>
        <item x="1365"/>
        <item x="2473"/>
        <item x="3341"/>
        <item x="1884"/>
        <item x="733"/>
        <item m="1" x="3657"/>
        <item x="1816"/>
        <item x="1073"/>
        <item x="3239"/>
        <item x="2250"/>
        <item x="3004"/>
        <item x="3547"/>
        <item x="2777"/>
        <item x="534"/>
        <item x="743"/>
        <item x="1374"/>
        <item x="2005"/>
        <item x="670"/>
        <item x="2217"/>
        <item x="83"/>
        <item x="2842"/>
        <item x="447"/>
        <item x="1560"/>
        <item x="1935"/>
        <item x="3460"/>
        <item x="10"/>
        <item x="885"/>
        <item x="357"/>
        <item x="377"/>
        <item x="2216"/>
        <item x="1752"/>
        <item x="3356"/>
        <item x="2002"/>
        <item x="2863"/>
        <item x="2012"/>
        <item x="45"/>
        <item m="1" x="3705"/>
        <item x="1651"/>
        <item x="414"/>
        <item x="3534"/>
        <item x="406"/>
        <item x="3363"/>
        <item x="3340"/>
        <item x="1482"/>
        <item x="1634"/>
        <item x="95"/>
        <item x="3266"/>
        <item x="1178"/>
        <item x="205"/>
        <item x="2554"/>
        <item x="1783"/>
        <item x="836"/>
        <item x="1575"/>
        <item x="1840"/>
        <item x="2879"/>
        <item x="1939"/>
        <item x="2339"/>
        <item x="741"/>
        <item x="3252"/>
        <item x="2547"/>
        <item x="2369"/>
        <item x="1093"/>
        <item x="1667"/>
        <item x="1462"/>
        <item x="345"/>
        <item x="197"/>
        <item x="1275"/>
        <item x="1024"/>
        <item x="2732"/>
        <item x="1057"/>
        <item x="2539"/>
        <item x="35"/>
        <item x="3200"/>
        <item x="3197"/>
        <item x="3329"/>
        <item x="785"/>
        <item x="2471"/>
        <item m="1" x="3794"/>
        <item x="1173"/>
        <item x="215"/>
        <item x="3115"/>
        <item x="3532"/>
        <item x="3591"/>
        <item x="1681"/>
        <item x="1004"/>
        <item x="1535"/>
        <item x="818"/>
        <item x="1386"/>
        <item x="411"/>
        <item x="3431"/>
        <item x="1755"/>
        <item x="1477"/>
        <item x="1312"/>
        <item x="3345"/>
        <item x="2716"/>
        <item x="1411"/>
        <item x="388"/>
        <item x="854"/>
        <item x="1967"/>
        <item x="3479"/>
        <item x="1547"/>
        <item x="2198"/>
        <item x="1270"/>
        <item x="1162"/>
        <item x="2394"/>
        <item x="2902"/>
        <item x="1729"/>
        <item x="2871"/>
        <item x="329"/>
        <item x="1188"/>
        <item x="146"/>
        <item x="2003"/>
        <item x="213"/>
        <item x="3533"/>
        <item x="2884"/>
        <item x="463"/>
        <item x="3104"/>
        <item x="1683"/>
        <item x="2699"/>
        <item x="109"/>
        <item x="3444"/>
        <item x="1756"/>
        <item x="1811"/>
        <item x="794"/>
        <item x="1446"/>
        <item x="2214"/>
        <item x="1498"/>
        <item x="508"/>
        <item x="547"/>
        <item x="1798"/>
        <item x="3105"/>
        <item x="489"/>
        <item x="351"/>
        <item x="1949"/>
        <item x="512"/>
        <item x="1791"/>
        <item x="1988"/>
        <item x="1962"/>
        <item x="2599"/>
        <item x="2067"/>
        <item x="1363"/>
        <item x="3218"/>
        <item x="1091"/>
        <item x="2439"/>
        <item x="755"/>
        <item x="2042"/>
        <item x="652"/>
        <item x="1828"/>
        <item x="1891"/>
        <item x="647"/>
        <item x="1224"/>
        <item x="844"/>
        <item x="878"/>
        <item x="154"/>
        <item x="3074"/>
        <item m="1" x="3743"/>
        <item x="1209"/>
        <item x="2601"/>
        <item x="2648"/>
        <item x="2642"/>
        <item x="3461"/>
        <item x="2204"/>
        <item x="2898"/>
        <item x="464"/>
        <item x="3213"/>
        <item x="473"/>
        <item x="501"/>
        <item x="3227"/>
        <item x="1021"/>
        <item x="268"/>
        <item x="434"/>
        <item x="2666"/>
        <item x="602"/>
        <item x="3559"/>
        <item x="2886"/>
        <item x="971"/>
        <item x="870"/>
        <item x="1829"/>
        <item x="3024"/>
        <item x="3094"/>
        <item x="2254"/>
        <item x="1197"/>
        <item x="2223"/>
        <item x="1652"/>
        <item x="3047"/>
        <item x="879"/>
        <item x="1250"/>
        <item x="797"/>
        <item x="751"/>
        <item x="2874"/>
        <item x="1405"/>
        <item x="1702"/>
        <item x="2205"/>
        <item m="1" x="3769"/>
        <item x="1896"/>
        <item x="3026"/>
        <item x="2208"/>
        <item x="3241"/>
        <item x="2957"/>
        <item x="76"/>
        <item x="2990"/>
        <item x="3205"/>
        <item x="3164"/>
        <item x="2277"/>
        <item x="3002"/>
        <item x="1991"/>
        <item x="1494"/>
        <item x="1975"/>
        <item x="1337"/>
        <item x="3182"/>
        <item x="1506"/>
        <item x="2976"/>
        <item x="3231"/>
        <item x="2718"/>
        <item x="2495"/>
        <item x="2165"/>
        <item x="2944"/>
        <item x="3362"/>
        <item x="3322"/>
        <item x="3571"/>
        <item x="2164"/>
        <item x="1903"/>
        <item x="2920"/>
        <item x="2759"/>
        <item x="2730"/>
        <item x="2694"/>
        <item x="30"/>
        <item x="2527"/>
        <item x="3285"/>
        <item x="2076"/>
        <item x="3508"/>
        <item x="2136"/>
        <item x="3157"/>
        <item x="546"/>
        <item x="1687"/>
        <item x="3089"/>
        <item x="684"/>
        <item x="2170"/>
        <item x="1851"/>
        <item m="1" x="3724"/>
        <item x="566"/>
        <item x="3095"/>
        <item x="1688"/>
        <item x="590"/>
        <item x="665"/>
        <item x="2306"/>
        <item x="3423"/>
        <item x="724"/>
        <item x="317"/>
        <item x="8"/>
        <item x="514"/>
        <item x="2301"/>
        <item x="3338"/>
        <item x="2505"/>
        <item x="2788"/>
        <item x="362"/>
        <item x="1724"/>
        <item x="138"/>
        <item x="3350"/>
        <item x="2077"/>
        <item x="3203"/>
        <item m="1" x="3728"/>
        <item x="306"/>
        <item x="1055"/>
        <item x="707"/>
        <item x="569"/>
        <item x="631"/>
        <item x="1075"/>
        <item x="3297"/>
        <item x="1537"/>
        <item x="313"/>
        <item x="886"/>
        <item x="3050"/>
        <item x="1579"/>
        <item x="2930"/>
        <item x="3044"/>
        <item x="1809"/>
        <item x="3509"/>
        <item x="1274"/>
        <item x="1886"/>
        <item x="1227"/>
        <item x="383"/>
        <item x="2896"/>
        <item x="1604"/>
        <item x="2524"/>
        <item x="2840"/>
        <item x="2922"/>
        <item x="2268"/>
        <item x="2168"/>
        <item x="3127"/>
        <item x="612"/>
        <item x="2059"/>
        <item m="1" x="3671"/>
        <item x="2616"/>
        <item x="2969"/>
        <item x="1571"/>
        <item x="2938"/>
        <item x="2936"/>
        <item x="3422"/>
        <item x="1872"/>
        <item x="2097"/>
        <item x="1765"/>
        <item x="2892"/>
        <item x="1908"/>
        <item x="3583"/>
        <item x="2564"/>
        <item x="1102"/>
        <item x="2104"/>
        <item x="3171"/>
        <item x="2975"/>
        <item x="976"/>
        <item m="1" x="3606"/>
        <item x="3128"/>
        <item x="565"/>
        <item x="2233"/>
        <item x="3314"/>
        <item x="2475"/>
        <item m="1" x="3747"/>
        <item x="168"/>
        <item x="2947"/>
        <item x="69"/>
        <item x="300"/>
        <item x="3106"/>
        <item x="766"/>
        <item x="586"/>
        <item x="216"/>
        <item x="798"/>
        <item x="92"/>
        <item x="3163"/>
        <item x="2757"/>
        <item x="1974"/>
        <item x="2075"/>
        <item x="198"/>
        <item x="2952"/>
        <item x="3199"/>
        <item x="2450"/>
        <item x="1598"/>
        <item x="745"/>
        <item x="212"/>
        <item x="3516"/>
        <item x="2895"/>
        <item x="620"/>
        <item x="673"/>
        <item x="2078"/>
        <item x="1231"/>
        <item x="2192"/>
        <item x="225"/>
        <item x="2480"/>
        <item x="3250"/>
        <item x="308"/>
        <item x="2093"/>
        <item x="3185"/>
        <item x="1497"/>
        <item x="1897"/>
        <item x="2831"/>
        <item x="3519"/>
        <item x="3359"/>
        <item x="3293"/>
        <item x="3025"/>
        <item x="1921"/>
        <item x="1894"/>
        <item x="2925"/>
        <item x="3366"/>
        <item x="321"/>
        <item x="1527"/>
        <item x="3167"/>
        <item x="2958"/>
        <item x="796"/>
        <item x="3557"/>
        <item x="1770"/>
        <item x="3021"/>
        <item x="3009"/>
        <item x="2237"/>
        <item x="134"/>
        <item x="2876"/>
        <item x="1354"/>
        <item x="1631"/>
        <item x="2782"/>
        <item x="3240"/>
        <item x="3277"/>
        <item x="1606"/>
        <item x="1043"/>
        <item x="846"/>
        <item x="1569"/>
        <item x="2063"/>
        <item x="1713"/>
        <item x="1914"/>
        <item x="783"/>
        <item m="1" x="3777"/>
        <item x="3122"/>
        <item x="1570"/>
        <item m="1" x="3713"/>
        <item x="2736"/>
        <item x="1893"/>
        <item x="781"/>
        <item x="2057"/>
        <item x="48"/>
        <item x="2013"/>
        <item x="1452"/>
        <item x="2937"/>
        <item x="1576"/>
        <item x="964"/>
        <item x="2686"/>
        <item x="2628"/>
        <item x="12"/>
        <item x="2854"/>
        <item x="1663"/>
        <item x="1902"/>
        <item x="2720"/>
        <item x="3170"/>
        <item x="3061"/>
        <item x="1594"/>
        <item x="1649"/>
        <item x="1853"/>
        <item x="328"/>
        <item x="1412"/>
        <item x="1744"/>
        <item x="2980"/>
        <item x="820"/>
        <item x="503"/>
        <item x="156"/>
        <item x="1602"/>
        <item x="1699"/>
        <item x="3155"/>
        <item x="3039"/>
        <item x="2017"/>
        <item x="2702"/>
        <item x="498"/>
        <item x="3156"/>
        <item x="1545"/>
        <item x="1514"/>
        <item x="2000"/>
        <item x="595"/>
        <item x="1673"/>
        <item x="1749"/>
        <item x="2773"/>
        <item x="2464"/>
        <item x="335"/>
        <item x="746"/>
        <item x="422"/>
        <item x="2082"/>
        <item x="1420"/>
        <item x="2894"/>
        <item x="3471"/>
        <item x="2779"/>
        <item x="1549"/>
        <item x="1493"/>
        <item x="2116"/>
        <item x="3424"/>
        <item m="1" x="3596"/>
        <item x="2940"/>
        <item x="825"/>
        <item x="2924"/>
        <item x="1875"/>
        <item x="1850"/>
        <item x="2917"/>
        <item x="2963"/>
        <item x="1437"/>
        <item x="2780"/>
        <item x="875"/>
        <item x="2939"/>
        <item x="1150"/>
        <item x="3264"/>
        <item x="1017"/>
        <item x="2597"/>
        <item x="2727"/>
        <item x="2525"/>
        <item x="79"/>
        <item x="3216"/>
        <item x="2916"/>
        <item x="2739"/>
        <item x="926"/>
        <item x="1682"/>
        <item x="375"/>
        <item x="27"/>
        <item x="2600"/>
        <item x="1862"/>
        <item x="1754"/>
        <item x="171"/>
        <item x="1335"/>
        <item x="1402"/>
        <item m="1" x="3622"/>
        <item x="1792"/>
        <item x="2105"/>
        <item x="3046"/>
        <item x="3058"/>
        <item x="1487"/>
        <item x="3029"/>
        <item x="1439"/>
        <item x="892"/>
        <item x="3226"/>
        <item x="2956"/>
        <item x="2385"/>
        <item x="1825"/>
        <item x="1615"/>
        <item x="1806"/>
        <item x="80"/>
        <item x="3545"/>
        <item x="28"/>
        <item x="1028"/>
        <item x="2351"/>
        <item x="3123"/>
        <item x="1142"/>
        <item x="410"/>
        <item x="3014"/>
        <item x="1741"/>
        <item m="1" x="3689"/>
        <item x="2121"/>
        <item x="1226"/>
        <item x="3067"/>
        <item x="3035"/>
        <item x="3249"/>
        <item x="1766"/>
        <item x="2768"/>
        <item x="2961"/>
        <item x="200"/>
        <item x="281"/>
        <item x="542"/>
        <item x="3572"/>
        <item x="774"/>
        <item x="2353"/>
        <item x="588"/>
        <item x="2565"/>
        <item x="2412"/>
        <item x="3525"/>
        <item x="2985"/>
        <item x="265"/>
        <item x="719"/>
        <item x="2182"/>
        <item x="2118"/>
        <item x="987"/>
        <item x="3108"/>
        <item x="2368"/>
        <item x="23"/>
        <item x="2184"/>
        <item x="1245"/>
        <item x="944"/>
        <item x="539"/>
        <item x="1794"/>
        <item x="809"/>
        <item x="2878"/>
        <item x="2211"/>
        <item x="1135"/>
        <item x="2775"/>
        <item m="1" x="3770"/>
        <item x="2162"/>
        <item x="3355"/>
        <item x="3028"/>
        <item x="1820"/>
        <item x="1546"/>
        <item x="3151"/>
        <item x="1466"/>
        <item x="140"/>
        <item x="2514"/>
        <item x="1757"/>
        <item x="847"/>
        <item x="2883"/>
        <item x="3273"/>
        <item x="245"/>
        <item x="44"/>
        <item x="1090"/>
        <item x="2374"/>
        <item x="3204"/>
        <item x="992"/>
        <item x="1564"/>
        <item x="1898"/>
        <item x="2851"/>
        <item x="1065"/>
        <item x="2709"/>
        <item x="808"/>
        <item x="849"/>
        <item x="301"/>
        <item x="1000"/>
        <item x="1955"/>
        <item x="593"/>
        <item x="2131"/>
        <item x="653"/>
        <item x="2983"/>
        <item x="1074"/>
        <item x="3043"/>
        <item x="3188"/>
        <item x="2287"/>
        <item x="1521"/>
        <item x="2903"/>
        <item x="2228"/>
        <item x="3229"/>
        <item m="1" x="3658"/>
        <item x="1500"/>
        <item x="3207"/>
        <item x="2888"/>
        <item x="3107"/>
        <item x="2725"/>
        <item x="1387"/>
        <item x="133"/>
        <item x="3258"/>
        <item x="2953"/>
        <item x="2302"/>
        <item x="2935"/>
        <item x="3126"/>
        <item x="3172"/>
        <item x="2735"/>
        <item x="2391"/>
        <item x="2899"/>
        <item x="1205"/>
        <item x="3097"/>
        <item x="2848"/>
        <item x="2715"/>
        <item x="3212"/>
        <item x="159"/>
        <item m="1" x="3610"/>
        <item x="3263"/>
        <item m="1" x="3722"/>
        <item x="786"/>
        <item x="2728"/>
        <item x="817"/>
        <item x="444"/>
        <item x="1401"/>
        <item x="531"/>
        <item x="1675"/>
        <item x="496"/>
        <item x="2995"/>
        <item x="1883"/>
        <item x="835"/>
        <item m="1" x="3614"/>
        <item x="2893"/>
        <item x="2588"/>
        <item x="2993"/>
        <item x="2705"/>
        <item x="105"/>
        <item x="735"/>
        <item x="1784"/>
        <item x="97"/>
        <item x="2220"/>
        <item x="479"/>
        <item x="1164"/>
        <item x="2332"/>
        <item x="681"/>
        <item x="3100"/>
        <item x="949"/>
        <item x="2507"/>
        <item x="1304"/>
        <item x="2805"/>
        <item x="2833"/>
        <item x="52"/>
        <item x="2887"/>
        <item x="772"/>
        <item x="1895"/>
        <item x="2506"/>
        <item x="536"/>
        <item m="1" x="3707"/>
        <item x="2286"/>
        <item x="407"/>
        <item x="2517"/>
        <item x="3098"/>
        <item x="1660"/>
        <item x="2875"/>
        <item x="2785"/>
        <item x="1431"/>
        <item x="3087"/>
        <item x="1461"/>
        <item x="2998"/>
        <item x="1532"/>
        <item x="1468"/>
        <item x="3401"/>
        <item x="297"/>
        <item x="3578"/>
        <item x="1929"/>
        <item x="1614"/>
        <item x="762"/>
        <item x="451"/>
        <item x="2630"/>
        <item x="1325"/>
        <item x="1703"/>
        <item x="664"/>
        <item x="3161"/>
        <item x="3064"/>
        <item x="322"/>
        <item x="2081"/>
        <item x="3336"/>
        <item x="3193"/>
        <item x="3041"/>
        <item x="1916"/>
        <item x="25"/>
        <item x="2350"/>
        <item x="780"/>
        <item m="1" x="3762"/>
        <item x="708"/>
        <item m="1" x="3631"/>
        <item x="1060"/>
        <item x="2328"/>
        <item x="53"/>
        <item x="1269"/>
        <item x="1027"/>
        <item x="2742"/>
        <item x="2911"/>
        <item x="1388"/>
        <item x="2722"/>
        <item x="752"/>
        <item x="2776"/>
        <item x="2932"/>
        <item x="3093"/>
        <item x="2537"/>
        <item x="3335"/>
        <item x="1092"/>
        <item x="3085"/>
        <item x="3011"/>
        <item x="1704"/>
        <item x="1273"/>
        <item x="1503"/>
        <item x="290"/>
        <item x="3059"/>
        <item x="2213"/>
        <item x="2080"/>
        <item x="749"/>
        <item x="2737"/>
        <item x="1016"/>
        <item x="3201"/>
        <item x="3342"/>
        <item x="3255"/>
        <item x="3493"/>
        <item x="145"/>
        <item x="3070"/>
        <item x="997"/>
        <item x="3142"/>
        <item x="1425"/>
        <item x="3425"/>
        <item x="1638"/>
        <item x="1249"/>
        <item x="3001"/>
        <item x="2330"/>
        <item x="833"/>
        <item x="230"/>
        <item m="1" x="3855"/>
        <item x="1088"/>
        <item x="1157"/>
        <item x="366"/>
        <item x="1370"/>
        <item x="77"/>
        <item x="1094"/>
        <item x="954"/>
        <item x="3396"/>
        <item x="2760"/>
        <item x="3132"/>
        <item x="2303"/>
        <item x="1665"/>
        <item x="1206"/>
        <item x="2486"/>
        <item x="179"/>
        <item x="2783"/>
        <item x="3498"/>
        <item x="2355"/>
        <item x="2119"/>
        <item x="1324"/>
        <item x="3581"/>
        <item x="956"/>
        <item x="2157"/>
        <item x="2091"/>
        <item x="2308"/>
        <item x="1612"/>
        <item x="969"/>
        <item x="1084"/>
        <item x="502"/>
        <item x="2115"/>
        <item x="1470"/>
        <item x="2946"/>
        <item x="1629"/>
        <item x="2357"/>
        <item x="1066"/>
        <item x="3492"/>
        <item x="141"/>
        <item x="2891"/>
        <item x="3048"/>
        <item x="2959"/>
        <item x="1944"/>
        <item x="2309"/>
        <item x="784"/>
        <item x="2647"/>
        <item x="386"/>
        <item x="2466"/>
        <item x="2477"/>
        <item x="571"/>
        <item x="1997"/>
        <item x="3152"/>
        <item x="1243"/>
        <item x="1422"/>
        <item x="3301"/>
        <item x="3112"/>
        <item x="872"/>
        <item x="1070"/>
        <item x="2765"/>
        <item x="1003"/>
        <item x="3022"/>
        <item x="3125"/>
        <item x="3131"/>
        <item x="771"/>
        <item m="1" x="3593"/>
        <item m="1" x="3603"/>
        <item x="2396"/>
        <item x="1926"/>
        <item x="832"/>
        <item x="1804"/>
        <item x="2970"/>
        <item x="3291"/>
        <item x="1126"/>
        <item x="1310"/>
        <item x="2189"/>
        <item x="1586"/>
        <item x="2945"/>
        <item x="390"/>
        <item x="1801"/>
        <item x="3084"/>
        <item x="3192"/>
        <item x="601"/>
        <item x="740"/>
        <item x="258"/>
        <item x="445"/>
        <item x="2430"/>
        <item x="2531"/>
        <item x="2173"/>
        <item x="3149"/>
        <item x="563"/>
        <item x="907"/>
        <item x="2829"/>
        <item x="2909"/>
        <item x="2873"/>
        <item x="2837"/>
        <item x="1854"/>
        <item x="64"/>
        <item x="714"/>
        <item x="475"/>
        <item x="2960"/>
        <item x="729"/>
        <item x="3256"/>
        <item x="840"/>
        <item x="1124"/>
        <item x="2999"/>
        <item x="3120"/>
        <item x="552"/>
        <item x="1083"/>
        <item x="826"/>
        <item x="3415"/>
        <item x="2483"/>
        <item x="2046"/>
        <item x="3403"/>
        <item x="515"/>
        <item x="3015"/>
        <item x="895"/>
        <item x="3065"/>
        <item x="2710"/>
        <item x="429"/>
        <item x="2631"/>
        <item x="2711"/>
        <item x="288"/>
        <item x="2965"/>
        <item x="3210"/>
        <item x="1805"/>
        <item x="272"/>
        <item x="1779"/>
        <item x="655"/>
        <item x="3162"/>
        <item x="999"/>
        <item m="1" x="3715"/>
        <item x="3399"/>
        <item x="364"/>
        <item x="1919"/>
        <item x="1230"/>
        <item x="3590"/>
        <item x="1080"/>
        <item x="3469"/>
        <item x="468"/>
        <item x="1459"/>
        <item x="2055"/>
        <item x="2281"/>
        <item x="1590"/>
        <item x="2375"/>
        <item x="81"/>
        <item x="3133"/>
        <item x="3316"/>
        <item x="135"/>
        <item x="1185"/>
        <item x="791"/>
        <item x="945"/>
        <item x="3102"/>
        <item x="1627"/>
        <item x="2036"/>
        <item x="1061"/>
        <item x="957"/>
        <item x="2962"/>
        <item x="1174"/>
        <item x="1900"/>
        <item x="262"/>
        <item m="1" x="3625"/>
        <item x="2256"/>
        <item x="1664"/>
        <item x="3287"/>
        <item x="575"/>
        <item x="100"/>
        <item x="1186"/>
        <item x="2478"/>
        <item x="176"/>
        <item x="1474"/>
        <item x="1795"/>
        <item x="327"/>
        <item m="1" x="3846"/>
        <item x="304"/>
        <item x="2908"/>
        <item x="792"/>
        <item x="2568"/>
        <item x="1913"/>
        <item x="2440"/>
        <item m="1" x="3795"/>
        <item x="880"/>
        <item m="1" x="3683"/>
        <item x="3124"/>
        <item x="1158"/>
        <item x="507"/>
        <item x="2481"/>
        <item x="3300"/>
        <item x="3237"/>
        <item x="1237"/>
        <item x="657"/>
        <item x="1005"/>
        <item x="887"/>
        <item x="3020"/>
        <item x="446"/>
        <item x="223"/>
        <item x="3173"/>
        <item x="3243"/>
        <item m="1" x="3835"/>
        <item x="1858"/>
        <item m="1" x="3692"/>
        <item x="3376"/>
        <item x="2415"/>
        <item x="1959"/>
        <item x="3175"/>
        <item x="113"/>
        <item x="2767"/>
        <item x="1970"/>
        <item x="1890"/>
        <item x="430"/>
        <item x="2639"/>
        <item x="972"/>
        <item x="260"/>
        <item x="869"/>
        <item x="587"/>
        <item x="1656"/>
        <item x="180"/>
        <item x="2050"/>
        <item x="3292"/>
        <item x="2247"/>
        <item x="2298"/>
        <item x="732"/>
        <item x="39"/>
        <item x="2703"/>
        <item x="379"/>
        <item x="2417"/>
        <item x="676"/>
        <item x="3110"/>
        <item x="1033"/>
        <item x="1217"/>
        <item x="1253"/>
        <item x="1555"/>
        <item x="1433"/>
        <item x="3319"/>
        <item x="3369"/>
        <item x="363"/>
        <item x="2468"/>
        <item x="600"/>
        <item x="873"/>
        <item x="254"/>
        <item x="3158"/>
        <item x="1238"/>
        <item x="1072"/>
        <item x="1355"/>
        <item x="2359"/>
        <item x="1096"/>
        <item x="273"/>
        <item x="1479"/>
        <item x="284"/>
        <item x="350"/>
        <item x="1361"/>
        <item x="3385"/>
        <item x="2011"/>
        <item x="1008"/>
        <item x="1128"/>
        <item x="1696"/>
        <item x="32"/>
        <item x="1223"/>
        <item x="3063"/>
        <item x="555"/>
        <item x="470"/>
        <item x="3299"/>
        <item x="481"/>
        <item x="165"/>
        <item x="1323"/>
        <item x="1803"/>
        <item x="14"/>
        <item x="1011"/>
        <item x="1793"/>
        <item x="320"/>
        <item x="1759"/>
        <item x="2324"/>
        <item x="1516"/>
        <item x="441"/>
        <item x="604"/>
        <item x="256"/>
        <item x="185"/>
        <item x="831"/>
        <item x="3049"/>
        <item x="1151"/>
        <item x="3141"/>
        <item x="2098"/>
        <item x="2280"/>
        <item x="1568"/>
        <item x="338"/>
        <item x="3383"/>
        <item x="1277"/>
        <item x="3196"/>
        <item x="461"/>
        <item x="837"/>
        <item x="456"/>
        <item x="2982"/>
        <item x="802"/>
        <item x="132"/>
        <item x="1129"/>
        <item x="2245"/>
        <item x="2172"/>
        <item x="3290"/>
        <item x="1067"/>
        <item x="341"/>
        <item x="2713"/>
        <item x="1465"/>
        <item x="41"/>
        <item x="1938"/>
        <item m="1" x="3831"/>
        <item x="1029"/>
        <item x="585"/>
        <item x="1044"/>
        <item x="169"/>
        <item x="2463"/>
        <item x="1565"/>
        <item x="1484"/>
        <item x="2519"/>
        <item x="983"/>
        <item x="513"/>
        <item x="267"/>
        <item x="2132"/>
        <item x="649"/>
        <item x="409"/>
        <item x="3402"/>
        <item x="161"/>
        <item x="522"/>
        <item x="2472"/>
        <item x="2859"/>
        <item x="2434"/>
        <item x="206"/>
        <item x="1222"/>
        <item x="492"/>
        <item x="624"/>
        <item x="449"/>
        <item x="767"/>
        <item x="1286"/>
        <item x="2613"/>
        <item x="788"/>
        <item x="2433"/>
        <item x="46"/>
        <item x="1002"/>
        <item x="1730"/>
        <item x="400"/>
        <item x="248"/>
        <item x="2867"/>
        <item x="2545"/>
        <item x="15"/>
        <item x="129"/>
        <item x="50"/>
        <item x="560"/>
        <item x="219"/>
        <item x="2817"/>
        <item x="2437"/>
        <item x="3407"/>
        <item x="1331"/>
        <item x="2244"/>
        <item x="3254"/>
        <item x="2360"/>
        <item x="2238"/>
        <item x="625"/>
        <item x="2370"/>
        <item x="1064"/>
        <item x="2107"/>
        <item x="1048"/>
        <item x="125"/>
        <item x="2546"/>
        <item x="152"/>
        <item x="2644"/>
        <item x="2691"/>
        <item x="1947"/>
        <item x="943"/>
        <item x="380"/>
        <item x="1163"/>
        <item x="2682"/>
        <item x="2479"/>
        <item x="806"/>
        <item x="2325"/>
        <item x="1918"/>
        <item x="548"/>
        <item x="736"/>
        <item x="2533"/>
        <item x="800"/>
        <item x="1524"/>
        <item x="264"/>
        <item x="1613"/>
        <item x="124"/>
        <item x="1610"/>
        <item x="2276"/>
        <item x="86"/>
        <item x="1259"/>
        <item x="1529"/>
        <item x="1510"/>
        <item x="164"/>
        <item x="437"/>
        <item x="2553"/>
        <item x="654"/>
        <item x="391"/>
        <item x="298"/>
        <item x="570"/>
        <item x="2698"/>
        <item x="2581"/>
        <item x="577"/>
        <item x="1632"/>
        <item x="938"/>
        <item x="890"/>
        <item x="1772"/>
        <item x="635"/>
        <item x="2556"/>
        <item x="2530"/>
        <item x="2870"/>
        <item x="2826"/>
        <item x="318"/>
        <item x="2102"/>
        <item x="977"/>
        <item x="3370"/>
        <item x="62"/>
        <item x="70"/>
        <item x="1512"/>
        <item x="937"/>
        <item x="2474"/>
        <item x="1208"/>
        <item x="389"/>
        <item x="1271"/>
        <item x="1362"/>
        <item x="753"/>
        <item x="2496"/>
        <item x="3478"/>
        <item x="89"/>
        <item x="399"/>
        <item x="898"/>
        <item x="579"/>
        <item x="950"/>
        <item x="1119"/>
        <item x="1288"/>
        <item x="158"/>
        <item x="108"/>
        <item x="19"/>
        <item x="136"/>
        <item x="529"/>
        <item m="1" x="3640"/>
        <item x="61"/>
        <item x="1200"/>
        <item x="3"/>
        <item x="319"/>
        <item x="323"/>
        <item x="632"/>
        <item x="1121"/>
        <item x="359"/>
        <item x="3405"/>
        <item x="764"/>
        <item x="2317"/>
        <item x="2512"/>
        <item x="117"/>
        <item x="2482"/>
        <item x="3308"/>
        <item x="929"/>
        <item x="352"/>
        <item x="1360"/>
        <item x="2239"/>
        <item x="1684"/>
        <item x="432"/>
        <item x="1413"/>
        <item x="2392"/>
        <item x="253"/>
        <item x="1032"/>
        <item x="469"/>
        <item x="372"/>
        <item x="906"/>
        <item x="234"/>
        <item x="1287"/>
        <item x="712"/>
        <item x="1501"/>
        <item x="2181"/>
        <item x="765"/>
        <item x="433"/>
        <item x="597"/>
        <item x="2638"/>
        <item x="554"/>
        <item x="2476"/>
        <item x="630"/>
        <item x="1449"/>
        <item x="393"/>
        <item x="1525"/>
        <item x="974"/>
        <item x="572"/>
        <item x="1097"/>
        <item x="2279"/>
        <item x="42"/>
        <item x="4"/>
        <item x="551"/>
        <item x="651"/>
        <item x="573"/>
        <item x="11"/>
        <item x="1662"/>
        <item x="1540"/>
        <item x="1878"/>
        <item x="1515"/>
        <item x="2275"/>
        <item x="1168"/>
        <item x="1787"/>
        <item x="1481"/>
        <item x="1603"/>
        <item x="1899"/>
        <item x="1531"/>
        <item x="423"/>
        <item x="1160"/>
        <item x="915"/>
        <item x="217"/>
        <item x="143"/>
        <item x="339"/>
        <item x="805"/>
        <item x="59"/>
        <item x="1980"/>
        <item x="973"/>
        <item x="695"/>
        <item x="58"/>
        <item x="562"/>
        <item x="1406"/>
        <item x="497"/>
        <item x="1882"/>
        <item x="251"/>
        <item x="436"/>
        <item x="1357"/>
        <item x="3295"/>
        <item x="182"/>
        <item x="1068"/>
        <item x="115"/>
        <item x="924"/>
        <item x="1086"/>
        <item x="85"/>
        <item x="369"/>
        <item x="103"/>
        <item x="642"/>
        <item x="3528"/>
        <item x="310"/>
        <item x="361"/>
        <item x="1982"/>
        <item x="2467"/>
        <item x="564"/>
        <item x="795"/>
        <item x="1383"/>
        <item x="1161"/>
        <item x="1322"/>
        <item x="67"/>
        <item x="2023"/>
        <item x="3346"/>
        <item x="487"/>
        <item x="947"/>
        <item x="1558"/>
        <item x="519"/>
        <item x="1116"/>
        <item x="137"/>
        <item x="715"/>
        <item x="1539"/>
        <item x="621"/>
        <item x="177"/>
        <item x="691"/>
        <item x="1722"/>
        <item x="1409"/>
        <item x="1030"/>
        <item x="710"/>
        <item x="1838"/>
        <item x="1719"/>
        <item x="3282"/>
        <item x="750"/>
        <item x="340"/>
        <item x="524"/>
        <item x="424"/>
        <item x="553"/>
        <item x="1785"/>
        <item x="609"/>
        <item x="3573"/>
        <item x="56"/>
        <item x="821"/>
        <item x="2384"/>
        <item x="1522"/>
        <item x="172"/>
        <item x="674"/>
        <item x="1721"/>
        <item x="431"/>
        <item x="29"/>
        <item x="517"/>
        <item x="698"/>
        <item x="147"/>
        <item x="228"/>
        <item x="87"/>
        <item x="1835"/>
        <item x="2685"/>
        <item x="692"/>
        <item x="160"/>
        <item x="499"/>
        <item x="229"/>
        <item x="202"/>
        <item x="166"/>
        <item x="107"/>
        <item x="2321"/>
        <item x="1548"/>
        <item x="672"/>
        <item x="398"/>
        <item x="337"/>
        <item x="1533"/>
        <item x="122"/>
        <item x="704"/>
        <item x="1396"/>
        <item x="760"/>
        <item x="2595"/>
        <item x="60"/>
        <item x="2454"/>
        <item x="678"/>
        <item x="696"/>
        <item x="541"/>
        <item x="2252"/>
        <item x="34"/>
        <item x="3443"/>
        <item x="1544"/>
        <item x="120"/>
        <item x="813"/>
        <item x="1650"/>
        <item x="646"/>
        <item x="452"/>
        <item x="1725"/>
        <item x="1252"/>
        <item x="43"/>
        <item x="106"/>
        <item x="613"/>
        <item x="1445"/>
        <item x="1332"/>
        <item x="2489"/>
        <item x="26"/>
        <item h="1" x="9"/>
        <item x="1868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N° IDI" fld="0" subtotal="count" baseField="2" baseItem="0"/>
    <dataField name="                 Monto Devengado en M$" fld="11" baseField="2" baseItem="0"/>
  </dataFields>
  <formats count="68">
    <format dxfId="133">
      <pivotArea outline="0" collapsedLevelsAreSubtotals="1" fieldPosition="0"/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129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28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127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26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2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21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119">
      <pivotArea outline="0" collapsedLevelsAreSubtotals="1" fieldPosition="0">
        <references count="2">
          <reference field="4294967294" count="1" selected="0">
            <x v="1"/>
          </reference>
          <reference field="8" count="3" selected="0">
            <x v="1"/>
            <x v="2"/>
            <x v="3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7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116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115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11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6">
      <pivotArea field="8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10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3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02">
      <pivotArea dataOnly="0" labelOnly="1" grandRow="1" outline="0" fieldPosition="0"/>
    </format>
    <format dxfId="101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00">
      <pivotArea dataOnly="0" outline="0" fieldPosition="0">
        <references count="1">
          <reference field="4294967294" count="1">
            <x v="0"/>
          </reference>
        </references>
      </pivotArea>
    </format>
    <format dxfId="99">
      <pivotArea type="origin" dataOnly="0" labelOnly="1" outline="0" fieldPosition="0"/>
    </format>
    <format dxfId="98">
      <pivotArea field="2" type="button" dataOnly="0" labelOnly="1" outline="0" axis="axisRow" fieldPosition="0"/>
    </format>
    <format dxfId="97">
      <pivotArea field="-2" type="button" dataOnly="0" labelOnly="1" outline="0" axis="axisCol" fieldPosition="0"/>
    </format>
    <format dxfId="96">
      <pivotArea field="8" type="button" dataOnly="0" labelOnly="1" outline="0" axis="axisCol" fieldPosition="1"/>
    </format>
    <format dxfId="95">
      <pivotArea type="topRight" dataOnly="0" labelOnly="1" outline="0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9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91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90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dataOnly="0" labelOnly="1" fieldPosition="0">
        <references count="2">
          <reference field="4294967294" count="1" selected="0">
            <x v="1"/>
          </reference>
          <reference field="8" count="1">
            <x v="3"/>
          </reference>
        </references>
      </pivotArea>
    </format>
    <format dxfId="85">
      <pivotArea field="11" type="button" dataOnly="0" labelOnly="1" outline="0" axis="axisPage" fieldPosition="1"/>
    </format>
    <format dxfId="84">
      <pivotArea field="11" type="button" dataOnly="0" labelOnly="1" outline="0" axis="axisPage" fieldPosition="1"/>
    </format>
    <format dxfId="83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82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1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0">
      <pivotArea field="2" type="button" dataOnly="0" labelOnly="1" outline="0" axis="axisRow" fieldPosition="0"/>
    </format>
    <format dxfId="79">
      <pivotArea type="origin" dataOnly="0" labelOnly="1" outline="0" offset="A1" fieldPosition="0"/>
    </format>
    <format dxfId="78">
      <pivotArea field="-2" type="button" dataOnly="0" labelOnly="1" outline="0" axis="axisCol" fieldPosition="0"/>
    </format>
    <format dxfId="77">
      <pivotArea field="8" type="button" dataOnly="0" labelOnly="1" outline="0" axis="axisCol" fieldPosition="1"/>
    </format>
    <format dxfId="76">
      <pivotArea type="topRight" dataOnly="0" labelOnly="1" outline="0" fieldPosition="0"/>
    </format>
    <format dxfId="75">
      <pivotArea field="-2" type="button" dataOnly="0" labelOnly="1" outline="0" axis="axisCol" fieldPosition="0"/>
    </format>
    <format dxfId="74">
      <pivotArea field="-2" type="button" dataOnly="0" labelOnly="1" outline="0" axis="axisCol" fieldPosition="0"/>
    </format>
    <format dxfId="73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72">
      <pivotArea dataOnly="0" labelOnly="1" fieldPosition="0">
        <references count="2">
          <reference field="4294967294" count="1" selected="0">
            <x v="0"/>
          </reference>
          <reference field="8" count="1">
            <x v="3"/>
          </reference>
        </references>
      </pivotArea>
    </format>
    <format dxfId="71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70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69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4" cacheId="0" dataPosition="0" applyNumberFormats="0" applyBorderFormats="0" applyFontFormats="0" applyPatternFormats="0" applyAlignmentFormats="0" applyWidthHeightFormats="1" dataCaption="Valores" grandTotalCaption="Total" updatedVersion="4" minRefreshableVersion="3" showCalcMbrs="0" useAutoFormatting="1" itemPrintTitles="1" createdVersion="3" indent="0" outline="1" outlineData="1" multipleFieldFilters="0" rowHeaderCaption="REGIÓN" colHeaderCaption="RATE">
  <location ref="A55:K75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x="13"/>
        <item sd="0" x="11"/>
        <item sd="0" x="6"/>
        <item sd="0" x="2"/>
        <item sd="0" x="0"/>
        <item sd="0" x="8"/>
        <item sd="0" x="12"/>
        <item sd="0" x="7"/>
        <item sd="0" x="4"/>
        <item sd="0" x="1"/>
        <item sd="0" x="10"/>
        <item sd="0" x="5"/>
        <item sd="0" x="9"/>
        <item sd="0" x="3"/>
        <item sd="0" x="15"/>
        <item sd="0" x="16"/>
        <item t="default"/>
      </items>
    </pivotField>
    <pivotField subtotalTop="0" showAll="0"/>
    <pivotField subtotalTop="0" showAll="0"/>
    <pivotField subtotalTop="0" showAll="0"/>
    <pivotField subtotalTop="0" showAll="0">
      <items count="15">
        <item sd="0" x="5"/>
        <item sd="0" x="9"/>
        <item sd="0" x="7"/>
        <item sd="0" x="2"/>
        <item sd="0" x="4"/>
        <item sd="0" x="10"/>
        <item sd="0" x="11"/>
        <item sd="0" x="13"/>
        <item sd="0" x="6"/>
        <item sd="0" x="12"/>
        <item sd="0" x="0"/>
        <item sd="0" x="3"/>
        <item sd="0" x="1"/>
        <item sd="0" x="8"/>
        <item t="default"/>
      </items>
    </pivotField>
    <pivotField subtotalTop="0" showAll="0"/>
    <pivotField axis="axisCol" subtotalTop="0" showAll="0">
      <items count="6">
        <item x="0"/>
        <item x="1"/>
        <item x="3"/>
        <item x="2"/>
        <item m="1" x="4"/>
        <item t="default"/>
      </items>
    </pivotField>
    <pivotField dataField="1" numFmtId="3" showAll="0" defaultSubtotal="0"/>
    <pivotField axis="axisPage" subtotalTop="0" multipleItemSelectionAllowed="1" showAll="0">
      <items count="3817">
        <item x="22"/>
        <item x="64"/>
        <item x="11"/>
        <item x="17"/>
        <item x="1364"/>
        <item x="287"/>
        <item x="2915"/>
        <item x="565"/>
        <item x="826"/>
        <item x="832"/>
        <item x="36"/>
        <item x="238"/>
        <item x="3601"/>
        <item x="290"/>
        <item x="2224"/>
        <item x="570"/>
        <item x="1443"/>
        <item x="62"/>
        <item x="1745"/>
        <item x="989"/>
        <item x="1054"/>
        <item x="133"/>
        <item x="2137"/>
        <item x="1188"/>
        <item x="52"/>
        <item x="1114"/>
        <item x="2879"/>
        <item x="2159"/>
        <item x="3573"/>
        <item x="2680"/>
        <item x="3600"/>
        <item x="37"/>
        <item x="1984"/>
        <item x="2309"/>
        <item x="370"/>
        <item x="2724"/>
        <item x="3414"/>
        <item x="857"/>
        <item x="2614"/>
        <item x="640"/>
        <item x="458"/>
        <item x="329"/>
        <item x="1198"/>
        <item x="1821"/>
        <item x="1583"/>
        <item x="165"/>
        <item x="231"/>
        <item x="351"/>
        <item x="2291"/>
        <item x="1676"/>
        <item x="2758"/>
        <item x="254"/>
        <item x="1463"/>
        <item x="625"/>
        <item x="1208"/>
        <item x="2615"/>
        <item x="3617"/>
        <item x="843"/>
        <item x="390"/>
        <item x="236"/>
        <item x="1359"/>
        <item x="633"/>
        <item x="3143"/>
        <item x="703"/>
        <item x="2188"/>
        <item x="1578"/>
        <item x="2832"/>
        <item x="925"/>
        <item x="3281"/>
        <item x="190"/>
        <item x="3597"/>
        <item x="592"/>
        <item x="429"/>
        <item x="2469"/>
        <item x="2777"/>
        <item x="1027"/>
        <item x="3425"/>
        <item x="2654"/>
        <item x="114"/>
        <item x="2865"/>
        <item x="206"/>
        <item x="770"/>
        <item x="1081"/>
        <item x="1445"/>
        <item x="40"/>
        <item x="1192"/>
        <item x="1285"/>
        <item x="1997"/>
        <item x="2691"/>
        <item x="162"/>
        <item x="235"/>
        <item x="268"/>
        <item x="2127"/>
        <item x="2445"/>
        <item x="318"/>
        <item x="3729"/>
        <item x="2540"/>
        <item x="690"/>
        <item x="3451"/>
        <item x="1630"/>
        <item x="2240"/>
        <item x="441"/>
        <item x="2573"/>
        <item x="896"/>
        <item x="1569"/>
        <item x="2166"/>
        <item x="1053"/>
        <item x="1091"/>
        <item x="2884"/>
        <item x="2796"/>
        <item x="1330"/>
        <item x="689"/>
        <item x="1317"/>
        <item x="2287"/>
        <item x="682"/>
        <item x="2992"/>
        <item x="2232"/>
        <item x="2556"/>
        <item x="1554"/>
        <item x="2277"/>
        <item x="2547"/>
        <item x="2692"/>
        <item x="1663"/>
        <item x="3781"/>
        <item x="1853"/>
        <item x="23"/>
        <item x="642"/>
        <item x="2107"/>
        <item x="2453"/>
        <item x="3398"/>
        <item x="1442"/>
        <item x="2178"/>
        <item x="754"/>
        <item x="2228"/>
        <item x="572"/>
        <item x="2238"/>
        <item x="1875"/>
        <item x="3486"/>
        <item x="791"/>
        <item x="3564"/>
        <item x="2984"/>
        <item x="2563"/>
        <item x="3342"/>
        <item x="1382"/>
        <item x="2598"/>
        <item x="199"/>
        <item x="3800"/>
        <item x="260"/>
        <item x="1496"/>
        <item x="285"/>
        <item x="874"/>
        <item x="2866"/>
        <item x="495"/>
        <item x="2592"/>
        <item x="725"/>
        <item x="846"/>
        <item x="1609"/>
        <item x="3020"/>
        <item x="1288"/>
        <item x="2726"/>
        <item x="1705"/>
        <item x="2738"/>
        <item x="2958"/>
        <item x="1979"/>
        <item x="243"/>
        <item x="391"/>
        <item x="830"/>
        <item x="2378"/>
        <item x="824"/>
        <item x="1522"/>
        <item x="847"/>
        <item x="278"/>
        <item x="1540"/>
        <item x="101"/>
        <item x="1004"/>
        <item x="1904"/>
        <item x="496"/>
        <item x="2009"/>
        <item x="1565"/>
        <item x="2381"/>
        <item x="752"/>
        <item x="2299"/>
        <item x="1381"/>
        <item x="1224"/>
        <item x="3520"/>
        <item x="3812"/>
        <item x="2935"/>
        <item x="2744"/>
        <item x="2919"/>
        <item x="2119"/>
        <item x="3650"/>
        <item x="2209"/>
        <item x="2943"/>
        <item x="399"/>
        <item x="2653"/>
        <item x="9"/>
        <item x="654"/>
        <item x="1789"/>
        <item x="3163"/>
        <item x="1731"/>
        <item x="3658"/>
        <item x="1248"/>
        <item x="3031"/>
        <item x="2278"/>
        <item x="521"/>
        <item x="1234"/>
        <item x="2681"/>
        <item x="2024"/>
        <item x="1451"/>
        <item x="2564"/>
        <item x="1508"/>
        <item x="3754"/>
        <item x="1301"/>
        <item x="0"/>
        <item x="1"/>
        <item x="2"/>
        <item x="3"/>
        <item x="4"/>
        <item x="5"/>
        <item x="6"/>
        <item x="7"/>
        <item x="8"/>
        <item x="10"/>
        <item x="12"/>
        <item x="13"/>
        <item x="14"/>
        <item x="15"/>
        <item x="16"/>
        <item x="18"/>
        <item x="19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200"/>
        <item x="201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2"/>
        <item x="233"/>
        <item x="234"/>
        <item x="237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4"/>
        <item x="286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39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3"/>
        <item x="684"/>
        <item x="685"/>
        <item x="686"/>
        <item x="687"/>
        <item x="688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7"/>
        <item x="828"/>
        <item x="829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5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2"/>
        <item x="1083"/>
        <item x="1084"/>
        <item x="1085"/>
        <item x="1086"/>
        <item x="1087"/>
        <item x="1088"/>
        <item x="1089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9"/>
        <item x="1190"/>
        <item x="1191"/>
        <item x="1193"/>
        <item x="1194"/>
        <item x="1195"/>
        <item x="1196"/>
        <item x="1197"/>
        <item x="1199"/>
        <item x="1200"/>
        <item x="1201"/>
        <item x="1202"/>
        <item x="1203"/>
        <item x="1204"/>
        <item x="1205"/>
        <item x="1206"/>
        <item x="1207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5"/>
        <item x="1226"/>
        <item x="1227"/>
        <item x="1228"/>
        <item x="1229"/>
        <item x="1230"/>
        <item x="1231"/>
        <item x="1232"/>
        <item x="123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6"/>
        <item x="1287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4"/>
        <item x="1446"/>
        <item x="1447"/>
        <item x="1448"/>
        <item x="1449"/>
        <item x="1450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5"/>
        <item x="1556"/>
        <item x="1557"/>
        <item x="1558"/>
        <item x="1559"/>
        <item x="1560"/>
        <item x="1561"/>
        <item x="1562"/>
        <item x="1563"/>
        <item x="1564"/>
        <item x="1566"/>
        <item x="1567"/>
        <item x="1568"/>
        <item x="1570"/>
        <item x="1571"/>
        <item x="1572"/>
        <item x="1573"/>
        <item x="1574"/>
        <item x="1575"/>
        <item x="1576"/>
        <item x="1577"/>
        <item x="1579"/>
        <item x="1580"/>
        <item x="1581"/>
        <item x="1582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80"/>
        <item x="1981"/>
        <item x="1982"/>
        <item x="1983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8"/>
        <item x="2129"/>
        <item x="2130"/>
        <item x="2131"/>
        <item x="2132"/>
        <item x="2133"/>
        <item x="2134"/>
        <item x="2135"/>
        <item x="2136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60"/>
        <item x="2161"/>
        <item x="2162"/>
        <item x="2163"/>
        <item x="2164"/>
        <item x="2165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9"/>
        <item x="2180"/>
        <item x="2181"/>
        <item x="2182"/>
        <item x="2183"/>
        <item x="2184"/>
        <item x="2185"/>
        <item x="2186"/>
        <item x="2187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5"/>
        <item x="2226"/>
        <item x="2227"/>
        <item x="2229"/>
        <item x="2230"/>
        <item x="2231"/>
        <item x="2233"/>
        <item x="2234"/>
        <item x="2235"/>
        <item x="2236"/>
        <item x="2237"/>
        <item x="2239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4"/>
        <item x="2305"/>
        <item x="2306"/>
        <item x="2307"/>
        <item x="2308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m="1" x="3815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1"/>
        <item x="2542"/>
        <item x="2543"/>
        <item x="2544"/>
        <item x="2545"/>
        <item x="2546"/>
        <item x="2548"/>
        <item x="2549"/>
        <item x="2550"/>
        <item x="2551"/>
        <item x="2552"/>
        <item x="2553"/>
        <item x="2554"/>
        <item x="2555"/>
        <item x="2557"/>
        <item x="2558"/>
        <item x="2559"/>
        <item x="2560"/>
        <item x="2561"/>
        <item x="2562"/>
        <item x="2565"/>
        <item x="2566"/>
        <item x="2567"/>
        <item x="2568"/>
        <item x="2569"/>
        <item x="2570"/>
        <item x="2571"/>
        <item x="2572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2"/>
        <item x="2683"/>
        <item x="2684"/>
        <item x="2685"/>
        <item x="2686"/>
        <item x="2687"/>
        <item x="2688"/>
        <item x="2689"/>
        <item x="2690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5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43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1"/>
        <item x="2882"/>
        <item x="2883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6"/>
        <item x="2917"/>
        <item x="2918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6"/>
        <item x="2937"/>
        <item x="2938"/>
        <item x="2939"/>
        <item x="2940"/>
        <item x="2941"/>
        <item x="2942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7"/>
        <item x="2988"/>
        <item x="2989"/>
        <item x="2990"/>
        <item x="2991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5"/>
        <item x="3416"/>
        <item x="3417"/>
        <item x="3418"/>
        <item x="3419"/>
        <item x="3420"/>
        <item x="3421"/>
        <item x="3422"/>
        <item x="3423"/>
        <item x="3424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8"/>
        <item x="3569"/>
        <item x="3570"/>
        <item x="3571"/>
        <item x="3572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8"/>
        <item x="3599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1"/>
        <item x="3652"/>
        <item x="3653"/>
        <item x="3654"/>
        <item x="3655"/>
        <item x="3656"/>
        <item x="3657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3"/>
        <item x="3814"/>
        <item t="default"/>
      </items>
    </pivotField>
    <pivotField axis="axisPage" subtotalTop="0" multipleItemSelectionAllowed="1" showAll="0">
      <items count="3857">
        <item m="1" x="3592"/>
        <item x="932"/>
        <item x="3480"/>
        <item x="918"/>
        <item x="829"/>
        <item x="3052"/>
        <item x="3096"/>
        <item x="3419"/>
        <item x="237"/>
        <item x="934"/>
        <item m="1" x="3666"/>
        <item m="1" x="3748"/>
        <item x="1709"/>
        <item x="1518"/>
        <item x="677"/>
        <item m="1" x="3761"/>
        <item x="1426"/>
        <item x="958"/>
        <item m="1" x="3626"/>
        <item x="2493"/>
        <item m="1" x="3832"/>
        <item m="1" x="3736"/>
        <item x="285"/>
        <item x="478"/>
        <item x="726"/>
        <item x="2598"/>
        <item x="3244"/>
        <item x="592"/>
        <item x="582"/>
        <item x="1432"/>
        <item x="1738"/>
        <item x="1582"/>
        <item x="3569"/>
        <item x="2498"/>
        <item x="3416"/>
        <item m="1" x="3623"/>
        <item x="1807"/>
        <item m="1" x="3694"/>
        <item x="2504"/>
        <item x="2323"/>
        <item x="235"/>
        <item x="2398"/>
        <item m="1" x="3634"/>
        <item m="1" x="3797"/>
        <item m="1" x="3787"/>
        <item x="144"/>
        <item x="3267"/>
        <item x="3038"/>
        <item x="2092"/>
        <item m="1" x="3730"/>
        <item m="1" x="3830"/>
        <item m="1" x="3685"/>
        <item m="1" x="3796"/>
        <item m="1" x="3782"/>
        <item m="1" x="3792"/>
        <item x="3474"/>
        <item x="2128"/>
        <item x="899"/>
        <item x="2300"/>
        <item x="3068"/>
        <item m="1" x="3774"/>
        <item x="2083"/>
        <item x="2179"/>
        <item x="3380"/>
        <item x="3582"/>
        <item x="2752"/>
        <item x="3027"/>
        <item x="1992"/>
        <item x="2620"/>
        <item x="1254"/>
        <item x="2267"/>
        <item m="1" x="3599"/>
        <item x="2333"/>
        <item x="2344"/>
        <item m="1" x="3826"/>
        <item x="2371"/>
        <item x="1822"/>
        <item x="1641"/>
        <item m="1" x="3663"/>
        <item x="2617"/>
        <item x="2033"/>
        <item x="1848"/>
        <item x="2432"/>
        <item x="2222"/>
        <item x="3482"/>
        <item m="1" x="3653"/>
        <item x="2536"/>
        <item x="3465"/>
        <item x="1472"/>
        <item x="1956"/>
        <item x="2603"/>
        <item m="1" x="3729"/>
        <item x="1813"/>
        <item m="1" x="3760"/>
        <item x="485"/>
        <item x="78"/>
        <item x="955"/>
        <item x="9"/>
        <item x="581"/>
        <item m="1" x="3854"/>
        <item x="871"/>
        <item x="605"/>
        <item x="3054"/>
        <item x="2809"/>
        <item x="1300"/>
        <item x="148"/>
        <item x="2820"/>
        <item x="2855"/>
        <item m="1" x="3649"/>
        <item x="2460"/>
        <item x="2346"/>
        <item x="1985"/>
        <item m="1" x="3624"/>
        <item x="2129"/>
        <item x="614"/>
        <item x="1740"/>
        <item x="2743"/>
        <item x="2795"/>
        <item x="392"/>
        <item m="1" x="3625"/>
        <item x="1964"/>
        <item x="3269"/>
        <item x="483"/>
        <item x="584"/>
        <item x="3251"/>
        <item m="1" x="3645"/>
        <item m="1" x="3699"/>
        <item x="1219"/>
        <item x="314"/>
        <item m="1" x="3766"/>
        <item m="1" x="3777"/>
        <item m="1" x="3751"/>
        <item m="1" x="3844"/>
        <item x="1009"/>
        <item x="662"/>
        <item m="1" x="3765"/>
        <item m="1" x="3786"/>
        <item x="1885"/>
        <item x="1352"/>
        <item m="1" x="3693"/>
        <item m="1" x="3723"/>
        <item x="3166"/>
        <item m="1" x="3849"/>
        <item m="1" x="3708"/>
        <item x="231"/>
        <item m="1" x="3752"/>
        <item m="1" x="3799"/>
        <item m="1" x="3837"/>
        <item x="3566"/>
        <item m="1" x="3838"/>
        <item m="1" x="3767"/>
        <item x="150"/>
        <item m="1" x="3673"/>
        <item m="1" x="3672"/>
        <item m="1" x="3759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737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m="1" x="3619"/>
        <item m="1" x="3831"/>
        <item x="88"/>
        <item x="89"/>
        <item x="90"/>
        <item x="91"/>
        <item x="92"/>
        <item x="93"/>
        <item m="1" x="3733"/>
        <item x="94"/>
        <item x="95"/>
        <item x="96"/>
        <item m="1" x="366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71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47"/>
        <item x="149"/>
        <item m="1" x="366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m="1" x="3703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m="1" x="3754"/>
        <item x="196"/>
        <item x="197"/>
        <item x="198"/>
        <item x="199"/>
        <item x="200"/>
        <item x="201"/>
        <item x="202"/>
        <item m="1" x="3640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2"/>
        <item x="233"/>
        <item m="1" x="3593"/>
        <item x="234"/>
        <item x="236"/>
        <item x="238"/>
        <item x="239"/>
        <item x="240"/>
        <item x="241"/>
        <item x="242"/>
        <item x="243"/>
        <item m="1" x="3784"/>
        <item x="244"/>
        <item x="245"/>
        <item m="1" x="3746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m="1" x="3642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779"/>
        <item x="276"/>
        <item x="277"/>
        <item x="278"/>
        <item x="279"/>
        <item x="280"/>
        <item m="1" x="3851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m="1" x="3689"/>
        <item x="300"/>
        <item x="301"/>
        <item x="302"/>
        <item x="303"/>
        <item x="304"/>
        <item m="1" x="3790"/>
        <item x="305"/>
        <item x="306"/>
        <item x="307"/>
        <item x="308"/>
        <item x="309"/>
        <item x="310"/>
        <item x="311"/>
        <item m="1" x="3638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m="1" x="3743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1"/>
        <item x="482"/>
        <item m="1" x="3620"/>
        <item x="484"/>
        <item x="486"/>
        <item m="1" x="359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m="1" x="3718"/>
        <item x="502"/>
        <item x="503"/>
        <item x="504"/>
        <item x="505"/>
        <item x="506"/>
        <item m="1" x="3647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m="1" x="3852"/>
        <item x="583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6"/>
        <item x="607"/>
        <item x="608"/>
        <item x="609"/>
        <item m="1" x="3695"/>
        <item x="610"/>
        <item x="611"/>
        <item x="612"/>
        <item x="613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m="1" x="3843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m="1" x="3778"/>
        <item x="697"/>
        <item x="1464"/>
        <item x="698"/>
        <item x="699"/>
        <item x="700"/>
        <item x="701"/>
        <item x="702"/>
        <item m="1" x="3644"/>
        <item x="703"/>
        <item x="704"/>
        <item x="705"/>
        <item x="706"/>
        <item x="707"/>
        <item m="1" x="3739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m="1" x="3735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m="1" x="3853"/>
        <item m="1" x="3609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m="1" x="3702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m="1" x="3611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m="1" x="3738"/>
        <item x="812"/>
        <item x="813"/>
        <item m="1" x="3817"/>
        <item x="814"/>
        <item x="815"/>
        <item x="816"/>
        <item x="817"/>
        <item x="818"/>
        <item x="2444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m="1" x="3618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m="1" x="3633"/>
        <item x="862"/>
        <item m="1" x="3724"/>
        <item m="1" x="3795"/>
        <item m="1" x="3829"/>
        <item x="863"/>
        <item m="1" x="3683"/>
        <item x="864"/>
        <item x="865"/>
        <item x="866"/>
        <item x="867"/>
        <item x="868"/>
        <item x="869"/>
        <item x="870"/>
        <item x="872"/>
        <item x="873"/>
        <item x="874"/>
        <item x="875"/>
        <item x="876"/>
        <item x="877"/>
        <item x="878"/>
        <item x="879"/>
        <item x="880"/>
        <item m="1" x="3805"/>
        <item x="881"/>
        <item x="882"/>
        <item x="883"/>
        <item x="884"/>
        <item x="885"/>
        <item x="886"/>
        <item x="887"/>
        <item m="1" x="3607"/>
        <item x="888"/>
        <item x="889"/>
        <item x="890"/>
        <item m="1" x="3622"/>
        <item x="891"/>
        <item x="892"/>
        <item x="893"/>
        <item x="894"/>
        <item x="895"/>
        <item x="896"/>
        <item x="897"/>
        <item x="898"/>
        <item x="900"/>
        <item x="901"/>
        <item x="902"/>
        <item m="1" x="3704"/>
        <item m="1" x="376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5"/>
        <item x="936"/>
        <item x="937"/>
        <item m="1" x="3780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m="1" x="3747"/>
        <item x="950"/>
        <item x="951"/>
        <item m="1" x="3823"/>
        <item x="952"/>
        <item x="953"/>
        <item x="954"/>
        <item x="956"/>
        <item x="957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m="1" x="3641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m="1" x="3667"/>
        <item x="1003"/>
        <item x="1004"/>
        <item x="1005"/>
        <item x="1006"/>
        <item x="1007"/>
        <item x="1008"/>
        <item m="1" x="3637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m="1" x="3669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m="1" x="3802"/>
        <item x="1101"/>
        <item x="1102"/>
        <item x="1103"/>
        <item x="1104"/>
        <item x="1105"/>
        <item x="1106"/>
        <item x="1107"/>
        <item x="1108"/>
        <item x="1109"/>
        <item m="1" x="3650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m="1" x="3753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m="1" x="3681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m="1" x="3605"/>
        <item x="1203"/>
        <item x="1204"/>
        <item x="1205"/>
        <item x="1206"/>
        <item x="1207"/>
        <item x="1208"/>
        <item x="1209"/>
        <item x="1210"/>
        <item x="1211"/>
        <item x="1212"/>
        <item m="1" x="3711"/>
        <item x="1213"/>
        <item x="1214"/>
        <item x="1215"/>
        <item x="1216"/>
        <item x="1217"/>
        <item x="1218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m="1" x="3798"/>
        <item x="1250"/>
        <item x="1251"/>
        <item x="1252"/>
        <item m="1" x="3682"/>
        <item x="1253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m="1" x="3771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3789"/>
        <item x="1301"/>
        <item m="1" x="367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m="1" x="3621"/>
        <item x="1342"/>
        <item x="1343"/>
        <item x="1344"/>
        <item x="1345"/>
        <item m="1" x="3819"/>
        <item x="1346"/>
        <item x="1347"/>
        <item x="1348"/>
        <item x="1349"/>
        <item x="1350"/>
        <item x="2523"/>
        <item x="1351"/>
        <item x="1353"/>
        <item x="1354"/>
        <item x="1355"/>
        <item x="1356"/>
        <item x="1357"/>
        <item m="1" x="3846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m="1" x="381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m="1" x="3707"/>
        <item x="1397"/>
        <item x="1398"/>
        <item x="1399"/>
        <item m="1" x="3600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m="1" x="3595"/>
        <item x="1423"/>
        <item x="1424"/>
        <item x="1425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m="1" x="3706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5"/>
        <item x="1466"/>
        <item x="1467"/>
        <item x="1468"/>
        <item x="1469"/>
        <item x="1470"/>
        <item x="1471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m="1" x="3674"/>
        <item x="1490"/>
        <item x="1491"/>
        <item x="1492"/>
        <item x="1493"/>
        <item x="1494"/>
        <item x="1495"/>
        <item x="1496"/>
        <item x="1497"/>
        <item m="1" x="3712"/>
        <item x="1498"/>
        <item x="1499"/>
        <item m="1" x="3824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9"/>
        <item x="1520"/>
        <item x="1521"/>
        <item m="1" x="3840"/>
        <item x="1522"/>
        <item x="1523"/>
        <item x="1524"/>
        <item x="1525"/>
        <item x="1526"/>
        <item x="1527"/>
        <item x="1528"/>
        <item m="1" x="3833"/>
        <item x="1529"/>
        <item m="1" x="365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3"/>
        <item m="1" x="3710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m="1" x="3665"/>
        <item x="1604"/>
        <item x="1605"/>
        <item x="1606"/>
        <item m="1" x="3677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m="1" x="360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m="1" x="3813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m="1" x="3696"/>
        <item x="1653"/>
        <item x="1654"/>
        <item m="1" x="3636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m="1" x="3705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m="1" x="3604"/>
        <item x="1699"/>
        <item x="1700"/>
        <item x="1701"/>
        <item x="1702"/>
        <item x="1703"/>
        <item x="1704"/>
        <item x="1705"/>
        <item x="1706"/>
        <item x="1707"/>
        <item x="1708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m="1" x="3728"/>
        <item x="1728"/>
        <item m="1" x="3686"/>
        <item x="1729"/>
        <item x="1730"/>
        <item x="1731"/>
        <item x="1732"/>
        <item x="1733"/>
        <item x="1734"/>
        <item x="1735"/>
        <item x="1736"/>
        <item x="1737"/>
        <item x="1739"/>
        <item x="1741"/>
        <item x="1742"/>
        <item x="1743"/>
        <item x="1744"/>
        <item x="1745"/>
        <item x="1746"/>
        <item x="1747"/>
        <item x="1748"/>
        <item x="1749"/>
        <item m="1" x="3841"/>
        <item m="1" x="3614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m="1" x="3658"/>
        <item x="1762"/>
        <item x="1763"/>
        <item x="1764"/>
        <item x="1765"/>
        <item x="1766"/>
        <item x="1767"/>
        <item x="1768"/>
        <item x="1769"/>
        <item x="1770"/>
        <item m="1" x="3608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m="1" x="384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m="1" x="3820"/>
        <item x="1881"/>
        <item x="1882"/>
        <item x="1883"/>
        <item x="1884"/>
        <item x="1886"/>
        <item x="1887"/>
        <item x="1888"/>
        <item x="1889"/>
        <item x="1890"/>
        <item x="1891"/>
        <item x="1892"/>
        <item x="1893"/>
        <item x="1894"/>
        <item m="1" x="3719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m="1" x="3855"/>
        <item x="1916"/>
        <item x="1917"/>
        <item x="1918"/>
        <item x="1919"/>
        <item x="1920"/>
        <item m="1" x="3783"/>
        <item m="1" x="3698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m="1" x="3818"/>
        <item x="1957"/>
        <item x="1958"/>
        <item x="1959"/>
        <item x="1960"/>
        <item x="1961"/>
        <item x="1962"/>
        <item x="1963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6"/>
        <item m="1" x="3834"/>
        <item x="1987"/>
        <item x="1988"/>
        <item x="1989"/>
        <item x="1990"/>
        <item x="1991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m="1" x="3613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4"/>
        <item x="2035"/>
        <item x="2036"/>
        <item x="2037"/>
        <item x="2038"/>
        <item x="2039"/>
        <item x="2040"/>
        <item m="1" x="3597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4"/>
        <item x="2085"/>
        <item m="1" x="3601"/>
        <item x="2086"/>
        <item x="2087"/>
        <item x="2088"/>
        <item x="2089"/>
        <item x="2090"/>
        <item x="2091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m="1" x="3850"/>
        <item x="2113"/>
        <item m="1" x="3668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30"/>
        <item x="310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m="1" x="3808"/>
        <item x="2156"/>
        <item x="2157"/>
        <item x="2158"/>
        <item x="2159"/>
        <item x="2862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m="1" x="3715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m="1" x="3654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m="1" x="3726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m="1" x="3770"/>
        <item x="2298"/>
        <item x="2299"/>
        <item x="2301"/>
        <item x="2302"/>
        <item x="2303"/>
        <item x="2304"/>
        <item x="2305"/>
        <item x="2306"/>
        <item x="2307"/>
        <item x="2308"/>
        <item m="1" x="3848"/>
        <item x="2309"/>
        <item x="2310"/>
        <item m="1" x="3670"/>
        <item x="2311"/>
        <item x="2312"/>
        <item x="2313"/>
        <item m="1" x="3750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4"/>
        <item x="2335"/>
        <item x="2336"/>
        <item x="2337"/>
        <item x="2338"/>
        <item x="2339"/>
        <item x="2340"/>
        <item x="2341"/>
        <item x="2342"/>
        <item x="2343"/>
        <item x="2345"/>
        <item m="1" x="3842"/>
        <item x="2347"/>
        <item x="2348"/>
        <item x="2349"/>
        <item x="2350"/>
        <item x="2351"/>
        <item x="2352"/>
        <item x="2353"/>
        <item x="2354"/>
        <item x="2355"/>
        <item m="1" x="3847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m="1" x="3722"/>
        <item x="2399"/>
        <item x="2400"/>
        <item x="2401"/>
        <item x="2402"/>
        <item x="2403"/>
        <item x="2404"/>
        <item x="2405"/>
        <item x="2406"/>
        <item m="1" x="3815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m="1" x="3825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m="1" x="3717"/>
        <item x="2442"/>
        <item x="2443"/>
        <item x="2445"/>
        <item x="2446"/>
        <item x="2447"/>
        <item x="2448"/>
        <item x="2449"/>
        <item x="2450"/>
        <item x="2451"/>
        <item x="2452"/>
        <item x="2453"/>
        <item m="1" x="3835"/>
        <item x="2454"/>
        <item x="2455"/>
        <item x="2456"/>
        <item x="2457"/>
        <item x="2458"/>
        <item x="2459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m="1" x="3794"/>
        <item x="2499"/>
        <item x="2500"/>
        <item x="2501"/>
        <item x="2502"/>
        <item x="2503"/>
        <item x="2505"/>
        <item x="2506"/>
        <item x="2507"/>
        <item x="2508"/>
        <item x="2509"/>
        <item x="2510"/>
        <item x="2511"/>
        <item x="2512"/>
        <item x="3361"/>
        <item x="2513"/>
        <item x="2514"/>
        <item x="2515"/>
        <item x="2516"/>
        <item x="2517"/>
        <item x="2518"/>
        <item x="2519"/>
        <item x="2520"/>
        <item x="2521"/>
        <item x="2522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m="1" x="3836"/>
        <item x="2549"/>
        <item m="1" x="3758"/>
        <item m="1" x="3646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m="1" x="3768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m="1" x="3676"/>
        <item x="2619"/>
        <item x="2621"/>
        <item x="2622"/>
        <item x="2623"/>
        <item x="2624"/>
        <item x="2625"/>
        <item x="2626"/>
        <item x="2627"/>
        <item x="2628"/>
        <item x="2629"/>
        <item m="1" x="3713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m="1" x="3691"/>
        <item m="1" x="3839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m="1" x="3788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m="1" x="3627"/>
        <item x="2694"/>
        <item m="1" x="3720"/>
        <item x="2695"/>
        <item x="2696"/>
        <item x="2697"/>
        <item x="2698"/>
        <item x="2699"/>
        <item x="2700"/>
        <item m="1" x="3661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m="1" x="3793"/>
        <item x="2744"/>
        <item x="2745"/>
        <item x="2746"/>
        <item x="2747"/>
        <item x="2748"/>
        <item x="2749"/>
        <item x="2750"/>
        <item x="2751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10"/>
        <item x="2811"/>
        <item x="2812"/>
        <item x="2813"/>
        <item x="2814"/>
        <item x="2815"/>
        <item x="2816"/>
        <item x="2817"/>
        <item x="2818"/>
        <item x="2819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m="1" x="3602"/>
        <item x="2851"/>
        <item x="2852"/>
        <item x="2853"/>
        <item x="2854"/>
        <item x="2856"/>
        <item x="2857"/>
        <item x="2858"/>
        <item x="2859"/>
        <item x="2860"/>
        <item x="2861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m="1" x="3816"/>
        <item m="1" x="3812"/>
        <item x="2888"/>
        <item x="2889"/>
        <item m="1" x="3828"/>
        <item x="2890"/>
        <item x="2891"/>
        <item x="2892"/>
        <item x="2893"/>
        <item x="2894"/>
        <item x="2895"/>
        <item m="1" x="3632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m="1" x="3800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m="1" x="3806"/>
        <item x="2978"/>
        <item x="2979"/>
        <item m="1" x="3656"/>
        <item x="2980"/>
        <item x="2981"/>
        <item x="2982"/>
        <item x="2983"/>
        <item m="1" x="3740"/>
        <item x="2984"/>
        <item x="2985"/>
        <item x="2986"/>
        <item x="2987"/>
        <item x="2988"/>
        <item x="2989"/>
        <item m="1" x="3701"/>
        <item x="2990"/>
        <item x="2991"/>
        <item x="2992"/>
        <item x="2993"/>
        <item x="2994"/>
        <item x="2995"/>
        <item x="2996"/>
        <item x="2997"/>
        <item m="1" x="3804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8"/>
        <item x="3029"/>
        <item x="3030"/>
        <item x="3031"/>
        <item x="3032"/>
        <item x="3033"/>
        <item x="3034"/>
        <item x="3035"/>
        <item x="3036"/>
        <item m="1" x="3745"/>
        <item m="1" x="3690"/>
        <item x="3037"/>
        <item m="1" x="3749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m="1" x="3684"/>
        <item x="3089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m="1" x="3651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m="1" x="3709"/>
        <item x="3158"/>
        <item x="3159"/>
        <item m="1" x="3635"/>
        <item x="3160"/>
        <item x="3161"/>
        <item x="3162"/>
        <item x="3163"/>
        <item x="3164"/>
        <item x="3165"/>
        <item x="3167"/>
        <item x="3168"/>
        <item x="3169"/>
        <item x="3170"/>
        <item x="3171"/>
        <item x="3172"/>
        <item x="3173"/>
        <item x="3174"/>
        <item m="1" x="3731"/>
        <item x="3175"/>
        <item x="3176"/>
        <item x="3177"/>
        <item x="3178"/>
        <item x="3179"/>
        <item x="3180"/>
        <item m="1" x="3692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m="1" x="3655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m="1" x="3721"/>
        <item x="3226"/>
        <item x="3227"/>
        <item x="3228"/>
        <item x="3229"/>
        <item m="1" x="3757"/>
        <item x="3230"/>
        <item x="3231"/>
        <item x="3232"/>
        <item x="3233"/>
        <item m="1" x="3716"/>
        <item x="3234"/>
        <item x="3235"/>
        <item x="3236"/>
        <item x="3237"/>
        <item x="3238"/>
        <item m="1" x="3678"/>
        <item x="3239"/>
        <item x="3240"/>
        <item x="3241"/>
        <item x="3242"/>
        <item x="3243"/>
        <item x="3245"/>
        <item x="3246"/>
        <item x="3247"/>
        <item x="3248"/>
        <item m="1" x="3769"/>
        <item x="3249"/>
        <item m="1" x="3652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m="1" x="3603"/>
        <item x="3265"/>
        <item x="3266"/>
        <item x="3268"/>
        <item x="3270"/>
        <item m="1" x="3773"/>
        <item x="3271"/>
        <item x="3272"/>
        <item x="3273"/>
        <item x="3274"/>
        <item x="3275"/>
        <item x="3276"/>
        <item x="3277"/>
        <item x="3278"/>
        <item m="1" x="3725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m="1" x="3612"/>
        <item x="3312"/>
        <item x="3313"/>
        <item x="3314"/>
        <item m="1" x="3755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m="1" x="3809"/>
        <item x="3327"/>
        <item x="3328"/>
        <item x="3329"/>
        <item x="3330"/>
        <item x="3331"/>
        <item x="3332"/>
        <item x="3333"/>
        <item x="3334"/>
        <item m="1" x="3814"/>
        <item x="3335"/>
        <item x="3336"/>
        <item x="3337"/>
        <item x="3338"/>
        <item x="3339"/>
        <item x="3340"/>
        <item x="3341"/>
        <item m="1" x="3610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2"/>
        <item x="3363"/>
        <item x="3364"/>
        <item x="3365"/>
        <item x="3366"/>
        <item x="3367"/>
        <item x="3368"/>
        <item m="1" x="3616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m="1" x="3801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7"/>
        <item x="3418"/>
        <item x="3420"/>
        <item x="3421"/>
        <item x="3422"/>
        <item x="3423"/>
        <item x="3424"/>
        <item m="1" x="3791"/>
        <item x="3425"/>
        <item x="3426"/>
        <item x="3427"/>
        <item x="3428"/>
        <item x="3429"/>
        <item x="3430"/>
        <item x="3431"/>
        <item m="1" x="3772"/>
        <item x="3432"/>
        <item m="1" x="3697"/>
        <item m="1" x="3811"/>
        <item x="3433"/>
        <item m="1" x="3776"/>
        <item x="3434"/>
        <item m="1" x="3734"/>
        <item x="3435"/>
        <item m="1" x="3598"/>
        <item x="3436"/>
        <item x="3437"/>
        <item m="1" x="3822"/>
        <item m="1" x="3639"/>
        <item x="3438"/>
        <item m="1" x="3744"/>
        <item m="1" x="3807"/>
        <item x="3439"/>
        <item x="3440"/>
        <item m="1" x="3648"/>
        <item x="3441"/>
        <item x="3442"/>
        <item m="1" x="3727"/>
        <item x="3443"/>
        <item x="3444"/>
        <item x="3445"/>
        <item m="1" x="3688"/>
        <item m="1" x="3803"/>
        <item x="3446"/>
        <item x="3447"/>
        <item x="3448"/>
        <item x="3449"/>
        <item x="3450"/>
        <item x="3451"/>
        <item x="3452"/>
        <item m="1" x="3631"/>
        <item x="3453"/>
        <item m="1" x="3671"/>
        <item m="1" x="3657"/>
        <item x="3454"/>
        <item x="3455"/>
        <item x="3456"/>
        <item x="3457"/>
        <item m="1" x="3762"/>
        <item x="3458"/>
        <item x="3459"/>
        <item x="3460"/>
        <item x="3461"/>
        <item x="3462"/>
        <item x="3463"/>
        <item x="3464"/>
        <item x="3466"/>
        <item x="3467"/>
        <item x="3468"/>
        <item x="3469"/>
        <item x="3470"/>
        <item x="3471"/>
        <item m="1" x="3775"/>
        <item x="3472"/>
        <item x="3473"/>
        <item m="1" x="3785"/>
        <item x="3475"/>
        <item x="3476"/>
        <item x="3477"/>
        <item x="3478"/>
        <item x="3479"/>
        <item x="3481"/>
        <item x="3483"/>
        <item m="1" x="3594"/>
        <item x="3484"/>
        <item x="3485"/>
        <item x="3486"/>
        <item m="1" x="3628"/>
        <item x="3487"/>
        <item x="3488"/>
        <item m="1" x="3687"/>
        <item x="3489"/>
        <item x="3490"/>
        <item x="3491"/>
        <item x="3492"/>
        <item x="3493"/>
        <item m="1" x="3680"/>
        <item x="3494"/>
        <item x="3495"/>
        <item x="3496"/>
        <item x="3497"/>
        <item x="3498"/>
        <item x="3499"/>
        <item x="3500"/>
        <item m="1" x="3741"/>
        <item x="3501"/>
        <item m="1" x="3742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m="1" x="3643"/>
        <item m="1" x="3781"/>
        <item m="1" x="3732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m="1" x="3756"/>
        <item x="3548"/>
        <item x="3549"/>
        <item x="3550"/>
        <item x="3551"/>
        <item x="3552"/>
        <item x="3553"/>
        <item x="3554"/>
        <item x="3555"/>
        <item x="3556"/>
        <item x="3557"/>
        <item m="1" x="3664"/>
        <item x="3558"/>
        <item x="3559"/>
        <item x="3560"/>
        <item x="3561"/>
        <item x="3562"/>
        <item x="3563"/>
        <item x="3564"/>
        <item x="3565"/>
        <item x="3567"/>
        <item x="3568"/>
        <item x="3570"/>
        <item x="3571"/>
        <item x="3572"/>
        <item m="1" x="3764"/>
        <item x="3573"/>
        <item x="3574"/>
        <item m="1" x="3821"/>
        <item m="1" x="3617"/>
        <item x="3575"/>
        <item x="3576"/>
        <item m="1" x="3700"/>
        <item x="3577"/>
        <item m="1" x="3629"/>
        <item x="3578"/>
        <item x="3579"/>
        <item x="3580"/>
        <item x="3581"/>
        <item m="1" x="3679"/>
        <item x="3583"/>
        <item m="1" x="3827"/>
        <item x="3584"/>
        <item m="1" x="3630"/>
        <item m="1" x="3615"/>
        <item x="3585"/>
        <item x="3586"/>
        <item x="3587"/>
        <item x="3588"/>
        <item x="3589"/>
        <item x="3590"/>
        <item x="3591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                      N° IDI" fld="0" subtotal="count" baseField="0" baseItem="0"/>
    <dataField name="                                    Solicitado Año M$" fld="9" baseField="2" baseItem="0"/>
  </dataFields>
  <formats count="347">
    <format dxfId="479">
      <pivotArea type="all" dataOnly="0" outline="0" fieldPosition="0"/>
    </format>
    <format dxfId="478">
      <pivotArea type="origin" dataOnly="0" labelOnly="1" outline="0" fieldPosition="0"/>
    </format>
    <format dxfId="477">
      <pivotArea field="6" type="button" dataOnly="0" labelOnly="1" outline="0"/>
    </format>
    <format dxfId="476">
      <pivotArea field="8" type="button" dataOnly="0" labelOnly="1" outline="0" axis="axisCol" fieldPosition="1"/>
    </format>
    <format dxfId="475">
      <pivotArea field="-2" type="button" dataOnly="0" labelOnly="1" outline="0" axis="axisCol" fieldPosition="0"/>
    </format>
    <format dxfId="474">
      <pivotArea type="topRight" dataOnly="0" labelOnly="1" outline="0" fieldPosition="0"/>
    </format>
    <format dxfId="473">
      <pivotArea dataOnly="0" labelOnly="1" fieldPosition="0">
        <references count="1">
          <reference field="8" count="0"/>
        </references>
      </pivotArea>
    </format>
    <format dxfId="47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467">
      <pivotArea field="6" type="button" dataOnly="0" labelOnly="1" outline="0"/>
    </format>
    <format dxfId="46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46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46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461">
      <pivotArea outline="0" collapsedLevelsAreSubtotals="1" fieldPosition="0"/>
    </format>
    <format dxfId="460">
      <pivotArea type="all" dataOnly="0" outline="0" fieldPosition="0"/>
    </format>
    <format dxfId="459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458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457">
      <pivotArea dataOnly="0" labelOnly="1" fieldPosition="0">
        <references count="1">
          <reference field="8" count="1">
            <x v="3"/>
          </reference>
        </references>
      </pivotArea>
    </format>
    <format dxfId="45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455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454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453">
      <pivotArea grandRow="1" outline="0" collapsedLevelsAreSubtotals="1" fieldPosition="0"/>
    </format>
    <format dxfId="452">
      <pivotArea dataOnly="0" labelOnly="1" grandRow="1" outline="0" fieldPosition="0"/>
    </format>
    <format dxfId="451">
      <pivotArea grandRow="1" outline="0" collapsedLevelsAreSubtotals="1" fieldPosition="0"/>
    </format>
    <format dxfId="450">
      <pivotArea dataOnly="0" labelOnly="1" grandRow="1" outline="0" fieldPosition="0"/>
    </format>
    <format dxfId="449">
      <pivotArea dataOnly="0" labelOnly="1" fieldPosition="0">
        <references count="1">
          <reference field="8" count="1">
            <x v="2"/>
          </reference>
        </references>
      </pivotArea>
    </format>
    <format dxfId="44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447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format>
    <format dxfId="446">
      <pivotArea dataOnly="0" labelOnly="1" fieldPosition="0">
        <references count="1">
          <reference field="8" count="1">
            <x v="0"/>
          </reference>
        </references>
      </pivotArea>
    </format>
    <format dxfId="44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444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443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442">
      <pivotArea field="10" type="button" dataOnly="0" labelOnly="1" outline="0" axis="axisPage" fieldPosition="0"/>
    </format>
    <format dxfId="441">
      <pivotArea dataOnly="0" labelOnly="1" outline="0" fieldPosition="0">
        <references count="1">
          <reference field="10" count="0"/>
        </references>
      </pivotArea>
    </format>
    <format dxfId="440">
      <pivotArea field="11" type="button" dataOnly="0" labelOnly="1" outline="0" axis="axisPage" fieldPosition="1"/>
    </format>
    <format dxfId="439">
      <pivotArea dataOnly="0" labelOnly="1" outline="0" fieldPosition="0">
        <references count="1">
          <reference field="11" count="0"/>
        </references>
      </pivotArea>
    </format>
    <format dxfId="438">
      <pivotArea type="origin" dataOnly="0" labelOnly="1" outline="0" fieldPosition="0"/>
    </format>
    <format dxfId="437">
      <pivotArea field="6" type="button" dataOnly="0" labelOnly="1" outline="0"/>
    </format>
    <format dxfId="43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435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434">
      <pivotArea dataOnly="0" labelOnly="1" grandRow="1" outline="0" fieldPosition="0"/>
    </format>
    <format dxfId="433">
      <pivotArea field="6" type="button" dataOnly="0" labelOnly="1" outline="0"/>
    </format>
    <format dxfId="432">
      <pivotArea dataOnly="0" labelOnly="1" fieldPosition="0">
        <references count="1">
          <reference field="8" count="1">
            <x v="0"/>
          </reference>
        </references>
      </pivotArea>
    </format>
    <format dxfId="43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0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29">
      <pivotArea field="6" type="button" dataOnly="0" labelOnly="1" outline="0"/>
    </format>
    <format dxfId="428">
      <pivotArea dataOnly="0" labelOnly="1" grandRow="1" outline="0" fieldPosition="0"/>
    </format>
    <format dxfId="427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426">
      <pivotArea dataOnly="0" labelOnly="1" fieldPosition="0">
        <references count="1">
          <reference field="8" count="1">
            <x v="0"/>
          </reference>
        </references>
      </pivotArea>
    </format>
    <format dxfId="42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4">
      <pivotArea dataOnly="0" labelOnly="1" fieldPosition="0">
        <references count="1">
          <reference field="8" count="1">
            <x v="1"/>
          </reference>
        </references>
      </pivotArea>
    </format>
    <format dxfId="423">
      <pivotArea field="8" type="button" dataOnly="0" labelOnly="1" outline="0" axis="axisCol" fieldPosition="1"/>
    </format>
    <format dxfId="422">
      <pivotArea field="-2" type="button" dataOnly="0" labelOnly="1" outline="0" axis="axisCol" fieldPosition="0"/>
    </format>
    <format dxfId="421">
      <pivotArea type="topRight" dataOnly="0" labelOnly="1" outline="0" fieldPosition="0"/>
    </format>
    <format dxfId="420">
      <pivotArea field="-2" type="button" dataOnly="0" labelOnly="1" outline="0" axis="axisCol" fieldPosition="0"/>
    </format>
    <format dxfId="419">
      <pivotArea field="8" type="button" dataOnly="0" labelOnly="1" outline="0" axis="axisCol" fieldPosition="1"/>
    </format>
    <format dxfId="418">
      <pivotArea field="8" type="button" dataOnly="0" labelOnly="1" outline="0" axis="axisCol" fieldPosition="1"/>
    </format>
    <format dxfId="417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416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415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414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413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412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411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410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409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408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407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406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405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404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403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402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401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400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399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398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397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396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395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394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393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392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391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390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389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388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387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386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385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384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383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382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381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380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379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378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377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376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375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374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373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372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371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370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369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368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367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366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365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364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363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362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361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360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359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358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357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356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355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354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35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35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35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6"/>
          </reference>
        </references>
      </pivotArea>
    </format>
    <format dxfId="35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34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34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34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34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34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34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34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34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34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34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33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33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337">
      <pivotArea field="2" type="button" dataOnly="0" labelOnly="1" outline="0" axis="axisRow" fieldPosition="0"/>
    </format>
    <format dxfId="336">
      <pivotArea field="2" type="button" dataOnly="0" labelOnly="1" outline="0" axis="axisRow" fieldPosition="0"/>
    </format>
    <format dxfId="335">
      <pivotArea field="2" type="button" dataOnly="0" labelOnly="1" outline="0" axis="axisRow" fieldPosition="0"/>
    </format>
    <format dxfId="334">
      <pivotArea dataOnly="0" labelOnly="1" fieldPosition="0">
        <references count="1">
          <reference field="2" count="0"/>
        </references>
      </pivotArea>
    </format>
    <format dxfId="333">
      <pivotArea dataOnly="0" labelOnly="1" fieldPosition="0">
        <references count="1">
          <reference field="2" count="0"/>
        </references>
      </pivotArea>
    </format>
    <format dxfId="33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33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330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329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328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327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326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325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324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323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322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321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320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319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318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317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316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315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314">
      <pivotArea field="8" type="button" dataOnly="0" labelOnly="1" outline="0" axis="axisCol" fieldPosition="1"/>
    </format>
    <format dxfId="313">
      <pivotArea field="-2" type="button" dataOnly="0" labelOnly="1" outline="0" axis="axisCol" fieldPosition="0"/>
    </format>
    <format dxfId="312">
      <pivotArea type="topRight" dataOnly="0" labelOnly="1" outline="0" fieldPosition="0"/>
    </format>
    <format dxfId="311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310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309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308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307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306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305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304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303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302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301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300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299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298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297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296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29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294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293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292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291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290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289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288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287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286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285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284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283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282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281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280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279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278">
      <pivotArea type="topRight" dataOnly="0" labelOnly="1" outline="0" offset="K1:M1" fieldPosition="0"/>
    </format>
    <format dxfId="27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27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27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6"/>
          </reference>
        </references>
      </pivotArea>
    </format>
    <format dxfId="27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27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27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27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27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26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26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26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26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26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26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26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26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261">
      <pivotArea type="topRight" dataOnly="0" labelOnly="1" outline="0" fieldPosition="0"/>
    </format>
    <format dxfId="260">
      <pivotArea dataOnly="0" labelOnly="1" fieldPosition="0">
        <references count="1">
          <reference field="8" count="0"/>
        </references>
      </pivotArea>
    </format>
    <format dxfId="25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5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25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5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25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254">
      <pivotArea grandRow="1" outline="0" collapsedLevelsAreSubtotals="1" fieldPosition="0"/>
    </format>
    <format dxfId="253">
      <pivotArea dataOnly="0" labelOnly="1" grandRow="1" outline="0" fieldPosition="0"/>
    </format>
    <format dxfId="252">
      <pivotArea dataOnly="0" labelOnly="1" grandRow="1" outline="0" fieldPosition="0"/>
    </format>
    <format dxfId="251">
      <pivotArea type="all" dataOnly="0" outline="0" fieldPosition="0"/>
    </format>
    <format dxfId="250">
      <pivotArea type="topRight" dataOnly="0" labelOnly="1" outline="0" offset="H1:J1" fieldPosition="0"/>
    </format>
    <format dxfId="249">
      <pivotArea type="topRight" dataOnly="0" labelOnly="1" outline="0" offset="B1:D1" fieldPosition="0"/>
    </format>
    <format dxfId="24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47">
      <pivotArea type="topRight" dataOnly="0" labelOnly="1" outline="0" offset="B1:D1" fieldPosition="0"/>
    </format>
    <format dxfId="246">
      <pivotArea type="topRight" dataOnly="0" labelOnly="1" outline="0" offset="H1:J1" fieldPosition="0"/>
    </format>
    <format dxfId="245">
      <pivotArea type="topRight" dataOnly="0" labelOnly="1" outline="0" fieldPosition="0"/>
    </format>
    <format dxfId="244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4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4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241">
      <pivotArea dataOnly="0" labelOnly="1" fieldPosition="0">
        <references count="1">
          <reference field="8" count="0"/>
        </references>
      </pivotArea>
    </format>
    <format dxfId="240">
      <pivotArea dataOnly="0" labelOnly="1" grandRow="1" outline="0" fieldPosition="0"/>
    </format>
    <format dxfId="239">
      <pivotArea dataOnly="0" labelOnly="1" grandRow="1" outline="0" fieldPosition="0"/>
    </format>
    <format dxfId="238">
      <pivotArea field="10" type="button" dataOnly="0" labelOnly="1" outline="0" axis="axisPage" fieldPosition="0"/>
    </format>
    <format dxfId="237">
      <pivotArea dataOnly="0" labelOnly="1" outline="0" fieldPosition="0">
        <references count="1">
          <reference field="10" count="0"/>
        </references>
      </pivotArea>
    </format>
    <format dxfId="236">
      <pivotArea field="11" type="button" dataOnly="0" labelOnly="1" outline="0" axis="axisPage" fieldPosition="1"/>
    </format>
    <format dxfId="235">
      <pivotArea dataOnly="0" labelOnly="1" outline="0" fieldPosition="0">
        <references count="1">
          <reference field="11" count="0"/>
        </references>
      </pivotArea>
    </format>
    <format dxfId="234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33">
      <pivotArea type="topRight" dataOnly="0" labelOnly="1" outline="0" offset="B1:D1" fieldPosition="0"/>
    </format>
    <format dxfId="232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23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230">
      <pivotArea field="-2" type="button" dataOnly="0" labelOnly="1" outline="0" axis="axisCol" fieldPosition="0"/>
    </format>
    <format dxfId="229">
      <pivotArea type="topRight" dataOnly="0" labelOnly="1" outline="0" fieldPosition="0"/>
    </format>
    <format dxfId="228">
      <pivotArea type="topRight" dataOnly="0" labelOnly="1" outline="0" offset="H1:J1" fieldPosition="0"/>
    </format>
    <format dxfId="227">
      <pivotArea type="origin" dataOnly="0" labelOnly="1" outline="0" fieldPosition="0"/>
    </format>
    <format dxfId="226">
      <pivotArea field="2" type="button" dataOnly="0" labelOnly="1" outline="0" axis="axisRow" fieldPosition="0"/>
    </format>
    <format dxfId="225">
      <pivotArea dataOnly="0" labelOnly="1" grandRow="1" outline="0" fieldPosition="0"/>
    </format>
    <format dxfId="224">
      <pivotArea field="10" type="button" dataOnly="0" labelOnly="1" outline="0" axis="axisPage" fieldPosition="0"/>
    </format>
    <format dxfId="223">
      <pivotArea dataOnly="0" labelOnly="1" outline="0" fieldPosition="0">
        <references count="1">
          <reference field="10" count="0"/>
        </references>
      </pivotArea>
    </format>
    <format dxfId="222">
      <pivotArea field="11" type="button" dataOnly="0" labelOnly="1" outline="0" axis="axisPage" fieldPosition="1"/>
    </format>
    <format dxfId="221">
      <pivotArea dataOnly="0" labelOnly="1" outline="0" fieldPosition="0">
        <references count="1">
          <reference field="11" count="0"/>
        </references>
      </pivotArea>
    </format>
    <format dxfId="220">
      <pivotArea dataOnly="0" labelOnly="1" fieldPosition="0">
        <references count="1">
          <reference field="8" count="0"/>
        </references>
      </pivotArea>
    </format>
    <format dxfId="219">
      <pivotArea dataOnly="0" labelOnly="1" fieldPosition="0">
        <references count="1">
          <reference field="8" count="1">
            <x v="1"/>
          </reference>
        </references>
      </pivotArea>
    </format>
    <format dxfId="218">
      <pivotArea dataOnly="0" labelOnly="1" fieldPosition="0">
        <references count="1">
          <reference field="8" count="1">
            <x v="2"/>
          </reference>
        </references>
      </pivotArea>
    </format>
    <format dxfId="217">
      <pivotArea dataOnly="0" labelOnly="1" fieldPosition="0">
        <references count="1">
          <reference field="8" count="1">
            <x v="3"/>
          </reference>
        </references>
      </pivotArea>
    </format>
    <format dxfId="216">
      <pivotArea dataOnly="0" labelOnly="1" fieldPosition="0">
        <references count="1">
          <reference field="8" count="1">
            <x v="0"/>
          </reference>
        </references>
      </pivotArea>
    </format>
    <format dxfId="215">
      <pivotArea field="10" type="button" dataOnly="0" labelOnly="1" outline="0" axis="axisPage" fieldPosition="0"/>
    </format>
    <format dxfId="214">
      <pivotArea dataOnly="0" labelOnly="1" outline="0" fieldPosition="0">
        <references count="1">
          <reference field="10" count="0"/>
        </references>
      </pivotArea>
    </format>
    <format dxfId="213">
      <pivotArea field="11" type="button" dataOnly="0" labelOnly="1" outline="0" axis="axisPage" fieldPosition="1"/>
    </format>
    <format dxfId="212">
      <pivotArea dataOnly="0" labelOnly="1" outline="0" fieldPosition="0">
        <references count="1">
          <reference field="11" count="0"/>
        </references>
      </pivotArea>
    </format>
    <format dxfId="211">
      <pivotArea type="all" dataOnly="0" outline="0" fieldPosition="0"/>
    </format>
    <format dxfId="210">
      <pivotArea type="all" dataOnly="0" outline="0" fieldPosition="0"/>
    </format>
    <format dxfId="209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0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0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03">
      <pivotArea dataOnly="0" outline="0" fieldPosition="0">
        <references count="2">
          <reference field="4294967294" count="1">
            <x v="0"/>
          </reference>
          <reference field="8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2">
      <pivotArea field="8" type="button" dataOnly="0" labelOnly="1" outline="0" axis="axisCol" fieldPosition="1"/>
    </format>
    <format dxfId="201">
      <pivotArea type="topRight" dataOnly="0" labelOnly="1" outline="0" fieldPosition="0"/>
    </format>
    <format dxfId="200">
      <pivotArea field="8" grandCol="1" outline="0" collapsedLevelsAreSubtotals="1" axis="axisCol" fieldPosition="1">
        <references count="1">
          <reference field="4294967294" count="1" selected="0">
            <x v="0"/>
          </reference>
        </references>
      </pivotArea>
    </format>
    <format dxfId="19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8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7">
      <pivotArea dataOnly="0" labelOnly="1" fieldPosition="0">
        <references count="1">
          <reference field="8" count="0"/>
        </references>
      </pivotArea>
    </format>
    <format dxfId="196">
      <pivotArea dataOnly="0" labelOnly="1" fieldPosition="0">
        <references count="1">
          <reference field="8" count="0"/>
        </references>
      </pivotArea>
    </format>
    <format dxfId="195">
      <pivotArea dataOnly="0" labelOnly="1" fieldPosition="0">
        <references count="1">
          <reference field="8" count="0"/>
        </references>
      </pivotArea>
    </format>
    <format dxfId="19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92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89">
      <pivotArea outline="0" collapsedLevelsAreSubtotals="1" fieldPosition="0">
        <references count="2">
          <reference field="4294967294" count="1" selected="0">
            <x v="1"/>
          </reference>
          <reference field="8" count="0" selected="0"/>
        </references>
      </pivotArea>
    </format>
    <format dxfId="1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7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5">
      <pivotArea dataOnly="0" labelOnly="1" fieldPosition="0">
        <references count="2">
          <reference field="4294967294" count="1" selected="0">
            <x v="0"/>
          </reference>
          <reference field="8" count="1">
            <x v="2"/>
          </reference>
        </references>
      </pivotArea>
    </format>
    <format dxfId="18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8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2">
      <pivotArea field="8" type="button" dataOnly="0" labelOnly="1" outline="0" axis="axisCol" fieldPosition="1"/>
    </format>
    <format dxfId="181">
      <pivotArea type="topRight" dataOnly="0" labelOnly="1" outline="0" fieldPosition="0"/>
    </format>
    <format dxfId="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78">
      <pivotArea type="all" dataOnly="0" outline="0" fieldPosition="0"/>
    </format>
    <format dxfId="177">
      <pivotArea type="all" dataOnly="0" outline="0" fieldPosition="0"/>
    </format>
    <format dxfId="176">
      <pivotArea type="all" dataOnly="0" outline="0" fieldPosition="0"/>
    </format>
    <format dxfId="175">
      <pivotArea type="origin" dataOnly="0" labelOnly="1" outline="0" fieldPosition="0"/>
    </format>
    <format dxfId="174">
      <pivotArea field="2" type="button" dataOnly="0" labelOnly="1" outline="0" axis="axisRow" fieldPosition="0"/>
    </format>
    <format dxfId="173">
      <pivotArea field="-2" type="button" dataOnly="0" labelOnly="1" outline="0" axis="axisCol" fieldPosition="0"/>
    </format>
    <format dxfId="172">
      <pivotArea field="8" type="button" dataOnly="0" labelOnly="1" outline="0" axis="axisCol" fieldPosition="1"/>
    </format>
    <format dxfId="171">
      <pivotArea type="topRight" dataOnly="0" labelOnly="1" outline="0" fieldPosition="0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6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67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66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65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1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62">
      <pivotArea outline="0" collapsedLevelsAreSubtotals="1" fieldPosition="0">
        <references count="2">
          <reference field="4294967294" count="1" selected="0">
            <x v="1"/>
          </reference>
          <reference field="8" count="0" selected="0"/>
        </references>
      </pivotArea>
    </format>
    <format dxfId="1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0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59">
      <pivotArea field="8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15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5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type="origin" dataOnly="0" labelOnly="1" outline="0" fieldPosition="0"/>
    </format>
    <format dxfId="153">
      <pivotArea field="2" type="button" dataOnly="0" labelOnly="1" outline="0" axis="axisRow" fieldPosition="0"/>
    </format>
    <format dxfId="152">
      <pivotArea field="-2" type="button" dataOnly="0" labelOnly="1" outline="0" axis="axisCol" fieldPosition="0"/>
    </format>
    <format dxfId="151">
      <pivotArea field="8" type="button" dataOnly="0" labelOnly="1" outline="0" axis="axisCol" fieldPosition="1"/>
    </format>
    <format dxfId="150">
      <pivotArea type="topRight" dataOnly="0" labelOnly="1" outline="0" fieldPosition="0"/>
    </format>
    <format dxfId="1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4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45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44">
      <pivotArea field="2" type="button" dataOnly="0" labelOnly="1" outline="0" axis="axisRow" fieldPosition="0"/>
    </format>
    <format dxfId="143">
      <pivotArea dataOnly="0" labelOnly="1" grandRow="1" outline="0" fieldPosition="0"/>
    </format>
    <format dxfId="142">
      <pivotArea dataOnly="0" labelOnly="1" grandRow="1" outline="0" fieldPosition="0"/>
    </format>
    <format dxfId="141">
      <pivotArea field="8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14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6">
      <pivotArea field="-2" type="button" dataOnly="0" labelOnly="1" outline="0" axis="axisCol" fieldPosition="0"/>
    </format>
    <format dxfId="1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grandRow="1" grandCol="1"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Medium1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abSelected="1" workbookViewId="0"/>
  </sheetViews>
  <sheetFormatPr baseColWidth="10" defaultRowHeight="15"/>
  <cols>
    <col min="1" max="1" width="25.85546875" style="191" customWidth="1"/>
    <col min="2" max="2" width="6.7109375" style="191" customWidth="1"/>
    <col min="3" max="3" width="75" style="191" customWidth="1"/>
    <col min="4" max="4" width="28" style="54" customWidth="1"/>
    <col min="5" max="16384" width="11.42578125" style="54"/>
  </cols>
  <sheetData>
    <row r="1" spans="1:4" ht="12.75" customHeight="1"/>
    <row r="2" spans="1:4" ht="23.25">
      <c r="C2" s="192" t="s">
        <v>7311</v>
      </c>
    </row>
    <row r="3" spans="1:4" s="55" customFormat="1" ht="68.25" customHeight="1">
      <c r="A3" s="191"/>
      <c r="B3" s="191"/>
      <c r="C3" s="193" t="s">
        <v>15106</v>
      </c>
    </row>
    <row r="6" spans="1:4" ht="22.5" customHeight="1">
      <c r="C6" s="194" t="s">
        <v>7313</v>
      </c>
    </row>
    <row r="7" spans="1:4" ht="22.5" customHeight="1">
      <c r="C7" s="194" t="s">
        <v>7314</v>
      </c>
    </row>
    <row r="8" spans="1:4" ht="22.5" customHeight="1">
      <c r="C8" s="194" t="s">
        <v>15105</v>
      </c>
    </row>
    <row r="9" spans="1:4" ht="22.5" customHeight="1">
      <c r="C9" s="194" t="s">
        <v>7315</v>
      </c>
    </row>
    <row r="10" spans="1:4" ht="22.5" customHeight="1"/>
    <row r="11" spans="1:4" ht="26.25">
      <c r="C11" s="194"/>
    </row>
    <row r="14" spans="1:4">
      <c r="D14" s="48"/>
    </row>
    <row r="15" spans="1:4">
      <c r="D15" s="48"/>
    </row>
    <row r="16" spans="1:4">
      <c r="C16" s="195"/>
      <c r="D16" s="56"/>
    </row>
    <row r="17" spans="3:4">
      <c r="C17" s="196"/>
      <c r="D17" s="56"/>
    </row>
    <row r="18" spans="3:4">
      <c r="D18" s="48"/>
    </row>
    <row r="19" spans="3:4">
      <c r="D19" s="48"/>
    </row>
  </sheetData>
  <hyperlinks>
    <hyperlink ref="C6" location="Informe!A1" display="Informe"/>
    <hyperlink ref="C7" location="Graficos!A1" display="Gráficos"/>
    <hyperlink ref="C8" location="Región!A1" display="Iniciativas por Región"/>
    <hyperlink ref="C9" location="'Base de Datos'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/>
  </sheetViews>
  <sheetFormatPr baseColWidth="10" defaultRowHeight="15"/>
  <cols>
    <col min="1" max="1" width="16.28515625" style="50" customWidth="1"/>
    <col min="2" max="2" width="139.7109375" style="50" customWidth="1"/>
    <col min="3" max="16384" width="11.42578125" style="50"/>
  </cols>
  <sheetData>
    <row r="1" spans="1:3" ht="18.75">
      <c r="A1" s="49"/>
    </row>
    <row r="2" spans="1:3" ht="26.25">
      <c r="B2" s="188" t="s">
        <v>7311</v>
      </c>
      <c r="C2" s="94"/>
    </row>
    <row r="3" spans="1:3" ht="45.75" customHeight="1">
      <c r="B3" s="189" t="s">
        <v>7312</v>
      </c>
    </row>
    <row r="4" spans="1:3" ht="10.5" customHeight="1" thickBot="1"/>
    <row r="5" spans="1:3" ht="312.75" customHeight="1" thickTop="1" thickBot="1">
      <c r="B5" s="190" t="s">
        <v>15104</v>
      </c>
    </row>
    <row r="6" spans="1:3" ht="15.75" thickTop="1">
      <c r="B6" s="51"/>
    </row>
    <row r="7" spans="1:3">
      <c r="B7" s="52"/>
    </row>
    <row r="8" spans="1:3">
      <c r="B8" s="53"/>
    </row>
    <row r="9" spans="1:3">
      <c r="B9" s="52"/>
    </row>
    <row r="10" spans="1:3">
      <c r="B10" s="5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41"/>
  <sheetViews>
    <sheetView showGridLines="0" zoomScale="70" zoomScaleNormal="70" workbookViewId="0"/>
  </sheetViews>
  <sheetFormatPr baseColWidth="10" defaultRowHeight="12"/>
  <cols>
    <col min="1" max="1" width="2.5703125" style="27" customWidth="1"/>
    <col min="2" max="2" width="29" style="27" customWidth="1"/>
    <col min="3" max="3" width="20" style="27" customWidth="1"/>
    <col min="4" max="4" width="20.140625" style="27" customWidth="1"/>
    <col min="5" max="5" width="25" style="27" customWidth="1"/>
    <col min="6" max="6" width="22.140625" style="27" customWidth="1"/>
    <col min="7" max="7" width="28.5703125" style="27" customWidth="1"/>
    <col min="8" max="8" width="14.28515625" style="27" customWidth="1"/>
    <col min="9" max="9" width="27" style="27" customWidth="1"/>
    <col min="10" max="10" width="20.140625" style="27" customWidth="1"/>
    <col min="11" max="21" width="6.85546875" style="27" customWidth="1"/>
    <col min="22" max="588" width="6.85546875" style="30" customWidth="1"/>
    <col min="589" max="828" width="5.28515625" style="30" customWidth="1"/>
    <col min="829" max="1461" width="6.140625" style="30" customWidth="1"/>
    <col min="1462" max="1682" width="7" style="30" customWidth="1"/>
    <col min="1683" max="1691" width="7.85546875" style="30" customWidth="1"/>
    <col min="1692" max="1692" width="8.85546875" style="30" customWidth="1"/>
    <col min="1693" max="1693" width="28.140625" style="30" bestFit="1" customWidth="1"/>
    <col min="1694" max="1695" width="1.85546875" style="30" customWidth="1"/>
    <col min="1696" max="1696" width="3.5703125" style="30" customWidth="1"/>
    <col min="1697" max="1700" width="2.7109375" style="30" customWidth="1"/>
    <col min="1701" max="1716" width="3.5703125" style="30" customWidth="1"/>
    <col min="1717" max="1717" width="4.85546875" style="30" customWidth="1"/>
    <col min="1718" max="1723" width="3.5703125" style="30" customWidth="1"/>
    <col min="1724" max="1724" width="4.85546875" style="30" customWidth="1"/>
    <col min="1725" max="1725" width="3.5703125" style="30" customWidth="1"/>
    <col min="1726" max="1726" width="4.85546875" style="30" customWidth="1"/>
    <col min="1727" max="1728" width="3.5703125" style="30" customWidth="1"/>
    <col min="1729" max="1729" width="4.85546875" style="30" customWidth="1"/>
    <col min="1730" max="1734" width="3.5703125" style="30" customWidth="1"/>
    <col min="1735" max="1736" width="4.85546875" style="30" customWidth="1"/>
    <col min="1737" max="1737" width="3.5703125" style="30" customWidth="1"/>
    <col min="1738" max="1738" width="4.85546875" style="30" customWidth="1"/>
    <col min="1739" max="1745" width="3.5703125" style="30" customWidth="1"/>
    <col min="1746" max="1746" width="5.7109375" style="30" customWidth="1"/>
    <col min="1747" max="1760" width="4.85546875" style="30" customWidth="1"/>
    <col min="1761" max="1761" width="5.7109375" style="30" customWidth="1"/>
    <col min="1762" max="1773" width="4.85546875" style="30" customWidth="1"/>
    <col min="1774" max="1774" width="5.7109375" style="30" customWidth="1"/>
    <col min="1775" max="1808" width="4.85546875" style="30" customWidth="1"/>
    <col min="1809" max="1809" width="5.7109375" style="30" customWidth="1"/>
    <col min="1810" max="1828" width="4.85546875" style="30" customWidth="1"/>
    <col min="1829" max="1829" width="5.7109375" style="30" customWidth="1"/>
    <col min="1830" max="1830" width="4.85546875" style="30" customWidth="1"/>
    <col min="1831" max="1831" width="5.7109375" style="30" customWidth="1"/>
    <col min="1832" max="1844" width="4.85546875" style="30" customWidth="1"/>
    <col min="1845" max="1845" width="5.7109375" style="30" customWidth="1"/>
    <col min="1846" max="1849" width="4.85546875" style="30" customWidth="1"/>
    <col min="1850" max="1850" width="5.7109375" style="30" customWidth="1"/>
    <col min="1851" max="1852" width="4.85546875" style="30" customWidth="1"/>
    <col min="1853" max="1853" width="5.7109375" style="30" customWidth="1"/>
    <col min="1854" max="1861" width="4.85546875" style="30" customWidth="1"/>
    <col min="1862" max="1862" width="5.7109375" style="30" customWidth="1"/>
    <col min="1863" max="1865" width="4.85546875" style="30" customWidth="1"/>
    <col min="1866" max="1866" width="5.7109375" style="30" customWidth="1"/>
    <col min="1867" max="1878" width="4.85546875" style="30" customWidth="1"/>
    <col min="1879" max="1879" width="5.7109375" style="30" customWidth="1"/>
    <col min="1880" max="1894" width="4.85546875" style="30" customWidth="1"/>
    <col min="1895" max="1895" width="5.7109375" style="30" customWidth="1"/>
    <col min="1896" max="1903" width="4.85546875" style="30" customWidth="1"/>
    <col min="1904" max="1904" width="5.7109375" style="30" customWidth="1"/>
    <col min="1905" max="1923" width="4.85546875" style="30" customWidth="1"/>
    <col min="1924" max="2218" width="5.7109375" style="30" customWidth="1"/>
    <col min="2219" max="2219" width="6.5703125" style="30" customWidth="1"/>
    <col min="2220" max="2242" width="5.7109375" style="30" customWidth="1"/>
    <col min="2243" max="2243" width="6.5703125" style="30" customWidth="1"/>
    <col min="2244" max="2271" width="5.7109375" style="30" customWidth="1"/>
    <col min="2272" max="2272" width="6.5703125" style="30" customWidth="1"/>
    <col min="2273" max="2326" width="5.7109375" style="30" customWidth="1"/>
    <col min="2327" max="2327" width="6.5703125" style="30" customWidth="1"/>
    <col min="2328" max="2337" width="5.7109375" style="30" customWidth="1"/>
    <col min="2338" max="2338" width="6.5703125" style="30" customWidth="1"/>
    <col min="2339" max="2366" width="5.7109375" style="30" customWidth="1"/>
    <col min="2367" max="2367" width="6.5703125" style="30" customWidth="1"/>
    <col min="2368" max="2402" width="5.7109375" style="30" customWidth="1"/>
    <col min="2403" max="2403" width="6.5703125" style="30" customWidth="1"/>
    <col min="2404" max="2405" width="5.7109375" style="30" customWidth="1"/>
    <col min="2406" max="2406" width="6.5703125" style="30" customWidth="1"/>
    <col min="2407" max="2452" width="5.7109375" style="30" customWidth="1"/>
    <col min="2453" max="2453" width="6.5703125" style="30" customWidth="1"/>
    <col min="2454" max="2503" width="5.7109375" style="30" customWidth="1"/>
    <col min="2504" max="2504" width="6.5703125" style="30" customWidth="1"/>
    <col min="2505" max="2521" width="5.7109375" style="30" customWidth="1"/>
    <col min="2522" max="3154" width="6.5703125" style="30" customWidth="1"/>
    <col min="3155" max="3375" width="7.85546875" style="30" customWidth="1"/>
    <col min="3376" max="3384" width="8.7109375" style="30" customWidth="1"/>
    <col min="3385" max="3385" width="8.85546875" style="30" customWidth="1"/>
    <col min="3386" max="3386" width="18.42578125" style="30" bestFit="1" customWidth="1"/>
    <col min="3387" max="3387" width="32.28515625" style="30" bestFit="1" customWidth="1"/>
    <col min="3388" max="16375" width="11.42578125" style="30"/>
    <col min="16376" max="16376" width="37.140625" style="30" customWidth="1"/>
    <col min="16377" max="16384" width="11.42578125" style="27"/>
  </cols>
  <sheetData>
    <row r="1" spans="1:16383" s="26" customFormat="1" ht="23.25">
      <c r="A1" s="21"/>
      <c r="B1" s="22"/>
      <c r="C1" s="22"/>
      <c r="D1" s="22"/>
      <c r="E1" s="22"/>
      <c r="F1" s="22"/>
      <c r="G1" s="22"/>
      <c r="H1" s="22"/>
      <c r="I1" s="22"/>
      <c r="J1" s="22"/>
      <c r="K1" s="408"/>
      <c r="L1" s="408"/>
      <c r="M1" s="408"/>
      <c r="N1" s="408"/>
      <c r="O1" s="409"/>
      <c r="P1" s="409"/>
      <c r="Q1" s="409"/>
      <c r="R1" s="409"/>
      <c r="S1" s="409"/>
      <c r="T1" s="409"/>
      <c r="U1" s="409"/>
      <c r="V1" s="395"/>
      <c r="W1" s="396"/>
      <c r="X1" s="396"/>
      <c r="Y1" s="396"/>
      <c r="Z1" s="396"/>
      <c r="AA1" s="396"/>
      <c r="AB1" s="396"/>
      <c r="AC1" s="396"/>
      <c r="AD1" s="395"/>
      <c r="AE1" s="396"/>
      <c r="AF1" s="396"/>
      <c r="AG1" s="396"/>
      <c r="AH1" s="396"/>
      <c r="AI1" s="396"/>
      <c r="AJ1" s="396"/>
      <c r="AK1" s="396"/>
      <c r="AL1" s="395"/>
      <c r="AM1" s="396"/>
      <c r="AN1" s="396"/>
      <c r="AO1" s="396"/>
      <c r="AP1" s="396"/>
      <c r="AQ1" s="396"/>
      <c r="AR1" s="396"/>
      <c r="AS1" s="396"/>
      <c r="AT1" s="401"/>
      <c r="AU1" s="402"/>
      <c r="AV1" s="402"/>
      <c r="AW1" s="402"/>
      <c r="AX1" s="402"/>
      <c r="AY1" s="402"/>
      <c r="AZ1" s="402"/>
      <c r="BA1" s="402"/>
      <c r="BB1" s="42"/>
      <c r="BC1" s="43"/>
      <c r="BD1" s="43"/>
      <c r="BE1" s="43"/>
      <c r="BF1" s="43"/>
      <c r="BG1" s="43"/>
      <c r="BH1" s="43"/>
      <c r="BI1" s="43"/>
      <c r="BJ1" s="42"/>
      <c r="BK1" s="43"/>
      <c r="BL1" s="43"/>
      <c r="BM1" s="43"/>
      <c r="BN1" s="43"/>
      <c r="BO1" s="43"/>
      <c r="BP1" s="43"/>
      <c r="BQ1" s="43"/>
      <c r="BR1" s="401"/>
      <c r="BS1" s="402"/>
      <c r="BT1" s="402"/>
      <c r="BU1" s="402"/>
      <c r="BV1" s="402"/>
      <c r="BW1" s="402"/>
      <c r="BX1" s="402"/>
      <c r="BY1" s="402"/>
      <c r="BZ1" s="401"/>
      <c r="CA1" s="402"/>
      <c r="CB1" s="402"/>
      <c r="CC1" s="402"/>
      <c r="CD1" s="402"/>
      <c r="CE1" s="402"/>
      <c r="CF1" s="402"/>
      <c r="CG1" s="402"/>
      <c r="CH1" s="401"/>
      <c r="CI1" s="402"/>
      <c r="CJ1" s="402"/>
      <c r="CK1" s="402"/>
      <c r="CL1" s="402"/>
      <c r="CM1" s="402"/>
      <c r="CN1" s="402"/>
      <c r="CO1" s="402"/>
      <c r="CP1" s="395"/>
      <c r="CQ1" s="396"/>
      <c r="CR1" s="396"/>
      <c r="CS1" s="396"/>
      <c r="CT1" s="396"/>
      <c r="CU1" s="396"/>
      <c r="CV1" s="396"/>
      <c r="CW1" s="396"/>
      <c r="CX1" s="395"/>
      <c r="CY1" s="396"/>
      <c r="CZ1" s="396"/>
      <c r="DA1" s="396"/>
      <c r="DB1" s="396"/>
      <c r="DC1" s="396"/>
      <c r="DD1" s="396"/>
      <c r="DE1" s="396"/>
      <c r="DF1" s="395"/>
      <c r="DG1" s="396"/>
      <c r="DH1" s="396"/>
      <c r="DI1" s="396"/>
      <c r="DJ1" s="396"/>
      <c r="DK1" s="396"/>
      <c r="DL1" s="396"/>
      <c r="DM1" s="396"/>
      <c r="DN1" s="395"/>
      <c r="DO1" s="396"/>
      <c r="DP1" s="396"/>
      <c r="DQ1" s="396"/>
      <c r="DR1" s="396"/>
      <c r="DS1" s="396"/>
      <c r="DT1" s="396"/>
      <c r="DU1" s="396"/>
      <c r="DV1" s="395"/>
      <c r="DW1" s="396"/>
      <c r="DX1" s="396"/>
      <c r="DY1" s="396"/>
      <c r="DZ1" s="396"/>
      <c r="EA1" s="396"/>
      <c r="EB1" s="396"/>
      <c r="EC1" s="396"/>
      <c r="ED1" s="395"/>
      <c r="EE1" s="396"/>
      <c r="EF1" s="396"/>
      <c r="EG1" s="396"/>
      <c r="EH1" s="396"/>
      <c r="EI1" s="396"/>
      <c r="EJ1" s="396"/>
      <c r="EK1" s="396"/>
      <c r="EL1" s="395"/>
      <c r="EM1" s="396"/>
      <c r="EN1" s="396"/>
      <c r="EO1" s="396"/>
      <c r="EP1" s="396"/>
      <c r="EQ1" s="396"/>
      <c r="ER1" s="396"/>
      <c r="ES1" s="396"/>
      <c r="ET1" s="395"/>
      <c r="EU1" s="396"/>
      <c r="EV1" s="396"/>
      <c r="EW1" s="396"/>
      <c r="EX1" s="396"/>
      <c r="EY1" s="396"/>
      <c r="EZ1" s="396"/>
      <c r="FA1" s="396"/>
      <c r="FB1" s="395"/>
      <c r="FC1" s="396"/>
      <c r="FD1" s="396"/>
      <c r="FE1" s="396"/>
      <c r="FF1" s="396"/>
      <c r="FG1" s="396"/>
      <c r="FH1" s="396"/>
      <c r="FI1" s="396"/>
      <c r="FJ1" s="395"/>
      <c r="FK1" s="396"/>
      <c r="FL1" s="396"/>
      <c r="FM1" s="396"/>
      <c r="FN1" s="396"/>
      <c r="FO1" s="396"/>
      <c r="FP1" s="396"/>
      <c r="FQ1" s="396"/>
      <c r="FR1" s="395"/>
      <c r="FS1" s="396"/>
      <c r="FT1" s="396"/>
      <c r="FU1" s="396"/>
      <c r="FV1" s="396"/>
      <c r="FW1" s="396"/>
      <c r="FX1" s="396"/>
      <c r="FY1" s="396"/>
      <c r="FZ1" s="395"/>
      <c r="GA1" s="396"/>
      <c r="GB1" s="396"/>
      <c r="GC1" s="396"/>
      <c r="GD1" s="396"/>
      <c r="GE1" s="396"/>
      <c r="GF1" s="396"/>
      <c r="GG1" s="396"/>
      <c r="GH1" s="395"/>
      <c r="GI1" s="396"/>
      <c r="GJ1" s="396"/>
      <c r="GK1" s="396"/>
      <c r="GL1" s="396"/>
      <c r="GM1" s="396"/>
      <c r="GN1" s="396"/>
      <c r="GO1" s="396"/>
      <c r="GP1" s="395"/>
      <c r="GQ1" s="396"/>
      <c r="GR1" s="396"/>
      <c r="GS1" s="396"/>
      <c r="GT1" s="396"/>
      <c r="GU1" s="396"/>
      <c r="GV1" s="396"/>
      <c r="GW1" s="396"/>
      <c r="GX1" s="395"/>
      <c r="GY1" s="396"/>
      <c r="GZ1" s="396"/>
      <c r="HA1" s="396"/>
      <c r="HB1" s="396"/>
      <c r="HC1" s="396"/>
      <c r="HD1" s="396"/>
      <c r="HE1" s="396"/>
      <c r="HF1" s="395"/>
      <c r="HG1" s="396"/>
      <c r="HH1" s="396"/>
      <c r="HI1" s="396"/>
      <c r="HJ1" s="396"/>
      <c r="HK1" s="396"/>
      <c r="HL1" s="396"/>
      <c r="HM1" s="396"/>
      <c r="HN1" s="395"/>
      <c r="HO1" s="396"/>
      <c r="HP1" s="396"/>
      <c r="HQ1" s="396"/>
      <c r="HR1" s="396"/>
      <c r="HS1" s="396"/>
      <c r="HT1" s="396"/>
      <c r="HU1" s="396"/>
      <c r="HV1" s="395"/>
      <c r="HW1" s="396"/>
      <c r="HX1" s="396"/>
      <c r="HY1" s="396"/>
      <c r="HZ1" s="396"/>
      <c r="IA1" s="396"/>
      <c r="IB1" s="396"/>
      <c r="IC1" s="396"/>
      <c r="ID1" s="395"/>
      <c r="IE1" s="396"/>
      <c r="IF1" s="396"/>
      <c r="IG1" s="396"/>
      <c r="IH1" s="396"/>
      <c r="II1" s="396"/>
      <c r="IJ1" s="396"/>
      <c r="IK1" s="396"/>
      <c r="IL1" s="395"/>
      <c r="IM1" s="396"/>
      <c r="IN1" s="396"/>
      <c r="IO1" s="396"/>
      <c r="IP1" s="396"/>
      <c r="IQ1" s="396"/>
      <c r="IR1" s="396"/>
      <c r="IS1" s="396"/>
      <c r="IT1" s="395"/>
      <c r="IU1" s="396"/>
      <c r="IV1" s="396"/>
      <c r="IW1" s="396"/>
      <c r="IX1" s="396"/>
      <c r="IY1" s="396"/>
      <c r="IZ1" s="396"/>
      <c r="JA1" s="396"/>
      <c r="JB1" s="395"/>
      <c r="JC1" s="396"/>
      <c r="JD1" s="396"/>
      <c r="JE1" s="396"/>
      <c r="JF1" s="396"/>
      <c r="JG1" s="396"/>
      <c r="JH1" s="396"/>
      <c r="JI1" s="396"/>
      <c r="JJ1" s="395"/>
      <c r="JK1" s="396"/>
      <c r="JL1" s="396"/>
      <c r="JM1" s="396"/>
      <c r="JN1" s="396"/>
      <c r="JO1" s="396"/>
      <c r="JP1" s="396"/>
      <c r="JQ1" s="396"/>
      <c r="JR1" s="395"/>
      <c r="JS1" s="396"/>
      <c r="JT1" s="396"/>
      <c r="JU1" s="396"/>
      <c r="JV1" s="396"/>
      <c r="JW1" s="396"/>
      <c r="JX1" s="396"/>
      <c r="JY1" s="396"/>
      <c r="JZ1" s="395"/>
      <c r="KA1" s="396"/>
      <c r="KB1" s="396"/>
      <c r="KC1" s="396"/>
      <c r="KD1" s="396"/>
      <c r="KE1" s="396"/>
      <c r="KF1" s="396"/>
      <c r="KG1" s="396"/>
      <c r="KH1" s="395"/>
      <c r="KI1" s="396"/>
      <c r="KJ1" s="396"/>
      <c r="KK1" s="396"/>
      <c r="KL1" s="396"/>
      <c r="KM1" s="396"/>
      <c r="KN1" s="396"/>
      <c r="KO1" s="396"/>
      <c r="KP1" s="395"/>
      <c r="KQ1" s="396"/>
      <c r="KR1" s="396"/>
      <c r="KS1" s="396"/>
      <c r="KT1" s="396"/>
      <c r="KU1" s="396"/>
      <c r="KV1" s="396"/>
      <c r="KW1" s="396"/>
      <c r="KX1" s="395"/>
      <c r="KY1" s="396"/>
      <c r="KZ1" s="396"/>
      <c r="LA1" s="396"/>
      <c r="LB1" s="396"/>
      <c r="LC1" s="396"/>
      <c r="LD1" s="396"/>
      <c r="LE1" s="396"/>
      <c r="LF1" s="395"/>
      <c r="LG1" s="396"/>
      <c r="LH1" s="396"/>
      <c r="LI1" s="396"/>
      <c r="LJ1" s="396"/>
      <c r="LK1" s="396"/>
      <c r="LL1" s="396"/>
      <c r="LM1" s="396"/>
      <c r="LN1" s="395"/>
      <c r="LO1" s="396"/>
      <c r="LP1" s="396"/>
      <c r="LQ1" s="396"/>
      <c r="LR1" s="396"/>
      <c r="LS1" s="396"/>
      <c r="LT1" s="396"/>
      <c r="LU1" s="396"/>
      <c r="LV1" s="395"/>
      <c r="LW1" s="396"/>
      <c r="LX1" s="396"/>
      <c r="LY1" s="396"/>
      <c r="LZ1" s="396"/>
      <c r="MA1" s="396"/>
      <c r="MB1" s="396"/>
      <c r="MC1" s="396"/>
      <c r="MD1" s="395"/>
      <c r="ME1" s="396"/>
      <c r="MF1" s="396"/>
      <c r="MG1" s="396"/>
      <c r="MH1" s="396"/>
      <c r="MI1" s="396"/>
      <c r="MJ1" s="396"/>
      <c r="MK1" s="396"/>
      <c r="ML1" s="395"/>
      <c r="MM1" s="396"/>
      <c r="MN1" s="396"/>
      <c r="MO1" s="396"/>
      <c r="MP1" s="396"/>
      <c r="MQ1" s="396"/>
      <c r="MR1" s="396"/>
      <c r="MS1" s="396"/>
      <c r="MT1" s="395"/>
      <c r="MU1" s="396"/>
      <c r="MV1" s="396"/>
      <c r="MW1" s="396"/>
      <c r="MX1" s="396"/>
      <c r="MY1" s="396"/>
      <c r="MZ1" s="396"/>
      <c r="NA1" s="396"/>
      <c r="NB1" s="395"/>
      <c r="NC1" s="396"/>
      <c r="ND1" s="396"/>
      <c r="NE1" s="396"/>
      <c r="NF1" s="396"/>
      <c r="NG1" s="396"/>
      <c r="NH1" s="396"/>
      <c r="NI1" s="396"/>
      <c r="NJ1" s="395"/>
      <c r="NK1" s="396"/>
      <c r="NL1" s="396"/>
      <c r="NM1" s="396"/>
      <c r="NN1" s="396"/>
      <c r="NO1" s="396"/>
      <c r="NP1" s="396"/>
      <c r="NQ1" s="396"/>
      <c r="NR1" s="395"/>
      <c r="NS1" s="396"/>
      <c r="NT1" s="396"/>
      <c r="NU1" s="396"/>
      <c r="NV1" s="396"/>
      <c r="NW1" s="396"/>
      <c r="NX1" s="396"/>
      <c r="NY1" s="396"/>
      <c r="NZ1" s="395"/>
      <c r="OA1" s="396"/>
      <c r="OB1" s="396"/>
      <c r="OC1" s="396"/>
      <c r="OD1" s="396"/>
      <c r="OE1" s="396"/>
      <c r="OF1" s="396"/>
      <c r="OG1" s="396"/>
      <c r="OH1" s="395"/>
      <c r="OI1" s="396"/>
      <c r="OJ1" s="396"/>
      <c r="OK1" s="396"/>
      <c r="OL1" s="396"/>
      <c r="OM1" s="396"/>
      <c r="ON1" s="396"/>
      <c r="OO1" s="396"/>
      <c r="OP1" s="395"/>
      <c r="OQ1" s="396"/>
      <c r="OR1" s="396"/>
      <c r="OS1" s="396"/>
      <c r="OT1" s="396"/>
      <c r="OU1" s="396"/>
      <c r="OV1" s="396"/>
      <c r="OW1" s="396"/>
      <c r="OX1" s="395"/>
      <c r="OY1" s="396"/>
      <c r="OZ1" s="396"/>
      <c r="PA1" s="396"/>
      <c r="PB1" s="396"/>
      <c r="PC1" s="396"/>
      <c r="PD1" s="396"/>
      <c r="PE1" s="396"/>
      <c r="PF1" s="395"/>
      <c r="PG1" s="396"/>
      <c r="PH1" s="396"/>
      <c r="PI1" s="396"/>
      <c r="PJ1" s="396"/>
      <c r="PK1" s="396"/>
      <c r="PL1" s="396"/>
      <c r="PM1" s="396"/>
      <c r="PN1" s="395"/>
      <c r="PO1" s="396"/>
      <c r="PP1" s="396"/>
      <c r="PQ1" s="396"/>
      <c r="PR1" s="396"/>
      <c r="PS1" s="396"/>
      <c r="PT1" s="396"/>
      <c r="PU1" s="396"/>
      <c r="PV1" s="395"/>
      <c r="PW1" s="396"/>
      <c r="PX1" s="396"/>
      <c r="PY1" s="396"/>
      <c r="PZ1" s="396"/>
      <c r="QA1" s="396"/>
      <c r="QB1" s="396"/>
      <c r="QC1" s="396"/>
      <c r="QD1" s="395"/>
      <c r="QE1" s="396"/>
      <c r="QF1" s="396"/>
      <c r="QG1" s="396"/>
      <c r="QH1" s="396"/>
      <c r="QI1" s="396"/>
      <c r="QJ1" s="396"/>
      <c r="QK1" s="396"/>
      <c r="QL1" s="395"/>
      <c r="QM1" s="396"/>
      <c r="QN1" s="396"/>
      <c r="QO1" s="396"/>
      <c r="QP1" s="396"/>
      <c r="QQ1" s="396"/>
      <c r="QR1" s="396"/>
      <c r="QS1" s="396"/>
      <c r="QT1" s="395"/>
      <c r="QU1" s="396"/>
      <c r="QV1" s="396"/>
      <c r="QW1" s="396"/>
      <c r="QX1" s="396"/>
      <c r="QY1" s="396"/>
      <c r="QZ1" s="396"/>
      <c r="RA1" s="396"/>
      <c r="RB1" s="395"/>
      <c r="RC1" s="396"/>
      <c r="RD1" s="396"/>
      <c r="RE1" s="396"/>
      <c r="RF1" s="396"/>
      <c r="RG1" s="396"/>
      <c r="RH1" s="396"/>
      <c r="RI1" s="396"/>
      <c r="RJ1" s="395"/>
      <c r="RK1" s="396"/>
      <c r="RL1" s="396"/>
      <c r="RM1" s="396"/>
      <c r="RN1" s="396"/>
      <c r="RO1" s="396"/>
      <c r="RP1" s="396"/>
      <c r="RQ1" s="396"/>
      <c r="RR1" s="395"/>
      <c r="RS1" s="396"/>
      <c r="RT1" s="396"/>
      <c r="RU1" s="396"/>
      <c r="RV1" s="396"/>
      <c r="RW1" s="396"/>
      <c r="RX1" s="396"/>
      <c r="RY1" s="396"/>
      <c r="RZ1" s="395"/>
      <c r="SA1" s="396"/>
      <c r="SB1" s="396"/>
      <c r="SC1" s="396"/>
      <c r="SD1" s="396"/>
      <c r="SE1" s="396"/>
      <c r="SF1" s="396"/>
      <c r="SG1" s="396"/>
      <c r="SH1" s="395"/>
      <c r="SI1" s="396"/>
      <c r="SJ1" s="396"/>
      <c r="SK1" s="396"/>
      <c r="SL1" s="396"/>
      <c r="SM1" s="396"/>
      <c r="SN1" s="396"/>
      <c r="SO1" s="396"/>
      <c r="SP1" s="395"/>
      <c r="SQ1" s="396"/>
      <c r="SR1" s="396"/>
      <c r="SS1" s="396"/>
      <c r="ST1" s="396"/>
      <c r="SU1" s="396"/>
      <c r="SV1" s="396"/>
      <c r="SW1" s="396"/>
      <c r="SX1" s="395"/>
      <c r="SY1" s="396"/>
      <c r="SZ1" s="396"/>
      <c r="TA1" s="396"/>
      <c r="TB1" s="396"/>
      <c r="TC1" s="396"/>
      <c r="TD1" s="396"/>
      <c r="TE1" s="396"/>
      <c r="TF1" s="395"/>
      <c r="TG1" s="396"/>
      <c r="TH1" s="396"/>
      <c r="TI1" s="396"/>
      <c r="TJ1" s="396"/>
      <c r="TK1" s="396"/>
      <c r="TL1" s="396"/>
      <c r="TM1" s="396"/>
      <c r="TN1" s="395"/>
      <c r="TO1" s="396"/>
      <c r="TP1" s="396"/>
      <c r="TQ1" s="396"/>
      <c r="TR1" s="396"/>
      <c r="TS1" s="396"/>
      <c r="TT1" s="396"/>
      <c r="TU1" s="396"/>
      <c r="TV1" s="395"/>
      <c r="TW1" s="396"/>
      <c r="TX1" s="396"/>
      <c r="TY1" s="396"/>
      <c r="TZ1" s="396"/>
      <c r="UA1" s="396"/>
      <c r="UB1" s="396"/>
      <c r="UC1" s="396"/>
      <c r="UD1" s="395"/>
      <c r="UE1" s="396"/>
      <c r="UF1" s="396"/>
      <c r="UG1" s="396"/>
      <c r="UH1" s="396"/>
      <c r="UI1" s="396"/>
      <c r="UJ1" s="396"/>
      <c r="UK1" s="396"/>
      <c r="UL1" s="395"/>
      <c r="UM1" s="396"/>
      <c r="UN1" s="396"/>
      <c r="UO1" s="396"/>
      <c r="UP1" s="396"/>
      <c r="UQ1" s="396"/>
      <c r="UR1" s="396"/>
      <c r="US1" s="396"/>
      <c r="UT1" s="395"/>
      <c r="UU1" s="396"/>
      <c r="UV1" s="396"/>
      <c r="UW1" s="396"/>
      <c r="UX1" s="396"/>
      <c r="UY1" s="396"/>
      <c r="UZ1" s="396"/>
      <c r="VA1" s="396"/>
      <c r="VB1" s="395"/>
      <c r="VC1" s="396"/>
      <c r="VD1" s="396"/>
      <c r="VE1" s="396"/>
      <c r="VF1" s="396"/>
      <c r="VG1" s="396"/>
      <c r="VH1" s="396"/>
      <c r="VI1" s="396"/>
      <c r="VJ1" s="395"/>
      <c r="VK1" s="396"/>
      <c r="VL1" s="396"/>
      <c r="VM1" s="396"/>
      <c r="VN1" s="396"/>
      <c r="VO1" s="396"/>
      <c r="VP1" s="396"/>
      <c r="VQ1" s="396"/>
      <c r="VR1" s="395"/>
      <c r="VS1" s="396"/>
      <c r="VT1" s="396"/>
      <c r="VU1" s="396"/>
      <c r="VV1" s="396"/>
      <c r="VW1" s="396"/>
      <c r="VX1" s="396"/>
      <c r="VY1" s="396"/>
      <c r="VZ1" s="395"/>
      <c r="WA1" s="396"/>
      <c r="WB1" s="396"/>
      <c r="WC1" s="396"/>
      <c r="WD1" s="396"/>
      <c r="WE1" s="396"/>
      <c r="WF1" s="396"/>
      <c r="WG1" s="396"/>
      <c r="WH1" s="395"/>
      <c r="WI1" s="396"/>
      <c r="WJ1" s="396"/>
      <c r="WK1" s="396"/>
      <c r="WL1" s="396"/>
      <c r="WM1" s="396"/>
      <c r="WN1" s="396"/>
      <c r="WO1" s="396"/>
      <c r="WP1" s="395"/>
      <c r="WQ1" s="396"/>
      <c r="WR1" s="396"/>
      <c r="WS1" s="396"/>
      <c r="WT1" s="396"/>
      <c r="WU1" s="396"/>
      <c r="WV1" s="396"/>
      <c r="WW1" s="396"/>
      <c r="WX1" s="395"/>
      <c r="WY1" s="396"/>
      <c r="WZ1" s="396"/>
      <c r="XA1" s="396"/>
      <c r="XB1" s="396"/>
      <c r="XC1" s="396"/>
      <c r="XD1" s="396"/>
      <c r="XE1" s="396"/>
      <c r="XF1" s="395"/>
      <c r="XG1" s="396"/>
      <c r="XH1" s="396"/>
      <c r="XI1" s="396"/>
      <c r="XJ1" s="396"/>
      <c r="XK1" s="396"/>
      <c r="XL1" s="396"/>
      <c r="XM1" s="396"/>
      <c r="XN1" s="395"/>
      <c r="XO1" s="396"/>
      <c r="XP1" s="396"/>
      <c r="XQ1" s="396"/>
      <c r="XR1" s="396"/>
      <c r="XS1" s="396"/>
      <c r="XT1" s="396"/>
      <c r="XU1" s="396"/>
      <c r="XV1" s="395"/>
      <c r="XW1" s="396"/>
      <c r="XX1" s="396"/>
      <c r="XY1" s="396"/>
      <c r="XZ1" s="396"/>
      <c r="YA1" s="396"/>
      <c r="YB1" s="396"/>
      <c r="YC1" s="396"/>
      <c r="YD1" s="395"/>
      <c r="YE1" s="396"/>
      <c r="YF1" s="396"/>
      <c r="YG1" s="396"/>
      <c r="YH1" s="396"/>
      <c r="YI1" s="396"/>
      <c r="YJ1" s="396"/>
      <c r="YK1" s="396"/>
      <c r="YL1" s="395"/>
      <c r="YM1" s="396"/>
      <c r="YN1" s="396"/>
      <c r="YO1" s="396"/>
      <c r="YP1" s="396"/>
      <c r="YQ1" s="396"/>
      <c r="YR1" s="396"/>
      <c r="YS1" s="396"/>
      <c r="YT1" s="395"/>
      <c r="YU1" s="396"/>
      <c r="YV1" s="396"/>
      <c r="YW1" s="396"/>
      <c r="YX1" s="396"/>
      <c r="YY1" s="396"/>
      <c r="YZ1" s="396"/>
      <c r="ZA1" s="396"/>
      <c r="ZB1" s="395"/>
      <c r="ZC1" s="396"/>
      <c r="ZD1" s="396"/>
      <c r="ZE1" s="396"/>
      <c r="ZF1" s="396"/>
      <c r="ZG1" s="396"/>
      <c r="ZH1" s="396"/>
      <c r="ZI1" s="396"/>
      <c r="ZJ1" s="395"/>
      <c r="ZK1" s="396"/>
      <c r="ZL1" s="396"/>
      <c r="ZM1" s="396"/>
      <c r="ZN1" s="396"/>
      <c r="ZO1" s="396"/>
      <c r="ZP1" s="396"/>
      <c r="ZQ1" s="396"/>
      <c r="ZR1" s="395"/>
      <c r="ZS1" s="396"/>
      <c r="ZT1" s="396"/>
      <c r="ZU1" s="396"/>
      <c r="ZV1" s="396"/>
      <c r="ZW1" s="396"/>
      <c r="ZX1" s="396"/>
      <c r="ZY1" s="396"/>
      <c r="ZZ1" s="395"/>
      <c r="AAA1" s="396"/>
      <c r="AAB1" s="396"/>
      <c r="AAC1" s="396"/>
      <c r="AAD1" s="396"/>
      <c r="AAE1" s="396"/>
      <c r="AAF1" s="396"/>
      <c r="AAG1" s="396"/>
      <c r="AAH1" s="395"/>
      <c r="AAI1" s="396"/>
      <c r="AAJ1" s="396"/>
      <c r="AAK1" s="396"/>
      <c r="AAL1" s="396"/>
      <c r="AAM1" s="396"/>
      <c r="AAN1" s="396"/>
      <c r="AAO1" s="396"/>
      <c r="AAP1" s="395"/>
      <c r="AAQ1" s="396"/>
      <c r="AAR1" s="396"/>
      <c r="AAS1" s="396"/>
      <c r="AAT1" s="396"/>
      <c r="AAU1" s="396"/>
      <c r="AAV1" s="396"/>
      <c r="AAW1" s="396"/>
      <c r="AAX1" s="395"/>
      <c r="AAY1" s="396"/>
      <c r="AAZ1" s="396"/>
      <c r="ABA1" s="396"/>
      <c r="ABB1" s="396"/>
      <c r="ABC1" s="396"/>
      <c r="ABD1" s="396"/>
      <c r="ABE1" s="396"/>
      <c r="ABF1" s="395"/>
      <c r="ABG1" s="396"/>
      <c r="ABH1" s="396"/>
      <c r="ABI1" s="396"/>
      <c r="ABJ1" s="396"/>
      <c r="ABK1" s="396"/>
      <c r="ABL1" s="396"/>
      <c r="ABM1" s="396"/>
      <c r="ABN1" s="395"/>
      <c r="ABO1" s="396"/>
      <c r="ABP1" s="396"/>
      <c r="ABQ1" s="396"/>
      <c r="ABR1" s="396"/>
      <c r="ABS1" s="396"/>
      <c r="ABT1" s="396"/>
      <c r="ABU1" s="396"/>
      <c r="ABV1" s="395"/>
      <c r="ABW1" s="396"/>
      <c r="ABX1" s="396"/>
      <c r="ABY1" s="396"/>
      <c r="ABZ1" s="396"/>
      <c r="ACA1" s="396"/>
      <c r="ACB1" s="396"/>
      <c r="ACC1" s="396"/>
      <c r="ACD1" s="395"/>
      <c r="ACE1" s="396"/>
      <c r="ACF1" s="396"/>
      <c r="ACG1" s="396"/>
      <c r="ACH1" s="396"/>
      <c r="ACI1" s="396"/>
      <c r="ACJ1" s="396"/>
      <c r="ACK1" s="396"/>
      <c r="ACL1" s="395"/>
      <c r="ACM1" s="396"/>
      <c r="ACN1" s="396"/>
      <c r="ACO1" s="396"/>
      <c r="ACP1" s="396"/>
      <c r="ACQ1" s="396"/>
      <c r="ACR1" s="396"/>
      <c r="ACS1" s="396"/>
      <c r="ACT1" s="395"/>
      <c r="ACU1" s="396"/>
      <c r="ACV1" s="396"/>
      <c r="ACW1" s="396"/>
      <c r="ACX1" s="396"/>
      <c r="ACY1" s="396"/>
      <c r="ACZ1" s="396"/>
      <c r="ADA1" s="396"/>
      <c r="ADB1" s="395"/>
      <c r="ADC1" s="396"/>
      <c r="ADD1" s="396"/>
      <c r="ADE1" s="396"/>
      <c r="ADF1" s="396"/>
      <c r="ADG1" s="396"/>
      <c r="ADH1" s="396"/>
      <c r="ADI1" s="396"/>
      <c r="ADJ1" s="395"/>
      <c r="ADK1" s="396"/>
      <c r="ADL1" s="396"/>
      <c r="ADM1" s="396"/>
      <c r="ADN1" s="396"/>
      <c r="ADO1" s="396"/>
      <c r="ADP1" s="396"/>
      <c r="ADQ1" s="396"/>
      <c r="ADR1" s="395"/>
      <c r="ADS1" s="396"/>
      <c r="ADT1" s="396"/>
      <c r="ADU1" s="396"/>
      <c r="ADV1" s="396"/>
      <c r="ADW1" s="396"/>
      <c r="ADX1" s="396"/>
      <c r="ADY1" s="396"/>
      <c r="ADZ1" s="395"/>
      <c r="AEA1" s="396"/>
      <c r="AEB1" s="396"/>
      <c r="AEC1" s="396"/>
      <c r="AED1" s="396"/>
      <c r="AEE1" s="396"/>
      <c r="AEF1" s="396"/>
      <c r="AEG1" s="396"/>
      <c r="AEH1" s="395"/>
      <c r="AEI1" s="396"/>
      <c r="AEJ1" s="396"/>
      <c r="AEK1" s="396"/>
      <c r="AEL1" s="396"/>
      <c r="AEM1" s="396"/>
      <c r="AEN1" s="396"/>
      <c r="AEO1" s="396"/>
      <c r="AEP1" s="395"/>
      <c r="AEQ1" s="396"/>
      <c r="AER1" s="396"/>
      <c r="AES1" s="396"/>
      <c r="AET1" s="396"/>
      <c r="AEU1" s="396"/>
      <c r="AEV1" s="396"/>
      <c r="AEW1" s="396"/>
      <c r="AEX1" s="395"/>
      <c r="AEY1" s="396"/>
      <c r="AEZ1" s="396"/>
      <c r="AFA1" s="396"/>
      <c r="AFB1" s="396"/>
      <c r="AFC1" s="396"/>
      <c r="AFD1" s="396"/>
      <c r="AFE1" s="396"/>
      <c r="AFF1" s="395"/>
      <c r="AFG1" s="396"/>
      <c r="AFH1" s="396"/>
      <c r="AFI1" s="396"/>
      <c r="AFJ1" s="396"/>
      <c r="AFK1" s="396"/>
      <c r="AFL1" s="396"/>
      <c r="AFM1" s="396"/>
      <c r="AFN1" s="395"/>
      <c r="AFO1" s="396"/>
      <c r="AFP1" s="396"/>
      <c r="AFQ1" s="396"/>
      <c r="AFR1" s="396"/>
      <c r="AFS1" s="396"/>
      <c r="AFT1" s="396"/>
      <c r="AFU1" s="396"/>
      <c r="AFV1" s="395"/>
      <c r="AFW1" s="396"/>
      <c r="AFX1" s="396"/>
      <c r="AFY1" s="396"/>
      <c r="AFZ1" s="396"/>
      <c r="AGA1" s="396"/>
      <c r="AGB1" s="396"/>
      <c r="AGC1" s="396"/>
      <c r="AGD1" s="395"/>
      <c r="AGE1" s="396"/>
      <c r="AGF1" s="396"/>
      <c r="AGG1" s="396"/>
      <c r="AGH1" s="396"/>
      <c r="AGI1" s="396"/>
      <c r="AGJ1" s="396"/>
      <c r="AGK1" s="396"/>
      <c r="AGL1" s="395"/>
      <c r="AGM1" s="396"/>
      <c r="AGN1" s="396"/>
      <c r="AGO1" s="396"/>
      <c r="AGP1" s="396"/>
      <c r="AGQ1" s="396"/>
      <c r="AGR1" s="396"/>
      <c r="AGS1" s="396"/>
      <c r="AGT1" s="395"/>
      <c r="AGU1" s="396"/>
      <c r="AGV1" s="396"/>
      <c r="AGW1" s="396"/>
      <c r="AGX1" s="396"/>
      <c r="AGY1" s="396"/>
      <c r="AGZ1" s="396"/>
      <c r="AHA1" s="396"/>
      <c r="AHB1" s="395"/>
      <c r="AHC1" s="396"/>
      <c r="AHD1" s="396"/>
      <c r="AHE1" s="396"/>
      <c r="AHF1" s="396"/>
      <c r="AHG1" s="396"/>
      <c r="AHH1" s="396"/>
      <c r="AHI1" s="396"/>
      <c r="AHJ1" s="395"/>
      <c r="AHK1" s="396"/>
      <c r="AHL1" s="396"/>
      <c r="AHM1" s="396"/>
      <c r="AHN1" s="396"/>
      <c r="AHO1" s="396"/>
      <c r="AHP1" s="396"/>
      <c r="AHQ1" s="396"/>
      <c r="AHR1" s="395"/>
      <c r="AHS1" s="396"/>
      <c r="AHT1" s="396"/>
      <c r="AHU1" s="396"/>
      <c r="AHV1" s="396"/>
      <c r="AHW1" s="396"/>
      <c r="AHX1" s="396"/>
      <c r="AHY1" s="396"/>
      <c r="AHZ1" s="395"/>
      <c r="AIA1" s="396"/>
      <c r="AIB1" s="396"/>
      <c r="AIC1" s="396"/>
      <c r="AID1" s="396"/>
      <c r="AIE1" s="396"/>
      <c r="AIF1" s="396"/>
      <c r="AIG1" s="396"/>
      <c r="AIH1" s="395"/>
      <c r="AII1" s="396"/>
      <c r="AIJ1" s="396"/>
      <c r="AIK1" s="396"/>
      <c r="AIL1" s="396"/>
      <c r="AIM1" s="396"/>
      <c r="AIN1" s="396"/>
      <c r="AIO1" s="396"/>
      <c r="AIP1" s="395"/>
      <c r="AIQ1" s="396"/>
      <c r="AIR1" s="396"/>
      <c r="AIS1" s="396"/>
      <c r="AIT1" s="396"/>
      <c r="AIU1" s="396"/>
      <c r="AIV1" s="396"/>
      <c r="AIW1" s="396"/>
      <c r="AIX1" s="395"/>
      <c r="AIY1" s="396"/>
      <c r="AIZ1" s="396"/>
      <c r="AJA1" s="396"/>
      <c r="AJB1" s="396"/>
      <c r="AJC1" s="396"/>
      <c r="AJD1" s="396"/>
      <c r="AJE1" s="396"/>
      <c r="AJF1" s="395"/>
      <c r="AJG1" s="396"/>
      <c r="AJH1" s="396"/>
      <c r="AJI1" s="396"/>
      <c r="AJJ1" s="396"/>
      <c r="AJK1" s="396"/>
      <c r="AJL1" s="396"/>
      <c r="AJM1" s="396"/>
      <c r="AJN1" s="395"/>
      <c r="AJO1" s="396"/>
      <c r="AJP1" s="396"/>
      <c r="AJQ1" s="396"/>
      <c r="AJR1" s="396"/>
      <c r="AJS1" s="396"/>
      <c r="AJT1" s="396"/>
      <c r="AJU1" s="396"/>
      <c r="AJV1" s="395"/>
      <c r="AJW1" s="396"/>
      <c r="AJX1" s="396"/>
      <c r="AJY1" s="396"/>
      <c r="AJZ1" s="396"/>
      <c r="AKA1" s="396"/>
      <c r="AKB1" s="396"/>
      <c r="AKC1" s="396"/>
      <c r="AKD1" s="395"/>
      <c r="AKE1" s="396"/>
      <c r="AKF1" s="396"/>
      <c r="AKG1" s="396"/>
      <c r="AKH1" s="396"/>
      <c r="AKI1" s="396"/>
      <c r="AKJ1" s="396"/>
      <c r="AKK1" s="396"/>
      <c r="AKL1" s="395"/>
      <c r="AKM1" s="396"/>
      <c r="AKN1" s="396"/>
      <c r="AKO1" s="396"/>
      <c r="AKP1" s="396"/>
      <c r="AKQ1" s="396"/>
      <c r="AKR1" s="396"/>
      <c r="AKS1" s="396"/>
      <c r="AKT1" s="395"/>
      <c r="AKU1" s="396"/>
      <c r="AKV1" s="396"/>
      <c r="AKW1" s="396"/>
      <c r="AKX1" s="396"/>
      <c r="AKY1" s="396"/>
      <c r="AKZ1" s="396"/>
      <c r="ALA1" s="396"/>
      <c r="ALB1" s="395"/>
      <c r="ALC1" s="396"/>
      <c r="ALD1" s="396"/>
      <c r="ALE1" s="396"/>
      <c r="ALF1" s="396"/>
      <c r="ALG1" s="396"/>
      <c r="ALH1" s="396"/>
      <c r="ALI1" s="396"/>
      <c r="ALJ1" s="395"/>
      <c r="ALK1" s="396"/>
      <c r="ALL1" s="396"/>
      <c r="ALM1" s="396"/>
      <c r="ALN1" s="396"/>
      <c r="ALO1" s="396"/>
      <c r="ALP1" s="396"/>
      <c r="ALQ1" s="396"/>
      <c r="ALR1" s="395"/>
      <c r="ALS1" s="396"/>
      <c r="ALT1" s="396"/>
      <c r="ALU1" s="396"/>
      <c r="ALV1" s="396"/>
      <c r="ALW1" s="396"/>
      <c r="ALX1" s="396"/>
      <c r="ALY1" s="396"/>
      <c r="ALZ1" s="395"/>
      <c r="AMA1" s="396"/>
      <c r="AMB1" s="396"/>
      <c r="AMC1" s="396"/>
      <c r="AMD1" s="396"/>
      <c r="AME1" s="396"/>
      <c r="AMF1" s="396"/>
      <c r="AMG1" s="396"/>
      <c r="AMH1" s="395"/>
      <c r="AMI1" s="396"/>
      <c r="AMJ1" s="396"/>
      <c r="AMK1" s="396"/>
      <c r="AML1" s="396"/>
      <c r="AMM1" s="396"/>
      <c r="AMN1" s="396"/>
      <c r="AMO1" s="396"/>
      <c r="AMP1" s="395"/>
      <c r="AMQ1" s="396"/>
      <c r="AMR1" s="396"/>
      <c r="AMS1" s="396"/>
      <c r="AMT1" s="396"/>
      <c r="AMU1" s="396"/>
      <c r="AMV1" s="396"/>
      <c r="AMW1" s="396"/>
      <c r="AMX1" s="395"/>
      <c r="AMY1" s="396"/>
      <c r="AMZ1" s="396"/>
      <c r="ANA1" s="396"/>
      <c r="ANB1" s="396"/>
      <c r="ANC1" s="396"/>
      <c r="AND1" s="396"/>
      <c r="ANE1" s="396"/>
      <c r="ANF1" s="395"/>
      <c r="ANG1" s="396"/>
      <c r="ANH1" s="396"/>
      <c r="ANI1" s="396"/>
      <c r="ANJ1" s="396"/>
      <c r="ANK1" s="396"/>
      <c r="ANL1" s="396"/>
      <c r="ANM1" s="396"/>
      <c r="ANN1" s="395"/>
      <c r="ANO1" s="396"/>
      <c r="ANP1" s="396"/>
      <c r="ANQ1" s="396"/>
      <c r="ANR1" s="396"/>
      <c r="ANS1" s="396"/>
      <c r="ANT1" s="396"/>
      <c r="ANU1" s="396"/>
      <c r="ANV1" s="395"/>
      <c r="ANW1" s="396"/>
      <c r="ANX1" s="396"/>
      <c r="ANY1" s="396"/>
      <c r="ANZ1" s="396"/>
      <c r="AOA1" s="396"/>
      <c r="AOB1" s="396"/>
      <c r="AOC1" s="396"/>
      <c r="AOD1" s="395"/>
      <c r="AOE1" s="396"/>
      <c r="AOF1" s="396"/>
      <c r="AOG1" s="396"/>
      <c r="AOH1" s="396"/>
      <c r="AOI1" s="396"/>
      <c r="AOJ1" s="396"/>
      <c r="AOK1" s="396"/>
      <c r="AOL1" s="395"/>
      <c r="AOM1" s="396"/>
      <c r="AON1" s="396"/>
      <c r="AOO1" s="396"/>
      <c r="AOP1" s="396"/>
      <c r="AOQ1" s="396"/>
      <c r="AOR1" s="396"/>
      <c r="AOS1" s="396"/>
      <c r="AOT1" s="395"/>
      <c r="AOU1" s="396"/>
      <c r="AOV1" s="396"/>
      <c r="AOW1" s="396"/>
      <c r="AOX1" s="396"/>
      <c r="AOY1" s="396"/>
      <c r="AOZ1" s="396"/>
      <c r="APA1" s="396"/>
      <c r="APB1" s="395"/>
      <c r="APC1" s="396"/>
      <c r="APD1" s="396"/>
      <c r="APE1" s="396"/>
      <c r="APF1" s="396"/>
      <c r="APG1" s="396"/>
      <c r="APH1" s="396"/>
      <c r="API1" s="396"/>
      <c r="APJ1" s="395"/>
      <c r="APK1" s="396"/>
      <c r="APL1" s="396"/>
      <c r="APM1" s="396"/>
      <c r="APN1" s="396"/>
      <c r="APO1" s="396"/>
      <c r="APP1" s="396"/>
      <c r="APQ1" s="396"/>
      <c r="APR1" s="395"/>
      <c r="APS1" s="396"/>
      <c r="APT1" s="396"/>
      <c r="APU1" s="396"/>
      <c r="APV1" s="396"/>
      <c r="APW1" s="396"/>
      <c r="APX1" s="396"/>
      <c r="APY1" s="396"/>
      <c r="APZ1" s="395"/>
      <c r="AQA1" s="396"/>
      <c r="AQB1" s="396"/>
      <c r="AQC1" s="396"/>
      <c r="AQD1" s="396"/>
      <c r="AQE1" s="396"/>
      <c r="AQF1" s="396"/>
      <c r="AQG1" s="396"/>
      <c r="AQH1" s="395"/>
      <c r="AQI1" s="396"/>
      <c r="AQJ1" s="396"/>
      <c r="AQK1" s="396"/>
      <c r="AQL1" s="396"/>
      <c r="AQM1" s="396"/>
      <c r="AQN1" s="396"/>
      <c r="AQO1" s="396"/>
      <c r="AQP1" s="395"/>
      <c r="AQQ1" s="396"/>
      <c r="AQR1" s="396"/>
      <c r="AQS1" s="396"/>
      <c r="AQT1" s="396"/>
      <c r="AQU1" s="396"/>
      <c r="AQV1" s="396"/>
      <c r="AQW1" s="396"/>
      <c r="AQX1" s="395"/>
      <c r="AQY1" s="396"/>
      <c r="AQZ1" s="396"/>
      <c r="ARA1" s="396"/>
      <c r="ARB1" s="396"/>
      <c r="ARC1" s="396"/>
      <c r="ARD1" s="396"/>
      <c r="ARE1" s="396"/>
      <c r="ARF1" s="395"/>
      <c r="ARG1" s="396"/>
      <c r="ARH1" s="396"/>
      <c r="ARI1" s="396"/>
      <c r="ARJ1" s="396"/>
      <c r="ARK1" s="396"/>
      <c r="ARL1" s="396"/>
      <c r="ARM1" s="396"/>
      <c r="ARN1" s="395"/>
      <c r="ARO1" s="396"/>
      <c r="ARP1" s="396"/>
      <c r="ARQ1" s="396"/>
      <c r="ARR1" s="396"/>
      <c r="ARS1" s="396"/>
      <c r="ART1" s="396"/>
      <c r="ARU1" s="396"/>
      <c r="ARV1" s="395"/>
      <c r="ARW1" s="396"/>
      <c r="ARX1" s="396"/>
      <c r="ARY1" s="396"/>
      <c r="ARZ1" s="396"/>
      <c r="ASA1" s="396"/>
      <c r="ASB1" s="396"/>
      <c r="ASC1" s="396"/>
      <c r="ASD1" s="395"/>
      <c r="ASE1" s="396"/>
      <c r="ASF1" s="396"/>
      <c r="ASG1" s="396"/>
      <c r="ASH1" s="396"/>
      <c r="ASI1" s="396"/>
      <c r="ASJ1" s="396"/>
      <c r="ASK1" s="396"/>
      <c r="ASL1" s="395"/>
      <c r="ASM1" s="396"/>
      <c r="ASN1" s="396"/>
      <c r="ASO1" s="396"/>
      <c r="ASP1" s="396"/>
      <c r="ASQ1" s="396"/>
      <c r="ASR1" s="396"/>
      <c r="ASS1" s="396"/>
      <c r="AST1" s="395"/>
      <c r="ASU1" s="396"/>
      <c r="ASV1" s="396"/>
      <c r="ASW1" s="396"/>
      <c r="ASX1" s="396"/>
      <c r="ASY1" s="396"/>
      <c r="ASZ1" s="396"/>
      <c r="ATA1" s="396"/>
      <c r="ATB1" s="395"/>
      <c r="ATC1" s="396"/>
      <c r="ATD1" s="396"/>
      <c r="ATE1" s="396"/>
      <c r="ATF1" s="396"/>
      <c r="ATG1" s="396"/>
      <c r="ATH1" s="396"/>
      <c r="ATI1" s="396"/>
      <c r="ATJ1" s="395"/>
      <c r="ATK1" s="396"/>
      <c r="ATL1" s="396"/>
      <c r="ATM1" s="396"/>
      <c r="ATN1" s="396"/>
      <c r="ATO1" s="396"/>
      <c r="ATP1" s="396"/>
      <c r="ATQ1" s="396"/>
      <c r="ATR1" s="395"/>
      <c r="ATS1" s="396"/>
      <c r="ATT1" s="396"/>
      <c r="ATU1" s="396"/>
      <c r="ATV1" s="396"/>
      <c r="ATW1" s="396"/>
      <c r="ATX1" s="396"/>
      <c r="ATY1" s="396"/>
      <c r="ATZ1" s="395"/>
      <c r="AUA1" s="396"/>
      <c r="AUB1" s="396"/>
      <c r="AUC1" s="396"/>
      <c r="AUD1" s="396"/>
      <c r="AUE1" s="396"/>
      <c r="AUF1" s="396"/>
      <c r="AUG1" s="396"/>
      <c r="AUH1" s="395"/>
      <c r="AUI1" s="396"/>
      <c r="AUJ1" s="396"/>
      <c r="AUK1" s="396"/>
      <c r="AUL1" s="396"/>
      <c r="AUM1" s="396"/>
      <c r="AUN1" s="396"/>
      <c r="AUO1" s="396"/>
      <c r="AUP1" s="395"/>
      <c r="AUQ1" s="396"/>
      <c r="AUR1" s="396"/>
      <c r="AUS1" s="396"/>
      <c r="AUT1" s="396"/>
      <c r="AUU1" s="396"/>
      <c r="AUV1" s="396"/>
      <c r="AUW1" s="396"/>
      <c r="AUX1" s="395"/>
      <c r="AUY1" s="396"/>
      <c r="AUZ1" s="396"/>
      <c r="AVA1" s="396"/>
      <c r="AVB1" s="396"/>
      <c r="AVC1" s="396"/>
      <c r="AVD1" s="396"/>
      <c r="AVE1" s="396"/>
      <c r="AVF1" s="395"/>
      <c r="AVG1" s="396"/>
      <c r="AVH1" s="396"/>
      <c r="AVI1" s="396"/>
      <c r="AVJ1" s="396"/>
      <c r="AVK1" s="396"/>
      <c r="AVL1" s="396"/>
      <c r="AVM1" s="396"/>
      <c r="AVN1" s="395"/>
      <c r="AVO1" s="396"/>
      <c r="AVP1" s="396"/>
      <c r="AVQ1" s="396"/>
      <c r="AVR1" s="396"/>
      <c r="AVS1" s="396"/>
      <c r="AVT1" s="396"/>
      <c r="AVU1" s="396"/>
      <c r="AVV1" s="395"/>
      <c r="AVW1" s="396"/>
      <c r="AVX1" s="396"/>
      <c r="AVY1" s="396"/>
      <c r="AVZ1" s="396"/>
      <c r="AWA1" s="396"/>
      <c r="AWB1" s="396"/>
      <c r="AWC1" s="396"/>
      <c r="AWD1" s="395"/>
      <c r="AWE1" s="396"/>
      <c r="AWF1" s="396"/>
      <c r="AWG1" s="396"/>
      <c r="AWH1" s="396"/>
      <c r="AWI1" s="396"/>
      <c r="AWJ1" s="396"/>
      <c r="AWK1" s="396"/>
      <c r="AWL1" s="395"/>
      <c r="AWM1" s="396"/>
      <c r="AWN1" s="396"/>
      <c r="AWO1" s="396"/>
      <c r="AWP1" s="396"/>
      <c r="AWQ1" s="396"/>
      <c r="AWR1" s="396"/>
      <c r="AWS1" s="396"/>
      <c r="AWT1" s="395"/>
      <c r="AWU1" s="396"/>
      <c r="AWV1" s="396"/>
      <c r="AWW1" s="396"/>
      <c r="AWX1" s="396"/>
      <c r="AWY1" s="396"/>
      <c r="AWZ1" s="396"/>
      <c r="AXA1" s="396"/>
      <c r="AXB1" s="395"/>
      <c r="AXC1" s="396"/>
      <c r="AXD1" s="396"/>
      <c r="AXE1" s="396"/>
      <c r="AXF1" s="396"/>
      <c r="AXG1" s="396"/>
      <c r="AXH1" s="396"/>
      <c r="AXI1" s="396"/>
      <c r="AXJ1" s="395"/>
      <c r="AXK1" s="396"/>
      <c r="AXL1" s="396"/>
      <c r="AXM1" s="396"/>
      <c r="AXN1" s="396"/>
      <c r="AXO1" s="396"/>
      <c r="AXP1" s="396"/>
      <c r="AXQ1" s="396"/>
      <c r="AXR1" s="395"/>
      <c r="AXS1" s="396"/>
      <c r="AXT1" s="396"/>
      <c r="AXU1" s="396"/>
      <c r="AXV1" s="396"/>
      <c r="AXW1" s="396"/>
      <c r="AXX1" s="396"/>
      <c r="AXY1" s="396"/>
      <c r="AXZ1" s="395"/>
      <c r="AYA1" s="396"/>
      <c r="AYB1" s="396"/>
      <c r="AYC1" s="396"/>
      <c r="AYD1" s="396"/>
      <c r="AYE1" s="396"/>
      <c r="AYF1" s="396"/>
      <c r="AYG1" s="396"/>
      <c r="AYH1" s="395"/>
      <c r="AYI1" s="396"/>
      <c r="AYJ1" s="396"/>
      <c r="AYK1" s="396"/>
      <c r="AYL1" s="396"/>
      <c r="AYM1" s="396"/>
      <c r="AYN1" s="396"/>
      <c r="AYO1" s="396"/>
      <c r="AYP1" s="395"/>
      <c r="AYQ1" s="396"/>
      <c r="AYR1" s="396"/>
      <c r="AYS1" s="396"/>
      <c r="AYT1" s="396"/>
      <c r="AYU1" s="396"/>
      <c r="AYV1" s="396"/>
      <c r="AYW1" s="396"/>
      <c r="AYX1" s="395"/>
      <c r="AYY1" s="396"/>
      <c r="AYZ1" s="396"/>
      <c r="AZA1" s="396"/>
      <c r="AZB1" s="396"/>
      <c r="AZC1" s="396"/>
      <c r="AZD1" s="396"/>
      <c r="AZE1" s="396"/>
      <c r="AZF1" s="395"/>
      <c r="AZG1" s="396"/>
      <c r="AZH1" s="396"/>
      <c r="AZI1" s="396"/>
      <c r="AZJ1" s="396"/>
      <c r="AZK1" s="396"/>
      <c r="AZL1" s="396"/>
      <c r="AZM1" s="396"/>
      <c r="AZN1" s="395"/>
      <c r="AZO1" s="396"/>
      <c r="AZP1" s="396"/>
      <c r="AZQ1" s="396"/>
      <c r="AZR1" s="396"/>
      <c r="AZS1" s="396"/>
      <c r="AZT1" s="396"/>
      <c r="AZU1" s="396"/>
      <c r="AZV1" s="395"/>
      <c r="AZW1" s="396"/>
      <c r="AZX1" s="396"/>
      <c r="AZY1" s="396"/>
      <c r="AZZ1" s="396"/>
      <c r="BAA1" s="396"/>
      <c r="BAB1" s="396"/>
      <c r="BAC1" s="396"/>
      <c r="BAD1" s="395"/>
      <c r="BAE1" s="396"/>
      <c r="BAF1" s="396"/>
      <c r="BAG1" s="396"/>
      <c r="BAH1" s="396"/>
      <c r="BAI1" s="396"/>
      <c r="BAJ1" s="396"/>
      <c r="BAK1" s="396"/>
      <c r="BAL1" s="395"/>
      <c r="BAM1" s="396"/>
      <c r="BAN1" s="396"/>
      <c r="BAO1" s="396"/>
      <c r="BAP1" s="396"/>
      <c r="BAQ1" s="396"/>
      <c r="BAR1" s="396"/>
      <c r="BAS1" s="396"/>
      <c r="BAT1" s="395"/>
      <c r="BAU1" s="396"/>
      <c r="BAV1" s="396"/>
      <c r="BAW1" s="396"/>
      <c r="BAX1" s="396"/>
      <c r="BAY1" s="396"/>
      <c r="BAZ1" s="396"/>
      <c r="BBA1" s="396"/>
      <c r="BBB1" s="395"/>
      <c r="BBC1" s="396"/>
      <c r="BBD1" s="396"/>
      <c r="BBE1" s="396"/>
      <c r="BBF1" s="396"/>
      <c r="BBG1" s="396"/>
      <c r="BBH1" s="396"/>
      <c r="BBI1" s="396"/>
      <c r="BBJ1" s="395"/>
      <c r="BBK1" s="396"/>
      <c r="BBL1" s="396"/>
      <c r="BBM1" s="396"/>
      <c r="BBN1" s="396"/>
      <c r="BBO1" s="396"/>
      <c r="BBP1" s="396"/>
      <c r="BBQ1" s="396"/>
      <c r="BBR1" s="395"/>
      <c r="BBS1" s="396"/>
      <c r="BBT1" s="396"/>
      <c r="BBU1" s="396"/>
      <c r="BBV1" s="396"/>
      <c r="BBW1" s="396"/>
      <c r="BBX1" s="396"/>
      <c r="BBY1" s="396"/>
      <c r="BBZ1" s="395"/>
      <c r="BCA1" s="396"/>
      <c r="BCB1" s="396"/>
      <c r="BCC1" s="396"/>
      <c r="BCD1" s="396"/>
      <c r="BCE1" s="396"/>
      <c r="BCF1" s="396"/>
      <c r="BCG1" s="396"/>
      <c r="BCH1" s="395"/>
      <c r="BCI1" s="396"/>
      <c r="BCJ1" s="396"/>
      <c r="BCK1" s="396"/>
      <c r="BCL1" s="396"/>
      <c r="BCM1" s="396"/>
      <c r="BCN1" s="396"/>
      <c r="BCO1" s="396"/>
      <c r="BCP1" s="395"/>
      <c r="BCQ1" s="396"/>
      <c r="BCR1" s="396"/>
      <c r="BCS1" s="396"/>
      <c r="BCT1" s="396"/>
      <c r="BCU1" s="396"/>
      <c r="BCV1" s="396"/>
      <c r="BCW1" s="396"/>
      <c r="BCX1" s="395"/>
      <c r="BCY1" s="396"/>
      <c r="BCZ1" s="396"/>
      <c r="BDA1" s="396"/>
      <c r="BDB1" s="396"/>
      <c r="BDC1" s="396"/>
      <c r="BDD1" s="396"/>
      <c r="BDE1" s="396"/>
      <c r="BDF1" s="395"/>
      <c r="BDG1" s="396"/>
      <c r="BDH1" s="396"/>
      <c r="BDI1" s="396"/>
      <c r="BDJ1" s="396"/>
      <c r="BDK1" s="396"/>
      <c r="BDL1" s="396"/>
      <c r="BDM1" s="396"/>
      <c r="BDN1" s="395"/>
      <c r="BDO1" s="396"/>
      <c r="BDP1" s="396"/>
      <c r="BDQ1" s="396"/>
      <c r="BDR1" s="396"/>
      <c r="BDS1" s="396"/>
      <c r="BDT1" s="396"/>
      <c r="BDU1" s="396"/>
      <c r="BDV1" s="395"/>
      <c r="BDW1" s="396"/>
      <c r="BDX1" s="396"/>
      <c r="BDY1" s="396"/>
      <c r="BDZ1" s="396"/>
      <c r="BEA1" s="396"/>
      <c r="BEB1" s="396"/>
      <c r="BEC1" s="396"/>
      <c r="BED1" s="395"/>
      <c r="BEE1" s="396"/>
      <c r="BEF1" s="396"/>
      <c r="BEG1" s="396"/>
      <c r="BEH1" s="396"/>
      <c r="BEI1" s="396"/>
      <c r="BEJ1" s="396"/>
      <c r="BEK1" s="396"/>
      <c r="BEL1" s="395"/>
      <c r="BEM1" s="396"/>
      <c r="BEN1" s="396"/>
      <c r="BEO1" s="396"/>
      <c r="BEP1" s="396"/>
      <c r="BEQ1" s="396"/>
      <c r="BER1" s="396"/>
      <c r="BES1" s="396"/>
      <c r="BET1" s="395"/>
      <c r="BEU1" s="396"/>
      <c r="BEV1" s="396"/>
      <c r="BEW1" s="396"/>
      <c r="BEX1" s="396"/>
      <c r="BEY1" s="396"/>
      <c r="BEZ1" s="396"/>
      <c r="BFA1" s="396"/>
      <c r="BFB1" s="395"/>
      <c r="BFC1" s="396"/>
      <c r="BFD1" s="396"/>
      <c r="BFE1" s="396"/>
      <c r="BFF1" s="396"/>
      <c r="BFG1" s="396"/>
      <c r="BFH1" s="396"/>
      <c r="BFI1" s="396"/>
      <c r="BFJ1" s="395"/>
      <c r="BFK1" s="396"/>
      <c r="BFL1" s="396"/>
      <c r="BFM1" s="396"/>
      <c r="BFN1" s="396"/>
      <c r="BFO1" s="396"/>
      <c r="BFP1" s="396"/>
      <c r="BFQ1" s="396"/>
      <c r="BFR1" s="395"/>
      <c r="BFS1" s="396"/>
      <c r="BFT1" s="396"/>
      <c r="BFU1" s="396"/>
      <c r="BFV1" s="396"/>
      <c r="BFW1" s="396"/>
      <c r="BFX1" s="396"/>
      <c r="BFY1" s="396"/>
      <c r="BFZ1" s="395"/>
      <c r="BGA1" s="396"/>
      <c r="BGB1" s="396"/>
      <c r="BGC1" s="396"/>
      <c r="BGD1" s="396"/>
      <c r="BGE1" s="396"/>
      <c r="BGF1" s="396"/>
      <c r="BGG1" s="396"/>
      <c r="BGH1" s="395"/>
      <c r="BGI1" s="396"/>
      <c r="BGJ1" s="396"/>
      <c r="BGK1" s="396"/>
      <c r="BGL1" s="396"/>
      <c r="BGM1" s="396"/>
      <c r="BGN1" s="396"/>
      <c r="BGO1" s="396"/>
      <c r="BGP1" s="395"/>
      <c r="BGQ1" s="396"/>
      <c r="BGR1" s="396"/>
      <c r="BGS1" s="396"/>
      <c r="BGT1" s="396"/>
      <c r="BGU1" s="396"/>
      <c r="BGV1" s="396"/>
      <c r="BGW1" s="396"/>
      <c r="BGX1" s="395"/>
      <c r="BGY1" s="396"/>
      <c r="BGZ1" s="396"/>
      <c r="BHA1" s="396"/>
      <c r="BHB1" s="396"/>
      <c r="BHC1" s="396"/>
      <c r="BHD1" s="396"/>
      <c r="BHE1" s="396"/>
      <c r="BHF1" s="395"/>
      <c r="BHG1" s="396"/>
      <c r="BHH1" s="396"/>
      <c r="BHI1" s="396"/>
      <c r="BHJ1" s="396"/>
      <c r="BHK1" s="396"/>
      <c r="BHL1" s="396"/>
      <c r="BHM1" s="396"/>
      <c r="BHN1" s="395"/>
      <c r="BHO1" s="396"/>
      <c r="BHP1" s="396"/>
      <c r="BHQ1" s="396"/>
      <c r="BHR1" s="396"/>
      <c r="BHS1" s="396"/>
      <c r="BHT1" s="396"/>
      <c r="BHU1" s="396"/>
      <c r="BHV1" s="395"/>
      <c r="BHW1" s="396"/>
      <c r="BHX1" s="396"/>
      <c r="BHY1" s="396"/>
      <c r="BHZ1" s="396"/>
      <c r="BIA1" s="396"/>
      <c r="BIB1" s="396"/>
      <c r="BIC1" s="396"/>
      <c r="BID1" s="395"/>
      <c r="BIE1" s="396"/>
      <c r="BIF1" s="396"/>
      <c r="BIG1" s="396"/>
      <c r="BIH1" s="396"/>
      <c r="BII1" s="396"/>
      <c r="BIJ1" s="396"/>
      <c r="BIK1" s="396"/>
      <c r="BIL1" s="395"/>
      <c r="BIM1" s="396"/>
      <c r="BIN1" s="396"/>
      <c r="BIO1" s="396"/>
      <c r="BIP1" s="396"/>
      <c r="BIQ1" s="396"/>
      <c r="BIR1" s="396"/>
      <c r="BIS1" s="396"/>
      <c r="BIT1" s="395"/>
      <c r="BIU1" s="396"/>
      <c r="BIV1" s="396"/>
      <c r="BIW1" s="396"/>
      <c r="BIX1" s="396"/>
      <c r="BIY1" s="396"/>
      <c r="BIZ1" s="396"/>
      <c r="BJA1" s="396"/>
      <c r="BJB1" s="395"/>
      <c r="BJC1" s="396"/>
      <c r="BJD1" s="396"/>
      <c r="BJE1" s="396"/>
      <c r="BJF1" s="396"/>
      <c r="BJG1" s="396"/>
      <c r="BJH1" s="396"/>
      <c r="BJI1" s="396"/>
      <c r="BJJ1" s="395"/>
      <c r="BJK1" s="396"/>
      <c r="BJL1" s="396"/>
      <c r="BJM1" s="396"/>
      <c r="BJN1" s="396"/>
      <c r="BJO1" s="396"/>
      <c r="BJP1" s="396"/>
      <c r="BJQ1" s="396"/>
      <c r="BJR1" s="395"/>
      <c r="BJS1" s="396"/>
      <c r="BJT1" s="396"/>
      <c r="BJU1" s="396"/>
      <c r="BJV1" s="396"/>
      <c r="BJW1" s="396"/>
      <c r="BJX1" s="396"/>
      <c r="BJY1" s="396"/>
      <c r="BJZ1" s="395"/>
      <c r="BKA1" s="396"/>
      <c r="BKB1" s="396"/>
      <c r="BKC1" s="396"/>
      <c r="BKD1" s="396"/>
      <c r="BKE1" s="396"/>
      <c r="BKF1" s="396"/>
      <c r="BKG1" s="396"/>
      <c r="BKH1" s="395"/>
      <c r="BKI1" s="396"/>
      <c r="BKJ1" s="396"/>
      <c r="BKK1" s="396"/>
      <c r="BKL1" s="396"/>
      <c r="BKM1" s="396"/>
      <c r="BKN1" s="396"/>
      <c r="BKO1" s="396"/>
      <c r="BKP1" s="395"/>
      <c r="BKQ1" s="396"/>
      <c r="BKR1" s="396"/>
      <c r="BKS1" s="396"/>
      <c r="BKT1" s="396"/>
      <c r="BKU1" s="396"/>
      <c r="BKV1" s="396"/>
      <c r="BKW1" s="396"/>
      <c r="BKX1" s="395"/>
      <c r="BKY1" s="396"/>
      <c r="BKZ1" s="396"/>
      <c r="BLA1" s="396"/>
      <c r="BLB1" s="396"/>
      <c r="BLC1" s="396"/>
      <c r="BLD1" s="396"/>
      <c r="BLE1" s="396"/>
      <c r="BLF1" s="395"/>
      <c r="BLG1" s="396"/>
      <c r="BLH1" s="396"/>
      <c r="BLI1" s="396"/>
      <c r="BLJ1" s="396"/>
      <c r="BLK1" s="396"/>
      <c r="BLL1" s="396"/>
      <c r="BLM1" s="396"/>
      <c r="BLN1" s="395"/>
      <c r="BLO1" s="396"/>
      <c r="BLP1" s="396"/>
      <c r="BLQ1" s="396"/>
      <c r="BLR1" s="396"/>
      <c r="BLS1" s="396"/>
      <c r="BLT1" s="396"/>
      <c r="BLU1" s="396"/>
      <c r="BLV1" s="395"/>
      <c r="BLW1" s="396"/>
      <c r="BLX1" s="396"/>
      <c r="BLY1" s="396"/>
      <c r="BLZ1" s="396"/>
      <c r="BMA1" s="396"/>
      <c r="BMB1" s="396"/>
      <c r="BMC1" s="396"/>
      <c r="BMD1" s="395"/>
      <c r="BME1" s="396"/>
      <c r="BMF1" s="396"/>
      <c r="BMG1" s="396"/>
      <c r="BMH1" s="396"/>
      <c r="BMI1" s="396"/>
      <c r="BMJ1" s="396"/>
      <c r="BMK1" s="396"/>
      <c r="BML1" s="395"/>
      <c r="BMM1" s="396"/>
      <c r="BMN1" s="396"/>
      <c r="BMO1" s="396"/>
      <c r="BMP1" s="396"/>
      <c r="BMQ1" s="396"/>
      <c r="BMR1" s="396"/>
      <c r="BMS1" s="396"/>
      <c r="BMT1" s="395"/>
      <c r="BMU1" s="396"/>
      <c r="BMV1" s="396"/>
      <c r="BMW1" s="396"/>
      <c r="BMX1" s="396"/>
      <c r="BMY1" s="396"/>
      <c r="BMZ1" s="396"/>
      <c r="BNA1" s="396"/>
      <c r="BNB1" s="395"/>
      <c r="BNC1" s="396"/>
      <c r="BND1" s="396"/>
      <c r="BNE1" s="396"/>
      <c r="BNF1" s="396"/>
      <c r="BNG1" s="396"/>
      <c r="BNH1" s="396"/>
      <c r="BNI1" s="396"/>
      <c r="BNJ1" s="395"/>
      <c r="BNK1" s="396"/>
      <c r="BNL1" s="396"/>
      <c r="BNM1" s="396"/>
      <c r="BNN1" s="396"/>
      <c r="BNO1" s="396"/>
      <c r="BNP1" s="396"/>
      <c r="BNQ1" s="396"/>
      <c r="BNR1" s="395"/>
      <c r="BNS1" s="396"/>
      <c r="BNT1" s="396"/>
      <c r="BNU1" s="396"/>
      <c r="BNV1" s="396"/>
      <c r="BNW1" s="396"/>
      <c r="BNX1" s="396"/>
      <c r="BNY1" s="396"/>
      <c r="BNZ1" s="395"/>
      <c r="BOA1" s="396"/>
      <c r="BOB1" s="396"/>
      <c r="BOC1" s="396"/>
      <c r="BOD1" s="396"/>
      <c r="BOE1" s="396"/>
      <c r="BOF1" s="396"/>
      <c r="BOG1" s="396"/>
      <c r="BOH1" s="395"/>
      <c r="BOI1" s="396"/>
      <c r="BOJ1" s="396"/>
      <c r="BOK1" s="396"/>
      <c r="BOL1" s="396"/>
      <c r="BOM1" s="396"/>
      <c r="BON1" s="396"/>
      <c r="BOO1" s="396"/>
      <c r="BOP1" s="395"/>
      <c r="BOQ1" s="396"/>
      <c r="BOR1" s="396"/>
      <c r="BOS1" s="396"/>
      <c r="BOT1" s="396"/>
      <c r="BOU1" s="396"/>
      <c r="BOV1" s="396"/>
      <c r="BOW1" s="396"/>
      <c r="BOX1" s="395"/>
      <c r="BOY1" s="396"/>
      <c r="BOZ1" s="396"/>
      <c r="BPA1" s="396"/>
      <c r="BPB1" s="396"/>
      <c r="BPC1" s="396"/>
      <c r="BPD1" s="396"/>
      <c r="BPE1" s="396"/>
      <c r="BPF1" s="395"/>
      <c r="BPG1" s="396"/>
      <c r="BPH1" s="396"/>
      <c r="BPI1" s="396"/>
      <c r="BPJ1" s="396"/>
      <c r="BPK1" s="396"/>
      <c r="BPL1" s="396"/>
      <c r="BPM1" s="396"/>
      <c r="BPN1" s="395"/>
      <c r="BPO1" s="396"/>
      <c r="BPP1" s="396"/>
      <c r="BPQ1" s="396"/>
      <c r="BPR1" s="396"/>
      <c r="BPS1" s="396"/>
      <c r="BPT1" s="396"/>
      <c r="BPU1" s="396"/>
      <c r="BPV1" s="395"/>
      <c r="BPW1" s="396"/>
      <c r="BPX1" s="396"/>
      <c r="BPY1" s="396"/>
      <c r="BPZ1" s="396"/>
      <c r="BQA1" s="396"/>
      <c r="BQB1" s="396"/>
      <c r="BQC1" s="396"/>
      <c r="BQD1" s="395"/>
      <c r="BQE1" s="396"/>
      <c r="BQF1" s="396"/>
      <c r="BQG1" s="396"/>
      <c r="BQH1" s="396"/>
      <c r="BQI1" s="396"/>
      <c r="BQJ1" s="396"/>
      <c r="BQK1" s="396"/>
      <c r="BQL1" s="395"/>
      <c r="BQM1" s="396"/>
      <c r="BQN1" s="396"/>
      <c r="BQO1" s="396"/>
      <c r="BQP1" s="396"/>
      <c r="BQQ1" s="396"/>
      <c r="BQR1" s="396"/>
      <c r="BQS1" s="396"/>
      <c r="BQT1" s="395"/>
      <c r="BQU1" s="396"/>
      <c r="BQV1" s="396"/>
      <c r="BQW1" s="396"/>
      <c r="BQX1" s="396"/>
      <c r="BQY1" s="396"/>
      <c r="BQZ1" s="396"/>
      <c r="BRA1" s="396"/>
      <c r="BRB1" s="395"/>
      <c r="BRC1" s="396"/>
      <c r="BRD1" s="396"/>
      <c r="BRE1" s="396"/>
      <c r="BRF1" s="396"/>
      <c r="BRG1" s="396"/>
      <c r="BRH1" s="396"/>
      <c r="BRI1" s="396"/>
      <c r="BRJ1" s="395"/>
      <c r="BRK1" s="396"/>
      <c r="BRL1" s="396"/>
      <c r="BRM1" s="396"/>
      <c r="BRN1" s="396"/>
      <c r="BRO1" s="396"/>
      <c r="BRP1" s="396"/>
      <c r="BRQ1" s="396"/>
      <c r="BRR1" s="395"/>
      <c r="BRS1" s="396"/>
      <c r="BRT1" s="396"/>
      <c r="BRU1" s="396"/>
      <c r="BRV1" s="396"/>
      <c r="BRW1" s="396"/>
      <c r="BRX1" s="396"/>
      <c r="BRY1" s="396"/>
      <c r="BRZ1" s="395"/>
      <c r="BSA1" s="396"/>
      <c r="BSB1" s="396"/>
      <c r="BSC1" s="396"/>
      <c r="BSD1" s="396"/>
      <c r="BSE1" s="396"/>
      <c r="BSF1" s="396"/>
      <c r="BSG1" s="396"/>
      <c r="BSH1" s="395"/>
      <c r="BSI1" s="396"/>
      <c r="BSJ1" s="396"/>
      <c r="BSK1" s="396"/>
      <c r="BSL1" s="396"/>
      <c r="BSM1" s="396"/>
      <c r="BSN1" s="396"/>
      <c r="BSO1" s="396"/>
      <c r="BSP1" s="395"/>
      <c r="BSQ1" s="396"/>
      <c r="BSR1" s="396"/>
      <c r="BSS1" s="396"/>
      <c r="BST1" s="396"/>
      <c r="BSU1" s="396"/>
      <c r="BSV1" s="396"/>
      <c r="BSW1" s="396"/>
      <c r="BSX1" s="395"/>
      <c r="BSY1" s="396"/>
      <c r="BSZ1" s="396"/>
      <c r="BTA1" s="396"/>
      <c r="BTB1" s="396"/>
      <c r="BTC1" s="396"/>
      <c r="BTD1" s="396"/>
      <c r="BTE1" s="396"/>
      <c r="BTF1" s="395"/>
      <c r="BTG1" s="396"/>
      <c r="BTH1" s="396"/>
      <c r="BTI1" s="396"/>
      <c r="BTJ1" s="396"/>
      <c r="BTK1" s="396"/>
      <c r="BTL1" s="396"/>
      <c r="BTM1" s="396"/>
      <c r="BTN1" s="395"/>
      <c r="BTO1" s="396"/>
      <c r="BTP1" s="396"/>
      <c r="BTQ1" s="396"/>
      <c r="BTR1" s="396"/>
      <c r="BTS1" s="396"/>
      <c r="BTT1" s="396"/>
      <c r="BTU1" s="396"/>
      <c r="BTV1" s="395"/>
      <c r="BTW1" s="396"/>
      <c r="BTX1" s="396"/>
      <c r="BTY1" s="396"/>
      <c r="BTZ1" s="396"/>
      <c r="BUA1" s="396"/>
      <c r="BUB1" s="396"/>
      <c r="BUC1" s="396"/>
      <c r="BUD1" s="395"/>
      <c r="BUE1" s="396"/>
      <c r="BUF1" s="396"/>
      <c r="BUG1" s="396"/>
      <c r="BUH1" s="396"/>
      <c r="BUI1" s="396"/>
      <c r="BUJ1" s="396"/>
      <c r="BUK1" s="396"/>
      <c r="BUL1" s="395"/>
      <c r="BUM1" s="396"/>
      <c r="BUN1" s="396"/>
      <c r="BUO1" s="396"/>
      <c r="BUP1" s="396"/>
      <c r="BUQ1" s="396"/>
      <c r="BUR1" s="396"/>
      <c r="BUS1" s="396"/>
      <c r="BUT1" s="395"/>
      <c r="BUU1" s="396"/>
      <c r="BUV1" s="396"/>
      <c r="BUW1" s="396"/>
      <c r="BUX1" s="396"/>
      <c r="BUY1" s="396"/>
      <c r="BUZ1" s="396"/>
      <c r="BVA1" s="396"/>
      <c r="BVB1" s="395"/>
      <c r="BVC1" s="396"/>
      <c r="BVD1" s="396"/>
      <c r="BVE1" s="396"/>
      <c r="BVF1" s="396"/>
      <c r="BVG1" s="396"/>
      <c r="BVH1" s="396"/>
      <c r="BVI1" s="396"/>
      <c r="BVJ1" s="395"/>
      <c r="BVK1" s="396"/>
      <c r="BVL1" s="396"/>
      <c r="BVM1" s="396"/>
      <c r="BVN1" s="396"/>
      <c r="BVO1" s="396"/>
      <c r="BVP1" s="396"/>
      <c r="BVQ1" s="396"/>
      <c r="BVR1" s="395"/>
      <c r="BVS1" s="396"/>
      <c r="BVT1" s="396"/>
      <c r="BVU1" s="396"/>
      <c r="BVV1" s="396"/>
      <c r="BVW1" s="396"/>
      <c r="BVX1" s="396"/>
      <c r="BVY1" s="396"/>
      <c r="BVZ1" s="395"/>
      <c r="BWA1" s="396"/>
      <c r="BWB1" s="396"/>
      <c r="BWC1" s="396"/>
      <c r="BWD1" s="396"/>
      <c r="BWE1" s="396"/>
      <c r="BWF1" s="396"/>
      <c r="BWG1" s="396"/>
      <c r="BWH1" s="395"/>
      <c r="BWI1" s="396"/>
      <c r="BWJ1" s="396"/>
      <c r="BWK1" s="396"/>
      <c r="BWL1" s="396"/>
      <c r="BWM1" s="396"/>
      <c r="BWN1" s="396"/>
      <c r="BWO1" s="396"/>
      <c r="BWP1" s="395"/>
      <c r="BWQ1" s="396"/>
      <c r="BWR1" s="396"/>
      <c r="BWS1" s="396"/>
      <c r="BWT1" s="396"/>
      <c r="BWU1" s="396"/>
      <c r="BWV1" s="396"/>
      <c r="BWW1" s="396"/>
      <c r="BWX1" s="395"/>
      <c r="BWY1" s="396"/>
      <c r="BWZ1" s="396"/>
      <c r="BXA1" s="396"/>
      <c r="BXB1" s="396"/>
      <c r="BXC1" s="396"/>
      <c r="BXD1" s="396"/>
      <c r="BXE1" s="396"/>
      <c r="BXF1" s="395"/>
      <c r="BXG1" s="396"/>
      <c r="BXH1" s="396"/>
      <c r="BXI1" s="396"/>
      <c r="BXJ1" s="396"/>
      <c r="BXK1" s="396"/>
      <c r="BXL1" s="396"/>
      <c r="BXM1" s="396"/>
      <c r="BXN1" s="395"/>
      <c r="BXO1" s="396"/>
      <c r="BXP1" s="396"/>
      <c r="BXQ1" s="396"/>
      <c r="BXR1" s="396"/>
      <c r="BXS1" s="396"/>
      <c r="BXT1" s="396"/>
      <c r="BXU1" s="396"/>
      <c r="BXV1" s="395"/>
      <c r="BXW1" s="396"/>
      <c r="BXX1" s="396"/>
      <c r="BXY1" s="396"/>
      <c r="BXZ1" s="396"/>
      <c r="BYA1" s="396"/>
      <c r="BYB1" s="396"/>
      <c r="BYC1" s="396"/>
      <c r="BYD1" s="395"/>
      <c r="BYE1" s="396"/>
      <c r="BYF1" s="396"/>
      <c r="BYG1" s="396"/>
      <c r="BYH1" s="396"/>
      <c r="BYI1" s="396"/>
      <c r="BYJ1" s="396"/>
      <c r="BYK1" s="396"/>
      <c r="BYL1" s="395"/>
      <c r="BYM1" s="396"/>
      <c r="BYN1" s="396"/>
      <c r="BYO1" s="396"/>
      <c r="BYP1" s="396"/>
      <c r="BYQ1" s="396"/>
      <c r="BYR1" s="396"/>
      <c r="BYS1" s="396"/>
      <c r="BYT1" s="395"/>
      <c r="BYU1" s="396"/>
      <c r="BYV1" s="396"/>
      <c r="BYW1" s="396"/>
      <c r="BYX1" s="396"/>
      <c r="BYY1" s="396"/>
      <c r="BYZ1" s="396"/>
      <c r="BZA1" s="396"/>
      <c r="BZB1" s="395"/>
      <c r="BZC1" s="396"/>
      <c r="BZD1" s="396"/>
      <c r="BZE1" s="396"/>
      <c r="BZF1" s="396"/>
      <c r="BZG1" s="396"/>
      <c r="BZH1" s="396"/>
      <c r="BZI1" s="396"/>
      <c r="BZJ1" s="395"/>
      <c r="BZK1" s="396"/>
      <c r="BZL1" s="396"/>
      <c r="BZM1" s="396"/>
      <c r="BZN1" s="396"/>
      <c r="BZO1" s="396"/>
      <c r="BZP1" s="396"/>
      <c r="BZQ1" s="396"/>
      <c r="BZR1" s="395"/>
      <c r="BZS1" s="396"/>
      <c r="BZT1" s="396"/>
      <c r="BZU1" s="396"/>
      <c r="BZV1" s="396"/>
      <c r="BZW1" s="396"/>
      <c r="BZX1" s="396"/>
      <c r="BZY1" s="396"/>
      <c r="BZZ1" s="395"/>
      <c r="CAA1" s="396"/>
      <c r="CAB1" s="396"/>
      <c r="CAC1" s="396"/>
      <c r="CAD1" s="396"/>
      <c r="CAE1" s="396"/>
      <c r="CAF1" s="396"/>
      <c r="CAG1" s="396"/>
      <c r="CAH1" s="395"/>
      <c r="CAI1" s="396"/>
      <c r="CAJ1" s="396"/>
      <c r="CAK1" s="396"/>
      <c r="CAL1" s="396"/>
      <c r="CAM1" s="396"/>
      <c r="CAN1" s="396"/>
      <c r="CAO1" s="396"/>
      <c r="CAP1" s="395"/>
      <c r="CAQ1" s="396"/>
      <c r="CAR1" s="396"/>
      <c r="CAS1" s="396"/>
      <c r="CAT1" s="396"/>
      <c r="CAU1" s="396"/>
      <c r="CAV1" s="396"/>
      <c r="CAW1" s="396"/>
      <c r="CAX1" s="395"/>
      <c r="CAY1" s="396"/>
      <c r="CAZ1" s="396"/>
      <c r="CBA1" s="396"/>
      <c r="CBB1" s="396"/>
      <c r="CBC1" s="396"/>
      <c r="CBD1" s="396"/>
      <c r="CBE1" s="396"/>
      <c r="CBF1" s="395"/>
      <c r="CBG1" s="396"/>
      <c r="CBH1" s="396"/>
      <c r="CBI1" s="396"/>
      <c r="CBJ1" s="396"/>
      <c r="CBK1" s="396"/>
      <c r="CBL1" s="396"/>
      <c r="CBM1" s="396"/>
      <c r="CBN1" s="395"/>
      <c r="CBO1" s="396"/>
      <c r="CBP1" s="396"/>
      <c r="CBQ1" s="396"/>
      <c r="CBR1" s="396"/>
      <c r="CBS1" s="396"/>
      <c r="CBT1" s="396"/>
      <c r="CBU1" s="396"/>
      <c r="CBV1" s="395"/>
      <c r="CBW1" s="396"/>
      <c r="CBX1" s="396"/>
      <c r="CBY1" s="396"/>
      <c r="CBZ1" s="396"/>
      <c r="CCA1" s="396"/>
      <c r="CCB1" s="396"/>
      <c r="CCC1" s="396"/>
      <c r="CCD1" s="395"/>
      <c r="CCE1" s="396"/>
      <c r="CCF1" s="396"/>
      <c r="CCG1" s="396"/>
      <c r="CCH1" s="396"/>
      <c r="CCI1" s="396"/>
      <c r="CCJ1" s="396"/>
      <c r="CCK1" s="396"/>
      <c r="CCL1" s="395"/>
      <c r="CCM1" s="396"/>
      <c r="CCN1" s="396"/>
      <c r="CCO1" s="396"/>
      <c r="CCP1" s="396"/>
      <c r="CCQ1" s="396"/>
      <c r="CCR1" s="396"/>
      <c r="CCS1" s="396"/>
      <c r="CCT1" s="395"/>
      <c r="CCU1" s="396"/>
      <c r="CCV1" s="396"/>
      <c r="CCW1" s="396"/>
      <c r="CCX1" s="396"/>
      <c r="CCY1" s="396"/>
      <c r="CCZ1" s="396"/>
      <c r="CDA1" s="396"/>
      <c r="CDB1" s="395"/>
      <c r="CDC1" s="396"/>
      <c r="CDD1" s="396"/>
      <c r="CDE1" s="396"/>
      <c r="CDF1" s="396"/>
      <c r="CDG1" s="396"/>
      <c r="CDH1" s="396"/>
      <c r="CDI1" s="396"/>
      <c r="CDJ1" s="395"/>
      <c r="CDK1" s="396"/>
      <c r="CDL1" s="396"/>
      <c r="CDM1" s="396"/>
      <c r="CDN1" s="396"/>
      <c r="CDO1" s="396"/>
      <c r="CDP1" s="396"/>
      <c r="CDQ1" s="396"/>
      <c r="CDR1" s="395"/>
      <c r="CDS1" s="396"/>
      <c r="CDT1" s="396"/>
      <c r="CDU1" s="396"/>
      <c r="CDV1" s="396"/>
      <c r="CDW1" s="396"/>
      <c r="CDX1" s="396"/>
      <c r="CDY1" s="396"/>
      <c r="CDZ1" s="395"/>
      <c r="CEA1" s="396"/>
      <c r="CEB1" s="396"/>
      <c r="CEC1" s="396"/>
      <c r="CED1" s="396"/>
      <c r="CEE1" s="396"/>
      <c r="CEF1" s="396"/>
      <c r="CEG1" s="396"/>
      <c r="CEH1" s="395"/>
      <c r="CEI1" s="396"/>
      <c r="CEJ1" s="396"/>
      <c r="CEK1" s="396"/>
      <c r="CEL1" s="396"/>
      <c r="CEM1" s="396"/>
      <c r="CEN1" s="396"/>
      <c r="CEO1" s="396"/>
      <c r="CEP1" s="395"/>
      <c r="CEQ1" s="396"/>
      <c r="CER1" s="396"/>
      <c r="CES1" s="396"/>
      <c r="CET1" s="396"/>
      <c r="CEU1" s="396"/>
      <c r="CEV1" s="396"/>
      <c r="CEW1" s="396"/>
      <c r="CEX1" s="395"/>
      <c r="CEY1" s="396"/>
      <c r="CEZ1" s="396"/>
      <c r="CFA1" s="396"/>
      <c r="CFB1" s="396"/>
      <c r="CFC1" s="396"/>
      <c r="CFD1" s="396"/>
      <c r="CFE1" s="396"/>
      <c r="CFF1" s="395"/>
      <c r="CFG1" s="396"/>
      <c r="CFH1" s="396"/>
      <c r="CFI1" s="396"/>
      <c r="CFJ1" s="396"/>
      <c r="CFK1" s="396"/>
      <c r="CFL1" s="396"/>
      <c r="CFM1" s="396"/>
      <c r="CFN1" s="395"/>
      <c r="CFO1" s="396"/>
      <c r="CFP1" s="396"/>
      <c r="CFQ1" s="396"/>
      <c r="CFR1" s="396"/>
      <c r="CFS1" s="396"/>
      <c r="CFT1" s="396"/>
      <c r="CFU1" s="396"/>
      <c r="CFV1" s="395"/>
      <c r="CFW1" s="396"/>
      <c r="CFX1" s="396"/>
      <c r="CFY1" s="396"/>
      <c r="CFZ1" s="396"/>
      <c r="CGA1" s="396"/>
      <c r="CGB1" s="396"/>
      <c r="CGC1" s="396"/>
      <c r="CGD1" s="395"/>
      <c r="CGE1" s="396"/>
      <c r="CGF1" s="396"/>
      <c r="CGG1" s="396"/>
      <c r="CGH1" s="396"/>
      <c r="CGI1" s="396"/>
      <c r="CGJ1" s="396"/>
      <c r="CGK1" s="396"/>
      <c r="CGL1" s="395"/>
      <c r="CGM1" s="396"/>
      <c r="CGN1" s="396"/>
      <c r="CGO1" s="396"/>
      <c r="CGP1" s="396"/>
      <c r="CGQ1" s="396"/>
      <c r="CGR1" s="396"/>
      <c r="CGS1" s="396"/>
      <c r="CGT1" s="395"/>
      <c r="CGU1" s="396"/>
      <c r="CGV1" s="396"/>
      <c r="CGW1" s="396"/>
      <c r="CGX1" s="396"/>
      <c r="CGY1" s="396"/>
      <c r="CGZ1" s="396"/>
      <c r="CHA1" s="396"/>
      <c r="CHB1" s="395"/>
      <c r="CHC1" s="396"/>
      <c r="CHD1" s="396"/>
      <c r="CHE1" s="396"/>
      <c r="CHF1" s="396"/>
      <c r="CHG1" s="396"/>
      <c r="CHH1" s="396"/>
      <c r="CHI1" s="396"/>
      <c r="CHJ1" s="395"/>
      <c r="CHK1" s="396"/>
      <c r="CHL1" s="396"/>
      <c r="CHM1" s="396"/>
      <c r="CHN1" s="396"/>
      <c r="CHO1" s="396"/>
      <c r="CHP1" s="396"/>
      <c r="CHQ1" s="396"/>
      <c r="CHR1" s="395"/>
      <c r="CHS1" s="396"/>
      <c r="CHT1" s="396"/>
      <c r="CHU1" s="396"/>
      <c r="CHV1" s="396"/>
      <c r="CHW1" s="396"/>
      <c r="CHX1" s="396"/>
      <c r="CHY1" s="396"/>
      <c r="CHZ1" s="395"/>
      <c r="CIA1" s="396"/>
      <c r="CIB1" s="396"/>
      <c r="CIC1" s="396"/>
      <c r="CID1" s="396"/>
      <c r="CIE1" s="396"/>
      <c r="CIF1" s="396"/>
      <c r="CIG1" s="396"/>
      <c r="CIH1" s="395"/>
      <c r="CII1" s="396"/>
      <c r="CIJ1" s="396"/>
      <c r="CIK1" s="396"/>
      <c r="CIL1" s="396"/>
      <c r="CIM1" s="396"/>
      <c r="CIN1" s="396"/>
      <c r="CIO1" s="396"/>
      <c r="CIP1" s="395"/>
      <c r="CIQ1" s="396"/>
      <c r="CIR1" s="396"/>
      <c r="CIS1" s="396"/>
      <c r="CIT1" s="396"/>
      <c r="CIU1" s="396"/>
      <c r="CIV1" s="396"/>
      <c r="CIW1" s="396"/>
      <c r="CIX1" s="395"/>
      <c r="CIY1" s="396"/>
      <c r="CIZ1" s="396"/>
      <c r="CJA1" s="396"/>
      <c r="CJB1" s="396"/>
      <c r="CJC1" s="396"/>
      <c r="CJD1" s="396"/>
      <c r="CJE1" s="396"/>
      <c r="CJF1" s="395"/>
      <c r="CJG1" s="396"/>
      <c r="CJH1" s="396"/>
      <c r="CJI1" s="396"/>
      <c r="CJJ1" s="396"/>
      <c r="CJK1" s="396"/>
      <c r="CJL1" s="396"/>
      <c r="CJM1" s="396"/>
      <c r="CJN1" s="395"/>
      <c r="CJO1" s="396"/>
      <c r="CJP1" s="396"/>
      <c r="CJQ1" s="396"/>
      <c r="CJR1" s="396"/>
      <c r="CJS1" s="396"/>
      <c r="CJT1" s="396"/>
      <c r="CJU1" s="396"/>
      <c r="CJV1" s="395"/>
      <c r="CJW1" s="396"/>
      <c r="CJX1" s="396"/>
      <c r="CJY1" s="396"/>
      <c r="CJZ1" s="396"/>
      <c r="CKA1" s="396"/>
      <c r="CKB1" s="396"/>
      <c r="CKC1" s="396"/>
      <c r="CKD1" s="395"/>
      <c r="CKE1" s="396"/>
      <c r="CKF1" s="396"/>
      <c r="CKG1" s="396"/>
      <c r="CKH1" s="396"/>
      <c r="CKI1" s="396"/>
      <c r="CKJ1" s="396"/>
      <c r="CKK1" s="396"/>
      <c r="CKL1" s="395"/>
      <c r="CKM1" s="396"/>
      <c r="CKN1" s="396"/>
      <c r="CKO1" s="396"/>
      <c r="CKP1" s="396"/>
      <c r="CKQ1" s="396"/>
      <c r="CKR1" s="396"/>
      <c r="CKS1" s="396"/>
      <c r="CKT1" s="395"/>
      <c r="CKU1" s="396"/>
      <c r="CKV1" s="396"/>
      <c r="CKW1" s="396"/>
      <c r="CKX1" s="396"/>
      <c r="CKY1" s="396"/>
      <c r="CKZ1" s="396"/>
      <c r="CLA1" s="396"/>
      <c r="CLB1" s="395"/>
      <c r="CLC1" s="396"/>
      <c r="CLD1" s="396"/>
      <c r="CLE1" s="396"/>
      <c r="CLF1" s="396"/>
      <c r="CLG1" s="396"/>
      <c r="CLH1" s="396"/>
      <c r="CLI1" s="396"/>
      <c r="CLJ1" s="395"/>
      <c r="CLK1" s="396"/>
      <c r="CLL1" s="396"/>
      <c r="CLM1" s="396"/>
      <c r="CLN1" s="396"/>
      <c r="CLO1" s="396"/>
      <c r="CLP1" s="396"/>
      <c r="CLQ1" s="396"/>
      <c r="CLR1" s="395"/>
      <c r="CLS1" s="396"/>
      <c r="CLT1" s="396"/>
      <c r="CLU1" s="396"/>
      <c r="CLV1" s="396"/>
      <c r="CLW1" s="396"/>
      <c r="CLX1" s="396"/>
      <c r="CLY1" s="396"/>
      <c r="CLZ1" s="395"/>
      <c r="CMA1" s="396"/>
      <c r="CMB1" s="396"/>
      <c r="CMC1" s="396"/>
      <c r="CMD1" s="396"/>
      <c r="CME1" s="396"/>
      <c r="CMF1" s="396"/>
      <c r="CMG1" s="396"/>
      <c r="CMH1" s="395"/>
      <c r="CMI1" s="396"/>
      <c r="CMJ1" s="396"/>
      <c r="CMK1" s="396"/>
      <c r="CML1" s="396"/>
      <c r="CMM1" s="396"/>
      <c r="CMN1" s="396"/>
      <c r="CMO1" s="396"/>
      <c r="CMP1" s="395"/>
      <c r="CMQ1" s="396"/>
      <c r="CMR1" s="396"/>
      <c r="CMS1" s="396"/>
      <c r="CMT1" s="396"/>
      <c r="CMU1" s="396"/>
      <c r="CMV1" s="396"/>
      <c r="CMW1" s="396"/>
      <c r="CMX1" s="395"/>
      <c r="CMY1" s="396"/>
      <c r="CMZ1" s="396"/>
      <c r="CNA1" s="396"/>
      <c r="CNB1" s="396"/>
      <c r="CNC1" s="396"/>
      <c r="CND1" s="396"/>
      <c r="CNE1" s="396"/>
      <c r="CNF1" s="395"/>
      <c r="CNG1" s="396"/>
      <c r="CNH1" s="396"/>
      <c r="CNI1" s="396"/>
      <c r="CNJ1" s="396"/>
      <c r="CNK1" s="396"/>
      <c r="CNL1" s="396"/>
      <c r="CNM1" s="396"/>
      <c r="CNN1" s="395"/>
      <c r="CNO1" s="396"/>
      <c r="CNP1" s="396"/>
      <c r="CNQ1" s="396"/>
      <c r="CNR1" s="396"/>
      <c r="CNS1" s="396"/>
      <c r="CNT1" s="396"/>
      <c r="CNU1" s="396"/>
      <c r="CNV1" s="395"/>
      <c r="CNW1" s="396"/>
      <c r="CNX1" s="396"/>
      <c r="CNY1" s="396"/>
      <c r="CNZ1" s="396"/>
      <c r="COA1" s="396"/>
      <c r="COB1" s="396"/>
      <c r="COC1" s="396"/>
      <c r="COD1" s="395"/>
      <c r="COE1" s="396"/>
      <c r="COF1" s="396"/>
      <c r="COG1" s="396"/>
      <c r="COH1" s="396"/>
      <c r="COI1" s="396"/>
      <c r="COJ1" s="396"/>
      <c r="COK1" s="396"/>
      <c r="COL1" s="395"/>
      <c r="COM1" s="396"/>
      <c r="CON1" s="396"/>
      <c r="COO1" s="396"/>
      <c r="COP1" s="396"/>
      <c r="COQ1" s="396"/>
      <c r="COR1" s="396"/>
      <c r="COS1" s="396"/>
      <c r="COT1" s="395"/>
      <c r="COU1" s="396"/>
      <c r="COV1" s="396"/>
      <c r="COW1" s="396"/>
      <c r="COX1" s="396"/>
      <c r="COY1" s="396"/>
      <c r="COZ1" s="396"/>
      <c r="CPA1" s="396"/>
      <c r="CPB1" s="395"/>
      <c r="CPC1" s="396"/>
      <c r="CPD1" s="396"/>
      <c r="CPE1" s="396"/>
      <c r="CPF1" s="396"/>
      <c r="CPG1" s="396"/>
      <c r="CPH1" s="396"/>
      <c r="CPI1" s="396"/>
      <c r="CPJ1" s="395"/>
      <c r="CPK1" s="396"/>
      <c r="CPL1" s="396"/>
      <c r="CPM1" s="396"/>
      <c r="CPN1" s="396"/>
      <c r="CPO1" s="396"/>
      <c r="CPP1" s="396"/>
      <c r="CPQ1" s="396"/>
      <c r="CPR1" s="395"/>
      <c r="CPS1" s="396"/>
      <c r="CPT1" s="396"/>
      <c r="CPU1" s="396"/>
      <c r="CPV1" s="396"/>
      <c r="CPW1" s="396"/>
      <c r="CPX1" s="396"/>
      <c r="CPY1" s="396"/>
      <c r="CPZ1" s="395"/>
      <c r="CQA1" s="396"/>
      <c r="CQB1" s="396"/>
      <c r="CQC1" s="396"/>
      <c r="CQD1" s="396"/>
      <c r="CQE1" s="396"/>
      <c r="CQF1" s="396"/>
      <c r="CQG1" s="396"/>
      <c r="CQH1" s="395"/>
      <c r="CQI1" s="396"/>
      <c r="CQJ1" s="396"/>
      <c r="CQK1" s="396"/>
      <c r="CQL1" s="396"/>
      <c r="CQM1" s="396"/>
      <c r="CQN1" s="396"/>
      <c r="CQO1" s="396"/>
      <c r="CQP1" s="395"/>
      <c r="CQQ1" s="396"/>
      <c r="CQR1" s="396"/>
      <c r="CQS1" s="396"/>
      <c r="CQT1" s="396"/>
      <c r="CQU1" s="396"/>
      <c r="CQV1" s="396"/>
      <c r="CQW1" s="396"/>
      <c r="CQX1" s="395"/>
      <c r="CQY1" s="396"/>
      <c r="CQZ1" s="396"/>
      <c r="CRA1" s="396"/>
      <c r="CRB1" s="396"/>
      <c r="CRC1" s="396"/>
      <c r="CRD1" s="396"/>
      <c r="CRE1" s="396"/>
      <c r="CRF1" s="395"/>
      <c r="CRG1" s="396"/>
      <c r="CRH1" s="396"/>
      <c r="CRI1" s="396"/>
      <c r="CRJ1" s="396"/>
      <c r="CRK1" s="396"/>
      <c r="CRL1" s="396"/>
      <c r="CRM1" s="396"/>
      <c r="CRN1" s="395"/>
      <c r="CRO1" s="396"/>
      <c r="CRP1" s="396"/>
      <c r="CRQ1" s="396"/>
      <c r="CRR1" s="396"/>
      <c r="CRS1" s="396"/>
      <c r="CRT1" s="396"/>
      <c r="CRU1" s="396"/>
      <c r="CRV1" s="395"/>
      <c r="CRW1" s="396"/>
      <c r="CRX1" s="396"/>
      <c r="CRY1" s="396"/>
      <c r="CRZ1" s="396"/>
      <c r="CSA1" s="396"/>
      <c r="CSB1" s="396"/>
      <c r="CSC1" s="396"/>
      <c r="CSD1" s="395"/>
      <c r="CSE1" s="396"/>
      <c r="CSF1" s="396"/>
      <c r="CSG1" s="396"/>
      <c r="CSH1" s="396"/>
      <c r="CSI1" s="396"/>
      <c r="CSJ1" s="396"/>
      <c r="CSK1" s="396"/>
      <c r="CSL1" s="395"/>
      <c r="CSM1" s="396"/>
      <c r="CSN1" s="396"/>
      <c r="CSO1" s="396"/>
      <c r="CSP1" s="396"/>
      <c r="CSQ1" s="396"/>
      <c r="CSR1" s="396"/>
      <c r="CSS1" s="396"/>
      <c r="CST1" s="395"/>
      <c r="CSU1" s="396"/>
      <c r="CSV1" s="396"/>
      <c r="CSW1" s="396"/>
      <c r="CSX1" s="396"/>
      <c r="CSY1" s="396"/>
      <c r="CSZ1" s="396"/>
      <c r="CTA1" s="396"/>
      <c r="CTB1" s="395"/>
      <c r="CTC1" s="396"/>
      <c r="CTD1" s="396"/>
      <c r="CTE1" s="396"/>
      <c r="CTF1" s="396"/>
      <c r="CTG1" s="396"/>
      <c r="CTH1" s="396"/>
      <c r="CTI1" s="396"/>
      <c r="CTJ1" s="395"/>
      <c r="CTK1" s="396"/>
      <c r="CTL1" s="396"/>
      <c r="CTM1" s="396"/>
      <c r="CTN1" s="396"/>
      <c r="CTO1" s="396"/>
      <c r="CTP1" s="396"/>
      <c r="CTQ1" s="396"/>
      <c r="CTR1" s="395"/>
      <c r="CTS1" s="396"/>
      <c r="CTT1" s="396"/>
      <c r="CTU1" s="396"/>
      <c r="CTV1" s="396"/>
      <c r="CTW1" s="396"/>
      <c r="CTX1" s="396"/>
      <c r="CTY1" s="396"/>
      <c r="CTZ1" s="395"/>
      <c r="CUA1" s="396"/>
      <c r="CUB1" s="396"/>
      <c r="CUC1" s="396"/>
      <c r="CUD1" s="396"/>
      <c r="CUE1" s="396"/>
      <c r="CUF1" s="396"/>
      <c r="CUG1" s="396"/>
      <c r="CUH1" s="395"/>
      <c r="CUI1" s="396"/>
      <c r="CUJ1" s="396"/>
      <c r="CUK1" s="396"/>
      <c r="CUL1" s="396"/>
      <c r="CUM1" s="396"/>
      <c r="CUN1" s="396"/>
      <c r="CUO1" s="396"/>
      <c r="CUP1" s="395"/>
      <c r="CUQ1" s="396"/>
      <c r="CUR1" s="396"/>
      <c r="CUS1" s="396"/>
      <c r="CUT1" s="396"/>
      <c r="CUU1" s="396"/>
      <c r="CUV1" s="396"/>
      <c r="CUW1" s="396"/>
      <c r="CUX1" s="395"/>
      <c r="CUY1" s="396"/>
      <c r="CUZ1" s="396"/>
      <c r="CVA1" s="396"/>
      <c r="CVB1" s="396"/>
      <c r="CVC1" s="396"/>
      <c r="CVD1" s="396"/>
      <c r="CVE1" s="396"/>
      <c r="CVF1" s="395"/>
      <c r="CVG1" s="396"/>
      <c r="CVH1" s="396"/>
      <c r="CVI1" s="396"/>
      <c r="CVJ1" s="396"/>
      <c r="CVK1" s="396"/>
      <c r="CVL1" s="396"/>
      <c r="CVM1" s="396"/>
      <c r="CVN1" s="395"/>
      <c r="CVO1" s="396"/>
      <c r="CVP1" s="396"/>
      <c r="CVQ1" s="396"/>
      <c r="CVR1" s="396"/>
      <c r="CVS1" s="396"/>
      <c r="CVT1" s="396"/>
      <c r="CVU1" s="396"/>
      <c r="CVV1" s="395"/>
      <c r="CVW1" s="396"/>
      <c r="CVX1" s="396"/>
      <c r="CVY1" s="396"/>
      <c r="CVZ1" s="396"/>
      <c r="CWA1" s="396"/>
      <c r="CWB1" s="396"/>
      <c r="CWC1" s="396"/>
      <c r="CWD1" s="395"/>
      <c r="CWE1" s="396"/>
      <c r="CWF1" s="396"/>
      <c r="CWG1" s="396"/>
      <c r="CWH1" s="396"/>
      <c r="CWI1" s="396"/>
      <c r="CWJ1" s="396"/>
      <c r="CWK1" s="396"/>
      <c r="CWL1" s="395"/>
      <c r="CWM1" s="396"/>
      <c r="CWN1" s="396"/>
      <c r="CWO1" s="396"/>
      <c r="CWP1" s="396"/>
      <c r="CWQ1" s="396"/>
      <c r="CWR1" s="396"/>
      <c r="CWS1" s="396"/>
      <c r="CWT1" s="395"/>
      <c r="CWU1" s="396"/>
      <c r="CWV1" s="396"/>
      <c r="CWW1" s="396"/>
      <c r="CWX1" s="396"/>
      <c r="CWY1" s="396"/>
      <c r="CWZ1" s="396"/>
      <c r="CXA1" s="396"/>
      <c r="CXB1" s="395"/>
      <c r="CXC1" s="396"/>
      <c r="CXD1" s="396"/>
      <c r="CXE1" s="396"/>
      <c r="CXF1" s="396"/>
      <c r="CXG1" s="396"/>
      <c r="CXH1" s="396"/>
      <c r="CXI1" s="396"/>
      <c r="CXJ1" s="395"/>
      <c r="CXK1" s="396"/>
      <c r="CXL1" s="396"/>
      <c r="CXM1" s="396"/>
      <c r="CXN1" s="396"/>
      <c r="CXO1" s="396"/>
      <c r="CXP1" s="396"/>
      <c r="CXQ1" s="396"/>
      <c r="CXR1" s="395"/>
      <c r="CXS1" s="396"/>
      <c r="CXT1" s="396"/>
      <c r="CXU1" s="396"/>
      <c r="CXV1" s="396"/>
      <c r="CXW1" s="396"/>
      <c r="CXX1" s="396"/>
      <c r="CXY1" s="396"/>
      <c r="CXZ1" s="395"/>
      <c r="CYA1" s="396"/>
      <c r="CYB1" s="396"/>
      <c r="CYC1" s="396"/>
      <c r="CYD1" s="396"/>
      <c r="CYE1" s="396"/>
      <c r="CYF1" s="396"/>
      <c r="CYG1" s="396"/>
      <c r="CYH1" s="395"/>
      <c r="CYI1" s="396"/>
      <c r="CYJ1" s="396"/>
      <c r="CYK1" s="396"/>
      <c r="CYL1" s="396"/>
      <c r="CYM1" s="396"/>
      <c r="CYN1" s="396"/>
      <c r="CYO1" s="396"/>
      <c r="CYP1" s="395"/>
      <c r="CYQ1" s="396"/>
      <c r="CYR1" s="396"/>
      <c r="CYS1" s="396"/>
      <c r="CYT1" s="396"/>
      <c r="CYU1" s="396"/>
      <c r="CYV1" s="396"/>
      <c r="CYW1" s="396"/>
      <c r="CYX1" s="395"/>
      <c r="CYY1" s="396"/>
      <c r="CYZ1" s="396"/>
      <c r="CZA1" s="396"/>
      <c r="CZB1" s="396"/>
      <c r="CZC1" s="396"/>
      <c r="CZD1" s="396"/>
      <c r="CZE1" s="396"/>
      <c r="CZF1" s="395"/>
      <c r="CZG1" s="396"/>
      <c r="CZH1" s="396"/>
      <c r="CZI1" s="396"/>
      <c r="CZJ1" s="396"/>
      <c r="CZK1" s="396"/>
      <c r="CZL1" s="396"/>
      <c r="CZM1" s="396"/>
      <c r="CZN1" s="395"/>
      <c r="CZO1" s="396"/>
      <c r="CZP1" s="396"/>
      <c r="CZQ1" s="396"/>
      <c r="CZR1" s="396"/>
      <c r="CZS1" s="396"/>
      <c r="CZT1" s="396"/>
      <c r="CZU1" s="396"/>
      <c r="CZV1" s="395"/>
      <c r="CZW1" s="396"/>
      <c r="CZX1" s="396"/>
      <c r="CZY1" s="396"/>
      <c r="CZZ1" s="396"/>
      <c r="DAA1" s="396"/>
      <c r="DAB1" s="396"/>
      <c r="DAC1" s="396"/>
      <c r="DAD1" s="395"/>
      <c r="DAE1" s="396"/>
      <c r="DAF1" s="396"/>
      <c r="DAG1" s="396"/>
      <c r="DAH1" s="396"/>
      <c r="DAI1" s="396"/>
      <c r="DAJ1" s="396"/>
      <c r="DAK1" s="396"/>
      <c r="DAL1" s="395"/>
      <c r="DAM1" s="396"/>
      <c r="DAN1" s="396"/>
      <c r="DAO1" s="396"/>
      <c r="DAP1" s="396"/>
      <c r="DAQ1" s="396"/>
      <c r="DAR1" s="396"/>
      <c r="DAS1" s="396"/>
      <c r="DAT1" s="395"/>
      <c r="DAU1" s="396"/>
      <c r="DAV1" s="396"/>
      <c r="DAW1" s="396"/>
      <c r="DAX1" s="396"/>
      <c r="DAY1" s="396"/>
      <c r="DAZ1" s="396"/>
      <c r="DBA1" s="396"/>
      <c r="DBB1" s="395"/>
      <c r="DBC1" s="396"/>
      <c r="DBD1" s="396"/>
      <c r="DBE1" s="396"/>
      <c r="DBF1" s="396"/>
      <c r="DBG1" s="396"/>
      <c r="DBH1" s="396"/>
      <c r="DBI1" s="396"/>
      <c r="DBJ1" s="395"/>
      <c r="DBK1" s="396"/>
      <c r="DBL1" s="396"/>
      <c r="DBM1" s="396"/>
      <c r="DBN1" s="396"/>
      <c r="DBO1" s="396"/>
      <c r="DBP1" s="396"/>
      <c r="DBQ1" s="396"/>
      <c r="DBR1" s="395"/>
      <c r="DBS1" s="396"/>
      <c r="DBT1" s="396"/>
      <c r="DBU1" s="396"/>
      <c r="DBV1" s="396"/>
      <c r="DBW1" s="396"/>
      <c r="DBX1" s="396"/>
      <c r="DBY1" s="396"/>
      <c r="DBZ1" s="395"/>
      <c r="DCA1" s="396"/>
      <c r="DCB1" s="396"/>
      <c r="DCC1" s="396"/>
      <c r="DCD1" s="396"/>
      <c r="DCE1" s="396"/>
      <c r="DCF1" s="396"/>
      <c r="DCG1" s="396"/>
      <c r="DCH1" s="395"/>
      <c r="DCI1" s="396"/>
      <c r="DCJ1" s="396"/>
      <c r="DCK1" s="396"/>
      <c r="DCL1" s="396"/>
      <c r="DCM1" s="396"/>
      <c r="DCN1" s="396"/>
      <c r="DCO1" s="396"/>
      <c r="DCP1" s="395"/>
      <c r="DCQ1" s="396"/>
      <c r="DCR1" s="396"/>
      <c r="DCS1" s="396"/>
      <c r="DCT1" s="396"/>
      <c r="DCU1" s="396"/>
      <c r="DCV1" s="396"/>
      <c r="DCW1" s="396"/>
      <c r="DCX1" s="395"/>
      <c r="DCY1" s="396"/>
      <c r="DCZ1" s="396"/>
      <c r="DDA1" s="396"/>
      <c r="DDB1" s="396"/>
      <c r="DDC1" s="396"/>
      <c r="DDD1" s="396"/>
      <c r="DDE1" s="396"/>
      <c r="DDF1" s="395"/>
      <c r="DDG1" s="396"/>
      <c r="DDH1" s="396"/>
      <c r="DDI1" s="396"/>
      <c r="DDJ1" s="396"/>
      <c r="DDK1" s="396"/>
      <c r="DDL1" s="396"/>
      <c r="DDM1" s="396"/>
      <c r="DDN1" s="395"/>
      <c r="DDO1" s="396"/>
      <c r="DDP1" s="396"/>
      <c r="DDQ1" s="396"/>
      <c r="DDR1" s="396"/>
      <c r="DDS1" s="396"/>
      <c r="DDT1" s="396"/>
      <c r="DDU1" s="396"/>
      <c r="DDV1" s="395"/>
      <c r="DDW1" s="396"/>
      <c r="DDX1" s="396"/>
      <c r="DDY1" s="396"/>
      <c r="DDZ1" s="396"/>
      <c r="DEA1" s="396"/>
      <c r="DEB1" s="396"/>
      <c r="DEC1" s="396"/>
      <c r="DED1" s="395"/>
      <c r="DEE1" s="396"/>
      <c r="DEF1" s="396"/>
      <c r="DEG1" s="396"/>
      <c r="DEH1" s="396"/>
      <c r="DEI1" s="396"/>
      <c r="DEJ1" s="396"/>
      <c r="DEK1" s="396"/>
      <c r="DEL1" s="395"/>
      <c r="DEM1" s="396"/>
      <c r="DEN1" s="396"/>
      <c r="DEO1" s="396"/>
      <c r="DEP1" s="396"/>
      <c r="DEQ1" s="396"/>
      <c r="DER1" s="396"/>
      <c r="DES1" s="396"/>
      <c r="DET1" s="395"/>
      <c r="DEU1" s="396"/>
      <c r="DEV1" s="396"/>
      <c r="DEW1" s="396"/>
      <c r="DEX1" s="396"/>
      <c r="DEY1" s="396"/>
      <c r="DEZ1" s="396"/>
      <c r="DFA1" s="396"/>
      <c r="DFB1" s="395"/>
      <c r="DFC1" s="396"/>
      <c r="DFD1" s="396"/>
      <c r="DFE1" s="396"/>
      <c r="DFF1" s="396"/>
      <c r="DFG1" s="396"/>
      <c r="DFH1" s="396"/>
      <c r="DFI1" s="396"/>
      <c r="DFJ1" s="395"/>
      <c r="DFK1" s="396"/>
      <c r="DFL1" s="396"/>
      <c r="DFM1" s="396"/>
      <c r="DFN1" s="396"/>
      <c r="DFO1" s="396"/>
      <c r="DFP1" s="396"/>
      <c r="DFQ1" s="396"/>
      <c r="DFR1" s="395"/>
      <c r="DFS1" s="396"/>
      <c r="DFT1" s="396"/>
      <c r="DFU1" s="396"/>
      <c r="DFV1" s="396"/>
      <c r="DFW1" s="396"/>
      <c r="DFX1" s="396"/>
      <c r="DFY1" s="396"/>
      <c r="DFZ1" s="395"/>
      <c r="DGA1" s="396"/>
      <c r="DGB1" s="396"/>
      <c r="DGC1" s="396"/>
      <c r="DGD1" s="396"/>
      <c r="DGE1" s="396"/>
      <c r="DGF1" s="396"/>
      <c r="DGG1" s="396"/>
      <c r="DGH1" s="395"/>
      <c r="DGI1" s="396"/>
      <c r="DGJ1" s="396"/>
      <c r="DGK1" s="396"/>
      <c r="DGL1" s="396"/>
      <c r="DGM1" s="396"/>
      <c r="DGN1" s="396"/>
      <c r="DGO1" s="396"/>
      <c r="DGP1" s="395"/>
      <c r="DGQ1" s="396"/>
      <c r="DGR1" s="396"/>
      <c r="DGS1" s="396"/>
      <c r="DGT1" s="396"/>
      <c r="DGU1" s="396"/>
      <c r="DGV1" s="396"/>
      <c r="DGW1" s="396"/>
      <c r="DGX1" s="395"/>
      <c r="DGY1" s="396"/>
      <c r="DGZ1" s="396"/>
      <c r="DHA1" s="396"/>
      <c r="DHB1" s="396"/>
      <c r="DHC1" s="396"/>
      <c r="DHD1" s="396"/>
      <c r="DHE1" s="396"/>
      <c r="DHF1" s="395"/>
      <c r="DHG1" s="396"/>
      <c r="DHH1" s="396"/>
      <c r="DHI1" s="396"/>
      <c r="DHJ1" s="396"/>
      <c r="DHK1" s="396"/>
      <c r="DHL1" s="396"/>
      <c r="DHM1" s="396"/>
      <c r="DHN1" s="395"/>
      <c r="DHO1" s="396"/>
      <c r="DHP1" s="396"/>
      <c r="DHQ1" s="396"/>
      <c r="DHR1" s="396"/>
      <c r="DHS1" s="396"/>
      <c r="DHT1" s="396"/>
      <c r="DHU1" s="396"/>
      <c r="DHV1" s="395"/>
      <c r="DHW1" s="396"/>
      <c r="DHX1" s="396"/>
      <c r="DHY1" s="396"/>
      <c r="DHZ1" s="396"/>
      <c r="DIA1" s="396"/>
      <c r="DIB1" s="396"/>
      <c r="DIC1" s="396"/>
      <c r="DID1" s="395"/>
      <c r="DIE1" s="396"/>
      <c r="DIF1" s="396"/>
      <c r="DIG1" s="396"/>
      <c r="DIH1" s="396"/>
      <c r="DII1" s="396"/>
      <c r="DIJ1" s="396"/>
      <c r="DIK1" s="396"/>
      <c r="DIL1" s="395"/>
      <c r="DIM1" s="396"/>
      <c r="DIN1" s="396"/>
      <c r="DIO1" s="396"/>
      <c r="DIP1" s="396"/>
      <c r="DIQ1" s="396"/>
      <c r="DIR1" s="396"/>
      <c r="DIS1" s="396"/>
      <c r="DIT1" s="395"/>
      <c r="DIU1" s="396"/>
      <c r="DIV1" s="396"/>
      <c r="DIW1" s="396"/>
      <c r="DIX1" s="396"/>
      <c r="DIY1" s="396"/>
      <c r="DIZ1" s="396"/>
      <c r="DJA1" s="396"/>
      <c r="DJB1" s="395"/>
      <c r="DJC1" s="396"/>
      <c r="DJD1" s="396"/>
      <c r="DJE1" s="396"/>
      <c r="DJF1" s="396"/>
      <c r="DJG1" s="396"/>
      <c r="DJH1" s="396"/>
      <c r="DJI1" s="396"/>
      <c r="DJJ1" s="395"/>
      <c r="DJK1" s="396"/>
      <c r="DJL1" s="396"/>
      <c r="DJM1" s="396"/>
      <c r="DJN1" s="396"/>
      <c r="DJO1" s="396"/>
      <c r="DJP1" s="396"/>
      <c r="DJQ1" s="396"/>
      <c r="DJR1" s="395"/>
      <c r="DJS1" s="396"/>
      <c r="DJT1" s="396"/>
      <c r="DJU1" s="396"/>
      <c r="DJV1" s="396"/>
      <c r="DJW1" s="396"/>
      <c r="DJX1" s="396"/>
      <c r="DJY1" s="396"/>
      <c r="DJZ1" s="395"/>
      <c r="DKA1" s="396"/>
      <c r="DKB1" s="396"/>
      <c r="DKC1" s="396"/>
      <c r="DKD1" s="396"/>
      <c r="DKE1" s="396"/>
      <c r="DKF1" s="396"/>
      <c r="DKG1" s="396"/>
      <c r="DKH1" s="395"/>
      <c r="DKI1" s="396"/>
      <c r="DKJ1" s="396"/>
      <c r="DKK1" s="396"/>
      <c r="DKL1" s="396"/>
      <c r="DKM1" s="396"/>
      <c r="DKN1" s="396"/>
      <c r="DKO1" s="396"/>
      <c r="DKP1" s="395"/>
      <c r="DKQ1" s="396"/>
      <c r="DKR1" s="396"/>
      <c r="DKS1" s="396"/>
      <c r="DKT1" s="396"/>
      <c r="DKU1" s="396"/>
      <c r="DKV1" s="396"/>
      <c r="DKW1" s="396"/>
      <c r="DKX1" s="395"/>
      <c r="DKY1" s="396"/>
      <c r="DKZ1" s="396"/>
      <c r="DLA1" s="396"/>
      <c r="DLB1" s="396"/>
      <c r="DLC1" s="396"/>
      <c r="DLD1" s="396"/>
      <c r="DLE1" s="396"/>
      <c r="DLF1" s="395"/>
      <c r="DLG1" s="396"/>
      <c r="DLH1" s="396"/>
      <c r="DLI1" s="396"/>
      <c r="DLJ1" s="396"/>
      <c r="DLK1" s="396"/>
      <c r="DLL1" s="396"/>
      <c r="DLM1" s="396"/>
      <c r="DLN1" s="395"/>
      <c r="DLO1" s="396"/>
      <c r="DLP1" s="396"/>
      <c r="DLQ1" s="396"/>
      <c r="DLR1" s="396"/>
      <c r="DLS1" s="396"/>
      <c r="DLT1" s="396"/>
      <c r="DLU1" s="396"/>
      <c r="DLV1" s="395"/>
      <c r="DLW1" s="396"/>
      <c r="DLX1" s="396"/>
      <c r="DLY1" s="396"/>
      <c r="DLZ1" s="396"/>
      <c r="DMA1" s="396"/>
      <c r="DMB1" s="396"/>
      <c r="DMC1" s="396"/>
      <c r="DMD1" s="395"/>
      <c r="DME1" s="396"/>
      <c r="DMF1" s="396"/>
      <c r="DMG1" s="396"/>
      <c r="DMH1" s="396"/>
      <c r="DMI1" s="396"/>
      <c r="DMJ1" s="396"/>
      <c r="DMK1" s="396"/>
      <c r="DML1" s="395"/>
      <c r="DMM1" s="396"/>
      <c r="DMN1" s="396"/>
      <c r="DMO1" s="396"/>
      <c r="DMP1" s="396"/>
      <c r="DMQ1" s="396"/>
      <c r="DMR1" s="396"/>
      <c r="DMS1" s="396"/>
      <c r="DMT1" s="395"/>
      <c r="DMU1" s="396"/>
      <c r="DMV1" s="396"/>
      <c r="DMW1" s="396"/>
      <c r="DMX1" s="396"/>
      <c r="DMY1" s="396"/>
      <c r="DMZ1" s="396"/>
      <c r="DNA1" s="396"/>
      <c r="DNB1" s="395"/>
      <c r="DNC1" s="396"/>
      <c r="DND1" s="396"/>
      <c r="DNE1" s="396"/>
      <c r="DNF1" s="396"/>
      <c r="DNG1" s="396"/>
      <c r="DNH1" s="396"/>
      <c r="DNI1" s="396"/>
      <c r="DNJ1" s="395"/>
      <c r="DNK1" s="396"/>
      <c r="DNL1" s="396"/>
      <c r="DNM1" s="396"/>
      <c r="DNN1" s="396"/>
      <c r="DNO1" s="396"/>
      <c r="DNP1" s="396"/>
      <c r="DNQ1" s="396"/>
      <c r="DNR1" s="395"/>
      <c r="DNS1" s="396"/>
      <c r="DNT1" s="396"/>
      <c r="DNU1" s="396"/>
      <c r="DNV1" s="396"/>
      <c r="DNW1" s="396"/>
      <c r="DNX1" s="396"/>
      <c r="DNY1" s="396"/>
      <c r="DNZ1" s="395"/>
      <c r="DOA1" s="396"/>
      <c r="DOB1" s="396"/>
      <c r="DOC1" s="396"/>
      <c r="DOD1" s="396"/>
      <c r="DOE1" s="396"/>
      <c r="DOF1" s="396"/>
      <c r="DOG1" s="396"/>
      <c r="DOH1" s="395"/>
      <c r="DOI1" s="396"/>
      <c r="DOJ1" s="396"/>
      <c r="DOK1" s="396"/>
      <c r="DOL1" s="396"/>
      <c r="DOM1" s="396"/>
      <c r="DON1" s="396"/>
      <c r="DOO1" s="396"/>
      <c r="DOP1" s="395"/>
      <c r="DOQ1" s="396"/>
      <c r="DOR1" s="396"/>
      <c r="DOS1" s="396"/>
      <c r="DOT1" s="396"/>
      <c r="DOU1" s="396"/>
      <c r="DOV1" s="396"/>
      <c r="DOW1" s="396"/>
      <c r="DOX1" s="395"/>
      <c r="DOY1" s="396"/>
      <c r="DOZ1" s="396"/>
      <c r="DPA1" s="396"/>
      <c r="DPB1" s="396"/>
      <c r="DPC1" s="396"/>
      <c r="DPD1" s="396"/>
      <c r="DPE1" s="396"/>
      <c r="DPF1" s="395"/>
      <c r="DPG1" s="396"/>
      <c r="DPH1" s="396"/>
      <c r="DPI1" s="396"/>
      <c r="DPJ1" s="396"/>
      <c r="DPK1" s="396"/>
      <c r="DPL1" s="396"/>
      <c r="DPM1" s="396"/>
      <c r="DPN1" s="395"/>
      <c r="DPO1" s="396"/>
      <c r="DPP1" s="396"/>
      <c r="DPQ1" s="396"/>
      <c r="DPR1" s="396"/>
      <c r="DPS1" s="396"/>
      <c r="DPT1" s="396"/>
      <c r="DPU1" s="396"/>
      <c r="DPV1" s="395"/>
      <c r="DPW1" s="396"/>
      <c r="DPX1" s="396"/>
      <c r="DPY1" s="396"/>
      <c r="DPZ1" s="396"/>
      <c r="DQA1" s="396"/>
      <c r="DQB1" s="396"/>
      <c r="DQC1" s="396"/>
      <c r="DQD1" s="395"/>
      <c r="DQE1" s="396"/>
      <c r="DQF1" s="396"/>
      <c r="DQG1" s="396"/>
      <c r="DQH1" s="396"/>
      <c r="DQI1" s="396"/>
      <c r="DQJ1" s="396"/>
      <c r="DQK1" s="396"/>
      <c r="DQL1" s="395"/>
      <c r="DQM1" s="396"/>
      <c r="DQN1" s="396"/>
      <c r="DQO1" s="396"/>
      <c r="DQP1" s="396"/>
      <c r="DQQ1" s="396"/>
      <c r="DQR1" s="396"/>
      <c r="DQS1" s="396"/>
      <c r="DQT1" s="395"/>
      <c r="DQU1" s="396"/>
      <c r="DQV1" s="396"/>
      <c r="DQW1" s="396"/>
      <c r="DQX1" s="396"/>
      <c r="DQY1" s="396"/>
      <c r="DQZ1" s="396"/>
      <c r="DRA1" s="396"/>
      <c r="DRB1" s="395"/>
      <c r="DRC1" s="396"/>
      <c r="DRD1" s="396"/>
      <c r="DRE1" s="396"/>
      <c r="DRF1" s="396"/>
      <c r="DRG1" s="396"/>
      <c r="DRH1" s="396"/>
      <c r="DRI1" s="396"/>
      <c r="DRJ1" s="395"/>
      <c r="DRK1" s="396"/>
      <c r="DRL1" s="396"/>
      <c r="DRM1" s="396"/>
      <c r="DRN1" s="396"/>
      <c r="DRO1" s="396"/>
      <c r="DRP1" s="396"/>
      <c r="DRQ1" s="396"/>
      <c r="DRR1" s="395"/>
      <c r="DRS1" s="396"/>
      <c r="DRT1" s="396"/>
      <c r="DRU1" s="396"/>
      <c r="DRV1" s="396"/>
      <c r="DRW1" s="396"/>
      <c r="DRX1" s="396"/>
      <c r="DRY1" s="396"/>
      <c r="DRZ1" s="395"/>
      <c r="DSA1" s="396"/>
      <c r="DSB1" s="396"/>
      <c r="DSC1" s="396"/>
      <c r="DSD1" s="396"/>
      <c r="DSE1" s="396"/>
      <c r="DSF1" s="396"/>
      <c r="DSG1" s="396"/>
      <c r="DSH1" s="395"/>
      <c r="DSI1" s="396"/>
      <c r="DSJ1" s="396"/>
      <c r="DSK1" s="396"/>
      <c r="DSL1" s="396"/>
      <c r="DSM1" s="396"/>
      <c r="DSN1" s="396"/>
      <c r="DSO1" s="396"/>
      <c r="DSP1" s="395"/>
      <c r="DSQ1" s="396"/>
      <c r="DSR1" s="396"/>
      <c r="DSS1" s="396"/>
      <c r="DST1" s="396"/>
      <c r="DSU1" s="396"/>
      <c r="DSV1" s="396"/>
      <c r="DSW1" s="396"/>
      <c r="DSX1" s="395"/>
      <c r="DSY1" s="396"/>
      <c r="DSZ1" s="396"/>
      <c r="DTA1" s="396"/>
      <c r="DTB1" s="396"/>
      <c r="DTC1" s="396"/>
      <c r="DTD1" s="396"/>
      <c r="DTE1" s="396"/>
      <c r="DTF1" s="395"/>
      <c r="DTG1" s="396"/>
      <c r="DTH1" s="396"/>
      <c r="DTI1" s="396"/>
      <c r="DTJ1" s="396"/>
      <c r="DTK1" s="396"/>
      <c r="DTL1" s="396"/>
      <c r="DTM1" s="396"/>
      <c r="DTN1" s="395"/>
      <c r="DTO1" s="396"/>
      <c r="DTP1" s="396"/>
      <c r="DTQ1" s="396"/>
      <c r="DTR1" s="396"/>
      <c r="DTS1" s="396"/>
      <c r="DTT1" s="396"/>
      <c r="DTU1" s="396"/>
      <c r="DTV1" s="395"/>
      <c r="DTW1" s="396"/>
      <c r="DTX1" s="396"/>
      <c r="DTY1" s="396"/>
      <c r="DTZ1" s="396"/>
      <c r="DUA1" s="396"/>
      <c r="DUB1" s="396"/>
      <c r="DUC1" s="396"/>
      <c r="DUD1" s="395"/>
      <c r="DUE1" s="396"/>
      <c r="DUF1" s="396"/>
      <c r="DUG1" s="396"/>
      <c r="DUH1" s="396"/>
      <c r="DUI1" s="396"/>
      <c r="DUJ1" s="396"/>
      <c r="DUK1" s="396"/>
      <c r="DUL1" s="395"/>
      <c r="DUM1" s="396"/>
      <c r="DUN1" s="396"/>
      <c r="DUO1" s="396"/>
      <c r="DUP1" s="396"/>
      <c r="DUQ1" s="396"/>
      <c r="DUR1" s="396"/>
      <c r="DUS1" s="396"/>
      <c r="DUT1" s="395"/>
      <c r="DUU1" s="396"/>
      <c r="DUV1" s="396"/>
      <c r="DUW1" s="396"/>
      <c r="DUX1" s="396"/>
      <c r="DUY1" s="396"/>
      <c r="DUZ1" s="396"/>
      <c r="DVA1" s="396"/>
      <c r="DVB1" s="395"/>
      <c r="DVC1" s="396"/>
      <c r="DVD1" s="396"/>
      <c r="DVE1" s="396"/>
      <c r="DVF1" s="396"/>
      <c r="DVG1" s="396"/>
      <c r="DVH1" s="396"/>
      <c r="DVI1" s="396"/>
      <c r="DVJ1" s="395"/>
      <c r="DVK1" s="396"/>
      <c r="DVL1" s="396"/>
      <c r="DVM1" s="396"/>
      <c r="DVN1" s="396"/>
      <c r="DVO1" s="396"/>
      <c r="DVP1" s="396"/>
      <c r="DVQ1" s="396"/>
      <c r="DVR1" s="395"/>
      <c r="DVS1" s="396"/>
      <c r="DVT1" s="396"/>
      <c r="DVU1" s="396"/>
      <c r="DVV1" s="396"/>
      <c r="DVW1" s="396"/>
      <c r="DVX1" s="396"/>
      <c r="DVY1" s="396"/>
      <c r="DVZ1" s="395"/>
      <c r="DWA1" s="396"/>
      <c r="DWB1" s="396"/>
      <c r="DWC1" s="396"/>
      <c r="DWD1" s="396"/>
      <c r="DWE1" s="396"/>
      <c r="DWF1" s="396"/>
      <c r="DWG1" s="396"/>
      <c r="DWH1" s="395"/>
      <c r="DWI1" s="396"/>
      <c r="DWJ1" s="396"/>
      <c r="DWK1" s="396"/>
      <c r="DWL1" s="396"/>
      <c r="DWM1" s="396"/>
      <c r="DWN1" s="396"/>
      <c r="DWO1" s="396"/>
      <c r="DWP1" s="395"/>
      <c r="DWQ1" s="396"/>
      <c r="DWR1" s="396"/>
      <c r="DWS1" s="396"/>
      <c r="DWT1" s="396"/>
      <c r="DWU1" s="396"/>
      <c r="DWV1" s="396"/>
      <c r="DWW1" s="396"/>
      <c r="DWX1" s="395"/>
      <c r="DWY1" s="396"/>
      <c r="DWZ1" s="396"/>
      <c r="DXA1" s="396"/>
      <c r="DXB1" s="396"/>
      <c r="DXC1" s="396"/>
      <c r="DXD1" s="396"/>
      <c r="DXE1" s="396"/>
      <c r="DXF1" s="395"/>
      <c r="DXG1" s="396"/>
      <c r="DXH1" s="396"/>
      <c r="DXI1" s="396"/>
      <c r="DXJ1" s="396"/>
      <c r="DXK1" s="396"/>
      <c r="DXL1" s="396"/>
      <c r="DXM1" s="396"/>
      <c r="DXN1" s="395"/>
      <c r="DXO1" s="396"/>
      <c r="DXP1" s="396"/>
      <c r="DXQ1" s="396"/>
      <c r="DXR1" s="396"/>
      <c r="DXS1" s="396"/>
      <c r="DXT1" s="396"/>
      <c r="DXU1" s="396"/>
      <c r="DXV1" s="395"/>
      <c r="DXW1" s="396"/>
      <c r="DXX1" s="396"/>
      <c r="DXY1" s="396"/>
      <c r="DXZ1" s="396"/>
      <c r="DYA1" s="396"/>
      <c r="DYB1" s="396"/>
      <c r="DYC1" s="396"/>
      <c r="DYD1" s="395"/>
      <c r="DYE1" s="396"/>
      <c r="DYF1" s="396"/>
      <c r="DYG1" s="396"/>
      <c r="DYH1" s="396"/>
      <c r="DYI1" s="396"/>
      <c r="DYJ1" s="396"/>
      <c r="DYK1" s="396"/>
      <c r="DYL1" s="395"/>
      <c r="DYM1" s="396"/>
      <c r="DYN1" s="396"/>
      <c r="DYO1" s="396"/>
      <c r="DYP1" s="396"/>
      <c r="DYQ1" s="396"/>
      <c r="DYR1" s="396"/>
      <c r="DYS1" s="396"/>
      <c r="DYT1" s="395"/>
      <c r="DYU1" s="396"/>
      <c r="DYV1" s="396"/>
      <c r="DYW1" s="396"/>
      <c r="DYX1" s="396"/>
      <c r="DYY1" s="396"/>
      <c r="DYZ1" s="396"/>
      <c r="DZA1" s="396"/>
      <c r="DZB1" s="395"/>
      <c r="DZC1" s="396"/>
      <c r="DZD1" s="396"/>
      <c r="DZE1" s="396"/>
      <c r="DZF1" s="396"/>
      <c r="DZG1" s="396"/>
      <c r="DZH1" s="396"/>
      <c r="DZI1" s="396"/>
      <c r="DZJ1" s="395"/>
      <c r="DZK1" s="396"/>
      <c r="DZL1" s="396"/>
      <c r="DZM1" s="396"/>
      <c r="DZN1" s="396"/>
      <c r="DZO1" s="396"/>
      <c r="DZP1" s="396"/>
      <c r="DZQ1" s="396"/>
      <c r="DZR1" s="395"/>
      <c r="DZS1" s="396"/>
      <c r="DZT1" s="396"/>
      <c r="DZU1" s="396"/>
      <c r="DZV1" s="396"/>
      <c r="DZW1" s="396"/>
      <c r="DZX1" s="396"/>
      <c r="DZY1" s="396"/>
      <c r="DZZ1" s="395"/>
      <c r="EAA1" s="396"/>
      <c r="EAB1" s="396"/>
      <c r="EAC1" s="396"/>
      <c r="EAD1" s="396"/>
      <c r="EAE1" s="396"/>
      <c r="EAF1" s="396"/>
      <c r="EAG1" s="396"/>
      <c r="EAH1" s="395"/>
      <c r="EAI1" s="396"/>
      <c r="EAJ1" s="396"/>
      <c r="EAK1" s="396"/>
      <c r="EAL1" s="396"/>
      <c r="EAM1" s="396"/>
      <c r="EAN1" s="396"/>
      <c r="EAO1" s="396"/>
      <c r="EAP1" s="395"/>
      <c r="EAQ1" s="396"/>
      <c r="EAR1" s="396"/>
      <c r="EAS1" s="396"/>
      <c r="EAT1" s="396"/>
      <c r="EAU1" s="396"/>
      <c r="EAV1" s="396"/>
      <c r="EAW1" s="396"/>
      <c r="EAX1" s="395"/>
      <c r="EAY1" s="396"/>
      <c r="EAZ1" s="396"/>
      <c r="EBA1" s="396"/>
      <c r="EBB1" s="396"/>
      <c r="EBC1" s="396"/>
      <c r="EBD1" s="396"/>
      <c r="EBE1" s="396"/>
      <c r="EBF1" s="395"/>
      <c r="EBG1" s="396"/>
      <c r="EBH1" s="396"/>
      <c r="EBI1" s="396"/>
      <c r="EBJ1" s="396"/>
      <c r="EBK1" s="396"/>
      <c r="EBL1" s="396"/>
      <c r="EBM1" s="396"/>
      <c r="EBN1" s="395"/>
      <c r="EBO1" s="396"/>
      <c r="EBP1" s="396"/>
      <c r="EBQ1" s="396"/>
      <c r="EBR1" s="396"/>
      <c r="EBS1" s="396"/>
      <c r="EBT1" s="396"/>
      <c r="EBU1" s="396"/>
      <c r="EBV1" s="395"/>
      <c r="EBW1" s="396"/>
      <c r="EBX1" s="396"/>
      <c r="EBY1" s="396"/>
      <c r="EBZ1" s="396"/>
      <c r="ECA1" s="396"/>
      <c r="ECB1" s="396"/>
      <c r="ECC1" s="396"/>
      <c r="ECD1" s="395"/>
      <c r="ECE1" s="396"/>
      <c r="ECF1" s="396"/>
      <c r="ECG1" s="396"/>
      <c r="ECH1" s="396"/>
      <c r="ECI1" s="396"/>
      <c r="ECJ1" s="396"/>
      <c r="ECK1" s="396"/>
      <c r="ECL1" s="395"/>
      <c r="ECM1" s="396"/>
      <c r="ECN1" s="396"/>
      <c r="ECO1" s="396"/>
      <c r="ECP1" s="396"/>
      <c r="ECQ1" s="396"/>
      <c r="ECR1" s="396"/>
      <c r="ECS1" s="396"/>
      <c r="ECT1" s="395"/>
      <c r="ECU1" s="396"/>
      <c r="ECV1" s="396"/>
      <c r="ECW1" s="396"/>
      <c r="ECX1" s="396"/>
      <c r="ECY1" s="396"/>
      <c r="ECZ1" s="396"/>
      <c r="EDA1" s="396"/>
      <c r="EDB1" s="395"/>
      <c r="EDC1" s="396"/>
      <c r="EDD1" s="396"/>
      <c r="EDE1" s="396"/>
      <c r="EDF1" s="396"/>
      <c r="EDG1" s="396"/>
      <c r="EDH1" s="396"/>
      <c r="EDI1" s="396"/>
      <c r="EDJ1" s="395"/>
      <c r="EDK1" s="396"/>
      <c r="EDL1" s="396"/>
      <c r="EDM1" s="396"/>
      <c r="EDN1" s="396"/>
      <c r="EDO1" s="396"/>
      <c r="EDP1" s="396"/>
      <c r="EDQ1" s="396"/>
      <c r="EDR1" s="395"/>
      <c r="EDS1" s="396"/>
      <c r="EDT1" s="396"/>
      <c r="EDU1" s="396"/>
      <c r="EDV1" s="396"/>
      <c r="EDW1" s="396"/>
      <c r="EDX1" s="396"/>
      <c r="EDY1" s="396"/>
      <c r="EDZ1" s="395"/>
      <c r="EEA1" s="396"/>
      <c r="EEB1" s="396"/>
      <c r="EEC1" s="396"/>
      <c r="EED1" s="396"/>
      <c r="EEE1" s="396"/>
      <c r="EEF1" s="396"/>
      <c r="EEG1" s="396"/>
      <c r="EEH1" s="395"/>
      <c r="EEI1" s="396"/>
      <c r="EEJ1" s="396"/>
      <c r="EEK1" s="396"/>
      <c r="EEL1" s="396"/>
      <c r="EEM1" s="396"/>
      <c r="EEN1" s="396"/>
      <c r="EEO1" s="396"/>
      <c r="EEP1" s="395"/>
      <c r="EEQ1" s="396"/>
      <c r="EER1" s="396"/>
      <c r="EES1" s="396"/>
      <c r="EET1" s="396"/>
      <c r="EEU1" s="396"/>
      <c r="EEV1" s="396"/>
      <c r="EEW1" s="396"/>
      <c r="EEX1" s="395"/>
      <c r="EEY1" s="396"/>
      <c r="EEZ1" s="396"/>
      <c r="EFA1" s="396"/>
      <c r="EFB1" s="396"/>
      <c r="EFC1" s="396"/>
      <c r="EFD1" s="396"/>
      <c r="EFE1" s="396"/>
      <c r="EFF1" s="395"/>
      <c r="EFG1" s="396"/>
      <c r="EFH1" s="396"/>
      <c r="EFI1" s="396"/>
      <c r="EFJ1" s="396"/>
      <c r="EFK1" s="396"/>
      <c r="EFL1" s="396"/>
      <c r="EFM1" s="396"/>
      <c r="EFN1" s="395"/>
      <c r="EFO1" s="396"/>
      <c r="EFP1" s="396"/>
      <c r="EFQ1" s="396"/>
      <c r="EFR1" s="396"/>
      <c r="EFS1" s="396"/>
      <c r="EFT1" s="396"/>
      <c r="EFU1" s="396"/>
      <c r="EFV1" s="395"/>
      <c r="EFW1" s="396"/>
      <c r="EFX1" s="396"/>
      <c r="EFY1" s="396"/>
      <c r="EFZ1" s="396"/>
      <c r="EGA1" s="396"/>
      <c r="EGB1" s="396"/>
      <c r="EGC1" s="396"/>
      <c r="EGD1" s="395"/>
      <c r="EGE1" s="396"/>
      <c r="EGF1" s="396"/>
      <c r="EGG1" s="396"/>
      <c r="EGH1" s="396"/>
      <c r="EGI1" s="396"/>
      <c r="EGJ1" s="396"/>
      <c r="EGK1" s="396"/>
      <c r="EGL1" s="395"/>
      <c r="EGM1" s="396"/>
      <c r="EGN1" s="396"/>
      <c r="EGO1" s="396"/>
      <c r="EGP1" s="396"/>
      <c r="EGQ1" s="396"/>
      <c r="EGR1" s="396"/>
      <c r="EGS1" s="396"/>
      <c r="EGT1" s="395"/>
      <c r="EGU1" s="396"/>
      <c r="EGV1" s="396"/>
      <c r="EGW1" s="396"/>
      <c r="EGX1" s="396"/>
      <c r="EGY1" s="396"/>
      <c r="EGZ1" s="396"/>
      <c r="EHA1" s="396"/>
      <c r="EHB1" s="395"/>
      <c r="EHC1" s="396"/>
      <c r="EHD1" s="396"/>
      <c r="EHE1" s="396"/>
      <c r="EHF1" s="396"/>
      <c r="EHG1" s="396"/>
      <c r="EHH1" s="396"/>
      <c r="EHI1" s="396"/>
      <c r="EHJ1" s="395"/>
      <c r="EHK1" s="396"/>
      <c r="EHL1" s="396"/>
      <c r="EHM1" s="396"/>
      <c r="EHN1" s="396"/>
      <c r="EHO1" s="396"/>
      <c r="EHP1" s="396"/>
      <c r="EHQ1" s="396"/>
      <c r="EHR1" s="395"/>
      <c r="EHS1" s="396"/>
      <c r="EHT1" s="396"/>
      <c r="EHU1" s="396"/>
      <c r="EHV1" s="396"/>
      <c r="EHW1" s="396"/>
      <c r="EHX1" s="396"/>
      <c r="EHY1" s="396"/>
      <c r="EHZ1" s="395"/>
      <c r="EIA1" s="396"/>
      <c r="EIB1" s="396"/>
      <c r="EIC1" s="396"/>
      <c r="EID1" s="396"/>
      <c r="EIE1" s="396"/>
      <c r="EIF1" s="396"/>
      <c r="EIG1" s="396"/>
      <c r="EIH1" s="395"/>
      <c r="EII1" s="396"/>
      <c r="EIJ1" s="396"/>
      <c r="EIK1" s="396"/>
      <c r="EIL1" s="396"/>
      <c r="EIM1" s="396"/>
      <c r="EIN1" s="396"/>
      <c r="EIO1" s="396"/>
      <c r="EIP1" s="395"/>
      <c r="EIQ1" s="396"/>
      <c r="EIR1" s="396"/>
      <c r="EIS1" s="396"/>
      <c r="EIT1" s="396"/>
      <c r="EIU1" s="396"/>
      <c r="EIV1" s="396"/>
      <c r="EIW1" s="396"/>
      <c r="EIX1" s="395"/>
      <c r="EIY1" s="396"/>
      <c r="EIZ1" s="396"/>
      <c r="EJA1" s="396"/>
      <c r="EJB1" s="396"/>
      <c r="EJC1" s="396"/>
      <c r="EJD1" s="396"/>
      <c r="EJE1" s="396"/>
      <c r="EJF1" s="395"/>
      <c r="EJG1" s="396"/>
      <c r="EJH1" s="396"/>
      <c r="EJI1" s="396"/>
      <c r="EJJ1" s="396"/>
      <c r="EJK1" s="396"/>
      <c r="EJL1" s="396"/>
      <c r="EJM1" s="396"/>
      <c r="EJN1" s="395"/>
      <c r="EJO1" s="396"/>
      <c r="EJP1" s="396"/>
      <c r="EJQ1" s="396"/>
      <c r="EJR1" s="396"/>
      <c r="EJS1" s="396"/>
      <c r="EJT1" s="396"/>
      <c r="EJU1" s="396"/>
      <c r="EJV1" s="395"/>
      <c r="EJW1" s="396"/>
      <c r="EJX1" s="396"/>
      <c r="EJY1" s="396"/>
      <c r="EJZ1" s="396"/>
      <c r="EKA1" s="396"/>
      <c r="EKB1" s="396"/>
      <c r="EKC1" s="396"/>
      <c r="EKD1" s="395"/>
      <c r="EKE1" s="396"/>
      <c r="EKF1" s="396"/>
      <c r="EKG1" s="396"/>
      <c r="EKH1" s="396"/>
      <c r="EKI1" s="396"/>
      <c r="EKJ1" s="396"/>
      <c r="EKK1" s="396"/>
      <c r="EKL1" s="395"/>
      <c r="EKM1" s="396"/>
      <c r="EKN1" s="396"/>
      <c r="EKO1" s="396"/>
      <c r="EKP1" s="396"/>
      <c r="EKQ1" s="396"/>
      <c r="EKR1" s="396"/>
      <c r="EKS1" s="396"/>
      <c r="EKT1" s="395"/>
      <c r="EKU1" s="396"/>
      <c r="EKV1" s="396"/>
      <c r="EKW1" s="396"/>
      <c r="EKX1" s="396"/>
      <c r="EKY1" s="396"/>
      <c r="EKZ1" s="396"/>
      <c r="ELA1" s="396"/>
      <c r="ELB1" s="395"/>
      <c r="ELC1" s="396"/>
      <c r="ELD1" s="396"/>
      <c r="ELE1" s="396"/>
      <c r="ELF1" s="396"/>
      <c r="ELG1" s="396"/>
      <c r="ELH1" s="396"/>
      <c r="ELI1" s="396"/>
      <c r="ELJ1" s="395"/>
      <c r="ELK1" s="396"/>
      <c r="ELL1" s="396"/>
      <c r="ELM1" s="396"/>
      <c r="ELN1" s="396"/>
      <c r="ELO1" s="396"/>
      <c r="ELP1" s="396"/>
      <c r="ELQ1" s="396"/>
      <c r="ELR1" s="395"/>
      <c r="ELS1" s="396"/>
      <c r="ELT1" s="396"/>
      <c r="ELU1" s="396"/>
      <c r="ELV1" s="396"/>
      <c r="ELW1" s="396"/>
      <c r="ELX1" s="396"/>
      <c r="ELY1" s="396"/>
      <c r="ELZ1" s="395"/>
      <c r="EMA1" s="396"/>
      <c r="EMB1" s="396"/>
      <c r="EMC1" s="396"/>
      <c r="EMD1" s="396"/>
      <c r="EME1" s="396"/>
      <c r="EMF1" s="396"/>
      <c r="EMG1" s="396"/>
      <c r="EMH1" s="395"/>
      <c r="EMI1" s="396"/>
      <c r="EMJ1" s="396"/>
      <c r="EMK1" s="396"/>
      <c r="EML1" s="396"/>
      <c r="EMM1" s="396"/>
      <c r="EMN1" s="396"/>
      <c r="EMO1" s="396"/>
      <c r="EMP1" s="395"/>
      <c r="EMQ1" s="396"/>
      <c r="EMR1" s="396"/>
      <c r="EMS1" s="396"/>
      <c r="EMT1" s="396"/>
      <c r="EMU1" s="396"/>
      <c r="EMV1" s="396"/>
      <c r="EMW1" s="396"/>
      <c r="EMX1" s="395"/>
      <c r="EMY1" s="396"/>
      <c r="EMZ1" s="396"/>
      <c r="ENA1" s="396"/>
      <c r="ENB1" s="396"/>
      <c r="ENC1" s="396"/>
      <c r="END1" s="396"/>
      <c r="ENE1" s="396"/>
      <c r="ENF1" s="395"/>
      <c r="ENG1" s="396"/>
      <c r="ENH1" s="396"/>
      <c r="ENI1" s="396"/>
      <c r="ENJ1" s="396"/>
      <c r="ENK1" s="396"/>
      <c r="ENL1" s="396"/>
      <c r="ENM1" s="396"/>
      <c r="ENN1" s="395"/>
      <c r="ENO1" s="396"/>
      <c r="ENP1" s="396"/>
      <c r="ENQ1" s="396"/>
      <c r="ENR1" s="396"/>
      <c r="ENS1" s="396"/>
      <c r="ENT1" s="396"/>
      <c r="ENU1" s="396"/>
      <c r="ENV1" s="395"/>
      <c r="ENW1" s="396"/>
      <c r="ENX1" s="396"/>
      <c r="ENY1" s="396"/>
      <c r="ENZ1" s="396"/>
      <c r="EOA1" s="396"/>
      <c r="EOB1" s="396"/>
      <c r="EOC1" s="396"/>
      <c r="EOD1" s="395"/>
      <c r="EOE1" s="396"/>
      <c r="EOF1" s="396"/>
      <c r="EOG1" s="396"/>
      <c r="EOH1" s="396"/>
      <c r="EOI1" s="396"/>
      <c r="EOJ1" s="396"/>
      <c r="EOK1" s="396"/>
      <c r="EOL1" s="395"/>
      <c r="EOM1" s="396"/>
      <c r="EON1" s="396"/>
      <c r="EOO1" s="396"/>
      <c r="EOP1" s="396"/>
      <c r="EOQ1" s="396"/>
      <c r="EOR1" s="396"/>
      <c r="EOS1" s="396"/>
      <c r="EOT1" s="395"/>
      <c r="EOU1" s="396"/>
      <c r="EOV1" s="396"/>
      <c r="EOW1" s="396"/>
      <c r="EOX1" s="396"/>
      <c r="EOY1" s="396"/>
      <c r="EOZ1" s="396"/>
      <c r="EPA1" s="396"/>
      <c r="EPB1" s="395"/>
      <c r="EPC1" s="396"/>
      <c r="EPD1" s="396"/>
      <c r="EPE1" s="396"/>
      <c r="EPF1" s="396"/>
      <c r="EPG1" s="396"/>
      <c r="EPH1" s="396"/>
      <c r="EPI1" s="396"/>
      <c r="EPJ1" s="395"/>
      <c r="EPK1" s="396"/>
      <c r="EPL1" s="396"/>
      <c r="EPM1" s="396"/>
      <c r="EPN1" s="396"/>
      <c r="EPO1" s="396"/>
      <c r="EPP1" s="396"/>
      <c r="EPQ1" s="396"/>
      <c r="EPR1" s="395"/>
      <c r="EPS1" s="396"/>
      <c r="EPT1" s="396"/>
      <c r="EPU1" s="396"/>
      <c r="EPV1" s="396"/>
      <c r="EPW1" s="396"/>
      <c r="EPX1" s="396"/>
      <c r="EPY1" s="396"/>
      <c r="EPZ1" s="395"/>
      <c r="EQA1" s="396"/>
      <c r="EQB1" s="396"/>
      <c r="EQC1" s="396"/>
      <c r="EQD1" s="396"/>
      <c r="EQE1" s="396"/>
      <c r="EQF1" s="396"/>
      <c r="EQG1" s="396"/>
      <c r="EQH1" s="395"/>
      <c r="EQI1" s="396"/>
      <c r="EQJ1" s="396"/>
      <c r="EQK1" s="396"/>
      <c r="EQL1" s="396"/>
      <c r="EQM1" s="396"/>
      <c r="EQN1" s="396"/>
      <c r="EQO1" s="396"/>
      <c r="EQP1" s="395"/>
      <c r="EQQ1" s="396"/>
      <c r="EQR1" s="396"/>
      <c r="EQS1" s="396"/>
      <c r="EQT1" s="396"/>
      <c r="EQU1" s="396"/>
      <c r="EQV1" s="396"/>
      <c r="EQW1" s="396"/>
      <c r="EQX1" s="395"/>
      <c r="EQY1" s="396"/>
      <c r="EQZ1" s="396"/>
      <c r="ERA1" s="396"/>
      <c r="ERB1" s="396"/>
      <c r="ERC1" s="396"/>
      <c r="ERD1" s="396"/>
      <c r="ERE1" s="396"/>
      <c r="ERF1" s="395"/>
      <c r="ERG1" s="396"/>
      <c r="ERH1" s="396"/>
      <c r="ERI1" s="396"/>
      <c r="ERJ1" s="396"/>
      <c r="ERK1" s="396"/>
      <c r="ERL1" s="396"/>
      <c r="ERM1" s="396"/>
      <c r="ERN1" s="395"/>
      <c r="ERO1" s="396"/>
      <c r="ERP1" s="396"/>
      <c r="ERQ1" s="396"/>
      <c r="ERR1" s="396"/>
      <c r="ERS1" s="396"/>
      <c r="ERT1" s="396"/>
      <c r="ERU1" s="396"/>
      <c r="ERV1" s="395"/>
      <c r="ERW1" s="396"/>
      <c r="ERX1" s="396"/>
      <c r="ERY1" s="396"/>
      <c r="ERZ1" s="396"/>
      <c r="ESA1" s="396"/>
      <c r="ESB1" s="396"/>
      <c r="ESC1" s="396"/>
      <c r="ESD1" s="395"/>
      <c r="ESE1" s="396"/>
      <c r="ESF1" s="396"/>
      <c r="ESG1" s="396"/>
      <c r="ESH1" s="396"/>
      <c r="ESI1" s="396"/>
      <c r="ESJ1" s="396"/>
      <c r="ESK1" s="396"/>
      <c r="ESL1" s="395"/>
      <c r="ESM1" s="396"/>
      <c r="ESN1" s="396"/>
      <c r="ESO1" s="396"/>
      <c r="ESP1" s="396"/>
      <c r="ESQ1" s="396"/>
      <c r="ESR1" s="396"/>
      <c r="ESS1" s="396"/>
      <c r="EST1" s="395"/>
      <c r="ESU1" s="396"/>
      <c r="ESV1" s="396"/>
      <c r="ESW1" s="396"/>
      <c r="ESX1" s="396"/>
      <c r="ESY1" s="396"/>
      <c r="ESZ1" s="396"/>
      <c r="ETA1" s="396"/>
      <c r="ETB1" s="395"/>
      <c r="ETC1" s="396"/>
      <c r="ETD1" s="396"/>
      <c r="ETE1" s="396"/>
      <c r="ETF1" s="396"/>
      <c r="ETG1" s="396"/>
      <c r="ETH1" s="396"/>
      <c r="ETI1" s="396"/>
      <c r="ETJ1" s="395"/>
      <c r="ETK1" s="396"/>
      <c r="ETL1" s="396"/>
      <c r="ETM1" s="396"/>
      <c r="ETN1" s="396"/>
      <c r="ETO1" s="396"/>
      <c r="ETP1" s="396"/>
      <c r="ETQ1" s="396"/>
      <c r="ETR1" s="395"/>
      <c r="ETS1" s="396"/>
      <c r="ETT1" s="396"/>
      <c r="ETU1" s="396"/>
      <c r="ETV1" s="396"/>
      <c r="ETW1" s="396"/>
      <c r="ETX1" s="396"/>
      <c r="ETY1" s="396"/>
      <c r="ETZ1" s="395"/>
      <c r="EUA1" s="396"/>
      <c r="EUB1" s="396"/>
      <c r="EUC1" s="396"/>
      <c r="EUD1" s="396"/>
      <c r="EUE1" s="396"/>
      <c r="EUF1" s="396"/>
      <c r="EUG1" s="396"/>
      <c r="EUH1" s="395"/>
      <c r="EUI1" s="396"/>
      <c r="EUJ1" s="396"/>
      <c r="EUK1" s="396"/>
      <c r="EUL1" s="396"/>
      <c r="EUM1" s="396"/>
      <c r="EUN1" s="396"/>
      <c r="EUO1" s="396"/>
      <c r="EUP1" s="395"/>
      <c r="EUQ1" s="396"/>
      <c r="EUR1" s="396"/>
      <c r="EUS1" s="396"/>
      <c r="EUT1" s="396"/>
      <c r="EUU1" s="396"/>
      <c r="EUV1" s="396"/>
      <c r="EUW1" s="396"/>
      <c r="EUX1" s="395"/>
      <c r="EUY1" s="396"/>
      <c r="EUZ1" s="396"/>
      <c r="EVA1" s="396"/>
      <c r="EVB1" s="396"/>
      <c r="EVC1" s="396"/>
      <c r="EVD1" s="396"/>
      <c r="EVE1" s="396"/>
      <c r="EVF1" s="395"/>
      <c r="EVG1" s="396"/>
      <c r="EVH1" s="396"/>
      <c r="EVI1" s="396"/>
      <c r="EVJ1" s="396"/>
      <c r="EVK1" s="396"/>
      <c r="EVL1" s="396"/>
      <c r="EVM1" s="396"/>
      <c r="EVN1" s="395"/>
      <c r="EVO1" s="396"/>
      <c r="EVP1" s="396"/>
      <c r="EVQ1" s="396"/>
      <c r="EVR1" s="396"/>
      <c r="EVS1" s="396"/>
      <c r="EVT1" s="396"/>
      <c r="EVU1" s="396"/>
      <c r="EVV1" s="395"/>
      <c r="EVW1" s="396"/>
      <c r="EVX1" s="396"/>
      <c r="EVY1" s="396"/>
      <c r="EVZ1" s="396"/>
      <c r="EWA1" s="396"/>
      <c r="EWB1" s="396"/>
      <c r="EWC1" s="396"/>
      <c r="EWD1" s="395"/>
      <c r="EWE1" s="396"/>
      <c r="EWF1" s="396"/>
      <c r="EWG1" s="396"/>
      <c r="EWH1" s="396"/>
      <c r="EWI1" s="396"/>
      <c r="EWJ1" s="396"/>
      <c r="EWK1" s="396"/>
      <c r="EWL1" s="395"/>
      <c r="EWM1" s="396"/>
      <c r="EWN1" s="396"/>
      <c r="EWO1" s="396"/>
      <c r="EWP1" s="396"/>
      <c r="EWQ1" s="396"/>
      <c r="EWR1" s="396"/>
      <c r="EWS1" s="396"/>
      <c r="EWT1" s="395"/>
      <c r="EWU1" s="396"/>
      <c r="EWV1" s="396"/>
      <c r="EWW1" s="396"/>
      <c r="EWX1" s="396"/>
      <c r="EWY1" s="396"/>
      <c r="EWZ1" s="396"/>
      <c r="EXA1" s="396"/>
      <c r="EXB1" s="395"/>
      <c r="EXC1" s="396"/>
      <c r="EXD1" s="396"/>
      <c r="EXE1" s="396"/>
      <c r="EXF1" s="396"/>
      <c r="EXG1" s="396"/>
      <c r="EXH1" s="396"/>
      <c r="EXI1" s="396"/>
      <c r="EXJ1" s="395"/>
      <c r="EXK1" s="396"/>
      <c r="EXL1" s="396"/>
      <c r="EXM1" s="396"/>
      <c r="EXN1" s="396"/>
      <c r="EXO1" s="396"/>
      <c r="EXP1" s="396"/>
      <c r="EXQ1" s="396"/>
      <c r="EXR1" s="395"/>
      <c r="EXS1" s="396"/>
      <c r="EXT1" s="396"/>
      <c r="EXU1" s="396"/>
      <c r="EXV1" s="396"/>
      <c r="EXW1" s="396"/>
      <c r="EXX1" s="396"/>
      <c r="EXY1" s="396"/>
      <c r="EXZ1" s="395"/>
      <c r="EYA1" s="396"/>
      <c r="EYB1" s="396"/>
      <c r="EYC1" s="396"/>
      <c r="EYD1" s="396"/>
      <c r="EYE1" s="396"/>
      <c r="EYF1" s="396"/>
      <c r="EYG1" s="396"/>
      <c r="EYH1" s="395"/>
      <c r="EYI1" s="396"/>
      <c r="EYJ1" s="396"/>
      <c r="EYK1" s="396"/>
      <c r="EYL1" s="396"/>
      <c r="EYM1" s="396"/>
      <c r="EYN1" s="396"/>
      <c r="EYO1" s="396"/>
      <c r="EYP1" s="395"/>
      <c r="EYQ1" s="396"/>
      <c r="EYR1" s="396"/>
      <c r="EYS1" s="396"/>
      <c r="EYT1" s="396"/>
      <c r="EYU1" s="396"/>
      <c r="EYV1" s="396"/>
      <c r="EYW1" s="396"/>
      <c r="EYX1" s="395"/>
      <c r="EYY1" s="396"/>
      <c r="EYZ1" s="396"/>
      <c r="EZA1" s="396"/>
      <c r="EZB1" s="396"/>
      <c r="EZC1" s="396"/>
      <c r="EZD1" s="396"/>
      <c r="EZE1" s="396"/>
      <c r="EZF1" s="395"/>
      <c r="EZG1" s="396"/>
      <c r="EZH1" s="396"/>
      <c r="EZI1" s="396"/>
      <c r="EZJ1" s="396"/>
      <c r="EZK1" s="396"/>
      <c r="EZL1" s="396"/>
      <c r="EZM1" s="396"/>
      <c r="EZN1" s="395"/>
      <c r="EZO1" s="396"/>
      <c r="EZP1" s="396"/>
      <c r="EZQ1" s="396"/>
      <c r="EZR1" s="396"/>
      <c r="EZS1" s="396"/>
      <c r="EZT1" s="396"/>
      <c r="EZU1" s="396"/>
      <c r="EZV1" s="395"/>
      <c r="EZW1" s="396"/>
      <c r="EZX1" s="396"/>
      <c r="EZY1" s="396"/>
      <c r="EZZ1" s="396"/>
      <c r="FAA1" s="396"/>
      <c r="FAB1" s="396"/>
      <c r="FAC1" s="396"/>
      <c r="FAD1" s="395"/>
      <c r="FAE1" s="396"/>
      <c r="FAF1" s="396"/>
      <c r="FAG1" s="396"/>
      <c r="FAH1" s="396"/>
      <c r="FAI1" s="396"/>
      <c r="FAJ1" s="396"/>
      <c r="FAK1" s="396"/>
      <c r="FAL1" s="395"/>
      <c r="FAM1" s="396"/>
      <c r="FAN1" s="396"/>
      <c r="FAO1" s="396"/>
      <c r="FAP1" s="396"/>
      <c r="FAQ1" s="396"/>
      <c r="FAR1" s="396"/>
      <c r="FAS1" s="396"/>
      <c r="FAT1" s="395"/>
      <c r="FAU1" s="396"/>
      <c r="FAV1" s="396"/>
      <c r="FAW1" s="396"/>
      <c r="FAX1" s="396"/>
      <c r="FAY1" s="396"/>
      <c r="FAZ1" s="396"/>
      <c r="FBA1" s="396"/>
      <c r="FBB1" s="395"/>
      <c r="FBC1" s="396"/>
      <c r="FBD1" s="396"/>
      <c r="FBE1" s="396"/>
      <c r="FBF1" s="396"/>
      <c r="FBG1" s="396"/>
      <c r="FBH1" s="396"/>
      <c r="FBI1" s="396"/>
      <c r="FBJ1" s="395"/>
      <c r="FBK1" s="396"/>
      <c r="FBL1" s="396"/>
      <c r="FBM1" s="396"/>
      <c r="FBN1" s="396"/>
      <c r="FBO1" s="396"/>
      <c r="FBP1" s="396"/>
      <c r="FBQ1" s="396"/>
      <c r="FBR1" s="395"/>
      <c r="FBS1" s="396"/>
      <c r="FBT1" s="396"/>
      <c r="FBU1" s="396"/>
      <c r="FBV1" s="396"/>
      <c r="FBW1" s="396"/>
      <c r="FBX1" s="396"/>
      <c r="FBY1" s="396"/>
      <c r="FBZ1" s="395"/>
      <c r="FCA1" s="396"/>
      <c r="FCB1" s="396"/>
      <c r="FCC1" s="396"/>
      <c r="FCD1" s="396"/>
      <c r="FCE1" s="396"/>
      <c r="FCF1" s="396"/>
      <c r="FCG1" s="396"/>
      <c r="FCH1" s="395"/>
      <c r="FCI1" s="396"/>
      <c r="FCJ1" s="396"/>
      <c r="FCK1" s="396"/>
      <c r="FCL1" s="396"/>
      <c r="FCM1" s="396"/>
      <c r="FCN1" s="396"/>
      <c r="FCO1" s="396"/>
      <c r="FCP1" s="395"/>
      <c r="FCQ1" s="396"/>
      <c r="FCR1" s="396"/>
      <c r="FCS1" s="396"/>
      <c r="FCT1" s="396"/>
      <c r="FCU1" s="396"/>
      <c r="FCV1" s="396"/>
      <c r="FCW1" s="396"/>
      <c r="FCX1" s="395"/>
      <c r="FCY1" s="396"/>
      <c r="FCZ1" s="396"/>
      <c r="FDA1" s="396"/>
      <c r="FDB1" s="396"/>
      <c r="FDC1" s="396"/>
      <c r="FDD1" s="396"/>
      <c r="FDE1" s="396"/>
      <c r="FDF1" s="395"/>
      <c r="FDG1" s="396"/>
      <c r="FDH1" s="396"/>
      <c r="FDI1" s="396"/>
      <c r="FDJ1" s="396"/>
      <c r="FDK1" s="396"/>
      <c r="FDL1" s="396"/>
      <c r="FDM1" s="396"/>
      <c r="FDN1" s="395"/>
      <c r="FDO1" s="396"/>
      <c r="FDP1" s="396"/>
      <c r="FDQ1" s="396"/>
      <c r="FDR1" s="396"/>
      <c r="FDS1" s="396"/>
      <c r="FDT1" s="396"/>
      <c r="FDU1" s="396"/>
      <c r="FDV1" s="395"/>
      <c r="FDW1" s="396"/>
      <c r="FDX1" s="396"/>
      <c r="FDY1" s="396"/>
      <c r="FDZ1" s="396"/>
      <c r="FEA1" s="396"/>
      <c r="FEB1" s="396"/>
      <c r="FEC1" s="396"/>
      <c r="FED1" s="395"/>
      <c r="FEE1" s="396"/>
      <c r="FEF1" s="396"/>
      <c r="FEG1" s="396"/>
      <c r="FEH1" s="396"/>
      <c r="FEI1" s="396"/>
      <c r="FEJ1" s="396"/>
      <c r="FEK1" s="396"/>
      <c r="FEL1" s="395"/>
      <c r="FEM1" s="396"/>
      <c r="FEN1" s="396"/>
      <c r="FEO1" s="396"/>
      <c r="FEP1" s="396"/>
      <c r="FEQ1" s="396"/>
      <c r="FER1" s="396"/>
      <c r="FES1" s="396"/>
      <c r="FET1" s="395"/>
      <c r="FEU1" s="396"/>
      <c r="FEV1" s="396"/>
      <c r="FEW1" s="396"/>
      <c r="FEX1" s="396"/>
      <c r="FEY1" s="396"/>
      <c r="FEZ1" s="396"/>
      <c r="FFA1" s="396"/>
      <c r="FFB1" s="395"/>
      <c r="FFC1" s="396"/>
      <c r="FFD1" s="396"/>
      <c r="FFE1" s="396"/>
      <c r="FFF1" s="396"/>
      <c r="FFG1" s="396"/>
      <c r="FFH1" s="396"/>
      <c r="FFI1" s="396"/>
      <c r="FFJ1" s="395"/>
      <c r="FFK1" s="396"/>
      <c r="FFL1" s="396"/>
      <c r="FFM1" s="396"/>
      <c r="FFN1" s="396"/>
      <c r="FFO1" s="396"/>
      <c r="FFP1" s="396"/>
      <c r="FFQ1" s="396"/>
      <c r="FFR1" s="395"/>
      <c r="FFS1" s="396"/>
      <c r="FFT1" s="396"/>
      <c r="FFU1" s="396"/>
      <c r="FFV1" s="396"/>
      <c r="FFW1" s="396"/>
      <c r="FFX1" s="396"/>
      <c r="FFY1" s="396"/>
      <c r="FFZ1" s="395"/>
      <c r="FGA1" s="396"/>
      <c r="FGB1" s="396"/>
      <c r="FGC1" s="396"/>
      <c r="FGD1" s="396"/>
      <c r="FGE1" s="396"/>
      <c r="FGF1" s="396"/>
      <c r="FGG1" s="396"/>
      <c r="FGH1" s="395"/>
      <c r="FGI1" s="396"/>
      <c r="FGJ1" s="396"/>
      <c r="FGK1" s="396"/>
      <c r="FGL1" s="396"/>
      <c r="FGM1" s="396"/>
      <c r="FGN1" s="396"/>
      <c r="FGO1" s="396"/>
      <c r="FGP1" s="395"/>
      <c r="FGQ1" s="396"/>
      <c r="FGR1" s="396"/>
      <c r="FGS1" s="396"/>
      <c r="FGT1" s="396"/>
      <c r="FGU1" s="396"/>
      <c r="FGV1" s="396"/>
      <c r="FGW1" s="396"/>
      <c r="FGX1" s="395"/>
      <c r="FGY1" s="396"/>
      <c r="FGZ1" s="396"/>
      <c r="FHA1" s="396"/>
      <c r="FHB1" s="396"/>
      <c r="FHC1" s="396"/>
      <c r="FHD1" s="396"/>
      <c r="FHE1" s="396"/>
      <c r="FHF1" s="395"/>
      <c r="FHG1" s="396"/>
      <c r="FHH1" s="396"/>
      <c r="FHI1" s="396"/>
      <c r="FHJ1" s="396"/>
      <c r="FHK1" s="396"/>
      <c r="FHL1" s="396"/>
      <c r="FHM1" s="396"/>
      <c r="FHN1" s="395"/>
      <c r="FHO1" s="396"/>
      <c r="FHP1" s="396"/>
      <c r="FHQ1" s="396"/>
      <c r="FHR1" s="396"/>
      <c r="FHS1" s="396"/>
      <c r="FHT1" s="396"/>
      <c r="FHU1" s="396"/>
      <c r="FHV1" s="395"/>
      <c r="FHW1" s="396"/>
      <c r="FHX1" s="396"/>
      <c r="FHY1" s="396"/>
      <c r="FHZ1" s="396"/>
      <c r="FIA1" s="396"/>
      <c r="FIB1" s="396"/>
      <c r="FIC1" s="396"/>
      <c r="FID1" s="395"/>
      <c r="FIE1" s="396"/>
      <c r="FIF1" s="396"/>
      <c r="FIG1" s="396"/>
      <c r="FIH1" s="396"/>
      <c r="FII1" s="396"/>
      <c r="FIJ1" s="396"/>
      <c r="FIK1" s="396"/>
      <c r="FIL1" s="395"/>
      <c r="FIM1" s="396"/>
      <c r="FIN1" s="396"/>
      <c r="FIO1" s="396"/>
      <c r="FIP1" s="396"/>
      <c r="FIQ1" s="396"/>
      <c r="FIR1" s="396"/>
      <c r="FIS1" s="396"/>
      <c r="FIT1" s="395"/>
      <c r="FIU1" s="396"/>
      <c r="FIV1" s="396"/>
      <c r="FIW1" s="396"/>
      <c r="FIX1" s="396"/>
      <c r="FIY1" s="396"/>
      <c r="FIZ1" s="396"/>
      <c r="FJA1" s="396"/>
      <c r="FJB1" s="395"/>
      <c r="FJC1" s="396"/>
      <c r="FJD1" s="396"/>
      <c r="FJE1" s="396"/>
      <c r="FJF1" s="396"/>
      <c r="FJG1" s="396"/>
      <c r="FJH1" s="396"/>
      <c r="FJI1" s="396"/>
      <c r="FJJ1" s="395"/>
      <c r="FJK1" s="396"/>
      <c r="FJL1" s="396"/>
      <c r="FJM1" s="396"/>
      <c r="FJN1" s="396"/>
      <c r="FJO1" s="396"/>
      <c r="FJP1" s="396"/>
      <c r="FJQ1" s="396"/>
      <c r="FJR1" s="395"/>
      <c r="FJS1" s="396"/>
      <c r="FJT1" s="396"/>
      <c r="FJU1" s="396"/>
      <c r="FJV1" s="396"/>
      <c r="FJW1" s="396"/>
      <c r="FJX1" s="396"/>
      <c r="FJY1" s="396"/>
      <c r="FJZ1" s="395"/>
      <c r="FKA1" s="396"/>
      <c r="FKB1" s="396"/>
      <c r="FKC1" s="396"/>
      <c r="FKD1" s="396"/>
      <c r="FKE1" s="396"/>
      <c r="FKF1" s="396"/>
      <c r="FKG1" s="396"/>
      <c r="FKH1" s="395"/>
      <c r="FKI1" s="396"/>
      <c r="FKJ1" s="396"/>
      <c r="FKK1" s="396"/>
      <c r="FKL1" s="396"/>
      <c r="FKM1" s="396"/>
      <c r="FKN1" s="396"/>
      <c r="FKO1" s="396"/>
      <c r="FKP1" s="395"/>
      <c r="FKQ1" s="396"/>
      <c r="FKR1" s="396"/>
      <c r="FKS1" s="396"/>
      <c r="FKT1" s="396"/>
      <c r="FKU1" s="396"/>
      <c r="FKV1" s="396"/>
      <c r="FKW1" s="396"/>
      <c r="FKX1" s="395"/>
      <c r="FKY1" s="396"/>
      <c r="FKZ1" s="396"/>
      <c r="FLA1" s="396"/>
      <c r="FLB1" s="396"/>
      <c r="FLC1" s="396"/>
      <c r="FLD1" s="396"/>
      <c r="FLE1" s="396"/>
      <c r="FLF1" s="395"/>
      <c r="FLG1" s="396"/>
      <c r="FLH1" s="396"/>
      <c r="FLI1" s="396"/>
      <c r="FLJ1" s="396"/>
      <c r="FLK1" s="396"/>
      <c r="FLL1" s="396"/>
      <c r="FLM1" s="396"/>
      <c r="FLN1" s="395"/>
      <c r="FLO1" s="396"/>
      <c r="FLP1" s="396"/>
      <c r="FLQ1" s="396"/>
      <c r="FLR1" s="396"/>
      <c r="FLS1" s="396"/>
      <c r="FLT1" s="396"/>
      <c r="FLU1" s="396"/>
      <c r="FLV1" s="395"/>
      <c r="FLW1" s="396"/>
      <c r="FLX1" s="396"/>
      <c r="FLY1" s="396"/>
      <c r="FLZ1" s="396"/>
      <c r="FMA1" s="396"/>
      <c r="FMB1" s="396"/>
      <c r="FMC1" s="396"/>
      <c r="FMD1" s="395"/>
      <c r="FME1" s="396"/>
      <c r="FMF1" s="396"/>
      <c r="FMG1" s="396"/>
      <c r="FMH1" s="396"/>
      <c r="FMI1" s="396"/>
      <c r="FMJ1" s="396"/>
      <c r="FMK1" s="396"/>
      <c r="FML1" s="395"/>
      <c r="FMM1" s="396"/>
      <c r="FMN1" s="396"/>
      <c r="FMO1" s="396"/>
      <c r="FMP1" s="396"/>
      <c r="FMQ1" s="396"/>
      <c r="FMR1" s="396"/>
      <c r="FMS1" s="396"/>
      <c r="FMT1" s="395"/>
      <c r="FMU1" s="396"/>
      <c r="FMV1" s="396"/>
      <c r="FMW1" s="396"/>
      <c r="FMX1" s="396"/>
      <c r="FMY1" s="396"/>
      <c r="FMZ1" s="396"/>
      <c r="FNA1" s="396"/>
      <c r="FNB1" s="395"/>
      <c r="FNC1" s="396"/>
      <c r="FND1" s="396"/>
      <c r="FNE1" s="396"/>
      <c r="FNF1" s="396"/>
      <c r="FNG1" s="396"/>
      <c r="FNH1" s="396"/>
      <c r="FNI1" s="396"/>
      <c r="FNJ1" s="395"/>
      <c r="FNK1" s="396"/>
      <c r="FNL1" s="396"/>
      <c r="FNM1" s="396"/>
      <c r="FNN1" s="396"/>
      <c r="FNO1" s="396"/>
      <c r="FNP1" s="396"/>
      <c r="FNQ1" s="396"/>
      <c r="FNR1" s="395"/>
      <c r="FNS1" s="396"/>
      <c r="FNT1" s="396"/>
      <c r="FNU1" s="396"/>
      <c r="FNV1" s="396"/>
      <c r="FNW1" s="396"/>
      <c r="FNX1" s="396"/>
      <c r="FNY1" s="396"/>
      <c r="FNZ1" s="395"/>
      <c r="FOA1" s="396"/>
      <c r="FOB1" s="396"/>
      <c r="FOC1" s="396"/>
      <c r="FOD1" s="396"/>
      <c r="FOE1" s="396"/>
      <c r="FOF1" s="396"/>
      <c r="FOG1" s="396"/>
      <c r="FOH1" s="395"/>
      <c r="FOI1" s="396"/>
      <c r="FOJ1" s="396"/>
      <c r="FOK1" s="396"/>
      <c r="FOL1" s="396"/>
      <c r="FOM1" s="396"/>
      <c r="FON1" s="396"/>
      <c r="FOO1" s="396"/>
      <c r="FOP1" s="395"/>
      <c r="FOQ1" s="396"/>
      <c r="FOR1" s="396"/>
      <c r="FOS1" s="396"/>
      <c r="FOT1" s="396"/>
      <c r="FOU1" s="396"/>
      <c r="FOV1" s="396"/>
      <c r="FOW1" s="396"/>
      <c r="FOX1" s="395"/>
      <c r="FOY1" s="396"/>
      <c r="FOZ1" s="396"/>
      <c r="FPA1" s="396"/>
      <c r="FPB1" s="396"/>
      <c r="FPC1" s="396"/>
      <c r="FPD1" s="396"/>
      <c r="FPE1" s="396"/>
      <c r="FPF1" s="395"/>
      <c r="FPG1" s="396"/>
      <c r="FPH1" s="396"/>
      <c r="FPI1" s="396"/>
      <c r="FPJ1" s="396"/>
      <c r="FPK1" s="396"/>
      <c r="FPL1" s="396"/>
      <c r="FPM1" s="396"/>
      <c r="FPN1" s="395"/>
      <c r="FPO1" s="396"/>
      <c r="FPP1" s="396"/>
      <c r="FPQ1" s="396"/>
      <c r="FPR1" s="396"/>
      <c r="FPS1" s="396"/>
      <c r="FPT1" s="396"/>
      <c r="FPU1" s="396"/>
      <c r="FPV1" s="395"/>
      <c r="FPW1" s="396"/>
      <c r="FPX1" s="396"/>
      <c r="FPY1" s="396"/>
      <c r="FPZ1" s="396"/>
      <c r="FQA1" s="396"/>
      <c r="FQB1" s="396"/>
      <c r="FQC1" s="396"/>
      <c r="FQD1" s="395"/>
      <c r="FQE1" s="396"/>
      <c r="FQF1" s="396"/>
      <c r="FQG1" s="396"/>
      <c r="FQH1" s="396"/>
      <c r="FQI1" s="396"/>
      <c r="FQJ1" s="396"/>
      <c r="FQK1" s="396"/>
      <c r="FQL1" s="395"/>
      <c r="FQM1" s="396"/>
      <c r="FQN1" s="396"/>
      <c r="FQO1" s="396"/>
      <c r="FQP1" s="396"/>
      <c r="FQQ1" s="396"/>
      <c r="FQR1" s="396"/>
      <c r="FQS1" s="396"/>
      <c r="FQT1" s="395"/>
      <c r="FQU1" s="396"/>
      <c r="FQV1" s="396"/>
      <c r="FQW1" s="396"/>
      <c r="FQX1" s="396"/>
      <c r="FQY1" s="396"/>
      <c r="FQZ1" s="396"/>
      <c r="FRA1" s="396"/>
      <c r="FRB1" s="395"/>
      <c r="FRC1" s="396"/>
      <c r="FRD1" s="396"/>
      <c r="FRE1" s="396"/>
      <c r="FRF1" s="396"/>
      <c r="FRG1" s="396"/>
      <c r="FRH1" s="396"/>
      <c r="FRI1" s="396"/>
      <c r="FRJ1" s="395"/>
      <c r="FRK1" s="396"/>
      <c r="FRL1" s="396"/>
      <c r="FRM1" s="396"/>
      <c r="FRN1" s="396"/>
      <c r="FRO1" s="396"/>
      <c r="FRP1" s="396"/>
      <c r="FRQ1" s="396"/>
      <c r="FRR1" s="395"/>
      <c r="FRS1" s="396"/>
      <c r="FRT1" s="396"/>
      <c r="FRU1" s="396"/>
      <c r="FRV1" s="396"/>
      <c r="FRW1" s="396"/>
      <c r="FRX1" s="396"/>
      <c r="FRY1" s="396"/>
      <c r="FRZ1" s="395"/>
      <c r="FSA1" s="396"/>
      <c r="FSB1" s="396"/>
      <c r="FSC1" s="396"/>
      <c r="FSD1" s="396"/>
      <c r="FSE1" s="396"/>
      <c r="FSF1" s="396"/>
      <c r="FSG1" s="396"/>
      <c r="FSH1" s="395"/>
      <c r="FSI1" s="396"/>
      <c r="FSJ1" s="396"/>
      <c r="FSK1" s="396"/>
      <c r="FSL1" s="396"/>
      <c r="FSM1" s="396"/>
      <c r="FSN1" s="396"/>
      <c r="FSO1" s="396"/>
      <c r="FSP1" s="395"/>
      <c r="FSQ1" s="396"/>
      <c r="FSR1" s="396"/>
      <c r="FSS1" s="396"/>
      <c r="FST1" s="396"/>
      <c r="FSU1" s="396"/>
      <c r="FSV1" s="396"/>
      <c r="FSW1" s="396"/>
      <c r="FSX1" s="395"/>
      <c r="FSY1" s="396"/>
      <c r="FSZ1" s="396"/>
      <c r="FTA1" s="396"/>
      <c r="FTB1" s="396"/>
      <c r="FTC1" s="396"/>
      <c r="FTD1" s="396"/>
      <c r="FTE1" s="396"/>
      <c r="FTF1" s="395"/>
      <c r="FTG1" s="396"/>
      <c r="FTH1" s="396"/>
      <c r="FTI1" s="396"/>
      <c r="FTJ1" s="396"/>
      <c r="FTK1" s="396"/>
      <c r="FTL1" s="396"/>
      <c r="FTM1" s="396"/>
      <c r="FTN1" s="395"/>
      <c r="FTO1" s="396"/>
      <c r="FTP1" s="396"/>
      <c r="FTQ1" s="396"/>
      <c r="FTR1" s="396"/>
      <c r="FTS1" s="396"/>
      <c r="FTT1" s="396"/>
      <c r="FTU1" s="396"/>
      <c r="FTV1" s="395"/>
      <c r="FTW1" s="396"/>
      <c r="FTX1" s="396"/>
      <c r="FTY1" s="396"/>
      <c r="FTZ1" s="396"/>
      <c r="FUA1" s="396"/>
      <c r="FUB1" s="396"/>
      <c r="FUC1" s="396"/>
      <c r="FUD1" s="395"/>
      <c r="FUE1" s="396"/>
      <c r="FUF1" s="396"/>
      <c r="FUG1" s="396"/>
      <c r="FUH1" s="396"/>
      <c r="FUI1" s="396"/>
      <c r="FUJ1" s="396"/>
      <c r="FUK1" s="396"/>
      <c r="FUL1" s="395"/>
      <c r="FUM1" s="396"/>
      <c r="FUN1" s="396"/>
      <c r="FUO1" s="396"/>
      <c r="FUP1" s="396"/>
      <c r="FUQ1" s="396"/>
      <c r="FUR1" s="396"/>
      <c r="FUS1" s="396"/>
      <c r="FUT1" s="395"/>
      <c r="FUU1" s="396"/>
      <c r="FUV1" s="396"/>
      <c r="FUW1" s="396"/>
      <c r="FUX1" s="396"/>
      <c r="FUY1" s="396"/>
      <c r="FUZ1" s="396"/>
      <c r="FVA1" s="396"/>
      <c r="FVB1" s="395"/>
      <c r="FVC1" s="396"/>
      <c r="FVD1" s="396"/>
      <c r="FVE1" s="396"/>
      <c r="FVF1" s="396"/>
      <c r="FVG1" s="396"/>
      <c r="FVH1" s="396"/>
      <c r="FVI1" s="396"/>
      <c r="FVJ1" s="395"/>
      <c r="FVK1" s="396"/>
      <c r="FVL1" s="396"/>
      <c r="FVM1" s="396"/>
      <c r="FVN1" s="396"/>
      <c r="FVO1" s="396"/>
      <c r="FVP1" s="396"/>
      <c r="FVQ1" s="396"/>
      <c r="FVR1" s="395"/>
      <c r="FVS1" s="396"/>
      <c r="FVT1" s="396"/>
      <c r="FVU1" s="396"/>
      <c r="FVV1" s="396"/>
      <c r="FVW1" s="396"/>
      <c r="FVX1" s="396"/>
      <c r="FVY1" s="396"/>
      <c r="FVZ1" s="395"/>
      <c r="FWA1" s="396"/>
      <c r="FWB1" s="396"/>
      <c r="FWC1" s="396"/>
      <c r="FWD1" s="396"/>
      <c r="FWE1" s="396"/>
      <c r="FWF1" s="396"/>
      <c r="FWG1" s="396"/>
      <c r="FWH1" s="395"/>
      <c r="FWI1" s="396"/>
      <c r="FWJ1" s="396"/>
      <c r="FWK1" s="396"/>
      <c r="FWL1" s="396"/>
      <c r="FWM1" s="396"/>
      <c r="FWN1" s="396"/>
      <c r="FWO1" s="396"/>
      <c r="FWP1" s="395"/>
      <c r="FWQ1" s="396"/>
      <c r="FWR1" s="396"/>
      <c r="FWS1" s="396"/>
      <c r="FWT1" s="396"/>
      <c r="FWU1" s="396"/>
      <c r="FWV1" s="396"/>
      <c r="FWW1" s="396"/>
      <c r="FWX1" s="395"/>
      <c r="FWY1" s="396"/>
      <c r="FWZ1" s="396"/>
      <c r="FXA1" s="396"/>
      <c r="FXB1" s="396"/>
      <c r="FXC1" s="396"/>
      <c r="FXD1" s="396"/>
      <c r="FXE1" s="396"/>
      <c r="FXF1" s="395"/>
      <c r="FXG1" s="396"/>
      <c r="FXH1" s="396"/>
      <c r="FXI1" s="396"/>
      <c r="FXJ1" s="396"/>
      <c r="FXK1" s="396"/>
      <c r="FXL1" s="396"/>
      <c r="FXM1" s="396"/>
      <c r="FXN1" s="395"/>
      <c r="FXO1" s="396"/>
      <c r="FXP1" s="396"/>
      <c r="FXQ1" s="396"/>
      <c r="FXR1" s="396"/>
      <c r="FXS1" s="396"/>
      <c r="FXT1" s="396"/>
      <c r="FXU1" s="396"/>
      <c r="FXV1" s="395"/>
      <c r="FXW1" s="396"/>
      <c r="FXX1" s="396"/>
      <c r="FXY1" s="396"/>
      <c r="FXZ1" s="396"/>
      <c r="FYA1" s="396"/>
      <c r="FYB1" s="396"/>
      <c r="FYC1" s="396"/>
      <c r="FYD1" s="395"/>
      <c r="FYE1" s="396"/>
      <c r="FYF1" s="396"/>
      <c r="FYG1" s="396"/>
      <c r="FYH1" s="396"/>
      <c r="FYI1" s="396"/>
      <c r="FYJ1" s="396"/>
      <c r="FYK1" s="396"/>
      <c r="FYL1" s="395"/>
      <c r="FYM1" s="396"/>
      <c r="FYN1" s="396"/>
      <c r="FYO1" s="396"/>
      <c r="FYP1" s="396"/>
      <c r="FYQ1" s="396"/>
      <c r="FYR1" s="396"/>
      <c r="FYS1" s="396"/>
      <c r="FYT1" s="395"/>
      <c r="FYU1" s="396"/>
      <c r="FYV1" s="396"/>
      <c r="FYW1" s="396"/>
      <c r="FYX1" s="396"/>
      <c r="FYY1" s="396"/>
      <c r="FYZ1" s="396"/>
      <c r="FZA1" s="396"/>
      <c r="FZB1" s="395"/>
      <c r="FZC1" s="396"/>
      <c r="FZD1" s="396"/>
      <c r="FZE1" s="396"/>
      <c r="FZF1" s="396"/>
      <c r="FZG1" s="396"/>
      <c r="FZH1" s="396"/>
      <c r="FZI1" s="396"/>
      <c r="FZJ1" s="395"/>
      <c r="FZK1" s="396"/>
      <c r="FZL1" s="396"/>
      <c r="FZM1" s="396"/>
      <c r="FZN1" s="396"/>
      <c r="FZO1" s="396"/>
      <c r="FZP1" s="396"/>
      <c r="FZQ1" s="396"/>
      <c r="FZR1" s="395"/>
      <c r="FZS1" s="396"/>
      <c r="FZT1" s="396"/>
      <c r="FZU1" s="396"/>
      <c r="FZV1" s="396"/>
      <c r="FZW1" s="396"/>
      <c r="FZX1" s="396"/>
      <c r="FZY1" s="396"/>
      <c r="FZZ1" s="395"/>
      <c r="GAA1" s="396"/>
      <c r="GAB1" s="396"/>
      <c r="GAC1" s="396"/>
      <c r="GAD1" s="396"/>
      <c r="GAE1" s="396"/>
      <c r="GAF1" s="396"/>
      <c r="GAG1" s="396"/>
      <c r="GAH1" s="395"/>
      <c r="GAI1" s="396"/>
      <c r="GAJ1" s="396"/>
      <c r="GAK1" s="396"/>
      <c r="GAL1" s="396"/>
      <c r="GAM1" s="396"/>
      <c r="GAN1" s="396"/>
      <c r="GAO1" s="396"/>
      <c r="GAP1" s="395"/>
      <c r="GAQ1" s="396"/>
      <c r="GAR1" s="396"/>
      <c r="GAS1" s="396"/>
      <c r="GAT1" s="396"/>
      <c r="GAU1" s="396"/>
      <c r="GAV1" s="396"/>
      <c r="GAW1" s="396"/>
      <c r="GAX1" s="395"/>
      <c r="GAY1" s="396"/>
      <c r="GAZ1" s="396"/>
      <c r="GBA1" s="396"/>
      <c r="GBB1" s="396"/>
      <c r="GBC1" s="396"/>
      <c r="GBD1" s="396"/>
      <c r="GBE1" s="396"/>
      <c r="GBF1" s="395"/>
      <c r="GBG1" s="396"/>
      <c r="GBH1" s="396"/>
      <c r="GBI1" s="396"/>
      <c r="GBJ1" s="396"/>
      <c r="GBK1" s="396"/>
      <c r="GBL1" s="396"/>
      <c r="GBM1" s="396"/>
      <c r="GBN1" s="395"/>
      <c r="GBO1" s="396"/>
      <c r="GBP1" s="396"/>
      <c r="GBQ1" s="396"/>
      <c r="GBR1" s="396"/>
      <c r="GBS1" s="396"/>
      <c r="GBT1" s="396"/>
      <c r="GBU1" s="396"/>
      <c r="GBV1" s="395"/>
      <c r="GBW1" s="396"/>
      <c r="GBX1" s="396"/>
      <c r="GBY1" s="396"/>
      <c r="GBZ1" s="396"/>
      <c r="GCA1" s="396"/>
      <c r="GCB1" s="396"/>
      <c r="GCC1" s="396"/>
      <c r="GCD1" s="395"/>
      <c r="GCE1" s="396"/>
      <c r="GCF1" s="396"/>
      <c r="GCG1" s="396"/>
      <c r="GCH1" s="396"/>
      <c r="GCI1" s="396"/>
      <c r="GCJ1" s="396"/>
      <c r="GCK1" s="396"/>
      <c r="GCL1" s="395"/>
      <c r="GCM1" s="396"/>
      <c r="GCN1" s="396"/>
      <c r="GCO1" s="396"/>
      <c r="GCP1" s="396"/>
      <c r="GCQ1" s="396"/>
      <c r="GCR1" s="396"/>
      <c r="GCS1" s="396"/>
      <c r="GCT1" s="395"/>
      <c r="GCU1" s="396"/>
      <c r="GCV1" s="396"/>
      <c r="GCW1" s="396"/>
      <c r="GCX1" s="396"/>
      <c r="GCY1" s="396"/>
      <c r="GCZ1" s="396"/>
      <c r="GDA1" s="396"/>
      <c r="GDB1" s="395"/>
      <c r="GDC1" s="396"/>
      <c r="GDD1" s="396"/>
      <c r="GDE1" s="396"/>
      <c r="GDF1" s="396"/>
      <c r="GDG1" s="396"/>
      <c r="GDH1" s="396"/>
      <c r="GDI1" s="396"/>
      <c r="GDJ1" s="395"/>
      <c r="GDK1" s="396"/>
      <c r="GDL1" s="396"/>
      <c r="GDM1" s="396"/>
      <c r="GDN1" s="396"/>
      <c r="GDO1" s="396"/>
      <c r="GDP1" s="396"/>
      <c r="GDQ1" s="396"/>
      <c r="GDR1" s="395"/>
      <c r="GDS1" s="396"/>
      <c r="GDT1" s="396"/>
      <c r="GDU1" s="396"/>
      <c r="GDV1" s="396"/>
      <c r="GDW1" s="396"/>
      <c r="GDX1" s="396"/>
      <c r="GDY1" s="396"/>
      <c r="GDZ1" s="395"/>
      <c r="GEA1" s="396"/>
      <c r="GEB1" s="396"/>
      <c r="GEC1" s="396"/>
      <c r="GED1" s="396"/>
      <c r="GEE1" s="396"/>
      <c r="GEF1" s="396"/>
      <c r="GEG1" s="396"/>
      <c r="GEH1" s="395"/>
      <c r="GEI1" s="396"/>
      <c r="GEJ1" s="396"/>
      <c r="GEK1" s="396"/>
      <c r="GEL1" s="396"/>
      <c r="GEM1" s="396"/>
      <c r="GEN1" s="396"/>
      <c r="GEO1" s="396"/>
      <c r="GEP1" s="395"/>
      <c r="GEQ1" s="396"/>
      <c r="GER1" s="396"/>
      <c r="GES1" s="396"/>
      <c r="GET1" s="396"/>
      <c r="GEU1" s="396"/>
      <c r="GEV1" s="396"/>
      <c r="GEW1" s="396"/>
      <c r="GEX1" s="395"/>
      <c r="GEY1" s="396"/>
      <c r="GEZ1" s="396"/>
      <c r="GFA1" s="396"/>
      <c r="GFB1" s="396"/>
      <c r="GFC1" s="396"/>
      <c r="GFD1" s="396"/>
      <c r="GFE1" s="396"/>
      <c r="GFF1" s="395"/>
      <c r="GFG1" s="396"/>
      <c r="GFH1" s="396"/>
      <c r="GFI1" s="396"/>
      <c r="GFJ1" s="396"/>
      <c r="GFK1" s="396"/>
      <c r="GFL1" s="396"/>
      <c r="GFM1" s="396"/>
      <c r="GFN1" s="395"/>
      <c r="GFO1" s="396"/>
      <c r="GFP1" s="396"/>
      <c r="GFQ1" s="396"/>
      <c r="GFR1" s="396"/>
      <c r="GFS1" s="396"/>
      <c r="GFT1" s="396"/>
      <c r="GFU1" s="396"/>
      <c r="GFV1" s="395"/>
      <c r="GFW1" s="396"/>
      <c r="GFX1" s="396"/>
      <c r="GFY1" s="396"/>
      <c r="GFZ1" s="396"/>
      <c r="GGA1" s="396"/>
      <c r="GGB1" s="396"/>
      <c r="GGC1" s="396"/>
      <c r="GGD1" s="395"/>
      <c r="GGE1" s="396"/>
      <c r="GGF1" s="396"/>
      <c r="GGG1" s="396"/>
      <c r="GGH1" s="396"/>
      <c r="GGI1" s="396"/>
      <c r="GGJ1" s="396"/>
      <c r="GGK1" s="396"/>
      <c r="GGL1" s="395"/>
      <c r="GGM1" s="396"/>
      <c r="GGN1" s="396"/>
      <c r="GGO1" s="396"/>
      <c r="GGP1" s="396"/>
      <c r="GGQ1" s="396"/>
      <c r="GGR1" s="396"/>
      <c r="GGS1" s="396"/>
      <c r="GGT1" s="395"/>
      <c r="GGU1" s="396"/>
      <c r="GGV1" s="396"/>
      <c r="GGW1" s="396"/>
      <c r="GGX1" s="396"/>
      <c r="GGY1" s="396"/>
      <c r="GGZ1" s="396"/>
      <c r="GHA1" s="396"/>
      <c r="GHB1" s="395"/>
      <c r="GHC1" s="396"/>
      <c r="GHD1" s="396"/>
      <c r="GHE1" s="396"/>
      <c r="GHF1" s="396"/>
      <c r="GHG1" s="396"/>
      <c r="GHH1" s="396"/>
      <c r="GHI1" s="396"/>
      <c r="GHJ1" s="395"/>
      <c r="GHK1" s="396"/>
      <c r="GHL1" s="396"/>
      <c r="GHM1" s="396"/>
      <c r="GHN1" s="396"/>
      <c r="GHO1" s="396"/>
      <c r="GHP1" s="396"/>
      <c r="GHQ1" s="396"/>
      <c r="GHR1" s="395"/>
      <c r="GHS1" s="396"/>
      <c r="GHT1" s="396"/>
      <c r="GHU1" s="396"/>
      <c r="GHV1" s="396"/>
      <c r="GHW1" s="396"/>
      <c r="GHX1" s="396"/>
      <c r="GHY1" s="396"/>
      <c r="GHZ1" s="395"/>
      <c r="GIA1" s="396"/>
      <c r="GIB1" s="396"/>
      <c r="GIC1" s="396"/>
      <c r="GID1" s="396"/>
      <c r="GIE1" s="396"/>
      <c r="GIF1" s="396"/>
      <c r="GIG1" s="396"/>
      <c r="GIH1" s="395"/>
      <c r="GII1" s="396"/>
      <c r="GIJ1" s="396"/>
      <c r="GIK1" s="396"/>
      <c r="GIL1" s="396"/>
      <c r="GIM1" s="396"/>
      <c r="GIN1" s="396"/>
      <c r="GIO1" s="396"/>
      <c r="GIP1" s="395"/>
      <c r="GIQ1" s="396"/>
      <c r="GIR1" s="396"/>
      <c r="GIS1" s="396"/>
      <c r="GIT1" s="396"/>
      <c r="GIU1" s="396"/>
      <c r="GIV1" s="396"/>
      <c r="GIW1" s="396"/>
      <c r="GIX1" s="395"/>
      <c r="GIY1" s="396"/>
      <c r="GIZ1" s="396"/>
      <c r="GJA1" s="396"/>
      <c r="GJB1" s="396"/>
      <c r="GJC1" s="396"/>
      <c r="GJD1" s="396"/>
      <c r="GJE1" s="396"/>
      <c r="GJF1" s="395"/>
      <c r="GJG1" s="396"/>
      <c r="GJH1" s="396"/>
      <c r="GJI1" s="396"/>
      <c r="GJJ1" s="396"/>
      <c r="GJK1" s="396"/>
      <c r="GJL1" s="396"/>
      <c r="GJM1" s="396"/>
      <c r="GJN1" s="395"/>
      <c r="GJO1" s="396"/>
      <c r="GJP1" s="396"/>
      <c r="GJQ1" s="396"/>
      <c r="GJR1" s="396"/>
      <c r="GJS1" s="396"/>
      <c r="GJT1" s="396"/>
      <c r="GJU1" s="396"/>
      <c r="GJV1" s="395"/>
      <c r="GJW1" s="396"/>
      <c r="GJX1" s="396"/>
      <c r="GJY1" s="396"/>
      <c r="GJZ1" s="396"/>
      <c r="GKA1" s="396"/>
      <c r="GKB1" s="396"/>
      <c r="GKC1" s="396"/>
      <c r="GKD1" s="395"/>
      <c r="GKE1" s="396"/>
      <c r="GKF1" s="396"/>
      <c r="GKG1" s="396"/>
      <c r="GKH1" s="396"/>
      <c r="GKI1" s="396"/>
      <c r="GKJ1" s="396"/>
      <c r="GKK1" s="396"/>
      <c r="GKL1" s="395"/>
      <c r="GKM1" s="396"/>
      <c r="GKN1" s="396"/>
      <c r="GKO1" s="396"/>
      <c r="GKP1" s="396"/>
      <c r="GKQ1" s="396"/>
      <c r="GKR1" s="396"/>
      <c r="GKS1" s="396"/>
      <c r="GKT1" s="395"/>
      <c r="GKU1" s="396"/>
      <c r="GKV1" s="396"/>
      <c r="GKW1" s="396"/>
      <c r="GKX1" s="396"/>
      <c r="GKY1" s="396"/>
      <c r="GKZ1" s="396"/>
      <c r="GLA1" s="396"/>
      <c r="GLB1" s="395"/>
      <c r="GLC1" s="396"/>
      <c r="GLD1" s="396"/>
      <c r="GLE1" s="396"/>
      <c r="GLF1" s="396"/>
      <c r="GLG1" s="396"/>
      <c r="GLH1" s="396"/>
      <c r="GLI1" s="396"/>
      <c r="GLJ1" s="395"/>
      <c r="GLK1" s="396"/>
      <c r="GLL1" s="396"/>
      <c r="GLM1" s="396"/>
      <c r="GLN1" s="396"/>
      <c r="GLO1" s="396"/>
      <c r="GLP1" s="396"/>
      <c r="GLQ1" s="396"/>
      <c r="GLR1" s="395"/>
      <c r="GLS1" s="396"/>
      <c r="GLT1" s="396"/>
      <c r="GLU1" s="396"/>
      <c r="GLV1" s="396"/>
      <c r="GLW1" s="396"/>
      <c r="GLX1" s="396"/>
      <c r="GLY1" s="396"/>
      <c r="GLZ1" s="395"/>
      <c r="GMA1" s="396"/>
      <c r="GMB1" s="396"/>
      <c r="GMC1" s="396"/>
      <c r="GMD1" s="396"/>
      <c r="GME1" s="396"/>
      <c r="GMF1" s="396"/>
      <c r="GMG1" s="396"/>
      <c r="GMH1" s="395"/>
      <c r="GMI1" s="396"/>
      <c r="GMJ1" s="396"/>
      <c r="GMK1" s="396"/>
      <c r="GML1" s="396"/>
      <c r="GMM1" s="396"/>
      <c r="GMN1" s="396"/>
      <c r="GMO1" s="396"/>
      <c r="GMP1" s="395"/>
      <c r="GMQ1" s="396"/>
      <c r="GMR1" s="396"/>
      <c r="GMS1" s="396"/>
      <c r="GMT1" s="396"/>
      <c r="GMU1" s="396"/>
      <c r="GMV1" s="396"/>
      <c r="GMW1" s="396"/>
      <c r="GMX1" s="395"/>
      <c r="GMY1" s="396"/>
      <c r="GMZ1" s="396"/>
      <c r="GNA1" s="396"/>
      <c r="GNB1" s="396"/>
      <c r="GNC1" s="396"/>
      <c r="GND1" s="396"/>
      <c r="GNE1" s="396"/>
      <c r="GNF1" s="395"/>
      <c r="GNG1" s="396"/>
      <c r="GNH1" s="396"/>
      <c r="GNI1" s="396"/>
      <c r="GNJ1" s="396"/>
      <c r="GNK1" s="396"/>
      <c r="GNL1" s="396"/>
      <c r="GNM1" s="396"/>
      <c r="GNN1" s="395"/>
      <c r="GNO1" s="396"/>
      <c r="GNP1" s="396"/>
      <c r="GNQ1" s="396"/>
      <c r="GNR1" s="396"/>
      <c r="GNS1" s="396"/>
      <c r="GNT1" s="396"/>
      <c r="GNU1" s="396"/>
      <c r="GNV1" s="395"/>
      <c r="GNW1" s="396"/>
      <c r="GNX1" s="396"/>
      <c r="GNY1" s="396"/>
      <c r="GNZ1" s="396"/>
      <c r="GOA1" s="396"/>
      <c r="GOB1" s="396"/>
      <c r="GOC1" s="396"/>
      <c r="GOD1" s="395"/>
      <c r="GOE1" s="396"/>
      <c r="GOF1" s="396"/>
      <c r="GOG1" s="396"/>
      <c r="GOH1" s="396"/>
      <c r="GOI1" s="396"/>
      <c r="GOJ1" s="396"/>
      <c r="GOK1" s="396"/>
      <c r="GOL1" s="395"/>
      <c r="GOM1" s="396"/>
      <c r="GON1" s="396"/>
      <c r="GOO1" s="396"/>
      <c r="GOP1" s="396"/>
      <c r="GOQ1" s="396"/>
      <c r="GOR1" s="396"/>
      <c r="GOS1" s="396"/>
      <c r="GOT1" s="395"/>
      <c r="GOU1" s="396"/>
      <c r="GOV1" s="396"/>
      <c r="GOW1" s="396"/>
      <c r="GOX1" s="396"/>
      <c r="GOY1" s="396"/>
      <c r="GOZ1" s="396"/>
      <c r="GPA1" s="396"/>
      <c r="GPB1" s="395"/>
      <c r="GPC1" s="396"/>
      <c r="GPD1" s="396"/>
      <c r="GPE1" s="396"/>
      <c r="GPF1" s="396"/>
      <c r="GPG1" s="396"/>
      <c r="GPH1" s="396"/>
      <c r="GPI1" s="396"/>
      <c r="GPJ1" s="395"/>
      <c r="GPK1" s="396"/>
      <c r="GPL1" s="396"/>
      <c r="GPM1" s="396"/>
      <c r="GPN1" s="396"/>
      <c r="GPO1" s="396"/>
      <c r="GPP1" s="396"/>
      <c r="GPQ1" s="396"/>
      <c r="GPR1" s="395"/>
      <c r="GPS1" s="396"/>
      <c r="GPT1" s="396"/>
      <c r="GPU1" s="396"/>
      <c r="GPV1" s="396"/>
      <c r="GPW1" s="396"/>
      <c r="GPX1" s="396"/>
      <c r="GPY1" s="396"/>
      <c r="GPZ1" s="395"/>
      <c r="GQA1" s="396"/>
      <c r="GQB1" s="396"/>
      <c r="GQC1" s="396"/>
      <c r="GQD1" s="396"/>
      <c r="GQE1" s="396"/>
      <c r="GQF1" s="396"/>
      <c r="GQG1" s="396"/>
      <c r="GQH1" s="395"/>
      <c r="GQI1" s="396"/>
      <c r="GQJ1" s="396"/>
      <c r="GQK1" s="396"/>
      <c r="GQL1" s="396"/>
      <c r="GQM1" s="396"/>
      <c r="GQN1" s="396"/>
      <c r="GQO1" s="396"/>
      <c r="GQP1" s="395"/>
      <c r="GQQ1" s="396"/>
      <c r="GQR1" s="396"/>
      <c r="GQS1" s="396"/>
      <c r="GQT1" s="396"/>
      <c r="GQU1" s="396"/>
      <c r="GQV1" s="396"/>
      <c r="GQW1" s="396"/>
      <c r="GQX1" s="395"/>
      <c r="GQY1" s="396"/>
      <c r="GQZ1" s="396"/>
      <c r="GRA1" s="396"/>
      <c r="GRB1" s="396"/>
      <c r="GRC1" s="396"/>
      <c r="GRD1" s="396"/>
      <c r="GRE1" s="396"/>
      <c r="GRF1" s="395"/>
      <c r="GRG1" s="396"/>
      <c r="GRH1" s="396"/>
      <c r="GRI1" s="396"/>
      <c r="GRJ1" s="396"/>
      <c r="GRK1" s="396"/>
      <c r="GRL1" s="396"/>
      <c r="GRM1" s="396"/>
      <c r="GRN1" s="395"/>
      <c r="GRO1" s="396"/>
      <c r="GRP1" s="396"/>
      <c r="GRQ1" s="396"/>
      <c r="GRR1" s="396"/>
      <c r="GRS1" s="396"/>
      <c r="GRT1" s="396"/>
      <c r="GRU1" s="396"/>
      <c r="GRV1" s="395"/>
      <c r="GRW1" s="396"/>
      <c r="GRX1" s="396"/>
      <c r="GRY1" s="396"/>
      <c r="GRZ1" s="396"/>
      <c r="GSA1" s="396"/>
      <c r="GSB1" s="396"/>
      <c r="GSC1" s="396"/>
      <c r="GSD1" s="395"/>
      <c r="GSE1" s="396"/>
      <c r="GSF1" s="396"/>
      <c r="GSG1" s="396"/>
      <c r="GSH1" s="396"/>
      <c r="GSI1" s="396"/>
      <c r="GSJ1" s="396"/>
      <c r="GSK1" s="396"/>
      <c r="GSL1" s="395"/>
      <c r="GSM1" s="396"/>
      <c r="GSN1" s="396"/>
      <c r="GSO1" s="396"/>
      <c r="GSP1" s="396"/>
      <c r="GSQ1" s="396"/>
      <c r="GSR1" s="396"/>
      <c r="GSS1" s="396"/>
      <c r="GST1" s="395"/>
      <c r="GSU1" s="396"/>
      <c r="GSV1" s="396"/>
      <c r="GSW1" s="396"/>
      <c r="GSX1" s="396"/>
      <c r="GSY1" s="396"/>
      <c r="GSZ1" s="396"/>
      <c r="GTA1" s="396"/>
      <c r="GTB1" s="395"/>
      <c r="GTC1" s="396"/>
      <c r="GTD1" s="396"/>
      <c r="GTE1" s="396"/>
      <c r="GTF1" s="396"/>
      <c r="GTG1" s="396"/>
      <c r="GTH1" s="396"/>
      <c r="GTI1" s="396"/>
      <c r="GTJ1" s="395"/>
      <c r="GTK1" s="396"/>
      <c r="GTL1" s="396"/>
      <c r="GTM1" s="396"/>
      <c r="GTN1" s="396"/>
      <c r="GTO1" s="396"/>
      <c r="GTP1" s="396"/>
      <c r="GTQ1" s="396"/>
      <c r="GTR1" s="395"/>
      <c r="GTS1" s="396"/>
      <c r="GTT1" s="396"/>
      <c r="GTU1" s="396"/>
      <c r="GTV1" s="396"/>
      <c r="GTW1" s="396"/>
      <c r="GTX1" s="396"/>
      <c r="GTY1" s="396"/>
      <c r="GTZ1" s="395"/>
      <c r="GUA1" s="396"/>
      <c r="GUB1" s="396"/>
      <c r="GUC1" s="396"/>
      <c r="GUD1" s="396"/>
      <c r="GUE1" s="396"/>
      <c r="GUF1" s="396"/>
      <c r="GUG1" s="396"/>
      <c r="GUH1" s="395"/>
      <c r="GUI1" s="396"/>
      <c r="GUJ1" s="396"/>
      <c r="GUK1" s="396"/>
      <c r="GUL1" s="396"/>
      <c r="GUM1" s="396"/>
      <c r="GUN1" s="396"/>
      <c r="GUO1" s="396"/>
      <c r="GUP1" s="395"/>
      <c r="GUQ1" s="396"/>
      <c r="GUR1" s="396"/>
      <c r="GUS1" s="396"/>
      <c r="GUT1" s="396"/>
      <c r="GUU1" s="396"/>
      <c r="GUV1" s="396"/>
      <c r="GUW1" s="396"/>
      <c r="GUX1" s="395"/>
      <c r="GUY1" s="396"/>
      <c r="GUZ1" s="396"/>
      <c r="GVA1" s="396"/>
      <c r="GVB1" s="396"/>
      <c r="GVC1" s="396"/>
      <c r="GVD1" s="396"/>
      <c r="GVE1" s="396"/>
      <c r="GVF1" s="395"/>
      <c r="GVG1" s="396"/>
      <c r="GVH1" s="396"/>
      <c r="GVI1" s="396"/>
      <c r="GVJ1" s="396"/>
      <c r="GVK1" s="396"/>
      <c r="GVL1" s="396"/>
      <c r="GVM1" s="396"/>
      <c r="GVN1" s="395"/>
      <c r="GVO1" s="396"/>
      <c r="GVP1" s="396"/>
      <c r="GVQ1" s="396"/>
      <c r="GVR1" s="396"/>
      <c r="GVS1" s="396"/>
      <c r="GVT1" s="396"/>
      <c r="GVU1" s="396"/>
      <c r="GVV1" s="395"/>
      <c r="GVW1" s="396"/>
      <c r="GVX1" s="396"/>
      <c r="GVY1" s="396"/>
      <c r="GVZ1" s="396"/>
      <c r="GWA1" s="396"/>
      <c r="GWB1" s="396"/>
      <c r="GWC1" s="396"/>
      <c r="GWD1" s="395"/>
      <c r="GWE1" s="396"/>
      <c r="GWF1" s="396"/>
      <c r="GWG1" s="396"/>
      <c r="GWH1" s="396"/>
      <c r="GWI1" s="396"/>
      <c r="GWJ1" s="396"/>
      <c r="GWK1" s="396"/>
      <c r="GWL1" s="395"/>
      <c r="GWM1" s="396"/>
      <c r="GWN1" s="396"/>
      <c r="GWO1" s="396"/>
      <c r="GWP1" s="396"/>
      <c r="GWQ1" s="396"/>
      <c r="GWR1" s="396"/>
      <c r="GWS1" s="396"/>
      <c r="GWT1" s="395"/>
      <c r="GWU1" s="396"/>
      <c r="GWV1" s="396"/>
      <c r="GWW1" s="396"/>
      <c r="GWX1" s="396"/>
      <c r="GWY1" s="396"/>
      <c r="GWZ1" s="396"/>
      <c r="GXA1" s="396"/>
      <c r="GXB1" s="395"/>
      <c r="GXC1" s="396"/>
      <c r="GXD1" s="396"/>
      <c r="GXE1" s="396"/>
      <c r="GXF1" s="396"/>
      <c r="GXG1" s="396"/>
      <c r="GXH1" s="396"/>
      <c r="GXI1" s="396"/>
      <c r="GXJ1" s="395"/>
      <c r="GXK1" s="396"/>
      <c r="GXL1" s="396"/>
      <c r="GXM1" s="396"/>
      <c r="GXN1" s="396"/>
      <c r="GXO1" s="396"/>
      <c r="GXP1" s="396"/>
      <c r="GXQ1" s="396"/>
      <c r="GXR1" s="395"/>
      <c r="GXS1" s="396"/>
      <c r="GXT1" s="396"/>
      <c r="GXU1" s="396"/>
      <c r="GXV1" s="396"/>
      <c r="GXW1" s="396"/>
      <c r="GXX1" s="396"/>
      <c r="GXY1" s="396"/>
      <c r="GXZ1" s="395"/>
      <c r="GYA1" s="396"/>
      <c r="GYB1" s="396"/>
      <c r="GYC1" s="396"/>
      <c r="GYD1" s="396"/>
      <c r="GYE1" s="396"/>
      <c r="GYF1" s="396"/>
      <c r="GYG1" s="396"/>
      <c r="GYH1" s="395"/>
      <c r="GYI1" s="396"/>
      <c r="GYJ1" s="396"/>
      <c r="GYK1" s="396"/>
      <c r="GYL1" s="396"/>
      <c r="GYM1" s="396"/>
      <c r="GYN1" s="396"/>
      <c r="GYO1" s="396"/>
      <c r="GYP1" s="395"/>
      <c r="GYQ1" s="396"/>
      <c r="GYR1" s="396"/>
      <c r="GYS1" s="396"/>
      <c r="GYT1" s="396"/>
      <c r="GYU1" s="396"/>
      <c r="GYV1" s="396"/>
      <c r="GYW1" s="396"/>
      <c r="GYX1" s="395"/>
      <c r="GYY1" s="396"/>
      <c r="GYZ1" s="396"/>
      <c r="GZA1" s="396"/>
      <c r="GZB1" s="396"/>
      <c r="GZC1" s="396"/>
      <c r="GZD1" s="396"/>
      <c r="GZE1" s="396"/>
      <c r="GZF1" s="395"/>
      <c r="GZG1" s="396"/>
      <c r="GZH1" s="396"/>
      <c r="GZI1" s="396"/>
      <c r="GZJ1" s="396"/>
      <c r="GZK1" s="396"/>
      <c r="GZL1" s="396"/>
      <c r="GZM1" s="396"/>
      <c r="GZN1" s="395"/>
      <c r="GZO1" s="396"/>
      <c r="GZP1" s="396"/>
      <c r="GZQ1" s="396"/>
      <c r="GZR1" s="396"/>
      <c r="GZS1" s="396"/>
      <c r="GZT1" s="396"/>
      <c r="GZU1" s="396"/>
      <c r="GZV1" s="395"/>
      <c r="GZW1" s="396"/>
      <c r="GZX1" s="396"/>
      <c r="GZY1" s="396"/>
      <c r="GZZ1" s="396"/>
      <c r="HAA1" s="396"/>
      <c r="HAB1" s="396"/>
      <c r="HAC1" s="396"/>
      <c r="HAD1" s="395"/>
      <c r="HAE1" s="396"/>
      <c r="HAF1" s="396"/>
      <c r="HAG1" s="396"/>
      <c r="HAH1" s="396"/>
      <c r="HAI1" s="396"/>
      <c r="HAJ1" s="396"/>
      <c r="HAK1" s="396"/>
      <c r="HAL1" s="395"/>
      <c r="HAM1" s="396"/>
      <c r="HAN1" s="396"/>
      <c r="HAO1" s="396"/>
      <c r="HAP1" s="396"/>
      <c r="HAQ1" s="396"/>
      <c r="HAR1" s="396"/>
      <c r="HAS1" s="396"/>
      <c r="HAT1" s="395"/>
      <c r="HAU1" s="396"/>
      <c r="HAV1" s="396"/>
      <c r="HAW1" s="396"/>
      <c r="HAX1" s="396"/>
      <c r="HAY1" s="396"/>
      <c r="HAZ1" s="396"/>
      <c r="HBA1" s="396"/>
      <c r="HBB1" s="395"/>
      <c r="HBC1" s="396"/>
      <c r="HBD1" s="396"/>
      <c r="HBE1" s="396"/>
      <c r="HBF1" s="396"/>
      <c r="HBG1" s="396"/>
      <c r="HBH1" s="396"/>
      <c r="HBI1" s="396"/>
      <c r="HBJ1" s="395"/>
      <c r="HBK1" s="396"/>
      <c r="HBL1" s="396"/>
      <c r="HBM1" s="396"/>
      <c r="HBN1" s="396"/>
      <c r="HBO1" s="396"/>
      <c r="HBP1" s="396"/>
      <c r="HBQ1" s="396"/>
      <c r="HBR1" s="395"/>
      <c r="HBS1" s="396"/>
      <c r="HBT1" s="396"/>
      <c r="HBU1" s="396"/>
      <c r="HBV1" s="396"/>
      <c r="HBW1" s="396"/>
      <c r="HBX1" s="396"/>
      <c r="HBY1" s="396"/>
      <c r="HBZ1" s="395"/>
      <c r="HCA1" s="396"/>
      <c r="HCB1" s="396"/>
      <c r="HCC1" s="396"/>
      <c r="HCD1" s="396"/>
      <c r="HCE1" s="396"/>
      <c r="HCF1" s="396"/>
      <c r="HCG1" s="396"/>
      <c r="HCH1" s="395"/>
      <c r="HCI1" s="396"/>
      <c r="HCJ1" s="396"/>
      <c r="HCK1" s="396"/>
      <c r="HCL1" s="396"/>
      <c r="HCM1" s="396"/>
      <c r="HCN1" s="396"/>
      <c r="HCO1" s="396"/>
      <c r="HCP1" s="395"/>
      <c r="HCQ1" s="396"/>
      <c r="HCR1" s="396"/>
      <c r="HCS1" s="396"/>
      <c r="HCT1" s="396"/>
      <c r="HCU1" s="396"/>
      <c r="HCV1" s="396"/>
      <c r="HCW1" s="396"/>
      <c r="HCX1" s="395"/>
      <c r="HCY1" s="396"/>
      <c r="HCZ1" s="396"/>
      <c r="HDA1" s="396"/>
      <c r="HDB1" s="396"/>
      <c r="HDC1" s="396"/>
      <c r="HDD1" s="396"/>
      <c r="HDE1" s="396"/>
      <c r="HDF1" s="395"/>
      <c r="HDG1" s="396"/>
      <c r="HDH1" s="396"/>
      <c r="HDI1" s="396"/>
      <c r="HDJ1" s="396"/>
      <c r="HDK1" s="396"/>
      <c r="HDL1" s="396"/>
      <c r="HDM1" s="396"/>
      <c r="HDN1" s="395"/>
      <c r="HDO1" s="396"/>
      <c r="HDP1" s="396"/>
      <c r="HDQ1" s="396"/>
      <c r="HDR1" s="396"/>
      <c r="HDS1" s="396"/>
      <c r="HDT1" s="396"/>
      <c r="HDU1" s="396"/>
      <c r="HDV1" s="395"/>
      <c r="HDW1" s="396"/>
      <c r="HDX1" s="396"/>
      <c r="HDY1" s="396"/>
      <c r="HDZ1" s="396"/>
      <c r="HEA1" s="396"/>
      <c r="HEB1" s="396"/>
      <c r="HEC1" s="396"/>
      <c r="HED1" s="395"/>
      <c r="HEE1" s="396"/>
      <c r="HEF1" s="396"/>
      <c r="HEG1" s="396"/>
      <c r="HEH1" s="396"/>
      <c r="HEI1" s="396"/>
      <c r="HEJ1" s="396"/>
      <c r="HEK1" s="396"/>
      <c r="HEL1" s="395"/>
      <c r="HEM1" s="396"/>
      <c r="HEN1" s="396"/>
      <c r="HEO1" s="396"/>
      <c r="HEP1" s="396"/>
      <c r="HEQ1" s="396"/>
      <c r="HER1" s="396"/>
      <c r="HES1" s="396"/>
      <c r="HET1" s="395"/>
      <c r="HEU1" s="396"/>
      <c r="HEV1" s="396"/>
      <c r="HEW1" s="396"/>
      <c r="HEX1" s="396"/>
      <c r="HEY1" s="396"/>
      <c r="HEZ1" s="396"/>
      <c r="HFA1" s="396"/>
      <c r="HFB1" s="395"/>
      <c r="HFC1" s="396"/>
      <c r="HFD1" s="396"/>
      <c r="HFE1" s="396"/>
      <c r="HFF1" s="396"/>
      <c r="HFG1" s="396"/>
      <c r="HFH1" s="396"/>
      <c r="HFI1" s="396"/>
      <c r="HFJ1" s="395"/>
      <c r="HFK1" s="396"/>
      <c r="HFL1" s="396"/>
      <c r="HFM1" s="396"/>
      <c r="HFN1" s="396"/>
      <c r="HFO1" s="396"/>
      <c r="HFP1" s="396"/>
      <c r="HFQ1" s="396"/>
      <c r="HFR1" s="395"/>
      <c r="HFS1" s="396"/>
      <c r="HFT1" s="396"/>
      <c r="HFU1" s="396"/>
      <c r="HFV1" s="396"/>
      <c r="HFW1" s="396"/>
      <c r="HFX1" s="396"/>
      <c r="HFY1" s="396"/>
      <c r="HFZ1" s="395"/>
      <c r="HGA1" s="396"/>
      <c r="HGB1" s="396"/>
      <c r="HGC1" s="396"/>
      <c r="HGD1" s="396"/>
      <c r="HGE1" s="396"/>
      <c r="HGF1" s="396"/>
      <c r="HGG1" s="396"/>
      <c r="HGH1" s="395"/>
      <c r="HGI1" s="396"/>
      <c r="HGJ1" s="396"/>
      <c r="HGK1" s="396"/>
      <c r="HGL1" s="396"/>
      <c r="HGM1" s="396"/>
      <c r="HGN1" s="396"/>
      <c r="HGO1" s="396"/>
      <c r="HGP1" s="395"/>
      <c r="HGQ1" s="396"/>
      <c r="HGR1" s="396"/>
      <c r="HGS1" s="396"/>
      <c r="HGT1" s="396"/>
      <c r="HGU1" s="396"/>
      <c r="HGV1" s="396"/>
      <c r="HGW1" s="396"/>
      <c r="HGX1" s="395"/>
      <c r="HGY1" s="396"/>
      <c r="HGZ1" s="396"/>
      <c r="HHA1" s="396"/>
      <c r="HHB1" s="396"/>
      <c r="HHC1" s="396"/>
      <c r="HHD1" s="396"/>
      <c r="HHE1" s="396"/>
      <c r="HHF1" s="395"/>
      <c r="HHG1" s="396"/>
      <c r="HHH1" s="396"/>
      <c r="HHI1" s="396"/>
      <c r="HHJ1" s="396"/>
      <c r="HHK1" s="396"/>
      <c r="HHL1" s="396"/>
      <c r="HHM1" s="396"/>
      <c r="HHN1" s="395"/>
      <c r="HHO1" s="396"/>
      <c r="HHP1" s="396"/>
      <c r="HHQ1" s="396"/>
      <c r="HHR1" s="396"/>
      <c r="HHS1" s="396"/>
      <c r="HHT1" s="396"/>
      <c r="HHU1" s="396"/>
      <c r="HHV1" s="395"/>
      <c r="HHW1" s="396"/>
      <c r="HHX1" s="396"/>
      <c r="HHY1" s="396"/>
      <c r="HHZ1" s="396"/>
      <c r="HIA1" s="396"/>
      <c r="HIB1" s="396"/>
      <c r="HIC1" s="396"/>
      <c r="HID1" s="395"/>
      <c r="HIE1" s="396"/>
      <c r="HIF1" s="396"/>
      <c r="HIG1" s="396"/>
      <c r="HIH1" s="396"/>
      <c r="HII1" s="396"/>
      <c r="HIJ1" s="396"/>
      <c r="HIK1" s="396"/>
      <c r="HIL1" s="395"/>
      <c r="HIM1" s="396"/>
      <c r="HIN1" s="396"/>
      <c r="HIO1" s="396"/>
      <c r="HIP1" s="396"/>
      <c r="HIQ1" s="396"/>
      <c r="HIR1" s="396"/>
      <c r="HIS1" s="396"/>
      <c r="HIT1" s="395"/>
      <c r="HIU1" s="396"/>
      <c r="HIV1" s="396"/>
      <c r="HIW1" s="396"/>
      <c r="HIX1" s="396"/>
      <c r="HIY1" s="396"/>
      <c r="HIZ1" s="396"/>
      <c r="HJA1" s="396"/>
      <c r="HJB1" s="395"/>
      <c r="HJC1" s="396"/>
      <c r="HJD1" s="396"/>
      <c r="HJE1" s="396"/>
      <c r="HJF1" s="396"/>
      <c r="HJG1" s="396"/>
      <c r="HJH1" s="396"/>
      <c r="HJI1" s="396"/>
      <c r="HJJ1" s="395"/>
      <c r="HJK1" s="396"/>
      <c r="HJL1" s="396"/>
      <c r="HJM1" s="396"/>
      <c r="HJN1" s="396"/>
      <c r="HJO1" s="396"/>
      <c r="HJP1" s="396"/>
      <c r="HJQ1" s="396"/>
      <c r="HJR1" s="395"/>
      <c r="HJS1" s="396"/>
      <c r="HJT1" s="396"/>
      <c r="HJU1" s="396"/>
      <c r="HJV1" s="396"/>
      <c r="HJW1" s="396"/>
      <c r="HJX1" s="396"/>
      <c r="HJY1" s="396"/>
      <c r="HJZ1" s="395"/>
      <c r="HKA1" s="396"/>
      <c r="HKB1" s="396"/>
      <c r="HKC1" s="396"/>
      <c r="HKD1" s="396"/>
      <c r="HKE1" s="396"/>
      <c r="HKF1" s="396"/>
      <c r="HKG1" s="396"/>
      <c r="HKH1" s="395"/>
      <c r="HKI1" s="396"/>
      <c r="HKJ1" s="396"/>
      <c r="HKK1" s="396"/>
      <c r="HKL1" s="396"/>
      <c r="HKM1" s="396"/>
      <c r="HKN1" s="396"/>
      <c r="HKO1" s="396"/>
      <c r="HKP1" s="395"/>
      <c r="HKQ1" s="396"/>
      <c r="HKR1" s="396"/>
      <c r="HKS1" s="396"/>
      <c r="HKT1" s="396"/>
      <c r="HKU1" s="396"/>
      <c r="HKV1" s="396"/>
      <c r="HKW1" s="396"/>
      <c r="HKX1" s="395"/>
      <c r="HKY1" s="396"/>
      <c r="HKZ1" s="396"/>
      <c r="HLA1" s="396"/>
      <c r="HLB1" s="396"/>
      <c r="HLC1" s="396"/>
      <c r="HLD1" s="396"/>
      <c r="HLE1" s="396"/>
      <c r="HLF1" s="395"/>
      <c r="HLG1" s="396"/>
      <c r="HLH1" s="396"/>
      <c r="HLI1" s="396"/>
      <c r="HLJ1" s="396"/>
      <c r="HLK1" s="396"/>
      <c r="HLL1" s="396"/>
      <c r="HLM1" s="396"/>
      <c r="HLN1" s="395"/>
      <c r="HLO1" s="396"/>
      <c r="HLP1" s="396"/>
      <c r="HLQ1" s="396"/>
      <c r="HLR1" s="396"/>
      <c r="HLS1" s="396"/>
      <c r="HLT1" s="396"/>
      <c r="HLU1" s="396"/>
      <c r="HLV1" s="395"/>
      <c r="HLW1" s="396"/>
      <c r="HLX1" s="396"/>
      <c r="HLY1" s="396"/>
      <c r="HLZ1" s="396"/>
      <c r="HMA1" s="396"/>
      <c r="HMB1" s="396"/>
      <c r="HMC1" s="396"/>
      <c r="HMD1" s="395"/>
      <c r="HME1" s="396"/>
      <c r="HMF1" s="396"/>
      <c r="HMG1" s="396"/>
      <c r="HMH1" s="396"/>
      <c r="HMI1" s="396"/>
      <c r="HMJ1" s="396"/>
      <c r="HMK1" s="396"/>
      <c r="HML1" s="395"/>
      <c r="HMM1" s="396"/>
      <c r="HMN1" s="396"/>
      <c r="HMO1" s="396"/>
      <c r="HMP1" s="396"/>
      <c r="HMQ1" s="396"/>
      <c r="HMR1" s="396"/>
      <c r="HMS1" s="396"/>
      <c r="HMT1" s="395"/>
      <c r="HMU1" s="396"/>
      <c r="HMV1" s="396"/>
      <c r="HMW1" s="396"/>
      <c r="HMX1" s="396"/>
      <c r="HMY1" s="396"/>
      <c r="HMZ1" s="396"/>
      <c r="HNA1" s="396"/>
      <c r="HNB1" s="395"/>
      <c r="HNC1" s="396"/>
      <c r="HND1" s="396"/>
      <c r="HNE1" s="396"/>
      <c r="HNF1" s="396"/>
      <c r="HNG1" s="396"/>
      <c r="HNH1" s="396"/>
      <c r="HNI1" s="396"/>
      <c r="HNJ1" s="395"/>
      <c r="HNK1" s="396"/>
      <c r="HNL1" s="396"/>
      <c r="HNM1" s="396"/>
      <c r="HNN1" s="396"/>
      <c r="HNO1" s="396"/>
      <c r="HNP1" s="396"/>
      <c r="HNQ1" s="396"/>
      <c r="HNR1" s="395"/>
      <c r="HNS1" s="396"/>
      <c r="HNT1" s="396"/>
      <c r="HNU1" s="396"/>
      <c r="HNV1" s="396"/>
      <c r="HNW1" s="396"/>
      <c r="HNX1" s="396"/>
      <c r="HNY1" s="396"/>
      <c r="HNZ1" s="395"/>
      <c r="HOA1" s="396"/>
      <c r="HOB1" s="396"/>
      <c r="HOC1" s="396"/>
      <c r="HOD1" s="396"/>
      <c r="HOE1" s="396"/>
      <c r="HOF1" s="396"/>
      <c r="HOG1" s="396"/>
      <c r="HOH1" s="395"/>
      <c r="HOI1" s="396"/>
      <c r="HOJ1" s="396"/>
      <c r="HOK1" s="396"/>
      <c r="HOL1" s="396"/>
      <c r="HOM1" s="396"/>
      <c r="HON1" s="396"/>
      <c r="HOO1" s="396"/>
      <c r="HOP1" s="395"/>
      <c r="HOQ1" s="396"/>
      <c r="HOR1" s="396"/>
      <c r="HOS1" s="396"/>
      <c r="HOT1" s="396"/>
      <c r="HOU1" s="396"/>
      <c r="HOV1" s="396"/>
      <c r="HOW1" s="396"/>
      <c r="HOX1" s="395"/>
      <c r="HOY1" s="396"/>
      <c r="HOZ1" s="396"/>
      <c r="HPA1" s="396"/>
      <c r="HPB1" s="396"/>
      <c r="HPC1" s="396"/>
      <c r="HPD1" s="396"/>
      <c r="HPE1" s="396"/>
      <c r="HPF1" s="395"/>
      <c r="HPG1" s="396"/>
      <c r="HPH1" s="396"/>
      <c r="HPI1" s="396"/>
      <c r="HPJ1" s="396"/>
      <c r="HPK1" s="396"/>
      <c r="HPL1" s="396"/>
      <c r="HPM1" s="396"/>
      <c r="HPN1" s="395"/>
      <c r="HPO1" s="396"/>
      <c r="HPP1" s="396"/>
      <c r="HPQ1" s="396"/>
      <c r="HPR1" s="396"/>
      <c r="HPS1" s="396"/>
      <c r="HPT1" s="396"/>
      <c r="HPU1" s="396"/>
      <c r="HPV1" s="395"/>
      <c r="HPW1" s="396"/>
      <c r="HPX1" s="396"/>
      <c r="HPY1" s="396"/>
      <c r="HPZ1" s="396"/>
      <c r="HQA1" s="396"/>
      <c r="HQB1" s="396"/>
      <c r="HQC1" s="396"/>
      <c r="HQD1" s="395"/>
      <c r="HQE1" s="396"/>
      <c r="HQF1" s="396"/>
      <c r="HQG1" s="396"/>
      <c r="HQH1" s="396"/>
      <c r="HQI1" s="396"/>
      <c r="HQJ1" s="396"/>
      <c r="HQK1" s="396"/>
      <c r="HQL1" s="395"/>
      <c r="HQM1" s="396"/>
      <c r="HQN1" s="396"/>
      <c r="HQO1" s="396"/>
      <c r="HQP1" s="396"/>
      <c r="HQQ1" s="396"/>
      <c r="HQR1" s="396"/>
      <c r="HQS1" s="396"/>
      <c r="HQT1" s="395"/>
      <c r="HQU1" s="396"/>
      <c r="HQV1" s="396"/>
      <c r="HQW1" s="396"/>
      <c r="HQX1" s="396"/>
      <c r="HQY1" s="396"/>
      <c r="HQZ1" s="396"/>
      <c r="HRA1" s="396"/>
      <c r="HRB1" s="395"/>
      <c r="HRC1" s="396"/>
      <c r="HRD1" s="396"/>
      <c r="HRE1" s="396"/>
      <c r="HRF1" s="396"/>
      <c r="HRG1" s="396"/>
      <c r="HRH1" s="396"/>
      <c r="HRI1" s="396"/>
      <c r="HRJ1" s="395"/>
      <c r="HRK1" s="396"/>
      <c r="HRL1" s="396"/>
      <c r="HRM1" s="396"/>
      <c r="HRN1" s="396"/>
      <c r="HRO1" s="396"/>
      <c r="HRP1" s="396"/>
      <c r="HRQ1" s="396"/>
      <c r="HRR1" s="395"/>
      <c r="HRS1" s="396"/>
      <c r="HRT1" s="396"/>
      <c r="HRU1" s="396"/>
      <c r="HRV1" s="396"/>
      <c r="HRW1" s="396"/>
      <c r="HRX1" s="396"/>
      <c r="HRY1" s="396"/>
      <c r="HRZ1" s="395"/>
      <c r="HSA1" s="396"/>
      <c r="HSB1" s="396"/>
      <c r="HSC1" s="396"/>
      <c r="HSD1" s="396"/>
      <c r="HSE1" s="396"/>
      <c r="HSF1" s="396"/>
      <c r="HSG1" s="396"/>
      <c r="HSH1" s="395"/>
      <c r="HSI1" s="396"/>
      <c r="HSJ1" s="396"/>
      <c r="HSK1" s="396"/>
      <c r="HSL1" s="396"/>
      <c r="HSM1" s="396"/>
      <c r="HSN1" s="396"/>
      <c r="HSO1" s="396"/>
      <c r="HSP1" s="395"/>
      <c r="HSQ1" s="396"/>
      <c r="HSR1" s="396"/>
      <c r="HSS1" s="396"/>
      <c r="HST1" s="396"/>
      <c r="HSU1" s="396"/>
      <c r="HSV1" s="396"/>
      <c r="HSW1" s="396"/>
      <c r="HSX1" s="395"/>
      <c r="HSY1" s="396"/>
      <c r="HSZ1" s="396"/>
      <c r="HTA1" s="396"/>
      <c r="HTB1" s="396"/>
      <c r="HTC1" s="396"/>
      <c r="HTD1" s="396"/>
      <c r="HTE1" s="396"/>
      <c r="HTF1" s="395"/>
      <c r="HTG1" s="396"/>
      <c r="HTH1" s="396"/>
      <c r="HTI1" s="396"/>
      <c r="HTJ1" s="396"/>
      <c r="HTK1" s="396"/>
      <c r="HTL1" s="396"/>
      <c r="HTM1" s="396"/>
      <c r="HTN1" s="395"/>
      <c r="HTO1" s="396"/>
      <c r="HTP1" s="396"/>
      <c r="HTQ1" s="396"/>
      <c r="HTR1" s="396"/>
      <c r="HTS1" s="396"/>
      <c r="HTT1" s="396"/>
      <c r="HTU1" s="396"/>
      <c r="HTV1" s="395"/>
      <c r="HTW1" s="396"/>
      <c r="HTX1" s="396"/>
      <c r="HTY1" s="396"/>
      <c r="HTZ1" s="396"/>
      <c r="HUA1" s="396"/>
      <c r="HUB1" s="396"/>
      <c r="HUC1" s="396"/>
      <c r="HUD1" s="395"/>
      <c r="HUE1" s="396"/>
      <c r="HUF1" s="396"/>
      <c r="HUG1" s="396"/>
      <c r="HUH1" s="396"/>
      <c r="HUI1" s="396"/>
      <c r="HUJ1" s="396"/>
      <c r="HUK1" s="396"/>
      <c r="HUL1" s="395"/>
      <c r="HUM1" s="396"/>
      <c r="HUN1" s="396"/>
      <c r="HUO1" s="396"/>
      <c r="HUP1" s="396"/>
      <c r="HUQ1" s="396"/>
      <c r="HUR1" s="396"/>
      <c r="HUS1" s="396"/>
      <c r="HUT1" s="395"/>
      <c r="HUU1" s="396"/>
      <c r="HUV1" s="396"/>
      <c r="HUW1" s="396"/>
      <c r="HUX1" s="396"/>
      <c r="HUY1" s="396"/>
      <c r="HUZ1" s="396"/>
      <c r="HVA1" s="396"/>
      <c r="HVB1" s="395"/>
      <c r="HVC1" s="396"/>
      <c r="HVD1" s="396"/>
      <c r="HVE1" s="396"/>
      <c r="HVF1" s="396"/>
      <c r="HVG1" s="396"/>
      <c r="HVH1" s="396"/>
      <c r="HVI1" s="396"/>
      <c r="HVJ1" s="395"/>
      <c r="HVK1" s="396"/>
      <c r="HVL1" s="396"/>
      <c r="HVM1" s="396"/>
      <c r="HVN1" s="396"/>
      <c r="HVO1" s="396"/>
      <c r="HVP1" s="396"/>
      <c r="HVQ1" s="396"/>
      <c r="HVR1" s="395"/>
      <c r="HVS1" s="396"/>
      <c r="HVT1" s="396"/>
      <c r="HVU1" s="396"/>
      <c r="HVV1" s="396"/>
      <c r="HVW1" s="396"/>
      <c r="HVX1" s="396"/>
      <c r="HVY1" s="396"/>
      <c r="HVZ1" s="395"/>
      <c r="HWA1" s="396"/>
      <c r="HWB1" s="396"/>
      <c r="HWC1" s="396"/>
      <c r="HWD1" s="396"/>
      <c r="HWE1" s="396"/>
      <c r="HWF1" s="396"/>
      <c r="HWG1" s="396"/>
      <c r="HWH1" s="395"/>
      <c r="HWI1" s="396"/>
      <c r="HWJ1" s="396"/>
      <c r="HWK1" s="396"/>
      <c r="HWL1" s="396"/>
      <c r="HWM1" s="396"/>
      <c r="HWN1" s="396"/>
      <c r="HWO1" s="396"/>
      <c r="HWP1" s="395"/>
      <c r="HWQ1" s="396"/>
      <c r="HWR1" s="396"/>
      <c r="HWS1" s="396"/>
      <c r="HWT1" s="396"/>
      <c r="HWU1" s="396"/>
      <c r="HWV1" s="396"/>
      <c r="HWW1" s="396"/>
      <c r="HWX1" s="395"/>
      <c r="HWY1" s="396"/>
      <c r="HWZ1" s="396"/>
      <c r="HXA1" s="396"/>
      <c r="HXB1" s="396"/>
      <c r="HXC1" s="396"/>
      <c r="HXD1" s="396"/>
      <c r="HXE1" s="396"/>
      <c r="HXF1" s="395"/>
      <c r="HXG1" s="396"/>
      <c r="HXH1" s="396"/>
      <c r="HXI1" s="396"/>
      <c r="HXJ1" s="396"/>
      <c r="HXK1" s="396"/>
      <c r="HXL1" s="396"/>
      <c r="HXM1" s="396"/>
      <c r="HXN1" s="395"/>
      <c r="HXO1" s="396"/>
      <c r="HXP1" s="396"/>
      <c r="HXQ1" s="396"/>
      <c r="HXR1" s="396"/>
      <c r="HXS1" s="396"/>
      <c r="HXT1" s="396"/>
      <c r="HXU1" s="396"/>
      <c r="HXV1" s="395"/>
      <c r="HXW1" s="396"/>
      <c r="HXX1" s="396"/>
      <c r="HXY1" s="396"/>
      <c r="HXZ1" s="396"/>
      <c r="HYA1" s="396"/>
      <c r="HYB1" s="396"/>
      <c r="HYC1" s="396"/>
      <c r="HYD1" s="395"/>
      <c r="HYE1" s="396"/>
      <c r="HYF1" s="396"/>
      <c r="HYG1" s="396"/>
      <c r="HYH1" s="396"/>
      <c r="HYI1" s="396"/>
      <c r="HYJ1" s="396"/>
      <c r="HYK1" s="396"/>
      <c r="HYL1" s="395"/>
      <c r="HYM1" s="396"/>
      <c r="HYN1" s="396"/>
      <c r="HYO1" s="396"/>
      <c r="HYP1" s="396"/>
      <c r="HYQ1" s="396"/>
      <c r="HYR1" s="396"/>
      <c r="HYS1" s="396"/>
      <c r="HYT1" s="395"/>
      <c r="HYU1" s="396"/>
      <c r="HYV1" s="396"/>
      <c r="HYW1" s="396"/>
      <c r="HYX1" s="396"/>
      <c r="HYY1" s="396"/>
      <c r="HYZ1" s="396"/>
      <c r="HZA1" s="396"/>
      <c r="HZB1" s="395"/>
      <c r="HZC1" s="396"/>
      <c r="HZD1" s="396"/>
      <c r="HZE1" s="396"/>
      <c r="HZF1" s="396"/>
      <c r="HZG1" s="396"/>
      <c r="HZH1" s="396"/>
      <c r="HZI1" s="396"/>
      <c r="HZJ1" s="395"/>
      <c r="HZK1" s="396"/>
      <c r="HZL1" s="396"/>
      <c r="HZM1" s="396"/>
      <c r="HZN1" s="396"/>
      <c r="HZO1" s="396"/>
      <c r="HZP1" s="396"/>
      <c r="HZQ1" s="396"/>
      <c r="HZR1" s="395"/>
      <c r="HZS1" s="396"/>
      <c r="HZT1" s="396"/>
      <c r="HZU1" s="396"/>
      <c r="HZV1" s="396"/>
      <c r="HZW1" s="396"/>
      <c r="HZX1" s="396"/>
      <c r="HZY1" s="396"/>
      <c r="HZZ1" s="395"/>
      <c r="IAA1" s="396"/>
      <c r="IAB1" s="396"/>
      <c r="IAC1" s="396"/>
      <c r="IAD1" s="396"/>
      <c r="IAE1" s="396"/>
      <c r="IAF1" s="396"/>
      <c r="IAG1" s="396"/>
      <c r="IAH1" s="395"/>
      <c r="IAI1" s="396"/>
      <c r="IAJ1" s="396"/>
      <c r="IAK1" s="396"/>
      <c r="IAL1" s="396"/>
      <c r="IAM1" s="396"/>
      <c r="IAN1" s="396"/>
      <c r="IAO1" s="396"/>
      <c r="IAP1" s="395"/>
      <c r="IAQ1" s="396"/>
      <c r="IAR1" s="396"/>
      <c r="IAS1" s="396"/>
      <c r="IAT1" s="396"/>
      <c r="IAU1" s="396"/>
      <c r="IAV1" s="396"/>
      <c r="IAW1" s="396"/>
      <c r="IAX1" s="395"/>
      <c r="IAY1" s="396"/>
      <c r="IAZ1" s="396"/>
      <c r="IBA1" s="396"/>
      <c r="IBB1" s="396"/>
      <c r="IBC1" s="396"/>
      <c r="IBD1" s="396"/>
      <c r="IBE1" s="396"/>
      <c r="IBF1" s="395"/>
      <c r="IBG1" s="396"/>
      <c r="IBH1" s="396"/>
      <c r="IBI1" s="396"/>
      <c r="IBJ1" s="396"/>
      <c r="IBK1" s="396"/>
      <c r="IBL1" s="396"/>
      <c r="IBM1" s="396"/>
      <c r="IBN1" s="395"/>
      <c r="IBO1" s="396"/>
      <c r="IBP1" s="396"/>
      <c r="IBQ1" s="396"/>
      <c r="IBR1" s="396"/>
      <c r="IBS1" s="396"/>
      <c r="IBT1" s="396"/>
      <c r="IBU1" s="396"/>
      <c r="IBV1" s="395"/>
      <c r="IBW1" s="396"/>
      <c r="IBX1" s="396"/>
      <c r="IBY1" s="396"/>
      <c r="IBZ1" s="396"/>
      <c r="ICA1" s="396"/>
      <c r="ICB1" s="396"/>
      <c r="ICC1" s="396"/>
      <c r="ICD1" s="395"/>
      <c r="ICE1" s="396"/>
      <c r="ICF1" s="396"/>
      <c r="ICG1" s="396"/>
      <c r="ICH1" s="396"/>
      <c r="ICI1" s="396"/>
      <c r="ICJ1" s="396"/>
      <c r="ICK1" s="396"/>
      <c r="ICL1" s="395"/>
      <c r="ICM1" s="396"/>
      <c r="ICN1" s="396"/>
      <c r="ICO1" s="396"/>
      <c r="ICP1" s="396"/>
      <c r="ICQ1" s="396"/>
      <c r="ICR1" s="396"/>
      <c r="ICS1" s="396"/>
      <c r="ICT1" s="395"/>
      <c r="ICU1" s="396"/>
      <c r="ICV1" s="396"/>
      <c r="ICW1" s="396"/>
      <c r="ICX1" s="396"/>
      <c r="ICY1" s="396"/>
      <c r="ICZ1" s="396"/>
      <c r="IDA1" s="396"/>
      <c r="IDB1" s="395"/>
      <c r="IDC1" s="396"/>
      <c r="IDD1" s="396"/>
      <c r="IDE1" s="396"/>
      <c r="IDF1" s="396"/>
      <c r="IDG1" s="396"/>
      <c r="IDH1" s="396"/>
      <c r="IDI1" s="396"/>
      <c r="IDJ1" s="395"/>
      <c r="IDK1" s="396"/>
      <c r="IDL1" s="396"/>
      <c r="IDM1" s="396"/>
      <c r="IDN1" s="396"/>
      <c r="IDO1" s="396"/>
      <c r="IDP1" s="396"/>
      <c r="IDQ1" s="396"/>
      <c r="IDR1" s="395"/>
      <c r="IDS1" s="396"/>
      <c r="IDT1" s="396"/>
      <c r="IDU1" s="396"/>
      <c r="IDV1" s="396"/>
      <c r="IDW1" s="396"/>
      <c r="IDX1" s="396"/>
      <c r="IDY1" s="396"/>
      <c r="IDZ1" s="395"/>
      <c r="IEA1" s="396"/>
      <c r="IEB1" s="396"/>
      <c r="IEC1" s="396"/>
      <c r="IED1" s="396"/>
      <c r="IEE1" s="396"/>
      <c r="IEF1" s="396"/>
      <c r="IEG1" s="396"/>
      <c r="IEH1" s="395"/>
      <c r="IEI1" s="396"/>
      <c r="IEJ1" s="396"/>
      <c r="IEK1" s="396"/>
      <c r="IEL1" s="396"/>
      <c r="IEM1" s="396"/>
      <c r="IEN1" s="396"/>
      <c r="IEO1" s="396"/>
      <c r="IEP1" s="395"/>
      <c r="IEQ1" s="396"/>
      <c r="IER1" s="396"/>
      <c r="IES1" s="396"/>
      <c r="IET1" s="396"/>
      <c r="IEU1" s="396"/>
      <c r="IEV1" s="396"/>
      <c r="IEW1" s="396"/>
      <c r="IEX1" s="395"/>
      <c r="IEY1" s="396"/>
      <c r="IEZ1" s="396"/>
      <c r="IFA1" s="396"/>
      <c r="IFB1" s="396"/>
      <c r="IFC1" s="396"/>
      <c r="IFD1" s="396"/>
      <c r="IFE1" s="396"/>
      <c r="IFF1" s="395"/>
      <c r="IFG1" s="396"/>
      <c r="IFH1" s="396"/>
      <c r="IFI1" s="396"/>
      <c r="IFJ1" s="396"/>
      <c r="IFK1" s="396"/>
      <c r="IFL1" s="396"/>
      <c r="IFM1" s="396"/>
      <c r="IFN1" s="395"/>
      <c r="IFO1" s="396"/>
      <c r="IFP1" s="396"/>
      <c r="IFQ1" s="396"/>
      <c r="IFR1" s="396"/>
      <c r="IFS1" s="396"/>
      <c r="IFT1" s="396"/>
      <c r="IFU1" s="396"/>
      <c r="IFV1" s="395"/>
      <c r="IFW1" s="396"/>
      <c r="IFX1" s="396"/>
      <c r="IFY1" s="396"/>
      <c r="IFZ1" s="396"/>
      <c r="IGA1" s="396"/>
      <c r="IGB1" s="396"/>
      <c r="IGC1" s="396"/>
      <c r="IGD1" s="395"/>
      <c r="IGE1" s="396"/>
      <c r="IGF1" s="396"/>
      <c r="IGG1" s="396"/>
      <c r="IGH1" s="396"/>
      <c r="IGI1" s="396"/>
      <c r="IGJ1" s="396"/>
      <c r="IGK1" s="396"/>
      <c r="IGL1" s="395"/>
      <c r="IGM1" s="396"/>
      <c r="IGN1" s="396"/>
      <c r="IGO1" s="396"/>
      <c r="IGP1" s="396"/>
      <c r="IGQ1" s="396"/>
      <c r="IGR1" s="396"/>
      <c r="IGS1" s="396"/>
      <c r="IGT1" s="395"/>
      <c r="IGU1" s="396"/>
      <c r="IGV1" s="396"/>
      <c r="IGW1" s="396"/>
      <c r="IGX1" s="396"/>
      <c r="IGY1" s="396"/>
      <c r="IGZ1" s="396"/>
      <c r="IHA1" s="396"/>
      <c r="IHB1" s="395"/>
      <c r="IHC1" s="396"/>
      <c r="IHD1" s="396"/>
      <c r="IHE1" s="396"/>
      <c r="IHF1" s="396"/>
      <c r="IHG1" s="396"/>
      <c r="IHH1" s="396"/>
      <c r="IHI1" s="396"/>
      <c r="IHJ1" s="395"/>
      <c r="IHK1" s="396"/>
      <c r="IHL1" s="396"/>
      <c r="IHM1" s="396"/>
      <c r="IHN1" s="396"/>
      <c r="IHO1" s="396"/>
      <c r="IHP1" s="396"/>
      <c r="IHQ1" s="396"/>
      <c r="IHR1" s="395"/>
      <c r="IHS1" s="396"/>
      <c r="IHT1" s="396"/>
      <c r="IHU1" s="396"/>
      <c r="IHV1" s="396"/>
      <c r="IHW1" s="396"/>
      <c r="IHX1" s="396"/>
      <c r="IHY1" s="396"/>
      <c r="IHZ1" s="395"/>
      <c r="IIA1" s="396"/>
      <c r="IIB1" s="396"/>
      <c r="IIC1" s="396"/>
      <c r="IID1" s="396"/>
      <c r="IIE1" s="396"/>
      <c r="IIF1" s="396"/>
      <c r="IIG1" s="396"/>
      <c r="IIH1" s="395"/>
      <c r="III1" s="396"/>
      <c r="IIJ1" s="396"/>
      <c r="IIK1" s="396"/>
      <c r="IIL1" s="396"/>
      <c r="IIM1" s="396"/>
      <c r="IIN1" s="396"/>
      <c r="IIO1" s="396"/>
      <c r="IIP1" s="395"/>
      <c r="IIQ1" s="396"/>
      <c r="IIR1" s="396"/>
      <c r="IIS1" s="396"/>
      <c r="IIT1" s="396"/>
      <c r="IIU1" s="396"/>
      <c r="IIV1" s="396"/>
      <c r="IIW1" s="396"/>
      <c r="IIX1" s="395"/>
      <c r="IIY1" s="396"/>
      <c r="IIZ1" s="396"/>
      <c r="IJA1" s="396"/>
      <c r="IJB1" s="396"/>
      <c r="IJC1" s="396"/>
      <c r="IJD1" s="396"/>
      <c r="IJE1" s="396"/>
      <c r="IJF1" s="395"/>
      <c r="IJG1" s="396"/>
      <c r="IJH1" s="396"/>
      <c r="IJI1" s="396"/>
      <c r="IJJ1" s="396"/>
      <c r="IJK1" s="396"/>
      <c r="IJL1" s="396"/>
      <c r="IJM1" s="396"/>
      <c r="IJN1" s="395"/>
      <c r="IJO1" s="396"/>
      <c r="IJP1" s="396"/>
      <c r="IJQ1" s="396"/>
      <c r="IJR1" s="396"/>
      <c r="IJS1" s="396"/>
      <c r="IJT1" s="396"/>
      <c r="IJU1" s="396"/>
      <c r="IJV1" s="395"/>
      <c r="IJW1" s="396"/>
      <c r="IJX1" s="396"/>
      <c r="IJY1" s="396"/>
      <c r="IJZ1" s="396"/>
      <c r="IKA1" s="396"/>
      <c r="IKB1" s="396"/>
      <c r="IKC1" s="396"/>
      <c r="IKD1" s="395"/>
      <c r="IKE1" s="396"/>
      <c r="IKF1" s="396"/>
      <c r="IKG1" s="396"/>
      <c r="IKH1" s="396"/>
      <c r="IKI1" s="396"/>
      <c r="IKJ1" s="396"/>
      <c r="IKK1" s="396"/>
      <c r="IKL1" s="395"/>
      <c r="IKM1" s="396"/>
      <c r="IKN1" s="396"/>
      <c r="IKO1" s="396"/>
      <c r="IKP1" s="396"/>
      <c r="IKQ1" s="396"/>
      <c r="IKR1" s="396"/>
      <c r="IKS1" s="396"/>
      <c r="IKT1" s="395"/>
      <c r="IKU1" s="396"/>
      <c r="IKV1" s="396"/>
      <c r="IKW1" s="396"/>
      <c r="IKX1" s="396"/>
      <c r="IKY1" s="396"/>
      <c r="IKZ1" s="396"/>
      <c r="ILA1" s="396"/>
      <c r="ILB1" s="395"/>
      <c r="ILC1" s="396"/>
      <c r="ILD1" s="396"/>
      <c r="ILE1" s="396"/>
      <c r="ILF1" s="396"/>
      <c r="ILG1" s="396"/>
      <c r="ILH1" s="396"/>
      <c r="ILI1" s="396"/>
      <c r="ILJ1" s="395"/>
      <c r="ILK1" s="396"/>
      <c r="ILL1" s="396"/>
      <c r="ILM1" s="396"/>
      <c r="ILN1" s="396"/>
      <c r="ILO1" s="396"/>
      <c r="ILP1" s="396"/>
      <c r="ILQ1" s="396"/>
      <c r="ILR1" s="395"/>
      <c r="ILS1" s="396"/>
      <c r="ILT1" s="396"/>
      <c r="ILU1" s="396"/>
      <c r="ILV1" s="396"/>
      <c r="ILW1" s="396"/>
      <c r="ILX1" s="396"/>
      <c r="ILY1" s="396"/>
      <c r="ILZ1" s="395"/>
      <c r="IMA1" s="396"/>
      <c r="IMB1" s="396"/>
      <c r="IMC1" s="396"/>
      <c r="IMD1" s="396"/>
      <c r="IME1" s="396"/>
      <c r="IMF1" s="396"/>
      <c r="IMG1" s="396"/>
      <c r="IMH1" s="395"/>
      <c r="IMI1" s="396"/>
      <c r="IMJ1" s="396"/>
      <c r="IMK1" s="396"/>
      <c r="IML1" s="396"/>
      <c r="IMM1" s="396"/>
      <c r="IMN1" s="396"/>
      <c r="IMO1" s="396"/>
      <c r="IMP1" s="395"/>
      <c r="IMQ1" s="396"/>
      <c r="IMR1" s="396"/>
      <c r="IMS1" s="396"/>
      <c r="IMT1" s="396"/>
      <c r="IMU1" s="396"/>
      <c r="IMV1" s="396"/>
      <c r="IMW1" s="396"/>
      <c r="IMX1" s="395"/>
      <c r="IMY1" s="396"/>
      <c r="IMZ1" s="396"/>
      <c r="INA1" s="396"/>
      <c r="INB1" s="396"/>
      <c r="INC1" s="396"/>
      <c r="IND1" s="396"/>
      <c r="INE1" s="396"/>
      <c r="INF1" s="395"/>
      <c r="ING1" s="396"/>
      <c r="INH1" s="396"/>
      <c r="INI1" s="396"/>
      <c r="INJ1" s="396"/>
      <c r="INK1" s="396"/>
      <c r="INL1" s="396"/>
      <c r="INM1" s="396"/>
      <c r="INN1" s="395"/>
      <c r="INO1" s="396"/>
      <c r="INP1" s="396"/>
      <c r="INQ1" s="396"/>
      <c r="INR1" s="396"/>
      <c r="INS1" s="396"/>
      <c r="INT1" s="396"/>
      <c r="INU1" s="396"/>
      <c r="INV1" s="395"/>
      <c r="INW1" s="396"/>
      <c r="INX1" s="396"/>
      <c r="INY1" s="396"/>
      <c r="INZ1" s="396"/>
      <c r="IOA1" s="396"/>
      <c r="IOB1" s="396"/>
      <c r="IOC1" s="396"/>
      <c r="IOD1" s="395"/>
      <c r="IOE1" s="396"/>
      <c r="IOF1" s="396"/>
      <c r="IOG1" s="396"/>
      <c r="IOH1" s="396"/>
      <c r="IOI1" s="396"/>
      <c r="IOJ1" s="396"/>
      <c r="IOK1" s="396"/>
      <c r="IOL1" s="395"/>
      <c r="IOM1" s="396"/>
      <c r="ION1" s="396"/>
      <c r="IOO1" s="396"/>
      <c r="IOP1" s="396"/>
      <c r="IOQ1" s="396"/>
      <c r="IOR1" s="396"/>
      <c r="IOS1" s="396"/>
      <c r="IOT1" s="395"/>
      <c r="IOU1" s="396"/>
      <c r="IOV1" s="396"/>
      <c r="IOW1" s="396"/>
      <c r="IOX1" s="396"/>
      <c r="IOY1" s="396"/>
      <c r="IOZ1" s="396"/>
      <c r="IPA1" s="396"/>
      <c r="IPB1" s="395"/>
      <c r="IPC1" s="396"/>
      <c r="IPD1" s="396"/>
      <c r="IPE1" s="396"/>
      <c r="IPF1" s="396"/>
      <c r="IPG1" s="396"/>
      <c r="IPH1" s="396"/>
      <c r="IPI1" s="396"/>
      <c r="IPJ1" s="395"/>
      <c r="IPK1" s="396"/>
      <c r="IPL1" s="396"/>
      <c r="IPM1" s="396"/>
      <c r="IPN1" s="396"/>
      <c r="IPO1" s="396"/>
      <c r="IPP1" s="396"/>
      <c r="IPQ1" s="396"/>
      <c r="IPR1" s="395"/>
      <c r="IPS1" s="396"/>
      <c r="IPT1" s="396"/>
      <c r="IPU1" s="396"/>
      <c r="IPV1" s="396"/>
      <c r="IPW1" s="396"/>
      <c r="IPX1" s="396"/>
      <c r="IPY1" s="396"/>
      <c r="IPZ1" s="395"/>
      <c r="IQA1" s="396"/>
      <c r="IQB1" s="396"/>
      <c r="IQC1" s="396"/>
      <c r="IQD1" s="396"/>
      <c r="IQE1" s="396"/>
      <c r="IQF1" s="396"/>
      <c r="IQG1" s="396"/>
      <c r="IQH1" s="395"/>
      <c r="IQI1" s="396"/>
      <c r="IQJ1" s="396"/>
      <c r="IQK1" s="396"/>
      <c r="IQL1" s="396"/>
      <c r="IQM1" s="396"/>
      <c r="IQN1" s="396"/>
      <c r="IQO1" s="396"/>
      <c r="IQP1" s="395"/>
      <c r="IQQ1" s="396"/>
      <c r="IQR1" s="396"/>
      <c r="IQS1" s="396"/>
      <c r="IQT1" s="396"/>
      <c r="IQU1" s="396"/>
      <c r="IQV1" s="396"/>
      <c r="IQW1" s="396"/>
      <c r="IQX1" s="395"/>
      <c r="IQY1" s="396"/>
      <c r="IQZ1" s="396"/>
      <c r="IRA1" s="396"/>
      <c r="IRB1" s="396"/>
      <c r="IRC1" s="396"/>
      <c r="IRD1" s="396"/>
      <c r="IRE1" s="396"/>
      <c r="IRF1" s="395"/>
      <c r="IRG1" s="396"/>
      <c r="IRH1" s="396"/>
      <c r="IRI1" s="396"/>
      <c r="IRJ1" s="396"/>
      <c r="IRK1" s="396"/>
      <c r="IRL1" s="396"/>
      <c r="IRM1" s="396"/>
      <c r="IRN1" s="395"/>
      <c r="IRO1" s="396"/>
      <c r="IRP1" s="396"/>
      <c r="IRQ1" s="396"/>
      <c r="IRR1" s="396"/>
      <c r="IRS1" s="396"/>
      <c r="IRT1" s="396"/>
      <c r="IRU1" s="396"/>
      <c r="IRV1" s="395"/>
      <c r="IRW1" s="396"/>
      <c r="IRX1" s="396"/>
      <c r="IRY1" s="396"/>
      <c r="IRZ1" s="396"/>
      <c r="ISA1" s="396"/>
      <c r="ISB1" s="396"/>
      <c r="ISC1" s="396"/>
      <c r="ISD1" s="395"/>
      <c r="ISE1" s="396"/>
      <c r="ISF1" s="396"/>
      <c r="ISG1" s="396"/>
      <c r="ISH1" s="396"/>
      <c r="ISI1" s="396"/>
      <c r="ISJ1" s="396"/>
      <c r="ISK1" s="396"/>
      <c r="ISL1" s="395"/>
      <c r="ISM1" s="396"/>
      <c r="ISN1" s="396"/>
      <c r="ISO1" s="396"/>
      <c r="ISP1" s="396"/>
      <c r="ISQ1" s="396"/>
      <c r="ISR1" s="396"/>
      <c r="ISS1" s="396"/>
      <c r="IST1" s="395"/>
      <c r="ISU1" s="396"/>
      <c r="ISV1" s="396"/>
      <c r="ISW1" s="396"/>
      <c r="ISX1" s="396"/>
      <c r="ISY1" s="396"/>
      <c r="ISZ1" s="396"/>
      <c r="ITA1" s="396"/>
      <c r="ITB1" s="395"/>
      <c r="ITC1" s="396"/>
      <c r="ITD1" s="396"/>
      <c r="ITE1" s="396"/>
      <c r="ITF1" s="396"/>
      <c r="ITG1" s="396"/>
      <c r="ITH1" s="396"/>
      <c r="ITI1" s="396"/>
      <c r="ITJ1" s="395"/>
      <c r="ITK1" s="396"/>
      <c r="ITL1" s="396"/>
      <c r="ITM1" s="396"/>
      <c r="ITN1" s="396"/>
      <c r="ITO1" s="396"/>
      <c r="ITP1" s="396"/>
      <c r="ITQ1" s="396"/>
      <c r="ITR1" s="395"/>
      <c r="ITS1" s="396"/>
      <c r="ITT1" s="396"/>
      <c r="ITU1" s="396"/>
      <c r="ITV1" s="396"/>
      <c r="ITW1" s="396"/>
      <c r="ITX1" s="396"/>
      <c r="ITY1" s="396"/>
      <c r="ITZ1" s="395"/>
      <c r="IUA1" s="396"/>
      <c r="IUB1" s="396"/>
      <c r="IUC1" s="396"/>
      <c r="IUD1" s="396"/>
      <c r="IUE1" s="396"/>
      <c r="IUF1" s="396"/>
      <c r="IUG1" s="396"/>
      <c r="IUH1" s="395"/>
      <c r="IUI1" s="396"/>
      <c r="IUJ1" s="396"/>
      <c r="IUK1" s="396"/>
      <c r="IUL1" s="396"/>
      <c r="IUM1" s="396"/>
      <c r="IUN1" s="396"/>
      <c r="IUO1" s="396"/>
      <c r="IUP1" s="395"/>
      <c r="IUQ1" s="396"/>
      <c r="IUR1" s="396"/>
      <c r="IUS1" s="396"/>
      <c r="IUT1" s="396"/>
      <c r="IUU1" s="396"/>
      <c r="IUV1" s="396"/>
      <c r="IUW1" s="396"/>
      <c r="IUX1" s="395"/>
      <c r="IUY1" s="396"/>
      <c r="IUZ1" s="396"/>
      <c r="IVA1" s="396"/>
      <c r="IVB1" s="396"/>
      <c r="IVC1" s="396"/>
      <c r="IVD1" s="396"/>
      <c r="IVE1" s="396"/>
      <c r="IVF1" s="395"/>
      <c r="IVG1" s="396"/>
      <c r="IVH1" s="396"/>
      <c r="IVI1" s="396"/>
      <c r="IVJ1" s="396"/>
      <c r="IVK1" s="396"/>
      <c r="IVL1" s="396"/>
      <c r="IVM1" s="396"/>
      <c r="IVN1" s="395"/>
      <c r="IVO1" s="396"/>
      <c r="IVP1" s="396"/>
      <c r="IVQ1" s="396"/>
      <c r="IVR1" s="396"/>
      <c r="IVS1" s="396"/>
      <c r="IVT1" s="396"/>
      <c r="IVU1" s="396"/>
      <c r="IVV1" s="395"/>
      <c r="IVW1" s="396"/>
      <c r="IVX1" s="396"/>
      <c r="IVY1" s="396"/>
      <c r="IVZ1" s="396"/>
      <c r="IWA1" s="396"/>
      <c r="IWB1" s="396"/>
      <c r="IWC1" s="396"/>
      <c r="IWD1" s="395"/>
      <c r="IWE1" s="396"/>
      <c r="IWF1" s="396"/>
      <c r="IWG1" s="396"/>
      <c r="IWH1" s="396"/>
      <c r="IWI1" s="396"/>
      <c r="IWJ1" s="396"/>
      <c r="IWK1" s="396"/>
      <c r="IWL1" s="395"/>
      <c r="IWM1" s="396"/>
      <c r="IWN1" s="396"/>
      <c r="IWO1" s="396"/>
      <c r="IWP1" s="396"/>
      <c r="IWQ1" s="396"/>
      <c r="IWR1" s="396"/>
      <c r="IWS1" s="396"/>
      <c r="IWT1" s="395"/>
      <c r="IWU1" s="396"/>
      <c r="IWV1" s="396"/>
      <c r="IWW1" s="396"/>
      <c r="IWX1" s="396"/>
      <c r="IWY1" s="396"/>
      <c r="IWZ1" s="396"/>
      <c r="IXA1" s="396"/>
      <c r="IXB1" s="395"/>
      <c r="IXC1" s="396"/>
      <c r="IXD1" s="396"/>
      <c r="IXE1" s="396"/>
      <c r="IXF1" s="396"/>
      <c r="IXG1" s="396"/>
      <c r="IXH1" s="396"/>
      <c r="IXI1" s="396"/>
      <c r="IXJ1" s="395"/>
      <c r="IXK1" s="396"/>
      <c r="IXL1" s="396"/>
      <c r="IXM1" s="396"/>
      <c r="IXN1" s="396"/>
      <c r="IXO1" s="396"/>
      <c r="IXP1" s="396"/>
      <c r="IXQ1" s="396"/>
      <c r="IXR1" s="395"/>
      <c r="IXS1" s="396"/>
      <c r="IXT1" s="396"/>
      <c r="IXU1" s="396"/>
      <c r="IXV1" s="396"/>
      <c r="IXW1" s="396"/>
      <c r="IXX1" s="396"/>
      <c r="IXY1" s="396"/>
      <c r="IXZ1" s="395"/>
      <c r="IYA1" s="396"/>
      <c r="IYB1" s="396"/>
      <c r="IYC1" s="396"/>
      <c r="IYD1" s="396"/>
      <c r="IYE1" s="396"/>
      <c r="IYF1" s="396"/>
      <c r="IYG1" s="396"/>
      <c r="IYH1" s="395"/>
      <c r="IYI1" s="396"/>
      <c r="IYJ1" s="396"/>
      <c r="IYK1" s="396"/>
      <c r="IYL1" s="396"/>
      <c r="IYM1" s="396"/>
      <c r="IYN1" s="396"/>
      <c r="IYO1" s="396"/>
      <c r="IYP1" s="395"/>
      <c r="IYQ1" s="396"/>
      <c r="IYR1" s="396"/>
      <c r="IYS1" s="396"/>
      <c r="IYT1" s="396"/>
      <c r="IYU1" s="396"/>
      <c r="IYV1" s="396"/>
      <c r="IYW1" s="396"/>
      <c r="IYX1" s="395"/>
      <c r="IYY1" s="396"/>
      <c r="IYZ1" s="396"/>
      <c r="IZA1" s="396"/>
      <c r="IZB1" s="396"/>
      <c r="IZC1" s="396"/>
      <c r="IZD1" s="396"/>
      <c r="IZE1" s="396"/>
      <c r="IZF1" s="395"/>
      <c r="IZG1" s="396"/>
      <c r="IZH1" s="396"/>
      <c r="IZI1" s="396"/>
      <c r="IZJ1" s="396"/>
      <c r="IZK1" s="396"/>
      <c r="IZL1" s="396"/>
      <c r="IZM1" s="396"/>
      <c r="IZN1" s="395"/>
      <c r="IZO1" s="396"/>
      <c r="IZP1" s="396"/>
      <c r="IZQ1" s="396"/>
      <c r="IZR1" s="396"/>
      <c r="IZS1" s="396"/>
      <c r="IZT1" s="396"/>
      <c r="IZU1" s="396"/>
      <c r="IZV1" s="395"/>
      <c r="IZW1" s="396"/>
      <c r="IZX1" s="396"/>
      <c r="IZY1" s="396"/>
      <c r="IZZ1" s="396"/>
      <c r="JAA1" s="396"/>
      <c r="JAB1" s="396"/>
      <c r="JAC1" s="396"/>
      <c r="JAD1" s="395"/>
      <c r="JAE1" s="396"/>
      <c r="JAF1" s="396"/>
      <c r="JAG1" s="396"/>
      <c r="JAH1" s="396"/>
      <c r="JAI1" s="396"/>
      <c r="JAJ1" s="396"/>
      <c r="JAK1" s="396"/>
      <c r="JAL1" s="395"/>
      <c r="JAM1" s="396"/>
      <c r="JAN1" s="396"/>
      <c r="JAO1" s="396"/>
      <c r="JAP1" s="396"/>
      <c r="JAQ1" s="396"/>
      <c r="JAR1" s="396"/>
      <c r="JAS1" s="396"/>
      <c r="JAT1" s="395"/>
      <c r="JAU1" s="396"/>
      <c r="JAV1" s="396"/>
      <c r="JAW1" s="396"/>
      <c r="JAX1" s="396"/>
      <c r="JAY1" s="396"/>
      <c r="JAZ1" s="396"/>
      <c r="JBA1" s="396"/>
      <c r="JBB1" s="395"/>
      <c r="JBC1" s="396"/>
      <c r="JBD1" s="396"/>
      <c r="JBE1" s="396"/>
      <c r="JBF1" s="396"/>
      <c r="JBG1" s="396"/>
      <c r="JBH1" s="396"/>
      <c r="JBI1" s="396"/>
      <c r="JBJ1" s="395"/>
      <c r="JBK1" s="396"/>
      <c r="JBL1" s="396"/>
      <c r="JBM1" s="396"/>
      <c r="JBN1" s="396"/>
      <c r="JBO1" s="396"/>
      <c r="JBP1" s="396"/>
      <c r="JBQ1" s="396"/>
      <c r="JBR1" s="395"/>
      <c r="JBS1" s="396"/>
      <c r="JBT1" s="396"/>
      <c r="JBU1" s="396"/>
      <c r="JBV1" s="396"/>
      <c r="JBW1" s="396"/>
      <c r="JBX1" s="396"/>
      <c r="JBY1" s="396"/>
      <c r="JBZ1" s="395"/>
      <c r="JCA1" s="396"/>
      <c r="JCB1" s="396"/>
      <c r="JCC1" s="396"/>
      <c r="JCD1" s="396"/>
      <c r="JCE1" s="396"/>
      <c r="JCF1" s="396"/>
      <c r="JCG1" s="396"/>
      <c r="JCH1" s="395"/>
      <c r="JCI1" s="396"/>
      <c r="JCJ1" s="396"/>
      <c r="JCK1" s="396"/>
      <c r="JCL1" s="396"/>
      <c r="JCM1" s="396"/>
      <c r="JCN1" s="396"/>
      <c r="JCO1" s="396"/>
      <c r="JCP1" s="395"/>
      <c r="JCQ1" s="396"/>
      <c r="JCR1" s="396"/>
      <c r="JCS1" s="396"/>
      <c r="JCT1" s="396"/>
      <c r="JCU1" s="396"/>
      <c r="JCV1" s="396"/>
      <c r="JCW1" s="396"/>
      <c r="JCX1" s="395"/>
      <c r="JCY1" s="396"/>
      <c r="JCZ1" s="396"/>
      <c r="JDA1" s="396"/>
      <c r="JDB1" s="396"/>
      <c r="JDC1" s="396"/>
      <c r="JDD1" s="396"/>
      <c r="JDE1" s="396"/>
      <c r="JDF1" s="395"/>
      <c r="JDG1" s="396"/>
      <c r="JDH1" s="396"/>
      <c r="JDI1" s="396"/>
      <c r="JDJ1" s="396"/>
      <c r="JDK1" s="396"/>
      <c r="JDL1" s="396"/>
      <c r="JDM1" s="396"/>
      <c r="JDN1" s="395"/>
      <c r="JDO1" s="396"/>
      <c r="JDP1" s="396"/>
      <c r="JDQ1" s="396"/>
      <c r="JDR1" s="396"/>
      <c r="JDS1" s="396"/>
      <c r="JDT1" s="396"/>
      <c r="JDU1" s="396"/>
      <c r="JDV1" s="395"/>
      <c r="JDW1" s="396"/>
      <c r="JDX1" s="396"/>
      <c r="JDY1" s="396"/>
      <c r="JDZ1" s="396"/>
      <c r="JEA1" s="396"/>
      <c r="JEB1" s="396"/>
      <c r="JEC1" s="396"/>
      <c r="JED1" s="395"/>
      <c r="JEE1" s="396"/>
      <c r="JEF1" s="396"/>
      <c r="JEG1" s="396"/>
      <c r="JEH1" s="396"/>
      <c r="JEI1" s="396"/>
      <c r="JEJ1" s="396"/>
      <c r="JEK1" s="396"/>
      <c r="JEL1" s="395"/>
      <c r="JEM1" s="396"/>
      <c r="JEN1" s="396"/>
      <c r="JEO1" s="396"/>
      <c r="JEP1" s="396"/>
      <c r="JEQ1" s="396"/>
      <c r="JER1" s="396"/>
      <c r="JES1" s="396"/>
      <c r="JET1" s="395"/>
      <c r="JEU1" s="396"/>
      <c r="JEV1" s="396"/>
      <c r="JEW1" s="396"/>
      <c r="JEX1" s="396"/>
      <c r="JEY1" s="396"/>
      <c r="JEZ1" s="396"/>
      <c r="JFA1" s="396"/>
      <c r="JFB1" s="395"/>
      <c r="JFC1" s="396"/>
      <c r="JFD1" s="396"/>
      <c r="JFE1" s="396"/>
      <c r="JFF1" s="396"/>
      <c r="JFG1" s="396"/>
      <c r="JFH1" s="396"/>
      <c r="JFI1" s="396"/>
      <c r="JFJ1" s="395"/>
      <c r="JFK1" s="396"/>
      <c r="JFL1" s="396"/>
      <c r="JFM1" s="396"/>
      <c r="JFN1" s="396"/>
      <c r="JFO1" s="396"/>
      <c r="JFP1" s="396"/>
      <c r="JFQ1" s="396"/>
      <c r="JFR1" s="395"/>
      <c r="JFS1" s="396"/>
      <c r="JFT1" s="396"/>
      <c r="JFU1" s="396"/>
      <c r="JFV1" s="396"/>
      <c r="JFW1" s="396"/>
      <c r="JFX1" s="396"/>
      <c r="JFY1" s="396"/>
      <c r="JFZ1" s="395"/>
      <c r="JGA1" s="396"/>
      <c r="JGB1" s="396"/>
      <c r="JGC1" s="396"/>
      <c r="JGD1" s="396"/>
      <c r="JGE1" s="396"/>
      <c r="JGF1" s="396"/>
      <c r="JGG1" s="396"/>
      <c r="JGH1" s="395"/>
      <c r="JGI1" s="396"/>
      <c r="JGJ1" s="396"/>
      <c r="JGK1" s="396"/>
      <c r="JGL1" s="396"/>
      <c r="JGM1" s="396"/>
      <c r="JGN1" s="396"/>
      <c r="JGO1" s="396"/>
      <c r="JGP1" s="395"/>
      <c r="JGQ1" s="396"/>
      <c r="JGR1" s="396"/>
      <c r="JGS1" s="396"/>
      <c r="JGT1" s="396"/>
      <c r="JGU1" s="396"/>
      <c r="JGV1" s="396"/>
      <c r="JGW1" s="396"/>
      <c r="JGX1" s="395"/>
      <c r="JGY1" s="396"/>
      <c r="JGZ1" s="396"/>
      <c r="JHA1" s="396"/>
      <c r="JHB1" s="396"/>
      <c r="JHC1" s="396"/>
      <c r="JHD1" s="396"/>
      <c r="JHE1" s="396"/>
      <c r="JHF1" s="395"/>
      <c r="JHG1" s="396"/>
      <c r="JHH1" s="396"/>
      <c r="JHI1" s="396"/>
      <c r="JHJ1" s="396"/>
      <c r="JHK1" s="396"/>
      <c r="JHL1" s="396"/>
      <c r="JHM1" s="396"/>
      <c r="JHN1" s="395"/>
      <c r="JHO1" s="396"/>
      <c r="JHP1" s="396"/>
      <c r="JHQ1" s="396"/>
      <c r="JHR1" s="396"/>
      <c r="JHS1" s="396"/>
      <c r="JHT1" s="396"/>
      <c r="JHU1" s="396"/>
      <c r="JHV1" s="395"/>
      <c r="JHW1" s="396"/>
      <c r="JHX1" s="396"/>
      <c r="JHY1" s="396"/>
      <c r="JHZ1" s="396"/>
      <c r="JIA1" s="396"/>
      <c r="JIB1" s="396"/>
      <c r="JIC1" s="396"/>
      <c r="JID1" s="395"/>
      <c r="JIE1" s="396"/>
      <c r="JIF1" s="396"/>
      <c r="JIG1" s="396"/>
      <c r="JIH1" s="396"/>
      <c r="JII1" s="396"/>
      <c r="JIJ1" s="396"/>
      <c r="JIK1" s="396"/>
      <c r="JIL1" s="395"/>
      <c r="JIM1" s="396"/>
      <c r="JIN1" s="396"/>
      <c r="JIO1" s="396"/>
      <c r="JIP1" s="396"/>
      <c r="JIQ1" s="396"/>
      <c r="JIR1" s="396"/>
      <c r="JIS1" s="396"/>
      <c r="JIT1" s="395"/>
      <c r="JIU1" s="396"/>
      <c r="JIV1" s="396"/>
      <c r="JIW1" s="396"/>
      <c r="JIX1" s="396"/>
      <c r="JIY1" s="396"/>
      <c r="JIZ1" s="396"/>
      <c r="JJA1" s="396"/>
      <c r="JJB1" s="395"/>
      <c r="JJC1" s="396"/>
      <c r="JJD1" s="396"/>
      <c r="JJE1" s="396"/>
      <c r="JJF1" s="396"/>
      <c r="JJG1" s="396"/>
      <c r="JJH1" s="396"/>
      <c r="JJI1" s="396"/>
      <c r="JJJ1" s="395"/>
      <c r="JJK1" s="396"/>
      <c r="JJL1" s="396"/>
      <c r="JJM1" s="396"/>
      <c r="JJN1" s="396"/>
      <c r="JJO1" s="396"/>
      <c r="JJP1" s="396"/>
      <c r="JJQ1" s="396"/>
      <c r="JJR1" s="395"/>
      <c r="JJS1" s="396"/>
      <c r="JJT1" s="396"/>
      <c r="JJU1" s="396"/>
      <c r="JJV1" s="396"/>
      <c r="JJW1" s="396"/>
      <c r="JJX1" s="396"/>
      <c r="JJY1" s="396"/>
      <c r="JJZ1" s="395"/>
      <c r="JKA1" s="396"/>
      <c r="JKB1" s="396"/>
      <c r="JKC1" s="396"/>
      <c r="JKD1" s="396"/>
      <c r="JKE1" s="396"/>
      <c r="JKF1" s="396"/>
      <c r="JKG1" s="396"/>
      <c r="JKH1" s="395"/>
      <c r="JKI1" s="396"/>
      <c r="JKJ1" s="396"/>
      <c r="JKK1" s="396"/>
      <c r="JKL1" s="396"/>
      <c r="JKM1" s="396"/>
      <c r="JKN1" s="396"/>
      <c r="JKO1" s="396"/>
      <c r="JKP1" s="395"/>
      <c r="JKQ1" s="396"/>
      <c r="JKR1" s="396"/>
      <c r="JKS1" s="396"/>
      <c r="JKT1" s="396"/>
      <c r="JKU1" s="396"/>
      <c r="JKV1" s="396"/>
      <c r="JKW1" s="396"/>
      <c r="JKX1" s="395"/>
      <c r="JKY1" s="396"/>
      <c r="JKZ1" s="396"/>
      <c r="JLA1" s="396"/>
      <c r="JLB1" s="396"/>
      <c r="JLC1" s="396"/>
      <c r="JLD1" s="396"/>
      <c r="JLE1" s="396"/>
      <c r="JLF1" s="395"/>
      <c r="JLG1" s="396"/>
      <c r="JLH1" s="396"/>
      <c r="JLI1" s="396"/>
      <c r="JLJ1" s="396"/>
      <c r="JLK1" s="396"/>
      <c r="JLL1" s="396"/>
      <c r="JLM1" s="396"/>
      <c r="JLN1" s="395"/>
      <c r="JLO1" s="396"/>
      <c r="JLP1" s="396"/>
      <c r="JLQ1" s="396"/>
      <c r="JLR1" s="396"/>
      <c r="JLS1" s="396"/>
      <c r="JLT1" s="396"/>
      <c r="JLU1" s="396"/>
      <c r="JLV1" s="395"/>
      <c r="JLW1" s="396"/>
      <c r="JLX1" s="396"/>
      <c r="JLY1" s="396"/>
      <c r="JLZ1" s="396"/>
      <c r="JMA1" s="396"/>
      <c r="JMB1" s="396"/>
      <c r="JMC1" s="396"/>
      <c r="JMD1" s="395"/>
      <c r="JME1" s="396"/>
      <c r="JMF1" s="396"/>
      <c r="JMG1" s="396"/>
      <c r="JMH1" s="396"/>
      <c r="JMI1" s="396"/>
      <c r="JMJ1" s="396"/>
      <c r="JMK1" s="396"/>
      <c r="JML1" s="395"/>
      <c r="JMM1" s="396"/>
      <c r="JMN1" s="396"/>
      <c r="JMO1" s="396"/>
      <c r="JMP1" s="396"/>
      <c r="JMQ1" s="396"/>
      <c r="JMR1" s="396"/>
      <c r="JMS1" s="396"/>
      <c r="JMT1" s="395"/>
      <c r="JMU1" s="396"/>
      <c r="JMV1" s="396"/>
      <c r="JMW1" s="396"/>
      <c r="JMX1" s="396"/>
      <c r="JMY1" s="396"/>
      <c r="JMZ1" s="396"/>
      <c r="JNA1" s="396"/>
      <c r="JNB1" s="395"/>
      <c r="JNC1" s="396"/>
      <c r="JND1" s="396"/>
      <c r="JNE1" s="396"/>
      <c r="JNF1" s="396"/>
      <c r="JNG1" s="396"/>
      <c r="JNH1" s="396"/>
      <c r="JNI1" s="396"/>
      <c r="JNJ1" s="395"/>
      <c r="JNK1" s="396"/>
      <c r="JNL1" s="396"/>
      <c r="JNM1" s="396"/>
      <c r="JNN1" s="396"/>
      <c r="JNO1" s="396"/>
      <c r="JNP1" s="396"/>
      <c r="JNQ1" s="396"/>
      <c r="JNR1" s="395"/>
      <c r="JNS1" s="396"/>
      <c r="JNT1" s="396"/>
      <c r="JNU1" s="396"/>
      <c r="JNV1" s="396"/>
      <c r="JNW1" s="396"/>
      <c r="JNX1" s="396"/>
      <c r="JNY1" s="396"/>
      <c r="JNZ1" s="395"/>
      <c r="JOA1" s="396"/>
      <c r="JOB1" s="396"/>
      <c r="JOC1" s="396"/>
      <c r="JOD1" s="396"/>
      <c r="JOE1" s="396"/>
      <c r="JOF1" s="396"/>
      <c r="JOG1" s="396"/>
      <c r="JOH1" s="395"/>
      <c r="JOI1" s="396"/>
      <c r="JOJ1" s="396"/>
      <c r="JOK1" s="396"/>
      <c r="JOL1" s="396"/>
      <c r="JOM1" s="396"/>
      <c r="JON1" s="396"/>
      <c r="JOO1" s="396"/>
      <c r="JOP1" s="395"/>
      <c r="JOQ1" s="396"/>
      <c r="JOR1" s="396"/>
      <c r="JOS1" s="396"/>
      <c r="JOT1" s="396"/>
      <c r="JOU1" s="396"/>
      <c r="JOV1" s="396"/>
      <c r="JOW1" s="396"/>
      <c r="JOX1" s="395"/>
      <c r="JOY1" s="396"/>
      <c r="JOZ1" s="396"/>
      <c r="JPA1" s="396"/>
      <c r="JPB1" s="396"/>
      <c r="JPC1" s="396"/>
      <c r="JPD1" s="396"/>
      <c r="JPE1" s="396"/>
      <c r="JPF1" s="395"/>
      <c r="JPG1" s="396"/>
      <c r="JPH1" s="396"/>
      <c r="JPI1" s="396"/>
      <c r="JPJ1" s="396"/>
      <c r="JPK1" s="396"/>
      <c r="JPL1" s="396"/>
      <c r="JPM1" s="396"/>
      <c r="JPN1" s="395"/>
      <c r="JPO1" s="396"/>
      <c r="JPP1" s="396"/>
      <c r="JPQ1" s="396"/>
      <c r="JPR1" s="396"/>
      <c r="JPS1" s="396"/>
      <c r="JPT1" s="396"/>
      <c r="JPU1" s="396"/>
      <c r="JPV1" s="395"/>
      <c r="JPW1" s="396"/>
      <c r="JPX1" s="396"/>
      <c r="JPY1" s="396"/>
      <c r="JPZ1" s="396"/>
      <c r="JQA1" s="396"/>
      <c r="JQB1" s="396"/>
      <c r="JQC1" s="396"/>
      <c r="JQD1" s="395"/>
      <c r="JQE1" s="396"/>
      <c r="JQF1" s="396"/>
      <c r="JQG1" s="396"/>
      <c r="JQH1" s="396"/>
      <c r="JQI1" s="396"/>
      <c r="JQJ1" s="396"/>
      <c r="JQK1" s="396"/>
      <c r="JQL1" s="395"/>
      <c r="JQM1" s="396"/>
      <c r="JQN1" s="396"/>
      <c r="JQO1" s="396"/>
      <c r="JQP1" s="396"/>
      <c r="JQQ1" s="396"/>
      <c r="JQR1" s="396"/>
      <c r="JQS1" s="396"/>
      <c r="JQT1" s="395"/>
      <c r="JQU1" s="396"/>
      <c r="JQV1" s="396"/>
      <c r="JQW1" s="396"/>
      <c r="JQX1" s="396"/>
      <c r="JQY1" s="396"/>
      <c r="JQZ1" s="396"/>
      <c r="JRA1" s="396"/>
      <c r="JRB1" s="395"/>
      <c r="JRC1" s="396"/>
      <c r="JRD1" s="396"/>
      <c r="JRE1" s="396"/>
      <c r="JRF1" s="396"/>
      <c r="JRG1" s="396"/>
      <c r="JRH1" s="396"/>
      <c r="JRI1" s="396"/>
      <c r="JRJ1" s="395"/>
      <c r="JRK1" s="396"/>
      <c r="JRL1" s="396"/>
      <c r="JRM1" s="396"/>
      <c r="JRN1" s="396"/>
      <c r="JRO1" s="396"/>
      <c r="JRP1" s="396"/>
      <c r="JRQ1" s="396"/>
      <c r="JRR1" s="395"/>
      <c r="JRS1" s="396"/>
      <c r="JRT1" s="396"/>
      <c r="JRU1" s="396"/>
      <c r="JRV1" s="396"/>
      <c r="JRW1" s="396"/>
      <c r="JRX1" s="396"/>
      <c r="JRY1" s="396"/>
      <c r="JRZ1" s="395"/>
      <c r="JSA1" s="396"/>
      <c r="JSB1" s="396"/>
      <c r="JSC1" s="396"/>
      <c r="JSD1" s="396"/>
      <c r="JSE1" s="396"/>
      <c r="JSF1" s="396"/>
      <c r="JSG1" s="396"/>
      <c r="JSH1" s="395"/>
      <c r="JSI1" s="396"/>
      <c r="JSJ1" s="396"/>
      <c r="JSK1" s="396"/>
      <c r="JSL1" s="396"/>
      <c r="JSM1" s="396"/>
      <c r="JSN1" s="396"/>
      <c r="JSO1" s="396"/>
      <c r="JSP1" s="395"/>
      <c r="JSQ1" s="396"/>
      <c r="JSR1" s="396"/>
      <c r="JSS1" s="396"/>
      <c r="JST1" s="396"/>
      <c r="JSU1" s="396"/>
      <c r="JSV1" s="396"/>
      <c r="JSW1" s="396"/>
      <c r="JSX1" s="395"/>
      <c r="JSY1" s="396"/>
      <c r="JSZ1" s="396"/>
      <c r="JTA1" s="396"/>
      <c r="JTB1" s="396"/>
      <c r="JTC1" s="396"/>
      <c r="JTD1" s="396"/>
      <c r="JTE1" s="396"/>
      <c r="JTF1" s="395"/>
      <c r="JTG1" s="396"/>
      <c r="JTH1" s="396"/>
      <c r="JTI1" s="396"/>
      <c r="JTJ1" s="396"/>
      <c r="JTK1" s="396"/>
      <c r="JTL1" s="396"/>
      <c r="JTM1" s="396"/>
      <c r="JTN1" s="395"/>
      <c r="JTO1" s="396"/>
      <c r="JTP1" s="396"/>
      <c r="JTQ1" s="396"/>
      <c r="JTR1" s="396"/>
      <c r="JTS1" s="396"/>
      <c r="JTT1" s="396"/>
      <c r="JTU1" s="396"/>
      <c r="JTV1" s="395"/>
      <c r="JTW1" s="396"/>
      <c r="JTX1" s="396"/>
      <c r="JTY1" s="396"/>
      <c r="JTZ1" s="396"/>
      <c r="JUA1" s="396"/>
      <c r="JUB1" s="396"/>
      <c r="JUC1" s="396"/>
      <c r="JUD1" s="395"/>
      <c r="JUE1" s="396"/>
      <c r="JUF1" s="396"/>
      <c r="JUG1" s="396"/>
      <c r="JUH1" s="396"/>
      <c r="JUI1" s="396"/>
      <c r="JUJ1" s="396"/>
      <c r="JUK1" s="396"/>
      <c r="JUL1" s="395"/>
      <c r="JUM1" s="396"/>
      <c r="JUN1" s="396"/>
      <c r="JUO1" s="396"/>
      <c r="JUP1" s="396"/>
      <c r="JUQ1" s="396"/>
      <c r="JUR1" s="396"/>
      <c r="JUS1" s="396"/>
      <c r="JUT1" s="395"/>
      <c r="JUU1" s="396"/>
      <c r="JUV1" s="396"/>
      <c r="JUW1" s="396"/>
      <c r="JUX1" s="396"/>
      <c r="JUY1" s="396"/>
      <c r="JUZ1" s="396"/>
      <c r="JVA1" s="396"/>
      <c r="JVB1" s="395"/>
      <c r="JVC1" s="396"/>
      <c r="JVD1" s="396"/>
      <c r="JVE1" s="396"/>
      <c r="JVF1" s="396"/>
      <c r="JVG1" s="396"/>
      <c r="JVH1" s="396"/>
      <c r="JVI1" s="396"/>
      <c r="JVJ1" s="395"/>
      <c r="JVK1" s="396"/>
      <c r="JVL1" s="396"/>
      <c r="JVM1" s="396"/>
      <c r="JVN1" s="396"/>
      <c r="JVO1" s="396"/>
      <c r="JVP1" s="396"/>
      <c r="JVQ1" s="396"/>
      <c r="JVR1" s="395"/>
      <c r="JVS1" s="396"/>
      <c r="JVT1" s="396"/>
      <c r="JVU1" s="396"/>
      <c r="JVV1" s="396"/>
      <c r="JVW1" s="396"/>
      <c r="JVX1" s="396"/>
      <c r="JVY1" s="396"/>
      <c r="JVZ1" s="395"/>
      <c r="JWA1" s="396"/>
      <c r="JWB1" s="396"/>
      <c r="JWC1" s="396"/>
      <c r="JWD1" s="396"/>
      <c r="JWE1" s="396"/>
      <c r="JWF1" s="396"/>
      <c r="JWG1" s="396"/>
      <c r="JWH1" s="395"/>
      <c r="JWI1" s="396"/>
      <c r="JWJ1" s="396"/>
      <c r="JWK1" s="396"/>
      <c r="JWL1" s="396"/>
      <c r="JWM1" s="396"/>
      <c r="JWN1" s="396"/>
      <c r="JWO1" s="396"/>
      <c r="JWP1" s="395"/>
      <c r="JWQ1" s="396"/>
      <c r="JWR1" s="396"/>
      <c r="JWS1" s="396"/>
      <c r="JWT1" s="396"/>
      <c r="JWU1" s="396"/>
      <c r="JWV1" s="396"/>
      <c r="JWW1" s="396"/>
      <c r="JWX1" s="395"/>
      <c r="JWY1" s="396"/>
      <c r="JWZ1" s="396"/>
      <c r="JXA1" s="396"/>
      <c r="JXB1" s="396"/>
      <c r="JXC1" s="396"/>
      <c r="JXD1" s="396"/>
      <c r="JXE1" s="396"/>
      <c r="JXF1" s="395"/>
      <c r="JXG1" s="396"/>
      <c r="JXH1" s="396"/>
      <c r="JXI1" s="396"/>
      <c r="JXJ1" s="396"/>
      <c r="JXK1" s="396"/>
      <c r="JXL1" s="396"/>
      <c r="JXM1" s="396"/>
      <c r="JXN1" s="395"/>
      <c r="JXO1" s="396"/>
      <c r="JXP1" s="396"/>
      <c r="JXQ1" s="396"/>
      <c r="JXR1" s="396"/>
      <c r="JXS1" s="396"/>
      <c r="JXT1" s="396"/>
      <c r="JXU1" s="396"/>
      <c r="JXV1" s="395"/>
      <c r="JXW1" s="396"/>
      <c r="JXX1" s="396"/>
      <c r="JXY1" s="396"/>
      <c r="JXZ1" s="396"/>
      <c r="JYA1" s="396"/>
      <c r="JYB1" s="396"/>
      <c r="JYC1" s="396"/>
      <c r="JYD1" s="395"/>
      <c r="JYE1" s="396"/>
      <c r="JYF1" s="396"/>
      <c r="JYG1" s="396"/>
      <c r="JYH1" s="396"/>
      <c r="JYI1" s="396"/>
      <c r="JYJ1" s="396"/>
      <c r="JYK1" s="396"/>
      <c r="JYL1" s="395"/>
      <c r="JYM1" s="396"/>
      <c r="JYN1" s="396"/>
      <c r="JYO1" s="396"/>
      <c r="JYP1" s="396"/>
      <c r="JYQ1" s="396"/>
      <c r="JYR1" s="396"/>
      <c r="JYS1" s="396"/>
      <c r="JYT1" s="395"/>
      <c r="JYU1" s="396"/>
      <c r="JYV1" s="396"/>
      <c r="JYW1" s="396"/>
      <c r="JYX1" s="396"/>
      <c r="JYY1" s="396"/>
      <c r="JYZ1" s="396"/>
      <c r="JZA1" s="396"/>
      <c r="JZB1" s="395"/>
      <c r="JZC1" s="396"/>
      <c r="JZD1" s="396"/>
      <c r="JZE1" s="396"/>
      <c r="JZF1" s="396"/>
      <c r="JZG1" s="396"/>
      <c r="JZH1" s="396"/>
      <c r="JZI1" s="396"/>
      <c r="JZJ1" s="395"/>
      <c r="JZK1" s="396"/>
      <c r="JZL1" s="396"/>
      <c r="JZM1" s="396"/>
      <c r="JZN1" s="396"/>
      <c r="JZO1" s="396"/>
      <c r="JZP1" s="396"/>
      <c r="JZQ1" s="396"/>
      <c r="JZR1" s="395"/>
      <c r="JZS1" s="396"/>
      <c r="JZT1" s="396"/>
      <c r="JZU1" s="396"/>
      <c r="JZV1" s="396"/>
      <c r="JZW1" s="396"/>
      <c r="JZX1" s="396"/>
      <c r="JZY1" s="396"/>
      <c r="JZZ1" s="395"/>
      <c r="KAA1" s="396"/>
      <c r="KAB1" s="396"/>
      <c r="KAC1" s="396"/>
      <c r="KAD1" s="396"/>
      <c r="KAE1" s="396"/>
      <c r="KAF1" s="396"/>
      <c r="KAG1" s="396"/>
      <c r="KAH1" s="395"/>
      <c r="KAI1" s="396"/>
      <c r="KAJ1" s="396"/>
      <c r="KAK1" s="396"/>
      <c r="KAL1" s="396"/>
      <c r="KAM1" s="396"/>
      <c r="KAN1" s="396"/>
      <c r="KAO1" s="396"/>
      <c r="KAP1" s="395"/>
      <c r="KAQ1" s="396"/>
      <c r="KAR1" s="396"/>
      <c r="KAS1" s="396"/>
      <c r="KAT1" s="396"/>
      <c r="KAU1" s="396"/>
      <c r="KAV1" s="396"/>
      <c r="KAW1" s="396"/>
      <c r="KAX1" s="395"/>
      <c r="KAY1" s="396"/>
      <c r="KAZ1" s="396"/>
      <c r="KBA1" s="396"/>
      <c r="KBB1" s="396"/>
      <c r="KBC1" s="396"/>
      <c r="KBD1" s="396"/>
      <c r="KBE1" s="396"/>
      <c r="KBF1" s="395"/>
      <c r="KBG1" s="396"/>
      <c r="KBH1" s="396"/>
      <c r="KBI1" s="396"/>
      <c r="KBJ1" s="396"/>
      <c r="KBK1" s="396"/>
      <c r="KBL1" s="396"/>
      <c r="KBM1" s="396"/>
      <c r="KBN1" s="395"/>
      <c r="KBO1" s="396"/>
      <c r="KBP1" s="396"/>
      <c r="KBQ1" s="396"/>
      <c r="KBR1" s="396"/>
      <c r="KBS1" s="396"/>
      <c r="KBT1" s="396"/>
      <c r="KBU1" s="396"/>
      <c r="KBV1" s="395"/>
      <c r="KBW1" s="396"/>
      <c r="KBX1" s="396"/>
      <c r="KBY1" s="396"/>
      <c r="KBZ1" s="396"/>
      <c r="KCA1" s="396"/>
      <c r="KCB1" s="396"/>
      <c r="KCC1" s="396"/>
      <c r="KCD1" s="395"/>
      <c r="KCE1" s="396"/>
      <c r="KCF1" s="396"/>
      <c r="KCG1" s="396"/>
      <c r="KCH1" s="396"/>
      <c r="KCI1" s="396"/>
      <c r="KCJ1" s="396"/>
      <c r="KCK1" s="396"/>
      <c r="KCL1" s="395"/>
      <c r="KCM1" s="396"/>
      <c r="KCN1" s="396"/>
      <c r="KCO1" s="396"/>
      <c r="KCP1" s="396"/>
      <c r="KCQ1" s="396"/>
      <c r="KCR1" s="396"/>
      <c r="KCS1" s="396"/>
      <c r="KCT1" s="395"/>
      <c r="KCU1" s="396"/>
      <c r="KCV1" s="396"/>
      <c r="KCW1" s="396"/>
      <c r="KCX1" s="396"/>
      <c r="KCY1" s="396"/>
      <c r="KCZ1" s="396"/>
      <c r="KDA1" s="396"/>
      <c r="KDB1" s="395"/>
      <c r="KDC1" s="396"/>
      <c r="KDD1" s="396"/>
      <c r="KDE1" s="396"/>
      <c r="KDF1" s="396"/>
      <c r="KDG1" s="396"/>
      <c r="KDH1" s="396"/>
      <c r="KDI1" s="396"/>
      <c r="KDJ1" s="395"/>
      <c r="KDK1" s="396"/>
      <c r="KDL1" s="396"/>
      <c r="KDM1" s="396"/>
      <c r="KDN1" s="396"/>
      <c r="KDO1" s="396"/>
      <c r="KDP1" s="396"/>
      <c r="KDQ1" s="396"/>
      <c r="KDR1" s="395"/>
      <c r="KDS1" s="396"/>
      <c r="KDT1" s="396"/>
      <c r="KDU1" s="396"/>
      <c r="KDV1" s="396"/>
      <c r="KDW1" s="396"/>
      <c r="KDX1" s="396"/>
      <c r="KDY1" s="396"/>
      <c r="KDZ1" s="395"/>
      <c r="KEA1" s="396"/>
      <c r="KEB1" s="396"/>
      <c r="KEC1" s="396"/>
      <c r="KED1" s="396"/>
      <c r="KEE1" s="396"/>
      <c r="KEF1" s="396"/>
      <c r="KEG1" s="396"/>
      <c r="KEH1" s="395"/>
      <c r="KEI1" s="396"/>
      <c r="KEJ1" s="396"/>
      <c r="KEK1" s="396"/>
      <c r="KEL1" s="396"/>
      <c r="KEM1" s="396"/>
      <c r="KEN1" s="396"/>
      <c r="KEO1" s="396"/>
      <c r="KEP1" s="395"/>
      <c r="KEQ1" s="396"/>
      <c r="KER1" s="396"/>
      <c r="KES1" s="396"/>
      <c r="KET1" s="396"/>
      <c r="KEU1" s="396"/>
      <c r="KEV1" s="396"/>
      <c r="KEW1" s="396"/>
      <c r="KEX1" s="395"/>
      <c r="KEY1" s="396"/>
      <c r="KEZ1" s="396"/>
      <c r="KFA1" s="396"/>
      <c r="KFB1" s="396"/>
      <c r="KFC1" s="396"/>
      <c r="KFD1" s="396"/>
      <c r="KFE1" s="396"/>
      <c r="KFF1" s="395"/>
      <c r="KFG1" s="396"/>
      <c r="KFH1" s="396"/>
      <c r="KFI1" s="396"/>
      <c r="KFJ1" s="396"/>
      <c r="KFK1" s="396"/>
      <c r="KFL1" s="396"/>
      <c r="KFM1" s="396"/>
      <c r="KFN1" s="395"/>
      <c r="KFO1" s="396"/>
      <c r="KFP1" s="396"/>
      <c r="KFQ1" s="396"/>
      <c r="KFR1" s="396"/>
      <c r="KFS1" s="396"/>
      <c r="KFT1" s="396"/>
      <c r="KFU1" s="396"/>
      <c r="KFV1" s="395"/>
      <c r="KFW1" s="396"/>
      <c r="KFX1" s="396"/>
      <c r="KFY1" s="396"/>
      <c r="KFZ1" s="396"/>
      <c r="KGA1" s="396"/>
      <c r="KGB1" s="396"/>
      <c r="KGC1" s="396"/>
      <c r="KGD1" s="395"/>
      <c r="KGE1" s="396"/>
      <c r="KGF1" s="396"/>
      <c r="KGG1" s="396"/>
      <c r="KGH1" s="396"/>
      <c r="KGI1" s="396"/>
      <c r="KGJ1" s="396"/>
      <c r="KGK1" s="396"/>
      <c r="KGL1" s="395"/>
      <c r="KGM1" s="396"/>
      <c r="KGN1" s="396"/>
      <c r="KGO1" s="396"/>
      <c r="KGP1" s="396"/>
      <c r="KGQ1" s="396"/>
      <c r="KGR1" s="396"/>
      <c r="KGS1" s="396"/>
      <c r="KGT1" s="395"/>
      <c r="KGU1" s="396"/>
      <c r="KGV1" s="396"/>
      <c r="KGW1" s="396"/>
      <c r="KGX1" s="396"/>
      <c r="KGY1" s="396"/>
      <c r="KGZ1" s="396"/>
      <c r="KHA1" s="396"/>
      <c r="KHB1" s="395"/>
      <c r="KHC1" s="396"/>
      <c r="KHD1" s="396"/>
      <c r="KHE1" s="396"/>
      <c r="KHF1" s="396"/>
      <c r="KHG1" s="396"/>
      <c r="KHH1" s="396"/>
      <c r="KHI1" s="396"/>
      <c r="KHJ1" s="395"/>
      <c r="KHK1" s="396"/>
      <c r="KHL1" s="396"/>
      <c r="KHM1" s="396"/>
      <c r="KHN1" s="396"/>
      <c r="KHO1" s="396"/>
      <c r="KHP1" s="396"/>
      <c r="KHQ1" s="396"/>
      <c r="KHR1" s="395"/>
      <c r="KHS1" s="396"/>
      <c r="KHT1" s="396"/>
      <c r="KHU1" s="396"/>
      <c r="KHV1" s="396"/>
      <c r="KHW1" s="396"/>
      <c r="KHX1" s="396"/>
      <c r="KHY1" s="396"/>
      <c r="KHZ1" s="395"/>
      <c r="KIA1" s="396"/>
      <c r="KIB1" s="396"/>
      <c r="KIC1" s="396"/>
      <c r="KID1" s="396"/>
      <c r="KIE1" s="396"/>
      <c r="KIF1" s="396"/>
      <c r="KIG1" s="396"/>
      <c r="KIH1" s="395"/>
      <c r="KII1" s="396"/>
      <c r="KIJ1" s="396"/>
      <c r="KIK1" s="396"/>
      <c r="KIL1" s="396"/>
      <c r="KIM1" s="396"/>
      <c r="KIN1" s="396"/>
      <c r="KIO1" s="396"/>
      <c r="KIP1" s="395"/>
      <c r="KIQ1" s="396"/>
      <c r="KIR1" s="396"/>
      <c r="KIS1" s="396"/>
      <c r="KIT1" s="396"/>
      <c r="KIU1" s="396"/>
      <c r="KIV1" s="396"/>
      <c r="KIW1" s="396"/>
      <c r="KIX1" s="395"/>
      <c r="KIY1" s="396"/>
      <c r="KIZ1" s="396"/>
      <c r="KJA1" s="396"/>
      <c r="KJB1" s="396"/>
      <c r="KJC1" s="396"/>
      <c r="KJD1" s="396"/>
      <c r="KJE1" s="396"/>
      <c r="KJF1" s="395"/>
      <c r="KJG1" s="396"/>
      <c r="KJH1" s="396"/>
      <c r="KJI1" s="396"/>
      <c r="KJJ1" s="396"/>
      <c r="KJK1" s="396"/>
      <c r="KJL1" s="396"/>
      <c r="KJM1" s="396"/>
      <c r="KJN1" s="395"/>
      <c r="KJO1" s="396"/>
      <c r="KJP1" s="396"/>
      <c r="KJQ1" s="396"/>
      <c r="KJR1" s="396"/>
      <c r="KJS1" s="396"/>
      <c r="KJT1" s="396"/>
      <c r="KJU1" s="396"/>
      <c r="KJV1" s="395"/>
      <c r="KJW1" s="396"/>
      <c r="KJX1" s="396"/>
      <c r="KJY1" s="396"/>
      <c r="KJZ1" s="396"/>
      <c r="KKA1" s="396"/>
      <c r="KKB1" s="396"/>
      <c r="KKC1" s="396"/>
      <c r="KKD1" s="395"/>
      <c r="KKE1" s="396"/>
      <c r="KKF1" s="396"/>
      <c r="KKG1" s="396"/>
      <c r="KKH1" s="396"/>
      <c r="KKI1" s="396"/>
      <c r="KKJ1" s="396"/>
      <c r="KKK1" s="396"/>
      <c r="KKL1" s="395"/>
      <c r="KKM1" s="396"/>
      <c r="KKN1" s="396"/>
      <c r="KKO1" s="396"/>
      <c r="KKP1" s="396"/>
      <c r="KKQ1" s="396"/>
      <c r="KKR1" s="396"/>
      <c r="KKS1" s="396"/>
      <c r="KKT1" s="395"/>
      <c r="KKU1" s="396"/>
      <c r="KKV1" s="396"/>
      <c r="KKW1" s="396"/>
      <c r="KKX1" s="396"/>
      <c r="KKY1" s="396"/>
      <c r="KKZ1" s="396"/>
      <c r="KLA1" s="396"/>
      <c r="KLB1" s="395"/>
      <c r="KLC1" s="396"/>
      <c r="KLD1" s="396"/>
      <c r="KLE1" s="396"/>
      <c r="KLF1" s="396"/>
      <c r="KLG1" s="396"/>
      <c r="KLH1" s="396"/>
      <c r="KLI1" s="396"/>
      <c r="KLJ1" s="395"/>
      <c r="KLK1" s="396"/>
      <c r="KLL1" s="396"/>
      <c r="KLM1" s="396"/>
      <c r="KLN1" s="396"/>
      <c r="KLO1" s="396"/>
      <c r="KLP1" s="396"/>
      <c r="KLQ1" s="396"/>
      <c r="KLR1" s="395"/>
      <c r="KLS1" s="396"/>
      <c r="KLT1" s="396"/>
      <c r="KLU1" s="396"/>
      <c r="KLV1" s="396"/>
      <c r="KLW1" s="396"/>
      <c r="KLX1" s="396"/>
      <c r="KLY1" s="396"/>
      <c r="KLZ1" s="395"/>
      <c r="KMA1" s="396"/>
      <c r="KMB1" s="396"/>
      <c r="KMC1" s="396"/>
      <c r="KMD1" s="396"/>
      <c r="KME1" s="396"/>
      <c r="KMF1" s="396"/>
      <c r="KMG1" s="396"/>
      <c r="KMH1" s="395"/>
      <c r="KMI1" s="396"/>
      <c r="KMJ1" s="396"/>
      <c r="KMK1" s="396"/>
      <c r="KML1" s="396"/>
      <c r="KMM1" s="396"/>
      <c r="KMN1" s="396"/>
      <c r="KMO1" s="396"/>
      <c r="KMP1" s="395"/>
      <c r="KMQ1" s="396"/>
      <c r="KMR1" s="396"/>
      <c r="KMS1" s="396"/>
      <c r="KMT1" s="396"/>
      <c r="KMU1" s="396"/>
      <c r="KMV1" s="396"/>
      <c r="KMW1" s="396"/>
      <c r="KMX1" s="395"/>
      <c r="KMY1" s="396"/>
      <c r="KMZ1" s="396"/>
      <c r="KNA1" s="396"/>
      <c r="KNB1" s="396"/>
      <c r="KNC1" s="396"/>
      <c r="KND1" s="396"/>
      <c r="KNE1" s="396"/>
      <c r="KNF1" s="395"/>
      <c r="KNG1" s="396"/>
      <c r="KNH1" s="396"/>
      <c r="KNI1" s="396"/>
      <c r="KNJ1" s="396"/>
      <c r="KNK1" s="396"/>
      <c r="KNL1" s="396"/>
      <c r="KNM1" s="396"/>
      <c r="KNN1" s="395"/>
      <c r="KNO1" s="396"/>
      <c r="KNP1" s="396"/>
      <c r="KNQ1" s="396"/>
      <c r="KNR1" s="396"/>
      <c r="KNS1" s="396"/>
      <c r="KNT1" s="396"/>
      <c r="KNU1" s="396"/>
      <c r="KNV1" s="395"/>
      <c r="KNW1" s="396"/>
      <c r="KNX1" s="396"/>
      <c r="KNY1" s="396"/>
      <c r="KNZ1" s="396"/>
      <c r="KOA1" s="396"/>
      <c r="KOB1" s="396"/>
      <c r="KOC1" s="396"/>
      <c r="KOD1" s="395"/>
      <c r="KOE1" s="396"/>
      <c r="KOF1" s="396"/>
      <c r="KOG1" s="396"/>
      <c r="KOH1" s="396"/>
      <c r="KOI1" s="396"/>
      <c r="KOJ1" s="396"/>
      <c r="KOK1" s="396"/>
      <c r="KOL1" s="395"/>
      <c r="KOM1" s="396"/>
      <c r="KON1" s="396"/>
      <c r="KOO1" s="396"/>
      <c r="KOP1" s="396"/>
      <c r="KOQ1" s="396"/>
      <c r="KOR1" s="396"/>
      <c r="KOS1" s="396"/>
      <c r="KOT1" s="395"/>
      <c r="KOU1" s="396"/>
      <c r="KOV1" s="396"/>
      <c r="KOW1" s="396"/>
      <c r="KOX1" s="396"/>
      <c r="KOY1" s="396"/>
      <c r="KOZ1" s="396"/>
      <c r="KPA1" s="396"/>
      <c r="KPB1" s="395"/>
      <c r="KPC1" s="396"/>
      <c r="KPD1" s="396"/>
      <c r="KPE1" s="396"/>
      <c r="KPF1" s="396"/>
      <c r="KPG1" s="396"/>
      <c r="KPH1" s="396"/>
      <c r="KPI1" s="396"/>
      <c r="KPJ1" s="395"/>
      <c r="KPK1" s="396"/>
      <c r="KPL1" s="396"/>
      <c r="KPM1" s="396"/>
      <c r="KPN1" s="396"/>
      <c r="KPO1" s="396"/>
      <c r="KPP1" s="396"/>
      <c r="KPQ1" s="396"/>
      <c r="KPR1" s="395"/>
      <c r="KPS1" s="396"/>
      <c r="KPT1" s="396"/>
      <c r="KPU1" s="396"/>
      <c r="KPV1" s="396"/>
      <c r="KPW1" s="396"/>
      <c r="KPX1" s="396"/>
      <c r="KPY1" s="396"/>
      <c r="KPZ1" s="395"/>
      <c r="KQA1" s="396"/>
      <c r="KQB1" s="396"/>
      <c r="KQC1" s="396"/>
      <c r="KQD1" s="396"/>
      <c r="KQE1" s="396"/>
      <c r="KQF1" s="396"/>
      <c r="KQG1" s="396"/>
      <c r="KQH1" s="395"/>
      <c r="KQI1" s="396"/>
      <c r="KQJ1" s="396"/>
      <c r="KQK1" s="396"/>
      <c r="KQL1" s="396"/>
      <c r="KQM1" s="396"/>
      <c r="KQN1" s="396"/>
      <c r="KQO1" s="396"/>
      <c r="KQP1" s="395"/>
      <c r="KQQ1" s="396"/>
      <c r="KQR1" s="396"/>
      <c r="KQS1" s="396"/>
      <c r="KQT1" s="396"/>
      <c r="KQU1" s="396"/>
      <c r="KQV1" s="396"/>
      <c r="KQW1" s="396"/>
      <c r="KQX1" s="395"/>
      <c r="KQY1" s="396"/>
      <c r="KQZ1" s="396"/>
      <c r="KRA1" s="396"/>
      <c r="KRB1" s="396"/>
      <c r="KRC1" s="396"/>
      <c r="KRD1" s="396"/>
      <c r="KRE1" s="396"/>
      <c r="KRF1" s="395"/>
      <c r="KRG1" s="396"/>
      <c r="KRH1" s="396"/>
      <c r="KRI1" s="396"/>
      <c r="KRJ1" s="396"/>
      <c r="KRK1" s="396"/>
      <c r="KRL1" s="396"/>
      <c r="KRM1" s="396"/>
      <c r="KRN1" s="395"/>
      <c r="KRO1" s="396"/>
      <c r="KRP1" s="396"/>
      <c r="KRQ1" s="396"/>
      <c r="KRR1" s="396"/>
      <c r="KRS1" s="396"/>
      <c r="KRT1" s="396"/>
      <c r="KRU1" s="396"/>
      <c r="KRV1" s="395"/>
      <c r="KRW1" s="396"/>
      <c r="KRX1" s="396"/>
      <c r="KRY1" s="396"/>
      <c r="KRZ1" s="396"/>
      <c r="KSA1" s="396"/>
      <c r="KSB1" s="396"/>
      <c r="KSC1" s="396"/>
      <c r="KSD1" s="395"/>
      <c r="KSE1" s="396"/>
      <c r="KSF1" s="396"/>
      <c r="KSG1" s="396"/>
      <c r="KSH1" s="396"/>
      <c r="KSI1" s="396"/>
      <c r="KSJ1" s="396"/>
      <c r="KSK1" s="396"/>
      <c r="KSL1" s="395"/>
      <c r="KSM1" s="396"/>
      <c r="KSN1" s="396"/>
      <c r="KSO1" s="396"/>
      <c r="KSP1" s="396"/>
      <c r="KSQ1" s="396"/>
      <c r="KSR1" s="396"/>
      <c r="KSS1" s="396"/>
      <c r="KST1" s="395"/>
      <c r="KSU1" s="396"/>
      <c r="KSV1" s="396"/>
      <c r="KSW1" s="396"/>
      <c r="KSX1" s="396"/>
      <c r="KSY1" s="396"/>
      <c r="KSZ1" s="396"/>
      <c r="KTA1" s="396"/>
      <c r="KTB1" s="395"/>
      <c r="KTC1" s="396"/>
      <c r="KTD1" s="396"/>
      <c r="KTE1" s="396"/>
      <c r="KTF1" s="396"/>
      <c r="KTG1" s="396"/>
      <c r="KTH1" s="396"/>
      <c r="KTI1" s="396"/>
      <c r="KTJ1" s="395"/>
      <c r="KTK1" s="396"/>
      <c r="KTL1" s="396"/>
      <c r="KTM1" s="396"/>
      <c r="KTN1" s="396"/>
      <c r="KTO1" s="396"/>
      <c r="KTP1" s="396"/>
      <c r="KTQ1" s="396"/>
      <c r="KTR1" s="395"/>
      <c r="KTS1" s="396"/>
      <c r="KTT1" s="396"/>
      <c r="KTU1" s="396"/>
      <c r="KTV1" s="396"/>
      <c r="KTW1" s="396"/>
      <c r="KTX1" s="396"/>
      <c r="KTY1" s="396"/>
      <c r="KTZ1" s="395"/>
      <c r="KUA1" s="396"/>
      <c r="KUB1" s="396"/>
      <c r="KUC1" s="396"/>
      <c r="KUD1" s="396"/>
      <c r="KUE1" s="396"/>
      <c r="KUF1" s="396"/>
      <c r="KUG1" s="396"/>
      <c r="KUH1" s="395"/>
      <c r="KUI1" s="396"/>
      <c r="KUJ1" s="396"/>
      <c r="KUK1" s="396"/>
      <c r="KUL1" s="396"/>
      <c r="KUM1" s="396"/>
      <c r="KUN1" s="396"/>
      <c r="KUO1" s="396"/>
      <c r="KUP1" s="395"/>
      <c r="KUQ1" s="396"/>
      <c r="KUR1" s="396"/>
      <c r="KUS1" s="396"/>
      <c r="KUT1" s="396"/>
      <c r="KUU1" s="396"/>
      <c r="KUV1" s="396"/>
      <c r="KUW1" s="396"/>
      <c r="KUX1" s="395"/>
      <c r="KUY1" s="396"/>
      <c r="KUZ1" s="396"/>
      <c r="KVA1" s="396"/>
      <c r="KVB1" s="396"/>
      <c r="KVC1" s="396"/>
      <c r="KVD1" s="396"/>
      <c r="KVE1" s="396"/>
      <c r="KVF1" s="395"/>
      <c r="KVG1" s="396"/>
      <c r="KVH1" s="396"/>
      <c r="KVI1" s="396"/>
      <c r="KVJ1" s="396"/>
      <c r="KVK1" s="396"/>
      <c r="KVL1" s="396"/>
      <c r="KVM1" s="396"/>
      <c r="KVN1" s="395"/>
      <c r="KVO1" s="396"/>
      <c r="KVP1" s="396"/>
      <c r="KVQ1" s="396"/>
      <c r="KVR1" s="396"/>
      <c r="KVS1" s="396"/>
      <c r="KVT1" s="396"/>
      <c r="KVU1" s="396"/>
      <c r="KVV1" s="395"/>
      <c r="KVW1" s="396"/>
      <c r="KVX1" s="396"/>
      <c r="KVY1" s="396"/>
      <c r="KVZ1" s="396"/>
      <c r="KWA1" s="396"/>
      <c r="KWB1" s="396"/>
      <c r="KWC1" s="396"/>
      <c r="KWD1" s="395"/>
      <c r="KWE1" s="396"/>
      <c r="KWF1" s="396"/>
      <c r="KWG1" s="396"/>
      <c r="KWH1" s="396"/>
      <c r="KWI1" s="396"/>
      <c r="KWJ1" s="396"/>
      <c r="KWK1" s="396"/>
      <c r="KWL1" s="395"/>
      <c r="KWM1" s="396"/>
      <c r="KWN1" s="396"/>
      <c r="KWO1" s="396"/>
      <c r="KWP1" s="396"/>
      <c r="KWQ1" s="396"/>
      <c r="KWR1" s="396"/>
      <c r="KWS1" s="396"/>
      <c r="KWT1" s="395"/>
      <c r="KWU1" s="396"/>
      <c r="KWV1" s="396"/>
      <c r="KWW1" s="396"/>
      <c r="KWX1" s="396"/>
      <c r="KWY1" s="396"/>
      <c r="KWZ1" s="396"/>
      <c r="KXA1" s="396"/>
      <c r="KXB1" s="395"/>
      <c r="KXC1" s="396"/>
      <c r="KXD1" s="396"/>
      <c r="KXE1" s="396"/>
      <c r="KXF1" s="396"/>
      <c r="KXG1" s="396"/>
      <c r="KXH1" s="396"/>
      <c r="KXI1" s="396"/>
      <c r="KXJ1" s="395"/>
      <c r="KXK1" s="396"/>
      <c r="KXL1" s="396"/>
      <c r="KXM1" s="396"/>
      <c r="KXN1" s="396"/>
      <c r="KXO1" s="396"/>
      <c r="KXP1" s="396"/>
      <c r="KXQ1" s="396"/>
      <c r="KXR1" s="395"/>
      <c r="KXS1" s="396"/>
      <c r="KXT1" s="396"/>
      <c r="KXU1" s="396"/>
      <c r="KXV1" s="396"/>
      <c r="KXW1" s="396"/>
      <c r="KXX1" s="396"/>
      <c r="KXY1" s="396"/>
      <c r="KXZ1" s="395"/>
      <c r="KYA1" s="396"/>
      <c r="KYB1" s="396"/>
      <c r="KYC1" s="396"/>
      <c r="KYD1" s="396"/>
      <c r="KYE1" s="396"/>
      <c r="KYF1" s="396"/>
      <c r="KYG1" s="396"/>
      <c r="KYH1" s="395"/>
      <c r="KYI1" s="396"/>
      <c r="KYJ1" s="396"/>
      <c r="KYK1" s="396"/>
      <c r="KYL1" s="396"/>
      <c r="KYM1" s="396"/>
      <c r="KYN1" s="396"/>
      <c r="KYO1" s="396"/>
      <c r="KYP1" s="395"/>
      <c r="KYQ1" s="396"/>
      <c r="KYR1" s="396"/>
      <c r="KYS1" s="396"/>
      <c r="KYT1" s="396"/>
      <c r="KYU1" s="396"/>
      <c r="KYV1" s="396"/>
      <c r="KYW1" s="396"/>
      <c r="KYX1" s="395"/>
      <c r="KYY1" s="396"/>
      <c r="KYZ1" s="396"/>
      <c r="KZA1" s="396"/>
      <c r="KZB1" s="396"/>
      <c r="KZC1" s="396"/>
      <c r="KZD1" s="396"/>
      <c r="KZE1" s="396"/>
      <c r="KZF1" s="395"/>
      <c r="KZG1" s="396"/>
      <c r="KZH1" s="396"/>
      <c r="KZI1" s="396"/>
      <c r="KZJ1" s="396"/>
      <c r="KZK1" s="396"/>
      <c r="KZL1" s="396"/>
      <c r="KZM1" s="396"/>
      <c r="KZN1" s="395"/>
      <c r="KZO1" s="396"/>
      <c r="KZP1" s="396"/>
      <c r="KZQ1" s="396"/>
      <c r="KZR1" s="396"/>
      <c r="KZS1" s="396"/>
      <c r="KZT1" s="396"/>
      <c r="KZU1" s="396"/>
      <c r="KZV1" s="395"/>
      <c r="KZW1" s="396"/>
      <c r="KZX1" s="396"/>
      <c r="KZY1" s="396"/>
      <c r="KZZ1" s="396"/>
      <c r="LAA1" s="396"/>
      <c r="LAB1" s="396"/>
      <c r="LAC1" s="396"/>
      <c r="LAD1" s="395"/>
      <c r="LAE1" s="396"/>
      <c r="LAF1" s="396"/>
      <c r="LAG1" s="396"/>
      <c r="LAH1" s="396"/>
      <c r="LAI1" s="396"/>
      <c r="LAJ1" s="396"/>
      <c r="LAK1" s="396"/>
      <c r="LAL1" s="395"/>
      <c r="LAM1" s="396"/>
      <c r="LAN1" s="396"/>
      <c r="LAO1" s="396"/>
      <c r="LAP1" s="396"/>
      <c r="LAQ1" s="396"/>
      <c r="LAR1" s="396"/>
      <c r="LAS1" s="396"/>
      <c r="LAT1" s="395"/>
      <c r="LAU1" s="396"/>
      <c r="LAV1" s="396"/>
      <c r="LAW1" s="396"/>
      <c r="LAX1" s="396"/>
      <c r="LAY1" s="396"/>
      <c r="LAZ1" s="396"/>
      <c r="LBA1" s="396"/>
      <c r="LBB1" s="395"/>
      <c r="LBC1" s="396"/>
      <c r="LBD1" s="396"/>
      <c r="LBE1" s="396"/>
      <c r="LBF1" s="396"/>
      <c r="LBG1" s="396"/>
      <c r="LBH1" s="396"/>
      <c r="LBI1" s="396"/>
      <c r="LBJ1" s="395"/>
      <c r="LBK1" s="396"/>
      <c r="LBL1" s="396"/>
      <c r="LBM1" s="396"/>
      <c r="LBN1" s="396"/>
      <c r="LBO1" s="396"/>
      <c r="LBP1" s="396"/>
      <c r="LBQ1" s="396"/>
      <c r="LBR1" s="395"/>
      <c r="LBS1" s="396"/>
      <c r="LBT1" s="396"/>
      <c r="LBU1" s="396"/>
      <c r="LBV1" s="396"/>
      <c r="LBW1" s="396"/>
      <c r="LBX1" s="396"/>
      <c r="LBY1" s="396"/>
      <c r="LBZ1" s="395"/>
      <c r="LCA1" s="396"/>
      <c r="LCB1" s="396"/>
      <c r="LCC1" s="396"/>
      <c r="LCD1" s="396"/>
      <c r="LCE1" s="396"/>
      <c r="LCF1" s="396"/>
      <c r="LCG1" s="396"/>
      <c r="LCH1" s="395"/>
      <c r="LCI1" s="396"/>
      <c r="LCJ1" s="396"/>
      <c r="LCK1" s="396"/>
      <c r="LCL1" s="396"/>
      <c r="LCM1" s="396"/>
      <c r="LCN1" s="396"/>
      <c r="LCO1" s="396"/>
      <c r="LCP1" s="395"/>
      <c r="LCQ1" s="396"/>
      <c r="LCR1" s="396"/>
      <c r="LCS1" s="396"/>
      <c r="LCT1" s="396"/>
      <c r="LCU1" s="396"/>
      <c r="LCV1" s="396"/>
      <c r="LCW1" s="396"/>
      <c r="LCX1" s="395"/>
      <c r="LCY1" s="396"/>
      <c r="LCZ1" s="396"/>
      <c r="LDA1" s="396"/>
      <c r="LDB1" s="396"/>
      <c r="LDC1" s="396"/>
      <c r="LDD1" s="396"/>
      <c r="LDE1" s="396"/>
      <c r="LDF1" s="395"/>
      <c r="LDG1" s="396"/>
      <c r="LDH1" s="396"/>
      <c r="LDI1" s="396"/>
      <c r="LDJ1" s="396"/>
      <c r="LDK1" s="396"/>
      <c r="LDL1" s="396"/>
      <c r="LDM1" s="396"/>
      <c r="LDN1" s="395"/>
      <c r="LDO1" s="396"/>
      <c r="LDP1" s="396"/>
      <c r="LDQ1" s="396"/>
      <c r="LDR1" s="396"/>
      <c r="LDS1" s="396"/>
      <c r="LDT1" s="396"/>
      <c r="LDU1" s="396"/>
      <c r="LDV1" s="395"/>
      <c r="LDW1" s="396"/>
      <c r="LDX1" s="396"/>
      <c r="LDY1" s="396"/>
      <c r="LDZ1" s="396"/>
      <c r="LEA1" s="396"/>
      <c r="LEB1" s="396"/>
      <c r="LEC1" s="396"/>
      <c r="LED1" s="395"/>
      <c r="LEE1" s="396"/>
      <c r="LEF1" s="396"/>
      <c r="LEG1" s="396"/>
      <c r="LEH1" s="396"/>
      <c r="LEI1" s="396"/>
      <c r="LEJ1" s="396"/>
      <c r="LEK1" s="396"/>
      <c r="LEL1" s="395"/>
      <c r="LEM1" s="396"/>
      <c r="LEN1" s="396"/>
      <c r="LEO1" s="396"/>
      <c r="LEP1" s="396"/>
      <c r="LEQ1" s="396"/>
      <c r="LER1" s="396"/>
      <c r="LES1" s="396"/>
      <c r="LET1" s="395"/>
      <c r="LEU1" s="396"/>
      <c r="LEV1" s="396"/>
      <c r="LEW1" s="396"/>
      <c r="LEX1" s="396"/>
      <c r="LEY1" s="396"/>
      <c r="LEZ1" s="396"/>
      <c r="LFA1" s="396"/>
      <c r="LFB1" s="395"/>
      <c r="LFC1" s="396"/>
      <c r="LFD1" s="396"/>
      <c r="LFE1" s="396"/>
      <c r="LFF1" s="396"/>
      <c r="LFG1" s="396"/>
      <c r="LFH1" s="396"/>
      <c r="LFI1" s="396"/>
      <c r="LFJ1" s="395"/>
      <c r="LFK1" s="396"/>
      <c r="LFL1" s="396"/>
      <c r="LFM1" s="396"/>
      <c r="LFN1" s="396"/>
      <c r="LFO1" s="396"/>
      <c r="LFP1" s="396"/>
      <c r="LFQ1" s="396"/>
      <c r="LFR1" s="395"/>
      <c r="LFS1" s="396"/>
      <c r="LFT1" s="396"/>
      <c r="LFU1" s="396"/>
      <c r="LFV1" s="396"/>
      <c r="LFW1" s="396"/>
      <c r="LFX1" s="396"/>
      <c r="LFY1" s="396"/>
      <c r="LFZ1" s="395"/>
      <c r="LGA1" s="396"/>
      <c r="LGB1" s="396"/>
      <c r="LGC1" s="396"/>
      <c r="LGD1" s="396"/>
      <c r="LGE1" s="396"/>
      <c r="LGF1" s="396"/>
      <c r="LGG1" s="396"/>
      <c r="LGH1" s="395"/>
      <c r="LGI1" s="396"/>
      <c r="LGJ1" s="396"/>
      <c r="LGK1" s="396"/>
      <c r="LGL1" s="396"/>
      <c r="LGM1" s="396"/>
      <c r="LGN1" s="396"/>
      <c r="LGO1" s="396"/>
      <c r="LGP1" s="395"/>
      <c r="LGQ1" s="396"/>
      <c r="LGR1" s="396"/>
      <c r="LGS1" s="396"/>
      <c r="LGT1" s="396"/>
      <c r="LGU1" s="396"/>
      <c r="LGV1" s="396"/>
      <c r="LGW1" s="396"/>
      <c r="LGX1" s="395"/>
      <c r="LGY1" s="396"/>
      <c r="LGZ1" s="396"/>
      <c r="LHA1" s="396"/>
      <c r="LHB1" s="396"/>
      <c r="LHC1" s="396"/>
      <c r="LHD1" s="396"/>
      <c r="LHE1" s="396"/>
      <c r="LHF1" s="395"/>
      <c r="LHG1" s="396"/>
      <c r="LHH1" s="396"/>
      <c r="LHI1" s="396"/>
      <c r="LHJ1" s="396"/>
      <c r="LHK1" s="396"/>
      <c r="LHL1" s="396"/>
      <c r="LHM1" s="396"/>
      <c r="LHN1" s="395"/>
      <c r="LHO1" s="396"/>
      <c r="LHP1" s="396"/>
      <c r="LHQ1" s="396"/>
      <c r="LHR1" s="396"/>
      <c r="LHS1" s="396"/>
      <c r="LHT1" s="396"/>
      <c r="LHU1" s="396"/>
      <c r="LHV1" s="395"/>
      <c r="LHW1" s="396"/>
      <c r="LHX1" s="396"/>
      <c r="LHY1" s="396"/>
      <c r="LHZ1" s="396"/>
      <c r="LIA1" s="396"/>
      <c r="LIB1" s="396"/>
      <c r="LIC1" s="396"/>
      <c r="LID1" s="395"/>
      <c r="LIE1" s="396"/>
      <c r="LIF1" s="396"/>
      <c r="LIG1" s="396"/>
      <c r="LIH1" s="396"/>
      <c r="LII1" s="396"/>
      <c r="LIJ1" s="396"/>
      <c r="LIK1" s="396"/>
      <c r="LIL1" s="395"/>
      <c r="LIM1" s="396"/>
      <c r="LIN1" s="396"/>
      <c r="LIO1" s="396"/>
      <c r="LIP1" s="396"/>
      <c r="LIQ1" s="396"/>
      <c r="LIR1" s="396"/>
      <c r="LIS1" s="396"/>
      <c r="LIT1" s="395"/>
      <c r="LIU1" s="396"/>
      <c r="LIV1" s="396"/>
      <c r="LIW1" s="396"/>
      <c r="LIX1" s="396"/>
      <c r="LIY1" s="396"/>
      <c r="LIZ1" s="396"/>
      <c r="LJA1" s="396"/>
      <c r="LJB1" s="395"/>
      <c r="LJC1" s="396"/>
      <c r="LJD1" s="396"/>
      <c r="LJE1" s="396"/>
      <c r="LJF1" s="396"/>
      <c r="LJG1" s="396"/>
      <c r="LJH1" s="396"/>
      <c r="LJI1" s="396"/>
      <c r="LJJ1" s="395"/>
      <c r="LJK1" s="396"/>
      <c r="LJL1" s="396"/>
      <c r="LJM1" s="396"/>
      <c r="LJN1" s="396"/>
      <c r="LJO1" s="396"/>
      <c r="LJP1" s="396"/>
      <c r="LJQ1" s="396"/>
      <c r="LJR1" s="395"/>
      <c r="LJS1" s="396"/>
      <c r="LJT1" s="396"/>
      <c r="LJU1" s="396"/>
      <c r="LJV1" s="396"/>
      <c r="LJW1" s="396"/>
      <c r="LJX1" s="396"/>
      <c r="LJY1" s="396"/>
      <c r="LJZ1" s="395"/>
      <c r="LKA1" s="396"/>
      <c r="LKB1" s="396"/>
      <c r="LKC1" s="396"/>
      <c r="LKD1" s="396"/>
      <c r="LKE1" s="396"/>
      <c r="LKF1" s="396"/>
      <c r="LKG1" s="396"/>
      <c r="LKH1" s="395"/>
      <c r="LKI1" s="396"/>
      <c r="LKJ1" s="396"/>
      <c r="LKK1" s="396"/>
      <c r="LKL1" s="396"/>
      <c r="LKM1" s="396"/>
      <c r="LKN1" s="396"/>
      <c r="LKO1" s="396"/>
      <c r="LKP1" s="395"/>
      <c r="LKQ1" s="396"/>
      <c r="LKR1" s="396"/>
      <c r="LKS1" s="396"/>
      <c r="LKT1" s="396"/>
      <c r="LKU1" s="396"/>
      <c r="LKV1" s="396"/>
      <c r="LKW1" s="396"/>
      <c r="LKX1" s="395"/>
      <c r="LKY1" s="396"/>
      <c r="LKZ1" s="396"/>
      <c r="LLA1" s="396"/>
      <c r="LLB1" s="396"/>
      <c r="LLC1" s="396"/>
      <c r="LLD1" s="396"/>
      <c r="LLE1" s="396"/>
      <c r="LLF1" s="395"/>
      <c r="LLG1" s="396"/>
      <c r="LLH1" s="396"/>
      <c r="LLI1" s="396"/>
      <c r="LLJ1" s="396"/>
      <c r="LLK1" s="396"/>
      <c r="LLL1" s="396"/>
      <c r="LLM1" s="396"/>
      <c r="LLN1" s="395"/>
      <c r="LLO1" s="396"/>
      <c r="LLP1" s="396"/>
      <c r="LLQ1" s="396"/>
      <c r="LLR1" s="396"/>
      <c r="LLS1" s="396"/>
      <c r="LLT1" s="396"/>
      <c r="LLU1" s="396"/>
      <c r="LLV1" s="395"/>
      <c r="LLW1" s="396"/>
      <c r="LLX1" s="396"/>
      <c r="LLY1" s="396"/>
      <c r="LLZ1" s="396"/>
      <c r="LMA1" s="396"/>
      <c r="LMB1" s="396"/>
      <c r="LMC1" s="396"/>
      <c r="LMD1" s="395"/>
      <c r="LME1" s="396"/>
      <c r="LMF1" s="396"/>
      <c r="LMG1" s="396"/>
      <c r="LMH1" s="396"/>
      <c r="LMI1" s="396"/>
      <c r="LMJ1" s="396"/>
      <c r="LMK1" s="396"/>
      <c r="LML1" s="395"/>
      <c r="LMM1" s="396"/>
      <c r="LMN1" s="396"/>
      <c r="LMO1" s="396"/>
      <c r="LMP1" s="396"/>
      <c r="LMQ1" s="396"/>
      <c r="LMR1" s="396"/>
      <c r="LMS1" s="396"/>
      <c r="LMT1" s="395"/>
      <c r="LMU1" s="396"/>
      <c r="LMV1" s="396"/>
      <c r="LMW1" s="396"/>
      <c r="LMX1" s="396"/>
      <c r="LMY1" s="396"/>
      <c r="LMZ1" s="396"/>
      <c r="LNA1" s="396"/>
      <c r="LNB1" s="395"/>
      <c r="LNC1" s="396"/>
      <c r="LND1" s="396"/>
      <c r="LNE1" s="396"/>
      <c r="LNF1" s="396"/>
      <c r="LNG1" s="396"/>
      <c r="LNH1" s="396"/>
      <c r="LNI1" s="396"/>
      <c r="LNJ1" s="395"/>
      <c r="LNK1" s="396"/>
      <c r="LNL1" s="396"/>
      <c r="LNM1" s="396"/>
      <c r="LNN1" s="396"/>
      <c r="LNO1" s="396"/>
      <c r="LNP1" s="396"/>
      <c r="LNQ1" s="396"/>
      <c r="LNR1" s="395"/>
      <c r="LNS1" s="396"/>
      <c r="LNT1" s="396"/>
      <c r="LNU1" s="396"/>
      <c r="LNV1" s="396"/>
      <c r="LNW1" s="396"/>
      <c r="LNX1" s="396"/>
      <c r="LNY1" s="396"/>
      <c r="LNZ1" s="395"/>
      <c r="LOA1" s="396"/>
      <c r="LOB1" s="396"/>
      <c r="LOC1" s="396"/>
      <c r="LOD1" s="396"/>
      <c r="LOE1" s="396"/>
      <c r="LOF1" s="396"/>
      <c r="LOG1" s="396"/>
      <c r="LOH1" s="395"/>
      <c r="LOI1" s="396"/>
      <c r="LOJ1" s="396"/>
      <c r="LOK1" s="396"/>
      <c r="LOL1" s="396"/>
      <c r="LOM1" s="396"/>
      <c r="LON1" s="396"/>
      <c r="LOO1" s="396"/>
      <c r="LOP1" s="395"/>
      <c r="LOQ1" s="396"/>
      <c r="LOR1" s="396"/>
      <c r="LOS1" s="396"/>
      <c r="LOT1" s="396"/>
      <c r="LOU1" s="396"/>
      <c r="LOV1" s="396"/>
      <c r="LOW1" s="396"/>
      <c r="LOX1" s="395"/>
      <c r="LOY1" s="396"/>
      <c r="LOZ1" s="396"/>
      <c r="LPA1" s="396"/>
      <c r="LPB1" s="396"/>
      <c r="LPC1" s="396"/>
      <c r="LPD1" s="396"/>
      <c r="LPE1" s="396"/>
      <c r="LPF1" s="395"/>
      <c r="LPG1" s="396"/>
      <c r="LPH1" s="396"/>
      <c r="LPI1" s="396"/>
      <c r="LPJ1" s="396"/>
      <c r="LPK1" s="396"/>
      <c r="LPL1" s="396"/>
      <c r="LPM1" s="396"/>
      <c r="LPN1" s="395"/>
      <c r="LPO1" s="396"/>
      <c r="LPP1" s="396"/>
      <c r="LPQ1" s="396"/>
      <c r="LPR1" s="396"/>
      <c r="LPS1" s="396"/>
      <c r="LPT1" s="396"/>
      <c r="LPU1" s="396"/>
      <c r="LPV1" s="395"/>
      <c r="LPW1" s="396"/>
      <c r="LPX1" s="396"/>
      <c r="LPY1" s="396"/>
      <c r="LPZ1" s="396"/>
      <c r="LQA1" s="396"/>
      <c r="LQB1" s="396"/>
      <c r="LQC1" s="396"/>
      <c r="LQD1" s="395"/>
      <c r="LQE1" s="396"/>
      <c r="LQF1" s="396"/>
      <c r="LQG1" s="396"/>
      <c r="LQH1" s="396"/>
      <c r="LQI1" s="396"/>
      <c r="LQJ1" s="396"/>
      <c r="LQK1" s="396"/>
      <c r="LQL1" s="395"/>
      <c r="LQM1" s="396"/>
      <c r="LQN1" s="396"/>
      <c r="LQO1" s="396"/>
      <c r="LQP1" s="396"/>
      <c r="LQQ1" s="396"/>
      <c r="LQR1" s="396"/>
      <c r="LQS1" s="396"/>
      <c r="LQT1" s="395"/>
      <c r="LQU1" s="396"/>
      <c r="LQV1" s="396"/>
      <c r="LQW1" s="396"/>
      <c r="LQX1" s="396"/>
      <c r="LQY1" s="396"/>
      <c r="LQZ1" s="396"/>
      <c r="LRA1" s="396"/>
      <c r="LRB1" s="395"/>
      <c r="LRC1" s="396"/>
      <c r="LRD1" s="396"/>
      <c r="LRE1" s="396"/>
      <c r="LRF1" s="396"/>
      <c r="LRG1" s="396"/>
      <c r="LRH1" s="396"/>
      <c r="LRI1" s="396"/>
      <c r="LRJ1" s="395"/>
      <c r="LRK1" s="396"/>
      <c r="LRL1" s="396"/>
      <c r="LRM1" s="396"/>
      <c r="LRN1" s="396"/>
      <c r="LRO1" s="396"/>
      <c r="LRP1" s="396"/>
      <c r="LRQ1" s="396"/>
      <c r="LRR1" s="395"/>
      <c r="LRS1" s="396"/>
      <c r="LRT1" s="396"/>
      <c r="LRU1" s="396"/>
      <c r="LRV1" s="396"/>
      <c r="LRW1" s="396"/>
      <c r="LRX1" s="396"/>
      <c r="LRY1" s="396"/>
      <c r="LRZ1" s="395"/>
      <c r="LSA1" s="396"/>
      <c r="LSB1" s="396"/>
      <c r="LSC1" s="396"/>
      <c r="LSD1" s="396"/>
      <c r="LSE1" s="396"/>
      <c r="LSF1" s="396"/>
      <c r="LSG1" s="396"/>
      <c r="LSH1" s="395"/>
      <c r="LSI1" s="396"/>
      <c r="LSJ1" s="396"/>
      <c r="LSK1" s="396"/>
      <c r="LSL1" s="396"/>
      <c r="LSM1" s="396"/>
      <c r="LSN1" s="396"/>
      <c r="LSO1" s="396"/>
      <c r="LSP1" s="395"/>
      <c r="LSQ1" s="396"/>
      <c r="LSR1" s="396"/>
      <c r="LSS1" s="396"/>
      <c r="LST1" s="396"/>
      <c r="LSU1" s="396"/>
      <c r="LSV1" s="396"/>
      <c r="LSW1" s="396"/>
      <c r="LSX1" s="395"/>
      <c r="LSY1" s="396"/>
      <c r="LSZ1" s="396"/>
      <c r="LTA1" s="396"/>
      <c r="LTB1" s="396"/>
      <c r="LTC1" s="396"/>
      <c r="LTD1" s="396"/>
      <c r="LTE1" s="396"/>
      <c r="LTF1" s="395"/>
      <c r="LTG1" s="396"/>
      <c r="LTH1" s="396"/>
      <c r="LTI1" s="396"/>
      <c r="LTJ1" s="396"/>
      <c r="LTK1" s="396"/>
      <c r="LTL1" s="396"/>
      <c r="LTM1" s="396"/>
      <c r="LTN1" s="395"/>
      <c r="LTO1" s="396"/>
      <c r="LTP1" s="396"/>
      <c r="LTQ1" s="396"/>
      <c r="LTR1" s="396"/>
      <c r="LTS1" s="396"/>
      <c r="LTT1" s="396"/>
      <c r="LTU1" s="396"/>
      <c r="LTV1" s="395"/>
      <c r="LTW1" s="396"/>
      <c r="LTX1" s="396"/>
      <c r="LTY1" s="396"/>
      <c r="LTZ1" s="396"/>
      <c r="LUA1" s="396"/>
      <c r="LUB1" s="396"/>
      <c r="LUC1" s="396"/>
      <c r="LUD1" s="395"/>
      <c r="LUE1" s="396"/>
      <c r="LUF1" s="396"/>
      <c r="LUG1" s="396"/>
      <c r="LUH1" s="396"/>
      <c r="LUI1" s="396"/>
      <c r="LUJ1" s="396"/>
      <c r="LUK1" s="396"/>
      <c r="LUL1" s="395"/>
      <c r="LUM1" s="396"/>
      <c r="LUN1" s="396"/>
      <c r="LUO1" s="396"/>
      <c r="LUP1" s="396"/>
      <c r="LUQ1" s="396"/>
      <c r="LUR1" s="396"/>
      <c r="LUS1" s="396"/>
      <c r="LUT1" s="395"/>
      <c r="LUU1" s="396"/>
      <c r="LUV1" s="396"/>
      <c r="LUW1" s="396"/>
      <c r="LUX1" s="396"/>
      <c r="LUY1" s="396"/>
      <c r="LUZ1" s="396"/>
      <c r="LVA1" s="396"/>
      <c r="LVB1" s="395"/>
      <c r="LVC1" s="396"/>
      <c r="LVD1" s="396"/>
      <c r="LVE1" s="396"/>
      <c r="LVF1" s="396"/>
      <c r="LVG1" s="396"/>
      <c r="LVH1" s="396"/>
      <c r="LVI1" s="396"/>
      <c r="LVJ1" s="395"/>
      <c r="LVK1" s="396"/>
      <c r="LVL1" s="396"/>
      <c r="LVM1" s="396"/>
      <c r="LVN1" s="396"/>
      <c r="LVO1" s="396"/>
      <c r="LVP1" s="396"/>
      <c r="LVQ1" s="396"/>
      <c r="LVR1" s="395"/>
      <c r="LVS1" s="396"/>
      <c r="LVT1" s="396"/>
      <c r="LVU1" s="396"/>
      <c r="LVV1" s="396"/>
      <c r="LVW1" s="396"/>
      <c r="LVX1" s="396"/>
      <c r="LVY1" s="396"/>
      <c r="LVZ1" s="395"/>
      <c r="LWA1" s="396"/>
      <c r="LWB1" s="396"/>
      <c r="LWC1" s="396"/>
      <c r="LWD1" s="396"/>
      <c r="LWE1" s="396"/>
      <c r="LWF1" s="396"/>
      <c r="LWG1" s="396"/>
      <c r="LWH1" s="395"/>
      <c r="LWI1" s="396"/>
      <c r="LWJ1" s="396"/>
      <c r="LWK1" s="396"/>
      <c r="LWL1" s="396"/>
      <c r="LWM1" s="396"/>
      <c r="LWN1" s="396"/>
      <c r="LWO1" s="396"/>
      <c r="LWP1" s="395"/>
      <c r="LWQ1" s="396"/>
      <c r="LWR1" s="396"/>
      <c r="LWS1" s="396"/>
      <c r="LWT1" s="396"/>
      <c r="LWU1" s="396"/>
      <c r="LWV1" s="396"/>
      <c r="LWW1" s="396"/>
      <c r="LWX1" s="395"/>
      <c r="LWY1" s="396"/>
      <c r="LWZ1" s="396"/>
      <c r="LXA1" s="396"/>
      <c r="LXB1" s="396"/>
      <c r="LXC1" s="396"/>
      <c r="LXD1" s="396"/>
      <c r="LXE1" s="396"/>
      <c r="LXF1" s="395"/>
      <c r="LXG1" s="396"/>
      <c r="LXH1" s="396"/>
      <c r="LXI1" s="396"/>
      <c r="LXJ1" s="396"/>
      <c r="LXK1" s="396"/>
      <c r="LXL1" s="396"/>
      <c r="LXM1" s="396"/>
      <c r="LXN1" s="395"/>
      <c r="LXO1" s="396"/>
      <c r="LXP1" s="396"/>
      <c r="LXQ1" s="396"/>
      <c r="LXR1" s="396"/>
      <c r="LXS1" s="396"/>
      <c r="LXT1" s="396"/>
      <c r="LXU1" s="396"/>
      <c r="LXV1" s="395"/>
      <c r="LXW1" s="396"/>
      <c r="LXX1" s="396"/>
      <c r="LXY1" s="396"/>
      <c r="LXZ1" s="396"/>
      <c r="LYA1" s="396"/>
      <c r="LYB1" s="396"/>
      <c r="LYC1" s="396"/>
      <c r="LYD1" s="395"/>
      <c r="LYE1" s="396"/>
      <c r="LYF1" s="396"/>
      <c r="LYG1" s="396"/>
      <c r="LYH1" s="396"/>
      <c r="LYI1" s="396"/>
      <c r="LYJ1" s="396"/>
      <c r="LYK1" s="396"/>
      <c r="LYL1" s="395"/>
      <c r="LYM1" s="396"/>
      <c r="LYN1" s="396"/>
      <c r="LYO1" s="396"/>
      <c r="LYP1" s="396"/>
      <c r="LYQ1" s="396"/>
      <c r="LYR1" s="396"/>
      <c r="LYS1" s="396"/>
      <c r="LYT1" s="395"/>
      <c r="LYU1" s="396"/>
      <c r="LYV1" s="396"/>
      <c r="LYW1" s="396"/>
      <c r="LYX1" s="396"/>
      <c r="LYY1" s="396"/>
      <c r="LYZ1" s="396"/>
      <c r="LZA1" s="396"/>
      <c r="LZB1" s="395"/>
      <c r="LZC1" s="396"/>
      <c r="LZD1" s="396"/>
      <c r="LZE1" s="396"/>
      <c r="LZF1" s="396"/>
      <c r="LZG1" s="396"/>
      <c r="LZH1" s="396"/>
      <c r="LZI1" s="396"/>
      <c r="LZJ1" s="395"/>
      <c r="LZK1" s="396"/>
      <c r="LZL1" s="396"/>
      <c r="LZM1" s="396"/>
      <c r="LZN1" s="396"/>
      <c r="LZO1" s="396"/>
      <c r="LZP1" s="396"/>
      <c r="LZQ1" s="396"/>
      <c r="LZR1" s="395"/>
      <c r="LZS1" s="396"/>
      <c r="LZT1" s="396"/>
      <c r="LZU1" s="396"/>
      <c r="LZV1" s="396"/>
      <c r="LZW1" s="396"/>
      <c r="LZX1" s="396"/>
      <c r="LZY1" s="396"/>
      <c r="LZZ1" s="395"/>
      <c r="MAA1" s="396"/>
      <c r="MAB1" s="396"/>
      <c r="MAC1" s="396"/>
      <c r="MAD1" s="396"/>
      <c r="MAE1" s="396"/>
      <c r="MAF1" s="396"/>
      <c r="MAG1" s="396"/>
      <c r="MAH1" s="395"/>
      <c r="MAI1" s="396"/>
      <c r="MAJ1" s="396"/>
      <c r="MAK1" s="396"/>
      <c r="MAL1" s="396"/>
      <c r="MAM1" s="396"/>
      <c r="MAN1" s="396"/>
      <c r="MAO1" s="396"/>
      <c r="MAP1" s="395"/>
      <c r="MAQ1" s="396"/>
      <c r="MAR1" s="396"/>
      <c r="MAS1" s="396"/>
      <c r="MAT1" s="396"/>
      <c r="MAU1" s="396"/>
      <c r="MAV1" s="396"/>
      <c r="MAW1" s="396"/>
      <c r="MAX1" s="395"/>
      <c r="MAY1" s="396"/>
      <c r="MAZ1" s="396"/>
      <c r="MBA1" s="396"/>
      <c r="MBB1" s="396"/>
      <c r="MBC1" s="396"/>
      <c r="MBD1" s="396"/>
      <c r="MBE1" s="396"/>
      <c r="MBF1" s="395"/>
      <c r="MBG1" s="396"/>
      <c r="MBH1" s="396"/>
      <c r="MBI1" s="396"/>
      <c r="MBJ1" s="396"/>
      <c r="MBK1" s="396"/>
      <c r="MBL1" s="396"/>
      <c r="MBM1" s="396"/>
      <c r="MBN1" s="395"/>
      <c r="MBO1" s="396"/>
      <c r="MBP1" s="396"/>
      <c r="MBQ1" s="396"/>
      <c r="MBR1" s="396"/>
      <c r="MBS1" s="396"/>
      <c r="MBT1" s="396"/>
      <c r="MBU1" s="396"/>
      <c r="MBV1" s="395"/>
      <c r="MBW1" s="396"/>
      <c r="MBX1" s="396"/>
      <c r="MBY1" s="396"/>
      <c r="MBZ1" s="396"/>
      <c r="MCA1" s="396"/>
      <c r="MCB1" s="396"/>
      <c r="MCC1" s="396"/>
      <c r="MCD1" s="395"/>
      <c r="MCE1" s="396"/>
      <c r="MCF1" s="396"/>
      <c r="MCG1" s="396"/>
      <c r="MCH1" s="396"/>
      <c r="MCI1" s="396"/>
      <c r="MCJ1" s="396"/>
      <c r="MCK1" s="396"/>
      <c r="MCL1" s="395"/>
      <c r="MCM1" s="396"/>
      <c r="MCN1" s="396"/>
      <c r="MCO1" s="396"/>
      <c r="MCP1" s="396"/>
      <c r="MCQ1" s="396"/>
      <c r="MCR1" s="396"/>
      <c r="MCS1" s="396"/>
      <c r="MCT1" s="395"/>
      <c r="MCU1" s="396"/>
      <c r="MCV1" s="396"/>
      <c r="MCW1" s="396"/>
      <c r="MCX1" s="396"/>
      <c r="MCY1" s="396"/>
      <c r="MCZ1" s="396"/>
      <c r="MDA1" s="396"/>
      <c r="MDB1" s="395"/>
      <c r="MDC1" s="396"/>
      <c r="MDD1" s="396"/>
      <c r="MDE1" s="396"/>
      <c r="MDF1" s="396"/>
      <c r="MDG1" s="396"/>
      <c r="MDH1" s="396"/>
      <c r="MDI1" s="396"/>
      <c r="MDJ1" s="395"/>
      <c r="MDK1" s="396"/>
      <c r="MDL1" s="396"/>
      <c r="MDM1" s="396"/>
      <c r="MDN1" s="396"/>
      <c r="MDO1" s="396"/>
      <c r="MDP1" s="396"/>
      <c r="MDQ1" s="396"/>
      <c r="MDR1" s="395"/>
      <c r="MDS1" s="396"/>
      <c r="MDT1" s="396"/>
      <c r="MDU1" s="396"/>
      <c r="MDV1" s="396"/>
      <c r="MDW1" s="396"/>
      <c r="MDX1" s="396"/>
      <c r="MDY1" s="396"/>
      <c r="MDZ1" s="395"/>
      <c r="MEA1" s="396"/>
      <c r="MEB1" s="396"/>
      <c r="MEC1" s="396"/>
      <c r="MED1" s="396"/>
      <c r="MEE1" s="396"/>
      <c r="MEF1" s="396"/>
      <c r="MEG1" s="396"/>
      <c r="MEH1" s="395"/>
      <c r="MEI1" s="396"/>
      <c r="MEJ1" s="396"/>
      <c r="MEK1" s="396"/>
      <c r="MEL1" s="396"/>
      <c r="MEM1" s="396"/>
      <c r="MEN1" s="396"/>
      <c r="MEO1" s="396"/>
      <c r="MEP1" s="395"/>
      <c r="MEQ1" s="396"/>
      <c r="MER1" s="396"/>
      <c r="MES1" s="396"/>
      <c r="MET1" s="396"/>
      <c r="MEU1" s="396"/>
      <c r="MEV1" s="396"/>
      <c r="MEW1" s="396"/>
      <c r="MEX1" s="395"/>
      <c r="MEY1" s="396"/>
      <c r="MEZ1" s="396"/>
      <c r="MFA1" s="396"/>
      <c r="MFB1" s="396"/>
      <c r="MFC1" s="396"/>
      <c r="MFD1" s="396"/>
      <c r="MFE1" s="396"/>
      <c r="MFF1" s="395"/>
      <c r="MFG1" s="396"/>
      <c r="MFH1" s="396"/>
      <c r="MFI1" s="396"/>
      <c r="MFJ1" s="396"/>
      <c r="MFK1" s="396"/>
      <c r="MFL1" s="396"/>
      <c r="MFM1" s="396"/>
      <c r="MFN1" s="395"/>
      <c r="MFO1" s="396"/>
      <c r="MFP1" s="396"/>
      <c r="MFQ1" s="396"/>
      <c r="MFR1" s="396"/>
      <c r="MFS1" s="396"/>
      <c r="MFT1" s="396"/>
      <c r="MFU1" s="396"/>
      <c r="MFV1" s="395"/>
      <c r="MFW1" s="396"/>
      <c r="MFX1" s="396"/>
      <c r="MFY1" s="396"/>
      <c r="MFZ1" s="396"/>
      <c r="MGA1" s="396"/>
      <c r="MGB1" s="396"/>
      <c r="MGC1" s="396"/>
      <c r="MGD1" s="395"/>
      <c r="MGE1" s="396"/>
      <c r="MGF1" s="396"/>
      <c r="MGG1" s="396"/>
      <c r="MGH1" s="396"/>
      <c r="MGI1" s="396"/>
      <c r="MGJ1" s="396"/>
      <c r="MGK1" s="396"/>
      <c r="MGL1" s="395"/>
      <c r="MGM1" s="396"/>
      <c r="MGN1" s="396"/>
      <c r="MGO1" s="396"/>
      <c r="MGP1" s="396"/>
      <c r="MGQ1" s="396"/>
      <c r="MGR1" s="396"/>
      <c r="MGS1" s="396"/>
      <c r="MGT1" s="395"/>
      <c r="MGU1" s="396"/>
      <c r="MGV1" s="396"/>
      <c r="MGW1" s="396"/>
      <c r="MGX1" s="396"/>
      <c r="MGY1" s="396"/>
      <c r="MGZ1" s="396"/>
      <c r="MHA1" s="396"/>
      <c r="MHB1" s="395"/>
      <c r="MHC1" s="396"/>
      <c r="MHD1" s="396"/>
      <c r="MHE1" s="396"/>
      <c r="MHF1" s="396"/>
      <c r="MHG1" s="396"/>
      <c r="MHH1" s="396"/>
      <c r="MHI1" s="396"/>
      <c r="MHJ1" s="395"/>
      <c r="MHK1" s="396"/>
      <c r="MHL1" s="396"/>
      <c r="MHM1" s="396"/>
      <c r="MHN1" s="396"/>
      <c r="MHO1" s="396"/>
      <c r="MHP1" s="396"/>
      <c r="MHQ1" s="396"/>
      <c r="MHR1" s="395"/>
      <c r="MHS1" s="396"/>
      <c r="MHT1" s="396"/>
      <c r="MHU1" s="396"/>
      <c r="MHV1" s="396"/>
      <c r="MHW1" s="396"/>
      <c r="MHX1" s="396"/>
      <c r="MHY1" s="396"/>
      <c r="MHZ1" s="395"/>
      <c r="MIA1" s="396"/>
      <c r="MIB1" s="396"/>
      <c r="MIC1" s="396"/>
      <c r="MID1" s="396"/>
      <c r="MIE1" s="396"/>
      <c r="MIF1" s="396"/>
      <c r="MIG1" s="396"/>
      <c r="MIH1" s="395"/>
      <c r="MII1" s="396"/>
      <c r="MIJ1" s="396"/>
      <c r="MIK1" s="396"/>
      <c r="MIL1" s="396"/>
      <c r="MIM1" s="396"/>
      <c r="MIN1" s="396"/>
      <c r="MIO1" s="396"/>
      <c r="MIP1" s="395"/>
      <c r="MIQ1" s="396"/>
      <c r="MIR1" s="396"/>
      <c r="MIS1" s="396"/>
      <c r="MIT1" s="396"/>
      <c r="MIU1" s="396"/>
      <c r="MIV1" s="396"/>
      <c r="MIW1" s="396"/>
      <c r="MIX1" s="395"/>
      <c r="MIY1" s="396"/>
      <c r="MIZ1" s="396"/>
      <c r="MJA1" s="396"/>
      <c r="MJB1" s="396"/>
      <c r="MJC1" s="396"/>
      <c r="MJD1" s="396"/>
      <c r="MJE1" s="396"/>
      <c r="MJF1" s="395"/>
      <c r="MJG1" s="396"/>
      <c r="MJH1" s="396"/>
      <c r="MJI1" s="396"/>
      <c r="MJJ1" s="396"/>
      <c r="MJK1" s="396"/>
      <c r="MJL1" s="396"/>
      <c r="MJM1" s="396"/>
      <c r="MJN1" s="395"/>
      <c r="MJO1" s="396"/>
      <c r="MJP1" s="396"/>
      <c r="MJQ1" s="396"/>
      <c r="MJR1" s="396"/>
      <c r="MJS1" s="396"/>
      <c r="MJT1" s="396"/>
      <c r="MJU1" s="396"/>
      <c r="MJV1" s="395"/>
      <c r="MJW1" s="396"/>
      <c r="MJX1" s="396"/>
      <c r="MJY1" s="396"/>
      <c r="MJZ1" s="396"/>
      <c r="MKA1" s="396"/>
      <c r="MKB1" s="396"/>
      <c r="MKC1" s="396"/>
      <c r="MKD1" s="395"/>
      <c r="MKE1" s="396"/>
      <c r="MKF1" s="396"/>
      <c r="MKG1" s="396"/>
      <c r="MKH1" s="396"/>
      <c r="MKI1" s="396"/>
      <c r="MKJ1" s="396"/>
      <c r="MKK1" s="396"/>
      <c r="MKL1" s="395"/>
      <c r="MKM1" s="396"/>
      <c r="MKN1" s="396"/>
      <c r="MKO1" s="396"/>
      <c r="MKP1" s="396"/>
      <c r="MKQ1" s="396"/>
      <c r="MKR1" s="396"/>
      <c r="MKS1" s="396"/>
      <c r="MKT1" s="395"/>
      <c r="MKU1" s="396"/>
      <c r="MKV1" s="396"/>
      <c r="MKW1" s="396"/>
      <c r="MKX1" s="396"/>
      <c r="MKY1" s="396"/>
      <c r="MKZ1" s="396"/>
      <c r="MLA1" s="396"/>
      <c r="MLB1" s="395"/>
      <c r="MLC1" s="396"/>
      <c r="MLD1" s="396"/>
      <c r="MLE1" s="396"/>
      <c r="MLF1" s="396"/>
      <c r="MLG1" s="396"/>
      <c r="MLH1" s="396"/>
      <c r="MLI1" s="396"/>
      <c r="MLJ1" s="395"/>
      <c r="MLK1" s="396"/>
      <c r="MLL1" s="396"/>
      <c r="MLM1" s="396"/>
      <c r="MLN1" s="396"/>
      <c r="MLO1" s="396"/>
      <c r="MLP1" s="396"/>
      <c r="MLQ1" s="396"/>
      <c r="MLR1" s="395"/>
      <c r="MLS1" s="396"/>
      <c r="MLT1" s="396"/>
      <c r="MLU1" s="396"/>
      <c r="MLV1" s="396"/>
      <c r="MLW1" s="396"/>
      <c r="MLX1" s="396"/>
      <c r="MLY1" s="396"/>
      <c r="MLZ1" s="395"/>
      <c r="MMA1" s="396"/>
      <c r="MMB1" s="396"/>
      <c r="MMC1" s="396"/>
      <c r="MMD1" s="396"/>
      <c r="MME1" s="396"/>
      <c r="MMF1" s="396"/>
      <c r="MMG1" s="396"/>
      <c r="MMH1" s="395"/>
      <c r="MMI1" s="396"/>
      <c r="MMJ1" s="396"/>
      <c r="MMK1" s="396"/>
      <c r="MML1" s="396"/>
      <c r="MMM1" s="396"/>
      <c r="MMN1" s="396"/>
      <c r="MMO1" s="396"/>
      <c r="MMP1" s="395"/>
      <c r="MMQ1" s="396"/>
      <c r="MMR1" s="396"/>
      <c r="MMS1" s="396"/>
      <c r="MMT1" s="396"/>
      <c r="MMU1" s="396"/>
      <c r="MMV1" s="396"/>
      <c r="MMW1" s="396"/>
      <c r="MMX1" s="395"/>
      <c r="MMY1" s="396"/>
      <c r="MMZ1" s="396"/>
      <c r="MNA1" s="396"/>
      <c r="MNB1" s="396"/>
      <c r="MNC1" s="396"/>
      <c r="MND1" s="396"/>
      <c r="MNE1" s="396"/>
      <c r="MNF1" s="395"/>
      <c r="MNG1" s="396"/>
      <c r="MNH1" s="396"/>
      <c r="MNI1" s="396"/>
      <c r="MNJ1" s="396"/>
      <c r="MNK1" s="396"/>
      <c r="MNL1" s="396"/>
      <c r="MNM1" s="396"/>
      <c r="MNN1" s="395"/>
      <c r="MNO1" s="396"/>
      <c r="MNP1" s="396"/>
      <c r="MNQ1" s="396"/>
      <c r="MNR1" s="396"/>
      <c r="MNS1" s="396"/>
      <c r="MNT1" s="396"/>
      <c r="MNU1" s="396"/>
      <c r="MNV1" s="395"/>
      <c r="MNW1" s="396"/>
      <c r="MNX1" s="396"/>
      <c r="MNY1" s="396"/>
      <c r="MNZ1" s="396"/>
      <c r="MOA1" s="396"/>
      <c r="MOB1" s="396"/>
      <c r="MOC1" s="396"/>
      <c r="MOD1" s="395"/>
      <c r="MOE1" s="396"/>
      <c r="MOF1" s="396"/>
      <c r="MOG1" s="396"/>
      <c r="MOH1" s="396"/>
      <c r="MOI1" s="396"/>
      <c r="MOJ1" s="396"/>
      <c r="MOK1" s="396"/>
      <c r="MOL1" s="395"/>
      <c r="MOM1" s="396"/>
      <c r="MON1" s="396"/>
      <c r="MOO1" s="396"/>
      <c r="MOP1" s="396"/>
      <c r="MOQ1" s="396"/>
      <c r="MOR1" s="396"/>
      <c r="MOS1" s="396"/>
      <c r="MOT1" s="395"/>
      <c r="MOU1" s="396"/>
      <c r="MOV1" s="396"/>
      <c r="MOW1" s="396"/>
      <c r="MOX1" s="396"/>
      <c r="MOY1" s="396"/>
      <c r="MOZ1" s="396"/>
      <c r="MPA1" s="396"/>
      <c r="MPB1" s="395"/>
      <c r="MPC1" s="396"/>
      <c r="MPD1" s="396"/>
      <c r="MPE1" s="396"/>
      <c r="MPF1" s="396"/>
      <c r="MPG1" s="396"/>
      <c r="MPH1" s="396"/>
      <c r="MPI1" s="396"/>
      <c r="MPJ1" s="395"/>
      <c r="MPK1" s="396"/>
      <c r="MPL1" s="396"/>
      <c r="MPM1" s="396"/>
      <c r="MPN1" s="396"/>
      <c r="MPO1" s="396"/>
      <c r="MPP1" s="396"/>
      <c r="MPQ1" s="396"/>
      <c r="MPR1" s="395"/>
      <c r="MPS1" s="396"/>
      <c r="MPT1" s="396"/>
      <c r="MPU1" s="396"/>
      <c r="MPV1" s="396"/>
      <c r="MPW1" s="396"/>
      <c r="MPX1" s="396"/>
      <c r="MPY1" s="396"/>
      <c r="MPZ1" s="395"/>
      <c r="MQA1" s="396"/>
      <c r="MQB1" s="396"/>
      <c r="MQC1" s="396"/>
      <c r="MQD1" s="396"/>
      <c r="MQE1" s="396"/>
      <c r="MQF1" s="396"/>
      <c r="MQG1" s="396"/>
      <c r="MQH1" s="395"/>
      <c r="MQI1" s="396"/>
      <c r="MQJ1" s="396"/>
      <c r="MQK1" s="396"/>
      <c r="MQL1" s="396"/>
      <c r="MQM1" s="396"/>
      <c r="MQN1" s="396"/>
      <c r="MQO1" s="396"/>
      <c r="MQP1" s="395"/>
      <c r="MQQ1" s="396"/>
      <c r="MQR1" s="396"/>
      <c r="MQS1" s="396"/>
      <c r="MQT1" s="396"/>
      <c r="MQU1" s="396"/>
      <c r="MQV1" s="396"/>
      <c r="MQW1" s="396"/>
      <c r="MQX1" s="395"/>
      <c r="MQY1" s="396"/>
      <c r="MQZ1" s="396"/>
      <c r="MRA1" s="396"/>
      <c r="MRB1" s="396"/>
      <c r="MRC1" s="396"/>
      <c r="MRD1" s="396"/>
      <c r="MRE1" s="396"/>
      <c r="MRF1" s="395"/>
      <c r="MRG1" s="396"/>
      <c r="MRH1" s="396"/>
      <c r="MRI1" s="396"/>
      <c r="MRJ1" s="396"/>
      <c r="MRK1" s="396"/>
      <c r="MRL1" s="396"/>
      <c r="MRM1" s="396"/>
      <c r="MRN1" s="395"/>
      <c r="MRO1" s="396"/>
      <c r="MRP1" s="396"/>
      <c r="MRQ1" s="396"/>
      <c r="MRR1" s="396"/>
      <c r="MRS1" s="396"/>
      <c r="MRT1" s="396"/>
      <c r="MRU1" s="396"/>
      <c r="MRV1" s="395"/>
      <c r="MRW1" s="396"/>
      <c r="MRX1" s="396"/>
      <c r="MRY1" s="396"/>
      <c r="MRZ1" s="396"/>
      <c r="MSA1" s="396"/>
      <c r="MSB1" s="396"/>
      <c r="MSC1" s="396"/>
      <c r="MSD1" s="395"/>
      <c r="MSE1" s="396"/>
      <c r="MSF1" s="396"/>
      <c r="MSG1" s="396"/>
      <c r="MSH1" s="396"/>
      <c r="MSI1" s="396"/>
      <c r="MSJ1" s="396"/>
      <c r="MSK1" s="396"/>
      <c r="MSL1" s="395"/>
      <c r="MSM1" s="396"/>
      <c r="MSN1" s="396"/>
      <c r="MSO1" s="396"/>
      <c r="MSP1" s="396"/>
      <c r="MSQ1" s="396"/>
      <c r="MSR1" s="396"/>
      <c r="MSS1" s="396"/>
      <c r="MST1" s="395"/>
      <c r="MSU1" s="396"/>
      <c r="MSV1" s="396"/>
      <c r="MSW1" s="396"/>
      <c r="MSX1" s="396"/>
      <c r="MSY1" s="396"/>
      <c r="MSZ1" s="396"/>
      <c r="MTA1" s="396"/>
      <c r="MTB1" s="395"/>
      <c r="MTC1" s="396"/>
      <c r="MTD1" s="396"/>
      <c r="MTE1" s="396"/>
      <c r="MTF1" s="396"/>
      <c r="MTG1" s="396"/>
      <c r="MTH1" s="396"/>
      <c r="MTI1" s="396"/>
      <c r="MTJ1" s="395"/>
      <c r="MTK1" s="396"/>
      <c r="MTL1" s="396"/>
      <c r="MTM1" s="396"/>
      <c r="MTN1" s="396"/>
      <c r="MTO1" s="396"/>
      <c r="MTP1" s="396"/>
      <c r="MTQ1" s="396"/>
      <c r="MTR1" s="395"/>
      <c r="MTS1" s="396"/>
      <c r="MTT1" s="396"/>
      <c r="MTU1" s="396"/>
      <c r="MTV1" s="396"/>
      <c r="MTW1" s="396"/>
      <c r="MTX1" s="396"/>
      <c r="MTY1" s="396"/>
      <c r="MTZ1" s="395"/>
      <c r="MUA1" s="396"/>
      <c r="MUB1" s="396"/>
      <c r="MUC1" s="396"/>
      <c r="MUD1" s="396"/>
      <c r="MUE1" s="396"/>
      <c r="MUF1" s="396"/>
      <c r="MUG1" s="396"/>
      <c r="MUH1" s="395"/>
      <c r="MUI1" s="396"/>
      <c r="MUJ1" s="396"/>
      <c r="MUK1" s="396"/>
      <c r="MUL1" s="396"/>
      <c r="MUM1" s="396"/>
      <c r="MUN1" s="396"/>
      <c r="MUO1" s="396"/>
      <c r="MUP1" s="395"/>
      <c r="MUQ1" s="396"/>
      <c r="MUR1" s="396"/>
      <c r="MUS1" s="396"/>
      <c r="MUT1" s="396"/>
      <c r="MUU1" s="396"/>
      <c r="MUV1" s="396"/>
      <c r="MUW1" s="396"/>
      <c r="MUX1" s="395"/>
      <c r="MUY1" s="396"/>
      <c r="MUZ1" s="396"/>
      <c r="MVA1" s="396"/>
      <c r="MVB1" s="396"/>
      <c r="MVC1" s="396"/>
      <c r="MVD1" s="396"/>
      <c r="MVE1" s="396"/>
      <c r="MVF1" s="395"/>
      <c r="MVG1" s="396"/>
      <c r="MVH1" s="396"/>
      <c r="MVI1" s="396"/>
      <c r="MVJ1" s="396"/>
      <c r="MVK1" s="396"/>
      <c r="MVL1" s="396"/>
      <c r="MVM1" s="396"/>
      <c r="MVN1" s="395"/>
      <c r="MVO1" s="396"/>
      <c r="MVP1" s="396"/>
      <c r="MVQ1" s="396"/>
      <c r="MVR1" s="396"/>
      <c r="MVS1" s="396"/>
      <c r="MVT1" s="396"/>
      <c r="MVU1" s="396"/>
      <c r="MVV1" s="395"/>
      <c r="MVW1" s="396"/>
      <c r="MVX1" s="396"/>
      <c r="MVY1" s="396"/>
      <c r="MVZ1" s="396"/>
      <c r="MWA1" s="396"/>
      <c r="MWB1" s="396"/>
      <c r="MWC1" s="396"/>
      <c r="MWD1" s="395"/>
      <c r="MWE1" s="396"/>
      <c r="MWF1" s="396"/>
      <c r="MWG1" s="396"/>
      <c r="MWH1" s="396"/>
      <c r="MWI1" s="396"/>
      <c r="MWJ1" s="396"/>
      <c r="MWK1" s="396"/>
      <c r="MWL1" s="395"/>
      <c r="MWM1" s="396"/>
      <c r="MWN1" s="396"/>
      <c r="MWO1" s="396"/>
      <c r="MWP1" s="396"/>
      <c r="MWQ1" s="396"/>
      <c r="MWR1" s="396"/>
      <c r="MWS1" s="396"/>
      <c r="MWT1" s="395"/>
      <c r="MWU1" s="396"/>
      <c r="MWV1" s="396"/>
      <c r="MWW1" s="396"/>
      <c r="MWX1" s="396"/>
      <c r="MWY1" s="396"/>
      <c r="MWZ1" s="396"/>
      <c r="MXA1" s="396"/>
      <c r="MXB1" s="395"/>
      <c r="MXC1" s="396"/>
      <c r="MXD1" s="396"/>
      <c r="MXE1" s="396"/>
      <c r="MXF1" s="396"/>
      <c r="MXG1" s="396"/>
      <c r="MXH1" s="396"/>
      <c r="MXI1" s="396"/>
      <c r="MXJ1" s="395"/>
      <c r="MXK1" s="396"/>
      <c r="MXL1" s="396"/>
      <c r="MXM1" s="396"/>
      <c r="MXN1" s="396"/>
      <c r="MXO1" s="396"/>
      <c r="MXP1" s="396"/>
      <c r="MXQ1" s="396"/>
      <c r="MXR1" s="395"/>
      <c r="MXS1" s="396"/>
      <c r="MXT1" s="396"/>
      <c r="MXU1" s="396"/>
      <c r="MXV1" s="396"/>
      <c r="MXW1" s="396"/>
      <c r="MXX1" s="396"/>
      <c r="MXY1" s="396"/>
      <c r="MXZ1" s="395"/>
      <c r="MYA1" s="396"/>
      <c r="MYB1" s="396"/>
      <c r="MYC1" s="396"/>
      <c r="MYD1" s="396"/>
      <c r="MYE1" s="396"/>
      <c r="MYF1" s="396"/>
      <c r="MYG1" s="396"/>
      <c r="MYH1" s="395"/>
      <c r="MYI1" s="396"/>
      <c r="MYJ1" s="396"/>
      <c r="MYK1" s="396"/>
      <c r="MYL1" s="396"/>
      <c r="MYM1" s="396"/>
      <c r="MYN1" s="396"/>
      <c r="MYO1" s="396"/>
      <c r="MYP1" s="395"/>
      <c r="MYQ1" s="396"/>
      <c r="MYR1" s="396"/>
      <c r="MYS1" s="396"/>
      <c r="MYT1" s="396"/>
      <c r="MYU1" s="396"/>
      <c r="MYV1" s="396"/>
      <c r="MYW1" s="396"/>
      <c r="MYX1" s="395"/>
      <c r="MYY1" s="396"/>
      <c r="MYZ1" s="396"/>
      <c r="MZA1" s="396"/>
      <c r="MZB1" s="396"/>
      <c r="MZC1" s="396"/>
      <c r="MZD1" s="396"/>
      <c r="MZE1" s="396"/>
      <c r="MZF1" s="395"/>
      <c r="MZG1" s="396"/>
      <c r="MZH1" s="396"/>
      <c r="MZI1" s="396"/>
      <c r="MZJ1" s="396"/>
      <c r="MZK1" s="396"/>
      <c r="MZL1" s="396"/>
      <c r="MZM1" s="396"/>
      <c r="MZN1" s="395"/>
      <c r="MZO1" s="396"/>
      <c r="MZP1" s="396"/>
      <c r="MZQ1" s="396"/>
      <c r="MZR1" s="396"/>
      <c r="MZS1" s="396"/>
      <c r="MZT1" s="396"/>
      <c r="MZU1" s="396"/>
      <c r="MZV1" s="395"/>
      <c r="MZW1" s="396"/>
      <c r="MZX1" s="396"/>
      <c r="MZY1" s="396"/>
      <c r="MZZ1" s="396"/>
      <c r="NAA1" s="396"/>
      <c r="NAB1" s="396"/>
      <c r="NAC1" s="396"/>
      <c r="NAD1" s="395"/>
      <c r="NAE1" s="396"/>
      <c r="NAF1" s="396"/>
      <c r="NAG1" s="396"/>
      <c r="NAH1" s="396"/>
      <c r="NAI1" s="396"/>
      <c r="NAJ1" s="396"/>
      <c r="NAK1" s="396"/>
      <c r="NAL1" s="395"/>
      <c r="NAM1" s="396"/>
      <c r="NAN1" s="396"/>
      <c r="NAO1" s="396"/>
      <c r="NAP1" s="396"/>
      <c r="NAQ1" s="396"/>
      <c r="NAR1" s="396"/>
      <c r="NAS1" s="396"/>
      <c r="NAT1" s="395"/>
      <c r="NAU1" s="396"/>
      <c r="NAV1" s="396"/>
      <c r="NAW1" s="396"/>
      <c r="NAX1" s="396"/>
      <c r="NAY1" s="396"/>
      <c r="NAZ1" s="396"/>
      <c r="NBA1" s="396"/>
      <c r="NBB1" s="395"/>
      <c r="NBC1" s="396"/>
      <c r="NBD1" s="396"/>
      <c r="NBE1" s="396"/>
      <c r="NBF1" s="396"/>
      <c r="NBG1" s="396"/>
      <c r="NBH1" s="396"/>
      <c r="NBI1" s="396"/>
      <c r="NBJ1" s="395"/>
      <c r="NBK1" s="396"/>
      <c r="NBL1" s="396"/>
      <c r="NBM1" s="396"/>
      <c r="NBN1" s="396"/>
      <c r="NBO1" s="396"/>
      <c r="NBP1" s="396"/>
      <c r="NBQ1" s="396"/>
      <c r="NBR1" s="395"/>
      <c r="NBS1" s="396"/>
      <c r="NBT1" s="396"/>
      <c r="NBU1" s="396"/>
      <c r="NBV1" s="396"/>
      <c r="NBW1" s="396"/>
      <c r="NBX1" s="396"/>
      <c r="NBY1" s="396"/>
      <c r="NBZ1" s="395"/>
      <c r="NCA1" s="396"/>
      <c r="NCB1" s="396"/>
      <c r="NCC1" s="396"/>
      <c r="NCD1" s="396"/>
      <c r="NCE1" s="396"/>
      <c r="NCF1" s="396"/>
      <c r="NCG1" s="396"/>
      <c r="NCH1" s="395"/>
      <c r="NCI1" s="396"/>
      <c r="NCJ1" s="396"/>
      <c r="NCK1" s="396"/>
      <c r="NCL1" s="396"/>
      <c r="NCM1" s="396"/>
      <c r="NCN1" s="396"/>
      <c r="NCO1" s="396"/>
      <c r="NCP1" s="395"/>
      <c r="NCQ1" s="396"/>
      <c r="NCR1" s="396"/>
      <c r="NCS1" s="396"/>
      <c r="NCT1" s="396"/>
      <c r="NCU1" s="396"/>
      <c r="NCV1" s="396"/>
      <c r="NCW1" s="396"/>
      <c r="NCX1" s="395"/>
      <c r="NCY1" s="396"/>
      <c r="NCZ1" s="396"/>
      <c r="NDA1" s="396"/>
      <c r="NDB1" s="396"/>
      <c r="NDC1" s="396"/>
      <c r="NDD1" s="396"/>
      <c r="NDE1" s="396"/>
      <c r="NDF1" s="395"/>
      <c r="NDG1" s="396"/>
      <c r="NDH1" s="396"/>
      <c r="NDI1" s="396"/>
      <c r="NDJ1" s="396"/>
      <c r="NDK1" s="396"/>
      <c r="NDL1" s="396"/>
      <c r="NDM1" s="396"/>
      <c r="NDN1" s="395"/>
      <c r="NDO1" s="396"/>
      <c r="NDP1" s="396"/>
      <c r="NDQ1" s="396"/>
      <c r="NDR1" s="396"/>
      <c r="NDS1" s="396"/>
      <c r="NDT1" s="396"/>
      <c r="NDU1" s="396"/>
      <c r="NDV1" s="395"/>
      <c r="NDW1" s="396"/>
      <c r="NDX1" s="396"/>
      <c r="NDY1" s="396"/>
      <c r="NDZ1" s="396"/>
      <c r="NEA1" s="396"/>
      <c r="NEB1" s="396"/>
      <c r="NEC1" s="396"/>
      <c r="NED1" s="395"/>
      <c r="NEE1" s="396"/>
      <c r="NEF1" s="396"/>
      <c r="NEG1" s="396"/>
      <c r="NEH1" s="396"/>
      <c r="NEI1" s="396"/>
      <c r="NEJ1" s="396"/>
      <c r="NEK1" s="396"/>
      <c r="NEL1" s="395"/>
      <c r="NEM1" s="396"/>
      <c r="NEN1" s="396"/>
      <c r="NEO1" s="396"/>
      <c r="NEP1" s="396"/>
      <c r="NEQ1" s="396"/>
      <c r="NER1" s="396"/>
      <c r="NES1" s="396"/>
      <c r="NET1" s="395"/>
      <c r="NEU1" s="396"/>
      <c r="NEV1" s="396"/>
      <c r="NEW1" s="396"/>
      <c r="NEX1" s="396"/>
      <c r="NEY1" s="396"/>
      <c r="NEZ1" s="396"/>
      <c r="NFA1" s="396"/>
      <c r="NFB1" s="395"/>
      <c r="NFC1" s="396"/>
      <c r="NFD1" s="396"/>
      <c r="NFE1" s="396"/>
      <c r="NFF1" s="396"/>
      <c r="NFG1" s="396"/>
      <c r="NFH1" s="396"/>
      <c r="NFI1" s="396"/>
      <c r="NFJ1" s="395"/>
      <c r="NFK1" s="396"/>
      <c r="NFL1" s="396"/>
      <c r="NFM1" s="396"/>
      <c r="NFN1" s="396"/>
      <c r="NFO1" s="396"/>
      <c r="NFP1" s="396"/>
      <c r="NFQ1" s="396"/>
      <c r="NFR1" s="395"/>
      <c r="NFS1" s="396"/>
      <c r="NFT1" s="396"/>
      <c r="NFU1" s="396"/>
      <c r="NFV1" s="396"/>
      <c r="NFW1" s="396"/>
      <c r="NFX1" s="396"/>
      <c r="NFY1" s="396"/>
      <c r="NFZ1" s="395"/>
      <c r="NGA1" s="396"/>
      <c r="NGB1" s="396"/>
      <c r="NGC1" s="396"/>
      <c r="NGD1" s="396"/>
      <c r="NGE1" s="396"/>
      <c r="NGF1" s="396"/>
      <c r="NGG1" s="396"/>
      <c r="NGH1" s="395"/>
      <c r="NGI1" s="396"/>
      <c r="NGJ1" s="396"/>
      <c r="NGK1" s="396"/>
      <c r="NGL1" s="396"/>
      <c r="NGM1" s="396"/>
      <c r="NGN1" s="396"/>
      <c r="NGO1" s="396"/>
      <c r="NGP1" s="395"/>
      <c r="NGQ1" s="396"/>
      <c r="NGR1" s="396"/>
      <c r="NGS1" s="396"/>
      <c r="NGT1" s="396"/>
      <c r="NGU1" s="396"/>
      <c r="NGV1" s="396"/>
      <c r="NGW1" s="396"/>
      <c r="NGX1" s="395"/>
      <c r="NGY1" s="396"/>
      <c r="NGZ1" s="396"/>
      <c r="NHA1" s="396"/>
      <c r="NHB1" s="396"/>
      <c r="NHC1" s="396"/>
      <c r="NHD1" s="396"/>
      <c r="NHE1" s="396"/>
      <c r="NHF1" s="395"/>
      <c r="NHG1" s="396"/>
      <c r="NHH1" s="396"/>
      <c r="NHI1" s="396"/>
      <c r="NHJ1" s="396"/>
      <c r="NHK1" s="396"/>
      <c r="NHL1" s="396"/>
      <c r="NHM1" s="396"/>
      <c r="NHN1" s="395"/>
      <c r="NHO1" s="396"/>
      <c r="NHP1" s="396"/>
      <c r="NHQ1" s="396"/>
      <c r="NHR1" s="396"/>
      <c r="NHS1" s="396"/>
      <c r="NHT1" s="396"/>
      <c r="NHU1" s="396"/>
      <c r="NHV1" s="395"/>
      <c r="NHW1" s="396"/>
      <c r="NHX1" s="396"/>
      <c r="NHY1" s="396"/>
      <c r="NHZ1" s="396"/>
      <c r="NIA1" s="396"/>
      <c r="NIB1" s="396"/>
      <c r="NIC1" s="396"/>
      <c r="NID1" s="395"/>
      <c r="NIE1" s="396"/>
      <c r="NIF1" s="396"/>
      <c r="NIG1" s="396"/>
      <c r="NIH1" s="396"/>
      <c r="NII1" s="396"/>
      <c r="NIJ1" s="396"/>
      <c r="NIK1" s="396"/>
      <c r="NIL1" s="395"/>
      <c r="NIM1" s="396"/>
      <c r="NIN1" s="396"/>
      <c r="NIO1" s="396"/>
      <c r="NIP1" s="396"/>
      <c r="NIQ1" s="396"/>
      <c r="NIR1" s="396"/>
      <c r="NIS1" s="396"/>
      <c r="NIT1" s="395"/>
      <c r="NIU1" s="396"/>
      <c r="NIV1" s="396"/>
      <c r="NIW1" s="396"/>
      <c r="NIX1" s="396"/>
      <c r="NIY1" s="396"/>
      <c r="NIZ1" s="396"/>
      <c r="NJA1" s="396"/>
      <c r="NJB1" s="395"/>
      <c r="NJC1" s="396"/>
      <c r="NJD1" s="396"/>
      <c r="NJE1" s="396"/>
      <c r="NJF1" s="396"/>
      <c r="NJG1" s="396"/>
      <c r="NJH1" s="396"/>
      <c r="NJI1" s="396"/>
      <c r="NJJ1" s="395"/>
      <c r="NJK1" s="396"/>
      <c r="NJL1" s="396"/>
      <c r="NJM1" s="396"/>
      <c r="NJN1" s="396"/>
      <c r="NJO1" s="396"/>
      <c r="NJP1" s="396"/>
      <c r="NJQ1" s="396"/>
      <c r="NJR1" s="395"/>
      <c r="NJS1" s="396"/>
      <c r="NJT1" s="396"/>
      <c r="NJU1" s="396"/>
      <c r="NJV1" s="396"/>
      <c r="NJW1" s="396"/>
      <c r="NJX1" s="396"/>
      <c r="NJY1" s="396"/>
      <c r="NJZ1" s="395"/>
      <c r="NKA1" s="396"/>
      <c r="NKB1" s="396"/>
      <c r="NKC1" s="396"/>
      <c r="NKD1" s="396"/>
      <c r="NKE1" s="396"/>
      <c r="NKF1" s="396"/>
      <c r="NKG1" s="396"/>
      <c r="NKH1" s="395"/>
      <c r="NKI1" s="396"/>
      <c r="NKJ1" s="396"/>
      <c r="NKK1" s="396"/>
      <c r="NKL1" s="396"/>
      <c r="NKM1" s="396"/>
      <c r="NKN1" s="396"/>
      <c r="NKO1" s="396"/>
      <c r="NKP1" s="395"/>
      <c r="NKQ1" s="396"/>
      <c r="NKR1" s="396"/>
      <c r="NKS1" s="396"/>
      <c r="NKT1" s="396"/>
      <c r="NKU1" s="396"/>
      <c r="NKV1" s="396"/>
      <c r="NKW1" s="396"/>
      <c r="NKX1" s="395"/>
      <c r="NKY1" s="396"/>
      <c r="NKZ1" s="396"/>
      <c r="NLA1" s="396"/>
      <c r="NLB1" s="396"/>
      <c r="NLC1" s="396"/>
      <c r="NLD1" s="396"/>
      <c r="NLE1" s="396"/>
      <c r="NLF1" s="395"/>
      <c r="NLG1" s="396"/>
      <c r="NLH1" s="396"/>
      <c r="NLI1" s="396"/>
      <c r="NLJ1" s="396"/>
      <c r="NLK1" s="396"/>
      <c r="NLL1" s="396"/>
      <c r="NLM1" s="396"/>
      <c r="NLN1" s="395"/>
      <c r="NLO1" s="396"/>
      <c r="NLP1" s="396"/>
      <c r="NLQ1" s="396"/>
      <c r="NLR1" s="396"/>
      <c r="NLS1" s="396"/>
      <c r="NLT1" s="396"/>
      <c r="NLU1" s="396"/>
      <c r="NLV1" s="395"/>
      <c r="NLW1" s="396"/>
      <c r="NLX1" s="396"/>
      <c r="NLY1" s="396"/>
      <c r="NLZ1" s="396"/>
      <c r="NMA1" s="396"/>
      <c r="NMB1" s="396"/>
      <c r="NMC1" s="396"/>
      <c r="NMD1" s="395"/>
      <c r="NME1" s="396"/>
      <c r="NMF1" s="396"/>
      <c r="NMG1" s="396"/>
      <c r="NMH1" s="396"/>
      <c r="NMI1" s="396"/>
      <c r="NMJ1" s="396"/>
      <c r="NMK1" s="396"/>
      <c r="NML1" s="395"/>
      <c r="NMM1" s="396"/>
      <c r="NMN1" s="396"/>
      <c r="NMO1" s="396"/>
      <c r="NMP1" s="396"/>
      <c r="NMQ1" s="396"/>
      <c r="NMR1" s="396"/>
      <c r="NMS1" s="396"/>
      <c r="NMT1" s="395"/>
      <c r="NMU1" s="396"/>
      <c r="NMV1" s="396"/>
      <c r="NMW1" s="396"/>
      <c r="NMX1" s="396"/>
      <c r="NMY1" s="396"/>
      <c r="NMZ1" s="396"/>
      <c r="NNA1" s="396"/>
      <c r="NNB1" s="395"/>
      <c r="NNC1" s="396"/>
      <c r="NND1" s="396"/>
      <c r="NNE1" s="396"/>
      <c r="NNF1" s="396"/>
      <c r="NNG1" s="396"/>
      <c r="NNH1" s="396"/>
      <c r="NNI1" s="396"/>
      <c r="NNJ1" s="395"/>
      <c r="NNK1" s="396"/>
      <c r="NNL1" s="396"/>
      <c r="NNM1" s="396"/>
      <c r="NNN1" s="396"/>
      <c r="NNO1" s="396"/>
      <c r="NNP1" s="396"/>
      <c r="NNQ1" s="396"/>
      <c r="NNR1" s="395"/>
      <c r="NNS1" s="396"/>
      <c r="NNT1" s="396"/>
      <c r="NNU1" s="396"/>
      <c r="NNV1" s="396"/>
      <c r="NNW1" s="396"/>
      <c r="NNX1" s="396"/>
      <c r="NNY1" s="396"/>
      <c r="NNZ1" s="395"/>
      <c r="NOA1" s="396"/>
      <c r="NOB1" s="396"/>
      <c r="NOC1" s="396"/>
      <c r="NOD1" s="396"/>
      <c r="NOE1" s="396"/>
      <c r="NOF1" s="396"/>
      <c r="NOG1" s="396"/>
      <c r="NOH1" s="395"/>
      <c r="NOI1" s="396"/>
      <c r="NOJ1" s="396"/>
      <c r="NOK1" s="396"/>
      <c r="NOL1" s="396"/>
      <c r="NOM1" s="396"/>
      <c r="NON1" s="396"/>
      <c r="NOO1" s="396"/>
      <c r="NOP1" s="395"/>
      <c r="NOQ1" s="396"/>
      <c r="NOR1" s="396"/>
      <c r="NOS1" s="396"/>
      <c r="NOT1" s="396"/>
      <c r="NOU1" s="396"/>
      <c r="NOV1" s="396"/>
      <c r="NOW1" s="396"/>
      <c r="NOX1" s="395"/>
      <c r="NOY1" s="396"/>
      <c r="NOZ1" s="396"/>
      <c r="NPA1" s="396"/>
      <c r="NPB1" s="396"/>
      <c r="NPC1" s="396"/>
      <c r="NPD1" s="396"/>
      <c r="NPE1" s="396"/>
      <c r="NPF1" s="395"/>
      <c r="NPG1" s="396"/>
      <c r="NPH1" s="396"/>
      <c r="NPI1" s="396"/>
      <c r="NPJ1" s="396"/>
      <c r="NPK1" s="396"/>
      <c r="NPL1" s="396"/>
      <c r="NPM1" s="396"/>
      <c r="NPN1" s="395"/>
      <c r="NPO1" s="396"/>
      <c r="NPP1" s="396"/>
      <c r="NPQ1" s="396"/>
      <c r="NPR1" s="396"/>
      <c r="NPS1" s="396"/>
      <c r="NPT1" s="396"/>
      <c r="NPU1" s="396"/>
      <c r="NPV1" s="395"/>
      <c r="NPW1" s="396"/>
      <c r="NPX1" s="396"/>
      <c r="NPY1" s="396"/>
      <c r="NPZ1" s="396"/>
      <c r="NQA1" s="396"/>
      <c r="NQB1" s="396"/>
      <c r="NQC1" s="396"/>
      <c r="NQD1" s="395"/>
      <c r="NQE1" s="396"/>
      <c r="NQF1" s="396"/>
      <c r="NQG1" s="396"/>
      <c r="NQH1" s="396"/>
      <c r="NQI1" s="396"/>
      <c r="NQJ1" s="396"/>
      <c r="NQK1" s="396"/>
      <c r="NQL1" s="395"/>
      <c r="NQM1" s="396"/>
      <c r="NQN1" s="396"/>
      <c r="NQO1" s="396"/>
      <c r="NQP1" s="396"/>
      <c r="NQQ1" s="396"/>
      <c r="NQR1" s="396"/>
      <c r="NQS1" s="396"/>
      <c r="NQT1" s="395"/>
      <c r="NQU1" s="396"/>
      <c r="NQV1" s="396"/>
      <c r="NQW1" s="396"/>
      <c r="NQX1" s="396"/>
      <c r="NQY1" s="396"/>
      <c r="NQZ1" s="396"/>
      <c r="NRA1" s="396"/>
      <c r="NRB1" s="395"/>
      <c r="NRC1" s="396"/>
      <c r="NRD1" s="396"/>
      <c r="NRE1" s="396"/>
      <c r="NRF1" s="396"/>
      <c r="NRG1" s="396"/>
      <c r="NRH1" s="396"/>
      <c r="NRI1" s="396"/>
      <c r="NRJ1" s="395"/>
      <c r="NRK1" s="396"/>
      <c r="NRL1" s="396"/>
      <c r="NRM1" s="396"/>
      <c r="NRN1" s="396"/>
      <c r="NRO1" s="396"/>
      <c r="NRP1" s="396"/>
      <c r="NRQ1" s="396"/>
      <c r="NRR1" s="395"/>
      <c r="NRS1" s="396"/>
      <c r="NRT1" s="396"/>
      <c r="NRU1" s="396"/>
      <c r="NRV1" s="396"/>
      <c r="NRW1" s="396"/>
      <c r="NRX1" s="396"/>
      <c r="NRY1" s="396"/>
      <c r="NRZ1" s="395"/>
      <c r="NSA1" s="396"/>
      <c r="NSB1" s="396"/>
      <c r="NSC1" s="396"/>
      <c r="NSD1" s="396"/>
      <c r="NSE1" s="396"/>
      <c r="NSF1" s="396"/>
      <c r="NSG1" s="396"/>
      <c r="NSH1" s="395"/>
      <c r="NSI1" s="396"/>
      <c r="NSJ1" s="396"/>
      <c r="NSK1" s="396"/>
      <c r="NSL1" s="396"/>
      <c r="NSM1" s="396"/>
      <c r="NSN1" s="396"/>
      <c r="NSO1" s="396"/>
      <c r="NSP1" s="395"/>
      <c r="NSQ1" s="396"/>
      <c r="NSR1" s="396"/>
      <c r="NSS1" s="396"/>
      <c r="NST1" s="396"/>
      <c r="NSU1" s="396"/>
      <c r="NSV1" s="396"/>
      <c r="NSW1" s="396"/>
      <c r="NSX1" s="395"/>
      <c r="NSY1" s="396"/>
      <c r="NSZ1" s="396"/>
      <c r="NTA1" s="396"/>
      <c r="NTB1" s="396"/>
      <c r="NTC1" s="396"/>
      <c r="NTD1" s="396"/>
      <c r="NTE1" s="396"/>
      <c r="NTF1" s="395"/>
      <c r="NTG1" s="396"/>
      <c r="NTH1" s="396"/>
      <c r="NTI1" s="396"/>
      <c r="NTJ1" s="396"/>
      <c r="NTK1" s="396"/>
      <c r="NTL1" s="396"/>
      <c r="NTM1" s="396"/>
      <c r="NTN1" s="395"/>
      <c r="NTO1" s="396"/>
      <c r="NTP1" s="396"/>
      <c r="NTQ1" s="396"/>
      <c r="NTR1" s="396"/>
      <c r="NTS1" s="396"/>
      <c r="NTT1" s="396"/>
      <c r="NTU1" s="396"/>
      <c r="NTV1" s="395"/>
      <c r="NTW1" s="396"/>
      <c r="NTX1" s="396"/>
      <c r="NTY1" s="396"/>
      <c r="NTZ1" s="396"/>
      <c r="NUA1" s="396"/>
      <c r="NUB1" s="396"/>
      <c r="NUC1" s="396"/>
      <c r="NUD1" s="395"/>
      <c r="NUE1" s="396"/>
      <c r="NUF1" s="396"/>
      <c r="NUG1" s="396"/>
      <c r="NUH1" s="396"/>
      <c r="NUI1" s="396"/>
      <c r="NUJ1" s="396"/>
      <c r="NUK1" s="396"/>
      <c r="NUL1" s="395"/>
      <c r="NUM1" s="396"/>
      <c r="NUN1" s="396"/>
      <c r="NUO1" s="396"/>
      <c r="NUP1" s="396"/>
      <c r="NUQ1" s="396"/>
      <c r="NUR1" s="396"/>
      <c r="NUS1" s="396"/>
      <c r="NUT1" s="395"/>
      <c r="NUU1" s="396"/>
      <c r="NUV1" s="396"/>
      <c r="NUW1" s="396"/>
      <c r="NUX1" s="396"/>
      <c r="NUY1" s="396"/>
      <c r="NUZ1" s="396"/>
      <c r="NVA1" s="396"/>
      <c r="NVB1" s="395"/>
      <c r="NVC1" s="396"/>
      <c r="NVD1" s="396"/>
      <c r="NVE1" s="396"/>
      <c r="NVF1" s="396"/>
      <c r="NVG1" s="396"/>
      <c r="NVH1" s="396"/>
      <c r="NVI1" s="396"/>
      <c r="NVJ1" s="395"/>
      <c r="NVK1" s="396"/>
      <c r="NVL1" s="396"/>
      <c r="NVM1" s="396"/>
      <c r="NVN1" s="396"/>
      <c r="NVO1" s="396"/>
      <c r="NVP1" s="396"/>
      <c r="NVQ1" s="396"/>
      <c r="NVR1" s="395"/>
      <c r="NVS1" s="396"/>
      <c r="NVT1" s="396"/>
      <c r="NVU1" s="396"/>
      <c r="NVV1" s="396"/>
      <c r="NVW1" s="396"/>
      <c r="NVX1" s="396"/>
      <c r="NVY1" s="396"/>
      <c r="NVZ1" s="395"/>
      <c r="NWA1" s="396"/>
      <c r="NWB1" s="396"/>
      <c r="NWC1" s="396"/>
      <c r="NWD1" s="396"/>
      <c r="NWE1" s="396"/>
      <c r="NWF1" s="396"/>
      <c r="NWG1" s="396"/>
      <c r="NWH1" s="395"/>
      <c r="NWI1" s="396"/>
      <c r="NWJ1" s="396"/>
      <c r="NWK1" s="396"/>
      <c r="NWL1" s="396"/>
      <c r="NWM1" s="396"/>
      <c r="NWN1" s="396"/>
      <c r="NWO1" s="396"/>
      <c r="NWP1" s="395"/>
      <c r="NWQ1" s="396"/>
      <c r="NWR1" s="396"/>
      <c r="NWS1" s="396"/>
      <c r="NWT1" s="396"/>
      <c r="NWU1" s="396"/>
      <c r="NWV1" s="396"/>
      <c r="NWW1" s="396"/>
      <c r="NWX1" s="395"/>
      <c r="NWY1" s="396"/>
      <c r="NWZ1" s="396"/>
      <c r="NXA1" s="396"/>
      <c r="NXB1" s="396"/>
      <c r="NXC1" s="396"/>
      <c r="NXD1" s="396"/>
      <c r="NXE1" s="396"/>
      <c r="NXF1" s="395"/>
      <c r="NXG1" s="396"/>
      <c r="NXH1" s="396"/>
      <c r="NXI1" s="396"/>
      <c r="NXJ1" s="396"/>
      <c r="NXK1" s="396"/>
      <c r="NXL1" s="396"/>
      <c r="NXM1" s="396"/>
      <c r="NXN1" s="395"/>
      <c r="NXO1" s="396"/>
      <c r="NXP1" s="396"/>
      <c r="NXQ1" s="396"/>
      <c r="NXR1" s="396"/>
      <c r="NXS1" s="396"/>
      <c r="NXT1" s="396"/>
      <c r="NXU1" s="396"/>
      <c r="NXV1" s="395"/>
      <c r="NXW1" s="396"/>
      <c r="NXX1" s="396"/>
      <c r="NXY1" s="396"/>
      <c r="NXZ1" s="396"/>
      <c r="NYA1" s="396"/>
      <c r="NYB1" s="396"/>
      <c r="NYC1" s="396"/>
      <c r="NYD1" s="395"/>
      <c r="NYE1" s="396"/>
      <c r="NYF1" s="396"/>
      <c r="NYG1" s="396"/>
      <c r="NYH1" s="396"/>
      <c r="NYI1" s="396"/>
      <c r="NYJ1" s="396"/>
      <c r="NYK1" s="396"/>
      <c r="NYL1" s="395"/>
      <c r="NYM1" s="396"/>
      <c r="NYN1" s="396"/>
      <c r="NYO1" s="396"/>
      <c r="NYP1" s="396"/>
      <c r="NYQ1" s="396"/>
      <c r="NYR1" s="396"/>
      <c r="NYS1" s="396"/>
      <c r="NYT1" s="395"/>
      <c r="NYU1" s="396"/>
      <c r="NYV1" s="396"/>
      <c r="NYW1" s="396"/>
      <c r="NYX1" s="396"/>
      <c r="NYY1" s="396"/>
      <c r="NYZ1" s="396"/>
      <c r="NZA1" s="396"/>
      <c r="NZB1" s="395"/>
      <c r="NZC1" s="396"/>
      <c r="NZD1" s="396"/>
      <c r="NZE1" s="396"/>
      <c r="NZF1" s="396"/>
      <c r="NZG1" s="396"/>
      <c r="NZH1" s="396"/>
      <c r="NZI1" s="396"/>
      <c r="NZJ1" s="395"/>
      <c r="NZK1" s="396"/>
      <c r="NZL1" s="396"/>
      <c r="NZM1" s="396"/>
      <c r="NZN1" s="396"/>
      <c r="NZO1" s="396"/>
      <c r="NZP1" s="396"/>
      <c r="NZQ1" s="396"/>
      <c r="NZR1" s="395"/>
      <c r="NZS1" s="396"/>
      <c r="NZT1" s="396"/>
      <c r="NZU1" s="396"/>
      <c r="NZV1" s="396"/>
      <c r="NZW1" s="396"/>
      <c r="NZX1" s="396"/>
      <c r="NZY1" s="396"/>
      <c r="NZZ1" s="395"/>
      <c r="OAA1" s="396"/>
      <c r="OAB1" s="396"/>
      <c r="OAC1" s="396"/>
      <c r="OAD1" s="396"/>
      <c r="OAE1" s="396"/>
      <c r="OAF1" s="396"/>
      <c r="OAG1" s="396"/>
      <c r="OAH1" s="395"/>
      <c r="OAI1" s="396"/>
      <c r="OAJ1" s="396"/>
      <c r="OAK1" s="396"/>
      <c r="OAL1" s="396"/>
      <c r="OAM1" s="396"/>
      <c r="OAN1" s="396"/>
      <c r="OAO1" s="396"/>
      <c r="OAP1" s="395"/>
      <c r="OAQ1" s="396"/>
      <c r="OAR1" s="396"/>
      <c r="OAS1" s="396"/>
      <c r="OAT1" s="396"/>
      <c r="OAU1" s="396"/>
      <c r="OAV1" s="396"/>
      <c r="OAW1" s="396"/>
      <c r="OAX1" s="395"/>
      <c r="OAY1" s="396"/>
      <c r="OAZ1" s="396"/>
      <c r="OBA1" s="396"/>
      <c r="OBB1" s="396"/>
      <c r="OBC1" s="396"/>
      <c r="OBD1" s="396"/>
      <c r="OBE1" s="396"/>
      <c r="OBF1" s="395"/>
      <c r="OBG1" s="396"/>
      <c r="OBH1" s="396"/>
      <c r="OBI1" s="396"/>
      <c r="OBJ1" s="396"/>
      <c r="OBK1" s="396"/>
      <c r="OBL1" s="396"/>
      <c r="OBM1" s="396"/>
      <c r="OBN1" s="395"/>
      <c r="OBO1" s="396"/>
      <c r="OBP1" s="396"/>
      <c r="OBQ1" s="396"/>
      <c r="OBR1" s="396"/>
      <c r="OBS1" s="396"/>
      <c r="OBT1" s="396"/>
      <c r="OBU1" s="396"/>
      <c r="OBV1" s="395"/>
      <c r="OBW1" s="396"/>
      <c r="OBX1" s="396"/>
      <c r="OBY1" s="396"/>
      <c r="OBZ1" s="396"/>
      <c r="OCA1" s="396"/>
      <c r="OCB1" s="396"/>
      <c r="OCC1" s="396"/>
      <c r="OCD1" s="395"/>
      <c r="OCE1" s="396"/>
      <c r="OCF1" s="396"/>
      <c r="OCG1" s="396"/>
      <c r="OCH1" s="396"/>
      <c r="OCI1" s="396"/>
      <c r="OCJ1" s="396"/>
      <c r="OCK1" s="396"/>
      <c r="OCL1" s="395"/>
      <c r="OCM1" s="396"/>
      <c r="OCN1" s="396"/>
      <c r="OCO1" s="396"/>
      <c r="OCP1" s="396"/>
      <c r="OCQ1" s="396"/>
      <c r="OCR1" s="396"/>
      <c r="OCS1" s="396"/>
      <c r="OCT1" s="395"/>
      <c r="OCU1" s="396"/>
      <c r="OCV1" s="396"/>
      <c r="OCW1" s="396"/>
      <c r="OCX1" s="396"/>
      <c r="OCY1" s="396"/>
      <c r="OCZ1" s="396"/>
      <c r="ODA1" s="396"/>
      <c r="ODB1" s="395"/>
      <c r="ODC1" s="396"/>
      <c r="ODD1" s="396"/>
      <c r="ODE1" s="396"/>
      <c r="ODF1" s="396"/>
      <c r="ODG1" s="396"/>
      <c r="ODH1" s="396"/>
      <c r="ODI1" s="396"/>
      <c r="ODJ1" s="395"/>
      <c r="ODK1" s="396"/>
      <c r="ODL1" s="396"/>
      <c r="ODM1" s="396"/>
      <c r="ODN1" s="396"/>
      <c r="ODO1" s="396"/>
      <c r="ODP1" s="396"/>
      <c r="ODQ1" s="396"/>
      <c r="ODR1" s="395"/>
      <c r="ODS1" s="396"/>
      <c r="ODT1" s="396"/>
      <c r="ODU1" s="396"/>
      <c r="ODV1" s="396"/>
      <c r="ODW1" s="396"/>
      <c r="ODX1" s="396"/>
      <c r="ODY1" s="396"/>
      <c r="ODZ1" s="395"/>
      <c r="OEA1" s="396"/>
      <c r="OEB1" s="396"/>
      <c r="OEC1" s="396"/>
      <c r="OED1" s="396"/>
      <c r="OEE1" s="396"/>
      <c r="OEF1" s="396"/>
      <c r="OEG1" s="396"/>
      <c r="OEH1" s="395"/>
      <c r="OEI1" s="396"/>
      <c r="OEJ1" s="396"/>
      <c r="OEK1" s="396"/>
      <c r="OEL1" s="396"/>
      <c r="OEM1" s="396"/>
      <c r="OEN1" s="396"/>
      <c r="OEO1" s="396"/>
      <c r="OEP1" s="395"/>
      <c r="OEQ1" s="396"/>
      <c r="OER1" s="396"/>
      <c r="OES1" s="396"/>
      <c r="OET1" s="396"/>
      <c r="OEU1" s="396"/>
      <c r="OEV1" s="396"/>
      <c r="OEW1" s="396"/>
      <c r="OEX1" s="395"/>
      <c r="OEY1" s="396"/>
      <c r="OEZ1" s="396"/>
      <c r="OFA1" s="396"/>
      <c r="OFB1" s="396"/>
      <c r="OFC1" s="396"/>
      <c r="OFD1" s="396"/>
      <c r="OFE1" s="396"/>
      <c r="OFF1" s="395"/>
      <c r="OFG1" s="396"/>
      <c r="OFH1" s="396"/>
      <c r="OFI1" s="396"/>
      <c r="OFJ1" s="396"/>
      <c r="OFK1" s="396"/>
      <c r="OFL1" s="396"/>
      <c r="OFM1" s="396"/>
      <c r="OFN1" s="395"/>
      <c r="OFO1" s="396"/>
      <c r="OFP1" s="396"/>
      <c r="OFQ1" s="396"/>
      <c r="OFR1" s="396"/>
      <c r="OFS1" s="396"/>
      <c r="OFT1" s="396"/>
      <c r="OFU1" s="396"/>
      <c r="OFV1" s="395"/>
      <c r="OFW1" s="396"/>
      <c r="OFX1" s="396"/>
      <c r="OFY1" s="396"/>
      <c r="OFZ1" s="396"/>
      <c r="OGA1" s="396"/>
      <c r="OGB1" s="396"/>
      <c r="OGC1" s="396"/>
      <c r="OGD1" s="395"/>
      <c r="OGE1" s="396"/>
      <c r="OGF1" s="396"/>
      <c r="OGG1" s="396"/>
      <c r="OGH1" s="396"/>
      <c r="OGI1" s="396"/>
      <c r="OGJ1" s="396"/>
      <c r="OGK1" s="396"/>
      <c r="OGL1" s="395"/>
      <c r="OGM1" s="396"/>
      <c r="OGN1" s="396"/>
      <c r="OGO1" s="396"/>
      <c r="OGP1" s="396"/>
      <c r="OGQ1" s="396"/>
      <c r="OGR1" s="396"/>
      <c r="OGS1" s="396"/>
      <c r="OGT1" s="395"/>
      <c r="OGU1" s="396"/>
      <c r="OGV1" s="396"/>
      <c r="OGW1" s="396"/>
      <c r="OGX1" s="396"/>
      <c r="OGY1" s="396"/>
      <c r="OGZ1" s="396"/>
      <c r="OHA1" s="396"/>
      <c r="OHB1" s="395"/>
      <c r="OHC1" s="396"/>
      <c r="OHD1" s="396"/>
      <c r="OHE1" s="396"/>
      <c r="OHF1" s="396"/>
      <c r="OHG1" s="396"/>
      <c r="OHH1" s="396"/>
      <c r="OHI1" s="396"/>
      <c r="OHJ1" s="395"/>
      <c r="OHK1" s="396"/>
      <c r="OHL1" s="396"/>
      <c r="OHM1" s="396"/>
      <c r="OHN1" s="396"/>
      <c r="OHO1" s="396"/>
      <c r="OHP1" s="396"/>
      <c r="OHQ1" s="396"/>
      <c r="OHR1" s="395"/>
      <c r="OHS1" s="396"/>
      <c r="OHT1" s="396"/>
      <c r="OHU1" s="396"/>
      <c r="OHV1" s="396"/>
      <c r="OHW1" s="396"/>
      <c r="OHX1" s="396"/>
      <c r="OHY1" s="396"/>
      <c r="OHZ1" s="395"/>
      <c r="OIA1" s="396"/>
      <c r="OIB1" s="396"/>
      <c r="OIC1" s="396"/>
      <c r="OID1" s="396"/>
      <c r="OIE1" s="396"/>
      <c r="OIF1" s="396"/>
      <c r="OIG1" s="396"/>
      <c r="OIH1" s="395"/>
      <c r="OII1" s="396"/>
      <c r="OIJ1" s="396"/>
      <c r="OIK1" s="396"/>
      <c r="OIL1" s="396"/>
      <c r="OIM1" s="396"/>
      <c r="OIN1" s="396"/>
      <c r="OIO1" s="396"/>
      <c r="OIP1" s="395"/>
      <c r="OIQ1" s="396"/>
      <c r="OIR1" s="396"/>
      <c r="OIS1" s="396"/>
      <c r="OIT1" s="396"/>
      <c r="OIU1" s="396"/>
      <c r="OIV1" s="396"/>
      <c r="OIW1" s="396"/>
      <c r="OIX1" s="395"/>
      <c r="OIY1" s="396"/>
      <c r="OIZ1" s="396"/>
      <c r="OJA1" s="396"/>
      <c r="OJB1" s="396"/>
      <c r="OJC1" s="396"/>
      <c r="OJD1" s="396"/>
      <c r="OJE1" s="396"/>
      <c r="OJF1" s="395"/>
      <c r="OJG1" s="396"/>
      <c r="OJH1" s="396"/>
      <c r="OJI1" s="396"/>
      <c r="OJJ1" s="396"/>
      <c r="OJK1" s="396"/>
      <c r="OJL1" s="396"/>
      <c r="OJM1" s="396"/>
      <c r="OJN1" s="395"/>
      <c r="OJO1" s="396"/>
      <c r="OJP1" s="396"/>
      <c r="OJQ1" s="396"/>
      <c r="OJR1" s="396"/>
      <c r="OJS1" s="396"/>
      <c r="OJT1" s="396"/>
      <c r="OJU1" s="396"/>
      <c r="OJV1" s="395"/>
      <c r="OJW1" s="396"/>
      <c r="OJX1" s="396"/>
      <c r="OJY1" s="396"/>
      <c r="OJZ1" s="396"/>
      <c r="OKA1" s="396"/>
      <c r="OKB1" s="396"/>
      <c r="OKC1" s="396"/>
      <c r="OKD1" s="395"/>
      <c r="OKE1" s="396"/>
      <c r="OKF1" s="396"/>
      <c r="OKG1" s="396"/>
      <c r="OKH1" s="396"/>
      <c r="OKI1" s="396"/>
      <c r="OKJ1" s="396"/>
      <c r="OKK1" s="396"/>
      <c r="OKL1" s="395"/>
      <c r="OKM1" s="396"/>
      <c r="OKN1" s="396"/>
      <c r="OKO1" s="396"/>
      <c r="OKP1" s="396"/>
      <c r="OKQ1" s="396"/>
      <c r="OKR1" s="396"/>
      <c r="OKS1" s="396"/>
      <c r="OKT1" s="395"/>
      <c r="OKU1" s="396"/>
      <c r="OKV1" s="396"/>
      <c r="OKW1" s="396"/>
      <c r="OKX1" s="396"/>
      <c r="OKY1" s="396"/>
      <c r="OKZ1" s="396"/>
      <c r="OLA1" s="396"/>
      <c r="OLB1" s="395"/>
      <c r="OLC1" s="396"/>
      <c r="OLD1" s="396"/>
      <c r="OLE1" s="396"/>
      <c r="OLF1" s="396"/>
      <c r="OLG1" s="396"/>
      <c r="OLH1" s="396"/>
      <c r="OLI1" s="396"/>
      <c r="OLJ1" s="395"/>
      <c r="OLK1" s="396"/>
      <c r="OLL1" s="396"/>
      <c r="OLM1" s="396"/>
      <c r="OLN1" s="396"/>
      <c r="OLO1" s="396"/>
      <c r="OLP1" s="396"/>
      <c r="OLQ1" s="396"/>
      <c r="OLR1" s="395"/>
      <c r="OLS1" s="396"/>
      <c r="OLT1" s="396"/>
      <c r="OLU1" s="396"/>
      <c r="OLV1" s="396"/>
      <c r="OLW1" s="396"/>
      <c r="OLX1" s="396"/>
      <c r="OLY1" s="396"/>
      <c r="OLZ1" s="395"/>
      <c r="OMA1" s="396"/>
      <c r="OMB1" s="396"/>
      <c r="OMC1" s="396"/>
      <c r="OMD1" s="396"/>
      <c r="OME1" s="396"/>
      <c r="OMF1" s="396"/>
      <c r="OMG1" s="396"/>
      <c r="OMH1" s="395"/>
      <c r="OMI1" s="396"/>
      <c r="OMJ1" s="396"/>
      <c r="OMK1" s="396"/>
      <c r="OML1" s="396"/>
      <c r="OMM1" s="396"/>
      <c r="OMN1" s="396"/>
      <c r="OMO1" s="396"/>
      <c r="OMP1" s="395"/>
      <c r="OMQ1" s="396"/>
      <c r="OMR1" s="396"/>
      <c r="OMS1" s="396"/>
      <c r="OMT1" s="396"/>
      <c r="OMU1" s="396"/>
      <c r="OMV1" s="396"/>
      <c r="OMW1" s="396"/>
      <c r="OMX1" s="395"/>
      <c r="OMY1" s="396"/>
      <c r="OMZ1" s="396"/>
      <c r="ONA1" s="396"/>
      <c r="ONB1" s="396"/>
      <c r="ONC1" s="396"/>
      <c r="OND1" s="396"/>
      <c r="ONE1" s="396"/>
      <c r="ONF1" s="395"/>
      <c r="ONG1" s="396"/>
      <c r="ONH1" s="396"/>
      <c r="ONI1" s="396"/>
      <c r="ONJ1" s="396"/>
      <c r="ONK1" s="396"/>
      <c r="ONL1" s="396"/>
      <c r="ONM1" s="396"/>
      <c r="ONN1" s="395"/>
      <c r="ONO1" s="396"/>
      <c r="ONP1" s="396"/>
      <c r="ONQ1" s="396"/>
      <c r="ONR1" s="396"/>
      <c r="ONS1" s="396"/>
      <c r="ONT1" s="396"/>
      <c r="ONU1" s="396"/>
      <c r="ONV1" s="395"/>
      <c r="ONW1" s="396"/>
      <c r="ONX1" s="396"/>
      <c r="ONY1" s="396"/>
      <c r="ONZ1" s="396"/>
      <c r="OOA1" s="396"/>
      <c r="OOB1" s="396"/>
      <c r="OOC1" s="396"/>
      <c r="OOD1" s="395"/>
      <c r="OOE1" s="396"/>
      <c r="OOF1" s="396"/>
      <c r="OOG1" s="396"/>
      <c r="OOH1" s="396"/>
      <c r="OOI1" s="396"/>
      <c r="OOJ1" s="396"/>
      <c r="OOK1" s="396"/>
      <c r="OOL1" s="395"/>
      <c r="OOM1" s="396"/>
      <c r="OON1" s="396"/>
      <c r="OOO1" s="396"/>
      <c r="OOP1" s="396"/>
      <c r="OOQ1" s="396"/>
      <c r="OOR1" s="396"/>
      <c r="OOS1" s="396"/>
      <c r="OOT1" s="395"/>
      <c r="OOU1" s="396"/>
      <c r="OOV1" s="396"/>
      <c r="OOW1" s="396"/>
      <c r="OOX1" s="396"/>
      <c r="OOY1" s="396"/>
      <c r="OOZ1" s="396"/>
      <c r="OPA1" s="396"/>
      <c r="OPB1" s="395"/>
      <c r="OPC1" s="396"/>
      <c r="OPD1" s="396"/>
      <c r="OPE1" s="396"/>
      <c r="OPF1" s="396"/>
      <c r="OPG1" s="396"/>
      <c r="OPH1" s="396"/>
      <c r="OPI1" s="396"/>
      <c r="OPJ1" s="395"/>
      <c r="OPK1" s="396"/>
      <c r="OPL1" s="396"/>
      <c r="OPM1" s="396"/>
      <c r="OPN1" s="396"/>
      <c r="OPO1" s="396"/>
      <c r="OPP1" s="396"/>
      <c r="OPQ1" s="396"/>
      <c r="OPR1" s="395"/>
      <c r="OPS1" s="396"/>
      <c r="OPT1" s="396"/>
      <c r="OPU1" s="396"/>
      <c r="OPV1" s="396"/>
      <c r="OPW1" s="396"/>
      <c r="OPX1" s="396"/>
      <c r="OPY1" s="396"/>
      <c r="OPZ1" s="395"/>
      <c r="OQA1" s="396"/>
      <c r="OQB1" s="396"/>
      <c r="OQC1" s="396"/>
      <c r="OQD1" s="396"/>
      <c r="OQE1" s="396"/>
      <c r="OQF1" s="396"/>
      <c r="OQG1" s="396"/>
      <c r="OQH1" s="395"/>
      <c r="OQI1" s="396"/>
      <c r="OQJ1" s="396"/>
      <c r="OQK1" s="396"/>
      <c r="OQL1" s="396"/>
      <c r="OQM1" s="396"/>
      <c r="OQN1" s="396"/>
      <c r="OQO1" s="396"/>
      <c r="OQP1" s="395"/>
      <c r="OQQ1" s="396"/>
      <c r="OQR1" s="396"/>
      <c r="OQS1" s="396"/>
      <c r="OQT1" s="396"/>
      <c r="OQU1" s="396"/>
      <c r="OQV1" s="396"/>
      <c r="OQW1" s="396"/>
      <c r="OQX1" s="395"/>
      <c r="OQY1" s="396"/>
      <c r="OQZ1" s="396"/>
      <c r="ORA1" s="396"/>
      <c r="ORB1" s="396"/>
      <c r="ORC1" s="396"/>
      <c r="ORD1" s="396"/>
      <c r="ORE1" s="396"/>
      <c r="ORF1" s="395"/>
      <c r="ORG1" s="396"/>
      <c r="ORH1" s="396"/>
      <c r="ORI1" s="396"/>
      <c r="ORJ1" s="396"/>
      <c r="ORK1" s="396"/>
      <c r="ORL1" s="396"/>
      <c r="ORM1" s="396"/>
      <c r="ORN1" s="395"/>
      <c r="ORO1" s="396"/>
      <c r="ORP1" s="396"/>
      <c r="ORQ1" s="396"/>
      <c r="ORR1" s="396"/>
      <c r="ORS1" s="396"/>
      <c r="ORT1" s="396"/>
      <c r="ORU1" s="396"/>
      <c r="ORV1" s="395"/>
      <c r="ORW1" s="396"/>
      <c r="ORX1" s="396"/>
      <c r="ORY1" s="396"/>
      <c r="ORZ1" s="396"/>
      <c r="OSA1" s="396"/>
      <c r="OSB1" s="396"/>
      <c r="OSC1" s="396"/>
      <c r="OSD1" s="395"/>
      <c r="OSE1" s="396"/>
      <c r="OSF1" s="396"/>
      <c r="OSG1" s="396"/>
      <c r="OSH1" s="396"/>
      <c r="OSI1" s="396"/>
      <c r="OSJ1" s="396"/>
      <c r="OSK1" s="396"/>
      <c r="OSL1" s="395"/>
      <c r="OSM1" s="396"/>
      <c r="OSN1" s="396"/>
      <c r="OSO1" s="396"/>
      <c r="OSP1" s="396"/>
      <c r="OSQ1" s="396"/>
      <c r="OSR1" s="396"/>
      <c r="OSS1" s="396"/>
      <c r="OST1" s="395"/>
      <c r="OSU1" s="396"/>
      <c r="OSV1" s="396"/>
      <c r="OSW1" s="396"/>
      <c r="OSX1" s="396"/>
      <c r="OSY1" s="396"/>
      <c r="OSZ1" s="396"/>
      <c r="OTA1" s="396"/>
      <c r="OTB1" s="395"/>
      <c r="OTC1" s="396"/>
      <c r="OTD1" s="396"/>
      <c r="OTE1" s="396"/>
      <c r="OTF1" s="396"/>
      <c r="OTG1" s="396"/>
      <c r="OTH1" s="396"/>
      <c r="OTI1" s="396"/>
      <c r="OTJ1" s="395"/>
      <c r="OTK1" s="396"/>
      <c r="OTL1" s="396"/>
      <c r="OTM1" s="396"/>
      <c r="OTN1" s="396"/>
      <c r="OTO1" s="396"/>
      <c r="OTP1" s="396"/>
      <c r="OTQ1" s="396"/>
      <c r="OTR1" s="395"/>
      <c r="OTS1" s="396"/>
      <c r="OTT1" s="396"/>
      <c r="OTU1" s="396"/>
      <c r="OTV1" s="396"/>
      <c r="OTW1" s="396"/>
      <c r="OTX1" s="396"/>
      <c r="OTY1" s="396"/>
      <c r="OTZ1" s="395"/>
      <c r="OUA1" s="396"/>
      <c r="OUB1" s="396"/>
      <c r="OUC1" s="396"/>
      <c r="OUD1" s="396"/>
      <c r="OUE1" s="396"/>
      <c r="OUF1" s="396"/>
      <c r="OUG1" s="396"/>
      <c r="OUH1" s="395"/>
      <c r="OUI1" s="396"/>
      <c r="OUJ1" s="396"/>
      <c r="OUK1" s="396"/>
      <c r="OUL1" s="396"/>
      <c r="OUM1" s="396"/>
      <c r="OUN1" s="396"/>
      <c r="OUO1" s="396"/>
      <c r="OUP1" s="395"/>
      <c r="OUQ1" s="396"/>
      <c r="OUR1" s="396"/>
      <c r="OUS1" s="396"/>
      <c r="OUT1" s="396"/>
      <c r="OUU1" s="396"/>
      <c r="OUV1" s="396"/>
      <c r="OUW1" s="396"/>
      <c r="OUX1" s="395"/>
      <c r="OUY1" s="396"/>
      <c r="OUZ1" s="396"/>
      <c r="OVA1" s="396"/>
      <c r="OVB1" s="396"/>
      <c r="OVC1" s="396"/>
      <c r="OVD1" s="396"/>
      <c r="OVE1" s="396"/>
      <c r="OVF1" s="395"/>
      <c r="OVG1" s="396"/>
      <c r="OVH1" s="396"/>
      <c r="OVI1" s="396"/>
      <c r="OVJ1" s="396"/>
      <c r="OVK1" s="396"/>
      <c r="OVL1" s="396"/>
      <c r="OVM1" s="396"/>
      <c r="OVN1" s="395"/>
      <c r="OVO1" s="396"/>
      <c r="OVP1" s="396"/>
      <c r="OVQ1" s="396"/>
      <c r="OVR1" s="396"/>
      <c r="OVS1" s="396"/>
      <c r="OVT1" s="396"/>
      <c r="OVU1" s="396"/>
      <c r="OVV1" s="395"/>
      <c r="OVW1" s="396"/>
      <c r="OVX1" s="396"/>
      <c r="OVY1" s="396"/>
      <c r="OVZ1" s="396"/>
      <c r="OWA1" s="396"/>
      <c r="OWB1" s="396"/>
      <c r="OWC1" s="396"/>
      <c r="OWD1" s="395"/>
      <c r="OWE1" s="396"/>
      <c r="OWF1" s="396"/>
      <c r="OWG1" s="396"/>
      <c r="OWH1" s="396"/>
      <c r="OWI1" s="396"/>
      <c r="OWJ1" s="396"/>
      <c r="OWK1" s="396"/>
      <c r="OWL1" s="395"/>
      <c r="OWM1" s="396"/>
      <c r="OWN1" s="396"/>
      <c r="OWO1" s="396"/>
      <c r="OWP1" s="396"/>
      <c r="OWQ1" s="396"/>
      <c r="OWR1" s="396"/>
      <c r="OWS1" s="396"/>
      <c r="OWT1" s="395"/>
      <c r="OWU1" s="396"/>
      <c r="OWV1" s="396"/>
      <c r="OWW1" s="396"/>
      <c r="OWX1" s="396"/>
      <c r="OWY1" s="396"/>
      <c r="OWZ1" s="396"/>
      <c r="OXA1" s="396"/>
      <c r="OXB1" s="395"/>
      <c r="OXC1" s="396"/>
      <c r="OXD1" s="396"/>
      <c r="OXE1" s="396"/>
      <c r="OXF1" s="396"/>
      <c r="OXG1" s="396"/>
      <c r="OXH1" s="396"/>
      <c r="OXI1" s="396"/>
      <c r="OXJ1" s="395"/>
      <c r="OXK1" s="396"/>
      <c r="OXL1" s="396"/>
      <c r="OXM1" s="396"/>
      <c r="OXN1" s="396"/>
      <c r="OXO1" s="396"/>
      <c r="OXP1" s="396"/>
      <c r="OXQ1" s="396"/>
      <c r="OXR1" s="395"/>
      <c r="OXS1" s="396"/>
      <c r="OXT1" s="396"/>
      <c r="OXU1" s="396"/>
      <c r="OXV1" s="396"/>
      <c r="OXW1" s="396"/>
      <c r="OXX1" s="396"/>
      <c r="OXY1" s="396"/>
      <c r="OXZ1" s="395"/>
      <c r="OYA1" s="396"/>
      <c r="OYB1" s="396"/>
      <c r="OYC1" s="396"/>
      <c r="OYD1" s="396"/>
      <c r="OYE1" s="396"/>
      <c r="OYF1" s="396"/>
      <c r="OYG1" s="396"/>
      <c r="OYH1" s="395"/>
      <c r="OYI1" s="396"/>
      <c r="OYJ1" s="396"/>
      <c r="OYK1" s="396"/>
      <c r="OYL1" s="396"/>
      <c r="OYM1" s="396"/>
      <c r="OYN1" s="396"/>
      <c r="OYO1" s="396"/>
      <c r="OYP1" s="395"/>
      <c r="OYQ1" s="396"/>
      <c r="OYR1" s="396"/>
      <c r="OYS1" s="396"/>
      <c r="OYT1" s="396"/>
      <c r="OYU1" s="396"/>
      <c r="OYV1" s="396"/>
      <c r="OYW1" s="396"/>
      <c r="OYX1" s="395"/>
      <c r="OYY1" s="396"/>
      <c r="OYZ1" s="396"/>
      <c r="OZA1" s="396"/>
      <c r="OZB1" s="396"/>
      <c r="OZC1" s="396"/>
      <c r="OZD1" s="396"/>
      <c r="OZE1" s="396"/>
      <c r="OZF1" s="395"/>
      <c r="OZG1" s="396"/>
      <c r="OZH1" s="396"/>
      <c r="OZI1" s="396"/>
      <c r="OZJ1" s="396"/>
      <c r="OZK1" s="396"/>
      <c r="OZL1" s="396"/>
      <c r="OZM1" s="396"/>
      <c r="OZN1" s="395"/>
      <c r="OZO1" s="396"/>
      <c r="OZP1" s="396"/>
      <c r="OZQ1" s="396"/>
      <c r="OZR1" s="396"/>
      <c r="OZS1" s="396"/>
      <c r="OZT1" s="396"/>
      <c r="OZU1" s="396"/>
      <c r="OZV1" s="395"/>
      <c r="OZW1" s="396"/>
      <c r="OZX1" s="396"/>
      <c r="OZY1" s="396"/>
      <c r="OZZ1" s="396"/>
      <c r="PAA1" s="396"/>
      <c r="PAB1" s="396"/>
      <c r="PAC1" s="396"/>
      <c r="PAD1" s="395"/>
      <c r="PAE1" s="396"/>
      <c r="PAF1" s="396"/>
      <c r="PAG1" s="396"/>
      <c r="PAH1" s="396"/>
      <c r="PAI1" s="396"/>
      <c r="PAJ1" s="396"/>
      <c r="PAK1" s="396"/>
      <c r="PAL1" s="395"/>
      <c r="PAM1" s="396"/>
      <c r="PAN1" s="396"/>
      <c r="PAO1" s="396"/>
      <c r="PAP1" s="396"/>
      <c r="PAQ1" s="396"/>
      <c r="PAR1" s="396"/>
      <c r="PAS1" s="396"/>
      <c r="PAT1" s="395"/>
      <c r="PAU1" s="396"/>
      <c r="PAV1" s="396"/>
      <c r="PAW1" s="396"/>
      <c r="PAX1" s="396"/>
      <c r="PAY1" s="396"/>
      <c r="PAZ1" s="396"/>
      <c r="PBA1" s="396"/>
      <c r="PBB1" s="395"/>
      <c r="PBC1" s="396"/>
      <c r="PBD1" s="396"/>
      <c r="PBE1" s="396"/>
      <c r="PBF1" s="396"/>
      <c r="PBG1" s="396"/>
      <c r="PBH1" s="396"/>
      <c r="PBI1" s="396"/>
      <c r="PBJ1" s="395"/>
      <c r="PBK1" s="396"/>
      <c r="PBL1" s="396"/>
      <c r="PBM1" s="396"/>
      <c r="PBN1" s="396"/>
      <c r="PBO1" s="396"/>
      <c r="PBP1" s="396"/>
      <c r="PBQ1" s="396"/>
      <c r="PBR1" s="395"/>
      <c r="PBS1" s="396"/>
      <c r="PBT1" s="396"/>
      <c r="PBU1" s="396"/>
      <c r="PBV1" s="396"/>
      <c r="PBW1" s="396"/>
      <c r="PBX1" s="396"/>
      <c r="PBY1" s="396"/>
      <c r="PBZ1" s="395"/>
      <c r="PCA1" s="396"/>
      <c r="PCB1" s="396"/>
      <c r="PCC1" s="396"/>
      <c r="PCD1" s="396"/>
      <c r="PCE1" s="396"/>
      <c r="PCF1" s="396"/>
      <c r="PCG1" s="396"/>
      <c r="PCH1" s="395"/>
      <c r="PCI1" s="396"/>
      <c r="PCJ1" s="396"/>
      <c r="PCK1" s="396"/>
      <c r="PCL1" s="396"/>
      <c r="PCM1" s="396"/>
      <c r="PCN1" s="396"/>
      <c r="PCO1" s="396"/>
      <c r="PCP1" s="395"/>
      <c r="PCQ1" s="396"/>
      <c r="PCR1" s="396"/>
      <c r="PCS1" s="396"/>
      <c r="PCT1" s="396"/>
      <c r="PCU1" s="396"/>
      <c r="PCV1" s="396"/>
      <c r="PCW1" s="396"/>
      <c r="PCX1" s="395"/>
      <c r="PCY1" s="396"/>
      <c r="PCZ1" s="396"/>
      <c r="PDA1" s="396"/>
      <c r="PDB1" s="396"/>
      <c r="PDC1" s="396"/>
      <c r="PDD1" s="396"/>
      <c r="PDE1" s="396"/>
      <c r="PDF1" s="395"/>
      <c r="PDG1" s="396"/>
      <c r="PDH1" s="396"/>
      <c r="PDI1" s="396"/>
      <c r="PDJ1" s="396"/>
      <c r="PDK1" s="396"/>
      <c r="PDL1" s="396"/>
      <c r="PDM1" s="396"/>
      <c r="PDN1" s="395"/>
      <c r="PDO1" s="396"/>
      <c r="PDP1" s="396"/>
      <c r="PDQ1" s="396"/>
      <c r="PDR1" s="396"/>
      <c r="PDS1" s="396"/>
      <c r="PDT1" s="396"/>
      <c r="PDU1" s="396"/>
      <c r="PDV1" s="395"/>
      <c r="PDW1" s="396"/>
      <c r="PDX1" s="396"/>
      <c r="PDY1" s="396"/>
      <c r="PDZ1" s="396"/>
      <c r="PEA1" s="396"/>
      <c r="PEB1" s="396"/>
      <c r="PEC1" s="396"/>
      <c r="PED1" s="395"/>
      <c r="PEE1" s="396"/>
      <c r="PEF1" s="396"/>
      <c r="PEG1" s="396"/>
      <c r="PEH1" s="396"/>
      <c r="PEI1" s="396"/>
      <c r="PEJ1" s="396"/>
      <c r="PEK1" s="396"/>
      <c r="PEL1" s="395"/>
      <c r="PEM1" s="396"/>
      <c r="PEN1" s="396"/>
      <c r="PEO1" s="396"/>
      <c r="PEP1" s="396"/>
      <c r="PEQ1" s="396"/>
      <c r="PER1" s="396"/>
      <c r="PES1" s="396"/>
      <c r="PET1" s="395"/>
      <c r="PEU1" s="396"/>
      <c r="PEV1" s="396"/>
      <c r="PEW1" s="396"/>
      <c r="PEX1" s="396"/>
      <c r="PEY1" s="396"/>
      <c r="PEZ1" s="396"/>
      <c r="PFA1" s="396"/>
      <c r="PFB1" s="395"/>
      <c r="PFC1" s="396"/>
      <c r="PFD1" s="396"/>
      <c r="PFE1" s="396"/>
      <c r="PFF1" s="396"/>
      <c r="PFG1" s="396"/>
      <c r="PFH1" s="396"/>
      <c r="PFI1" s="396"/>
      <c r="PFJ1" s="395"/>
      <c r="PFK1" s="396"/>
      <c r="PFL1" s="396"/>
      <c r="PFM1" s="396"/>
      <c r="PFN1" s="396"/>
      <c r="PFO1" s="396"/>
      <c r="PFP1" s="396"/>
      <c r="PFQ1" s="396"/>
      <c r="PFR1" s="395"/>
      <c r="PFS1" s="396"/>
      <c r="PFT1" s="396"/>
      <c r="PFU1" s="396"/>
      <c r="PFV1" s="396"/>
      <c r="PFW1" s="396"/>
      <c r="PFX1" s="396"/>
      <c r="PFY1" s="396"/>
      <c r="PFZ1" s="395"/>
      <c r="PGA1" s="396"/>
      <c r="PGB1" s="396"/>
      <c r="PGC1" s="396"/>
      <c r="PGD1" s="396"/>
      <c r="PGE1" s="396"/>
      <c r="PGF1" s="396"/>
      <c r="PGG1" s="396"/>
      <c r="PGH1" s="395"/>
      <c r="PGI1" s="396"/>
      <c r="PGJ1" s="396"/>
      <c r="PGK1" s="396"/>
      <c r="PGL1" s="396"/>
      <c r="PGM1" s="396"/>
      <c r="PGN1" s="396"/>
      <c r="PGO1" s="396"/>
      <c r="PGP1" s="395"/>
      <c r="PGQ1" s="396"/>
      <c r="PGR1" s="396"/>
      <c r="PGS1" s="396"/>
      <c r="PGT1" s="396"/>
      <c r="PGU1" s="396"/>
      <c r="PGV1" s="396"/>
      <c r="PGW1" s="396"/>
      <c r="PGX1" s="395"/>
      <c r="PGY1" s="396"/>
      <c r="PGZ1" s="396"/>
      <c r="PHA1" s="396"/>
      <c r="PHB1" s="396"/>
      <c r="PHC1" s="396"/>
      <c r="PHD1" s="396"/>
      <c r="PHE1" s="396"/>
      <c r="PHF1" s="395"/>
      <c r="PHG1" s="396"/>
      <c r="PHH1" s="396"/>
      <c r="PHI1" s="396"/>
      <c r="PHJ1" s="396"/>
      <c r="PHK1" s="396"/>
      <c r="PHL1" s="396"/>
      <c r="PHM1" s="396"/>
      <c r="PHN1" s="395"/>
      <c r="PHO1" s="396"/>
      <c r="PHP1" s="396"/>
      <c r="PHQ1" s="396"/>
      <c r="PHR1" s="396"/>
      <c r="PHS1" s="396"/>
      <c r="PHT1" s="396"/>
      <c r="PHU1" s="396"/>
      <c r="PHV1" s="395"/>
      <c r="PHW1" s="396"/>
      <c r="PHX1" s="396"/>
      <c r="PHY1" s="396"/>
      <c r="PHZ1" s="396"/>
      <c r="PIA1" s="396"/>
      <c r="PIB1" s="396"/>
      <c r="PIC1" s="396"/>
      <c r="PID1" s="395"/>
      <c r="PIE1" s="396"/>
      <c r="PIF1" s="396"/>
      <c r="PIG1" s="396"/>
      <c r="PIH1" s="396"/>
      <c r="PII1" s="396"/>
      <c r="PIJ1" s="396"/>
      <c r="PIK1" s="396"/>
      <c r="PIL1" s="395"/>
      <c r="PIM1" s="396"/>
      <c r="PIN1" s="396"/>
      <c r="PIO1" s="396"/>
      <c r="PIP1" s="396"/>
      <c r="PIQ1" s="396"/>
      <c r="PIR1" s="396"/>
      <c r="PIS1" s="396"/>
      <c r="PIT1" s="395"/>
      <c r="PIU1" s="396"/>
      <c r="PIV1" s="396"/>
      <c r="PIW1" s="396"/>
      <c r="PIX1" s="396"/>
      <c r="PIY1" s="396"/>
      <c r="PIZ1" s="396"/>
      <c r="PJA1" s="396"/>
      <c r="PJB1" s="395"/>
      <c r="PJC1" s="396"/>
      <c r="PJD1" s="396"/>
      <c r="PJE1" s="396"/>
      <c r="PJF1" s="396"/>
      <c r="PJG1" s="396"/>
      <c r="PJH1" s="396"/>
      <c r="PJI1" s="396"/>
      <c r="PJJ1" s="395"/>
      <c r="PJK1" s="396"/>
      <c r="PJL1" s="396"/>
      <c r="PJM1" s="396"/>
      <c r="PJN1" s="396"/>
      <c r="PJO1" s="396"/>
      <c r="PJP1" s="396"/>
      <c r="PJQ1" s="396"/>
      <c r="PJR1" s="395"/>
      <c r="PJS1" s="396"/>
      <c r="PJT1" s="396"/>
      <c r="PJU1" s="396"/>
      <c r="PJV1" s="396"/>
      <c r="PJW1" s="396"/>
      <c r="PJX1" s="396"/>
      <c r="PJY1" s="396"/>
      <c r="PJZ1" s="395"/>
      <c r="PKA1" s="396"/>
      <c r="PKB1" s="396"/>
      <c r="PKC1" s="396"/>
      <c r="PKD1" s="396"/>
      <c r="PKE1" s="396"/>
      <c r="PKF1" s="396"/>
      <c r="PKG1" s="396"/>
      <c r="PKH1" s="395"/>
      <c r="PKI1" s="396"/>
      <c r="PKJ1" s="396"/>
      <c r="PKK1" s="396"/>
      <c r="PKL1" s="396"/>
      <c r="PKM1" s="396"/>
      <c r="PKN1" s="396"/>
      <c r="PKO1" s="396"/>
      <c r="PKP1" s="395"/>
      <c r="PKQ1" s="396"/>
      <c r="PKR1" s="396"/>
      <c r="PKS1" s="396"/>
      <c r="PKT1" s="396"/>
      <c r="PKU1" s="396"/>
      <c r="PKV1" s="396"/>
      <c r="PKW1" s="396"/>
      <c r="PKX1" s="395"/>
      <c r="PKY1" s="396"/>
      <c r="PKZ1" s="396"/>
      <c r="PLA1" s="396"/>
      <c r="PLB1" s="396"/>
      <c r="PLC1" s="396"/>
      <c r="PLD1" s="396"/>
      <c r="PLE1" s="396"/>
      <c r="PLF1" s="395"/>
      <c r="PLG1" s="396"/>
      <c r="PLH1" s="396"/>
      <c r="PLI1" s="396"/>
      <c r="PLJ1" s="396"/>
      <c r="PLK1" s="396"/>
      <c r="PLL1" s="396"/>
      <c r="PLM1" s="396"/>
      <c r="PLN1" s="395"/>
      <c r="PLO1" s="396"/>
      <c r="PLP1" s="396"/>
      <c r="PLQ1" s="396"/>
      <c r="PLR1" s="396"/>
      <c r="PLS1" s="396"/>
      <c r="PLT1" s="396"/>
      <c r="PLU1" s="396"/>
      <c r="PLV1" s="395"/>
      <c r="PLW1" s="396"/>
      <c r="PLX1" s="396"/>
      <c r="PLY1" s="396"/>
      <c r="PLZ1" s="396"/>
      <c r="PMA1" s="396"/>
      <c r="PMB1" s="396"/>
      <c r="PMC1" s="396"/>
      <c r="PMD1" s="395"/>
      <c r="PME1" s="396"/>
      <c r="PMF1" s="396"/>
      <c r="PMG1" s="396"/>
      <c r="PMH1" s="396"/>
      <c r="PMI1" s="396"/>
      <c r="PMJ1" s="396"/>
      <c r="PMK1" s="396"/>
      <c r="PML1" s="395"/>
      <c r="PMM1" s="396"/>
      <c r="PMN1" s="396"/>
      <c r="PMO1" s="396"/>
      <c r="PMP1" s="396"/>
      <c r="PMQ1" s="396"/>
      <c r="PMR1" s="396"/>
      <c r="PMS1" s="396"/>
      <c r="PMT1" s="395"/>
      <c r="PMU1" s="396"/>
      <c r="PMV1" s="396"/>
      <c r="PMW1" s="396"/>
      <c r="PMX1" s="396"/>
      <c r="PMY1" s="396"/>
      <c r="PMZ1" s="396"/>
      <c r="PNA1" s="396"/>
      <c r="PNB1" s="395"/>
      <c r="PNC1" s="396"/>
      <c r="PND1" s="396"/>
      <c r="PNE1" s="396"/>
      <c r="PNF1" s="396"/>
      <c r="PNG1" s="396"/>
      <c r="PNH1" s="396"/>
      <c r="PNI1" s="396"/>
      <c r="PNJ1" s="395"/>
      <c r="PNK1" s="396"/>
      <c r="PNL1" s="396"/>
      <c r="PNM1" s="396"/>
      <c r="PNN1" s="396"/>
      <c r="PNO1" s="396"/>
      <c r="PNP1" s="396"/>
      <c r="PNQ1" s="396"/>
      <c r="PNR1" s="395"/>
      <c r="PNS1" s="396"/>
      <c r="PNT1" s="396"/>
      <c r="PNU1" s="396"/>
      <c r="PNV1" s="396"/>
      <c r="PNW1" s="396"/>
      <c r="PNX1" s="396"/>
      <c r="PNY1" s="396"/>
      <c r="PNZ1" s="395"/>
      <c r="POA1" s="396"/>
      <c r="POB1" s="396"/>
      <c r="POC1" s="396"/>
      <c r="POD1" s="396"/>
      <c r="POE1" s="396"/>
      <c r="POF1" s="396"/>
      <c r="POG1" s="396"/>
      <c r="POH1" s="395"/>
      <c r="POI1" s="396"/>
      <c r="POJ1" s="396"/>
      <c r="POK1" s="396"/>
      <c r="POL1" s="396"/>
      <c r="POM1" s="396"/>
      <c r="PON1" s="396"/>
      <c r="POO1" s="396"/>
      <c r="POP1" s="395"/>
      <c r="POQ1" s="396"/>
      <c r="POR1" s="396"/>
      <c r="POS1" s="396"/>
      <c r="POT1" s="396"/>
      <c r="POU1" s="396"/>
      <c r="POV1" s="396"/>
      <c r="POW1" s="396"/>
      <c r="POX1" s="395"/>
      <c r="POY1" s="396"/>
      <c r="POZ1" s="396"/>
      <c r="PPA1" s="396"/>
      <c r="PPB1" s="396"/>
      <c r="PPC1" s="396"/>
      <c r="PPD1" s="396"/>
      <c r="PPE1" s="396"/>
      <c r="PPF1" s="395"/>
      <c r="PPG1" s="396"/>
      <c r="PPH1" s="396"/>
      <c r="PPI1" s="396"/>
      <c r="PPJ1" s="396"/>
      <c r="PPK1" s="396"/>
      <c r="PPL1" s="396"/>
      <c r="PPM1" s="396"/>
      <c r="PPN1" s="395"/>
      <c r="PPO1" s="396"/>
      <c r="PPP1" s="396"/>
      <c r="PPQ1" s="396"/>
      <c r="PPR1" s="396"/>
      <c r="PPS1" s="396"/>
      <c r="PPT1" s="396"/>
      <c r="PPU1" s="396"/>
      <c r="PPV1" s="395"/>
      <c r="PPW1" s="396"/>
      <c r="PPX1" s="396"/>
      <c r="PPY1" s="396"/>
      <c r="PPZ1" s="396"/>
      <c r="PQA1" s="396"/>
      <c r="PQB1" s="396"/>
      <c r="PQC1" s="396"/>
      <c r="PQD1" s="395"/>
      <c r="PQE1" s="396"/>
      <c r="PQF1" s="396"/>
      <c r="PQG1" s="396"/>
      <c r="PQH1" s="396"/>
      <c r="PQI1" s="396"/>
      <c r="PQJ1" s="396"/>
      <c r="PQK1" s="396"/>
      <c r="PQL1" s="395"/>
      <c r="PQM1" s="396"/>
      <c r="PQN1" s="396"/>
      <c r="PQO1" s="396"/>
      <c r="PQP1" s="396"/>
      <c r="PQQ1" s="396"/>
      <c r="PQR1" s="396"/>
      <c r="PQS1" s="396"/>
      <c r="PQT1" s="395"/>
      <c r="PQU1" s="396"/>
      <c r="PQV1" s="396"/>
      <c r="PQW1" s="396"/>
      <c r="PQX1" s="396"/>
      <c r="PQY1" s="396"/>
      <c r="PQZ1" s="396"/>
      <c r="PRA1" s="396"/>
      <c r="PRB1" s="395"/>
      <c r="PRC1" s="396"/>
      <c r="PRD1" s="396"/>
      <c r="PRE1" s="396"/>
      <c r="PRF1" s="396"/>
      <c r="PRG1" s="396"/>
      <c r="PRH1" s="396"/>
      <c r="PRI1" s="396"/>
      <c r="PRJ1" s="395"/>
      <c r="PRK1" s="396"/>
      <c r="PRL1" s="396"/>
      <c r="PRM1" s="396"/>
      <c r="PRN1" s="396"/>
      <c r="PRO1" s="396"/>
      <c r="PRP1" s="396"/>
      <c r="PRQ1" s="396"/>
      <c r="PRR1" s="395"/>
      <c r="PRS1" s="396"/>
      <c r="PRT1" s="396"/>
      <c r="PRU1" s="396"/>
      <c r="PRV1" s="396"/>
      <c r="PRW1" s="396"/>
      <c r="PRX1" s="396"/>
      <c r="PRY1" s="396"/>
      <c r="PRZ1" s="395"/>
      <c r="PSA1" s="396"/>
      <c r="PSB1" s="396"/>
      <c r="PSC1" s="396"/>
      <c r="PSD1" s="396"/>
      <c r="PSE1" s="396"/>
      <c r="PSF1" s="396"/>
      <c r="PSG1" s="396"/>
      <c r="PSH1" s="395"/>
      <c r="PSI1" s="396"/>
      <c r="PSJ1" s="396"/>
      <c r="PSK1" s="396"/>
      <c r="PSL1" s="396"/>
      <c r="PSM1" s="396"/>
      <c r="PSN1" s="396"/>
      <c r="PSO1" s="396"/>
      <c r="PSP1" s="395"/>
      <c r="PSQ1" s="396"/>
      <c r="PSR1" s="396"/>
      <c r="PSS1" s="396"/>
      <c r="PST1" s="396"/>
      <c r="PSU1" s="396"/>
      <c r="PSV1" s="396"/>
      <c r="PSW1" s="396"/>
      <c r="PSX1" s="395"/>
      <c r="PSY1" s="396"/>
      <c r="PSZ1" s="396"/>
      <c r="PTA1" s="396"/>
      <c r="PTB1" s="396"/>
      <c r="PTC1" s="396"/>
      <c r="PTD1" s="396"/>
      <c r="PTE1" s="396"/>
      <c r="PTF1" s="395"/>
      <c r="PTG1" s="396"/>
      <c r="PTH1" s="396"/>
      <c r="PTI1" s="396"/>
      <c r="PTJ1" s="396"/>
      <c r="PTK1" s="396"/>
      <c r="PTL1" s="396"/>
      <c r="PTM1" s="396"/>
      <c r="PTN1" s="395"/>
      <c r="PTO1" s="396"/>
      <c r="PTP1" s="396"/>
      <c r="PTQ1" s="396"/>
      <c r="PTR1" s="396"/>
      <c r="PTS1" s="396"/>
      <c r="PTT1" s="396"/>
      <c r="PTU1" s="396"/>
      <c r="PTV1" s="395"/>
      <c r="PTW1" s="396"/>
      <c r="PTX1" s="396"/>
      <c r="PTY1" s="396"/>
      <c r="PTZ1" s="396"/>
      <c r="PUA1" s="396"/>
      <c r="PUB1" s="396"/>
      <c r="PUC1" s="396"/>
      <c r="PUD1" s="395"/>
      <c r="PUE1" s="396"/>
      <c r="PUF1" s="396"/>
      <c r="PUG1" s="396"/>
      <c r="PUH1" s="396"/>
      <c r="PUI1" s="396"/>
      <c r="PUJ1" s="396"/>
      <c r="PUK1" s="396"/>
      <c r="PUL1" s="395"/>
      <c r="PUM1" s="396"/>
      <c r="PUN1" s="396"/>
      <c r="PUO1" s="396"/>
      <c r="PUP1" s="396"/>
      <c r="PUQ1" s="396"/>
      <c r="PUR1" s="396"/>
      <c r="PUS1" s="396"/>
      <c r="PUT1" s="395"/>
      <c r="PUU1" s="396"/>
      <c r="PUV1" s="396"/>
      <c r="PUW1" s="396"/>
      <c r="PUX1" s="396"/>
      <c r="PUY1" s="396"/>
      <c r="PUZ1" s="396"/>
      <c r="PVA1" s="396"/>
      <c r="PVB1" s="395"/>
      <c r="PVC1" s="396"/>
      <c r="PVD1" s="396"/>
      <c r="PVE1" s="396"/>
      <c r="PVF1" s="396"/>
      <c r="PVG1" s="396"/>
      <c r="PVH1" s="396"/>
      <c r="PVI1" s="396"/>
      <c r="PVJ1" s="395"/>
      <c r="PVK1" s="396"/>
      <c r="PVL1" s="396"/>
      <c r="PVM1" s="396"/>
      <c r="PVN1" s="396"/>
      <c r="PVO1" s="396"/>
      <c r="PVP1" s="396"/>
      <c r="PVQ1" s="396"/>
      <c r="PVR1" s="395"/>
      <c r="PVS1" s="396"/>
      <c r="PVT1" s="396"/>
      <c r="PVU1" s="396"/>
      <c r="PVV1" s="396"/>
      <c r="PVW1" s="396"/>
      <c r="PVX1" s="396"/>
      <c r="PVY1" s="396"/>
      <c r="PVZ1" s="395"/>
      <c r="PWA1" s="396"/>
      <c r="PWB1" s="396"/>
      <c r="PWC1" s="396"/>
      <c r="PWD1" s="396"/>
      <c r="PWE1" s="396"/>
      <c r="PWF1" s="396"/>
      <c r="PWG1" s="396"/>
      <c r="PWH1" s="395"/>
      <c r="PWI1" s="396"/>
      <c r="PWJ1" s="396"/>
      <c r="PWK1" s="396"/>
      <c r="PWL1" s="396"/>
      <c r="PWM1" s="396"/>
      <c r="PWN1" s="396"/>
      <c r="PWO1" s="396"/>
      <c r="PWP1" s="395"/>
      <c r="PWQ1" s="396"/>
      <c r="PWR1" s="396"/>
      <c r="PWS1" s="396"/>
      <c r="PWT1" s="396"/>
      <c r="PWU1" s="396"/>
      <c r="PWV1" s="396"/>
      <c r="PWW1" s="396"/>
      <c r="PWX1" s="395"/>
      <c r="PWY1" s="396"/>
      <c r="PWZ1" s="396"/>
      <c r="PXA1" s="396"/>
      <c r="PXB1" s="396"/>
      <c r="PXC1" s="396"/>
      <c r="PXD1" s="396"/>
      <c r="PXE1" s="396"/>
      <c r="PXF1" s="395"/>
      <c r="PXG1" s="396"/>
      <c r="PXH1" s="396"/>
      <c r="PXI1" s="396"/>
      <c r="PXJ1" s="396"/>
      <c r="PXK1" s="396"/>
      <c r="PXL1" s="396"/>
      <c r="PXM1" s="396"/>
      <c r="PXN1" s="395"/>
      <c r="PXO1" s="396"/>
      <c r="PXP1" s="396"/>
      <c r="PXQ1" s="396"/>
      <c r="PXR1" s="396"/>
      <c r="PXS1" s="396"/>
      <c r="PXT1" s="396"/>
      <c r="PXU1" s="396"/>
      <c r="PXV1" s="395"/>
      <c r="PXW1" s="396"/>
      <c r="PXX1" s="396"/>
      <c r="PXY1" s="396"/>
      <c r="PXZ1" s="396"/>
      <c r="PYA1" s="396"/>
      <c r="PYB1" s="396"/>
      <c r="PYC1" s="396"/>
      <c r="PYD1" s="395"/>
      <c r="PYE1" s="396"/>
      <c r="PYF1" s="396"/>
      <c r="PYG1" s="396"/>
      <c r="PYH1" s="396"/>
      <c r="PYI1" s="396"/>
      <c r="PYJ1" s="396"/>
      <c r="PYK1" s="396"/>
      <c r="PYL1" s="395"/>
      <c r="PYM1" s="396"/>
      <c r="PYN1" s="396"/>
      <c r="PYO1" s="396"/>
      <c r="PYP1" s="396"/>
      <c r="PYQ1" s="396"/>
      <c r="PYR1" s="396"/>
      <c r="PYS1" s="396"/>
      <c r="PYT1" s="395"/>
      <c r="PYU1" s="396"/>
      <c r="PYV1" s="396"/>
      <c r="PYW1" s="396"/>
      <c r="PYX1" s="396"/>
      <c r="PYY1" s="396"/>
      <c r="PYZ1" s="396"/>
      <c r="PZA1" s="396"/>
      <c r="PZB1" s="395"/>
      <c r="PZC1" s="396"/>
      <c r="PZD1" s="396"/>
      <c r="PZE1" s="396"/>
      <c r="PZF1" s="396"/>
      <c r="PZG1" s="396"/>
      <c r="PZH1" s="396"/>
      <c r="PZI1" s="396"/>
      <c r="PZJ1" s="395"/>
      <c r="PZK1" s="396"/>
      <c r="PZL1" s="396"/>
      <c r="PZM1" s="396"/>
      <c r="PZN1" s="396"/>
      <c r="PZO1" s="396"/>
      <c r="PZP1" s="396"/>
      <c r="PZQ1" s="396"/>
      <c r="PZR1" s="395"/>
      <c r="PZS1" s="396"/>
      <c r="PZT1" s="396"/>
      <c r="PZU1" s="396"/>
      <c r="PZV1" s="396"/>
      <c r="PZW1" s="396"/>
      <c r="PZX1" s="396"/>
      <c r="PZY1" s="396"/>
      <c r="PZZ1" s="395"/>
      <c r="QAA1" s="396"/>
      <c r="QAB1" s="396"/>
      <c r="QAC1" s="396"/>
      <c r="QAD1" s="396"/>
      <c r="QAE1" s="396"/>
      <c r="QAF1" s="396"/>
      <c r="QAG1" s="396"/>
      <c r="QAH1" s="395"/>
      <c r="QAI1" s="396"/>
      <c r="QAJ1" s="396"/>
      <c r="QAK1" s="396"/>
      <c r="QAL1" s="396"/>
      <c r="QAM1" s="396"/>
      <c r="QAN1" s="396"/>
      <c r="QAO1" s="396"/>
      <c r="QAP1" s="395"/>
      <c r="QAQ1" s="396"/>
      <c r="QAR1" s="396"/>
      <c r="QAS1" s="396"/>
      <c r="QAT1" s="396"/>
      <c r="QAU1" s="396"/>
      <c r="QAV1" s="396"/>
      <c r="QAW1" s="396"/>
      <c r="QAX1" s="395"/>
      <c r="QAY1" s="396"/>
      <c r="QAZ1" s="396"/>
      <c r="QBA1" s="396"/>
      <c r="QBB1" s="396"/>
      <c r="QBC1" s="396"/>
      <c r="QBD1" s="396"/>
      <c r="QBE1" s="396"/>
      <c r="QBF1" s="395"/>
      <c r="QBG1" s="396"/>
      <c r="QBH1" s="396"/>
      <c r="QBI1" s="396"/>
      <c r="QBJ1" s="396"/>
      <c r="QBK1" s="396"/>
      <c r="QBL1" s="396"/>
      <c r="QBM1" s="396"/>
      <c r="QBN1" s="395"/>
      <c r="QBO1" s="396"/>
      <c r="QBP1" s="396"/>
      <c r="QBQ1" s="396"/>
      <c r="QBR1" s="396"/>
      <c r="QBS1" s="396"/>
      <c r="QBT1" s="396"/>
      <c r="QBU1" s="396"/>
      <c r="QBV1" s="395"/>
      <c r="QBW1" s="396"/>
      <c r="QBX1" s="396"/>
      <c r="QBY1" s="396"/>
      <c r="QBZ1" s="396"/>
      <c r="QCA1" s="396"/>
      <c r="QCB1" s="396"/>
      <c r="QCC1" s="396"/>
      <c r="QCD1" s="395"/>
      <c r="QCE1" s="396"/>
      <c r="QCF1" s="396"/>
      <c r="QCG1" s="396"/>
      <c r="QCH1" s="396"/>
      <c r="QCI1" s="396"/>
      <c r="QCJ1" s="396"/>
      <c r="QCK1" s="396"/>
      <c r="QCL1" s="395"/>
      <c r="QCM1" s="396"/>
      <c r="QCN1" s="396"/>
      <c r="QCO1" s="396"/>
      <c r="QCP1" s="396"/>
      <c r="QCQ1" s="396"/>
      <c r="QCR1" s="396"/>
      <c r="QCS1" s="396"/>
      <c r="QCT1" s="395"/>
      <c r="QCU1" s="396"/>
      <c r="QCV1" s="396"/>
      <c r="QCW1" s="396"/>
      <c r="QCX1" s="396"/>
      <c r="QCY1" s="396"/>
      <c r="QCZ1" s="396"/>
      <c r="QDA1" s="396"/>
      <c r="QDB1" s="395"/>
      <c r="QDC1" s="396"/>
      <c r="QDD1" s="396"/>
      <c r="QDE1" s="396"/>
      <c r="QDF1" s="396"/>
      <c r="QDG1" s="396"/>
      <c r="QDH1" s="396"/>
      <c r="QDI1" s="396"/>
      <c r="QDJ1" s="395"/>
      <c r="QDK1" s="396"/>
      <c r="QDL1" s="396"/>
      <c r="QDM1" s="396"/>
      <c r="QDN1" s="396"/>
      <c r="QDO1" s="396"/>
      <c r="QDP1" s="396"/>
      <c r="QDQ1" s="396"/>
      <c r="QDR1" s="395"/>
      <c r="QDS1" s="396"/>
      <c r="QDT1" s="396"/>
      <c r="QDU1" s="396"/>
      <c r="QDV1" s="396"/>
      <c r="QDW1" s="396"/>
      <c r="QDX1" s="396"/>
      <c r="QDY1" s="396"/>
      <c r="QDZ1" s="395"/>
      <c r="QEA1" s="396"/>
      <c r="QEB1" s="396"/>
      <c r="QEC1" s="396"/>
      <c r="QED1" s="396"/>
      <c r="QEE1" s="396"/>
      <c r="QEF1" s="396"/>
      <c r="QEG1" s="396"/>
      <c r="QEH1" s="395"/>
      <c r="QEI1" s="396"/>
      <c r="QEJ1" s="396"/>
      <c r="QEK1" s="396"/>
      <c r="QEL1" s="396"/>
      <c r="QEM1" s="396"/>
      <c r="QEN1" s="396"/>
      <c r="QEO1" s="396"/>
      <c r="QEP1" s="395"/>
      <c r="QEQ1" s="396"/>
      <c r="QER1" s="396"/>
      <c r="QES1" s="396"/>
      <c r="QET1" s="396"/>
      <c r="QEU1" s="396"/>
      <c r="QEV1" s="396"/>
      <c r="QEW1" s="396"/>
      <c r="QEX1" s="395"/>
      <c r="QEY1" s="396"/>
      <c r="QEZ1" s="396"/>
      <c r="QFA1" s="396"/>
      <c r="QFB1" s="396"/>
      <c r="QFC1" s="396"/>
      <c r="QFD1" s="396"/>
      <c r="QFE1" s="396"/>
      <c r="QFF1" s="395"/>
      <c r="QFG1" s="396"/>
      <c r="QFH1" s="396"/>
      <c r="QFI1" s="396"/>
      <c r="QFJ1" s="396"/>
      <c r="QFK1" s="396"/>
      <c r="QFL1" s="396"/>
      <c r="QFM1" s="396"/>
      <c r="QFN1" s="395"/>
      <c r="QFO1" s="396"/>
      <c r="QFP1" s="396"/>
      <c r="QFQ1" s="396"/>
      <c r="QFR1" s="396"/>
      <c r="QFS1" s="396"/>
      <c r="QFT1" s="396"/>
      <c r="QFU1" s="396"/>
      <c r="QFV1" s="395"/>
      <c r="QFW1" s="396"/>
      <c r="QFX1" s="396"/>
      <c r="QFY1" s="396"/>
      <c r="QFZ1" s="396"/>
      <c r="QGA1" s="396"/>
      <c r="QGB1" s="396"/>
      <c r="QGC1" s="396"/>
      <c r="QGD1" s="395"/>
      <c r="QGE1" s="396"/>
      <c r="QGF1" s="396"/>
      <c r="QGG1" s="396"/>
      <c r="QGH1" s="396"/>
      <c r="QGI1" s="396"/>
      <c r="QGJ1" s="396"/>
      <c r="QGK1" s="396"/>
      <c r="QGL1" s="395"/>
      <c r="QGM1" s="396"/>
      <c r="QGN1" s="396"/>
      <c r="QGO1" s="396"/>
      <c r="QGP1" s="396"/>
      <c r="QGQ1" s="396"/>
      <c r="QGR1" s="396"/>
      <c r="QGS1" s="396"/>
      <c r="QGT1" s="395"/>
      <c r="QGU1" s="396"/>
      <c r="QGV1" s="396"/>
      <c r="QGW1" s="396"/>
      <c r="QGX1" s="396"/>
      <c r="QGY1" s="396"/>
      <c r="QGZ1" s="396"/>
      <c r="QHA1" s="396"/>
      <c r="QHB1" s="395"/>
      <c r="QHC1" s="396"/>
      <c r="QHD1" s="396"/>
      <c r="QHE1" s="396"/>
      <c r="QHF1" s="396"/>
      <c r="QHG1" s="396"/>
      <c r="QHH1" s="396"/>
      <c r="QHI1" s="396"/>
      <c r="QHJ1" s="395"/>
      <c r="QHK1" s="396"/>
      <c r="QHL1" s="396"/>
      <c r="QHM1" s="396"/>
      <c r="QHN1" s="396"/>
      <c r="QHO1" s="396"/>
      <c r="QHP1" s="396"/>
      <c r="QHQ1" s="396"/>
      <c r="QHR1" s="395"/>
      <c r="QHS1" s="396"/>
      <c r="QHT1" s="396"/>
      <c r="QHU1" s="396"/>
      <c r="QHV1" s="396"/>
      <c r="QHW1" s="396"/>
      <c r="QHX1" s="396"/>
      <c r="QHY1" s="396"/>
      <c r="QHZ1" s="395"/>
      <c r="QIA1" s="396"/>
      <c r="QIB1" s="396"/>
      <c r="QIC1" s="396"/>
      <c r="QID1" s="396"/>
      <c r="QIE1" s="396"/>
      <c r="QIF1" s="396"/>
      <c r="QIG1" s="396"/>
      <c r="QIH1" s="395"/>
      <c r="QII1" s="396"/>
      <c r="QIJ1" s="396"/>
      <c r="QIK1" s="396"/>
      <c r="QIL1" s="396"/>
      <c r="QIM1" s="396"/>
      <c r="QIN1" s="396"/>
      <c r="QIO1" s="396"/>
      <c r="QIP1" s="395"/>
      <c r="QIQ1" s="396"/>
      <c r="QIR1" s="396"/>
      <c r="QIS1" s="396"/>
      <c r="QIT1" s="396"/>
      <c r="QIU1" s="396"/>
      <c r="QIV1" s="396"/>
      <c r="QIW1" s="396"/>
      <c r="QIX1" s="395"/>
      <c r="QIY1" s="396"/>
      <c r="QIZ1" s="396"/>
      <c r="QJA1" s="396"/>
      <c r="QJB1" s="396"/>
      <c r="QJC1" s="396"/>
      <c r="QJD1" s="396"/>
      <c r="QJE1" s="396"/>
      <c r="QJF1" s="395"/>
      <c r="QJG1" s="396"/>
      <c r="QJH1" s="396"/>
      <c r="QJI1" s="396"/>
      <c r="QJJ1" s="396"/>
      <c r="QJK1" s="396"/>
      <c r="QJL1" s="396"/>
      <c r="QJM1" s="396"/>
      <c r="QJN1" s="395"/>
      <c r="QJO1" s="396"/>
      <c r="QJP1" s="396"/>
      <c r="QJQ1" s="396"/>
      <c r="QJR1" s="396"/>
      <c r="QJS1" s="396"/>
      <c r="QJT1" s="396"/>
      <c r="QJU1" s="396"/>
      <c r="QJV1" s="395"/>
      <c r="QJW1" s="396"/>
      <c r="QJX1" s="396"/>
      <c r="QJY1" s="396"/>
      <c r="QJZ1" s="396"/>
      <c r="QKA1" s="396"/>
      <c r="QKB1" s="396"/>
      <c r="QKC1" s="396"/>
      <c r="QKD1" s="395"/>
      <c r="QKE1" s="396"/>
      <c r="QKF1" s="396"/>
      <c r="QKG1" s="396"/>
      <c r="QKH1" s="396"/>
      <c r="QKI1" s="396"/>
      <c r="QKJ1" s="396"/>
      <c r="QKK1" s="396"/>
      <c r="QKL1" s="395"/>
      <c r="QKM1" s="396"/>
      <c r="QKN1" s="396"/>
      <c r="QKO1" s="396"/>
      <c r="QKP1" s="396"/>
      <c r="QKQ1" s="396"/>
      <c r="QKR1" s="396"/>
      <c r="QKS1" s="396"/>
      <c r="QKT1" s="395"/>
      <c r="QKU1" s="396"/>
      <c r="QKV1" s="396"/>
      <c r="QKW1" s="396"/>
      <c r="QKX1" s="396"/>
      <c r="QKY1" s="396"/>
      <c r="QKZ1" s="396"/>
      <c r="QLA1" s="396"/>
      <c r="QLB1" s="395"/>
      <c r="QLC1" s="396"/>
      <c r="QLD1" s="396"/>
      <c r="QLE1" s="396"/>
      <c r="QLF1" s="396"/>
      <c r="QLG1" s="396"/>
      <c r="QLH1" s="396"/>
      <c r="QLI1" s="396"/>
      <c r="QLJ1" s="395"/>
      <c r="QLK1" s="396"/>
      <c r="QLL1" s="396"/>
      <c r="QLM1" s="396"/>
      <c r="QLN1" s="396"/>
      <c r="QLO1" s="396"/>
      <c r="QLP1" s="396"/>
      <c r="QLQ1" s="396"/>
      <c r="QLR1" s="395"/>
      <c r="QLS1" s="396"/>
      <c r="QLT1" s="396"/>
      <c r="QLU1" s="396"/>
      <c r="QLV1" s="396"/>
      <c r="QLW1" s="396"/>
      <c r="QLX1" s="396"/>
      <c r="QLY1" s="396"/>
      <c r="QLZ1" s="395"/>
      <c r="QMA1" s="396"/>
      <c r="QMB1" s="396"/>
      <c r="QMC1" s="396"/>
      <c r="QMD1" s="396"/>
      <c r="QME1" s="396"/>
      <c r="QMF1" s="396"/>
      <c r="QMG1" s="396"/>
      <c r="QMH1" s="395"/>
      <c r="QMI1" s="396"/>
      <c r="QMJ1" s="396"/>
      <c r="QMK1" s="396"/>
      <c r="QML1" s="396"/>
      <c r="QMM1" s="396"/>
      <c r="QMN1" s="396"/>
      <c r="QMO1" s="396"/>
      <c r="QMP1" s="395"/>
      <c r="QMQ1" s="396"/>
      <c r="QMR1" s="396"/>
      <c r="QMS1" s="396"/>
      <c r="QMT1" s="396"/>
      <c r="QMU1" s="396"/>
      <c r="QMV1" s="396"/>
      <c r="QMW1" s="396"/>
      <c r="QMX1" s="395"/>
      <c r="QMY1" s="396"/>
      <c r="QMZ1" s="396"/>
      <c r="QNA1" s="396"/>
      <c r="QNB1" s="396"/>
      <c r="QNC1" s="396"/>
      <c r="QND1" s="396"/>
      <c r="QNE1" s="396"/>
      <c r="QNF1" s="395"/>
      <c r="QNG1" s="396"/>
      <c r="QNH1" s="396"/>
      <c r="QNI1" s="396"/>
      <c r="QNJ1" s="396"/>
      <c r="QNK1" s="396"/>
      <c r="QNL1" s="396"/>
      <c r="QNM1" s="396"/>
      <c r="QNN1" s="395"/>
      <c r="QNO1" s="396"/>
      <c r="QNP1" s="396"/>
      <c r="QNQ1" s="396"/>
      <c r="QNR1" s="396"/>
      <c r="QNS1" s="396"/>
      <c r="QNT1" s="396"/>
      <c r="QNU1" s="396"/>
      <c r="QNV1" s="395"/>
      <c r="QNW1" s="396"/>
      <c r="QNX1" s="396"/>
      <c r="QNY1" s="396"/>
      <c r="QNZ1" s="396"/>
      <c r="QOA1" s="396"/>
      <c r="QOB1" s="396"/>
      <c r="QOC1" s="396"/>
      <c r="QOD1" s="395"/>
      <c r="QOE1" s="396"/>
      <c r="QOF1" s="396"/>
      <c r="QOG1" s="396"/>
      <c r="QOH1" s="396"/>
      <c r="QOI1" s="396"/>
      <c r="QOJ1" s="396"/>
      <c r="QOK1" s="396"/>
      <c r="QOL1" s="395"/>
      <c r="QOM1" s="396"/>
      <c r="QON1" s="396"/>
      <c r="QOO1" s="396"/>
      <c r="QOP1" s="396"/>
      <c r="QOQ1" s="396"/>
      <c r="QOR1" s="396"/>
      <c r="QOS1" s="396"/>
      <c r="QOT1" s="395"/>
      <c r="QOU1" s="396"/>
      <c r="QOV1" s="396"/>
      <c r="QOW1" s="396"/>
      <c r="QOX1" s="396"/>
      <c r="QOY1" s="396"/>
      <c r="QOZ1" s="396"/>
      <c r="QPA1" s="396"/>
      <c r="QPB1" s="395"/>
      <c r="QPC1" s="396"/>
      <c r="QPD1" s="396"/>
      <c r="QPE1" s="396"/>
      <c r="QPF1" s="396"/>
      <c r="QPG1" s="396"/>
      <c r="QPH1" s="396"/>
      <c r="QPI1" s="396"/>
      <c r="QPJ1" s="395"/>
      <c r="QPK1" s="396"/>
      <c r="QPL1" s="396"/>
      <c r="QPM1" s="396"/>
      <c r="QPN1" s="396"/>
      <c r="QPO1" s="396"/>
      <c r="QPP1" s="396"/>
      <c r="QPQ1" s="396"/>
      <c r="QPR1" s="395"/>
      <c r="QPS1" s="396"/>
      <c r="QPT1" s="396"/>
      <c r="QPU1" s="396"/>
      <c r="QPV1" s="396"/>
      <c r="QPW1" s="396"/>
      <c r="QPX1" s="396"/>
      <c r="QPY1" s="396"/>
      <c r="QPZ1" s="395"/>
      <c r="QQA1" s="396"/>
      <c r="QQB1" s="396"/>
      <c r="QQC1" s="396"/>
      <c r="QQD1" s="396"/>
      <c r="QQE1" s="396"/>
      <c r="QQF1" s="396"/>
      <c r="QQG1" s="396"/>
      <c r="QQH1" s="395"/>
      <c r="QQI1" s="396"/>
      <c r="QQJ1" s="396"/>
      <c r="QQK1" s="396"/>
      <c r="QQL1" s="396"/>
      <c r="QQM1" s="396"/>
      <c r="QQN1" s="396"/>
      <c r="QQO1" s="396"/>
      <c r="QQP1" s="395"/>
      <c r="QQQ1" s="396"/>
      <c r="QQR1" s="396"/>
      <c r="QQS1" s="396"/>
      <c r="QQT1" s="396"/>
      <c r="QQU1" s="396"/>
      <c r="QQV1" s="396"/>
      <c r="QQW1" s="396"/>
      <c r="QQX1" s="395"/>
      <c r="QQY1" s="396"/>
      <c r="QQZ1" s="396"/>
      <c r="QRA1" s="396"/>
      <c r="QRB1" s="396"/>
      <c r="QRC1" s="396"/>
      <c r="QRD1" s="396"/>
      <c r="QRE1" s="396"/>
      <c r="QRF1" s="395"/>
      <c r="QRG1" s="396"/>
      <c r="QRH1" s="396"/>
      <c r="QRI1" s="396"/>
      <c r="QRJ1" s="396"/>
      <c r="QRK1" s="396"/>
      <c r="QRL1" s="396"/>
      <c r="QRM1" s="396"/>
      <c r="QRN1" s="395"/>
      <c r="QRO1" s="396"/>
      <c r="QRP1" s="396"/>
      <c r="QRQ1" s="396"/>
      <c r="QRR1" s="396"/>
      <c r="QRS1" s="396"/>
      <c r="QRT1" s="396"/>
      <c r="QRU1" s="396"/>
      <c r="QRV1" s="395"/>
      <c r="QRW1" s="396"/>
      <c r="QRX1" s="396"/>
      <c r="QRY1" s="396"/>
      <c r="QRZ1" s="396"/>
      <c r="QSA1" s="396"/>
      <c r="QSB1" s="396"/>
      <c r="QSC1" s="396"/>
      <c r="QSD1" s="395"/>
      <c r="QSE1" s="396"/>
      <c r="QSF1" s="396"/>
      <c r="QSG1" s="396"/>
      <c r="QSH1" s="396"/>
      <c r="QSI1" s="396"/>
      <c r="QSJ1" s="396"/>
      <c r="QSK1" s="396"/>
      <c r="QSL1" s="395"/>
      <c r="QSM1" s="396"/>
      <c r="QSN1" s="396"/>
      <c r="QSO1" s="396"/>
      <c r="QSP1" s="396"/>
      <c r="QSQ1" s="396"/>
      <c r="QSR1" s="396"/>
      <c r="QSS1" s="396"/>
      <c r="QST1" s="395"/>
      <c r="QSU1" s="396"/>
      <c r="QSV1" s="396"/>
      <c r="QSW1" s="396"/>
      <c r="QSX1" s="396"/>
      <c r="QSY1" s="396"/>
      <c r="QSZ1" s="396"/>
      <c r="QTA1" s="396"/>
      <c r="QTB1" s="395"/>
      <c r="QTC1" s="396"/>
      <c r="QTD1" s="396"/>
      <c r="QTE1" s="396"/>
      <c r="QTF1" s="396"/>
      <c r="QTG1" s="396"/>
      <c r="QTH1" s="396"/>
      <c r="QTI1" s="396"/>
      <c r="QTJ1" s="395"/>
      <c r="QTK1" s="396"/>
      <c r="QTL1" s="396"/>
      <c r="QTM1" s="396"/>
      <c r="QTN1" s="396"/>
      <c r="QTO1" s="396"/>
      <c r="QTP1" s="396"/>
      <c r="QTQ1" s="396"/>
      <c r="QTR1" s="395"/>
      <c r="QTS1" s="396"/>
      <c r="QTT1" s="396"/>
      <c r="QTU1" s="396"/>
      <c r="QTV1" s="396"/>
      <c r="QTW1" s="396"/>
      <c r="QTX1" s="396"/>
      <c r="QTY1" s="396"/>
      <c r="QTZ1" s="395"/>
      <c r="QUA1" s="396"/>
      <c r="QUB1" s="396"/>
      <c r="QUC1" s="396"/>
      <c r="QUD1" s="396"/>
      <c r="QUE1" s="396"/>
      <c r="QUF1" s="396"/>
      <c r="QUG1" s="396"/>
      <c r="QUH1" s="395"/>
      <c r="QUI1" s="396"/>
      <c r="QUJ1" s="396"/>
      <c r="QUK1" s="396"/>
      <c r="QUL1" s="396"/>
      <c r="QUM1" s="396"/>
      <c r="QUN1" s="396"/>
      <c r="QUO1" s="396"/>
      <c r="QUP1" s="395"/>
      <c r="QUQ1" s="396"/>
      <c r="QUR1" s="396"/>
      <c r="QUS1" s="396"/>
      <c r="QUT1" s="396"/>
      <c r="QUU1" s="396"/>
      <c r="QUV1" s="396"/>
      <c r="QUW1" s="396"/>
      <c r="QUX1" s="395"/>
      <c r="QUY1" s="396"/>
      <c r="QUZ1" s="396"/>
      <c r="QVA1" s="396"/>
      <c r="QVB1" s="396"/>
      <c r="QVC1" s="396"/>
      <c r="QVD1" s="396"/>
      <c r="QVE1" s="396"/>
      <c r="QVF1" s="395"/>
      <c r="QVG1" s="396"/>
      <c r="QVH1" s="396"/>
      <c r="QVI1" s="396"/>
      <c r="QVJ1" s="396"/>
      <c r="QVK1" s="396"/>
      <c r="QVL1" s="396"/>
      <c r="QVM1" s="396"/>
      <c r="QVN1" s="395"/>
      <c r="QVO1" s="396"/>
      <c r="QVP1" s="396"/>
      <c r="QVQ1" s="396"/>
      <c r="QVR1" s="396"/>
      <c r="QVS1" s="396"/>
      <c r="QVT1" s="396"/>
      <c r="QVU1" s="396"/>
      <c r="QVV1" s="395"/>
      <c r="QVW1" s="396"/>
      <c r="QVX1" s="396"/>
      <c r="QVY1" s="396"/>
      <c r="QVZ1" s="396"/>
      <c r="QWA1" s="396"/>
      <c r="QWB1" s="396"/>
      <c r="QWC1" s="396"/>
      <c r="QWD1" s="395"/>
      <c r="QWE1" s="396"/>
      <c r="QWF1" s="396"/>
      <c r="QWG1" s="396"/>
      <c r="QWH1" s="396"/>
      <c r="QWI1" s="396"/>
      <c r="QWJ1" s="396"/>
      <c r="QWK1" s="396"/>
      <c r="QWL1" s="395"/>
      <c r="QWM1" s="396"/>
      <c r="QWN1" s="396"/>
      <c r="QWO1" s="396"/>
      <c r="QWP1" s="396"/>
      <c r="QWQ1" s="396"/>
      <c r="QWR1" s="396"/>
      <c r="QWS1" s="396"/>
      <c r="QWT1" s="395"/>
      <c r="QWU1" s="396"/>
      <c r="QWV1" s="396"/>
      <c r="QWW1" s="396"/>
      <c r="QWX1" s="396"/>
      <c r="QWY1" s="396"/>
      <c r="QWZ1" s="396"/>
      <c r="QXA1" s="396"/>
      <c r="QXB1" s="395"/>
      <c r="QXC1" s="396"/>
      <c r="QXD1" s="396"/>
      <c r="QXE1" s="396"/>
      <c r="QXF1" s="396"/>
      <c r="QXG1" s="396"/>
      <c r="QXH1" s="396"/>
      <c r="QXI1" s="396"/>
      <c r="QXJ1" s="395"/>
      <c r="QXK1" s="396"/>
      <c r="QXL1" s="396"/>
      <c r="QXM1" s="396"/>
      <c r="QXN1" s="396"/>
      <c r="QXO1" s="396"/>
      <c r="QXP1" s="396"/>
      <c r="QXQ1" s="396"/>
      <c r="QXR1" s="395"/>
      <c r="QXS1" s="396"/>
      <c r="QXT1" s="396"/>
      <c r="QXU1" s="396"/>
      <c r="QXV1" s="396"/>
      <c r="QXW1" s="396"/>
      <c r="QXX1" s="396"/>
      <c r="QXY1" s="396"/>
      <c r="QXZ1" s="395"/>
      <c r="QYA1" s="396"/>
      <c r="QYB1" s="396"/>
      <c r="QYC1" s="396"/>
      <c r="QYD1" s="396"/>
      <c r="QYE1" s="396"/>
      <c r="QYF1" s="396"/>
      <c r="QYG1" s="396"/>
      <c r="QYH1" s="395"/>
      <c r="QYI1" s="396"/>
      <c r="QYJ1" s="396"/>
      <c r="QYK1" s="396"/>
      <c r="QYL1" s="396"/>
      <c r="QYM1" s="396"/>
      <c r="QYN1" s="396"/>
      <c r="QYO1" s="396"/>
      <c r="QYP1" s="395"/>
      <c r="QYQ1" s="396"/>
      <c r="QYR1" s="396"/>
      <c r="QYS1" s="396"/>
      <c r="QYT1" s="396"/>
      <c r="QYU1" s="396"/>
      <c r="QYV1" s="396"/>
      <c r="QYW1" s="396"/>
      <c r="QYX1" s="395"/>
      <c r="QYY1" s="396"/>
      <c r="QYZ1" s="396"/>
      <c r="QZA1" s="396"/>
      <c r="QZB1" s="396"/>
      <c r="QZC1" s="396"/>
      <c r="QZD1" s="396"/>
      <c r="QZE1" s="396"/>
      <c r="QZF1" s="395"/>
      <c r="QZG1" s="396"/>
      <c r="QZH1" s="396"/>
      <c r="QZI1" s="396"/>
      <c r="QZJ1" s="396"/>
      <c r="QZK1" s="396"/>
      <c r="QZL1" s="396"/>
      <c r="QZM1" s="396"/>
      <c r="QZN1" s="395"/>
      <c r="QZO1" s="396"/>
      <c r="QZP1" s="396"/>
      <c r="QZQ1" s="396"/>
      <c r="QZR1" s="396"/>
      <c r="QZS1" s="396"/>
      <c r="QZT1" s="396"/>
      <c r="QZU1" s="396"/>
      <c r="QZV1" s="395"/>
      <c r="QZW1" s="396"/>
      <c r="QZX1" s="396"/>
      <c r="QZY1" s="396"/>
      <c r="QZZ1" s="396"/>
      <c r="RAA1" s="396"/>
      <c r="RAB1" s="396"/>
      <c r="RAC1" s="396"/>
      <c r="RAD1" s="395"/>
      <c r="RAE1" s="396"/>
      <c r="RAF1" s="396"/>
      <c r="RAG1" s="396"/>
      <c r="RAH1" s="396"/>
      <c r="RAI1" s="396"/>
      <c r="RAJ1" s="396"/>
      <c r="RAK1" s="396"/>
      <c r="RAL1" s="395"/>
      <c r="RAM1" s="396"/>
      <c r="RAN1" s="396"/>
      <c r="RAO1" s="396"/>
      <c r="RAP1" s="396"/>
      <c r="RAQ1" s="396"/>
      <c r="RAR1" s="396"/>
      <c r="RAS1" s="396"/>
      <c r="RAT1" s="395"/>
      <c r="RAU1" s="396"/>
      <c r="RAV1" s="396"/>
      <c r="RAW1" s="396"/>
      <c r="RAX1" s="396"/>
      <c r="RAY1" s="396"/>
      <c r="RAZ1" s="396"/>
      <c r="RBA1" s="396"/>
      <c r="RBB1" s="395"/>
      <c r="RBC1" s="396"/>
      <c r="RBD1" s="396"/>
      <c r="RBE1" s="396"/>
      <c r="RBF1" s="396"/>
      <c r="RBG1" s="396"/>
      <c r="RBH1" s="396"/>
      <c r="RBI1" s="396"/>
      <c r="RBJ1" s="395"/>
      <c r="RBK1" s="396"/>
      <c r="RBL1" s="396"/>
      <c r="RBM1" s="396"/>
      <c r="RBN1" s="396"/>
      <c r="RBO1" s="396"/>
      <c r="RBP1" s="396"/>
      <c r="RBQ1" s="396"/>
      <c r="RBR1" s="395"/>
      <c r="RBS1" s="396"/>
      <c r="RBT1" s="396"/>
      <c r="RBU1" s="396"/>
      <c r="RBV1" s="396"/>
      <c r="RBW1" s="396"/>
      <c r="RBX1" s="396"/>
      <c r="RBY1" s="396"/>
      <c r="RBZ1" s="395"/>
      <c r="RCA1" s="396"/>
      <c r="RCB1" s="396"/>
      <c r="RCC1" s="396"/>
      <c r="RCD1" s="396"/>
      <c r="RCE1" s="396"/>
      <c r="RCF1" s="396"/>
      <c r="RCG1" s="396"/>
      <c r="RCH1" s="395"/>
      <c r="RCI1" s="396"/>
      <c r="RCJ1" s="396"/>
      <c r="RCK1" s="396"/>
      <c r="RCL1" s="396"/>
      <c r="RCM1" s="396"/>
      <c r="RCN1" s="396"/>
      <c r="RCO1" s="396"/>
      <c r="RCP1" s="395"/>
      <c r="RCQ1" s="396"/>
      <c r="RCR1" s="396"/>
      <c r="RCS1" s="396"/>
      <c r="RCT1" s="396"/>
      <c r="RCU1" s="396"/>
      <c r="RCV1" s="396"/>
      <c r="RCW1" s="396"/>
      <c r="RCX1" s="395"/>
      <c r="RCY1" s="396"/>
      <c r="RCZ1" s="396"/>
      <c r="RDA1" s="396"/>
      <c r="RDB1" s="396"/>
      <c r="RDC1" s="396"/>
      <c r="RDD1" s="396"/>
      <c r="RDE1" s="396"/>
      <c r="RDF1" s="395"/>
      <c r="RDG1" s="396"/>
      <c r="RDH1" s="396"/>
      <c r="RDI1" s="396"/>
      <c r="RDJ1" s="396"/>
      <c r="RDK1" s="396"/>
      <c r="RDL1" s="396"/>
      <c r="RDM1" s="396"/>
      <c r="RDN1" s="395"/>
      <c r="RDO1" s="396"/>
      <c r="RDP1" s="396"/>
      <c r="RDQ1" s="396"/>
      <c r="RDR1" s="396"/>
      <c r="RDS1" s="396"/>
      <c r="RDT1" s="396"/>
      <c r="RDU1" s="396"/>
      <c r="RDV1" s="395"/>
      <c r="RDW1" s="396"/>
      <c r="RDX1" s="396"/>
      <c r="RDY1" s="396"/>
      <c r="RDZ1" s="396"/>
      <c r="REA1" s="396"/>
      <c r="REB1" s="396"/>
      <c r="REC1" s="396"/>
      <c r="RED1" s="395"/>
      <c r="REE1" s="396"/>
      <c r="REF1" s="396"/>
      <c r="REG1" s="396"/>
      <c r="REH1" s="396"/>
      <c r="REI1" s="396"/>
      <c r="REJ1" s="396"/>
      <c r="REK1" s="396"/>
      <c r="REL1" s="395"/>
      <c r="REM1" s="396"/>
      <c r="REN1" s="396"/>
      <c r="REO1" s="396"/>
      <c r="REP1" s="396"/>
      <c r="REQ1" s="396"/>
      <c r="RER1" s="396"/>
      <c r="RES1" s="396"/>
      <c r="RET1" s="395"/>
      <c r="REU1" s="396"/>
      <c r="REV1" s="396"/>
      <c r="REW1" s="396"/>
      <c r="REX1" s="396"/>
      <c r="REY1" s="396"/>
      <c r="REZ1" s="396"/>
      <c r="RFA1" s="396"/>
      <c r="RFB1" s="395"/>
      <c r="RFC1" s="396"/>
      <c r="RFD1" s="396"/>
      <c r="RFE1" s="396"/>
      <c r="RFF1" s="396"/>
      <c r="RFG1" s="396"/>
      <c r="RFH1" s="396"/>
      <c r="RFI1" s="396"/>
      <c r="RFJ1" s="395"/>
      <c r="RFK1" s="396"/>
      <c r="RFL1" s="396"/>
      <c r="RFM1" s="396"/>
      <c r="RFN1" s="396"/>
      <c r="RFO1" s="396"/>
      <c r="RFP1" s="396"/>
      <c r="RFQ1" s="396"/>
      <c r="RFR1" s="395"/>
      <c r="RFS1" s="396"/>
      <c r="RFT1" s="396"/>
      <c r="RFU1" s="396"/>
      <c r="RFV1" s="396"/>
      <c r="RFW1" s="396"/>
      <c r="RFX1" s="396"/>
      <c r="RFY1" s="396"/>
      <c r="RFZ1" s="395"/>
      <c r="RGA1" s="396"/>
      <c r="RGB1" s="396"/>
      <c r="RGC1" s="396"/>
      <c r="RGD1" s="396"/>
      <c r="RGE1" s="396"/>
      <c r="RGF1" s="396"/>
      <c r="RGG1" s="396"/>
      <c r="RGH1" s="395"/>
      <c r="RGI1" s="396"/>
      <c r="RGJ1" s="396"/>
      <c r="RGK1" s="396"/>
      <c r="RGL1" s="396"/>
      <c r="RGM1" s="396"/>
      <c r="RGN1" s="396"/>
      <c r="RGO1" s="396"/>
      <c r="RGP1" s="395"/>
      <c r="RGQ1" s="396"/>
      <c r="RGR1" s="396"/>
      <c r="RGS1" s="396"/>
      <c r="RGT1" s="396"/>
      <c r="RGU1" s="396"/>
      <c r="RGV1" s="396"/>
      <c r="RGW1" s="396"/>
      <c r="RGX1" s="395"/>
      <c r="RGY1" s="396"/>
      <c r="RGZ1" s="396"/>
      <c r="RHA1" s="396"/>
      <c r="RHB1" s="396"/>
      <c r="RHC1" s="396"/>
      <c r="RHD1" s="396"/>
      <c r="RHE1" s="396"/>
      <c r="RHF1" s="395"/>
      <c r="RHG1" s="396"/>
      <c r="RHH1" s="396"/>
      <c r="RHI1" s="396"/>
      <c r="RHJ1" s="396"/>
      <c r="RHK1" s="396"/>
      <c r="RHL1" s="396"/>
      <c r="RHM1" s="396"/>
      <c r="RHN1" s="395"/>
      <c r="RHO1" s="396"/>
      <c r="RHP1" s="396"/>
      <c r="RHQ1" s="396"/>
      <c r="RHR1" s="396"/>
      <c r="RHS1" s="396"/>
      <c r="RHT1" s="396"/>
      <c r="RHU1" s="396"/>
      <c r="RHV1" s="395"/>
      <c r="RHW1" s="396"/>
      <c r="RHX1" s="396"/>
      <c r="RHY1" s="396"/>
      <c r="RHZ1" s="396"/>
      <c r="RIA1" s="396"/>
      <c r="RIB1" s="396"/>
      <c r="RIC1" s="396"/>
      <c r="RID1" s="395"/>
      <c r="RIE1" s="396"/>
      <c r="RIF1" s="396"/>
      <c r="RIG1" s="396"/>
      <c r="RIH1" s="396"/>
      <c r="RII1" s="396"/>
      <c r="RIJ1" s="396"/>
      <c r="RIK1" s="396"/>
      <c r="RIL1" s="395"/>
      <c r="RIM1" s="396"/>
      <c r="RIN1" s="396"/>
      <c r="RIO1" s="396"/>
      <c r="RIP1" s="396"/>
      <c r="RIQ1" s="396"/>
      <c r="RIR1" s="396"/>
      <c r="RIS1" s="396"/>
      <c r="RIT1" s="395"/>
      <c r="RIU1" s="396"/>
      <c r="RIV1" s="396"/>
      <c r="RIW1" s="396"/>
      <c r="RIX1" s="396"/>
      <c r="RIY1" s="396"/>
      <c r="RIZ1" s="396"/>
      <c r="RJA1" s="396"/>
      <c r="RJB1" s="395"/>
      <c r="RJC1" s="396"/>
      <c r="RJD1" s="396"/>
      <c r="RJE1" s="396"/>
      <c r="RJF1" s="396"/>
      <c r="RJG1" s="396"/>
      <c r="RJH1" s="396"/>
      <c r="RJI1" s="396"/>
      <c r="RJJ1" s="395"/>
      <c r="RJK1" s="396"/>
      <c r="RJL1" s="396"/>
      <c r="RJM1" s="396"/>
      <c r="RJN1" s="396"/>
      <c r="RJO1" s="396"/>
      <c r="RJP1" s="396"/>
      <c r="RJQ1" s="396"/>
      <c r="RJR1" s="395"/>
      <c r="RJS1" s="396"/>
      <c r="RJT1" s="396"/>
      <c r="RJU1" s="396"/>
      <c r="RJV1" s="396"/>
      <c r="RJW1" s="396"/>
      <c r="RJX1" s="396"/>
      <c r="RJY1" s="396"/>
      <c r="RJZ1" s="395"/>
      <c r="RKA1" s="396"/>
      <c r="RKB1" s="396"/>
      <c r="RKC1" s="396"/>
      <c r="RKD1" s="396"/>
      <c r="RKE1" s="396"/>
      <c r="RKF1" s="396"/>
      <c r="RKG1" s="396"/>
      <c r="RKH1" s="395"/>
      <c r="RKI1" s="396"/>
      <c r="RKJ1" s="396"/>
      <c r="RKK1" s="396"/>
      <c r="RKL1" s="396"/>
      <c r="RKM1" s="396"/>
      <c r="RKN1" s="396"/>
      <c r="RKO1" s="396"/>
      <c r="RKP1" s="395"/>
      <c r="RKQ1" s="396"/>
      <c r="RKR1" s="396"/>
      <c r="RKS1" s="396"/>
      <c r="RKT1" s="396"/>
      <c r="RKU1" s="396"/>
      <c r="RKV1" s="396"/>
      <c r="RKW1" s="396"/>
      <c r="RKX1" s="395"/>
      <c r="RKY1" s="396"/>
      <c r="RKZ1" s="396"/>
      <c r="RLA1" s="396"/>
      <c r="RLB1" s="396"/>
      <c r="RLC1" s="396"/>
      <c r="RLD1" s="396"/>
      <c r="RLE1" s="396"/>
      <c r="RLF1" s="395"/>
      <c r="RLG1" s="396"/>
      <c r="RLH1" s="396"/>
      <c r="RLI1" s="396"/>
      <c r="RLJ1" s="396"/>
      <c r="RLK1" s="396"/>
      <c r="RLL1" s="396"/>
      <c r="RLM1" s="396"/>
      <c r="RLN1" s="395"/>
      <c r="RLO1" s="396"/>
      <c r="RLP1" s="396"/>
      <c r="RLQ1" s="396"/>
      <c r="RLR1" s="396"/>
      <c r="RLS1" s="396"/>
      <c r="RLT1" s="396"/>
      <c r="RLU1" s="396"/>
      <c r="RLV1" s="395"/>
      <c r="RLW1" s="396"/>
      <c r="RLX1" s="396"/>
      <c r="RLY1" s="396"/>
      <c r="RLZ1" s="396"/>
      <c r="RMA1" s="396"/>
      <c r="RMB1" s="396"/>
      <c r="RMC1" s="396"/>
      <c r="RMD1" s="395"/>
      <c r="RME1" s="396"/>
      <c r="RMF1" s="396"/>
      <c r="RMG1" s="396"/>
      <c r="RMH1" s="396"/>
      <c r="RMI1" s="396"/>
      <c r="RMJ1" s="396"/>
      <c r="RMK1" s="396"/>
      <c r="RML1" s="395"/>
      <c r="RMM1" s="396"/>
      <c r="RMN1" s="396"/>
      <c r="RMO1" s="396"/>
      <c r="RMP1" s="396"/>
      <c r="RMQ1" s="396"/>
      <c r="RMR1" s="396"/>
      <c r="RMS1" s="396"/>
      <c r="RMT1" s="395"/>
      <c r="RMU1" s="396"/>
      <c r="RMV1" s="396"/>
      <c r="RMW1" s="396"/>
      <c r="RMX1" s="396"/>
      <c r="RMY1" s="396"/>
      <c r="RMZ1" s="396"/>
      <c r="RNA1" s="396"/>
      <c r="RNB1" s="395"/>
      <c r="RNC1" s="396"/>
      <c r="RND1" s="396"/>
      <c r="RNE1" s="396"/>
      <c r="RNF1" s="396"/>
      <c r="RNG1" s="396"/>
      <c r="RNH1" s="396"/>
      <c r="RNI1" s="396"/>
      <c r="RNJ1" s="395"/>
      <c r="RNK1" s="396"/>
      <c r="RNL1" s="396"/>
      <c r="RNM1" s="396"/>
      <c r="RNN1" s="396"/>
      <c r="RNO1" s="396"/>
      <c r="RNP1" s="396"/>
      <c r="RNQ1" s="396"/>
      <c r="RNR1" s="395"/>
      <c r="RNS1" s="396"/>
      <c r="RNT1" s="396"/>
      <c r="RNU1" s="396"/>
      <c r="RNV1" s="396"/>
      <c r="RNW1" s="396"/>
      <c r="RNX1" s="396"/>
      <c r="RNY1" s="396"/>
      <c r="RNZ1" s="395"/>
      <c r="ROA1" s="396"/>
      <c r="ROB1" s="396"/>
      <c r="ROC1" s="396"/>
      <c r="ROD1" s="396"/>
      <c r="ROE1" s="396"/>
      <c r="ROF1" s="396"/>
      <c r="ROG1" s="396"/>
      <c r="ROH1" s="395"/>
      <c r="ROI1" s="396"/>
      <c r="ROJ1" s="396"/>
      <c r="ROK1" s="396"/>
      <c r="ROL1" s="396"/>
      <c r="ROM1" s="396"/>
      <c r="RON1" s="396"/>
      <c r="ROO1" s="396"/>
      <c r="ROP1" s="395"/>
      <c r="ROQ1" s="396"/>
      <c r="ROR1" s="396"/>
      <c r="ROS1" s="396"/>
      <c r="ROT1" s="396"/>
      <c r="ROU1" s="396"/>
      <c r="ROV1" s="396"/>
      <c r="ROW1" s="396"/>
      <c r="ROX1" s="395"/>
      <c r="ROY1" s="396"/>
      <c r="ROZ1" s="396"/>
      <c r="RPA1" s="396"/>
      <c r="RPB1" s="396"/>
      <c r="RPC1" s="396"/>
      <c r="RPD1" s="396"/>
      <c r="RPE1" s="396"/>
      <c r="RPF1" s="395"/>
      <c r="RPG1" s="396"/>
      <c r="RPH1" s="396"/>
      <c r="RPI1" s="396"/>
      <c r="RPJ1" s="396"/>
      <c r="RPK1" s="396"/>
      <c r="RPL1" s="396"/>
      <c r="RPM1" s="396"/>
      <c r="RPN1" s="395"/>
      <c r="RPO1" s="396"/>
      <c r="RPP1" s="396"/>
      <c r="RPQ1" s="396"/>
      <c r="RPR1" s="396"/>
      <c r="RPS1" s="396"/>
      <c r="RPT1" s="396"/>
      <c r="RPU1" s="396"/>
      <c r="RPV1" s="395"/>
      <c r="RPW1" s="396"/>
      <c r="RPX1" s="396"/>
      <c r="RPY1" s="396"/>
      <c r="RPZ1" s="396"/>
      <c r="RQA1" s="396"/>
      <c r="RQB1" s="396"/>
      <c r="RQC1" s="396"/>
      <c r="RQD1" s="395"/>
      <c r="RQE1" s="396"/>
      <c r="RQF1" s="396"/>
      <c r="RQG1" s="396"/>
      <c r="RQH1" s="396"/>
      <c r="RQI1" s="396"/>
      <c r="RQJ1" s="396"/>
      <c r="RQK1" s="396"/>
      <c r="RQL1" s="395"/>
      <c r="RQM1" s="396"/>
      <c r="RQN1" s="396"/>
      <c r="RQO1" s="396"/>
      <c r="RQP1" s="396"/>
      <c r="RQQ1" s="396"/>
      <c r="RQR1" s="396"/>
      <c r="RQS1" s="396"/>
      <c r="RQT1" s="395"/>
      <c r="RQU1" s="396"/>
      <c r="RQV1" s="396"/>
      <c r="RQW1" s="396"/>
      <c r="RQX1" s="396"/>
      <c r="RQY1" s="396"/>
      <c r="RQZ1" s="396"/>
      <c r="RRA1" s="396"/>
      <c r="RRB1" s="395"/>
      <c r="RRC1" s="396"/>
      <c r="RRD1" s="396"/>
      <c r="RRE1" s="396"/>
      <c r="RRF1" s="396"/>
      <c r="RRG1" s="396"/>
      <c r="RRH1" s="396"/>
      <c r="RRI1" s="396"/>
      <c r="RRJ1" s="395"/>
      <c r="RRK1" s="396"/>
      <c r="RRL1" s="396"/>
      <c r="RRM1" s="396"/>
      <c r="RRN1" s="396"/>
      <c r="RRO1" s="396"/>
      <c r="RRP1" s="396"/>
      <c r="RRQ1" s="396"/>
      <c r="RRR1" s="395"/>
      <c r="RRS1" s="396"/>
      <c r="RRT1" s="396"/>
      <c r="RRU1" s="396"/>
      <c r="RRV1" s="396"/>
      <c r="RRW1" s="396"/>
      <c r="RRX1" s="396"/>
      <c r="RRY1" s="396"/>
      <c r="RRZ1" s="395"/>
      <c r="RSA1" s="396"/>
      <c r="RSB1" s="396"/>
      <c r="RSC1" s="396"/>
      <c r="RSD1" s="396"/>
      <c r="RSE1" s="396"/>
      <c r="RSF1" s="396"/>
      <c r="RSG1" s="396"/>
      <c r="RSH1" s="395"/>
      <c r="RSI1" s="396"/>
      <c r="RSJ1" s="396"/>
      <c r="RSK1" s="396"/>
      <c r="RSL1" s="396"/>
      <c r="RSM1" s="396"/>
      <c r="RSN1" s="396"/>
      <c r="RSO1" s="396"/>
      <c r="RSP1" s="395"/>
      <c r="RSQ1" s="396"/>
      <c r="RSR1" s="396"/>
      <c r="RSS1" s="396"/>
      <c r="RST1" s="396"/>
      <c r="RSU1" s="396"/>
      <c r="RSV1" s="396"/>
      <c r="RSW1" s="396"/>
      <c r="RSX1" s="395"/>
      <c r="RSY1" s="396"/>
      <c r="RSZ1" s="396"/>
      <c r="RTA1" s="396"/>
      <c r="RTB1" s="396"/>
      <c r="RTC1" s="396"/>
      <c r="RTD1" s="396"/>
      <c r="RTE1" s="396"/>
      <c r="RTF1" s="395"/>
      <c r="RTG1" s="396"/>
      <c r="RTH1" s="396"/>
      <c r="RTI1" s="396"/>
      <c r="RTJ1" s="396"/>
      <c r="RTK1" s="396"/>
      <c r="RTL1" s="396"/>
      <c r="RTM1" s="396"/>
      <c r="RTN1" s="395"/>
      <c r="RTO1" s="396"/>
      <c r="RTP1" s="396"/>
      <c r="RTQ1" s="396"/>
      <c r="RTR1" s="396"/>
      <c r="RTS1" s="396"/>
      <c r="RTT1" s="396"/>
      <c r="RTU1" s="396"/>
      <c r="RTV1" s="395"/>
      <c r="RTW1" s="396"/>
      <c r="RTX1" s="396"/>
      <c r="RTY1" s="396"/>
      <c r="RTZ1" s="396"/>
      <c r="RUA1" s="396"/>
      <c r="RUB1" s="396"/>
      <c r="RUC1" s="396"/>
      <c r="RUD1" s="395"/>
      <c r="RUE1" s="396"/>
      <c r="RUF1" s="396"/>
      <c r="RUG1" s="396"/>
      <c r="RUH1" s="396"/>
      <c r="RUI1" s="396"/>
      <c r="RUJ1" s="396"/>
      <c r="RUK1" s="396"/>
      <c r="RUL1" s="395"/>
      <c r="RUM1" s="396"/>
      <c r="RUN1" s="396"/>
      <c r="RUO1" s="396"/>
      <c r="RUP1" s="396"/>
      <c r="RUQ1" s="396"/>
      <c r="RUR1" s="396"/>
      <c r="RUS1" s="396"/>
      <c r="RUT1" s="395"/>
      <c r="RUU1" s="396"/>
      <c r="RUV1" s="396"/>
      <c r="RUW1" s="396"/>
      <c r="RUX1" s="396"/>
      <c r="RUY1" s="396"/>
      <c r="RUZ1" s="396"/>
      <c r="RVA1" s="396"/>
      <c r="RVB1" s="395"/>
      <c r="RVC1" s="396"/>
      <c r="RVD1" s="396"/>
      <c r="RVE1" s="396"/>
      <c r="RVF1" s="396"/>
      <c r="RVG1" s="396"/>
      <c r="RVH1" s="396"/>
      <c r="RVI1" s="396"/>
      <c r="RVJ1" s="395"/>
      <c r="RVK1" s="396"/>
      <c r="RVL1" s="396"/>
      <c r="RVM1" s="396"/>
      <c r="RVN1" s="396"/>
      <c r="RVO1" s="396"/>
      <c r="RVP1" s="396"/>
      <c r="RVQ1" s="396"/>
      <c r="RVR1" s="395"/>
      <c r="RVS1" s="396"/>
      <c r="RVT1" s="396"/>
      <c r="RVU1" s="396"/>
      <c r="RVV1" s="396"/>
      <c r="RVW1" s="396"/>
      <c r="RVX1" s="396"/>
      <c r="RVY1" s="396"/>
      <c r="RVZ1" s="395"/>
      <c r="RWA1" s="396"/>
      <c r="RWB1" s="396"/>
      <c r="RWC1" s="396"/>
      <c r="RWD1" s="396"/>
      <c r="RWE1" s="396"/>
      <c r="RWF1" s="396"/>
      <c r="RWG1" s="396"/>
      <c r="RWH1" s="395"/>
      <c r="RWI1" s="396"/>
      <c r="RWJ1" s="396"/>
      <c r="RWK1" s="396"/>
      <c r="RWL1" s="396"/>
      <c r="RWM1" s="396"/>
      <c r="RWN1" s="396"/>
      <c r="RWO1" s="396"/>
      <c r="RWP1" s="395"/>
      <c r="RWQ1" s="396"/>
      <c r="RWR1" s="396"/>
      <c r="RWS1" s="396"/>
      <c r="RWT1" s="396"/>
      <c r="RWU1" s="396"/>
      <c r="RWV1" s="396"/>
      <c r="RWW1" s="396"/>
      <c r="RWX1" s="395"/>
      <c r="RWY1" s="396"/>
      <c r="RWZ1" s="396"/>
      <c r="RXA1" s="396"/>
      <c r="RXB1" s="396"/>
      <c r="RXC1" s="396"/>
      <c r="RXD1" s="396"/>
      <c r="RXE1" s="396"/>
      <c r="RXF1" s="395"/>
      <c r="RXG1" s="396"/>
      <c r="RXH1" s="396"/>
      <c r="RXI1" s="396"/>
      <c r="RXJ1" s="396"/>
      <c r="RXK1" s="396"/>
      <c r="RXL1" s="396"/>
      <c r="RXM1" s="396"/>
      <c r="RXN1" s="395"/>
      <c r="RXO1" s="396"/>
      <c r="RXP1" s="396"/>
      <c r="RXQ1" s="396"/>
      <c r="RXR1" s="396"/>
      <c r="RXS1" s="396"/>
      <c r="RXT1" s="396"/>
      <c r="RXU1" s="396"/>
      <c r="RXV1" s="395"/>
      <c r="RXW1" s="396"/>
      <c r="RXX1" s="396"/>
      <c r="RXY1" s="396"/>
      <c r="RXZ1" s="396"/>
      <c r="RYA1" s="396"/>
      <c r="RYB1" s="396"/>
      <c r="RYC1" s="396"/>
      <c r="RYD1" s="395"/>
      <c r="RYE1" s="396"/>
      <c r="RYF1" s="396"/>
      <c r="RYG1" s="396"/>
      <c r="RYH1" s="396"/>
      <c r="RYI1" s="396"/>
      <c r="RYJ1" s="396"/>
      <c r="RYK1" s="396"/>
      <c r="RYL1" s="395"/>
      <c r="RYM1" s="396"/>
      <c r="RYN1" s="396"/>
      <c r="RYO1" s="396"/>
      <c r="RYP1" s="396"/>
      <c r="RYQ1" s="396"/>
      <c r="RYR1" s="396"/>
      <c r="RYS1" s="396"/>
      <c r="RYT1" s="395"/>
      <c r="RYU1" s="396"/>
      <c r="RYV1" s="396"/>
      <c r="RYW1" s="396"/>
      <c r="RYX1" s="396"/>
      <c r="RYY1" s="396"/>
      <c r="RYZ1" s="396"/>
      <c r="RZA1" s="396"/>
      <c r="RZB1" s="395"/>
      <c r="RZC1" s="396"/>
      <c r="RZD1" s="396"/>
      <c r="RZE1" s="396"/>
      <c r="RZF1" s="396"/>
      <c r="RZG1" s="396"/>
      <c r="RZH1" s="396"/>
      <c r="RZI1" s="396"/>
      <c r="RZJ1" s="395"/>
      <c r="RZK1" s="396"/>
      <c r="RZL1" s="396"/>
      <c r="RZM1" s="396"/>
      <c r="RZN1" s="396"/>
      <c r="RZO1" s="396"/>
      <c r="RZP1" s="396"/>
      <c r="RZQ1" s="396"/>
      <c r="RZR1" s="395"/>
      <c r="RZS1" s="396"/>
      <c r="RZT1" s="396"/>
      <c r="RZU1" s="396"/>
      <c r="RZV1" s="396"/>
      <c r="RZW1" s="396"/>
      <c r="RZX1" s="396"/>
      <c r="RZY1" s="396"/>
      <c r="RZZ1" s="395"/>
      <c r="SAA1" s="396"/>
      <c r="SAB1" s="396"/>
      <c r="SAC1" s="396"/>
      <c r="SAD1" s="396"/>
      <c r="SAE1" s="396"/>
      <c r="SAF1" s="396"/>
      <c r="SAG1" s="396"/>
      <c r="SAH1" s="395"/>
      <c r="SAI1" s="396"/>
      <c r="SAJ1" s="396"/>
      <c r="SAK1" s="396"/>
      <c r="SAL1" s="396"/>
      <c r="SAM1" s="396"/>
      <c r="SAN1" s="396"/>
      <c r="SAO1" s="396"/>
      <c r="SAP1" s="395"/>
      <c r="SAQ1" s="396"/>
      <c r="SAR1" s="396"/>
      <c r="SAS1" s="396"/>
      <c r="SAT1" s="396"/>
      <c r="SAU1" s="396"/>
      <c r="SAV1" s="396"/>
      <c r="SAW1" s="396"/>
      <c r="SAX1" s="395"/>
      <c r="SAY1" s="396"/>
      <c r="SAZ1" s="396"/>
      <c r="SBA1" s="396"/>
      <c r="SBB1" s="396"/>
      <c r="SBC1" s="396"/>
      <c r="SBD1" s="396"/>
      <c r="SBE1" s="396"/>
      <c r="SBF1" s="395"/>
      <c r="SBG1" s="396"/>
      <c r="SBH1" s="396"/>
      <c r="SBI1" s="396"/>
      <c r="SBJ1" s="396"/>
      <c r="SBK1" s="396"/>
      <c r="SBL1" s="396"/>
      <c r="SBM1" s="396"/>
      <c r="SBN1" s="395"/>
      <c r="SBO1" s="396"/>
      <c r="SBP1" s="396"/>
      <c r="SBQ1" s="396"/>
      <c r="SBR1" s="396"/>
      <c r="SBS1" s="396"/>
      <c r="SBT1" s="396"/>
      <c r="SBU1" s="396"/>
      <c r="SBV1" s="395"/>
      <c r="SBW1" s="396"/>
      <c r="SBX1" s="396"/>
      <c r="SBY1" s="396"/>
      <c r="SBZ1" s="396"/>
      <c r="SCA1" s="396"/>
      <c r="SCB1" s="396"/>
      <c r="SCC1" s="396"/>
      <c r="SCD1" s="395"/>
      <c r="SCE1" s="396"/>
      <c r="SCF1" s="396"/>
      <c r="SCG1" s="396"/>
      <c r="SCH1" s="396"/>
      <c r="SCI1" s="396"/>
      <c r="SCJ1" s="396"/>
      <c r="SCK1" s="396"/>
      <c r="SCL1" s="395"/>
      <c r="SCM1" s="396"/>
      <c r="SCN1" s="396"/>
      <c r="SCO1" s="396"/>
      <c r="SCP1" s="396"/>
      <c r="SCQ1" s="396"/>
      <c r="SCR1" s="396"/>
      <c r="SCS1" s="396"/>
      <c r="SCT1" s="395"/>
      <c r="SCU1" s="396"/>
      <c r="SCV1" s="396"/>
      <c r="SCW1" s="396"/>
      <c r="SCX1" s="396"/>
      <c r="SCY1" s="396"/>
      <c r="SCZ1" s="396"/>
      <c r="SDA1" s="396"/>
      <c r="SDB1" s="395"/>
      <c r="SDC1" s="396"/>
      <c r="SDD1" s="396"/>
      <c r="SDE1" s="396"/>
      <c r="SDF1" s="396"/>
      <c r="SDG1" s="396"/>
      <c r="SDH1" s="396"/>
      <c r="SDI1" s="396"/>
      <c r="SDJ1" s="395"/>
      <c r="SDK1" s="396"/>
      <c r="SDL1" s="396"/>
      <c r="SDM1" s="396"/>
      <c r="SDN1" s="396"/>
      <c r="SDO1" s="396"/>
      <c r="SDP1" s="396"/>
      <c r="SDQ1" s="396"/>
      <c r="SDR1" s="395"/>
      <c r="SDS1" s="396"/>
      <c r="SDT1" s="396"/>
      <c r="SDU1" s="396"/>
      <c r="SDV1" s="396"/>
      <c r="SDW1" s="396"/>
      <c r="SDX1" s="396"/>
      <c r="SDY1" s="396"/>
      <c r="SDZ1" s="395"/>
      <c r="SEA1" s="396"/>
      <c r="SEB1" s="396"/>
      <c r="SEC1" s="396"/>
      <c r="SED1" s="396"/>
      <c r="SEE1" s="396"/>
      <c r="SEF1" s="396"/>
      <c r="SEG1" s="396"/>
      <c r="SEH1" s="395"/>
      <c r="SEI1" s="396"/>
      <c r="SEJ1" s="396"/>
      <c r="SEK1" s="396"/>
      <c r="SEL1" s="396"/>
      <c r="SEM1" s="396"/>
      <c r="SEN1" s="396"/>
      <c r="SEO1" s="396"/>
      <c r="SEP1" s="395"/>
      <c r="SEQ1" s="396"/>
      <c r="SER1" s="396"/>
      <c r="SES1" s="396"/>
      <c r="SET1" s="396"/>
      <c r="SEU1" s="396"/>
      <c r="SEV1" s="396"/>
      <c r="SEW1" s="396"/>
      <c r="SEX1" s="395"/>
      <c r="SEY1" s="396"/>
      <c r="SEZ1" s="396"/>
      <c r="SFA1" s="396"/>
      <c r="SFB1" s="396"/>
      <c r="SFC1" s="396"/>
      <c r="SFD1" s="396"/>
      <c r="SFE1" s="396"/>
      <c r="SFF1" s="395"/>
      <c r="SFG1" s="396"/>
      <c r="SFH1" s="396"/>
      <c r="SFI1" s="396"/>
      <c r="SFJ1" s="396"/>
      <c r="SFK1" s="396"/>
      <c r="SFL1" s="396"/>
      <c r="SFM1" s="396"/>
      <c r="SFN1" s="395"/>
      <c r="SFO1" s="396"/>
      <c r="SFP1" s="396"/>
      <c r="SFQ1" s="396"/>
      <c r="SFR1" s="396"/>
      <c r="SFS1" s="396"/>
      <c r="SFT1" s="396"/>
      <c r="SFU1" s="396"/>
      <c r="SFV1" s="395"/>
      <c r="SFW1" s="396"/>
      <c r="SFX1" s="396"/>
      <c r="SFY1" s="396"/>
      <c r="SFZ1" s="396"/>
      <c r="SGA1" s="396"/>
      <c r="SGB1" s="396"/>
      <c r="SGC1" s="396"/>
      <c r="SGD1" s="395"/>
      <c r="SGE1" s="396"/>
      <c r="SGF1" s="396"/>
      <c r="SGG1" s="396"/>
      <c r="SGH1" s="396"/>
      <c r="SGI1" s="396"/>
      <c r="SGJ1" s="396"/>
      <c r="SGK1" s="396"/>
      <c r="SGL1" s="395"/>
      <c r="SGM1" s="396"/>
      <c r="SGN1" s="396"/>
      <c r="SGO1" s="396"/>
      <c r="SGP1" s="396"/>
      <c r="SGQ1" s="396"/>
      <c r="SGR1" s="396"/>
      <c r="SGS1" s="396"/>
      <c r="SGT1" s="395"/>
      <c r="SGU1" s="396"/>
      <c r="SGV1" s="396"/>
      <c r="SGW1" s="396"/>
      <c r="SGX1" s="396"/>
      <c r="SGY1" s="396"/>
      <c r="SGZ1" s="396"/>
      <c r="SHA1" s="396"/>
      <c r="SHB1" s="395"/>
      <c r="SHC1" s="396"/>
      <c r="SHD1" s="396"/>
      <c r="SHE1" s="396"/>
      <c r="SHF1" s="396"/>
      <c r="SHG1" s="396"/>
      <c r="SHH1" s="396"/>
      <c r="SHI1" s="396"/>
      <c r="SHJ1" s="395"/>
      <c r="SHK1" s="396"/>
      <c r="SHL1" s="396"/>
      <c r="SHM1" s="396"/>
      <c r="SHN1" s="396"/>
      <c r="SHO1" s="396"/>
      <c r="SHP1" s="396"/>
      <c r="SHQ1" s="396"/>
      <c r="SHR1" s="395"/>
      <c r="SHS1" s="396"/>
      <c r="SHT1" s="396"/>
      <c r="SHU1" s="396"/>
      <c r="SHV1" s="396"/>
      <c r="SHW1" s="396"/>
      <c r="SHX1" s="396"/>
      <c r="SHY1" s="396"/>
      <c r="SHZ1" s="395"/>
      <c r="SIA1" s="396"/>
      <c r="SIB1" s="396"/>
      <c r="SIC1" s="396"/>
      <c r="SID1" s="396"/>
      <c r="SIE1" s="396"/>
      <c r="SIF1" s="396"/>
      <c r="SIG1" s="396"/>
      <c r="SIH1" s="395"/>
      <c r="SII1" s="396"/>
      <c r="SIJ1" s="396"/>
      <c r="SIK1" s="396"/>
      <c r="SIL1" s="396"/>
      <c r="SIM1" s="396"/>
      <c r="SIN1" s="396"/>
      <c r="SIO1" s="396"/>
      <c r="SIP1" s="395"/>
      <c r="SIQ1" s="396"/>
      <c r="SIR1" s="396"/>
      <c r="SIS1" s="396"/>
      <c r="SIT1" s="396"/>
      <c r="SIU1" s="396"/>
      <c r="SIV1" s="396"/>
      <c r="SIW1" s="396"/>
      <c r="SIX1" s="395"/>
      <c r="SIY1" s="396"/>
      <c r="SIZ1" s="396"/>
      <c r="SJA1" s="396"/>
      <c r="SJB1" s="396"/>
      <c r="SJC1" s="396"/>
      <c r="SJD1" s="396"/>
      <c r="SJE1" s="396"/>
      <c r="SJF1" s="395"/>
      <c r="SJG1" s="396"/>
      <c r="SJH1" s="396"/>
      <c r="SJI1" s="396"/>
      <c r="SJJ1" s="396"/>
      <c r="SJK1" s="396"/>
      <c r="SJL1" s="396"/>
      <c r="SJM1" s="396"/>
      <c r="SJN1" s="395"/>
      <c r="SJO1" s="396"/>
      <c r="SJP1" s="396"/>
      <c r="SJQ1" s="396"/>
      <c r="SJR1" s="396"/>
      <c r="SJS1" s="396"/>
      <c r="SJT1" s="396"/>
      <c r="SJU1" s="396"/>
      <c r="SJV1" s="395"/>
      <c r="SJW1" s="396"/>
      <c r="SJX1" s="396"/>
      <c r="SJY1" s="396"/>
      <c r="SJZ1" s="396"/>
      <c r="SKA1" s="396"/>
      <c r="SKB1" s="396"/>
      <c r="SKC1" s="396"/>
      <c r="SKD1" s="395"/>
      <c r="SKE1" s="396"/>
      <c r="SKF1" s="396"/>
      <c r="SKG1" s="396"/>
      <c r="SKH1" s="396"/>
      <c r="SKI1" s="396"/>
      <c r="SKJ1" s="396"/>
      <c r="SKK1" s="396"/>
      <c r="SKL1" s="395"/>
      <c r="SKM1" s="396"/>
      <c r="SKN1" s="396"/>
      <c r="SKO1" s="396"/>
      <c r="SKP1" s="396"/>
      <c r="SKQ1" s="396"/>
      <c r="SKR1" s="396"/>
      <c r="SKS1" s="396"/>
      <c r="SKT1" s="395"/>
      <c r="SKU1" s="396"/>
      <c r="SKV1" s="396"/>
      <c r="SKW1" s="396"/>
      <c r="SKX1" s="396"/>
      <c r="SKY1" s="396"/>
      <c r="SKZ1" s="396"/>
      <c r="SLA1" s="396"/>
      <c r="SLB1" s="395"/>
      <c r="SLC1" s="396"/>
      <c r="SLD1" s="396"/>
      <c r="SLE1" s="396"/>
      <c r="SLF1" s="396"/>
      <c r="SLG1" s="396"/>
      <c r="SLH1" s="396"/>
      <c r="SLI1" s="396"/>
      <c r="SLJ1" s="395"/>
      <c r="SLK1" s="396"/>
      <c r="SLL1" s="396"/>
      <c r="SLM1" s="396"/>
      <c r="SLN1" s="396"/>
      <c r="SLO1" s="396"/>
      <c r="SLP1" s="396"/>
      <c r="SLQ1" s="396"/>
      <c r="SLR1" s="395"/>
      <c r="SLS1" s="396"/>
      <c r="SLT1" s="396"/>
      <c r="SLU1" s="396"/>
      <c r="SLV1" s="396"/>
      <c r="SLW1" s="396"/>
      <c r="SLX1" s="396"/>
      <c r="SLY1" s="396"/>
      <c r="SLZ1" s="395"/>
      <c r="SMA1" s="396"/>
      <c r="SMB1" s="396"/>
      <c r="SMC1" s="396"/>
      <c r="SMD1" s="396"/>
      <c r="SME1" s="396"/>
      <c r="SMF1" s="396"/>
      <c r="SMG1" s="396"/>
      <c r="SMH1" s="395"/>
      <c r="SMI1" s="396"/>
      <c r="SMJ1" s="396"/>
      <c r="SMK1" s="396"/>
      <c r="SML1" s="396"/>
      <c r="SMM1" s="396"/>
      <c r="SMN1" s="396"/>
      <c r="SMO1" s="396"/>
      <c r="SMP1" s="395"/>
      <c r="SMQ1" s="396"/>
      <c r="SMR1" s="396"/>
      <c r="SMS1" s="396"/>
      <c r="SMT1" s="396"/>
      <c r="SMU1" s="396"/>
      <c r="SMV1" s="396"/>
      <c r="SMW1" s="396"/>
      <c r="SMX1" s="395"/>
      <c r="SMY1" s="396"/>
      <c r="SMZ1" s="396"/>
      <c r="SNA1" s="396"/>
      <c r="SNB1" s="396"/>
      <c r="SNC1" s="396"/>
      <c r="SND1" s="396"/>
      <c r="SNE1" s="396"/>
      <c r="SNF1" s="395"/>
      <c r="SNG1" s="396"/>
      <c r="SNH1" s="396"/>
      <c r="SNI1" s="396"/>
      <c r="SNJ1" s="396"/>
      <c r="SNK1" s="396"/>
      <c r="SNL1" s="396"/>
      <c r="SNM1" s="396"/>
      <c r="SNN1" s="395"/>
      <c r="SNO1" s="396"/>
      <c r="SNP1" s="396"/>
      <c r="SNQ1" s="396"/>
      <c r="SNR1" s="396"/>
      <c r="SNS1" s="396"/>
      <c r="SNT1" s="396"/>
      <c r="SNU1" s="396"/>
      <c r="SNV1" s="395"/>
      <c r="SNW1" s="396"/>
      <c r="SNX1" s="396"/>
      <c r="SNY1" s="396"/>
      <c r="SNZ1" s="396"/>
      <c r="SOA1" s="396"/>
      <c r="SOB1" s="396"/>
      <c r="SOC1" s="396"/>
      <c r="SOD1" s="395"/>
      <c r="SOE1" s="396"/>
      <c r="SOF1" s="396"/>
      <c r="SOG1" s="396"/>
      <c r="SOH1" s="396"/>
      <c r="SOI1" s="396"/>
      <c r="SOJ1" s="396"/>
      <c r="SOK1" s="396"/>
      <c r="SOL1" s="395"/>
      <c r="SOM1" s="396"/>
      <c r="SON1" s="396"/>
      <c r="SOO1" s="396"/>
      <c r="SOP1" s="396"/>
      <c r="SOQ1" s="396"/>
      <c r="SOR1" s="396"/>
      <c r="SOS1" s="396"/>
      <c r="SOT1" s="395"/>
      <c r="SOU1" s="396"/>
      <c r="SOV1" s="396"/>
      <c r="SOW1" s="396"/>
      <c r="SOX1" s="396"/>
      <c r="SOY1" s="396"/>
      <c r="SOZ1" s="396"/>
      <c r="SPA1" s="396"/>
      <c r="SPB1" s="395"/>
      <c r="SPC1" s="396"/>
      <c r="SPD1" s="396"/>
      <c r="SPE1" s="396"/>
      <c r="SPF1" s="396"/>
      <c r="SPG1" s="396"/>
      <c r="SPH1" s="396"/>
      <c r="SPI1" s="396"/>
      <c r="SPJ1" s="395"/>
      <c r="SPK1" s="396"/>
      <c r="SPL1" s="396"/>
      <c r="SPM1" s="396"/>
      <c r="SPN1" s="396"/>
      <c r="SPO1" s="396"/>
      <c r="SPP1" s="396"/>
      <c r="SPQ1" s="396"/>
      <c r="SPR1" s="395"/>
      <c r="SPS1" s="396"/>
      <c r="SPT1" s="396"/>
      <c r="SPU1" s="396"/>
      <c r="SPV1" s="396"/>
      <c r="SPW1" s="396"/>
      <c r="SPX1" s="396"/>
      <c r="SPY1" s="396"/>
      <c r="SPZ1" s="395"/>
      <c r="SQA1" s="396"/>
      <c r="SQB1" s="396"/>
      <c r="SQC1" s="396"/>
      <c r="SQD1" s="396"/>
      <c r="SQE1" s="396"/>
      <c r="SQF1" s="396"/>
      <c r="SQG1" s="396"/>
      <c r="SQH1" s="395"/>
      <c r="SQI1" s="396"/>
      <c r="SQJ1" s="396"/>
      <c r="SQK1" s="396"/>
      <c r="SQL1" s="396"/>
      <c r="SQM1" s="396"/>
      <c r="SQN1" s="396"/>
      <c r="SQO1" s="396"/>
      <c r="SQP1" s="395"/>
      <c r="SQQ1" s="396"/>
      <c r="SQR1" s="396"/>
      <c r="SQS1" s="396"/>
      <c r="SQT1" s="396"/>
      <c r="SQU1" s="396"/>
      <c r="SQV1" s="396"/>
      <c r="SQW1" s="396"/>
      <c r="SQX1" s="395"/>
      <c r="SQY1" s="396"/>
      <c r="SQZ1" s="396"/>
      <c r="SRA1" s="396"/>
      <c r="SRB1" s="396"/>
      <c r="SRC1" s="396"/>
      <c r="SRD1" s="396"/>
      <c r="SRE1" s="396"/>
      <c r="SRF1" s="395"/>
      <c r="SRG1" s="396"/>
      <c r="SRH1" s="396"/>
      <c r="SRI1" s="396"/>
      <c r="SRJ1" s="396"/>
      <c r="SRK1" s="396"/>
      <c r="SRL1" s="396"/>
      <c r="SRM1" s="396"/>
      <c r="SRN1" s="395"/>
      <c r="SRO1" s="396"/>
      <c r="SRP1" s="396"/>
      <c r="SRQ1" s="396"/>
      <c r="SRR1" s="396"/>
      <c r="SRS1" s="396"/>
      <c r="SRT1" s="396"/>
      <c r="SRU1" s="396"/>
      <c r="SRV1" s="395"/>
      <c r="SRW1" s="396"/>
      <c r="SRX1" s="396"/>
      <c r="SRY1" s="396"/>
      <c r="SRZ1" s="396"/>
      <c r="SSA1" s="396"/>
      <c r="SSB1" s="396"/>
      <c r="SSC1" s="396"/>
      <c r="SSD1" s="395"/>
      <c r="SSE1" s="396"/>
      <c r="SSF1" s="396"/>
      <c r="SSG1" s="396"/>
      <c r="SSH1" s="396"/>
      <c r="SSI1" s="396"/>
      <c r="SSJ1" s="396"/>
      <c r="SSK1" s="396"/>
      <c r="SSL1" s="395"/>
      <c r="SSM1" s="396"/>
      <c r="SSN1" s="396"/>
      <c r="SSO1" s="396"/>
      <c r="SSP1" s="396"/>
      <c r="SSQ1" s="396"/>
      <c r="SSR1" s="396"/>
      <c r="SSS1" s="396"/>
      <c r="SST1" s="395"/>
      <c r="SSU1" s="396"/>
      <c r="SSV1" s="396"/>
      <c r="SSW1" s="396"/>
      <c r="SSX1" s="396"/>
      <c r="SSY1" s="396"/>
      <c r="SSZ1" s="396"/>
      <c r="STA1" s="396"/>
      <c r="STB1" s="395"/>
      <c r="STC1" s="396"/>
      <c r="STD1" s="396"/>
      <c r="STE1" s="396"/>
      <c r="STF1" s="396"/>
      <c r="STG1" s="396"/>
      <c r="STH1" s="396"/>
      <c r="STI1" s="396"/>
      <c r="STJ1" s="395"/>
      <c r="STK1" s="396"/>
      <c r="STL1" s="396"/>
      <c r="STM1" s="396"/>
      <c r="STN1" s="396"/>
      <c r="STO1" s="396"/>
      <c r="STP1" s="396"/>
      <c r="STQ1" s="396"/>
      <c r="STR1" s="395"/>
      <c r="STS1" s="396"/>
      <c r="STT1" s="396"/>
      <c r="STU1" s="396"/>
      <c r="STV1" s="396"/>
      <c r="STW1" s="396"/>
      <c r="STX1" s="396"/>
      <c r="STY1" s="396"/>
      <c r="STZ1" s="395"/>
      <c r="SUA1" s="396"/>
      <c r="SUB1" s="396"/>
      <c r="SUC1" s="396"/>
      <c r="SUD1" s="396"/>
      <c r="SUE1" s="396"/>
      <c r="SUF1" s="396"/>
      <c r="SUG1" s="396"/>
      <c r="SUH1" s="395"/>
      <c r="SUI1" s="396"/>
      <c r="SUJ1" s="396"/>
      <c r="SUK1" s="396"/>
      <c r="SUL1" s="396"/>
      <c r="SUM1" s="396"/>
      <c r="SUN1" s="396"/>
      <c r="SUO1" s="396"/>
      <c r="SUP1" s="395"/>
      <c r="SUQ1" s="396"/>
      <c r="SUR1" s="396"/>
      <c r="SUS1" s="396"/>
      <c r="SUT1" s="396"/>
      <c r="SUU1" s="396"/>
      <c r="SUV1" s="396"/>
      <c r="SUW1" s="396"/>
      <c r="SUX1" s="395"/>
      <c r="SUY1" s="396"/>
      <c r="SUZ1" s="396"/>
      <c r="SVA1" s="396"/>
      <c r="SVB1" s="396"/>
      <c r="SVC1" s="396"/>
      <c r="SVD1" s="396"/>
      <c r="SVE1" s="396"/>
      <c r="SVF1" s="395"/>
      <c r="SVG1" s="396"/>
      <c r="SVH1" s="396"/>
      <c r="SVI1" s="396"/>
      <c r="SVJ1" s="396"/>
      <c r="SVK1" s="396"/>
      <c r="SVL1" s="396"/>
      <c r="SVM1" s="396"/>
      <c r="SVN1" s="395"/>
      <c r="SVO1" s="396"/>
      <c r="SVP1" s="396"/>
      <c r="SVQ1" s="396"/>
      <c r="SVR1" s="396"/>
      <c r="SVS1" s="396"/>
      <c r="SVT1" s="396"/>
      <c r="SVU1" s="396"/>
      <c r="SVV1" s="395"/>
      <c r="SVW1" s="396"/>
      <c r="SVX1" s="396"/>
      <c r="SVY1" s="396"/>
      <c r="SVZ1" s="396"/>
      <c r="SWA1" s="396"/>
      <c r="SWB1" s="396"/>
      <c r="SWC1" s="396"/>
      <c r="SWD1" s="395"/>
      <c r="SWE1" s="396"/>
      <c r="SWF1" s="396"/>
      <c r="SWG1" s="396"/>
      <c r="SWH1" s="396"/>
      <c r="SWI1" s="396"/>
      <c r="SWJ1" s="396"/>
      <c r="SWK1" s="396"/>
      <c r="SWL1" s="395"/>
      <c r="SWM1" s="396"/>
      <c r="SWN1" s="396"/>
      <c r="SWO1" s="396"/>
      <c r="SWP1" s="396"/>
      <c r="SWQ1" s="396"/>
      <c r="SWR1" s="396"/>
      <c r="SWS1" s="396"/>
      <c r="SWT1" s="395"/>
      <c r="SWU1" s="396"/>
      <c r="SWV1" s="396"/>
      <c r="SWW1" s="396"/>
      <c r="SWX1" s="396"/>
      <c r="SWY1" s="396"/>
      <c r="SWZ1" s="396"/>
      <c r="SXA1" s="396"/>
      <c r="SXB1" s="395"/>
      <c r="SXC1" s="396"/>
      <c r="SXD1" s="396"/>
      <c r="SXE1" s="396"/>
      <c r="SXF1" s="396"/>
      <c r="SXG1" s="396"/>
      <c r="SXH1" s="396"/>
      <c r="SXI1" s="396"/>
      <c r="SXJ1" s="395"/>
      <c r="SXK1" s="396"/>
      <c r="SXL1" s="396"/>
      <c r="SXM1" s="396"/>
      <c r="SXN1" s="396"/>
      <c r="SXO1" s="396"/>
      <c r="SXP1" s="396"/>
      <c r="SXQ1" s="396"/>
      <c r="SXR1" s="395"/>
      <c r="SXS1" s="396"/>
      <c r="SXT1" s="396"/>
      <c r="SXU1" s="396"/>
      <c r="SXV1" s="396"/>
      <c r="SXW1" s="396"/>
      <c r="SXX1" s="396"/>
      <c r="SXY1" s="396"/>
      <c r="SXZ1" s="395"/>
      <c r="SYA1" s="396"/>
      <c r="SYB1" s="396"/>
      <c r="SYC1" s="396"/>
      <c r="SYD1" s="396"/>
      <c r="SYE1" s="396"/>
      <c r="SYF1" s="396"/>
      <c r="SYG1" s="396"/>
      <c r="SYH1" s="395"/>
      <c r="SYI1" s="396"/>
      <c r="SYJ1" s="396"/>
      <c r="SYK1" s="396"/>
      <c r="SYL1" s="396"/>
      <c r="SYM1" s="396"/>
      <c r="SYN1" s="396"/>
      <c r="SYO1" s="396"/>
      <c r="SYP1" s="395"/>
      <c r="SYQ1" s="396"/>
      <c r="SYR1" s="396"/>
      <c r="SYS1" s="396"/>
      <c r="SYT1" s="396"/>
      <c r="SYU1" s="396"/>
      <c r="SYV1" s="396"/>
      <c r="SYW1" s="396"/>
      <c r="SYX1" s="395"/>
      <c r="SYY1" s="396"/>
      <c r="SYZ1" s="396"/>
      <c r="SZA1" s="396"/>
      <c r="SZB1" s="396"/>
      <c r="SZC1" s="396"/>
      <c r="SZD1" s="396"/>
      <c r="SZE1" s="396"/>
      <c r="SZF1" s="395"/>
      <c r="SZG1" s="396"/>
      <c r="SZH1" s="396"/>
      <c r="SZI1" s="396"/>
      <c r="SZJ1" s="396"/>
      <c r="SZK1" s="396"/>
      <c r="SZL1" s="396"/>
      <c r="SZM1" s="396"/>
      <c r="SZN1" s="395"/>
      <c r="SZO1" s="396"/>
      <c r="SZP1" s="396"/>
      <c r="SZQ1" s="396"/>
      <c r="SZR1" s="396"/>
      <c r="SZS1" s="396"/>
      <c r="SZT1" s="396"/>
      <c r="SZU1" s="396"/>
      <c r="SZV1" s="395"/>
      <c r="SZW1" s="396"/>
      <c r="SZX1" s="396"/>
      <c r="SZY1" s="396"/>
      <c r="SZZ1" s="396"/>
      <c r="TAA1" s="396"/>
      <c r="TAB1" s="396"/>
      <c r="TAC1" s="396"/>
      <c r="TAD1" s="395"/>
      <c r="TAE1" s="396"/>
      <c r="TAF1" s="396"/>
      <c r="TAG1" s="396"/>
      <c r="TAH1" s="396"/>
      <c r="TAI1" s="396"/>
      <c r="TAJ1" s="396"/>
      <c r="TAK1" s="396"/>
      <c r="TAL1" s="395"/>
      <c r="TAM1" s="396"/>
      <c r="TAN1" s="396"/>
      <c r="TAO1" s="396"/>
      <c r="TAP1" s="396"/>
      <c r="TAQ1" s="396"/>
      <c r="TAR1" s="396"/>
      <c r="TAS1" s="396"/>
      <c r="TAT1" s="395"/>
      <c r="TAU1" s="396"/>
      <c r="TAV1" s="396"/>
      <c r="TAW1" s="396"/>
      <c r="TAX1" s="396"/>
      <c r="TAY1" s="396"/>
      <c r="TAZ1" s="396"/>
      <c r="TBA1" s="396"/>
      <c r="TBB1" s="395"/>
      <c r="TBC1" s="396"/>
      <c r="TBD1" s="396"/>
      <c r="TBE1" s="396"/>
      <c r="TBF1" s="396"/>
      <c r="TBG1" s="396"/>
      <c r="TBH1" s="396"/>
      <c r="TBI1" s="396"/>
      <c r="TBJ1" s="395"/>
      <c r="TBK1" s="396"/>
      <c r="TBL1" s="396"/>
      <c r="TBM1" s="396"/>
      <c r="TBN1" s="396"/>
      <c r="TBO1" s="396"/>
      <c r="TBP1" s="396"/>
      <c r="TBQ1" s="396"/>
      <c r="TBR1" s="395"/>
      <c r="TBS1" s="396"/>
      <c r="TBT1" s="396"/>
      <c r="TBU1" s="396"/>
      <c r="TBV1" s="396"/>
      <c r="TBW1" s="396"/>
      <c r="TBX1" s="396"/>
      <c r="TBY1" s="396"/>
      <c r="TBZ1" s="395"/>
      <c r="TCA1" s="396"/>
      <c r="TCB1" s="396"/>
      <c r="TCC1" s="396"/>
      <c r="TCD1" s="396"/>
      <c r="TCE1" s="396"/>
      <c r="TCF1" s="396"/>
      <c r="TCG1" s="396"/>
      <c r="TCH1" s="395"/>
      <c r="TCI1" s="396"/>
      <c r="TCJ1" s="396"/>
      <c r="TCK1" s="396"/>
      <c r="TCL1" s="396"/>
      <c r="TCM1" s="396"/>
      <c r="TCN1" s="396"/>
      <c r="TCO1" s="396"/>
      <c r="TCP1" s="395"/>
      <c r="TCQ1" s="396"/>
      <c r="TCR1" s="396"/>
      <c r="TCS1" s="396"/>
      <c r="TCT1" s="396"/>
      <c r="TCU1" s="396"/>
      <c r="TCV1" s="396"/>
      <c r="TCW1" s="396"/>
      <c r="TCX1" s="395"/>
      <c r="TCY1" s="396"/>
      <c r="TCZ1" s="396"/>
      <c r="TDA1" s="396"/>
      <c r="TDB1" s="396"/>
      <c r="TDC1" s="396"/>
      <c r="TDD1" s="396"/>
      <c r="TDE1" s="396"/>
      <c r="TDF1" s="395"/>
      <c r="TDG1" s="396"/>
      <c r="TDH1" s="396"/>
      <c r="TDI1" s="396"/>
      <c r="TDJ1" s="396"/>
      <c r="TDK1" s="396"/>
      <c r="TDL1" s="396"/>
      <c r="TDM1" s="396"/>
      <c r="TDN1" s="395"/>
      <c r="TDO1" s="396"/>
      <c r="TDP1" s="396"/>
      <c r="TDQ1" s="396"/>
      <c r="TDR1" s="396"/>
      <c r="TDS1" s="396"/>
      <c r="TDT1" s="396"/>
      <c r="TDU1" s="396"/>
      <c r="TDV1" s="395"/>
      <c r="TDW1" s="396"/>
      <c r="TDX1" s="396"/>
      <c r="TDY1" s="396"/>
      <c r="TDZ1" s="396"/>
      <c r="TEA1" s="396"/>
      <c r="TEB1" s="396"/>
      <c r="TEC1" s="396"/>
      <c r="TED1" s="395"/>
      <c r="TEE1" s="396"/>
      <c r="TEF1" s="396"/>
      <c r="TEG1" s="396"/>
      <c r="TEH1" s="396"/>
      <c r="TEI1" s="396"/>
      <c r="TEJ1" s="396"/>
      <c r="TEK1" s="396"/>
      <c r="TEL1" s="395"/>
      <c r="TEM1" s="396"/>
      <c r="TEN1" s="396"/>
      <c r="TEO1" s="396"/>
      <c r="TEP1" s="396"/>
      <c r="TEQ1" s="396"/>
      <c r="TER1" s="396"/>
      <c r="TES1" s="396"/>
      <c r="TET1" s="395"/>
      <c r="TEU1" s="396"/>
      <c r="TEV1" s="396"/>
      <c r="TEW1" s="396"/>
      <c r="TEX1" s="396"/>
      <c r="TEY1" s="396"/>
      <c r="TEZ1" s="396"/>
      <c r="TFA1" s="396"/>
      <c r="TFB1" s="395"/>
      <c r="TFC1" s="396"/>
      <c r="TFD1" s="396"/>
      <c r="TFE1" s="396"/>
      <c r="TFF1" s="396"/>
      <c r="TFG1" s="396"/>
      <c r="TFH1" s="396"/>
      <c r="TFI1" s="396"/>
      <c r="TFJ1" s="395"/>
      <c r="TFK1" s="396"/>
      <c r="TFL1" s="396"/>
      <c r="TFM1" s="396"/>
      <c r="TFN1" s="396"/>
      <c r="TFO1" s="396"/>
      <c r="TFP1" s="396"/>
      <c r="TFQ1" s="396"/>
      <c r="TFR1" s="395"/>
      <c r="TFS1" s="396"/>
      <c r="TFT1" s="396"/>
      <c r="TFU1" s="396"/>
      <c r="TFV1" s="396"/>
      <c r="TFW1" s="396"/>
      <c r="TFX1" s="396"/>
      <c r="TFY1" s="396"/>
      <c r="TFZ1" s="395"/>
      <c r="TGA1" s="396"/>
      <c r="TGB1" s="396"/>
      <c r="TGC1" s="396"/>
      <c r="TGD1" s="396"/>
      <c r="TGE1" s="396"/>
      <c r="TGF1" s="396"/>
      <c r="TGG1" s="396"/>
      <c r="TGH1" s="395"/>
      <c r="TGI1" s="396"/>
      <c r="TGJ1" s="396"/>
      <c r="TGK1" s="396"/>
      <c r="TGL1" s="396"/>
      <c r="TGM1" s="396"/>
      <c r="TGN1" s="396"/>
      <c r="TGO1" s="396"/>
      <c r="TGP1" s="395"/>
      <c r="TGQ1" s="396"/>
      <c r="TGR1" s="396"/>
      <c r="TGS1" s="396"/>
      <c r="TGT1" s="396"/>
      <c r="TGU1" s="396"/>
      <c r="TGV1" s="396"/>
      <c r="TGW1" s="396"/>
      <c r="TGX1" s="395"/>
      <c r="TGY1" s="396"/>
      <c r="TGZ1" s="396"/>
      <c r="THA1" s="396"/>
      <c r="THB1" s="396"/>
      <c r="THC1" s="396"/>
      <c r="THD1" s="396"/>
      <c r="THE1" s="396"/>
      <c r="THF1" s="395"/>
      <c r="THG1" s="396"/>
      <c r="THH1" s="396"/>
      <c r="THI1" s="396"/>
      <c r="THJ1" s="396"/>
      <c r="THK1" s="396"/>
      <c r="THL1" s="396"/>
      <c r="THM1" s="396"/>
      <c r="THN1" s="395"/>
      <c r="THO1" s="396"/>
      <c r="THP1" s="396"/>
      <c r="THQ1" s="396"/>
      <c r="THR1" s="396"/>
      <c r="THS1" s="396"/>
      <c r="THT1" s="396"/>
      <c r="THU1" s="396"/>
      <c r="THV1" s="395"/>
      <c r="THW1" s="396"/>
      <c r="THX1" s="396"/>
      <c r="THY1" s="396"/>
      <c r="THZ1" s="396"/>
      <c r="TIA1" s="396"/>
      <c r="TIB1" s="396"/>
      <c r="TIC1" s="396"/>
      <c r="TID1" s="395"/>
      <c r="TIE1" s="396"/>
      <c r="TIF1" s="396"/>
      <c r="TIG1" s="396"/>
      <c r="TIH1" s="396"/>
      <c r="TII1" s="396"/>
      <c r="TIJ1" s="396"/>
      <c r="TIK1" s="396"/>
      <c r="TIL1" s="395"/>
      <c r="TIM1" s="396"/>
      <c r="TIN1" s="396"/>
      <c r="TIO1" s="396"/>
      <c r="TIP1" s="396"/>
      <c r="TIQ1" s="396"/>
      <c r="TIR1" s="396"/>
      <c r="TIS1" s="396"/>
      <c r="TIT1" s="395"/>
      <c r="TIU1" s="396"/>
      <c r="TIV1" s="396"/>
      <c r="TIW1" s="396"/>
      <c r="TIX1" s="396"/>
      <c r="TIY1" s="396"/>
      <c r="TIZ1" s="396"/>
      <c r="TJA1" s="396"/>
      <c r="TJB1" s="395"/>
      <c r="TJC1" s="396"/>
      <c r="TJD1" s="396"/>
      <c r="TJE1" s="396"/>
      <c r="TJF1" s="396"/>
      <c r="TJG1" s="396"/>
      <c r="TJH1" s="396"/>
      <c r="TJI1" s="396"/>
      <c r="TJJ1" s="395"/>
      <c r="TJK1" s="396"/>
      <c r="TJL1" s="396"/>
      <c r="TJM1" s="396"/>
      <c r="TJN1" s="396"/>
      <c r="TJO1" s="396"/>
      <c r="TJP1" s="396"/>
      <c r="TJQ1" s="396"/>
      <c r="TJR1" s="395"/>
      <c r="TJS1" s="396"/>
      <c r="TJT1" s="396"/>
      <c r="TJU1" s="396"/>
      <c r="TJV1" s="396"/>
      <c r="TJW1" s="396"/>
      <c r="TJX1" s="396"/>
      <c r="TJY1" s="396"/>
      <c r="TJZ1" s="395"/>
      <c r="TKA1" s="396"/>
      <c r="TKB1" s="396"/>
      <c r="TKC1" s="396"/>
      <c r="TKD1" s="396"/>
      <c r="TKE1" s="396"/>
      <c r="TKF1" s="396"/>
      <c r="TKG1" s="396"/>
      <c r="TKH1" s="395"/>
      <c r="TKI1" s="396"/>
      <c r="TKJ1" s="396"/>
      <c r="TKK1" s="396"/>
      <c r="TKL1" s="396"/>
      <c r="TKM1" s="396"/>
      <c r="TKN1" s="396"/>
      <c r="TKO1" s="396"/>
      <c r="TKP1" s="395"/>
      <c r="TKQ1" s="396"/>
      <c r="TKR1" s="396"/>
      <c r="TKS1" s="396"/>
      <c r="TKT1" s="396"/>
      <c r="TKU1" s="396"/>
      <c r="TKV1" s="396"/>
      <c r="TKW1" s="396"/>
      <c r="TKX1" s="395"/>
      <c r="TKY1" s="396"/>
      <c r="TKZ1" s="396"/>
      <c r="TLA1" s="396"/>
      <c r="TLB1" s="396"/>
      <c r="TLC1" s="396"/>
      <c r="TLD1" s="396"/>
      <c r="TLE1" s="396"/>
      <c r="TLF1" s="395"/>
      <c r="TLG1" s="396"/>
      <c r="TLH1" s="396"/>
      <c r="TLI1" s="396"/>
      <c r="TLJ1" s="396"/>
      <c r="TLK1" s="396"/>
      <c r="TLL1" s="396"/>
      <c r="TLM1" s="396"/>
      <c r="TLN1" s="395"/>
      <c r="TLO1" s="396"/>
      <c r="TLP1" s="396"/>
      <c r="TLQ1" s="396"/>
      <c r="TLR1" s="396"/>
      <c r="TLS1" s="396"/>
      <c r="TLT1" s="396"/>
      <c r="TLU1" s="396"/>
      <c r="TLV1" s="395"/>
      <c r="TLW1" s="396"/>
      <c r="TLX1" s="396"/>
      <c r="TLY1" s="396"/>
      <c r="TLZ1" s="396"/>
      <c r="TMA1" s="396"/>
      <c r="TMB1" s="396"/>
      <c r="TMC1" s="396"/>
      <c r="TMD1" s="395"/>
      <c r="TME1" s="396"/>
      <c r="TMF1" s="396"/>
      <c r="TMG1" s="396"/>
      <c r="TMH1" s="396"/>
      <c r="TMI1" s="396"/>
      <c r="TMJ1" s="396"/>
      <c r="TMK1" s="396"/>
      <c r="TML1" s="395"/>
      <c r="TMM1" s="396"/>
      <c r="TMN1" s="396"/>
      <c r="TMO1" s="396"/>
      <c r="TMP1" s="396"/>
      <c r="TMQ1" s="396"/>
      <c r="TMR1" s="396"/>
      <c r="TMS1" s="396"/>
      <c r="TMT1" s="395"/>
      <c r="TMU1" s="396"/>
      <c r="TMV1" s="396"/>
      <c r="TMW1" s="396"/>
      <c r="TMX1" s="396"/>
      <c r="TMY1" s="396"/>
      <c r="TMZ1" s="396"/>
      <c r="TNA1" s="396"/>
      <c r="TNB1" s="395"/>
      <c r="TNC1" s="396"/>
      <c r="TND1" s="396"/>
      <c r="TNE1" s="396"/>
      <c r="TNF1" s="396"/>
      <c r="TNG1" s="396"/>
      <c r="TNH1" s="396"/>
      <c r="TNI1" s="396"/>
      <c r="TNJ1" s="395"/>
      <c r="TNK1" s="396"/>
      <c r="TNL1" s="396"/>
      <c r="TNM1" s="396"/>
      <c r="TNN1" s="396"/>
      <c r="TNO1" s="396"/>
      <c r="TNP1" s="396"/>
      <c r="TNQ1" s="396"/>
      <c r="TNR1" s="395"/>
      <c r="TNS1" s="396"/>
      <c r="TNT1" s="396"/>
      <c r="TNU1" s="396"/>
      <c r="TNV1" s="396"/>
      <c r="TNW1" s="396"/>
      <c r="TNX1" s="396"/>
      <c r="TNY1" s="396"/>
      <c r="TNZ1" s="395"/>
      <c r="TOA1" s="396"/>
      <c r="TOB1" s="396"/>
      <c r="TOC1" s="396"/>
      <c r="TOD1" s="396"/>
      <c r="TOE1" s="396"/>
      <c r="TOF1" s="396"/>
      <c r="TOG1" s="396"/>
      <c r="TOH1" s="395"/>
      <c r="TOI1" s="396"/>
      <c r="TOJ1" s="396"/>
      <c r="TOK1" s="396"/>
      <c r="TOL1" s="396"/>
      <c r="TOM1" s="396"/>
      <c r="TON1" s="396"/>
      <c r="TOO1" s="396"/>
      <c r="TOP1" s="395"/>
      <c r="TOQ1" s="396"/>
      <c r="TOR1" s="396"/>
      <c r="TOS1" s="396"/>
      <c r="TOT1" s="396"/>
      <c r="TOU1" s="396"/>
      <c r="TOV1" s="396"/>
      <c r="TOW1" s="396"/>
      <c r="TOX1" s="395"/>
      <c r="TOY1" s="396"/>
      <c r="TOZ1" s="396"/>
      <c r="TPA1" s="396"/>
      <c r="TPB1" s="396"/>
      <c r="TPC1" s="396"/>
      <c r="TPD1" s="396"/>
      <c r="TPE1" s="396"/>
      <c r="TPF1" s="395"/>
      <c r="TPG1" s="396"/>
      <c r="TPH1" s="396"/>
      <c r="TPI1" s="396"/>
      <c r="TPJ1" s="396"/>
      <c r="TPK1" s="396"/>
      <c r="TPL1" s="396"/>
      <c r="TPM1" s="396"/>
      <c r="TPN1" s="395"/>
      <c r="TPO1" s="396"/>
      <c r="TPP1" s="396"/>
      <c r="TPQ1" s="396"/>
      <c r="TPR1" s="396"/>
      <c r="TPS1" s="396"/>
      <c r="TPT1" s="396"/>
      <c r="TPU1" s="396"/>
      <c r="TPV1" s="395"/>
      <c r="TPW1" s="396"/>
      <c r="TPX1" s="396"/>
      <c r="TPY1" s="396"/>
      <c r="TPZ1" s="396"/>
      <c r="TQA1" s="396"/>
      <c r="TQB1" s="396"/>
      <c r="TQC1" s="396"/>
      <c r="TQD1" s="395"/>
      <c r="TQE1" s="396"/>
      <c r="TQF1" s="396"/>
      <c r="TQG1" s="396"/>
      <c r="TQH1" s="396"/>
      <c r="TQI1" s="396"/>
      <c r="TQJ1" s="396"/>
      <c r="TQK1" s="396"/>
      <c r="TQL1" s="395"/>
      <c r="TQM1" s="396"/>
      <c r="TQN1" s="396"/>
      <c r="TQO1" s="396"/>
      <c r="TQP1" s="396"/>
      <c r="TQQ1" s="396"/>
      <c r="TQR1" s="396"/>
      <c r="TQS1" s="396"/>
      <c r="TQT1" s="395"/>
      <c r="TQU1" s="396"/>
      <c r="TQV1" s="396"/>
      <c r="TQW1" s="396"/>
      <c r="TQX1" s="396"/>
      <c r="TQY1" s="396"/>
      <c r="TQZ1" s="396"/>
      <c r="TRA1" s="396"/>
      <c r="TRB1" s="395"/>
      <c r="TRC1" s="396"/>
      <c r="TRD1" s="396"/>
      <c r="TRE1" s="396"/>
      <c r="TRF1" s="396"/>
      <c r="TRG1" s="396"/>
      <c r="TRH1" s="396"/>
      <c r="TRI1" s="396"/>
      <c r="TRJ1" s="395"/>
      <c r="TRK1" s="396"/>
      <c r="TRL1" s="396"/>
      <c r="TRM1" s="396"/>
      <c r="TRN1" s="396"/>
      <c r="TRO1" s="396"/>
      <c r="TRP1" s="396"/>
      <c r="TRQ1" s="396"/>
      <c r="TRR1" s="395"/>
      <c r="TRS1" s="396"/>
      <c r="TRT1" s="396"/>
      <c r="TRU1" s="396"/>
      <c r="TRV1" s="396"/>
      <c r="TRW1" s="396"/>
      <c r="TRX1" s="396"/>
      <c r="TRY1" s="396"/>
      <c r="TRZ1" s="395"/>
      <c r="TSA1" s="396"/>
      <c r="TSB1" s="396"/>
      <c r="TSC1" s="396"/>
      <c r="TSD1" s="396"/>
      <c r="TSE1" s="396"/>
      <c r="TSF1" s="396"/>
      <c r="TSG1" s="396"/>
      <c r="TSH1" s="395"/>
      <c r="TSI1" s="396"/>
      <c r="TSJ1" s="396"/>
      <c r="TSK1" s="396"/>
      <c r="TSL1" s="396"/>
      <c r="TSM1" s="396"/>
      <c r="TSN1" s="396"/>
      <c r="TSO1" s="396"/>
      <c r="TSP1" s="395"/>
      <c r="TSQ1" s="396"/>
      <c r="TSR1" s="396"/>
      <c r="TSS1" s="396"/>
      <c r="TST1" s="396"/>
      <c r="TSU1" s="396"/>
      <c r="TSV1" s="396"/>
      <c r="TSW1" s="396"/>
      <c r="TSX1" s="395"/>
      <c r="TSY1" s="396"/>
      <c r="TSZ1" s="396"/>
      <c r="TTA1" s="396"/>
      <c r="TTB1" s="396"/>
      <c r="TTC1" s="396"/>
      <c r="TTD1" s="396"/>
      <c r="TTE1" s="396"/>
      <c r="TTF1" s="395"/>
      <c r="TTG1" s="396"/>
      <c r="TTH1" s="396"/>
      <c r="TTI1" s="396"/>
      <c r="TTJ1" s="396"/>
      <c r="TTK1" s="396"/>
      <c r="TTL1" s="396"/>
      <c r="TTM1" s="396"/>
      <c r="TTN1" s="395"/>
      <c r="TTO1" s="396"/>
      <c r="TTP1" s="396"/>
      <c r="TTQ1" s="396"/>
      <c r="TTR1" s="396"/>
      <c r="TTS1" s="396"/>
      <c r="TTT1" s="396"/>
      <c r="TTU1" s="396"/>
      <c r="TTV1" s="395"/>
      <c r="TTW1" s="396"/>
      <c r="TTX1" s="396"/>
      <c r="TTY1" s="396"/>
      <c r="TTZ1" s="396"/>
      <c r="TUA1" s="396"/>
      <c r="TUB1" s="396"/>
      <c r="TUC1" s="396"/>
      <c r="TUD1" s="395"/>
      <c r="TUE1" s="396"/>
      <c r="TUF1" s="396"/>
      <c r="TUG1" s="396"/>
      <c r="TUH1" s="396"/>
      <c r="TUI1" s="396"/>
      <c r="TUJ1" s="396"/>
      <c r="TUK1" s="396"/>
      <c r="TUL1" s="395"/>
      <c r="TUM1" s="396"/>
      <c r="TUN1" s="396"/>
      <c r="TUO1" s="396"/>
      <c r="TUP1" s="396"/>
      <c r="TUQ1" s="396"/>
      <c r="TUR1" s="396"/>
      <c r="TUS1" s="396"/>
      <c r="TUT1" s="395"/>
      <c r="TUU1" s="396"/>
      <c r="TUV1" s="396"/>
      <c r="TUW1" s="396"/>
      <c r="TUX1" s="396"/>
      <c r="TUY1" s="396"/>
      <c r="TUZ1" s="396"/>
      <c r="TVA1" s="396"/>
      <c r="TVB1" s="395"/>
      <c r="TVC1" s="396"/>
      <c r="TVD1" s="396"/>
      <c r="TVE1" s="396"/>
      <c r="TVF1" s="396"/>
      <c r="TVG1" s="396"/>
      <c r="TVH1" s="396"/>
      <c r="TVI1" s="396"/>
      <c r="TVJ1" s="395"/>
      <c r="TVK1" s="396"/>
      <c r="TVL1" s="396"/>
      <c r="TVM1" s="396"/>
      <c r="TVN1" s="396"/>
      <c r="TVO1" s="396"/>
      <c r="TVP1" s="396"/>
      <c r="TVQ1" s="396"/>
      <c r="TVR1" s="395"/>
      <c r="TVS1" s="396"/>
      <c r="TVT1" s="396"/>
      <c r="TVU1" s="396"/>
      <c r="TVV1" s="396"/>
      <c r="TVW1" s="396"/>
      <c r="TVX1" s="396"/>
      <c r="TVY1" s="396"/>
      <c r="TVZ1" s="395"/>
      <c r="TWA1" s="396"/>
      <c r="TWB1" s="396"/>
      <c r="TWC1" s="396"/>
      <c r="TWD1" s="396"/>
      <c r="TWE1" s="396"/>
      <c r="TWF1" s="396"/>
      <c r="TWG1" s="396"/>
      <c r="TWH1" s="395"/>
      <c r="TWI1" s="396"/>
      <c r="TWJ1" s="396"/>
      <c r="TWK1" s="396"/>
      <c r="TWL1" s="396"/>
      <c r="TWM1" s="396"/>
      <c r="TWN1" s="396"/>
      <c r="TWO1" s="396"/>
      <c r="TWP1" s="395"/>
      <c r="TWQ1" s="396"/>
      <c r="TWR1" s="396"/>
      <c r="TWS1" s="396"/>
      <c r="TWT1" s="396"/>
      <c r="TWU1" s="396"/>
      <c r="TWV1" s="396"/>
      <c r="TWW1" s="396"/>
      <c r="TWX1" s="395"/>
      <c r="TWY1" s="396"/>
      <c r="TWZ1" s="396"/>
      <c r="TXA1" s="396"/>
      <c r="TXB1" s="396"/>
      <c r="TXC1" s="396"/>
      <c r="TXD1" s="396"/>
      <c r="TXE1" s="396"/>
      <c r="TXF1" s="395"/>
      <c r="TXG1" s="396"/>
      <c r="TXH1" s="396"/>
      <c r="TXI1" s="396"/>
      <c r="TXJ1" s="396"/>
      <c r="TXK1" s="396"/>
      <c r="TXL1" s="396"/>
      <c r="TXM1" s="396"/>
      <c r="TXN1" s="395"/>
      <c r="TXO1" s="396"/>
      <c r="TXP1" s="396"/>
      <c r="TXQ1" s="396"/>
      <c r="TXR1" s="396"/>
      <c r="TXS1" s="396"/>
      <c r="TXT1" s="396"/>
      <c r="TXU1" s="396"/>
      <c r="TXV1" s="395"/>
      <c r="TXW1" s="396"/>
      <c r="TXX1" s="396"/>
      <c r="TXY1" s="396"/>
      <c r="TXZ1" s="396"/>
      <c r="TYA1" s="396"/>
      <c r="TYB1" s="396"/>
      <c r="TYC1" s="396"/>
      <c r="TYD1" s="395"/>
      <c r="TYE1" s="396"/>
      <c r="TYF1" s="396"/>
      <c r="TYG1" s="396"/>
      <c r="TYH1" s="396"/>
      <c r="TYI1" s="396"/>
      <c r="TYJ1" s="396"/>
      <c r="TYK1" s="396"/>
      <c r="TYL1" s="395"/>
      <c r="TYM1" s="396"/>
      <c r="TYN1" s="396"/>
      <c r="TYO1" s="396"/>
      <c r="TYP1" s="396"/>
      <c r="TYQ1" s="396"/>
      <c r="TYR1" s="396"/>
      <c r="TYS1" s="396"/>
      <c r="TYT1" s="395"/>
      <c r="TYU1" s="396"/>
      <c r="TYV1" s="396"/>
      <c r="TYW1" s="396"/>
      <c r="TYX1" s="396"/>
      <c r="TYY1" s="396"/>
      <c r="TYZ1" s="396"/>
      <c r="TZA1" s="396"/>
      <c r="TZB1" s="395"/>
      <c r="TZC1" s="396"/>
      <c r="TZD1" s="396"/>
      <c r="TZE1" s="396"/>
      <c r="TZF1" s="396"/>
      <c r="TZG1" s="396"/>
      <c r="TZH1" s="396"/>
      <c r="TZI1" s="396"/>
      <c r="TZJ1" s="395"/>
      <c r="TZK1" s="396"/>
      <c r="TZL1" s="396"/>
      <c r="TZM1" s="396"/>
      <c r="TZN1" s="396"/>
      <c r="TZO1" s="396"/>
      <c r="TZP1" s="396"/>
      <c r="TZQ1" s="396"/>
      <c r="TZR1" s="395"/>
      <c r="TZS1" s="396"/>
      <c r="TZT1" s="396"/>
      <c r="TZU1" s="396"/>
      <c r="TZV1" s="396"/>
      <c r="TZW1" s="396"/>
      <c r="TZX1" s="396"/>
      <c r="TZY1" s="396"/>
      <c r="TZZ1" s="395"/>
      <c r="UAA1" s="396"/>
      <c r="UAB1" s="396"/>
      <c r="UAC1" s="396"/>
      <c r="UAD1" s="396"/>
      <c r="UAE1" s="396"/>
      <c r="UAF1" s="396"/>
      <c r="UAG1" s="396"/>
      <c r="UAH1" s="395"/>
      <c r="UAI1" s="396"/>
      <c r="UAJ1" s="396"/>
      <c r="UAK1" s="396"/>
      <c r="UAL1" s="396"/>
      <c r="UAM1" s="396"/>
      <c r="UAN1" s="396"/>
      <c r="UAO1" s="396"/>
      <c r="UAP1" s="395"/>
      <c r="UAQ1" s="396"/>
      <c r="UAR1" s="396"/>
      <c r="UAS1" s="396"/>
      <c r="UAT1" s="396"/>
      <c r="UAU1" s="396"/>
      <c r="UAV1" s="396"/>
      <c r="UAW1" s="396"/>
      <c r="UAX1" s="395"/>
      <c r="UAY1" s="396"/>
      <c r="UAZ1" s="396"/>
      <c r="UBA1" s="396"/>
      <c r="UBB1" s="396"/>
      <c r="UBC1" s="396"/>
      <c r="UBD1" s="396"/>
      <c r="UBE1" s="396"/>
      <c r="UBF1" s="395"/>
      <c r="UBG1" s="396"/>
      <c r="UBH1" s="396"/>
      <c r="UBI1" s="396"/>
      <c r="UBJ1" s="396"/>
      <c r="UBK1" s="396"/>
      <c r="UBL1" s="396"/>
      <c r="UBM1" s="396"/>
      <c r="UBN1" s="395"/>
      <c r="UBO1" s="396"/>
      <c r="UBP1" s="396"/>
      <c r="UBQ1" s="396"/>
      <c r="UBR1" s="396"/>
      <c r="UBS1" s="396"/>
      <c r="UBT1" s="396"/>
      <c r="UBU1" s="396"/>
      <c r="UBV1" s="395"/>
      <c r="UBW1" s="396"/>
      <c r="UBX1" s="396"/>
      <c r="UBY1" s="396"/>
      <c r="UBZ1" s="396"/>
      <c r="UCA1" s="396"/>
      <c r="UCB1" s="396"/>
      <c r="UCC1" s="396"/>
      <c r="UCD1" s="395"/>
      <c r="UCE1" s="396"/>
      <c r="UCF1" s="396"/>
      <c r="UCG1" s="396"/>
      <c r="UCH1" s="396"/>
      <c r="UCI1" s="396"/>
      <c r="UCJ1" s="396"/>
      <c r="UCK1" s="396"/>
      <c r="UCL1" s="395"/>
      <c r="UCM1" s="396"/>
      <c r="UCN1" s="396"/>
      <c r="UCO1" s="396"/>
      <c r="UCP1" s="396"/>
      <c r="UCQ1" s="396"/>
      <c r="UCR1" s="396"/>
      <c r="UCS1" s="396"/>
      <c r="UCT1" s="395"/>
      <c r="UCU1" s="396"/>
      <c r="UCV1" s="396"/>
      <c r="UCW1" s="396"/>
      <c r="UCX1" s="396"/>
      <c r="UCY1" s="396"/>
      <c r="UCZ1" s="396"/>
      <c r="UDA1" s="396"/>
      <c r="UDB1" s="395"/>
      <c r="UDC1" s="396"/>
      <c r="UDD1" s="396"/>
      <c r="UDE1" s="396"/>
      <c r="UDF1" s="396"/>
      <c r="UDG1" s="396"/>
      <c r="UDH1" s="396"/>
      <c r="UDI1" s="396"/>
      <c r="UDJ1" s="395"/>
      <c r="UDK1" s="396"/>
      <c r="UDL1" s="396"/>
      <c r="UDM1" s="396"/>
      <c r="UDN1" s="396"/>
      <c r="UDO1" s="396"/>
      <c r="UDP1" s="396"/>
      <c r="UDQ1" s="396"/>
      <c r="UDR1" s="395"/>
      <c r="UDS1" s="396"/>
      <c r="UDT1" s="396"/>
      <c r="UDU1" s="396"/>
      <c r="UDV1" s="396"/>
      <c r="UDW1" s="396"/>
      <c r="UDX1" s="396"/>
      <c r="UDY1" s="396"/>
      <c r="UDZ1" s="395"/>
      <c r="UEA1" s="396"/>
      <c r="UEB1" s="396"/>
      <c r="UEC1" s="396"/>
      <c r="UED1" s="396"/>
      <c r="UEE1" s="396"/>
      <c r="UEF1" s="396"/>
      <c r="UEG1" s="396"/>
      <c r="UEH1" s="395"/>
      <c r="UEI1" s="396"/>
      <c r="UEJ1" s="396"/>
      <c r="UEK1" s="396"/>
      <c r="UEL1" s="396"/>
      <c r="UEM1" s="396"/>
      <c r="UEN1" s="396"/>
      <c r="UEO1" s="396"/>
      <c r="UEP1" s="395"/>
      <c r="UEQ1" s="396"/>
      <c r="UER1" s="396"/>
      <c r="UES1" s="396"/>
      <c r="UET1" s="396"/>
      <c r="UEU1" s="396"/>
      <c r="UEV1" s="396"/>
      <c r="UEW1" s="396"/>
      <c r="UEX1" s="395"/>
      <c r="UEY1" s="396"/>
      <c r="UEZ1" s="396"/>
      <c r="UFA1" s="396"/>
      <c r="UFB1" s="396"/>
      <c r="UFC1" s="396"/>
      <c r="UFD1" s="396"/>
      <c r="UFE1" s="396"/>
      <c r="UFF1" s="395"/>
      <c r="UFG1" s="396"/>
      <c r="UFH1" s="396"/>
      <c r="UFI1" s="396"/>
      <c r="UFJ1" s="396"/>
      <c r="UFK1" s="396"/>
      <c r="UFL1" s="396"/>
      <c r="UFM1" s="396"/>
      <c r="UFN1" s="395"/>
      <c r="UFO1" s="396"/>
      <c r="UFP1" s="396"/>
      <c r="UFQ1" s="396"/>
      <c r="UFR1" s="396"/>
      <c r="UFS1" s="396"/>
      <c r="UFT1" s="396"/>
      <c r="UFU1" s="396"/>
      <c r="UFV1" s="395"/>
      <c r="UFW1" s="396"/>
      <c r="UFX1" s="396"/>
      <c r="UFY1" s="396"/>
      <c r="UFZ1" s="396"/>
      <c r="UGA1" s="396"/>
      <c r="UGB1" s="396"/>
      <c r="UGC1" s="396"/>
      <c r="UGD1" s="395"/>
      <c r="UGE1" s="396"/>
      <c r="UGF1" s="396"/>
      <c r="UGG1" s="396"/>
      <c r="UGH1" s="396"/>
      <c r="UGI1" s="396"/>
      <c r="UGJ1" s="396"/>
      <c r="UGK1" s="396"/>
      <c r="UGL1" s="395"/>
      <c r="UGM1" s="396"/>
      <c r="UGN1" s="396"/>
      <c r="UGO1" s="396"/>
      <c r="UGP1" s="396"/>
      <c r="UGQ1" s="396"/>
      <c r="UGR1" s="396"/>
      <c r="UGS1" s="396"/>
      <c r="UGT1" s="395"/>
      <c r="UGU1" s="396"/>
      <c r="UGV1" s="396"/>
      <c r="UGW1" s="396"/>
      <c r="UGX1" s="396"/>
      <c r="UGY1" s="396"/>
      <c r="UGZ1" s="396"/>
      <c r="UHA1" s="396"/>
      <c r="UHB1" s="395"/>
      <c r="UHC1" s="396"/>
      <c r="UHD1" s="396"/>
      <c r="UHE1" s="396"/>
      <c r="UHF1" s="396"/>
      <c r="UHG1" s="396"/>
      <c r="UHH1" s="396"/>
      <c r="UHI1" s="396"/>
      <c r="UHJ1" s="395"/>
      <c r="UHK1" s="396"/>
      <c r="UHL1" s="396"/>
      <c r="UHM1" s="396"/>
      <c r="UHN1" s="396"/>
      <c r="UHO1" s="396"/>
      <c r="UHP1" s="396"/>
      <c r="UHQ1" s="396"/>
      <c r="UHR1" s="395"/>
      <c r="UHS1" s="396"/>
      <c r="UHT1" s="396"/>
      <c r="UHU1" s="396"/>
      <c r="UHV1" s="396"/>
      <c r="UHW1" s="396"/>
      <c r="UHX1" s="396"/>
      <c r="UHY1" s="396"/>
      <c r="UHZ1" s="395"/>
      <c r="UIA1" s="396"/>
      <c r="UIB1" s="396"/>
      <c r="UIC1" s="396"/>
      <c r="UID1" s="396"/>
      <c r="UIE1" s="396"/>
      <c r="UIF1" s="396"/>
      <c r="UIG1" s="396"/>
      <c r="UIH1" s="395"/>
      <c r="UII1" s="396"/>
      <c r="UIJ1" s="396"/>
      <c r="UIK1" s="396"/>
      <c r="UIL1" s="396"/>
      <c r="UIM1" s="396"/>
      <c r="UIN1" s="396"/>
      <c r="UIO1" s="396"/>
      <c r="UIP1" s="395"/>
      <c r="UIQ1" s="396"/>
      <c r="UIR1" s="396"/>
      <c r="UIS1" s="396"/>
      <c r="UIT1" s="396"/>
      <c r="UIU1" s="396"/>
      <c r="UIV1" s="396"/>
      <c r="UIW1" s="396"/>
      <c r="UIX1" s="395"/>
      <c r="UIY1" s="396"/>
      <c r="UIZ1" s="396"/>
      <c r="UJA1" s="396"/>
      <c r="UJB1" s="396"/>
      <c r="UJC1" s="396"/>
      <c r="UJD1" s="396"/>
      <c r="UJE1" s="396"/>
      <c r="UJF1" s="395"/>
      <c r="UJG1" s="396"/>
      <c r="UJH1" s="396"/>
      <c r="UJI1" s="396"/>
      <c r="UJJ1" s="396"/>
      <c r="UJK1" s="396"/>
      <c r="UJL1" s="396"/>
      <c r="UJM1" s="396"/>
      <c r="UJN1" s="395"/>
      <c r="UJO1" s="396"/>
      <c r="UJP1" s="396"/>
      <c r="UJQ1" s="396"/>
      <c r="UJR1" s="396"/>
      <c r="UJS1" s="396"/>
      <c r="UJT1" s="396"/>
      <c r="UJU1" s="396"/>
      <c r="UJV1" s="395"/>
      <c r="UJW1" s="396"/>
      <c r="UJX1" s="396"/>
      <c r="UJY1" s="396"/>
      <c r="UJZ1" s="396"/>
      <c r="UKA1" s="396"/>
      <c r="UKB1" s="396"/>
      <c r="UKC1" s="396"/>
      <c r="UKD1" s="395"/>
      <c r="UKE1" s="396"/>
      <c r="UKF1" s="396"/>
      <c r="UKG1" s="396"/>
      <c r="UKH1" s="396"/>
      <c r="UKI1" s="396"/>
      <c r="UKJ1" s="396"/>
      <c r="UKK1" s="396"/>
      <c r="UKL1" s="395"/>
      <c r="UKM1" s="396"/>
      <c r="UKN1" s="396"/>
      <c r="UKO1" s="396"/>
      <c r="UKP1" s="396"/>
      <c r="UKQ1" s="396"/>
      <c r="UKR1" s="396"/>
      <c r="UKS1" s="396"/>
      <c r="UKT1" s="395"/>
      <c r="UKU1" s="396"/>
      <c r="UKV1" s="396"/>
      <c r="UKW1" s="396"/>
      <c r="UKX1" s="396"/>
      <c r="UKY1" s="396"/>
      <c r="UKZ1" s="396"/>
      <c r="ULA1" s="396"/>
      <c r="ULB1" s="395"/>
      <c r="ULC1" s="396"/>
      <c r="ULD1" s="396"/>
      <c r="ULE1" s="396"/>
      <c r="ULF1" s="396"/>
      <c r="ULG1" s="396"/>
      <c r="ULH1" s="396"/>
      <c r="ULI1" s="396"/>
      <c r="ULJ1" s="395"/>
      <c r="ULK1" s="396"/>
      <c r="ULL1" s="396"/>
      <c r="ULM1" s="396"/>
      <c r="ULN1" s="396"/>
      <c r="ULO1" s="396"/>
      <c r="ULP1" s="396"/>
      <c r="ULQ1" s="396"/>
      <c r="ULR1" s="395"/>
      <c r="ULS1" s="396"/>
      <c r="ULT1" s="396"/>
      <c r="ULU1" s="396"/>
      <c r="ULV1" s="396"/>
      <c r="ULW1" s="396"/>
      <c r="ULX1" s="396"/>
      <c r="ULY1" s="396"/>
      <c r="ULZ1" s="395"/>
      <c r="UMA1" s="396"/>
      <c r="UMB1" s="396"/>
      <c r="UMC1" s="396"/>
      <c r="UMD1" s="396"/>
      <c r="UME1" s="396"/>
      <c r="UMF1" s="396"/>
      <c r="UMG1" s="396"/>
      <c r="UMH1" s="395"/>
      <c r="UMI1" s="396"/>
      <c r="UMJ1" s="396"/>
      <c r="UMK1" s="396"/>
      <c r="UML1" s="396"/>
      <c r="UMM1" s="396"/>
      <c r="UMN1" s="396"/>
      <c r="UMO1" s="396"/>
      <c r="UMP1" s="395"/>
      <c r="UMQ1" s="396"/>
      <c r="UMR1" s="396"/>
      <c r="UMS1" s="396"/>
      <c r="UMT1" s="396"/>
      <c r="UMU1" s="396"/>
      <c r="UMV1" s="396"/>
      <c r="UMW1" s="396"/>
      <c r="UMX1" s="395"/>
      <c r="UMY1" s="396"/>
      <c r="UMZ1" s="396"/>
      <c r="UNA1" s="396"/>
      <c r="UNB1" s="396"/>
      <c r="UNC1" s="396"/>
      <c r="UND1" s="396"/>
      <c r="UNE1" s="396"/>
      <c r="UNF1" s="395"/>
      <c r="UNG1" s="396"/>
      <c r="UNH1" s="396"/>
      <c r="UNI1" s="396"/>
      <c r="UNJ1" s="396"/>
      <c r="UNK1" s="396"/>
      <c r="UNL1" s="396"/>
      <c r="UNM1" s="396"/>
      <c r="UNN1" s="395"/>
      <c r="UNO1" s="396"/>
      <c r="UNP1" s="396"/>
      <c r="UNQ1" s="396"/>
      <c r="UNR1" s="396"/>
      <c r="UNS1" s="396"/>
      <c r="UNT1" s="396"/>
      <c r="UNU1" s="396"/>
      <c r="UNV1" s="395"/>
      <c r="UNW1" s="396"/>
      <c r="UNX1" s="396"/>
      <c r="UNY1" s="396"/>
      <c r="UNZ1" s="396"/>
      <c r="UOA1" s="396"/>
      <c r="UOB1" s="396"/>
      <c r="UOC1" s="396"/>
      <c r="UOD1" s="395"/>
      <c r="UOE1" s="396"/>
      <c r="UOF1" s="396"/>
      <c r="UOG1" s="396"/>
      <c r="UOH1" s="396"/>
      <c r="UOI1" s="396"/>
      <c r="UOJ1" s="396"/>
      <c r="UOK1" s="396"/>
      <c r="UOL1" s="395"/>
      <c r="UOM1" s="396"/>
      <c r="UON1" s="396"/>
      <c r="UOO1" s="396"/>
      <c r="UOP1" s="396"/>
      <c r="UOQ1" s="396"/>
      <c r="UOR1" s="396"/>
      <c r="UOS1" s="396"/>
      <c r="UOT1" s="395"/>
      <c r="UOU1" s="396"/>
      <c r="UOV1" s="396"/>
      <c r="UOW1" s="396"/>
      <c r="UOX1" s="396"/>
      <c r="UOY1" s="396"/>
      <c r="UOZ1" s="396"/>
      <c r="UPA1" s="396"/>
      <c r="UPB1" s="395"/>
      <c r="UPC1" s="396"/>
      <c r="UPD1" s="396"/>
      <c r="UPE1" s="396"/>
      <c r="UPF1" s="396"/>
      <c r="UPG1" s="396"/>
      <c r="UPH1" s="396"/>
      <c r="UPI1" s="396"/>
      <c r="UPJ1" s="395"/>
      <c r="UPK1" s="396"/>
      <c r="UPL1" s="396"/>
      <c r="UPM1" s="396"/>
      <c r="UPN1" s="396"/>
      <c r="UPO1" s="396"/>
      <c r="UPP1" s="396"/>
      <c r="UPQ1" s="396"/>
      <c r="UPR1" s="395"/>
      <c r="UPS1" s="396"/>
      <c r="UPT1" s="396"/>
      <c r="UPU1" s="396"/>
      <c r="UPV1" s="396"/>
      <c r="UPW1" s="396"/>
      <c r="UPX1" s="396"/>
      <c r="UPY1" s="396"/>
      <c r="UPZ1" s="395"/>
      <c r="UQA1" s="396"/>
      <c r="UQB1" s="396"/>
      <c r="UQC1" s="396"/>
      <c r="UQD1" s="396"/>
      <c r="UQE1" s="396"/>
      <c r="UQF1" s="396"/>
      <c r="UQG1" s="396"/>
      <c r="UQH1" s="395"/>
      <c r="UQI1" s="396"/>
      <c r="UQJ1" s="396"/>
      <c r="UQK1" s="396"/>
      <c r="UQL1" s="396"/>
      <c r="UQM1" s="396"/>
      <c r="UQN1" s="396"/>
      <c r="UQO1" s="396"/>
      <c r="UQP1" s="395"/>
      <c r="UQQ1" s="396"/>
      <c r="UQR1" s="396"/>
      <c r="UQS1" s="396"/>
      <c r="UQT1" s="396"/>
      <c r="UQU1" s="396"/>
      <c r="UQV1" s="396"/>
      <c r="UQW1" s="396"/>
      <c r="UQX1" s="395"/>
      <c r="UQY1" s="396"/>
      <c r="UQZ1" s="396"/>
      <c r="URA1" s="396"/>
      <c r="URB1" s="396"/>
      <c r="URC1" s="396"/>
      <c r="URD1" s="396"/>
      <c r="URE1" s="396"/>
      <c r="URF1" s="395"/>
      <c r="URG1" s="396"/>
      <c r="URH1" s="396"/>
      <c r="URI1" s="396"/>
      <c r="URJ1" s="396"/>
      <c r="URK1" s="396"/>
      <c r="URL1" s="396"/>
      <c r="URM1" s="396"/>
      <c r="URN1" s="395"/>
      <c r="URO1" s="396"/>
      <c r="URP1" s="396"/>
      <c r="URQ1" s="396"/>
      <c r="URR1" s="396"/>
      <c r="URS1" s="396"/>
      <c r="URT1" s="396"/>
      <c r="URU1" s="396"/>
      <c r="URV1" s="395"/>
      <c r="URW1" s="396"/>
      <c r="URX1" s="396"/>
      <c r="URY1" s="396"/>
      <c r="URZ1" s="396"/>
      <c r="USA1" s="396"/>
      <c r="USB1" s="396"/>
      <c r="USC1" s="396"/>
      <c r="USD1" s="395"/>
      <c r="USE1" s="396"/>
      <c r="USF1" s="396"/>
      <c r="USG1" s="396"/>
      <c r="USH1" s="396"/>
      <c r="USI1" s="396"/>
      <c r="USJ1" s="396"/>
      <c r="USK1" s="396"/>
      <c r="USL1" s="395"/>
      <c r="USM1" s="396"/>
      <c r="USN1" s="396"/>
      <c r="USO1" s="396"/>
      <c r="USP1" s="396"/>
      <c r="USQ1" s="396"/>
      <c r="USR1" s="396"/>
      <c r="USS1" s="396"/>
      <c r="UST1" s="395"/>
      <c r="USU1" s="396"/>
      <c r="USV1" s="396"/>
      <c r="USW1" s="396"/>
      <c r="USX1" s="396"/>
      <c r="USY1" s="396"/>
      <c r="USZ1" s="396"/>
      <c r="UTA1" s="396"/>
      <c r="UTB1" s="395"/>
      <c r="UTC1" s="396"/>
      <c r="UTD1" s="396"/>
      <c r="UTE1" s="396"/>
      <c r="UTF1" s="396"/>
      <c r="UTG1" s="396"/>
      <c r="UTH1" s="396"/>
      <c r="UTI1" s="396"/>
      <c r="UTJ1" s="395"/>
      <c r="UTK1" s="396"/>
      <c r="UTL1" s="396"/>
      <c r="UTM1" s="396"/>
      <c r="UTN1" s="396"/>
      <c r="UTO1" s="396"/>
      <c r="UTP1" s="396"/>
      <c r="UTQ1" s="396"/>
      <c r="UTR1" s="395"/>
      <c r="UTS1" s="396"/>
      <c r="UTT1" s="396"/>
      <c r="UTU1" s="396"/>
      <c r="UTV1" s="396"/>
      <c r="UTW1" s="396"/>
      <c r="UTX1" s="396"/>
      <c r="UTY1" s="396"/>
      <c r="UTZ1" s="395"/>
      <c r="UUA1" s="396"/>
      <c r="UUB1" s="396"/>
      <c r="UUC1" s="396"/>
      <c r="UUD1" s="396"/>
      <c r="UUE1" s="396"/>
      <c r="UUF1" s="396"/>
      <c r="UUG1" s="396"/>
      <c r="UUH1" s="395"/>
      <c r="UUI1" s="396"/>
      <c r="UUJ1" s="396"/>
      <c r="UUK1" s="396"/>
      <c r="UUL1" s="396"/>
      <c r="UUM1" s="396"/>
      <c r="UUN1" s="396"/>
      <c r="UUO1" s="396"/>
      <c r="UUP1" s="395"/>
      <c r="UUQ1" s="396"/>
      <c r="UUR1" s="396"/>
      <c r="UUS1" s="396"/>
      <c r="UUT1" s="396"/>
      <c r="UUU1" s="396"/>
      <c r="UUV1" s="396"/>
      <c r="UUW1" s="396"/>
      <c r="UUX1" s="395"/>
      <c r="UUY1" s="396"/>
      <c r="UUZ1" s="396"/>
      <c r="UVA1" s="396"/>
      <c r="UVB1" s="396"/>
      <c r="UVC1" s="396"/>
      <c r="UVD1" s="396"/>
      <c r="UVE1" s="396"/>
      <c r="UVF1" s="395"/>
      <c r="UVG1" s="396"/>
      <c r="UVH1" s="396"/>
      <c r="UVI1" s="396"/>
      <c r="UVJ1" s="396"/>
      <c r="UVK1" s="396"/>
      <c r="UVL1" s="396"/>
      <c r="UVM1" s="396"/>
      <c r="UVN1" s="395"/>
      <c r="UVO1" s="396"/>
      <c r="UVP1" s="396"/>
      <c r="UVQ1" s="396"/>
      <c r="UVR1" s="396"/>
      <c r="UVS1" s="396"/>
      <c r="UVT1" s="396"/>
      <c r="UVU1" s="396"/>
      <c r="UVV1" s="395"/>
      <c r="UVW1" s="396"/>
      <c r="UVX1" s="396"/>
      <c r="UVY1" s="396"/>
      <c r="UVZ1" s="396"/>
      <c r="UWA1" s="396"/>
      <c r="UWB1" s="396"/>
      <c r="UWC1" s="396"/>
      <c r="UWD1" s="395"/>
      <c r="UWE1" s="396"/>
      <c r="UWF1" s="396"/>
      <c r="UWG1" s="396"/>
      <c r="UWH1" s="396"/>
      <c r="UWI1" s="396"/>
      <c r="UWJ1" s="396"/>
      <c r="UWK1" s="396"/>
      <c r="UWL1" s="395"/>
      <c r="UWM1" s="396"/>
      <c r="UWN1" s="396"/>
      <c r="UWO1" s="396"/>
      <c r="UWP1" s="396"/>
      <c r="UWQ1" s="396"/>
      <c r="UWR1" s="396"/>
      <c r="UWS1" s="396"/>
      <c r="UWT1" s="395"/>
      <c r="UWU1" s="396"/>
      <c r="UWV1" s="396"/>
      <c r="UWW1" s="396"/>
      <c r="UWX1" s="396"/>
      <c r="UWY1" s="396"/>
      <c r="UWZ1" s="396"/>
      <c r="UXA1" s="396"/>
      <c r="UXB1" s="395"/>
      <c r="UXC1" s="396"/>
      <c r="UXD1" s="396"/>
      <c r="UXE1" s="396"/>
      <c r="UXF1" s="396"/>
      <c r="UXG1" s="396"/>
      <c r="UXH1" s="396"/>
      <c r="UXI1" s="396"/>
      <c r="UXJ1" s="395"/>
      <c r="UXK1" s="396"/>
      <c r="UXL1" s="396"/>
      <c r="UXM1" s="396"/>
      <c r="UXN1" s="396"/>
      <c r="UXO1" s="396"/>
      <c r="UXP1" s="396"/>
      <c r="UXQ1" s="396"/>
      <c r="UXR1" s="395"/>
      <c r="UXS1" s="396"/>
      <c r="UXT1" s="396"/>
      <c r="UXU1" s="396"/>
      <c r="UXV1" s="396"/>
      <c r="UXW1" s="396"/>
      <c r="UXX1" s="396"/>
      <c r="UXY1" s="396"/>
      <c r="UXZ1" s="395"/>
      <c r="UYA1" s="396"/>
      <c r="UYB1" s="396"/>
      <c r="UYC1" s="396"/>
      <c r="UYD1" s="396"/>
      <c r="UYE1" s="396"/>
      <c r="UYF1" s="396"/>
      <c r="UYG1" s="396"/>
      <c r="UYH1" s="395"/>
      <c r="UYI1" s="396"/>
      <c r="UYJ1" s="396"/>
      <c r="UYK1" s="396"/>
      <c r="UYL1" s="396"/>
      <c r="UYM1" s="396"/>
      <c r="UYN1" s="396"/>
      <c r="UYO1" s="396"/>
      <c r="UYP1" s="395"/>
      <c r="UYQ1" s="396"/>
      <c r="UYR1" s="396"/>
      <c r="UYS1" s="396"/>
      <c r="UYT1" s="396"/>
      <c r="UYU1" s="396"/>
      <c r="UYV1" s="396"/>
      <c r="UYW1" s="396"/>
      <c r="UYX1" s="395"/>
      <c r="UYY1" s="396"/>
      <c r="UYZ1" s="396"/>
      <c r="UZA1" s="396"/>
      <c r="UZB1" s="396"/>
      <c r="UZC1" s="396"/>
      <c r="UZD1" s="396"/>
      <c r="UZE1" s="396"/>
      <c r="UZF1" s="395"/>
      <c r="UZG1" s="396"/>
      <c r="UZH1" s="396"/>
      <c r="UZI1" s="396"/>
      <c r="UZJ1" s="396"/>
      <c r="UZK1" s="396"/>
      <c r="UZL1" s="396"/>
      <c r="UZM1" s="396"/>
      <c r="UZN1" s="395"/>
      <c r="UZO1" s="396"/>
      <c r="UZP1" s="396"/>
      <c r="UZQ1" s="396"/>
      <c r="UZR1" s="396"/>
      <c r="UZS1" s="396"/>
      <c r="UZT1" s="396"/>
      <c r="UZU1" s="396"/>
      <c r="UZV1" s="395"/>
      <c r="UZW1" s="396"/>
      <c r="UZX1" s="396"/>
      <c r="UZY1" s="396"/>
      <c r="UZZ1" s="396"/>
      <c r="VAA1" s="396"/>
      <c r="VAB1" s="396"/>
      <c r="VAC1" s="396"/>
      <c r="VAD1" s="395"/>
      <c r="VAE1" s="396"/>
      <c r="VAF1" s="396"/>
      <c r="VAG1" s="396"/>
      <c r="VAH1" s="396"/>
      <c r="VAI1" s="396"/>
      <c r="VAJ1" s="396"/>
      <c r="VAK1" s="396"/>
      <c r="VAL1" s="395"/>
      <c r="VAM1" s="396"/>
      <c r="VAN1" s="396"/>
      <c r="VAO1" s="396"/>
      <c r="VAP1" s="396"/>
      <c r="VAQ1" s="396"/>
      <c r="VAR1" s="396"/>
      <c r="VAS1" s="396"/>
      <c r="VAT1" s="395"/>
      <c r="VAU1" s="396"/>
      <c r="VAV1" s="396"/>
      <c r="VAW1" s="396"/>
      <c r="VAX1" s="396"/>
      <c r="VAY1" s="396"/>
      <c r="VAZ1" s="396"/>
      <c r="VBA1" s="396"/>
      <c r="VBB1" s="395"/>
      <c r="VBC1" s="396"/>
      <c r="VBD1" s="396"/>
      <c r="VBE1" s="396"/>
      <c r="VBF1" s="396"/>
      <c r="VBG1" s="396"/>
      <c r="VBH1" s="396"/>
      <c r="VBI1" s="396"/>
      <c r="VBJ1" s="395"/>
      <c r="VBK1" s="396"/>
      <c r="VBL1" s="396"/>
      <c r="VBM1" s="396"/>
      <c r="VBN1" s="396"/>
      <c r="VBO1" s="396"/>
      <c r="VBP1" s="396"/>
      <c r="VBQ1" s="396"/>
      <c r="VBR1" s="395"/>
      <c r="VBS1" s="396"/>
      <c r="VBT1" s="396"/>
      <c r="VBU1" s="396"/>
      <c r="VBV1" s="396"/>
      <c r="VBW1" s="396"/>
      <c r="VBX1" s="396"/>
      <c r="VBY1" s="396"/>
      <c r="VBZ1" s="395"/>
      <c r="VCA1" s="396"/>
      <c r="VCB1" s="396"/>
      <c r="VCC1" s="396"/>
      <c r="VCD1" s="396"/>
      <c r="VCE1" s="396"/>
      <c r="VCF1" s="396"/>
      <c r="VCG1" s="396"/>
      <c r="VCH1" s="395"/>
      <c r="VCI1" s="396"/>
      <c r="VCJ1" s="396"/>
      <c r="VCK1" s="396"/>
      <c r="VCL1" s="396"/>
      <c r="VCM1" s="396"/>
      <c r="VCN1" s="396"/>
      <c r="VCO1" s="396"/>
      <c r="VCP1" s="395"/>
      <c r="VCQ1" s="396"/>
      <c r="VCR1" s="396"/>
      <c r="VCS1" s="396"/>
      <c r="VCT1" s="396"/>
      <c r="VCU1" s="396"/>
      <c r="VCV1" s="396"/>
      <c r="VCW1" s="396"/>
      <c r="VCX1" s="395"/>
      <c r="VCY1" s="396"/>
      <c r="VCZ1" s="396"/>
      <c r="VDA1" s="396"/>
      <c r="VDB1" s="396"/>
      <c r="VDC1" s="396"/>
      <c r="VDD1" s="396"/>
      <c r="VDE1" s="396"/>
      <c r="VDF1" s="395"/>
      <c r="VDG1" s="396"/>
      <c r="VDH1" s="396"/>
      <c r="VDI1" s="396"/>
      <c r="VDJ1" s="396"/>
      <c r="VDK1" s="396"/>
      <c r="VDL1" s="396"/>
      <c r="VDM1" s="396"/>
      <c r="VDN1" s="395"/>
      <c r="VDO1" s="396"/>
      <c r="VDP1" s="396"/>
      <c r="VDQ1" s="396"/>
      <c r="VDR1" s="396"/>
      <c r="VDS1" s="396"/>
      <c r="VDT1" s="396"/>
      <c r="VDU1" s="396"/>
      <c r="VDV1" s="395"/>
      <c r="VDW1" s="396"/>
      <c r="VDX1" s="396"/>
      <c r="VDY1" s="396"/>
      <c r="VDZ1" s="396"/>
      <c r="VEA1" s="396"/>
      <c r="VEB1" s="396"/>
      <c r="VEC1" s="396"/>
      <c r="VED1" s="395"/>
      <c r="VEE1" s="396"/>
      <c r="VEF1" s="396"/>
      <c r="VEG1" s="396"/>
      <c r="VEH1" s="396"/>
      <c r="VEI1" s="396"/>
      <c r="VEJ1" s="396"/>
      <c r="VEK1" s="396"/>
      <c r="VEL1" s="395"/>
      <c r="VEM1" s="396"/>
      <c r="VEN1" s="396"/>
      <c r="VEO1" s="396"/>
      <c r="VEP1" s="396"/>
      <c r="VEQ1" s="396"/>
      <c r="VER1" s="396"/>
      <c r="VES1" s="396"/>
      <c r="VET1" s="395"/>
      <c r="VEU1" s="396"/>
      <c r="VEV1" s="396"/>
      <c r="VEW1" s="396"/>
      <c r="VEX1" s="396"/>
      <c r="VEY1" s="396"/>
      <c r="VEZ1" s="396"/>
      <c r="VFA1" s="396"/>
      <c r="VFB1" s="395"/>
      <c r="VFC1" s="396"/>
      <c r="VFD1" s="396"/>
      <c r="VFE1" s="396"/>
      <c r="VFF1" s="396"/>
      <c r="VFG1" s="396"/>
      <c r="VFH1" s="396"/>
      <c r="VFI1" s="396"/>
      <c r="VFJ1" s="395"/>
      <c r="VFK1" s="396"/>
      <c r="VFL1" s="396"/>
      <c r="VFM1" s="396"/>
      <c r="VFN1" s="396"/>
      <c r="VFO1" s="396"/>
      <c r="VFP1" s="396"/>
      <c r="VFQ1" s="396"/>
      <c r="VFR1" s="395"/>
      <c r="VFS1" s="396"/>
      <c r="VFT1" s="396"/>
      <c r="VFU1" s="396"/>
      <c r="VFV1" s="396"/>
      <c r="VFW1" s="396"/>
      <c r="VFX1" s="396"/>
      <c r="VFY1" s="396"/>
      <c r="VFZ1" s="395"/>
      <c r="VGA1" s="396"/>
      <c r="VGB1" s="396"/>
      <c r="VGC1" s="396"/>
      <c r="VGD1" s="396"/>
      <c r="VGE1" s="396"/>
      <c r="VGF1" s="396"/>
      <c r="VGG1" s="396"/>
      <c r="VGH1" s="395"/>
      <c r="VGI1" s="396"/>
      <c r="VGJ1" s="396"/>
      <c r="VGK1" s="396"/>
      <c r="VGL1" s="396"/>
      <c r="VGM1" s="396"/>
      <c r="VGN1" s="396"/>
      <c r="VGO1" s="396"/>
      <c r="VGP1" s="395"/>
      <c r="VGQ1" s="396"/>
      <c r="VGR1" s="396"/>
      <c r="VGS1" s="396"/>
      <c r="VGT1" s="396"/>
      <c r="VGU1" s="396"/>
      <c r="VGV1" s="396"/>
      <c r="VGW1" s="396"/>
      <c r="VGX1" s="395"/>
      <c r="VGY1" s="396"/>
      <c r="VGZ1" s="396"/>
      <c r="VHA1" s="396"/>
      <c r="VHB1" s="396"/>
      <c r="VHC1" s="396"/>
      <c r="VHD1" s="396"/>
      <c r="VHE1" s="396"/>
      <c r="VHF1" s="395"/>
      <c r="VHG1" s="396"/>
      <c r="VHH1" s="396"/>
      <c r="VHI1" s="396"/>
      <c r="VHJ1" s="396"/>
      <c r="VHK1" s="396"/>
      <c r="VHL1" s="396"/>
      <c r="VHM1" s="396"/>
      <c r="VHN1" s="395"/>
      <c r="VHO1" s="396"/>
      <c r="VHP1" s="396"/>
      <c r="VHQ1" s="396"/>
      <c r="VHR1" s="396"/>
      <c r="VHS1" s="396"/>
      <c r="VHT1" s="396"/>
      <c r="VHU1" s="396"/>
      <c r="VHV1" s="395"/>
      <c r="VHW1" s="396"/>
      <c r="VHX1" s="396"/>
      <c r="VHY1" s="396"/>
      <c r="VHZ1" s="396"/>
      <c r="VIA1" s="396"/>
      <c r="VIB1" s="396"/>
      <c r="VIC1" s="396"/>
      <c r="VID1" s="395"/>
      <c r="VIE1" s="396"/>
      <c r="VIF1" s="396"/>
      <c r="VIG1" s="396"/>
      <c r="VIH1" s="396"/>
      <c r="VII1" s="396"/>
      <c r="VIJ1" s="396"/>
      <c r="VIK1" s="396"/>
      <c r="VIL1" s="395"/>
      <c r="VIM1" s="396"/>
      <c r="VIN1" s="396"/>
      <c r="VIO1" s="396"/>
      <c r="VIP1" s="396"/>
      <c r="VIQ1" s="396"/>
      <c r="VIR1" s="396"/>
      <c r="VIS1" s="396"/>
      <c r="VIT1" s="395"/>
      <c r="VIU1" s="396"/>
      <c r="VIV1" s="396"/>
      <c r="VIW1" s="396"/>
      <c r="VIX1" s="396"/>
      <c r="VIY1" s="396"/>
      <c r="VIZ1" s="396"/>
      <c r="VJA1" s="396"/>
      <c r="VJB1" s="395"/>
      <c r="VJC1" s="396"/>
      <c r="VJD1" s="396"/>
      <c r="VJE1" s="396"/>
      <c r="VJF1" s="396"/>
      <c r="VJG1" s="396"/>
      <c r="VJH1" s="396"/>
      <c r="VJI1" s="396"/>
      <c r="VJJ1" s="395"/>
      <c r="VJK1" s="396"/>
      <c r="VJL1" s="396"/>
      <c r="VJM1" s="396"/>
      <c r="VJN1" s="396"/>
      <c r="VJO1" s="396"/>
      <c r="VJP1" s="396"/>
      <c r="VJQ1" s="396"/>
      <c r="VJR1" s="395"/>
      <c r="VJS1" s="396"/>
      <c r="VJT1" s="396"/>
      <c r="VJU1" s="396"/>
      <c r="VJV1" s="396"/>
      <c r="VJW1" s="396"/>
      <c r="VJX1" s="396"/>
      <c r="VJY1" s="396"/>
      <c r="VJZ1" s="395"/>
      <c r="VKA1" s="396"/>
      <c r="VKB1" s="396"/>
      <c r="VKC1" s="396"/>
      <c r="VKD1" s="396"/>
      <c r="VKE1" s="396"/>
      <c r="VKF1" s="396"/>
      <c r="VKG1" s="396"/>
      <c r="VKH1" s="395"/>
      <c r="VKI1" s="396"/>
      <c r="VKJ1" s="396"/>
      <c r="VKK1" s="396"/>
      <c r="VKL1" s="396"/>
      <c r="VKM1" s="396"/>
      <c r="VKN1" s="396"/>
      <c r="VKO1" s="396"/>
      <c r="VKP1" s="395"/>
      <c r="VKQ1" s="396"/>
      <c r="VKR1" s="396"/>
      <c r="VKS1" s="396"/>
      <c r="VKT1" s="396"/>
      <c r="VKU1" s="396"/>
      <c r="VKV1" s="396"/>
      <c r="VKW1" s="396"/>
      <c r="VKX1" s="395"/>
      <c r="VKY1" s="396"/>
      <c r="VKZ1" s="396"/>
      <c r="VLA1" s="396"/>
      <c r="VLB1" s="396"/>
      <c r="VLC1" s="396"/>
      <c r="VLD1" s="396"/>
      <c r="VLE1" s="396"/>
      <c r="VLF1" s="395"/>
      <c r="VLG1" s="396"/>
      <c r="VLH1" s="396"/>
      <c r="VLI1" s="396"/>
      <c r="VLJ1" s="396"/>
      <c r="VLK1" s="396"/>
      <c r="VLL1" s="396"/>
      <c r="VLM1" s="396"/>
      <c r="VLN1" s="395"/>
      <c r="VLO1" s="396"/>
      <c r="VLP1" s="396"/>
      <c r="VLQ1" s="396"/>
      <c r="VLR1" s="396"/>
      <c r="VLS1" s="396"/>
      <c r="VLT1" s="396"/>
      <c r="VLU1" s="396"/>
      <c r="VLV1" s="395"/>
      <c r="VLW1" s="396"/>
      <c r="VLX1" s="396"/>
      <c r="VLY1" s="396"/>
      <c r="VLZ1" s="396"/>
      <c r="VMA1" s="396"/>
      <c r="VMB1" s="396"/>
      <c r="VMC1" s="396"/>
      <c r="VMD1" s="395"/>
      <c r="VME1" s="396"/>
      <c r="VMF1" s="396"/>
      <c r="VMG1" s="396"/>
      <c r="VMH1" s="396"/>
      <c r="VMI1" s="396"/>
      <c r="VMJ1" s="396"/>
      <c r="VMK1" s="396"/>
      <c r="VML1" s="395"/>
      <c r="VMM1" s="396"/>
      <c r="VMN1" s="396"/>
      <c r="VMO1" s="396"/>
      <c r="VMP1" s="396"/>
      <c r="VMQ1" s="396"/>
      <c r="VMR1" s="396"/>
      <c r="VMS1" s="396"/>
      <c r="VMT1" s="395"/>
      <c r="VMU1" s="396"/>
      <c r="VMV1" s="396"/>
      <c r="VMW1" s="396"/>
      <c r="VMX1" s="396"/>
      <c r="VMY1" s="396"/>
      <c r="VMZ1" s="396"/>
      <c r="VNA1" s="396"/>
      <c r="VNB1" s="395"/>
      <c r="VNC1" s="396"/>
      <c r="VND1" s="396"/>
      <c r="VNE1" s="396"/>
      <c r="VNF1" s="396"/>
      <c r="VNG1" s="396"/>
      <c r="VNH1" s="396"/>
      <c r="VNI1" s="396"/>
      <c r="VNJ1" s="395"/>
      <c r="VNK1" s="396"/>
      <c r="VNL1" s="396"/>
      <c r="VNM1" s="396"/>
      <c r="VNN1" s="396"/>
      <c r="VNO1" s="396"/>
      <c r="VNP1" s="396"/>
      <c r="VNQ1" s="396"/>
      <c r="VNR1" s="395"/>
      <c r="VNS1" s="396"/>
      <c r="VNT1" s="396"/>
      <c r="VNU1" s="396"/>
      <c r="VNV1" s="396"/>
      <c r="VNW1" s="396"/>
      <c r="VNX1" s="396"/>
      <c r="VNY1" s="396"/>
      <c r="VNZ1" s="395"/>
      <c r="VOA1" s="396"/>
      <c r="VOB1" s="396"/>
      <c r="VOC1" s="396"/>
      <c r="VOD1" s="396"/>
      <c r="VOE1" s="396"/>
      <c r="VOF1" s="396"/>
      <c r="VOG1" s="396"/>
      <c r="VOH1" s="395"/>
      <c r="VOI1" s="396"/>
      <c r="VOJ1" s="396"/>
      <c r="VOK1" s="396"/>
      <c r="VOL1" s="396"/>
      <c r="VOM1" s="396"/>
      <c r="VON1" s="396"/>
      <c r="VOO1" s="396"/>
      <c r="VOP1" s="395"/>
      <c r="VOQ1" s="396"/>
      <c r="VOR1" s="396"/>
      <c r="VOS1" s="396"/>
      <c r="VOT1" s="396"/>
      <c r="VOU1" s="396"/>
      <c r="VOV1" s="396"/>
      <c r="VOW1" s="396"/>
      <c r="VOX1" s="395"/>
      <c r="VOY1" s="396"/>
      <c r="VOZ1" s="396"/>
      <c r="VPA1" s="396"/>
      <c r="VPB1" s="396"/>
      <c r="VPC1" s="396"/>
      <c r="VPD1" s="396"/>
      <c r="VPE1" s="396"/>
      <c r="VPF1" s="395"/>
      <c r="VPG1" s="396"/>
      <c r="VPH1" s="396"/>
      <c r="VPI1" s="396"/>
      <c r="VPJ1" s="396"/>
      <c r="VPK1" s="396"/>
      <c r="VPL1" s="396"/>
      <c r="VPM1" s="396"/>
      <c r="VPN1" s="395"/>
      <c r="VPO1" s="396"/>
      <c r="VPP1" s="396"/>
      <c r="VPQ1" s="396"/>
      <c r="VPR1" s="396"/>
      <c r="VPS1" s="396"/>
      <c r="VPT1" s="396"/>
      <c r="VPU1" s="396"/>
      <c r="VPV1" s="395"/>
      <c r="VPW1" s="396"/>
      <c r="VPX1" s="396"/>
      <c r="VPY1" s="396"/>
      <c r="VPZ1" s="396"/>
      <c r="VQA1" s="396"/>
      <c r="VQB1" s="396"/>
      <c r="VQC1" s="396"/>
      <c r="VQD1" s="395"/>
      <c r="VQE1" s="396"/>
      <c r="VQF1" s="396"/>
      <c r="VQG1" s="396"/>
      <c r="VQH1" s="396"/>
      <c r="VQI1" s="396"/>
      <c r="VQJ1" s="396"/>
      <c r="VQK1" s="396"/>
      <c r="VQL1" s="395"/>
      <c r="VQM1" s="396"/>
      <c r="VQN1" s="396"/>
      <c r="VQO1" s="396"/>
      <c r="VQP1" s="396"/>
      <c r="VQQ1" s="396"/>
      <c r="VQR1" s="396"/>
      <c r="VQS1" s="396"/>
      <c r="VQT1" s="395"/>
      <c r="VQU1" s="396"/>
      <c r="VQV1" s="396"/>
      <c r="VQW1" s="396"/>
      <c r="VQX1" s="396"/>
      <c r="VQY1" s="396"/>
      <c r="VQZ1" s="396"/>
      <c r="VRA1" s="396"/>
      <c r="VRB1" s="395"/>
      <c r="VRC1" s="396"/>
      <c r="VRD1" s="396"/>
      <c r="VRE1" s="396"/>
      <c r="VRF1" s="396"/>
      <c r="VRG1" s="396"/>
      <c r="VRH1" s="396"/>
      <c r="VRI1" s="396"/>
      <c r="VRJ1" s="395"/>
      <c r="VRK1" s="396"/>
      <c r="VRL1" s="396"/>
      <c r="VRM1" s="396"/>
      <c r="VRN1" s="396"/>
      <c r="VRO1" s="396"/>
      <c r="VRP1" s="396"/>
      <c r="VRQ1" s="396"/>
      <c r="VRR1" s="395"/>
      <c r="VRS1" s="396"/>
      <c r="VRT1" s="396"/>
      <c r="VRU1" s="396"/>
      <c r="VRV1" s="396"/>
      <c r="VRW1" s="396"/>
      <c r="VRX1" s="396"/>
      <c r="VRY1" s="396"/>
      <c r="VRZ1" s="395"/>
      <c r="VSA1" s="396"/>
      <c r="VSB1" s="396"/>
      <c r="VSC1" s="396"/>
      <c r="VSD1" s="396"/>
      <c r="VSE1" s="396"/>
      <c r="VSF1" s="396"/>
      <c r="VSG1" s="396"/>
      <c r="VSH1" s="395"/>
      <c r="VSI1" s="396"/>
      <c r="VSJ1" s="396"/>
      <c r="VSK1" s="396"/>
      <c r="VSL1" s="396"/>
      <c r="VSM1" s="396"/>
      <c r="VSN1" s="396"/>
      <c r="VSO1" s="396"/>
      <c r="VSP1" s="395"/>
      <c r="VSQ1" s="396"/>
      <c r="VSR1" s="396"/>
      <c r="VSS1" s="396"/>
      <c r="VST1" s="396"/>
      <c r="VSU1" s="396"/>
      <c r="VSV1" s="396"/>
      <c r="VSW1" s="396"/>
      <c r="VSX1" s="395"/>
      <c r="VSY1" s="396"/>
      <c r="VSZ1" s="396"/>
      <c r="VTA1" s="396"/>
      <c r="VTB1" s="396"/>
      <c r="VTC1" s="396"/>
      <c r="VTD1" s="396"/>
      <c r="VTE1" s="396"/>
      <c r="VTF1" s="395"/>
      <c r="VTG1" s="396"/>
      <c r="VTH1" s="396"/>
      <c r="VTI1" s="396"/>
      <c r="VTJ1" s="396"/>
      <c r="VTK1" s="396"/>
      <c r="VTL1" s="396"/>
      <c r="VTM1" s="396"/>
      <c r="VTN1" s="395"/>
      <c r="VTO1" s="396"/>
      <c r="VTP1" s="396"/>
      <c r="VTQ1" s="396"/>
      <c r="VTR1" s="396"/>
      <c r="VTS1" s="396"/>
      <c r="VTT1" s="396"/>
      <c r="VTU1" s="396"/>
      <c r="VTV1" s="395"/>
      <c r="VTW1" s="396"/>
      <c r="VTX1" s="396"/>
      <c r="VTY1" s="396"/>
      <c r="VTZ1" s="396"/>
      <c r="VUA1" s="396"/>
      <c r="VUB1" s="396"/>
      <c r="VUC1" s="396"/>
      <c r="VUD1" s="395"/>
      <c r="VUE1" s="396"/>
      <c r="VUF1" s="396"/>
      <c r="VUG1" s="396"/>
      <c r="VUH1" s="396"/>
      <c r="VUI1" s="396"/>
      <c r="VUJ1" s="396"/>
      <c r="VUK1" s="396"/>
      <c r="VUL1" s="395"/>
      <c r="VUM1" s="396"/>
      <c r="VUN1" s="396"/>
      <c r="VUO1" s="396"/>
      <c r="VUP1" s="396"/>
      <c r="VUQ1" s="396"/>
      <c r="VUR1" s="396"/>
      <c r="VUS1" s="396"/>
      <c r="VUT1" s="395"/>
      <c r="VUU1" s="396"/>
      <c r="VUV1" s="396"/>
      <c r="VUW1" s="396"/>
      <c r="VUX1" s="396"/>
      <c r="VUY1" s="396"/>
      <c r="VUZ1" s="396"/>
      <c r="VVA1" s="396"/>
      <c r="VVB1" s="395"/>
      <c r="VVC1" s="396"/>
      <c r="VVD1" s="396"/>
      <c r="VVE1" s="396"/>
      <c r="VVF1" s="396"/>
      <c r="VVG1" s="396"/>
      <c r="VVH1" s="396"/>
      <c r="VVI1" s="396"/>
      <c r="VVJ1" s="395"/>
      <c r="VVK1" s="396"/>
      <c r="VVL1" s="396"/>
      <c r="VVM1" s="396"/>
      <c r="VVN1" s="396"/>
      <c r="VVO1" s="396"/>
      <c r="VVP1" s="396"/>
      <c r="VVQ1" s="396"/>
      <c r="VVR1" s="395"/>
      <c r="VVS1" s="396"/>
      <c r="VVT1" s="396"/>
      <c r="VVU1" s="396"/>
      <c r="VVV1" s="396"/>
      <c r="VVW1" s="396"/>
      <c r="VVX1" s="396"/>
      <c r="VVY1" s="396"/>
      <c r="VVZ1" s="395"/>
      <c r="VWA1" s="396"/>
      <c r="VWB1" s="396"/>
      <c r="VWC1" s="396"/>
      <c r="VWD1" s="396"/>
      <c r="VWE1" s="396"/>
      <c r="VWF1" s="396"/>
      <c r="VWG1" s="396"/>
      <c r="VWH1" s="395"/>
      <c r="VWI1" s="396"/>
      <c r="VWJ1" s="396"/>
      <c r="VWK1" s="396"/>
      <c r="VWL1" s="396"/>
      <c r="VWM1" s="396"/>
      <c r="VWN1" s="396"/>
      <c r="VWO1" s="396"/>
      <c r="VWP1" s="395"/>
      <c r="VWQ1" s="396"/>
      <c r="VWR1" s="396"/>
      <c r="VWS1" s="396"/>
      <c r="VWT1" s="396"/>
      <c r="VWU1" s="396"/>
      <c r="VWV1" s="396"/>
      <c r="VWW1" s="396"/>
      <c r="VWX1" s="395"/>
      <c r="VWY1" s="396"/>
      <c r="VWZ1" s="396"/>
      <c r="VXA1" s="396"/>
      <c r="VXB1" s="396"/>
      <c r="VXC1" s="396"/>
      <c r="VXD1" s="396"/>
      <c r="VXE1" s="396"/>
      <c r="VXF1" s="395"/>
      <c r="VXG1" s="396"/>
      <c r="VXH1" s="396"/>
      <c r="VXI1" s="396"/>
      <c r="VXJ1" s="396"/>
      <c r="VXK1" s="396"/>
      <c r="VXL1" s="396"/>
      <c r="VXM1" s="396"/>
      <c r="VXN1" s="395"/>
      <c r="VXO1" s="396"/>
      <c r="VXP1" s="396"/>
      <c r="VXQ1" s="396"/>
      <c r="VXR1" s="396"/>
      <c r="VXS1" s="396"/>
      <c r="VXT1" s="396"/>
      <c r="VXU1" s="396"/>
      <c r="VXV1" s="395"/>
      <c r="VXW1" s="396"/>
      <c r="VXX1" s="396"/>
      <c r="VXY1" s="396"/>
      <c r="VXZ1" s="396"/>
      <c r="VYA1" s="396"/>
      <c r="VYB1" s="396"/>
      <c r="VYC1" s="396"/>
      <c r="VYD1" s="395"/>
      <c r="VYE1" s="396"/>
      <c r="VYF1" s="396"/>
      <c r="VYG1" s="396"/>
      <c r="VYH1" s="396"/>
      <c r="VYI1" s="396"/>
      <c r="VYJ1" s="396"/>
      <c r="VYK1" s="396"/>
      <c r="VYL1" s="395"/>
      <c r="VYM1" s="396"/>
      <c r="VYN1" s="396"/>
      <c r="VYO1" s="396"/>
      <c r="VYP1" s="396"/>
      <c r="VYQ1" s="396"/>
      <c r="VYR1" s="396"/>
      <c r="VYS1" s="396"/>
      <c r="VYT1" s="395"/>
      <c r="VYU1" s="396"/>
      <c r="VYV1" s="396"/>
      <c r="VYW1" s="396"/>
      <c r="VYX1" s="396"/>
      <c r="VYY1" s="396"/>
      <c r="VYZ1" s="396"/>
      <c r="VZA1" s="396"/>
      <c r="VZB1" s="395"/>
      <c r="VZC1" s="396"/>
      <c r="VZD1" s="396"/>
      <c r="VZE1" s="396"/>
      <c r="VZF1" s="396"/>
      <c r="VZG1" s="396"/>
      <c r="VZH1" s="396"/>
      <c r="VZI1" s="396"/>
      <c r="VZJ1" s="395"/>
      <c r="VZK1" s="396"/>
      <c r="VZL1" s="396"/>
      <c r="VZM1" s="396"/>
      <c r="VZN1" s="396"/>
      <c r="VZO1" s="396"/>
      <c r="VZP1" s="396"/>
      <c r="VZQ1" s="396"/>
      <c r="VZR1" s="395"/>
      <c r="VZS1" s="396"/>
      <c r="VZT1" s="396"/>
      <c r="VZU1" s="396"/>
      <c r="VZV1" s="396"/>
      <c r="VZW1" s="396"/>
      <c r="VZX1" s="396"/>
      <c r="VZY1" s="396"/>
      <c r="VZZ1" s="395"/>
      <c r="WAA1" s="396"/>
      <c r="WAB1" s="396"/>
      <c r="WAC1" s="396"/>
      <c r="WAD1" s="396"/>
      <c r="WAE1" s="396"/>
      <c r="WAF1" s="396"/>
      <c r="WAG1" s="396"/>
      <c r="WAH1" s="395"/>
      <c r="WAI1" s="396"/>
      <c r="WAJ1" s="396"/>
      <c r="WAK1" s="396"/>
      <c r="WAL1" s="396"/>
      <c r="WAM1" s="396"/>
      <c r="WAN1" s="396"/>
      <c r="WAO1" s="396"/>
      <c r="WAP1" s="395"/>
      <c r="WAQ1" s="396"/>
      <c r="WAR1" s="396"/>
      <c r="WAS1" s="396"/>
      <c r="WAT1" s="396"/>
      <c r="WAU1" s="396"/>
      <c r="WAV1" s="396"/>
      <c r="WAW1" s="396"/>
      <c r="WAX1" s="395"/>
      <c r="WAY1" s="396"/>
      <c r="WAZ1" s="396"/>
      <c r="WBA1" s="396"/>
      <c r="WBB1" s="396"/>
      <c r="WBC1" s="396"/>
      <c r="WBD1" s="396"/>
      <c r="WBE1" s="396"/>
      <c r="WBF1" s="395"/>
      <c r="WBG1" s="396"/>
      <c r="WBH1" s="396"/>
      <c r="WBI1" s="396"/>
      <c r="WBJ1" s="396"/>
      <c r="WBK1" s="396"/>
      <c r="WBL1" s="396"/>
      <c r="WBM1" s="396"/>
      <c r="WBN1" s="395"/>
      <c r="WBO1" s="396"/>
      <c r="WBP1" s="396"/>
      <c r="WBQ1" s="396"/>
      <c r="WBR1" s="396"/>
      <c r="WBS1" s="396"/>
      <c r="WBT1" s="396"/>
      <c r="WBU1" s="396"/>
      <c r="WBV1" s="395"/>
      <c r="WBW1" s="396"/>
      <c r="WBX1" s="396"/>
      <c r="WBY1" s="396"/>
      <c r="WBZ1" s="396"/>
      <c r="WCA1" s="396"/>
      <c r="WCB1" s="396"/>
      <c r="WCC1" s="396"/>
      <c r="WCD1" s="395"/>
      <c r="WCE1" s="396"/>
      <c r="WCF1" s="396"/>
      <c r="WCG1" s="396"/>
      <c r="WCH1" s="396"/>
      <c r="WCI1" s="396"/>
      <c r="WCJ1" s="396"/>
      <c r="WCK1" s="396"/>
      <c r="WCL1" s="395"/>
      <c r="WCM1" s="396"/>
      <c r="WCN1" s="396"/>
      <c r="WCO1" s="396"/>
      <c r="WCP1" s="396"/>
      <c r="WCQ1" s="396"/>
      <c r="WCR1" s="396"/>
      <c r="WCS1" s="396"/>
      <c r="WCT1" s="395"/>
      <c r="WCU1" s="396"/>
      <c r="WCV1" s="396"/>
      <c r="WCW1" s="396"/>
      <c r="WCX1" s="396"/>
      <c r="WCY1" s="396"/>
      <c r="WCZ1" s="396"/>
      <c r="WDA1" s="396"/>
      <c r="WDB1" s="395"/>
      <c r="WDC1" s="396"/>
      <c r="WDD1" s="396"/>
      <c r="WDE1" s="396"/>
      <c r="WDF1" s="396"/>
      <c r="WDG1" s="396"/>
      <c r="WDH1" s="396"/>
      <c r="WDI1" s="396"/>
      <c r="WDJ1" s="395"/>
      <c r="WDK1" s="396"/>
      <c r="WDL1" s="396"/>
      <c r="WDM1" s="396"/>
      <c r="WDN1" s="396"/>
      <c r="WDO1" s="396"/>
      <c r="WDP1" s="396"/>
      <c r="WDQ1" s="396"/>
      <c r="WDR1" s="395"/>
      <c r="WDS1" s="396"/>
      <c r="WDT1" s="396"/>
      <c r="WDU1" s="396"/>
      <c r="WDV1" s="396"/>
      <c r="WDW1" s="396"/>
      <c r="WDX1" s="396"/>
      <c r="WDY1" s="396"/>
      <c r="WDZ1" s="395"/>
      <c r="WEA1" s="396"/>
      <c r="WEB1" s="396"/>
      <c r="WEC1" s="396"/>
      <c r="WED1" s="396"/>
      <c r="WEE1" s="396"/>
      <c r="WEF1" s="396"/>
      <c r="WEG1" s="396"/>
      <c r="WEH1" s="395"/>
      <c r="WEI1" s="396"/>
      <c r="WEJ1" s="396"/>
      <c r="WEK1" s="396"/>
      <c r="WEL1" s="396"/>
      <c r="WEM1" s="396"/>
      <c r="WEN1" s="396"/>
      <c r="WEO1" s="396"/>
      <c r="WEP1" s="395"/>
      <c r="WEQ1" s="396"/>
      <c r="WER1" s="396"/>
      <c r="WES1" s="396"/>
      <c r="WET1" s="396"/>
      <c r="WEU1" s="396"/>
      <c r="WEV1" s="396"/>
      <c r="WEW1" s="396"/>
      <c r="WEX1" s="395"/>
      <c r="WEY1" s="396"/>
      <c r="WEZ1" s="396"/>
      <c r="WFA1" s="396"/>
      <c r="WFB1" s="396"/>
      <c r="WFC1" s="396"/>
      <c r="WFD1" s="396"/>
      <c r="WFE1" s="396"/>
      <c r="WFF1" s="395"/>
      <c r="WFG1" s="396"/>
      <c r="WFH1" s="396"/>
      <c r="WFI1" s="396"/>
      <c r="WFJ1" s="396"/>
      <c r="WFK1" s="396"/>
      <c r="WFL1" s="396"/>
      <c r="WFM1" s="396"/>
      <c r="WFN1" s="395"/>
      <c r="WFO1" s="396"/>
      <c r="WFP1" s="396"/>
      <c r="WFQ1" s="396"/>
      <c r="WFR1" s="396"/>
      <c r="WFS1" s="396"/>
      <c r="WFT1" s="396"/>
      <c r="WFU1" s="396"/>
      <c r="WFV1" s="395"/>
      <c r="WFW1" s="396"/>
      <c r="WFX1" s="396"/>
      <c r="WFY1" s="396"/>
      <c r="WFZ1" s="396"/>
      <c r="WGA1" s="396"/>
      <c r="WGB1" s="396"/>
      <c r="WGC1" s="396"/>
      <c r="WGD1" s="395"/>
      <c r="WGE1" s="396"/>
      <c r="WGF1" s="396"/>
      <c r="WGG1" s="396"/>
      <c r="WGH1" s="396"/>
      <c r="WGI1" s="396"/>
      <c r="WGJ1" s="396"/>
      <c r="WGK1" s="396"/>
      <c r="WGL1" s="395"/>
      <c r="WGM1" s="396"/>
      <c r="WGN1" s="396"/>
      <c r="WGO1" s="396"/>
      <c r="WGP1" s="396"/>
      <c r="WGQ1" s="396"/>
      <c r="WGR1" s="396"/>
      <c r="WGS1" s="396"/>
      <c r="WGT1" s="395"/>
      <c r="WGU1" s="396"/>
      <c r="WGV1" s="396"/>
      <c r="WGW1" s="396"/>
      <c r="WGX1" s="396"/>
      <c r="WGY1" s="396"/>
      <c r="WGZ1" s="396"/>
      <c r="WHA1" s="396"/>
      <c r="WHB1" s="395"/>
      <c r="WHC1" s="396"/>
      <c r="WHD1" s="396"/>
      <c r="WHE1" s="396"/>
      <c r="WHF1" s="396"/>
      <c r="WHG1" s="396"/>
      <c r="WHH1" s="396"/>
      <c r="WHI1" s="396"/>
      <c r="WHJ1" s="395"/>
      <c r="WHK1" s="396"/>
      <c r="WHL1" s="396"/>
      <c r="WHM1" s="396"/>
      <c r="WHN1" s="396"/>
      <c r="WHO1" s="396"/>
      <c r="WHP1" s="396"/>
      <c r="WHQ1" s="396"/>
      <c r="WHR1" s="395"/>
      <c r="WHS1" s="396"/>
      <c r="WHT1" s="396"/>
      <c r="WHU1" s="396"/>
      <c r="WHV1" s="396"/>
      <c r="WHW1" s="396"/>
      <c r="WHX1" s="396"/>
      <c r="WHY1" s="396"/>
      <c r="WHZ1" s="395"/>
      <c r="WIA1" s="396"/>
      <c r="WIB1" s="396"/>
      <c r="WIC1" s="396"/>
      <c r="WID1" s="396"/>
      <c r="WIE1" s="396"/>
      <c r="WIF1" s="396"/>
      <c r="WIG1" s="396"/>
      <c r="WIH1" s="395"/>
      <c r="WII1" s="396"/>
      <c r="WIJ1" s="396"/>
      <c r="WIK1" s="396"/>
      <c r="WIL1" s="396"/>
      <c r="WIM1" s="396"/>
      <c r="WIN1" s="396"/>
      <c r="WIO1" s="396"/>
      <c r="WIP1" s="395"/>
      <c r="WIQ1" s="396"/>
      <c r="WIR1" s="396"/>
      <c r="WIS1" s="396"/>
      <c r="WIT1" s="396"/>
      <c r="WIU1" s="396"/>
      <c r="WIV1" s="396"/>
      <c r="WIW1" s="396"/>
      <c r="WIX1" s="395"/>
      <c r="WIY1" s="396"/>
      <c r="WIZ1" s="396"/>
      <c r="WJA1" s="396"/>
      <c r="WJB1" s="396"/>
      <c r="WJC1" s="396"/>
      <c r="WJD1" s="396"/>
      <c r="WJE1" s="396"/>
      <c r="WJF1" s="395"/>
      <c r="WJG1" s="396"/>
      <c r="WJH1" s="396"/>
      <c r="WJI1" s="396"/>
      <c r="WJJ1" s="396"/>
      <c r="WJK1" s="396"/>
      <c r="WJL1" s="396"/>
      <c r="WJM1" s="396"/>
      <c r="WJN1" s="395"/>
      <c r="WJO1" s="396"/>
      <c r="WJP1" s="396"/>
      <c r="WJQ1" s="396"/>
      <c r="WJR1" s="396"/>
      <c r="WJS1" s="396"/>
      <c r="WJT1" s="396"/>
      <c r="WJU1" s="396"/>
      <c r="WJV1" s="395"/>
      <c r="WJW1" s="396"/>
      <c r="WJX1" s="396"/>
      <c r="WJY1" s="396"/>
      <c r="WJZ1" s="396"/>
      <c r="WKA1" s="396"/>
      <c r="WKB1" s="396"/>
      <c r="WKC1" s="396"/>
      <c r="WKD1" s="395"/>
      <c r="WKE1" s="396"/>
      <c r="WKF1" s="396"/>
      <c r="WKG1" s="396"/>
      <c r="WKH1" s="396"/>
      <c r="WKI1" s="396"/>
      <c r="WKJ1" s="396"/>
      <c r="WKK1" s="396"/>
      <c r="WKL1" s="395"/>
      <c r="WKM1" s="396"/>
      <c r="WKN1" s="396"/>
      <c r="WKO1" s="396"/>
      <c r="WKP1" s="396"/>
      <c r="WKQ1" s="396"/>
      <c r="WKR1" s="396"/>
      <c r="WKS1" s="396"/>
      <c r="WKT1" s="395"/>
      <c r="WKU1" s="396"/>
      <c r="WKV1" s="396"/>
      <c r="WKW1" s="396"/>
      <c r="WKX1" s="396"/>
      <c r="WKY1" s="396"/>
      <c r="WKZ1" s="396"/>
      <c r="WLA1" s="396"/>
      <c r="WLB1" s="395"/>
      <c r="WLC1" s="396"/>
      <c r="WLD1" s="396"/>
      <c r="WLE1" s="396"/>
      <c r="WLF1" s="396"/>
      <c r="WLG1" s="396"/>
      <c r="WLH1" s="396"/>
      <c r="WLI1" s="396"/>
      <c r="WLJ1" s="395"/>
      <c r="WLK1" s="396"/>
      <c r="WLL1" s="396"/>
      <c r="WLM1" s="396"/>
      <c r="WLN1" s="396"/>
      <c r="WLO1" s="396"/>
      <c r="WLP1" s="396"/>
      <c r="WLQ1" s="396"/>
      <c r="WLR1" s="395"/>
      <c r="WLS1" s="396"/>
      <c r="WLT1" s="396"/>
      <c r="WLU1" s="396"/>
      <c r="WLV1" s="396"/>
      <c r="WLW1" s="396"/>
      <c r="WLX1" s="396"/>
      <c r="WLY1" s="396"/>
      <c r="WLZ1" s="395"/>
      <c r="WMA1" s="396"/>
      <c r="WMB1" s="396"/>
      <c r="WMC1" s="396"/>
      <c r="WMD1" s="396"/>
      <c r="WME1" s="396"/>
      <c r="WMF1" s="396"/>
      <c r="WMG1" s="396"/>
      <c r="WMH1" s="395"/>
      <c r="WMI1" s="396"/>
      <c r="WMJ1" s="396"/>
      <c r="WMK1" s="396"/>
      <c r="WML1" s="396"/>
      <c r="WMM1" s="396"/>
      <c r="WMN1" s="396"/>
      <c r="WMO1" s="396"/>
      <c r="WMP1" s="395"/>
      <c r="WMQ1" s="396"/>
      <c r="WMR1" s="396"/>
      <c r="WMS1" s="396"/>
      <c r="WMT1" s="396"/>
      <c r="WMU1" s="396"/>
      <c r="WMV1" s="396"/>
      <c r="WMW1" s="396"/>
      <c r="WMX1" s="395"/>
      <c r="WMY1" s="396"/>
      <c r="WMZ1" s="396"/>
      <c r="WNA1" s="396"/>
      <c r="WNB1" s="396"/>
      <c r="WNC1" s="396"/>
      <c r="WND1" s="396"/>
      <c r="WNE1" s="396"/>
      <c r="WNF1" s="395"/>
      <c r="WNG1" s="396"/>
      <c r="WNH1" s="396"/>
      <c r="WNI1" s="396"/>
      <c r="WNJ1" s="396"/>
      <c r="WNK1" s="396"/>
      <c r="WNL1" s="396"/>
      <c r="WNM1" s="396"/>
      <c r="WNN1" s="395"/>
      <c r="WNO1" s="396"/>
      <c r="WNP1" s="396"/>
      <c r="WNQ1" s="396"/>
      <c r="WNR1" s="396"/>
      <c r="WNS1" s="396"/>
      <c r="WNT1" s="396"/>
      <c r="WNU1" s="396"/>
      <c r="WNV1" s="395"/>
      <c r="WNW1" s="396"/>
      <c r="WNX1" s="396"/>
      <c r="WNY1" s="396"/>
      <c r="WNZ1" s="396"/>
      <c r="WOA1" s="396"/>
      <c r="WOB1" s="396"/>
      <c r="WOC1" s="396"/>
      <c r="WOD1" s="395"/>
      <c r="WOE1" s="396"/>
      <c r="WOF1" s="396"/>
      <c r="WOG1" s="396"/>
      <c r="WOH1" s="396"/>
      <c r="WOI1" s="396"/>
      <c r="WOJ1" s="396"/>
      <c r="WOK1" s="396"/>
      <c r="WOL1" s="395"/>
      <c r="WOM1" s="396"/>
      <c r="WON1" s="396"/>
      <c r="WOO1" s="396"/>
      <c r="WOP1" s="396"/>
      <c r="WOQ1" s="396"/>
      <c r="WOR1" s="396"/>
      <c r="WOS1" s="396"/>
      <c r="WOT1" s="395"/>
      <c r="WOU1" s="396"/>
      <c r="WOV1" s="396"/>
      <c r="WOW1" s="396"/>
      <c r="WOX1" s="396"/>
      <c r="WOY1" s="396"/>
      <c r="WOZ1" s="396"/>
      <c r="WPA1" s="396"/>
      <c r="WPB1" s="395"/>
      <c r="WPC1" s="396"/>
      <c r="WPD1" s="396"/>
      <c r="WPE1" s="396"/>
      <c r="WPF1" s="396"/>
      <c r="WPG1" s="396"/>
      <c r="WPH1" s="396"/>
      <c r="WPI1" s="396"/>
      <c r="WPJ1" s="395"/>
      <c r="WPK1" s="396"/>
      <c r="WPL1" s="396"/>
      <c r="WPM1" s="396"/>
      <c r="WPN1" s="396"/>
      <c r="WPO1" s="396"/>
      <c r="WPP1" s="396"/>
      <c r="WPQ1" s="396"/>
      <c r="WPR1" s="395"/>
      <c r="WPS1" s="396"/>
      <c r="WPT1" s="396"/>
      <c r="WPU1" s="396"/>
      <c r="WPV1" s="396"/>
      <c r="WPW1" s="396"/>
      <c r="WPX1" s="396"/>
      <c r="WPY1" s="396"/>
      <c r="WPZ1" s="395"/>
      <c r="WQA1" s="396"/>
      <c r="WQB1" s="396"/>
      <c r="WQC1" s="396"/>
      <c r="WQD1" s="396"/>
      <c r="WQE1" s="396"/>
      <c r="WQF1" s="396"/>
      <c r="WQG1" s="396"/>
      <c r="WQH1" s="395"/>
      <c r="WQI1" s="396"/>
      <c r="WQJ1" s="396"/>
      <c r="WQK1" s="396"/>
      <c r="WQL1" s="396"/>
      <c r="WQM1" s="396"/>
      <c r="WQN1" s="396"/>
      <c r="WQO1" s="396"/>
      <c r="WQP1" s="395"/>
      <c r="WQQ1" s="396"/>
      <c r="WQR1" s="396"/>
      <c r="WQS1" s="396"/>
      <c r="WQT1" s="396"/>
      <c r="WQU1" s="396"/>
      <c r="WQV1" s="396"/>
      <c r="WQW1" s="396"/>
      <c r="WQX1" s="395"/>
      <c r="WQY1" s="396"/>
      <c r="WQZ1" s="396"/>
      <c r="WRA1" s="396"/>
      <c r="WRB1" s="396"/>
      <c r="WRC1" s="396"/>
      <c r="WRD1" s="396"/>
      <c r="WRE1" s="396"/>
      <c r="WRF1" s="395"/>
      <c r="WRG1" s="396"/>
      <c r="WRH1" s="396"/>
      <c r="WRI1" s="396"/>
      <c r="WRJ1" s="396"/>
      <c r="WRK1" s="396"/>
      <c r="WRL1" s="396"/>
      <c r="WRM1" s="396"/>
      <c r="WRN1" s="395"/>
      <c r="WRO1" s="396"/>
      <c r="WRP1" s="396"/>
      <c r="WRQ1" s="396"/>
      <c r="WRR1" s="396"/>
      <c r="WRS1" s="396"/>
      <c r="WRT1" s="396"/>
      <c r="WRU1" s="396"/>
      <c r="WRV1" s="395"/>
      <c r="WRW1" s="396"/>
      <c r="WRX1" s="396"/>
      <c r="WRY1" s="396"/>
      <c r="WRZ1" s="396"/>
      <c r="WSA1" s="396"/>
      <c r="WSB1" s="396"/>
      <c r="WSC1" s="396"/>
      <c r="WSD1" s="395"/>
      <c r="WSE1" s="396"/>
      <c r="WSF1" s="396"/>
      <c r="WSG1" s="396"/>
      <c r="WSH1" s="396"/>
      <c r="WSI1" s="396"/>
      <c r="WSJ1" s="396"/>
      <c r="WSK1" s="396"/>
      <c r="WSL1" s="395"/>
      <c r="WSM1" s="396"/>
      <c r="WSN1" s="396"/>
      <c r="WSO1" s="396"/>
      <c r="WSP1" s="396"/>
      <c r="WSQ1" s="396"/>
      <c r="WSR1" s="396"/>
      <c r="WSS1" s="396"/>
      <c r="WST1" s="395"/>
      <c r="WSU1" s="396"/>
      <c r="WSV1" s="396"/>
      <c r="WSW1" s="396"/>
      <c r="WSX1" s="396"/>
      <c r="WSY1" s="396"/>
      <c r="WSZ1" s="396"/>
      <c r="WTA1" s="396"/>
      <c r="WTB1" s="395"/>
      <c r="WTC1" s="396"/>
      <c r="WTD1" s="396"/>
      <c r="WTE1" s="396"/>
      <c r="WTF1" s="396"/>
      <c r="WTG1" s="396"/>
      <c r="WTH1" s="396"/>
      <c r="WTI1" s="396"/>
      <c r="WTJ1" s="395"/>
      <c r="WTK1" s="396"/>
      <c r="WTL1" s="396"/>
      <c r="WTM1" s="396"/>
      <c r="WTN1" s="396"/>
      <c r="WTO1" s="396"/>
      <c r="WTP1" s="396"/>
      <c r="WTQ1" s="396"/>
      <c r="WTR1" s="395"/>
      <c r="WTS1" s="396"/>
      <c r="WTT1" s="396"/>
      <c r="WTU1" s="396"/>
      <c r="WTV1" s="396"/>
      <c r="WTW1" s="396"/>
      <c r="WTX1" s="396"/>
      <c r="WTY1" s="396"/>
      <c r="WTZ1" s="395"/>
      <c r="WUA1" s="396"/>
      <c r="WUB1" s="396"/>
      <c r="WUC1" s="396"/>
      <c r="WUD1" s="396"/>
      <c r="WUE1" s="396"/>
      <c r="WUF1" s="396"/>
      <c r="WUG1" s="396"/>
      <c r="WUH1" s="395"/>
      <c r="WUI1" s="396"/>
      <c r="WUJ1" s="396"/>
      <c r="WUK1" s="396"/>
      <c r="WUL1" s="396"/>
      <c r="WUM1" s="396"/>
      <c r="WUN1" s="396"/>
      <c r="WUO1" s="396"/>
      <c r="WUP1" s="395"/>
      <c r="WUQ1" s="396"/>
      <c r="WUR1" s="396"/>
      <c r="WUS1" s="396"/>
      <c r="WUT1" s="396"/>
      <c r="WUU1" s="396"/>
      <c r="WUV1" s="396"/>
      <c r="WUW1" s="396"/>
      <c r="WUX1" s="395"/>
      <c r="WUY1" s="396"/>
      <c r="WUZ1" s="396"/>
      <c r="WVA1" s="396"/>
      <c r="WVB1" s="396"/>
      <c r="WVC1" s="396"/>
      <c r="WVD1" s="396"/>
      <c r="WVE1" s="396"/>
      <c r="WVF1" s="395"/>
      <c r="WVG1" s="396"/>
      <c r="WVH1" s="396"/>
      <c r="WVI1" s="396"/>
      <c r="WVJ1" s="396"/>
      <c r="WVK1" s="396"/>
      <c r="WVL1" s="396"/>
      <c r="WVM1" s="396"/>
      <c r="WVN1" s="395"/>
      <c r="WVO1" s="396"/>
      <c r="WVP1" s="396"/>
      <c r="WVQ1" s="396"/>
      <c r="WVR1" s="396"/>
      <c r="WVS1" s="396"/>
      <c r="WVT1" s="396"/>
      <c r="WVU1" s="396"/>
      <c r="WVV1" s="395"/>
      <c r="WVW1" s="396"/>
      <c r="WVX1" s="396"/>
      <c r="WVY1" s="396"/>
      <c r="WVZ1" s="396"/>
      <c r="WWA1" s="396"/>
      <c r="WWB1" s="396"/>
      <c r="WWC1" s="396"/>
      <c r="WWD1" s="395"/>
      <c r="WWE1" s="396"/>
      <c r="WWF1" s="396"/>
      <c r="WWG1" s="396"/>
      <c r="WWH1" s="396"/>
      <c r="WWI1" s="396"/>
      <c r="WWJ1" s="396"/>
      <c r="WWK1" s="396"/>
      <c r="WWL1" s="395"/>
      <c r="WWM1" s="396"/>
      <c r="WWN1" s="396"/>
      <c r="WWO1" s="396"/>
      <c r="WWP1" s="396"/>
      <c r="WWQ1" s="396"/>
      <c r="WWR1" s="396"/>
      <c r="WWS1" s="396"/>
      <c r="WWT1" s="395"/>
      <c r="WWU1" s="396"/>
      <c r="WWV1" s="396"/>
      <c r="WWW1" s="396"/>
      <c r="WWX1" s="396"/>
      <c r="WWY1" s="396"/>
      <c r="WWZ1" s="396"/>
      <c r="WXA1" s="396"/>
      <c r="WXB1" s="395"/>
      <c r="WXC1" s="396"/>
      <c r="WXD1" s="396"/>
      <c r="WXE1" s="396"/>
      <c r="WXF1" s="396"/>
      <c r="WXG1" s="396"/>
      <c r="WXH1" s="396"/>
      <c r="WXI1" s="396"/>
      <c r="WXJ1" s="395"/>
      <c r="WXK1" s="396"/>
      <c r="WXL1" s="396"/>
      <c r="WXM1" s="396"/>
      <c r="WXN1" s="396"/>
      <c r="WXO1" s="396"/>
      <c r="WXP1" s="396"/>
      <c r="WXQ1" s="396"/>
      <c r="WXR1" s="395"/>
      <c r="WXS1" s="396"/>
      <c r="WXT1" s="396"/>
      <c r="WXU1" s="396"/>
      <c r="WXV1" s="396"/>
      <c r="WXW1" s="396"/>
      <c r="WXX1" s="396"/>
      <c r="WXY1" s="396"/>
      <c r="WXZ1" s="395"/>
      <c r="WYA1" s="396"/>
      <c r="WYB1" s="396"/>
      <c r="WYC1" s="396"/>
      <c r="WYD1" s="396"/>
      <c r="WYE1" s="396"/>
      <c r="WYF1" s="396"/>
      <c r="WYG1" s="396"/>
      <c r="WYH1" s="395"/>
      <c r="WYI1" s="396"/>
      <c r="WYJ1" s="396"/>
      <c r="WYK1" s="396"/>
      <c r="WYL1" s="396"/>
      <c r="WYM1" s="396"/>
      <c r="WYN1" s="396"/>
      <c r="WYO1" s="396"/>
      <c r="WYP1" s="395"/>
      <c r="WYQ1" s="396"/>
      <c r="WYR1" s="396"/>
      <c r="WYS1" s="396"/>
      <c r="WYT1" s="396"/>
      <c r="WYU1" s="396"/>
      <c r="WYV1" s="396"/>
      <c r="WYW1" s="396"/>
      <c r="WYX1" s="395"/>
      <c r="WYY1" s="396"/>
      <c r="WYZ1" s="396"/>
      <c r="WZA1" s="396"/>
      <c r="WZB1" s="396"/>
      <c r="WZC1" s="396"/>
      <c r="WZD1" s="396"/>
      <c r="WZE1" s="396"/>
      <c r="WZF1" s="395"/>
      <c r="WZG1" s="396"/>
      <c r="WZH1" s="396"/>
      <c r="WZI1" s="396"/>
      <c r="WZJ1" s="396"/>
      <c r="WZK1" s="396"/>
      <c r="WZL1" s="396"/>
      <c r="WZM1" s="396"/>
      <c r="WZN1" s="395"/>
      <c r="WZO1" s="396"/>
      <c r="WZP1" s="396"/>
      <c r="WZQ1" s="396"/>
      <c r="WZR1" s="396"/>
      <c r="WZS1" s="396"/>
      <c r="WZT1" s="396"/>
      <c r="WZU1" s="396"/>
      <c r="WZV1" s="395"/>
      <c r="WZW1" s="396"/>
      <c r="WZX1" s="396"/>
      <c r="WZY1" s="396"/>
      <c r="WZZ1" s="396"/>
      <c r="XAA1" s="396"/>
      <c r="XAB1" s="396"/>
      <c r="XAC1" s="396"/>
      <c r="XAD1" s="395"/>
      <c r="XAE1" s="396"/>
      <c r="XAF1" s="396"/>
      <c r="XAG1" s="396"/>
      <c r="XAH1" s="396"/>
      <c r="XAI1" s="396"/>
      <c r="XAJ1" s="396"/>
      <c r="XAK1" s="396"/>
      <c r="XAL1" s="395"/>
      <c r="XAM1" s="396"/>
      <c r="XAN1" s="396"/>
      <c r="XAO1" s="396"/>
      <c r="XAP1" s="396"/>
      <c r="XAQ1" s="396"/>
      <c r="XAR1" s="396"/>
      <c r="XAS1" s="396"/>
      <c r="XAT1" s="395"/>
      <c r="XAU1" s="396"/>
      <c r="XAV1" s="396"/>
      <c r="XAW1" s="396"/>
      <c r="XAX1" s="396"/>
      <c r="XAY1" s="396"/>
      <c r="XAZ1" s="396"/>
      <c r="XBA1" s="396"/>
      <c r="XBB1" s="395"/>
      <c r="XBC1" s="396"/>
      <c r="XBD1" s="396"/>
      <c r="XBE1" s="396"/>
      <c r="XBF1" s="396"/>
      <c r="XBG1" s="396"/>
      <c r="XBH1" s="396"/>
      <c r="XBI1" s="396"/>
      <c r="XBJ1" s="395"/>
      <c r="XBK1" s="396"/>
      <c r="XBL1" s="396"/>
      <c r="XBM1" s="396"/>
      <c r="XBN1" s="396"/>
      <c r="XBO1" s="396"/>
      <c r="XBP1" s="396"/>
      <c r="XBQ1" s="396"/>
      <c r="XBR1" s="395"/>
      <c r="XBS1" s="396"/>
      <c r="XBT1" s="396"/>
      <c r="XBU1" s="396"/>
      <c r="XBV1" s="396"/>
      <c r="XBW1" s="396"/>
      <c r="XBX1" s="396"/>
      <c r="XBY1" s="396"/>
      <c r="XBZ1" s="395"/>
      <c r="XCA1" s="396"/>
      <c r="XCB1" s="396"/>
      <c r="XCC1" s="396"/>
      <c r="XCD1" s="396"/>
      <c r="XCE1" s="396"/>
      <c r="XCF1" s="396"/>
      <c r="XCG1" s="396"/>
      <c r="XCH1" s="395"/>
      <c r="XCI1" s="396"/>
      <c r="XCJ1" s="396"/>
      <c r="XCK1" s="396"/>
      <c r="XCL1" s="396"/>
      <c r="XCM1" s="396"/>
      <c r="XCN1" s="396"/>
      <c r="XCO1" s="396"/>
      <c r="XCP1" s="395"/>
      <c r="XCQ1" s="396"/>
      <c r="XCR1" s="396"/>
      <c r="XCS1" s="396"/>
      <c r="XCT1" s="396"/>
      <c r="XCU1" s="396"/>
      <c r="XCV1" s="396"/>
      <c r="XCW1" s="396"/>
      <c r="XCX1" s="395"/>
      <c r="XCY1" s="396"/>
      <c r="XCZ1" s="396"/>
      <c r="XDA1" s="396"/>
      <c r="XDB1" s="396"/>
      <c r="XDC1" s="396"/>
      <c r="XDD1" s="396"/>
      <c r="XDE1" s="396"/>
      <c r="XDF1" s="395"/>
      <c r="XDG1" s="396"/>
      <c r="XDH1" s="396"/>
      <c r="XDI1" s="396"/>
      <c r="XDJ1" s="396"/>
      <c r="XDK1" s="396"/>
      <c r="XDL1" s="396"/>
      <c r="XDM1" s="396"/>
      <c r="XDN1" s="395"/>
      <c r="XDO1" s="396"/>
      <c r="XDP1" s="396"/>
      <c r="XDQ1" s="396"/>
      <c r="XDR1" s="396"/>
      <c r="XDS1" s="396"/>
      <c r="XDT1" s="396"/>
      <c r="XDU1" s="396"/>
      <c r="XDV1" s="395"/>
      <c r="XDW1" s="396"/>
      <c r="XDX1" s="396"/>
      <c r="XDY1" s="396"/>
      <c r="XDZ1" s="396"/>
      <c r="XEA1" s="396"/>
      <c r="XEB1" s="396"/>
      <c r="XEC1" s="396"/>
      <c r="XED1" s="23"/>
      <c r="XEE1" s="24"/>
      <c r="XEF1" s="24"/>
      <c r="XEG1" s="24"/>
      <c r="XEH1" s="24"/>
      <c r="XEI1" s="24"/>
      <c r="XEJ1" s="24"/>
      <c r="XEK1" s="24"/>
      <c r="XEL1" s="23"/>
      <c r="XEM1" s="24"/>
      <c r="XEN1" s="24"/>
      <c r="XEO1" s="24"/>
      <c r="XEP1" s="24"/>
      <c r="XEQ1" s="24"/>
      <c r="XER1" s="24"/>
      <c r="XES1" s="24"/>
      <c r="XET1" s="23"/>
      <c r="XEU1" s="24"/>
      <c r="XEV1" s="24"/>
      <c r="XEW1" s="22"/>
      <c r="XEX1" s="22"/>
      <c r="XEY1" s="22"/>
      <c r="XEZ1" s="22"/>
      <c r="XFA1" s="22"/>
      <c r="XFB1" s="25"/>
      <c r="XFC1" s="25"/>
    </row>
    <row r="2" spans="1:16383" customFormat="1" ht="39" customHeight="1">
      <c r="B2" s="27"/>
      <c r="C2" s="410" t="s">
        <v>15109</v>
      </c>
      <c r="D2" s="411"/>
      <c r="E2" s="411"/>
      <c r="F2" s="411"/>
      <c r="G2" s="411"/>
      <c r="H2" s="411"/>
      <c r="I2" s="411"/>
      <c r="J2" s="411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41"/>
      <c r="AU2" s="41"/>
      <c r="AV2" s="41"/>
      <c r="AW2" s="41"/>
      <c r="AX2" s="41"/>
      <c r="AY2" s="41"/>
      <c r="AZ2" s="41"/>
      <c r="BA2" s="41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  <c r="XEV2" s="30"/>
      <c r="XEW2" s="31"/>
      <c r="XEX2" s="32"/>
      <c r="XEY2" s="32"/>
      <c r="XEZ2" s="32"/>
      <c r="XFA2" s="32"/>
      <c r="XFB2" s="32"/>
      <c r="XFC2" s="32"/>
    </row>
    <row r="3" spans="1:16383" s="26" customFormat="1" ht="23.25">
      <c r="A3" s="21"/>
      <c r="B3" s="68"/>
      <c r="C3" s="68"/>
      <c r="D3" s="68"/>
      <c r="E3" s="22"/>
      <c r="F3" s="22"/>
      <c r="G3" s="22"/>
      <c r="H3" s="33"/>
      <c r="I3" s="33"/>
      <c r="J3" s="22"/>
      <c r="K3" s="409"/>
      <c r="L3" s="409"/>
      <c r="M3" s="409"/>
      <c r="N3" s="408"/>
      <c r="O3" s="409"/>
      <c r="P3" s="409"/>
      <c r="Q3" s="409"/>
      <c r="R3" s="409"/>
      <c r="S3" s="409"/>
      <c r="T3" s="409"/>
      <c r="U3" s="409"/>
      <c r="V3" s="395"/>
      <c r="W3" s="396"/>
      <c r="X3" s="396"/>
      <c r="Y3" s="396"/>
      <c r="Z3" s="396"/>
      <c r="AA3" s="396"/>
      <c r="AB3" s="396"/>
      <c r="AC3" s="396"/>
      <c r="AD3" s="395"/>
      <c r="AE3" s="396"/>
      <c r="AF3" s="396"/>
      <c r="AG3" s="396"/>
      <c r="AH3" s="396"/>
      <c r="AI3" s="396"/>
      <c r="AJ3" s="396"/>
      <c r="AK3" s="396"/>
      <c r="AL3" s="395"/>
      <c r="AM3" s="396"/>
      <c r="AN3" s="396"/>
      <c r="AO3" s="396"/>
      <c r="AP3" s="396"/>
      <c r="AQ3" s="396"/>
      <c r="AR3" s="396"/>
      <c r="AS3" s="396"/>
      <c r="AT3" s="401"/>
      <c r="AU3" s="402"/>
      <c r="AV3" s="402"/>
      <c r="AW3" s="402"/>
      <c r="AX3" s="402"/>
      <c r="AY3" s="402"/>
      <c r="AZ3" s="402"/>
      <c r="BA3" s="402"/>
      <c r="BB3" s="42"/>
      <c r="BC3" s="43"/>
      <c r="BD3" s="43"/>
      <c r="BE3" s="43"/>
      <c r="BF3" s="43"/>
      <c r="BJ3" s="42"/>
      <c r="BK3" s="43"/>
      <c r="BL3" s="43"/>
      <c r="BM3" s="43"/>
      <c r="BN3" s="43"/>
      <c r="BO3" s="43"/>
      <c r="BP3" s="43"/>
      <c r="BQ3" s="43"/>
      <c r="BR3" s="401"/>
      <c r="BS3" s="402"/>
      <c r="BT3" s="402"/>
      <c r="BU3" s="402"/>
      <c r="BV3" s="402"/>
      <c r="BW3" s="402"/>
      <c r="BX3" s="402"/>
      <c r="BY3" s="402"/>
      <c r="BZ3" s="401"/>
      <c r="CA3" s="402"/>
      <c r="CB3" s="402"/>
      <c r="CC3" s="402"/>
      <c r="CD3" s="402"/>
      <c r="CE3" s="402"/>
      <c r="CF3" s="402"/>
      <c r="CG3" s="402"/>
      <c r="CH3" s="401"/>
      <c r="CI3" s="402"/>
      <c r="CJ3" s="402"/>
      <c r="CK3" s="402"/>
      <c r="CL3" s="402"/>
      <c r="CM3" s="402"/>
      <c r="CN3" s="402"/>
      <c r="CO3" s="402"/>
      <c r="CP3" s="395"/>
      <c r="CQ3" s="396"/>
      <c r="CR3" s="396"/>
      <c r="CS3" s="396"/>
      <c r="CT3" s="396"/>
      <c r="CU3" s="396"/>
      <c r="CV3" s="396"/>
      <c r="CW3" s="396"/>
      <c r="CX3" s="395"/>
      <c r="CY3" s="396"/>
      <c r="CZ3" s="396"/>
      <c r="DA3" s="396"/>
      <c r="DB3" s="396"/>
      <c r="DC3" s="396"/>
      <c r="DD3" s="396"/>
      <c r="DE3" s="396"/>
      <c r="DF3" s="395"/>
      <c r="DG3" s="396"/>
      <c r="DH3" s="396"/>
      <c r="DI3" s="396"/>
      <c r="DJ3" s="396"/>
      <c r="DK3" s="396"/>
      <c r="DL3" s="396"/>
      <c r="DM3" s="396"/>
      <c r="DN3" s="395"/>
      <c r="DO3" s="396"/>
      <c r="DP3" s="396"/>
      <c r="DQ3" s="396"/>
      <c r="DR3" s="396"/>
      <c r="DS3" s="396"/>
      <c r="DT3" s="396"/>
      <c r="DU3" s="396"/>
      <c r="DV3" s="395"/>
      <c r="DW3" s="396"/>
      <c r="DX3" s="396"/>
      <c r="DY3" s="396"/>
      <c r="DZ3" s="396"/>
      <c r="EA3" s="396"/>
      <c r="EB3" s="396"/>
      <c r="EC3" s="396"/>
      <c r="ED3" s="395"/>
      <c r="EE3" s="396"/>
      <c r="EF3" s="396"/>
      <c r="EG3" s="396"/>
      <c r="EH3" s="396"/>
      <c r="EI3" s="396"/>
      <c r="EJ3" s="396"/>
      <c r="EK3" s="396"/>
      <c r="EL3" s="395"/>
      <c r="EM3" s="396"/>
      <c r="EN3" s="396"/>
      <c r="EO3" s="396"/>
      <c r="EP3" s="396"/>
      <c r="EQ3" s="396"/>
      <c r="ER3" s="396"/>
      <c r="ES3" s="396"/>
      <c r="ET3" s="395"/>
      <c r="EU3" s="396"/>
      <c r="EV3" s="396"/>
      <c r="EW3" s="396"/>
      <c r="EX3" s="396"/>
      <c r="EY3" s="396"/>
      <c r="EZ3" s="396"/>
      <c r="FA3" s="396"/>
      <c r="FB3" s="395"/>
      <c r="FC3" s="396"/>
      <c r="FD3" s="396"/>
      <c r="FE3" s="396"/>
      <c r="FF3" s="396"/>
      <c r="FG3" s="396"/>
      <c r="FH3" s="396"/>
      <c r="FI3" s="396"/>
      <c r="FJ3" s="395"/>
      <c r="FK3" s="396"/>
      <c r="FL3" s="396"/>
      <c r="FM3" s="396"/>
      <c r="FN3" s="396"/>
      <c r="FO3" s="396"/>
      <c r="FP3" s="396"/>
      <c r="FQ3" s="396"/>
      <c r="FR3" s="395"/>
      <c r="FS3" s="396"/>
      <c r="FT3" s="396"/>
      <c r="FU3" s="396"/>
      <c r="FV3" s="396"/>
      <c r="FW3" s="396"/>
      <c r="FX3" s="396"/>
      <c r="FY3" s="396"/>
      <c r="FZ3" s="395"/>
      <c r="GA3" s="396"/>
      <c r="GB3" s="396"/>
      <c r="GC3" s="396"/>
      <c r="GD3" s="396"/>
      <c r="GE3" s="396"/>
      <c r="GF3" s="396"/>
      <c r="GG3" s="396"/>
      <c r="GH3" s="395"/>
      <c r="GI3" s="396"/>
      <c r="GJ3" s="396"/>
      <c r="GK3" s="396"/>
      <c r="GL3" s="396"/>
      <c r="GM3" s="396"/>
      <c r="GN3" s="396"/>
      <c r="GO3" s="396"/>
      <c r="GP3" s="395"/>
      <c r="GQ3" s="396"/>
      <c r="GR3" s="396"/>
      <c r="GS3" s="396"/>
      <c r="GT3" s="396"/>
      <c r="GU3" s="396"/>
      <c r="GV3" s="396"/>
      <c r="GW3" s="396"/>
      <c r="GX3" s="395"/>
      <c r="GY3" s="396"/>
      <c r="GZ3" s="396"/>
      <c r="HA3" s="396"/>
      <c r="HB3" s="396"/>
      <c r="HC3" s="396"/>
      <c r="HD3" s="396"/>
      <c r="HE3" s="396"/>
      <c r="HF3" s="395"/>
      <c r="HG3" s="396"/>
      <c r="HH3" s="396"/>
      <c r="HI3" s="396"/>
      <c r="HJ3" s="396"/>
      <c r="HK3" s="396"/>
      <c r="HL3" s="396"/>
      <c r="HM3" s="396"/>
      <c r="HN3" s="395"/>
      <c r="HO3" s="396"/>
      <c r="HP3" s="396"/>
      <c r="HQ3" s="396"/>
      <c r="HR3" s="396"/>
      <c r="HS3" s="396"/>
      <c r="HT3" s="396"/>
      <c r="HU3" s="396"/>
      <c r="HV3" s="395"/>
      <c r="HW3" s="396"/>
      <c r="HX3" s="396"/>
      <c r="HY3" s="396"/>
      <c r="HZ3" s="396"/>
      <c r="IA3" s="396"/>
      <c r="IB3" s="396"/>
      <c r="IC3" s="396"/>
      <c r="ID3" s="395"/>
      <c r="IE3" s="396"/>
      <c r="IF3" s="396"/>
      <c r="IG3" s="396"/>
      <c r="IH3" s="396"/>
      <c r="II3" s="396"/>
      <c r="IJ3" s="396"/>
      <c r="IK3" s="396"/>
      <c r="IL3" s="395"/>
      <c r="IM3" s="396"/>
      <c r="IN3" s="396"/>
      <c r="IO3" s="396"/>
      <c r="IP3" s="396"/>
      <c r="IQ3" s="396"/>
      <c r="IR3" s="396"/>
      <c r="IS3" s="396"/>
      <c r="IT3" s="395"/>
      <c r="IU3" s="396"/>
      <c r="IV3" s="396"/>
      <c r="IW3" s="396"/>
      <c r="IX3" s="396"/>
      <c r="IY3" s="396"/>
      <c r="IZ3" s="396"/>
      <c r="JA3" s="396"/>
      <c r="JB3" s="395"/>
      <c r="JC3" s="396"/>
      <c r="JD3" s="396"/>
      <c r="JE3" s="396"/>
      <c r="JF3" s="396"/>
      <c r="JG3" s="396"/>
      <c r="JH3" s="396"/>
      <c r="JI3" s="396"/>
      <c r="JJ3" s="395"/>
      <c r="JK3" s="396"/>
      <c r="JL3" s="396"/>
      <c r="JM3" s="396"/>
      <c r="JN3" s="396"/>
      <c r="JO3" s="396"/>
      <c r="JP3" s="396"/>
      <c r="JQ3" s="396"/>
      <c r="JR3" s="395"/>
      <c r="JS3" s="396"/>
      <c r="JT3" s="396"/>
      <c r="JU3" s="396"/>
      <c r="JV3" s="396"/>
      <c r="JW3" s="396"/>
      <c r="JX3" s="396"/>
      <c r="JY3" s="396"/>
      <c r="JZ3" s="395"/>
      <c r="KA3" s="396"/>
      <c r="KB3" s="396"/>
      <c r="KC3" s="396"/>
      <c r="KD3" s="396"/>
      <c r="KE3" s="396"/>
      <c r="KF3" s="396"/>
      <c r="KG3" s="396"/>
      <c r="KH3" s="395"/>
      <c r="KI3" s="396"/>
      <c r="KJ3" s="396"/>
      <c r="KK3" s="396"/>
      <c r="KL3" s="396"/>
      <c r="KM3" s="396"/>
      <c r="KN3" s="396"/>
      <c r="KO3" s="396"/>
      <c r="KP3" s="395"/>
      <c r="KQ3" s="396"/>
      <c r="KR3" s="396"/>
      <c r="KS3" s="396"/>
      <c r="KT3" s="396"/>
      <c r="KU3" s="396"/>
      <c r="KV3" s="396"/>
      <c r="KW3" s="396"/>
      <c r="KX3" s="395"/>
      <c r="KY3" s="396"/>
      <c r="KZ3" s="396"/>
      <c r="LA3" s="396"/>
      <c r="LB3" s="396"/>
      <c r="LC3" s="396"/>
      <c r="LD3" s="396"/>
      <c r="LE3" s="396"/>
      <c r="LF3" s="395"/>
      <c r="LG3" s="396"/>
      <c r="LH3" s="396"/>
      <c r="LI3" s="396"/>
      <c r="LJ3" s="396"/>
      <c r="LK3" s="396"/>
      <c r="LL3" s="396"/>
      <c r="LM3" s="396"/>
      <c r="LN3" s="395"/>
      <c r="LO3" s="396"/>
      <c r="LP3" s="396"/>
      <c r="LQ3" s="396"/>
      <c r="LR3" s="396"/>
      <c r="LS3" s="396"/>
      <c r="LT3" s="396"/>
      <c r="LU3" s="396"/>
      <c r="LV3" s="395"/>
      <c r="LW3" s="396"/>
      <c r="LX3" s="396"/>
      <c r="LY3" s="396"/>
      <c r="LZ3" s="396"/>
      <c r="MA3" s="396"/>
      <c r="MB3" s="396"/>
      <c r="MC3" s="396"/>
      <c r="MD3" s="395"/>
      <c r="ME3" s="396"/>
      <c r="MF3" s="396"/>
      <c r="MG3" s="396"/>
      <c r="MH3" s="396"/>
      <c r="MI3" s="396"/>
      <c r="MJ3" s="396"/>
      <c r="MK3" s="396"/>
      <c r="ML3" s="395"/>
      <c r="MM3" s="396"/>
      <c r="MN3" s="396"/>
      <c r="MO3" s="396"/>
      <c r="MP3" s="396"/>
      <c r="MQ3" s="396"/>
      <c r="MR3" s="396"/>
      <c r="MS3" s="396"/>
      <c r="MT3" s="395"/>
      <c r="MU3" s="396"/>
      <c r="MV3" s="396"/>
      <c r="MW3" s="396"/>
      <c r="MX3" s="396"/>
      <c r="MY3" s="396"/>
      <c r="MZ3" s="396"/>
      <c r="NA3" s="396"/>
      <c r="NB3" s="395"/>
      <c r="NC3" s="396"/>
      <c r="ND3" s="396"/>
      <c r="NE3" s="396"/>
      <c r="NF3" s="396"/>
      <c r="NG3" s="396"/>
      <c r="NH3" s="396"/>
      <c r="NI3" s="396"/>
      <c r="NJ3" s="395"/>
      <c r="NK3" s="396"/>
      <c r="NL3" s="396"/>
      <c r="NM3" s="396"/>
      <c r="NN3" s="396"/>
      <c r="NO3" s="396"/>
      <c r="NP3" s="396"/>
      <c r="NQ3" s="396"/>
      <c r="NR3" s="395"/>
      <c r="NS3" s="396"/>
      <c r="NT3" s="396"/>
      <c r="NU3" s="396"/>
      <c r="NV3" s="396"/>
      <c r="NW3" s="396"/>
      <c r="NX3" s="396"/>
      <c r="NY3" s="396"/>
      <c r="NZ3" s="395"/>
      <c r="OA3" s="396"/>
      <c r="OB3" s="396"/>
      <c r="OC3" s="396"/>
      <c r="OD3" s="396"/>
      <c r="OE3" s="396"/>
      <c r="OF3" s="396"/>
      <c r="OG3" s="396"/>
      <c r="OH3" s="395"/>
      <c r="OI3" s="396"/>
      <c r="OJ3" s="396"/>
      <c r="OK3" s="396"/>
      <c r="OL3" s="396"/>
      <c r="OM3" s="396"/>
      <c r="ON3" s="396"/>
      <c r="OO3" s="396"/>
      <c r="OP3" s="395"/>
      <c r="OQ3" s="396"/>
      <c r="OR3" s="396"/>
      <c r="OS3" s="396"/>
      <c r="OT3" s="396"/>
      <c r="OU3" s="396"/>
      <c r="OV3" s="396"/>
      <c r="OW3" s="396"/>
      <c r="OX3" s="395"/>
      <c r="OY3" s="396"/>
      <c r="OZ3" s="396"/>
      <c r="PA3" s="396"/>
      <c r="PB3" s="396"/>
      <c r="PC3" s="396"/>
      <c r="PD3" s="396"/>
      <c r="PE3" s="396"/>
      <c r="PF3" s="395"/>
      <c r="PG3" s="396"/>
      <c r="PH3" s="396"/>
      <c r="PI3" s="396"/>
      <c r="PJ3" s="396"/>
      <c r="PK3" s="396"/>
      <c r="PL3" s="396"/>
      <c r="PM3" s="396"/>
      <c r="PN3" s="395"/>
      <c r="PO3" s="396"/>
      <c r="PP3" s="396"/>
      <c r="PQ3" s="396"/>
      <c r="PR3" s="396"/>
      <c r="PS3" s="396"/>
      <c r="PT3" s="396"/>
      <c r="PU3" s="396"/>
      <c r="PV3" s="395"/>
      <c r="PW3" s="396"/>
      <c r="PX3" s="396"/>
      <c r="PY3" s="396"/>
      <c r="PZ3" s="396"/>
      <c r="QA3" s="396"/>
      <c r="QB3" s="396"/>
      <c r="QC3" s="396"/>
      <c r="QD3" s="395"/>
      <c r="QE3" s="396"/>
      <c r="QF3" s="396"/>
      <c r="QG3" s="396"/>
      <c r="QH3" s="396"/>
      <c r="QI3" s="396"/>
      <c r="QJ3" s="396"/>
      <c r="QK3" s="396"/>
      <c r="QL3" s="395"/>
      <c r="QM3" s="396"/>
      <c r="QN3" s="396"/>
      <c r="QO3" s="396"/>
      <c r="QP3" s="396"/>
      <c r="QQ3" s="396"/>
      <c r="QR3" s="396"/>
      <c r="QS3" s="396"/>
      <c r="QT3" s="395"/>
      <c r="QU3" s="396"/>
      <c r="QV3" s="396"/>
      <c r="QW3" s="396"/>
      <c r="QX3" s="396"/>
      <c r="QY3" s="396"/>
      <c r="QZ3" s="396"/>
      <c r="RA3" s="396"/>
      <c r="RB3" s="395"/>
      <c r="RC3" s="396"/>
      <c r="RD3" s="396"/>
      <c r="RE3" s="396"/>
      <c r="RF3" s="396"/>
      <c r="RG3" s="396"/>
      <c r="RH3" s="396"/>
      <c r="RI3" s="396"/>
      <c r="RJ3" s="395"/>
      <c r="RK3" s="396"/>
      <c r="RL3" s="396"/>
      <c r="RM3" s="396"/>
      <c r="RN3" s="396"/>
      <c r="RO3" s="396"/>
      <c r="RP3" s="396"/>
      <c r="RQ3" s="396"/>
      <c r="RR3" s="395"/>
      <c r="RS3" s="396"/>
      <c r="RT3" s="396"/>
      <c r="RU3" s="396"/>
      <c r="RV3" s="396"/>
      <c r="RW3" s="396"/>
      <c r="RX3" s="396"/>
      <c r="RY3" s="396"/>
      <c r="RZ3" s="395"/>
      <c r="SA3" s="396"/>
      <c r="SB3" s="396"/>
      <c r="SC3" s="396"/>
      <c r="SD3" s="396"/>
      <c r="SE3" s="396"/>
      <c r="SF3" s="396"/>
      <c r="SG3" s="396"/>
      <c r="SH3" s="395"/>
      <c r="SI3" s="396"/>
      <c r="SJ3" s="396"/>
      <c r="SK3" s="396"/>
      <c r="SL3" s="396"/>
      <c r="SM3" s="396"/>
      <c r="SN3" s="396"/>
      <c r="SO3" s="396"/>
      <c r="SP3" s="395"/>
      <c r="SQ3" s="396"/>
      <c r="SR3" s="396"/>
      <c r="SS3" s="396"/>
      <c r="ST3" s="396"/>
      <c r="SU3" s="396"/>
      <c r="SV3" s="396"/>
      <c r="SW3" s="396"/>
      <c r="SX3" s="395"/>
      <c r="SY3" s="396"/>
      <c r="SZ3" s="396"/>
      <c r="TA3" s="396"/>
      <c r="TB3" s="396"/>
      <c r="TC3" s="396"/>
      <c r="TD3" s="396"/>
      <c r="TE3" s="396"/>
      <c r="TF3" s="395"/>
      <c r="TG3" s="396"/>
      <c r="TH3" s="396"/>
      <c r="TI3" s="396"/>
      <c r="TJ3" s="396"/>
      <c r="TK3" s="396"/>
      <c r="TL3" s="396"/>
      <c r="TM3" s="396"/>
      <c r="TN3" s="395"/>
      <c r="TO3" s="396"/>
      <c r="TP3" s="396"/>
      <c r="TQ3" s="396"/>
      <c r="TR3" s="396"/>
      <c r="TS3" s="396"/>
      <c r="TT3" s="396"/>
      <c r="TU3" s="396"/>
      <c r="TV3" s="395"/>
      <c r="TW3" s="396"/>
      <c r="TX3" s="396"/>
      <c r="TY3" s="396"/>
      <c r="TZ3" s="396"/>
      <c r="UA3" s="396"/>
      <c r="UB3" s="396"/>
      <c r="UC3" s="396"/>
      <c r="UD3" s="395"/>
      <c r="UE3" s="396"/>
      <c r="UF3" s="396"/>
      <c r="UG3" s="396"/>
      <c r="UH3" s="396"/>
      <c r="UI3" s="396"/>
      <c r="UJ3" s="396"/>
      <c r="UK3" s="396"/>
      <c r="UL3" s="395"/>
      <c r="UM3" s="396"/>
      <c r="UN3" s="396"/>
      <c r="UO3" s="396"/>
      <c r="UP3" s="396"/>
      <c r="UQ3" s="396"/>
      <c r="UR3" s="396"/>
      <c r="US3" s="396"/>
      <c r="UT3" s="395"/>
      <c r="UU3" s="396"/>
      <c r="UV3" s="396"/>
      <c r="UW3" s="396"/>
      <c r="UX3" s="396"/>
      <c r="UY3" s="396"/>
      <c r="UZ3" s="396"/>
      <c r="VA3" s="396"/>
      <c r="VB3" s="395"/>
      <c r="VC3" s="396"/>
      <c r="VD3" s="396"/>
      <c r="VE3" s="396"/>
      <c r="VF3" s="396"/>
      <c r="VG3" s="396"/>
      <c r="VH3" s="396"/>
      <c r="VI3" s="396"/>
      <c r="VJ3" s="395"/>
      <c r="VK3" s="396"/>
      <c r="VL3" s="396"/>
      <c r="VM3" s="396"/>
      <c r="VN3" s="396"/>
      <c r="VO3" s="396"/>
      <c r="VP3" s="396"/>
      <c r="VQ3" s="396"/>
      <c r="VR3" s="395"/>
      <c r="VS3" s="396"/>
      <c r="VT3" s="396"/>
      <c r="VU3" s="396"/>
      <c r="VV3" s="396"/>
      <c r="VW3" s="396"/>
      <c r="VX3" s="396"/>
      <c r="VY3" s="396"/>
      <c r="VZ3" s="395"/>
      <c r="WA3" s="396"/>
      <c r="WB3" s="396"/>
      <c r="WC3" s="396"/>
      <c r="WD3" s="396"/>
      <c r="WE3" s="396"/>
      <c r="WF3" s="396"/>
      <c r="WG3" s="396"/>
      <c r="WH3" s="395"/>
      <c r="WI3" s="396"/>
      <c r="WJ3" s="396"/>
      <c r="WK3" s="396"/>
      <c r="WL3" s="396"/>
      <c r="WM3" s="396"/>
      <c r="WN3" s="396"/>
      <c r="WO3" s="396"/>
      <c r="WP3" s="395"/>
      <c r="WQ3" s="396"/>
      <c r="WR3" s="396"/>
      <c r="WS3" s="396"/>
      <c r="WT3" s="396"/>
      <c r="WU3" s="396"/>
      <c r="WV3" s="396"/>
      <c r="WW3" s="396"/>
      <c r="WX3" s="395"/>
      <c r="WY3" s="396"/>
      <c r="WZ3" s="396"/>
      <c r="XA3" s="396"/>
      <c r="XB3" s="396"/>
      <c r="XC3" s="396"/>
      <c r="XD3" s="396"/>
      <c r="XE3" s="396"/>
      <c r="XF3" s="395"/>
      <c r="XG3" s="396"/>
      <c r="XH3" s="396"/>
      <c r="XI3" s="396"/>
      <c r="XJ3" s="396"/>
      <c r="XK3" s="396"/>
      <c r="XL3" s="396"/>
      <c r="XM3" s="396"/>
      <c r="XN3" s="395"/>
      <c r="XO3" s="396"/>
      <c r="XP3" s="396"/>
      <c r="XQ3" s="396"/>
      <c r="XR3" s="396"/>
      <c r="XS3" s="396"/>
      <c r="XT3" s="396"/>
      <c r="XU3" s="396"/>
      <c r="XV3" s="395"/>
      <c r="XW3" s="396"/>
      <c r="XX3" s="396"/>
      <c r="XY3" s="396"/>
      <c r="XZ3" s="396"/>
      <c r="YA3" s="396"/>
      <c r="YB3" s="396"/>
      <c r="YC3" s="396"/>
      <c r="YD3" s="395"/>
      <c r="YE3" s="396"/>
      <c r="YF3" s="396"/>
      <c r="YG3" s="396"/>
      <c r="YH3" s="396"/>
      <c r="YI3" s="396"/>
      <c r="YJ3" s="396"/>
      <c r="YK3" s="396"/>
      <c r="YL3" s="395"/>
      <c r="YM3" s="396"/>
      <c r="YN3" s="396"/>
      <c r="YO3" s="396"/>
      <c r="YP3" s="396"/>
      <c r="YQ3" s="396"/>
      <c r="YR3" s="396"/>
      <c r="YS3" s="396"/>
      <c r="YT3" s="395"/>
      <c r="YU3" s="396"/>
      <c r="YV3" s="396"/>
      <c r="YW3" s="396"/>
      <c r="YX3" s="396"/>
      <c r="YY3" s="396"/>
      <c r="YZ3" s="396"/>
      <c r="ZA3" s="396"/>
      <c r="ZB3" s="395"/>
      <c r="ZC3" s="396"/>
      <c r="ZD3" s="396"/>
      <c r="ZE3" s="396"/>
      <c r="ZF3" s="396"/>
      <c r="ZG3" s="396"/>
      <c r="ZH3" s="396"/>
      <c r="ZI3" s="396"/>
      <c r="ZJ3" s="395"/>
      <c r="ZK3" s="396"/>
      <c r="ZL3" s="396"/>
      <c r="ZM3" s="396"/>
      <c r="ZN3" s="396"/>
      <c r="ZO3" s="396"/>
      <c r="ZP3" s="396"/>
      <c r="ZQ3" s="396"/>
      <c r="ZR3" s="395"/>
      <c r="ZS3" s="396"/>
      <c r="ZT3" s="396"/>
      <c r="ZU3" s="396"/>
      <c r="ZV3" s="396"/>
      <c r="ZW3" s="396"/>
      <c r="ZX3" s="396"/>
      <c r="ZY3" s="396"/>
      <c r="ZZ3" s="395"/>
      <c r="AAA3" s="396"/>
      <c r="AAB3" s="396"/>
      <c r="AAC3" s="396"/>
      <c r="AAD3" s="396"/>
      <c r="AAE3" s="396"/>
      <c r="AAF3" s="396"/>
      <c r="AAG3" s="396"/>
      <c r="AAH3" s="395"/>
      <c r="AAI3" s="396"/>
      <c r="AAJ3" s="396"/>
      <c r="AAK3" s="396"/>
      <c r="AAL3" s="396"/>
      <c r="AAM3" s="396"/>
      <c r="AAN3" s="396"/>
      <c r="AAO3" s="396"/>
      <c r="AAP3" s="395"/>
      <c r="AAQ3" s="396"/>
      <c r="AAR3" s="396"/>
      <c r="AAS3" s="396"/>
      <c r="AAT3" s="396"/>
      <c r="AAU3" s="396"/>
      <c r="AAV3" s="396"/>
      <c r="AAW3" s="396"/>
      <c r="AAX3" s="395"/>
      <c r="AAY3" s="396"/>
      <c r="AAZ3" s="396"/>
      <c r="ABA3" s="396"/>
      <c r="ABB3" s="396"/>
      <c r="ABC3" s="396"/>
      <c r="ABD3" s="396"/>
      <c r="ABE3" s="396"/>
      <c r="ABF3" s="395"/>
      <c r="ABG3" s="396"/>
      <c r="ABH3" s="396"/>
      <c r="ABI3" s="396"/>
      <c r="ABJ3" s="396"/>
      <c r="ABK3" s="396"/>
      <c r="ABL3" s="396"/>
      <c r="ABM3" s="396"/>
      <c r="ABN3" s="395"/>
      <c r="ABO3" s="396"/>
      <c r="ABP3" s="396"/>
      <c r="ABQ3" s="396"/>
      <c r="ABR3" s="396"/>
      <c r="ABS3" s="396"/>
      <c r="ABT3" s="396"/>
      <c r="ABU3" s="396"/>
      <c r="ABV3" s="395"/>
      <c r="ABW3" s="396"/>
      <c r="ABX3" s="396"/>
      <c r="ABY3" s="396"/>
      <c r="ABZ3" s="396"/>
      <c r="ACA3" s="396"/>
      <c r="ACB3" s="396"/>
      <c r="ACC3" s="396"/>
      <c r="ACD3" s="395"/>
      <c r="ACE3" s="396"/>
      <c r="ACF3" s="396"/>
      <c r="ACG3" s="396"/>
      <c r="ACH3" s="396"/>
      <c r="ACI3" s="396"/>
      <c r="ACJ3" s="396"/>
      <c r="ACK3" s="396"/>
      <c r="ACL3" s="395"/>
      <c r="ACM3" s="396"/>
      <c r="ACN3" s="396"/>
      <c r="ACO3" s="396"/>
      <c r="ACP3" s="396"/>
      <c r="ACQ3" s="396"/>
      <c r="ACR3" s="396"/>
      <c r="ACS3" s="396"/>
      <c r="ACT3" s="395"/>
      <c r="ACU3" s="396"/>
      <c r="ACV3" s="396"/>
      <c r="ACW3" s="396"/>
      <c r="ACX3" s="396"/>
      <c r="ACY3" s="396"/>
      <c r="ACZ3" s="396"/>
      <c r="ADA3" s="396"/>
      <c r="ADB3" s="395"/>
      <c r="ADC3" s="396"/>
      <c r="ADD3" s="396"/>
      <c r="ADE3" s="396"/>
      <c r="ADF3" s="396"/>
      <c r="ADG3" s="396"/>
      <c r="ADH3" s="396"/>
      <c r="ADI3" s="396"/>
      <c r="ADJ3" s="395"/>
      <c r="ADK3" s="396"/>
      <c r="ADL3" s="396"/>
      <c r="ADM3" s="396"/>
      <c r="ADN3" s="396"/>
      <c r="ADO3" s="396"/>
      <c r="ADP3" s="396"/>
      <c r="ADQ3" s="396"/>
      <c r="ADR3" s="395"/>
      <c r="ADS3" s="396"/>
      <c r="ADT3" s="396"/>
      <c r="ADU3" s="396"/>
      <c r="ADV3" s="396"/>
      <c r="ADW3" s="396"/>
      <c r="ADX3" s="396"/>
      <c r="ADY3" s="396"/>
      <c r="ADZ3" s="395"/>
      <c r="AEA3" s="396"/>
      <c r="AEB3" s="396"/>
      <c r="AEC3" s="396"/>
      <c r="AED3" s="396"/>
      <c r="AEE3" s="396"/>
      <c r="AEF3" s="396"/>
      <c r="AEG3" s="396"/>
      <c r="AEH3" s="395"/>
      <c r="AEI3" s="396"/>
      <c r="AEJ3" s="396"/>
      <c r="AEK3" s="396"/>
      <c r="AEL3" s="396"/>
      <c r="AEM3" s="396"/>
      <c r="AEN3" s="396"/>
      <c r="AEO3" s="396"/>
      <c r="AEP3" s="395"/>
      <c r="AEQ3" s="396"/>
      <c r="AER3" s="396"/>
      <c r="AES3" s="396"/>
      <c r="AET3" s="396"/>
      <c r="AEU3" s="396"/>
      <c r="AEV3" s="396"/>
      <c r="AEW3" s="396"/>
      <c r="AEX3" s="395"/>
      <c r="AEY3" s="396"/>
      <c r="AEZ3" s="396"/>
      <c r="AFA3" s="396"/>
      <c r="AFB3" s="396"/>
      <c r="AFC3" s="396"/>
      <c r="AFD3" s="396"/>
      <c r="AFE3" s="396"/>
      <c r="AFF3" s="395"/>
      <c r="AFG3" s="396"/>
      <c r="AFH3" s="396"/>
      <c r="AFI3" s="396"/>
      <c r="AFJ3" s="396"/>
      <c r="AFK3" s="396"/>
      <c r="AFL3" s="396"/>
      <c r="AFM3" s="396"/>
      <c r="AFN3" s="395"/>
      <c r="AFO3" s="396"/>
      <c r="AFP3" s="396"/>
      <c r="AFQ3" s="396"/>
      <c r="AFR3" s="396"/>
      <c r="AFS3" s="396"/>
      <c r="AFT3" s="396"/>
      <c r="AFU3" s="396"/>
      <c r="AFV3" s="395"/>
      <c r="AFW3" s="396"/>
      <c r="AFX3" s="396"/>
      <c r="AFY3" s="396"/>
      <c r="AFZ3" s="396"/>
      <c r="AGA3" s="396"/>
      <c r="AGB3" s="396"/>
      <c r="AGC3" s="396"/>
      <c r="AGD3" s="395"/>
      <c r="AGE3" s="396"/>
      <c r="AGF3" s="396"/>
      <c r="AGG3" s="396"/>
      <c r="AGH3" s="396"/>
      <c r="AGI3" s="396"/>
      <c r="AGJ3" s="396"/>
      <c r="AGK3" s="396"/>
      <c r="AGL3" s="395"/>
      <c r="AGM3" s="396"/>
      <c r="AGN3" s="396"/>
      <c r="AGO3" s="396"/>
      <c r="AGP3" s="396"/>
      <c r="AGQ3" s="396"/>
      <c r="AGR3" s="396"/>
      <c r="AGS3" s="396"/>
      <c r="AGT3" s="395"/>
      <c r="AGU3" s="396"/>
      <c r="AGV3" s="396"/>
      <c r="AGW3" s="396"/>
      <c r="AGX3" s="396"/>
      <c r="AGY3" s="396"/>
      <c r="AGZ3" s="396"/>
      <c r="AHA3" s="396"/>
      <c r="AHB3" s="395"/>
      <c r="AHC3" s="396"/>
      <c r="AHD3" s="396"/>
      <c r="AHE3" s="396"/>
      <c r="AHF3" s="396"/>
      <c r="AHG3" s="396"/>
      <c r="AHH3" s="396"/>
      <c r="AHI3" s="396"/>
      <c r="AHJ3" s="395"/>
      <c r="AHK3" s="396"/>
      <c r="AHL3" s="396"/>
      <c r="AHM3" s="396"/>
      <c r="AHN3" s="396"/>
      <c r="AHO3" s="396"/>
      <c r="AHP3" s="396"/>
      <c r="AHQ3" s="396"/>
      <c r="AHR3" s="395"/>
      <c r="AHS3" s="396"/>
      <c r="AHT3" s="396"/>
      <c r="AHU3" s="396"/>
      <c r="AHV3" s="396"/>
      <c r="AHW3" s="396"/>
      <c r="AHX3" s="396"/>
      <c r="AHY3" s="396"/>
      <c r="AHZ3" s="395"/>
      <c r="AIA3" s="396"/>
      <c r="AIB3" s="396"/>
      <c r="AIC3" s="396"/>
      <c r="AID3" s="396"/>
      <c r="AIE3" s="396"/>
      <c r="AIF3" s="396"/>
      <c r="AIG3" s="396"/>
      <c r="AIH3" s="395"/>
      <c r="AII3" s="396"/>
      <c r="AIJ3" s="396"/>
      <c r="AIK3" s="396"/>
      <c r="AIL3" s="396"/>
      <c r="AIM3" s="396"/>
      <c r="AIN3" s="396"/>
      <c r="AIO3" s="396"/>
      <c r="AIP3" s="395"/>
      <c r="AIQ3" s="396"/>
      <c r="AIR3" s="396"/>
      <c r="AIS3" s="396"/>
      <c r="AIT3" s="396"/>
      <c r="AIU3" s="396"/>
      <c r="AIV3" s="396"/>
      <c r="AIW3" s="396"/>
      <c r="AIX3" s="395"/>
      <c r="AIY3" s="396"/>
      <c r="AIZ3" s="396"/>
      <c r="AJA3" s="396"/>
      <c r="AJB3" s="396"/>
      <c r="AJC3" s="396"/>
      <c r="AJD3" s="396"/>
      <c r="AJE3" s="396"/>
      <c r="AJF3" s="395"/>
      <c r="AJG3" s="396"/>
      <c r="AJH3" s="396"/>
      <c r="AJI3" s="396"/>
      <c r="AJJ3" s="396"/>
      <c r="AJK3" s="396"/>
      <c r="AJL3" s="396"/>
      <c r="AJM3" s="396"/>
      <c r="AJN3" s="395"/>
      <c r="AJO3" s="396"/>
      <c r="AJP3" s="396"/>
      <c r="AJQ3" s="396"/>
      <c r="AJR3" s="396"/>
      <c r="AJS3" s="396"/>
      <c r="AJT3" s="396"/>
      <c r="AJU3" s="396"/>
      <c r="AJV3" s="395"/>
      <c r="AJW3" s="396"/>
      <c r="AJX3" s="396"/>
      <c r="AJY3" s="396"/>
      <c r="AJZ3" s="396"/>
      <c r="AKA3" s="396"/>
      <c r="AKB3" s="396"/>
      <c r="AKC3" s="396"/>
      <c r="AKD3" s="395"/>
      <c r="AKE3" s="396"/>
      <c r="AKF3" s="396"/>
      <c r="AKG3" s="396"/>
      <c r="AKH3" s="396"/>
      <c r="AKI3" s="396"/>
      <c r="AKJ3" s="396"/>
      <c r="AKK3" s="396"/>
      <c r="AKL3" s="395"/>
      <c r="AKM3" s="396"/>
      <c r="AKN3" s="396"/>
      <c r="AKO3" s="396"/>
      <c r="AKP3" s="396"/>
      <c r="AKQ3" s="396"/>
      <c r="AKR3" s="396"/>
      <c r="AKS3" s="396"/>
      <c r="AKT3" s="395"/>
      <c r="AKU3" s="396"/>
      <c r="AKV3" s="396"/>
      <c r="AKW3" s="396"/>
      <c r="AKX3" s="396"/>
      <c r="AKY3" s="396"/>
      <c r="AKZ3" s="396"/>
      <c r="ALA3" s="396"/>
      <c r="ALB3" s="395"/>
      <c r="ALC3" s="396"/>
      <c r="ALD3" s="396"/>
      <c r="ALE3" s="396"/>
      <c r="ALF3" s="396"/>
      <c r="ALG3" s="396"/>
      <c r="ALH3" s="396"/>
      <c r="ALI3" s="396"/>
      <c r="ALJ3" s="395"/>
      <c r="ALK3" s="396"/>
      <c r="ALL3" s="396"/>
      <c r="ALM3" s="396"/>
      <c r="ALN3" s="396"/>
      <c r="ALO3" s="396"/>
      <c r="ALP3" s="396"/>
      <c r="ALQ3" s="396"/>
      <c r="ALR3" s="395"/>
      <c r="ALS3" s="396"/>
      <c r="ALT3" s="396"/>
      <c r="ALU3" s="396"/>
      <c r="ALV3" s="396"/>
      <c r="ALW3" s="396"/>
      <c r="ALX3" s="396"/>
      <c r="ALY3" s="396"/>
      <c r="ALZ3" s="395"/>
      <c r="AMA3" s="396"/>
      <c r="AMB3" s="396"/>
      <c r="AMC3" s="396"/>
      <c r="AMD3" s="396"/>
      <c r="AME3" s="396"/>
      <c r="AMF3" s="396"/>
      <c r="AMG3" s="396"/>
      <c r="AMH3" s="395"/>
      <c r="AMI3" s="396"/>
      <c r="AMJ3" s="396"/>
      <c r="AMK3" s="396"/>
      <c r="AML3" s="396"/>
      <c r="AMM3" s="396"/>
      <c r="AMN3" s="396"/>
      <c r="AMO3" s="396"/>
      <c r="AMP3" s="395"/>
      <c r="AMQ3" s="396"/>
      <c r="AMR3" s="396"/>
      <c r="AMS3" s="396"/>
      <c r="AMT3" s="396"/>
      <c r="AMU3" s="396"/>
      <c r="AMV3" s="396"/>
      <c r="AMW3" s="396"/>
      <c r="AMX3" s="395"/>
      <c r="AMY3" s="396"/>
      <c r="AMZ3" s="396"/>
      <c r="ANA3" s="396"/>
      <c r="ANB3" s="396"/>
      <c r="ANC3" s="396"/>
      <c r="AND3" s="396"/>
      <c r="ANE3" s="396"/>
      <c r="ANF3" s="395"/>
      <c r="ANG3" s="396"/>
      <c r="ANH3" s="396"/>
      <c r="ANI3" s="396"/>
      <c r="ANJ3" s="396"/>
      <c r="ANK3" s="396"/>
      <c r="ANL3" s="396"/>
      <c r="ANM3" s="396"/>
      <c r="ANN3" s="395"/>
      <c r="ANO3" s="396"/>
      <c r="ANP3" s="396"/>
      <c r="ANQ3" s="396"/>
      <c r="ANR3" s="396"/>
      <c r="ANS3" s="396"/>
      <c r="ANT3" s="396"/>
      <c r="ANU3" s="396"/>
      <c r="ANV3" s="395"/>
      <c r="ANW3" s="396"/>
      <c r="ANX3" s="396"/>
      <c r="ANY3" s="396"/>
      <c r="ANZ3" s="396"/>
      <c r="AOA3" s="396"/>
      <c r="AOB3" s="396"/>
      <c r="AOC3" s="396"/>
      <c r="AOD3" s="395"/>
      <c r="AOE3" s="396"/>
      <c r="AOF3" s="396"/>
      <c r="AOG3" s="396"/>
      <c r="AOH3" s="396"/>
      <c r="AOI3" s="396"/>
      <c r="AOJ3" s="396"/>
      <c r="AOK3" s="396"/>
      <c r="AOL3" s="395"/>
      <c r="AOM3" s="396"/>
      <c r="AON3" s="396"/>
      <c r="AOO3" s="396"/>
      <c r="AOP3" s="396"/>
      <c r="AOQ3" s="396"/>
      <c r="AOR3" s="396"/>
      <c r="AOS3" s="396"/>
      <c r="AOT3" s="395"/>
      <c r="AOU3" s="396"/>
      <c r="AOV3" s="396"/>
      <c r="AOW3" s="396"/>
      <c r="AOX3" s="396"/>
      <c r="AOY3" s="396"/>
      <c r="AOZ3" s="396"/>
      <c r="APA3" s="396"/>
      <c r="APB3" s="395"/>
      <c r="APC3" s="396"/>
      <c r="APD3" s="396"/>
      <c r="APE3" s="396"/>
      <c r="APF3" s="396"/>
      <c r="APG3" s="396"/>
      <c r="APH3" s="396"/>
      <c r="API3" s="396"/>
      <c r="APJ3" s="395"/>
      <c r="APK3" s="396"/>
      <c r="APL3" s="396"/>
      <c r="APM3" s="396"/>
      <c r="APN3" s="396"/>
      <c r="APO3" s="396"/>
      <c r="APP3" s="396"/>
      <c r="APQ3" s="396"/>
      <c r="APR3" s="395"/>
      <c r="APS3" s="396"/>
      <c r="APT3" s="396"/>
      <c r="APU3" s="396"/>
      <c r="APV3" s="396"/>
      <c r="APW3" s="396"/>
      <c r="APX3" s="396"/>
      <c r="APY3" s="396"/>
      <c r="APZ3" s="395"/>
      <c r="AQA3" s="396"/>
      <c r="AQB3" s="396"/>
      <c r="AQC3" s="396"/>
      <c r="AQD3" s="396"/>
      <c r="AQE3" s="396"/>
      <c r="AQF3" s="396"/>
      <c r="AQG3" s="396"/>
      <c r="AQH3" s="395"/>
      <c r="AQI3" s="396"/>
      <c r="AQJ3" s="396"/>
      <c r="AQK3" s="396"/>
      <c r="AQL3" s="396"/>
      <c r="AQM3" s="396"/>
      <c r="AQN3" s="396"/>
      <c r="AQO3" s="396"/>
      <c r="AQP3" s="395"/>
      <c r="AQQ3" s="396"/>
      <c r="AQR3" s="396"/>
      <c r="AQS3" s="396"/>
      <c r="AQT3" s="396"/>
      <c r="AQU3" s="396"/>
      <c r="AQV3" s="396"/>
      <c r="AQW3" s="396"/>
      <c r="AQX3" s="395"/>
      <c r="AQY3" s="396"/>
      <c r="AQZ3" s="396"/>
      <c r="ARA3" s="396"/>
      <c r="ARB3" s="396"/>
      <c r="ARC3" s="396"/>
      <c r="ARD3" s="396"/>
      <c r="ARE3" s="396"/>
      <c r="ARF3" s="395"/>
      <c r="ARG3" s="396"/>
      <c r="ARH3" s="396"/>
      <c r="ARI3" s="396"/>
      <c r="ARJ3" s="396"/>
      <c r="ARK3" s="396"/>
      <c r="ARL3" s="396"/>
      <c r="ARM3" s="396"/>
      <c r="ARN3" s="395"/>
      <c r="ARO3" s="396"/>
      <c r="ARP3" s="396"/>
      <c r="ARQ3" s="396"/>
      <c r="ARR3" s="396"/>
      <c r="ARS3" s="396"/>
      <c r="ART3" s="396"/>
      <c r="ARU3" s="396"/>
      <c r="ARV3" s="395"/>
      <c r="ARW3" s="396"/>
      <c r="ARX3" s="396"/>
      <c r="ARY3" s="396"/>
      <c r="ARZ3" s="396"/>
      <c r="ASA3" s="396"/>
      <c r="ASB3" s="396"/>
      <c r="ASC3" s="396"/>
      <c r="ASD3" s="395"/>
      <c r="ASE3" s="396"/>
      <c r="ASF3" s="396"/>
      <c r="ASG3" s="396"/>
      <c r="ASH3" s="396"/>
      <c r="ASI3" s="396"/>
      <c r="ASJ3" s="396"/>
      <c r="ASK3" s="396"/>
      <c r="ASL3" s="395"/>
      <c r="ASM3" s="396"/>
      <c r="ASN3" s="396"/>
      <c r="ASO3" s="396"/>
      <c r="ASP3" s="396"/>
      <c r="ASQ3" s="396"/>
      <c r="ASR3" s="396"/>
      <c r="ASS3" s="396"/>
      <c r="AST3" s="395"/>
      <c r="ASU3" s="396"/>
      <c r="ASV3" s="396"/>
      <c r="ASW3" s="396"/>
      <c r="ASX3" s="396"/>
      <c r="ASY3" s="396"/>
      <c r="ASZ3" s="396"/>
      <c r="ATA3" s="396"/>
      <c r="ATB3" s="395"/>
      <c r="ATC3" s="396"/>
      <c r="ATD3" s="396"/>
      <c r="ATE3" s="396"/>
      <c r="ATF3" s="396"/>
      <c r="ATG3" s="396"/>
      <c r="ATH3" s="396"/>
      <c r="ATI3" s="396"/>
      <c r="ATJ3" s="395"/>
      <c r="ATK3" s="396"/>
      <c r="ATL3" s="396"/>
      <c r="ATM3" s="396"/>
      <c r="ATN3" s="396"/>
      <c r="ATO3" s="396"/>
      <c r="ATP3" s="396"/>
      <c r="ATQ3" s="396"/>
      <c r="ATR3" s="395"/>
      <c r="ATS3" s="396"/>
      <c r="ATT3" s="396"/>
      <c r="ATU3" s="396"/>
      <c r="ATV3" s="396"/>
      <c r="ATW3" s="396"/>
      <c r="ATX3" s="396"/>
      <c r="ATY3" s="396"/>
      <c r="ATZ3" s="395"/>
      <c r="AUA3" s="396"/>
      <c r="AUB3" s="396"/>
      <c r="AUC3" s="396"/>
      <c r="AUD3" s="396"/>
      <c r="AUE3" s="396"/>
      <c r="AUF3" s="396"/>
      <c r="AUG3" s="396"/>
      <c r="AUH3" s="395"/>
      <c r="AUI3" s="396"/>
      <c r="AUJ3" s="396"/>
      <c r="AUK3" s="396"/>
      <c r="AUL3" s="396"/>
      <c r="AUM3" s="396"/>
      <c r="AUN3" s="396"/>
      <c r="AUO3" s="396"/>
      <c r="AUP3" s="395"/>
      <c r="AUQ3" s="396"/>
      <c r="AUR3" s="396"/>
      <c r="AUS3" s="396"/>
      <c r="AUT3" s="396"/>
      <c r="AUU3" s="396"/>
      <c r="AUV3" s="396"/>
      <c r="AUW3" s="396"/>
      <c r="AUX3" s="395"/>
      <c r="AUY3" s="396"/>
      <c r="AUZ3" s="396"/>
      <c r="AVA3" s="396"/>
      <c r="AVB3" s="396"/>
      <c r="AVC3" s="396"/>
      <c r="AVD3" s="396"/>
      <c r="AVE3" s="396"/>
      <c r="AVF3" s="395"/>
      <c r="AVG3" s="396"/>
      <c r="AVH3" s="396"/>
      <c r="AVI3" s="396"/>
      <c r="AVJ3" s="396"/>
      <c r="AVK3" s="396"/>
      <c r="AVL3" s="396"/>
      <c r="AVM3" s="396"/>
      <c r="AVN3" s="395"/>
      <c r="AVO3" s="396"/>
      <c r="AVP3" s="396"/>
      <c r="AVQ3" s="396"/>
      <c r="AVR3" s="396"/>
      <c r="AVS3" s="396"/>
      <c r="AVT3" s="396"/>
      <c r="AVU3" s="396"/>
      <c r="AVV3" s="395"/>
      <c r="AVW3" s="396"/>
      <c r="AVX3" s="396"/>
      <c r="AVY3" s="396"/>
      <c r="AVZ3" s="396"/>
      <c r="AWA3" s="396"/>
      <c r="AWB3" s="396"/>
      <c r="AWC3" s="396"/>
      <c r="AWD3" s="395"/>
      <c r="AWE3" s="396"/>
      <c r="AWF3" s="396"/>
      <c r="AWG3" s="396"/>
      <c r="AWH3" s="396"/>
      <c r="AWI3" s="396"/>
      <c r="AWJ3" s="396"/>
      <c r="AWK3" s="396"/>
      <c r="AWL3" s="395"/>
      <c r="AWM3" s="396"/>
      <c r="AWN3" s="396"/>
      <c r="AWO3" s="396"/>
      <c r="AWP3" s="396"/>
      <c r="AWQ3" s="396"/>
      <c r="AWR3" s="396"/>
      <c r="AWS3" s="396"/>
      <c r="AWT3" s="395"/>
      <c r="AWU3" s="396"/>
      <c r="AWV3" s="396"/>
      <c r="AWW3" s="396"/>
      <c r="AWX3" s="396"/>
      <c r="AWY3" s="396"/>
      <c r="AWZ3" s="396"/>
      <c r="AXA3" s="396"/>
      <c r="AXB3" s="395"/>
      <c r="AXC3" s="396"/>
      <c r="AXD3" s="396"/>
      <c r="AXE3" s="396"/>
      <c r="AXF3" s="396"/>
      <c r="AXG3" s="396"/>
      <c r="AXH3" s="396"/>
      <c r="AXI3" s="396"/>
      <c r="AXJ3" s="395"/>
      <c r="AXK3" s="396"/>
      <c r="AXL3" s="396"/>
      <c r="AXM3" s="396"/>
      <c r="AXN3" s="396"/>
      <c r="AXO3" s="396"/>
      <c r="AXP3" s="396"/>
      <c r="AXQ3" s="396"/>
      <c r="AXR3" s="395"/>
      <c r="AXS3" s="396"/>
      <c r="AXT3" s="396"/>
      <c r="AXU3" s="396"/>
      <c r="AXV3" s="396"/>
      <c r="AXW3" s="396"/>
      <c r="AXX3" s="396"/>
      <c r="AXY3" s="396"/>
      <c r="AXZ3" s="395"/>
      <c r="AYA3" s="396"/>
      <c r="AYB3" s="396"/>
      <c r="AYC3" s="396"/>
      <c r="AYD3" s="396"/>
      <c r="AYE3" s="396"/>
      <c r="AYF3" s="396"/>
      <c r="AYG3" s="396"/>
      <c r="AYH3" s="395"/>
      <c r="AYI3" s="396"/>
      <c r="AYJ3" s="396"/>
      <c r="AYK3" s="396"/>
      <c r="AYL3" s="396"/>
      <c r="AYM3" s="396"/>
      <c r="AYN3" s="396"/>
      <c r="AYO3" s="396"/>
      <c r="AYP3" s="395"/>
      <c r="AYQ3" s="396"/>
      <c r="AYR3" s="396"/>
      <c r="AYS3" s="396"/>
      <c r="AYT3" s="396"/>
      <c r="AYU3" s="396"/>
      <c r="AYV3" s="396"/>
      <c r="AYW3" s="396"/>
      <c r="AYX3" s="395"/>
      <c r="AYY3" s="396"/>
      <c r="AYZ3" s="396"/>
      <c r="AZA3" s="396"/>
      <c r="AZB3" s="396"/>
      <c r="AZC3" s="396"/>
      <c r="AZD3" s="396"/>
      <c r="AZE3" s="396"/>
      <c r="AZF3" s="395"/>
      <c r="AZG3" s="396"/>
      <c r="AZH3" s="396"/>
      <c r="AZI3" s="396"/>
      <c r="AZJ3" s="396"/>
      <c r="AZK3" s="396"/>
      <c r="AZL3" s="396"/>
      <c r="AZM3" s="396"/>
      <c r="AZN3" s="395"/>
      <c r="AZO3" s="396"/>
      <c r="AZP3" s="396"/>
      <c r="AZQ3" s="396"/>
      <c r="AZR3" s="396"/>
      <c r="AZS3" s="396"/>
      <c r="AZT3" s="396"/>
      <c r="AZU3" s="396"/>
      <c r="AZV3" s="395"/>
      <c r="AZW3" s="396"/>
      <c r="AZX3" s="396"/>
      <c r="AZY3" s="396"/>
      <c r="AZZ3" s="396"/>
      <c r="BAA3" s="396"/>
      <c r="BAB3" s="396"/>
      <c r="BAC3" s="396"/>
      <c r="BAD3" s="395"/>
      <c r="BAE3" s="396"/>
      <c r="BAF3" s="396"/>
      <c r="BAG3" s="396"/>
      <c r="BAH3" s="396"/>
      <c r="BAI3" s="396"/>
      <c r="BAJ3" s="396"/>
      <c r="BAK3" s="396"/>
      <c r="BAL3" s="395"/>
      <c r="BAM3" s="396"/>
      <c r="BAN3" s="396"/>
      <c r="BAO3" s="396"/>
      <c r="BAP3" s="396"/>
      <c r="BAQ3" s="396"/>
      <c r="BAR3" s="396"/>
      <c r="BAS3" s="396"/>
      <c r="BAT3" s="395"/>
      <c r="BAU3" s="396"/>
      <c r="BAV3" s="396"/>
      <c r="BAW3" s="396"/>
      <c r="BAX3" s="396"/>
      <c r="BAY3" s="396"/>
      <c r="BAZ3" s="396"/>
      <c r="BBA3" s="396"/>
      <c r="BBB3" s="395"/>
      <c r="BBC3" s="396"/>
      <c r="BBD3" s="396"/>
      <c r="BBE3" s="396"/>
      <c r="BBF3" s="396"/>
      <c r="BBG3" s="396"/>
      <c r="BBH3" s="396"/>
      <c r="BBI3" s="396"/>
      <c r="BBJ3" s="395"/>
      <c r="BBK3" s="396"/>
      <c r="BBL3" s="396"/>
      <c r="BBM3" s="396"/>
      <c r="BBN3" s="396"/>
      <c r="BBO3" s="396"/>
      <c r="BBP3" s="396"/>
      <c r="BBQ3" s="396"/>
      <c r="BBR3" s="395"/>
      <c r="BBS3" s="396"/>
      <c r="BBT3" s="396"/>
      <c r="BBU3" s="396"/>
      <c r="BBV3" s="396"/>
      <c r="BBW3" s="396"/>
      <c r="BBX3" s="396"/>
      <c r="BBY3" s="396"/>
      <c r="BBZ3" s="395"/>
      <c r="BCA3" s="396"/>
      <c r="BCB3" s="396"/>
      <c r="BCC3" s="396"/>
      <c r="BCD3" s="396"/>
      <c r="BCE3" s="396"/>
      <c r="BCF3" s="396"/>
      <c r="BCG3" s="396"/>
      <c r="BCH3" s="395"/>
      <c r="BCI3" s="396"/>
      <c r="BCJ3" s="396"/>
      <c r="BCK3" s="396"/>
      <c r="BCL3" s="396"/>
      <c r="BCM3" s="396"/>
      <c r="BCN3" s="396"/>
      <c r="BCO3" s="396"/>
      <c r="BCP3" s="395"/>
      <c r="BCQ3" s="396"/>
      <c r="BCR3" s="396"/>
      <c r="BCS3" s="396"/>
      <c r="BCT3" s="396"/>
      <c r="BCU3" s="396"/>
      <c r="BCV3" s="396"/>
      <c r="BCW3" s="396"/>
      <c r="BCX3" s="395"/>
      <c r="BCY3" s="396"/>
      <c r="BCZ3" s="396"/>
      <c r="BDA3" s="396"/>
      <c r="BDB3" s="396"/>
      <c r="BDC3" s="396"/>
      <c r="BDD3" s="396"/>
      <c r="BDE3" s="396"/>
      <c r="BDF3" s="395"/>
      <c r="BDG3" s="396"/>
      <c r="BDH3" s="396"/>
      <c r="BDI3" s="396"/>
      <c r="BDJ3" s="396"/>
      <c r="BDK3" s="396"/>
      <c r="BDL3" s="396"/>
      <c r="BDM3" s="396"/>
      <c r="BDN3" s="395"/>
      <c r="BDO3" s="396"/>
      <c r="BDP3" s="396"/>
      <c r="BDQ3" s="396"/>
      <c r="BDR3" s="396"/>
      <c r="BDS3" s="396"/>
      <c r="BDT3" s="396"/>
      <c r="BDU3" s="396"/>
      <c r="BDV3" s="395"/>
      <c r="BDW3" s="396"/>
      <c r="BDX3" s="396"/>
      <c r="BDY3" s="396"/>
      <c r="BDZ3" s="396"/>
      <c r="BEA3" s="396"/>
      <c r="BEB3" s="396"/>
      <c r="BEC3" s="396"/>
      <c r="BED3" s="395"/>
      <c r="BEE3" s="396"/>
      <c r="BEF3" s="396"/>
      <c r="BEG3" s="396"/>
      <c r="BEH3" s="396"/>
      <c r="BEI3" s="396"/>
      <c r="BEJ3" s="396"/>
      <c r="BEK3" s="396"/>
      <c r="BEL3" s="395"/>
      <c r="BEM3" s="396"/>
      <c r="BEN3" s="396"/>
      <c r="BEO3" s="396"/>
      <c r="BEP3" s="396"/>
      <c r="BEQ3" s="396"/>
      <c r="BER3" s="396"/>
      <c r="BES3" s="396"/>
      <c r="BET3" s="395"/>
      <c r="BEU3" s="396"/>
      <c r="BEV3" s="396"/>
      <c r="BEW3" s="396"/>
      <c r="BEX3" s="396"/>
      <c r="BEY3" s="396"/>
      <c r="BEZ3" s="396"/>
      <c r="BFA3" s="396"/>
      <c r="BFB3" s="395"/>
      <c r="BFC3" s="396"/>
      <c r="BFD3" s="396"/>
      <c r="BFE3" s="396"/>
      <c r="BFF3" s="396"/>
      <c r="BFG3" s="396"/>
      <c r="BFH3" s="396"/>
      <c r="BFI3" s="396"/>
      <c r="BFJ3" s="395"/>
      <c r="BFK3" s="396"/>
      <c r="BFL3" s="396"/>
      <c r="BFM3" s="396"/>
      <c r="BFN3" s="396"/>
      <c r="BFO3" s="396"/>
      <c r="BFP3" s="396"/>
      <c r="BFQ3" s="396"/>
      <c r="BFR3" s="395"/>
      <c r="BFS3" s="396"/>
      <c r="BFT3" s="396"/>
      <c r="BFU3" s="396"/>
      <c r="BFV3" s="396"/>
      <c r="BFW3" s="396"/>
      <c r="BFX3" s="396"/>
      <c r="BFY3" s="396"/>
      <c r="BFZ3" s="395"/>
      <c r="BGA3" s="396"/>
      <c r="BGB3" s="396"/>
      <c r="BGC3" s="396"/>
      <c r="BGD3" s="396"/>
      <c r="BGE3" s="396"/>
      <c r="BGF3" s="396"/>
      <c r="BGG3" s="396"/>
      <c r="BGH3" s="395"/>
      <c r="BGI3" s="396"/>
      <c r="BGJ3" s="396"/>
      <c r="BGK3" s="396"/>
      <c r="BGL3" s="396"/>
      <c r="BGM3" s="396"/>
      <c r="BGN3" s="396"/>
      <c r="BGO3" s="396"/>
      <c r="BGP3" s="395"/>
      <c r="BGQ3" s="396"/>
      <c r="BGR3" s="396"/>
      <c r="BGS3" s="396"/>
      <c r="BGT3" s="396"/>
      <c r="BGU3" s="396"/>
      <c r="BGV3" s="396"/>
      <c r="BGW3" s="396"/>
      <c r="BGX3" s="395"/>
      <c r="BGY3" s="396"/>
      <c r="BGZ3" s="396"/>
      <c r="BHA3" s="396"/>
      <c r="BHB3" s="396"/>
      <c r="BHC3" s="396"/>
      <c r="BHD3" s="396"/>
      <c r="BHE3" s="396"/>
      <c r="BHF3" s="395"/>
      <c r="BHG3" s="396"/>
      <c r="BHH3" s="396"/>
      <c r="BHI3" s="396"/>
      <c r="BHJ3" s="396"/>
      <c r="BHK3" s="396"/>
      <c r="BHL3" s="396"/>
      <c r="BHM3" s="396"/>
      <c r="BHN3" s="395"/>
      <c r="BHO3" s="396"/>
      <c r="BHP3" s="396"/>
      <c r="BHQ3" s="396"/>
      <c r="BHR3" s="396"/>
      <c r="BHS3" s="396"/>
      <c r="BHT3" s="396"/>
      <c r="BHU3" s="396"/>
      <c r="BHV3" s="395"/>
      <c r="BHW3" s="396"/>
      <c r="BHX3" s="396"/>
      <c r="BHY3" s="396"/>
      <c r="BHZ3" s="396"/>
      <c r="BIA3" s="396"/>
      <c r="BIB3" s="396"/>
      <c r="BIC3" s="396"/>
      <c r="BID3" s="395"/>
      <c r="BIE3" s="396"/>
      <c r="BIF3" s="396"/>
      <c r="BIG3" s="396"/>
      <c r="BIH3" s="396"/>
      <c r="BII3" s="396"/>
      <c r="BIJ3" s="396"/>
      <c r="BIK3" s="396"/>
      <c r="BIL3" s="395"/>
      <c r="BIM3" s="396"/>
      <c r="BIN3" s="396"/>
      <c r="BIO3" s="396"/>
      <c r="BIP3" s="396"/>
      <c r="BIQ3" s="396"/>
      <c r="BIR3" s="396"/>
      <c r="BIS3" s="396"/>
      <c r="BIT3" s="395"/>
      <c r="BIU3" s="396"/>
      <c r="BIV3" s="396"/>
      <c r="BIW3" s="396"/>
      <c r="BIX3" s="396"/>
      <c r="BIY3" s="396"/>
      <c r="BIZ3" s="396"/>
      <c r="BJA3" s="396"/>
      <c r="BJB3" s="395"/>
      <c r="BJC3" s="396"/>
      <c r="BJD3" s="396"/>
      <c r="BJE3" s="396"/>
      <c r="BJF3" s="396"/>
      <c r="BJG3" s="396"/>
      <c r="BJH3" s="396"/>
      <c r="BJI3" s="396"/>
      <c r="BJJ3" s="395"/>
      <c r="BJK3" s="396"/>
      <c r="BJL3" s="396"/>
      <c r="BJM3" s="396"/>
      <c r="BJN3" s="396"/>
      <c r="BJO3" s="396"/>
      <c r="BJP3" s="396"/>
      <c r="BJQ3" s="396"/>
      <c r="BJR3" s="395"/>
      <c r="BJS3" s="396"/>
      <c r="BJT3" s="396"/>
      <c r="BJU3" s="396"/>
      <c r="BJV3" s="396"/>
      <c r="BJW3" s="396"/>
      <c r="BJX3" s="396"/>
      <c r="BJY3" s="396"/>
      <c r="BJZ3" s="395"/>
      <c r="BKA3" s="396"/>
      <c r="BKB3" s="396"/>
      <c r="BKC3" s="396"/>
      <c r="BKD3" s="396"/>
      <c r="BKE3" s="396"/>
      <c r="BKF3" s="396"/>
      <c r="BKG3" s="396"/>
      <c r="BKH3" s="395"/>
      <c r="BKI3" s="396"/>
      <c r="BKJ3" s="396"/>
      <c r="BKK3" s="396"/>
      <c r="BKL3" s="396"/>
      <c r="BKM3" s="396"/>
      <c r="BKN3" s="396"/>
      <c r="BKO3" s="396"/>
      <c r="BKP3" s="395"/>
      <c r="BKQ3" s="396"/>
      <c r="BKR3" s="396"/>
      <c r="BKS3" s="396"/>
      <c r="BKT3" s="396"/>
      <c r="BKU3" s="396"/>
      <c r="BKV3" s="396"/>
      <c r="BKW3" s="396"/>
      <c r="BKX3" s="395"/>
      <c r="BKY3" s="396"/>
      <c r="BKZ3" s="396"/>
      <c r="BLA3" s="396"/>
      <c r="BLB3" s="396"/>
      <c r="BLC3" s="396"/>
      <c r="BLD3" s="396"/>
      <c r="BLE3" s="396"/>
      <c r="BLF3" s="395"/>
      <c r="BLG3" s="396"/>
      <c r="BLH3" s="396"/>
      <c r="BLI3" s="396"/>
      <c r="BLJ3" s="396"/>
      <c r="BLK3" s="396"/>
      <c r="BLL3" s="396"/>
      <c r="BLM3" s="396"/>
      <c r="BLN3" s="395"/>
      <c r="BLO3" s="396"/>
      <c r="BLP3" s="396"/>
      <c r="BLQ3" s="396"/>
      <c r="BLR3" s="396"/>
      <c r="BLS3" s="396"/>
      <c r="BLT3" s="396"/>
      <c r="BLU3" s="396"/>
      <c r="BLV3" s="395"/>
      <c r="BLW3" s="396"/>
      <c r="BLX3" s="396"/>
      <c r="BLY3" s="396"/>
      <c r="BLZ3" s="396"/>
      <c r="BMA3" s="396"/>
      <c r="BMB3" s="396"/>
      <c r="BMC3" s="396"/>
      <c r="BMD3" s="395"/>
      <c r="BME3" s="396"/>
      <c r="BMF3" s="396"/>
      <c r="BMG3" s="396"/>
      <c r="BMH3" s="396"/>
      <c r="BMI3" s="396"/>
      <c r="BMJ3" s="396"/>
      <c r="BMK3" s="396"/>
      <c r="BML3" s="395"/>
      <c r="BMM3" s="396"/>
      <c r="BMN3" s="396"/>
      <c r="BMO3" s="396"/>
      <c r="BMP3" s="396"/>
      <c r="BMQ3" s="396"/>
      <c r="BMR3" s="396"/>
      <c r="BMS3" s="396"/>
      <c r="BMT3" s="395"/>
      <c r="BMU3" s="396"/>
      <c r="BMV3" s="396"/>
      <c r="BMW3" s="396"/>
      <c r="BMX3" s="396"/>
      <c r="BMY3" s="396"/>
      <c r="BMZ3" s="396"/>
      <c r="BNA3" s="396"/>
      <c r="BNB3" s="395"/>
      <c r="BNC3" s="396"/>
      <c r="BND3" s="396"/>
      <c r="BNE3" s="396"/>
      <c r="BNF3" s="396"/>
      <c r="BNG3" s="396"/>
      <c r="BNH3" s="396"/>
      <c r="BNI3" s="396"/>
      <c r="BNJ3" s="395"/>
      <c r="BNK3" s="396"/>
      <c r="BNL3" s="396"/>
      <c r="BNM3" s="396"/>
      <c r="BNN3" s="396"/>
      <c r="BNO3" s="396"/>
      <c r="BNP3" s="396"/>
      <c r="BNQ3" s="396"/>
      <c r="BNR3" s="395"/>
      <c r="BNS3" s="396"/>
      <c r="BNT3" s="396"/>
      <c r="BNU3" s="396"/>
      <c r="BNV3" s="396"/>
      <c r="BNW3" s="396"/>
      <c r="BNX3" s="396"/>
      <c r="BNY3" s="396"/>
      <c r="BNZ3" s="395"/>
      <c r="BOA3" s="396"/>
      <c r="BOB3" s="396"/>
      <c r="BOC3" s="396"/>
      <c r="BOD3" s="396"/>
      <c r="BOE3" s="396"/>
      <c r="BOF3" s="396"/>
      <c r="BOG3" s="396"/>
      <c r="BOH3" s="395"/>
      <c r="BOI3" s="396"/>
      <c r="BOJ3" s="396"/>
      <c r="BOK3" s="396"/>
      <c r="BOL3" s="396"/>
      <c r="BOM3" s="396"/>
      <c r="BON3" s="396"/>
      <c r="BOO3" s="396"/>
      <c r="BOP3" s="395"/>
      <c r="BOQ3" s="396"/>
      <c r="BOR3" s="396"/>
      <c r="BOS3" s="396"/>
      <c r="BOT3" s="396"/>
      <c r="BOU3" s="396"/>
      <c r="BOV3" s="396"/>
      <c r="BOW3" s="396"/>
      <c r="BOX3" s="395"/>
      <c r="BOY3" s="396"/>
      <c r="BOZ3" s="396"/>
      <c r="BPA3" s="396"/>
      <c r="BPB3" s="396"/>
      <c r="BPC3" s="396"/>
      <c r="BPD3" s="396"/>
      <c r="BPE3" s="396"/>
      <c r="BPF3" s="395"/>
      <c r="BPG3" s="396"/>
      <c r="BPH3" s="396"/>
      <c r="BPI3" s="396"/>
      <c r="BPJ3" s="396"/>
      <c r="BPK3" s="396"/>
      <c r="BPL3" s="396"/>
      <c r="BPM3" s="396"/>
      <c r="BPN3" s="395"/>
      <c r="BPO3" s="396"/>
      <c r="BPP3" s="396"/>
      <c r="BPQ3" s="396"/>
      <c r="BPR3" s="396"/>
      <c r="BPS3" s="396"/>
      <c r="BPT3" s="396"/>
      <c r="BPU3" s="396"/>
      <c r="BPV3" s="395"/>
      <c r="BPW3" s="396"/>
      <c r="BPX3" s="396"/>
      <c r="BPY3" s="396"/>
      <c r="BPZ3" s="396"/>
      <c r="BQA3" s="396"/>
      <c r="BQB3" s="396"/>
      <c r="BQC3" s="396"/>
      <c r="BQD3" s="395"/>
      <c r="BQE3" s="396"/>
      <c r="BQF3" s="396"/>
      <c r="BQG3" s="396"/>
      <c r="BQH3" s="396"/>
      <c r="BQI3" s="396"/>
      <c r="BQJ3" s="396"/>
      <c r="BQK3" s="396"/>
      <c r="BQL3" s="395"/>
      <c r="BQM3" s="396"/>
      <c r="BQN3" s="396"/>
      <c r="BQO3" s="396"/>
      <c r="BQP3" s="396"/>
      <c r="BQQ3" s="396"/>
      <c r="BQR3" s="396"/>
      <c r="BQS3" s="396"/>
      <c r="BQT3" s="395"/>
      <c r="BQU3" s="396"/>
      <c r="BQV3" s="396"/>
      <c r="BQW3" s="396"/>
      <c r="BQX3" s="396"/>
      <c r="BQY3" s="396"/>
      <c r="BQZ3" s="396"/>
      <c r="BRA3" s="396"/>
      <c r="BRB3" s="395"/>
      <c r="BRC3" s="396"/>
      <c r="BRD3" s="396"/>
      <c r="BRE3" s="396"/>
      <c r="BRF3" s="396"/>
      <c r="BRG3" s="396"/>
      <c r="BRH3" s="396"/>
      <c r="BRI3" s="396"/>
      <c r="BRJ3" s="395"/>
      <c r="BRK3" s="396"/>
      <c r="BRL3" s="396"/>
      <c r="BRM3" s="396"/>
      <c r="BRN3" s="396"/>
      <c r="BRO3" s="396"/>
      <c r="BRP3" s="396"/>
      <c r="BRQ3" s="396"/>
      <c r="BRR3" s="395"/>
      <c r="BRS3" s="396"/>
      <c r="BRT3" s="396"/>
      <c r="BRU3" s="396"/>
      <c r="BRV3" s="396"/>
      <c r="BRW3" s="396"/>
      <c r="BRX3" s="396"/>
      <c r="BRY3" s="396"/>
      <c r="BRZ3" s="395"/>
      <c r="BSA3" s="396"/>
      <c r="BSB3" s="396"/>
      <c r="BSC3" s="396"/>
      <c r="BSD3" s="396"/>
      <c r="BSE3" s="396"/>
      <c r="BSF3" s="396"/>
      <c r="BSG3" s="396"/>
      <c r="BSH3" s="395"/>
      <c r="BSI3" s="396"/>
      <c r="BSJ3" s="396"/>
      <c r="BSK3" s="396"/>
      <c r="BSL3" s="396"/>
      <c r="BSM3" s="396"/>
      <c r="BSN3" s="396"/>
      <c r="BSO3" s="396"/>
      <c r="BSP3" s="395"/>
      <c r="BSQ3" s="396"/>
      <c r="BSR3" s="396"/>
      <c r="BSS3" s="396"/>
      <c r="BST3" s="396"/>
      <c r="BSU3" s="396"/>
      <c r="BSV3" s="396"/>
      <c r="BSW3" s="396"/>
      <c r="BSX3" s="395"/>
      <c r="BSY3" s="396"/>
      <c r="BSZ3" s="396"/>
      <c r="BTA3" s="396"/>
      <c r="BTB3" s="396"/>
      <c r="BTC3" s="396"/>
      <c r="BTD3" s="396"/>
      <c r="BTE3" s="396"/>
      <c r="BTF3" s="395"/>
      <c r="BTG3" s="396"/>
      <c r="BTH3" s="396"/>
      <c r="BTI3" s="396"/>
      <c r="BTJ3" s="396"/>
      <c r="BTK3" s="396"/>
      <c r="BTL3" s="396"/>
      <c r="BTM3" s="396"/>
      <c r="BTN3" s="395"/>
      <c r="BTO3" s="396"/>
      <c r="BTP3" s="396"/>
      <c r="BTQ3" s="396"/>
      <c r="BTR3" s="396"/>
      <c r="BTS3" s="396"/>
      <c r="BTT3" s="396"/>
      <c r="BTU3" s="396"/>
      <c r="BTV3" s="395"/>
      <c r="BTW3" s="396"/>
      <c r="BTX3" s="396"/>
      <c r="BTY3" s="396"/>
      <c r="BTZ3" s="396"/>
      <c r="BUA3" s="396"/>
      <c r="BUB3" s="396"/>
      <c r="BUC3" s="396"/>
      <c r="BUD3" s="395"/>
      <c r="BUE3" s="396"/>
      <c r="BUF3" s="396"/>
      <c r="BUG3" s="396"/>
      <c r="BUH3" s="396"/>
      <c r="BUI3" s="396"/>
      <c r="BUJ3" s="396"/>
      <c r="BUK3" s="396"/>
      <c r="BUL3" s="395"/>
      <c r="BUM3" s="396"/>
      <c r="BUN3" s="396"/>
      <c r="BUO3" s="396"/>
      <c r="BUP3" s="396"/>
      <c r="BUQ3" s="396"/>
      <c r="BUR3" s="396"/>
      <c r="BUS3" s="396"/>
      <c r="BUT3" s="395"/>
      <c r="BUU3" s="396"/>
      <c r="BUV3" s="396"/>
      <c r="BUW3" s="396"/>
      <c r="BUX3" s="396"/>
      <c r="BUY3" s="396"/>
      <c r="BUZ3" s="396"/>
      <c r="BVA3" s="396"/>
      <c r="BVB3" s="395"/>
      <c r="BVC3" s="396"/>
      <c r="BVD3" s="396"/>
      <c r="BVE3" s="396"/>
      <c r="BVF3" s="396"/>
      <c r="BVG3" s="396"/>
      <c r="BVH3" s="396"/>
      <c r="BVI3" s="396"/>
      <c r="BVJ3" s="395"/>
      <c r="BVK3" s="396"/>
      <c r="BVL3" s="396"/>
      <c r="BVM3" s="396"/>
      <c r="BVN3" s="396"/>
      <c r="BVO3" s="396"/>
      <c r="BVP3" s="396"/>
      <c r="BVQ3" s="396"/>
      <c r="BVR3" s="395"/>
      <c r="BVS3" s="396"/>
      <c r="BVT3" s="396"/>
      <c r="BVU3" s="396"/>
      <c r="BVV3" s="396"/>
      <c r="BVW3" s="396"/>
      <c r="BVX3" s="396"/>
      <c r="BVY3" s="396"/>
      <c r="BVZ3" s="395"/>
      <c r="BWA3" s="396"/>
      <c r="BWB3" s="396"/>
      <c r="BWC3" s="396"/>
      <c r="BWD3" s="396"/>
      <c r="BWE3" s="396"/>
      <c r="BWF3" s="396"/>
      <c r="BWG3" s="396"/>
      <c r="BWH3" s="395"/>
      <c r="BWI3" s="396"/>
      <c r="BWJ3" s="396"/>
      <c r="BWK3" s="396"/>
      <c r="BWL3" s="396"/>
      <c r="BWM3" s="396"/>
      <c r="BWN3" s="396"/>
      <c r="BWO3" s="396"/>
      <c r="BWP3" s="395"/>
      <c r="BWQ3" s="396"/>
      <c r="BWR3" s="396"/>
      <c r="BWS3" s="396"/>
      <c r="BWT3" s="396"/>
      <c r="BWU3" s="396"/>
      <c r="BWV3" s="396"/>
      <c r="BWW3" s="396"/>
      <c r="BWX3" s="395"/>
      <c r="BWY3" s="396"/>
      <c r="BWZ3" s="396"/>
      <c r="BXA3" s="396"/>
      <c r="BXB3" s="396"/>
      <c r="BXC3" s="396"/>
      <c r="BXD3" s="396"/>
      <c r="BXE3" s="396"/>
      <c r="BXF3" s="395"/>
      <c r="BXG3" s="396"/>
      <c r="BXH3" s="396"/>
      <c r="BXI3" s="396"/>
      <c r="BXJ3" s="396"/>
      <c r="BXK3" s="396"/>
      <c r="BXL3" s="396"/>
      <c r="BXM3" s="396"/>
      <c r="BXN3" s="395"/>
      <c r="BXO3" s="396"/>
      <c r="BXP3" s="396"/>
      <c r="BXQ3" s="396"/>
      <c r="BXR3" s="396"/>
      <c r="BXS3" s="396"/>
      <c r="BXT3" s="396"/>
      <c r="BXU3" s="396"/>
      <c r="BXV3" s="395"/>
      <c r="BXW3" s="396"/>
      <c r="BXX3" s="396"/>
      <c r="BXY3" s="396"/>
      <c r="BXZ3" s="396"/>
      <c r="BYA3" s="396"/>
      <c r="BYB3" s="396"/>
      <c r="BYC3" s="396"/>
      <c r="BYD3" s="395"/>
      <c r="BYE3" s="396"/>
      <c r="BYF3" s="396"/>
      <c r="BYG3" s="396"/>
      <c r="BYH3" s="396"/>
      <c r="BYI3" s="396"/>
      <c r="BYJ3" s="396"/>
      <c r="BYK3" s="396"/>
      <c r="BYL3" s="395"/>
      <c r="BYM3" s="396"/>
      <c r="BYN3" s="396"/>
      <c r="BYO3" s="396"/>
      <c r="BYP3" s="396"/>
      <c r="BYQ3" s="396"/>
      <c r="BYR3" s="396"/>
      <c r="BYS3" s="396"/>
      <c r="BYT3" s="395"/>
      <c r="BYU3" s="396"/>
      <c r="BYV3" s="396"/>
      <c r="BYW3" s="396"/>
      <c r="BYX3" s="396"/>
      <c r="BYY3" s="396"/>
      <c r="BYZ3" s="396"/>
      <c r="BZA3" s="396"/>
      <c r="BZB3" s="395"/>
      <c r="BZC3" s="396"/>
      <c r="BZD3" s="396"/>
      <c r="BZE3" s="396"/>
      <c r="BZF3" s="396"/>
      <c r="BZG3" s="396"/>
      <c r="BZH3" s="396"/>
      <c r="BZI3" s="396"/>
      <c r="BZJ3" s="395"/>
      <c r="BZK3" s="396"/>
      <c r="BZL3" s="396"/>
      <c r="BZM3" s="396"/>
      <c r="BZN3" s="396"/>
      <c r="BZO3" s="396"/>
      <c r="BZP3" s="396"/>
      <c r="BZQ3" s="396"/>
      <c r="BZR3" s="395"/>
      <c r="BZS3" s="396"/>
      <c r="BZT3" s="396"/>
      <c r="BZU3" s="396"/>
      <c r="BZV3" s="396"/>
      <c r="BZW3" s="396"/>
      <c r="BZX3" s="396"/>
      <c r="BZY3" s="396"/>
      <c r="BZZ3" s="395"/>
      <c r="CAA3" s="396"/>
      <c r="CAB3" s="396"/>
      <c r="CAC3" s="396"/>
      <c r="CAD3" s="396"/>
      <c r="CAE3" s="396"/>
      <c r="CAF3" s="396"/>
      <c r="CAG3" s="396"/>
      <c r="CAH3" s="395"/>
      <c r="CAI3" s="396"/>
      <c r="CAJ3" s="396"/>
      <c r="CAK3" s="396"/>
      <c r="CAL3" s="396"/>
      <c r="CAM3" s="396"/>
      <c r="CAN3" s="396"/>
      <c r="CAO3" s="396"/>
      <c r="CAP3" s="395"/>
      <c r="CAQ3" s="396"/>
      <c r="CAR3" s="396"/>
      <c r="CAS3" s="396"/>
      <c r="CAT3" s="396"/>
      <c r="CAU3" s="396"/>
      <c r="CAV3" s="396"/>
      <c r="CAW3" s="396"/>
      <c r="CAX3" s="395"/>
      <c r="CAY3" s="396"/>
      <c r="CAZ3" s="396"/>
      <c r="CBA3" s="396"/>
      <c r="CBB3" s="396"/>
      <c r="CBC3" s="396"/>
      <c r="CBD3" s="396"/>
      <c r="CBE3" s="396"/>
      <c r="CBF3" s="395"/>
      <c r="CBG3" s="396"/>
      <c r="CBH3" s="396"/>
      <c r="CBI3" s="396"/>
      <c r="CBJ3" s="396"/>
      <c r="CBK3" s="396"/>
      <c r="CBL3" s="396"/>
      <c r="CBM3" s="396"/>
      <c r="CBN3" s="395"/>
      <c r="CBO3" s="396"/>
      <c r="CBP3" s="396"/>
      <c r="CBQ3" s="396"/>
      <c r="CBR3" s="396"/>
      <c r="CBS3" s="396"/>
      <c r="CBT3" s="396"/>
      <c r="CBU3" s="396"/>
      <c r="CBV3" s="395"/>
      <c r="CBW3" s="396"/>
      <c r="CBX3" s="396"/>
      <c r="CBY3" s="396"/>
      <c r="CBZ3" s="396"/>
      <c r="CCA3" s="396"/>
      <c r="CCB3" s="396"/>
      <c r="CCC3" s="396"/>
      <c r="CCD3" s="395"/>
      <c r="CCE3" s="396"/>
      <c r="CCF3" s="396"/>
      <c r="CCG3" s="396"/>
      <c r="CCH3" s="396"/>
      <c r="CCI3" s="396"/>
      <c r="CCJ3" s="396"/>
      <c r="CCK3" s="396"/>
      <c r="CCL3" s="395"/>
      <c r="CCM3" s="396"/>
      <c r="CCN3" s="396"/>
      <c r="CCO3" s="396"/>
      <c r="CCP3" s="396"/>
      <c r="CCQ3" s="396"/>
      <c r="CCR3" s="396"/>
      <c r="CCS3" s="396"/>
      <c r="CCT3" s="395"/>
      <c r="CCU3" s="396"/>
      <c r="CCV3" s="396"/>
      <c r="CCW3" s="396"/>
      <c r="CCX3" s="396"/>
      <c r="CCY3" s="396"/>
      <c r="CCZ3" s="396"/>
      <c r="CDA3" s="396"/>
      <c r="CDB3" s="395"/>
      <c r="CDC3" s="396"/>
      <c r="CDD3" s="396"/>
      <c r="CDE3" s="396"/>
      <c r="CDF3" s="396"/>
      <c r="CDG3" s="396"/>
      <c r="CDH3" s="396"/>
      <c r="CDI3" s="396"/>
      <c r="CDJ3" s="395"/>
      <c r="CDK3" s="396"/>
      <c r="CDL3" s="396"/>
      <c r="CDM3" s="396"/>
      <c r="CDN3" s="396"/>
      <c r="CDO3" s="396"/>
      <c r="CDP3" s="396"/>
      <c r="CDQ3" s="396"/>
      <c r="CDR3" s="395"/>
      <c r="CDS3" s="396"/>
      <c r="CDT3" s="396"/>
      <c r="CDU3" s="396"/>
      <c r="CDV3" s="396"/>
      <c r="CDW3" s="396"/>
      <c r="CDX3" s="396"/>
      <c r="CDY3" s="396"/>
      <c r="CDZ3" s="395"/>
      <c r="CEA3" s="396"/>
      <c r="CEB3" s="396"/>
      <c r="CEC3" s="396"/>
      <c r="CED3" s="396"/>
      <c r="CEE3" s="396"/>
      <c r="CEF3" s="396"/>
      <c r="CEG3" s="396"/>
      <c r="CEH3" s="395"/>
      <c r="CEI3" s="396"/>
      <c r="CEJ3" s="396"/>
      <c r="CEK3" s="396"/>
      <c r="CEL3" s="396"/>
      <c r="CEM3" s="396"/>
      <c r="CEN3" s="396"/>
      <c r="CEO3" s="396"/>
      <c r="CEP3" s="395"/>
      <c r="CEQ3" s="396"/>
      <c r="CER3" s="396"/>
      <c r="CES3" s="396"/>
      <c r="CET3" s="396"/>
      <c r="CEU3" s="396"/>
      <c r="CEV3" s="396"/>
      <c r="CEW3" s="396"/>
      <c r="CEX3" s="395"/>
      <c r="CEY3" s="396"/>
      <c r="CEZ3" s="396"/>
      <c r="CFA3" s="396"/>
      <c r="CFB3" s="396"/>
      <c r="CFC3" s="396"/>
      <c r="CFD3" s="396"/>
      <c r="CFE3" s="396"/>
      <c r="CFF3" s="395"/>
      <c r="CFG3" s="396"/>
      <c r="CFH3" s="396"/>
      <c r="CFI3" s="396"/>
      <c r="CFJ3" s="396"/>
      <c r="CFK3" s="396"/>
      <c r="CFL3" s="396"/>
      <c r="CFM3" s="396"/>
      <c r="CFN3" s="395"/>
      <c r="CFO3" s="396"/>
      <c r="CFP3" s="396"/>
      <c r="CFQ3" s="396"/>
      <c r="CFR3" s="396"/>
      <c r="CFS3" s="396"/>
      <c r="CFT3" s="396"/>
      <c r="CFU3" s="396"/>
      <c r="CFV3" s="395"/>
      <c r="CFW3" s="396"/>
      <c r="CFX3" s="396"/>
      <c r="CFY3" s="396"/>
      <c r="CFZ3" s="396"/>
      <c r="CGA3" s="396"/>
      <c r="CGB3" s="396"/>
      <c r="CGC3" s="396"/>
      <c r="CGD3" s="395"/>
      <c r="CGE3" s="396"/>
      <c r="CGF3" s="396"/>
      <c r="CGG3" s="396"/>
      <c r="CGH3" s="396"/>
      <c r="CGI3" s="396"/>
      <c r="CGJ3" s="396"/>
      <c r="CGK3" s="396"/>
      <c r="CGL3" s="395"/>
      <c r="CGM3" s="396"/>
      <c r="CGN3" s="396"/>
      <c r="CGO3" s="396"/>
      <c r="CGP3" s="396"/>
      <c r="CGQ3" s="396"/>
      <c r="CGR3" s="396"/>
      <c r="CGS3" s="396"/>
      <c r="CGT3" s="395"/>
      <c r="CGU3" s="396"/>
      <c r="CGV3" s="396"/>
      <c r="CGW3" s="396"/>
      <c r="CGX3" s="396"/>
      <c r="CGY3" s="396"/>
      <c r="CGZ3" s="396"/>
      <c r="CHA3" s="396"/>
      <c r="CHB3" s="395"/>
      <c r="CHC3" s="396"/>
      <c r="CHD3" s="396"/>
      <c r="CHE3" s="396"/>
      <c r="CHF3" s="396"/>
      <c r="CHG3" s="396"/>
      <c r="CHH3" s="396"/>
      <c r="CHI3" s="396"/>
      <c r="CHJ3" s="395"/>
      <c r="CHK3" s="396"/>
      <c r="CHL3" s="396"/>
      <c r="CHM3" s="396"/>
      <c r="CHN3" s="396"/>
      <c r="CHO3" s="396"/>
      <c r="CHP3" s="396"/>
      <c r="CHQ3" s="396"/>
      <c r="CHR3" s="395"/>
      <c r="CHS3" s="396"/>
      <c r="CHT3" s="396"/>
      <c r="CHU3" s="396"/>
      <c r="CHV3" s="396"/>
      <c r="CHW3" s="396"/>
      <c r="CHX3" s="396"/>
      <c r="CHY3" s="396"/>
      <c r="CHZ3" s="395"/>
      <c r="CIA3" s="396"/>
      <c r="CIB3" s="396"/>
      <c r="CIC3" s="396"/>
      <c r="CID3" s="396"/>
      <c r="CIE3" s="396"/>
      <c r="CIF3" s="396"/>
      <c r="CIG3" s="396"/>
      <c r="CIH3" s="395"/>
      <c r="CII3" s="396"/>
      <c r="CIJ3" s="396"/>
      <c r="CIK3" s="396"/>
      <c r="CIL3" s="396"/>
      <c r="CIM3" s="396"/>
      <c r="CIN3" s="396"/>
      <c r="CIO3" s="396"/>
      <c r="CIP3" s="395"/>
      <c r="CIQ3" s="396"/>
      <c r="CIR3" s="396"/>
      <c r="CIS3" s="396"/>
      <c r="CIT3" s="396"/>
      <c r="CIU3" s="396"/>
      <c r="CIV3" s="396"/>
      <c r="CIW3" s="396"/>
      <c r="CIX3" s="395"/>
      <c r="CIY3" s="396"/>
      <c r="CIZ3" s="396"/>
      <c r="CJA3" s="396"/>
      <c r="CJB3" s="396"/>
      <c r="CJC3" s="396"/>
      <c r="CJD3" s="396"/>
      <c r="CJE3" s="396"/>
      <c r="CJF3" s="395"/>
      <c r="CJG3" s="396"/>
      <c r="CJH3" s="396"/>
      <c r="CJI3" s="396"/>
      <c r="CJJ3" s="396"/>
      <c r="CJK3" s="396"/>
      <c r="CJL3" s="396"/>
      <c r="CJM3" s="396"/>
      <c r="CJN3" s="395"/>
      <c r="CJO3" s="396"/>
      <c r="CJP3" s="396"/>
      <c r="CJQ3" s="396"/>
      <c r="CJR3" s="396"/>
      <c r="CJS3" s="396"/>
      <c r="CJT3" s="396"/>
      <c r="CJU3" s="396"/>
      <c r="CJV3" s="395"/>
      <c r="CJW3" s="396"/>
      <c r="CJX3" s="396"/>
      <c r="CJY3" s="396"/>
      <c r="CJZ3" s="396"/>
      <c r="CKA3" s="396"/>
      <c r="CKB3" s="396"/>
      <c r="CKC3" s="396"/>
      <c r="CKD3" s="395"/>
      <c r="CKE3" s="396"/>
      <c r="CKF3" s="396"/>
      <c r="CKG3" s="396"/>
      <c r="CKH3" s="396"/>
      <c r="CKI3" s="396"/>
      <c r="CKJ3" s="396"/>
      <c r="CKK3" s="396"/>
      <c r="CKL3" s="395"/>
      <c r="CKM3" s="396"/>
      <c r="CKN3" s="396"/>
      <c r="CKO3" s="396"/>
      <c r="CKP3" s="396"/>
      <c r="CKQ3" s="396"/>
      <c r="CKR3" s="396"/>
      <c r="CKS3" s="396"/>
      <c r="CKT3" s="395"/>
      <c r="CKU3" s="396"/>
      <c r="CKV3" s="396"/>
      <c r="CKW3" s="396"/>
      <c r="CKX3" s="396"/>
      <c r="CKY3" s="396"/>
      <c r="CKZ3" s="396"/>
      <c r="CLA3" s="396"/>
      <c r="CLB3" s="395"/>
      <c r="CLC3" s="396"/>
      <c r="CLD3" s="396"/>
      <c r="CLE3" s="396"/>
      <c r="CLF3" s="396"/>
      <c r="CLG3" s="396"/>
      <c r="CLH3" s="396"/>
      <c r="CLI3" s="396"/>
      <c r="CLJ3" s="395"/>
      <c r="CLK3" s="396"/>
      <c r="CLL3" s="396"/>
      <c r="CLM3" s="396"/>
      <c r="CLN3" s="396"/>
      <c r="CLO3" s="396"/>
      <c r="CLP3" s="396"/>
      <c r="CLQ3" s="396"/>
      <c r="CLR3" s="395"/>
      <c r="CLS3" s="396"/>
      <c r="CLT3" s="396"/>
      <c r="CLU3" s="396"/>
      <c r="CLV3" s="396"/>
      <c r="CLW3" s="396"/>
      <c r="CLX3" s="396"/>
      <c r="CLY3" s="396"/>
      <c r="CLZ3" s="395"/>
      <c r="CMA3" s="396"/>
      <c r="CMB3" s="396"/>
      <c r="CMC3" s="396"/>
      <c r="CMD3" s="396"/>
      <c r="CME3" s="396"/>
      <c r="CMF3" s="396"/>
      <c r="CMG3" s="396"/>
      <c r="CMH3" s="395"/>
      <c r="CMI3" s="396"/>
      <c r="CMJ3" s="396"/>
      <c r="CMK3" s="396"/>
      <c r="CML3" s="396"/>
      <c r="CMM3" s="396"/>
      <c r="CMN3" s="396"/>
      <c r="CMO3" s="396"/>
      <c r="CMP3" s="395"/>
      <c r="CMQ3" s="396"/>
      <c r="CMR3" s="396"/>
      <c r="CMS3" s="396"/>
      <c r="CMT3" s="396"/>
      <c r="CMU3" s="396"/>
      <c r="CMV3" s="396"/>
      <c r="CMW3" s="396"/>
      <c r="CMX3" s="395"/>
      <c r="CMY3" s="396"/>
      <c r="CMZ3" s="396"/>
      <c r="CNA3" s="396"/>
      <c r="CNB3" s="396"/>
      <c r="CNC3" s="396"/>
      <c r="CND3" s="396"/>
      <c r="CNE3" s="396"/>
      <c r="CNF3" s="395"/>
      <c r="CNG3" s="396"/>
      <c r="CNH3" s="396"/>
      <c r="CNI3" s="396"/>
      <c r="CNJ3" s="396"/>
      <c r="CNK3" s="396"/>
      <c r="CNL3" s="396"/>
      <c r="CNM3" s="396"/>
      <c r="CNN3" s="395"/>
      <c r="CNO3" s="396"/>
      <c r="CNP3" s="396"/>
      <c r="CNQ3" s="396"/>
      <c r="CNR3" s="396"/>
      <c r="CNS3" s="396"/>
      <c r="CNT3" s="396"/>
      <c r="CNU3" s="396"/>
      <c r="CNV3" s="395"/>
      <c r="CNW3" s="396"/>
      <c r="CNX3" s="396"/>
      <c r="CNY3" s="396"/>
      <c r="CNZ3" s="396"/>
      <c r="COA3" s="396"/>
      <c r="COB3" s="396"/>
      <c r="COC3" s="396"/>
      <c r="COD3" s="395"/>
      <c r="COE3" s="396"/>
      <c r="COF3" s="396"/>
      <c r="COG3" s="396"/>
      <c r="COH3" s="396"/>
      <c r="COI3" s="396"/>
      <c r="COJ3" s="396"/>
      <c r="COK3" s="396"/>
      <c r="COL3" s="395"/>
      <c r="COM3" s="396"/>
      <c r="CON3" s="396"/>
      <c r="COO3" s="396"/>
      <c r="COP3" s="396"/>
      <c r="COQ3" s="396"/>
      <c r="COR3" s="396"/>
      <c r="COS3" s="396"/>
      <c r="COT3" s="395"/>
      <c r="COU3" s="396"/>
      <c r="COV3" s="396"/>
      <c r="COW3" s="396"/>
      <c r="COX3" s="396"/>
      <c r="COY3" s="396"/>
      <c r="COZ3" s="396"/>
      <c r="CPA3" s="396"/>
      <c r="CPB3" s="395"/>
      <c r="CPC3" s="396"/>
      <c r="CPD3" s="396"/>
      <c r="CPE3" s="396"/>
      <c r="CPF3" s="396"/>
      <c r="CPG3" s="396"/>
      <c r="CPH3" s="396"/>
      <c r="CPI3" s="396"/>
      <c r="CPJ3" s="395"/>
      <c r="CPK3" s="396"/>
      <c r="CPL3" s="396"/>
      <c r="CPM3" s="396"/>
      <c r="CPN3" s="396"/>
      <c r="CPO3" s="396"/>
      <c r="CPP3" s="396"/>
      <c r="CPQ3" s="396"/>
      <c r="CPR3" s="395"/>
      <c r="CPS3" s="396"/>
      <c r="CPT3" s="396"/>
      <c r="CPU3" s="396"/>
      <c r="CPV3" s="396"/>
      <c r="CPW3" s="396"/>
      <c r="CPX3" s="396"/>
      <c r="CPY3" s="396"/>
      <c r="CPZ3" s="395"/>
      <c r="CQA3" s="396"/>
      <c r="CQB3" s="396"/>
      <c r="CQC3" s="396"/>
      <c r="CQD3" s="396"/>
      <c r="CQE3" s="396"/>
      <c r="CQF3" s="396"/>
      <c r="CQG3" s="396"/>
      <c r="CQH3" s="395"/>
      <c r="CQI3" s="396"/>
      <c r="CQJ3" s="396"/>
      <c r="CQK3" s="396"/>
      <c r="CQL3" s="396"/>
      <c r="CQM3" s="396"/>
      <c r="CQN3" s="396"/>
      <c r="CQO3" s="396"/>
      <c r="CQP3" s="395"/>
      <c r="CQQ3" s="396"/>
      <c r="CQR3" s="396"/>
      <c r="CQS3" s="396"/>
      <c r="CQT3" s="396"/>
      <c r="CQU3" s="396"/>
      <c r="CQV3" s="396"/>
      <c r="CQW3" s="396"/>
      <c r="CQX3" s="395"/>
      <c r="CQY3" s="396"/>
      <c r="CQZ3" s="396"/>
      <c r="CRA3" s="396"/>
      <c r="CRB3" s="396"/>
      <c r="CRC3" s="396"/>
      <c r="CRD3" s="396"/>
      <c r="CRE3" s="396"/>
      <c r="CRF3" s="395"/>
      <c r="CRG3" s="396"/>
      <c r="CRH3" s="396"/>
      <c r="CRI3" s="396"/>
      <c r="CRJ3" s="396"/>
      <c r="CRK3" s="396"/>
      <c r="CRL3" s="396"/>
      <c r="CRM3" s="396"/>
      <c r="CRN3" s="395"/>
      <c r="CRO3" s="396"/>
      <c r="CRP3" s="396"/>
      <c r="CRQ3" s="396"/>
      <c r="CRR3" s="396"/>
      <c r="CRS3" s="396"/>
      <c r="CRT3" s="396"/>
      <c r="CRU3" s="396"/>
      <c r="CRV3" s="395"/>
      <c r="CRW3" s="396"/>
      <c r="CRX3" s="396"/>
      <c r="CRY3" s="396"/>
      <c r="CRZ3" s="396"/>
      <c r="CSA3" s="396"/>
      <c r="CSB3" s="396"/>
      <c r="CSC3" s="396"/>
      <c r="CSD3" s="395"/>
      <c r="CSE3" s="396"/>
      <c r="CSF3" s="396"/>
      <c r="CSG3" s="396"/>
      <c r="CSH3" s="396"/>
      <c r="CSI3" s="396"/>
      <c r="CSJ3" s="396"/>
      <c r="CSK3" s="396"/>
      <c r="CSL3" s="395"/>
      <c r="CSM3" s="396"/>
      <c r="CSN3" s="396"/>
      <c r="CSO3" s="396"/>
      <c r="CSP3" s="396"/>
      <c r="CSQ3" s="396"/>
      <c r="CSR3" s="396"/>
      <c r="CSS3" s="396"/>
      <c r="CST3" s="395"/>
      <c r="CSU3" s="396"/>
      <c r="CSV3" s="396"/>
      <c r="CSW3" s="396"/>
      <c r="CSX3" s="396"/>
      <c r="CSY3" s="396"/>
      <c r="CSZ3" s="396"/>
      <c r="CTA3" s="396"/>
      <c r="CTB3" s="395"/>
      <c r="CTC3" s="396"/>
      <c r="CTD3" s="396"/>
      <c r="CTE3" s="396"/>
      <c r="CTF3" s="396"/>
      <c r="CTG3" s="396"/>
      <c r="CTH3" s="396"/>
      <c r="CTI3" s="396"/>
      <c r="CTJ3" s="395"/>
      <c r="CTK3" s="396"/>
      <c r="CTL3" s="396"/>
      <c r="CTM3" s="396"/>
      <c r="CTN3" s="396"/>
      <c r="CTO3" s="396"/>
      <c r="CTP3" s="396"/>
      <c r="CTQ3" s="396"/>
      <c r="CTR3" s="395"/>
      <c r="CTS3" s="396"/>
      <c r="CTT3" s="396"/>
      <c r="CTU3" s="396"/>
      <c r="CTV3" s="396"/>
      <c r="CTW3" s="396"/>
      <c r="CTX3" s="396"/>
      <c r="CTY3" s="396"/>
      <c r="CTZ3" s="395"/>
      <c r="CUA3" s="396"/>
      <c r="CUB3" s="396"/>
      <c r="CUC3" s="396"/>
      <c r="CUD3" s="396"/>
      <c r="CUE3" s="396"/>
      <c r="CUF3" s="396"/>
      <c r="CUG3" s="396"/>
      <c r="CUH3" s="395"/>
      <c r="CUI3" s="396"/>
      <c r="CUJ3" s="396"/>
      <c r="CUK3" s="396"/>
      <c r="CUL3" s="396"/>
      <c r="CUM3" s="396"/>
      <c r="CUN3" s="396"/>
      <c r="CUO3" s="396"/>
      <c r="CUP3" s="395"/>
      <c r="CUQ3" s="396"/>
      <c r="CUR3" s="396"/>
      <c r="CUS3" s="396"/>
      <c r="CUT3" s="396"/>
      <c r="CUU3" s="396"/>
      <c r="CUV3" s="396"/>
      <c r="CUW3" s="396"/>
      <c r="CUX3" s="395"/>
      <c r="CUY3" s="396"/>
      <c r="CUZ3" s="396"/>
      <c r="CVA3" s="396"/>
      <c r="CVB3" s="396"/>
      <c r="CVC3" s="396"/>
      <c r="CVD3" s="396"/>
      <c r="CVE3" s="396"/>
      <c r="CVF3" s="395"/>
      <c r="CVG3" s="396"/>
      <c r="CVH3" s="396"/>
      <c r="CVI3" s="396"/>
      <c r="CVJ3" s="396"/>
      <c r="CVK3" s="396"/>
      <c r="CVL3" s="396"/>
      <c r="CVM3" s="396"/>
      <c r="CVN3" s="395"/>
      <c r="CVO3" s="396"/>
      <c r="CVP3" s="396"/>
      <c r="CVQ3" s="396"/>
      <c r="CVR3" s="396"/>
      <c r="CVS3" s="396"/>
      <c r="CVT3" s="396"/>
      <c r="CVU3" s="396"/>
      <c r="CVV3" s="395"/>
      <c r="CVW3" s="396"/>
      <c r="CVX3" s="396"/>
      <c r="CVY3" s="396"/>
      <c r="CVZ3" s="396"/>
      <c r="CWA3" s="396"/>
      <c r="CWB3" s="396"/>
      <c r="CWC3" s="396"/>
      <c r="CWD3" s="395"/>
      <c r="CWE3" s="396"/>
      <c r="CWF3" s="396"/>
      <c r="CWG3" s="396"/>
      <c r="CWH3" s="396"/>
      <c r="CWI3" s="396"/>
      <c r="CWJ3" s="396"/>
      <c r="CWK3" s="396"/>
      <c r="CWL3" s="395"/>
      <c r="CWM3" s="396"/>
      <c r="CWN3" s="396"/>
      <c r="CWO3" s="396"/>
      <c r="CWP3" s="396"/>
      <c r="CWQ3" s="396"/>
      <c r="CWR3" s="396"/>
      <c r="CWS3" s="396"/>
      <c r="CWT3" s="395"/>
      <c r="CWU3" s="396"/>
      <c r="CWV3" s="396"/>
      <c r="CWW3" s="396"/>
      <c r="CWX3" s="396"/>
      <c r="CWY3" s="396"/>
      <c r="CWZ3" s="396"/>
      <c r="CXA3" s="396"/>
      <c r="CXB3" s="395"/>
      <c r="CXC3" s="396"/>
      <c r="CXD3" s="396"/>
      <c r="CXE3" s="396"/>
      <c r="CXF3" s="396"/>
      <c r="CXG3" s="396"/>
      <c r="CXH3" s="396"/>
      <c r="CXI3" s="396"/>
      <c r="CXJ3" s="395"/>
      <c r="CXK3" s="396"/>
      <c r="CXL3" s="396"/>
      <c r="CXM3" s="396"/>
      <c r="CXN3" s="396"/>
      <c r="CXO3" s="396"/>
      <c r="CXP3" s="396"/>
      <c r="CXQ3" s="396"/>
      <c r="CXR3" s="395"/>
      <c r="CXS3" s="396"/>
      <c r="CXT3" s="396"/>
      <c r="CXU3" s="396"/>
      <c r="CXV3" s="396"/>
      <c r="CXW3" s="396"/>
      <c r="CXX3" s="396"/>
      <c r="CXY3" s="396"/>
      <c r="CXZ3" s="395"/>
      <c r="CYA3" s="396"/>
      <c r="CYB3" s="396"/>
      <c r="CYC3" s="396"/>
      <c r="CYD3" s="396"/>
      <c r="CYE3" s="396"/>
      <c r="CYF3" s="396"/>
      <c r="CYG3" s="396"/>
      <c r="CYH3" s="395"/>
      <c r="CYI3" s="396"/>
      <c r="CYJ3" s="396"/>
      <c r="CYK3" s="396"/>
      <c r="CYL3" s="396"/>
      <c r="CYM3" s="396"/>
      <c r="CYN3" s="396"/>
      <c r="CYO3" s="396"/>
      <c r="CYP3" s="395"/>
      <c r="CYQ3" s="396"/>
      <c r="CYR3" s="396"/>
      <c r="CYS3" s="396"/>
      <c r="CYT3" s="396"/>
      <c r="CYU3" s="396"/>
      <c r="CYV3" s="396"/>
      <c r="CYW3" s="396"/>
      <c r="CYX3" s="395"/>
      <c r="CYY3" s="396"/>
      <c r="CYZ3" s="396"/>
      <c r="CZA3" s="396"/>
      <c r="CZB3" s="396"/>
      <c r="CZC3" s="396"/>
      <c r="CZD3" s="396"/>
      <c r="CZE3" s="396"/>
      <c r="CZF3" s="395"/>
      <c r="CZG3" s="396"/>
      <c r="CZH3" s="396"/>
      <c r="CZI3" s="396"/>
      <c r="CZJ3" s="396"/>
      <c r="CZK3" s="396"/>
      <c r="CZL3" s="396"/>
      <c r="CZM3" s="396"/>
      <c r="CZN3" s="395"/>
      <c r="CZO3" s="396"/>
      <c r="CZP3" s="396"/>
      <c r="CZQ3" s="396"/>
      <c r="CZR3" s="396"/>
      <c r="CZS3" s="396"/>
      <c r="CZT3" s="396"/>
      <c r="CZU3" s="396"/>
      <c r="CZV3" s="395"/>
      <c r="CZW3" s="396"/>
      <c r="CZX3" s="396"/>
      <c r="CZY3" s="396"/>
      <c r="CZZ3" s="396"/>
      <c r="DAA3" s="396"/>
      <c r="DAB3" s="396"/>
      <c r="DAC3" s="396"/>
      <c r="DAD3" s="395"/>
      <c r="DAE3" s="396"/>
      <c r="DAF3" s="396"/>
      <c r="DAG3" s="396"/>
      <c r="DAH3" s="396"/>
      <c r="DAI3" s="396"/>
      <c r="DAJ3" s="396"/>
      <c r="DAK3" s="396"/>
      <c r="DAL3" s="395"/>
      <c r="DAM3" s="396"/>
      <c r="DAN3" s="396"/>
      <c r="DAO3" s="396"/>
      <c r="DAP3" s="396"/>
      <c r="DAQ3" s="396"/>
      <c r="DAR3" s="396"/>
      <c r="DAS3" s="396"/>
      <c r="DAT3" s="395"/>
      <c r="DAU3" s="396"/>
      <c r="DAV3" s="396"/>
      <c r="DAW3" s="396"/>
      <c r="DAX3" s="396"/>
      <c r="DAY3" s="396"/>
      <c r="DAZ3" s="396"/>
      <c r="DBA3" s="396"/>
      <c r="DBB3" s="395"/>
      <c r="DBC3" s="396"/>
      <c r="DBD3" s="396"/>
      <c r="DBE3" s="396"/>
      <c r="DBF3" s="396"/>
      <c r="DBG3" s="396"/>
      <c r="DBH3" s="396"/>
      <c r="DBI3" s="396"/>
      <c r="DBJ3" s="395"/>
      <c r="DBK3" s="396"/>
      <c r="DBL3" s="396"/>
      <c r="DBM3" s="396"/>
      <c r="DBN3" s="396"/>
      <c r="DBO3" s="396"/>
      <c r="DBP3" s="396"/>
      <c r="DBQ3" s="396"/>
      <c r="DBR3" s="395"/>
      <c r="DBS3" s="396"/>
      <c r="DBT3" s="396"/>
      <c r="DBU3" s="396"/>
      <c r="DBV3" s="396"/>
      <c r="DBW3" s="396"/>
      <c r="DBX3" s="396"/>
      <c r="DBY3" s="396"/>
      <c r="DBZ3" s="395"/>
      <c r="DCA3" s="396"/>
      <c r="DCB3" s="396"/>
      <c r="DCC3" s="396"/>
      <c r="DCD3" s="396"/>
      <c r="DCE3" s="396"/>
      <c r="DCF3" s="396"/>
      <c r="DCG3" s="396"/>
      <c r="DCH3" s="395"/>
      <c r="DCI3" s="396"/>
      <c r="DCJ3" s="396"/>
      <c r="DCK3" s="396"/>
      <c r="DCL3" s="396"/>
      <c r="DCM3" s="396"/>
      <c r="DCN3" s="396"/>
      <c r="DCO3" s="396"/>
      <c r="DCP3" s="395"/>
      <c r="DCQ3" s="396"/>
      <c r="DCR3" s="396"/>
      <c r="DCS3" s="396"/>
      <c r="DCT3" s="396"/>
      <c r="DCU3" s="396"/>
      <c r="DCV3" s="396"/>
      <c r="DCW3" s="396"/>
      <c r="DCX3" s="395"/>
      <c r="DCY3" s="396"/>
      <c r="DCZ3" s="396"/>
      <c r="DDA3" s="396"/>
      <c r="DDB3" s="396"/>
      <c r="DDC3" s="396"/>
      <c r="DDD3" s="396"/>
      <c r="DDE3" s="396"/>
      <c r="DDF3" s="395"/>
      <c r="DDG3" s="396"/>
      <c r="DDH3" s="396"/>
      <c r="DDI3" s="396"/>
      <c r="DDJ3" s="396"/>
      <c r="DDK3" s="396"/>
      <c r="DDL3" s="396"/>
      <c r="DDM3" s="396"/>
      <c r="DDN3" s="395"/>
      <c r="DDO3" s="396"/>
      <c r="DDP3" s="396"/>
      <c r="DDQ3" s="396"/>
      <c r="DDR3" s="396"/>
      <c r="DDS3" s="396"/>
      <c r="DDT3" s="396"/>
      <c r="DDU3" s="396"/>
      <c r="DDV3" s="395"/>
      <c r="DDW3" s="396"/>
      <c r="DDX3" s="396"/>
      <c r="DDY3" s="396"/>
      <c r="DDZ3" s="396"/>
      <c r="DEA3" s="396"/>
      <c r="DEB3" s="396"/>
      <c r="DEC3" s="396"/>
      <c r="DED3" s="395"/>
      <c r="DEE3" s="396"/>
      <c r="DEF3" s="396"/>
      <c r="DEG3" s="396"/>
      <c r="DEH3" s="396"/>
      <c r="DEI3" s="396"/>
      <c r="DEJ3" s="396"/>
      <c r="DEK3" s="396"/>
      <c r="DEL3" s="395"/>
      <c r="DEM3" s="396"/>
      <c r="DEN3" s="396"/>
      <c r="DEO3" s="396"/>
      <c r="DEP3" s="396"/>
      <c r="DEQ3" s="396"/>
      <c r="DER3" s="396"/>
      <c r="DES3" s="396"/>
      <c r="DET3" s="395"/>
      <c r="DEU3" s="396"/>
      <c r="DEV3" s="396"/>
      <c r="DEW3" s="396"/>
      <c r="DEX3" s="396"/>
      <c r="DEY3" s="396"/>
      <c r="DEZ3" s="396"/>
      <c r="DFA3" s="396"/>
      <c r="DFB3" s="395"/>
      <c r="DFC3" s="396"/>
      <c r="DFD3" s="396"/>
      <c r="DFE3" s="396"/>
      <c r="DFF3" s="396"/>
      <c r="DFG3" s="396"/>
      <c r="DFH3" s="396"/>
      <c r="DFI3" s="396"/>
      <c r="DFJ3" s="395"/>
      <c r="DFK3" s="396"/>
      <c r="DFL3" s="396"/>
      <c r="DFM3" s="396"/>
      <c r="DFN3" s="396"/>
      <c r="DFO3" s="396"/>
      <c r="DFP3" s="396"/>
      <c r="DFQ3" s="396"/>
      <c r="DFR3" s="395"/>
      <c r="DFS3" s="396"/>
      <c r="DFT3" s="396"/>
      <c r="DFU3" s="396"/>
      <c r="DFV3" s="396"/>
      <c r="DFW3" s="396"/>
      <c r="DFX3" s="396"/>
      <c r="DFY3" s="396"/>
      <c r="DFZ3" s="395"/>
      <c r="DGA3" s="396"/>
      <c r="DGB3" s="396"/>
      <c r="DGC3" s="396"/>
      <c r="DGD3" s="396"/>
      <c r="DGE3" s="396"/>
      <c r="DGF3" s="396"/>
      <c r="DGG3" s="396"/>
      <c r="DGH3" s="395"/>
      <c r="DGI3" s="396"/>
      <c r="DGJ3" s="396"/>
      <c r="DGK3" s="396"/>
      <c r="DGL3" s="396"/>
      <c r="DGM3" s="396"/>
      <c r="DGN3" s="396"/>
      <c r="DGO3" s="396"/>
      <c r="DGP3" s="395"/>
      <c r="DGQ3" s="396"/>
      <c r="DGR3" s="396"/>
      <c r="DGS3" s="396"/>
      <c r="DGT3" s="396"/>
      <c r="DGU3" s="396"/>
      <c r="DGV3" s="396"/>
      <c r="DGW3" s="396"/>
      <c r="DGX3" s="395"/>
      <c r="DGY3" s="396"/>
      <c r="DGZ3" s="396"/>
      <c r="DHA3" s="396"/>
      <c r="DHB3" s="396"/>
      <c r="DHC3" s="396"/>
      <c r="DHD3" s="396"/>
      <c r="DHE3" s="396"/>
      <c r="DHF3" s="395"/>
      <c r="DHG3" s="396"/>
      <c r="DHH3" s="396"/>
      <c r="DHI3" s="396"/>
      <c r="DHJ3" s="396"/>
      <c r="DHK3" s="396"/>
      <c r="DHL3" s="396"/>
      <c r="DHM3" s="396"/>
      <c r="DHN3" s="395"/>
      <c r="DHO3" s="396"/>
      <c r="DHP3" s="396"/>
      <c r="DHQ3" s="396"/>
      <c r="DHR3" s="396"/>
      <c r="DHS3" s="396"/>
      <c r="DHT3" s="396"/>
      <c r="DHU3" s="396"/>
      <c r="DHV3" s="395"/>
      <c r="DHW3" s="396"/>
      <c r="DHX3" s="396"/>
      <c r="DHY3" s="396"/>
      <c r="DHZ3" s="396"/>
      <c r="DIA3" s="396"/>
      <c r="DIB3" s="396"/>
      <c r="DIC3" s="396"/>
      <c r="DID3" s="395"/>
      <c r="DIE3" s="396"/>
      <c r="DIF3" s="396"/>
      <c r="DIG3" s="396"/>
      <c r="DIH3" s="396"/>
      <c r="DII3" s="396"/>
      <c r="DIJ3" s="396"/>
      <c r="DIK3" s="396"/>
      <c r="DIL3" s="395"/>
      <c r="DIM3" s="396"/>
      <c r="DIN3" s="396"/>
      <c r="DIO3" s="396"/>
      <c r="DIP3" s="396"/>
      <c r="DIQ3" s="396"/>
      <c r="DIR3" s="396"/>
      <c r="DIS3" s="396"/>
      <c r="DIT3" s="395"/>
      <c r="DIU3" s="396"/>
      <c r="DIV3" s="396"/>
      <c r="DIW3" s="396"/>
      <c r="DIX3" s="396"/>
      <c r="DIY3" s="396"/>
      <c r="DIZ3" s="396"/>
      <c r="DJA3" s="396"/>
      <c r="DJB3" s="395"/>
      <c r="DJC3" s="396"/>
      <c r="DJD3" s="396"/>
      <c r="DJE3" s="396"/>
      <c r="DJF3" s="396"/>
      <c r="DJG3" s="396"/>
      <c r="DJH3" s="396"/>
      <c r="DJI3" s="396"/>
      <c r="DJJ3" s="395"/>
      <c r="DJK3" s="396"/>
      <c r="DJL3" s="396"/>
      <c r="DJM3" s="396"/>
      <c r="DJN3" s="396"/>
      <c r="DJO3" s="396"/>
      <c r="DJP3" s="396"/>
      <c r="DJQ3" s="396"/>
      <c r="DJR3" s="395"/>
      <c r="DJS3" s="396"/>
      <c r="DJT3" s="396"/>
      <c r="DJU3" s="396"/>
      <c r="DJV3" s="396"/>
      <c r="DJW3" s="396"/>
      <c r="DJX3" s="396"/>
      <c r="DJY3" s="396"/>
      <c r="DJZ3" s="395"/>
      <c r="DKA3" s="396"/>
      <c r="DKB3" s="396"/>
      <c r="DKC3" s="396"/>
      <c r="DKD3" s="396"/>
      <c r="DKE3" s="396"/>
      <c r="DKF3" s="396"/>
      <c r="DKG3" s="396"/>
      <c r="DKH3" s="395"/>
      <c r="DKI3" s="396"/>
      <c r="DKJ3" s="396"/>
      <c r="DKK3" s="396"/>
      <c r="DKL3" s="396"/>
      <c r="DKM3" s="396"/>
      <c r="DKN3" s="396"/>
      <c r="DKO3" s="396"/>
      <c r="DKP3" s="395"/>
      <c r="DKQ3" s="396"/>
      <c r="DKR3" s="396"/>
      <c r="DKS3" s="396"/>
      <c r="DKT3" s="396"/>
      <c r="DKU3" s="396"/>
      <c r="DKV3" s="396"/>
      <c r="DKW3" s="396"/>
      <c r="DKX3" s="395"/>
      <c r="DKY3" s="396"/>
      <c r="DKZ3" s="396"/>
      <c r="DLA3" s="396"/>
      <c r="DLB3" s="396"/>
      <c r="DLC3" s="396"/>
      <c r="DLD3" s="396"/>
      <c r="DLE3" s="396"/>
      <c r="DLF3" s="395"/>
      <c r="DLG3" s="396"/>
      <c r="DLH3" s="396"/>
      <c r="DLI3" s="396"/>
      <c r="DLJ3" s="396"/>
      <c r="DLK3" s="396"/>
      <c r="DLL3" s="396"/>
      <c r="DLM3" s="396"/>
      <c r="DLN3" s="395"/>
      <c r="DLO3" s="396"/>
      <c r="DLP3" s="396"/>
      <c r="DLQ3" s="396"/>
      <c r="DLR3" s="396"/>
      <c r="DLS3" s="396"/>
      <c r="DLT3" s="396"/>
      <c r="DLU3" s="396"/>
      <c r="DLV3" s="395"/>
      <c r="DLW3" s="396"/>
      <c r="DLX3" s="396"/>
      <c r="DLY3" s="396"/>
      <c r="DLZ3" s="396"/>
      <c r="DMA3" s="396"/>
      <c r="DMB3" s="396"/>
      <c r="DMC3" s="396"/>
      <c r="DMD3" s="395"/>
      <c r="DME3" s="396"/>
      <c r="DMF3" s="396"/>
      <c r="DMG3" s="396"/>
      <c r="DMH3" s="396"/>
      <c r="DMI3" s="396"/>
      <c r="DMJ3" s="396"/>
      <c r="DMK3" s="396"/>
      <c r="DML3" s="395"/>
      <c r="DMM3" s="396"/>
      <c r="DMN3" s="396"/>
      <c r="DMO3" s="396"/>
      <c r="DMP3" s="396"/>
      <c r="DMQ3" s="396"/>
      <c r="DMR3" s="396"/>
      <c r="DMS3" s="396"/>
      <c r="DMT3" s="395"/>
      <c r="DMU3" s="396"/>
      <c r="DMV3" s="396"/>
      <c r="DMW3" s="396"/>
      <c r="DMX3" s="396"/>
      <c r="DMY3" s="396"/>
      <c r="DMZ3" s="396"/>
      <c r="DNA3" s="396"/>
      <c r="DNB3" s="395"/>
      <c r="DNC3" s="396"/>
      <c r="DND3" s="396"/>
      <c r="DNE3" s="396"/>
      <c r="DNF3" s="396"/>
      <c r="DNG3" s="396"/>
      <c r="DNH3" s="396"/>
      <c r="DNI3" s="396"/>
      <c r="DNJ3" s="395"/>
      <c r="DNK3" s="396"/>
      <c r="DNL3" s="396"/>
      <c r="DNM3" s="396"/>
      <c r="DNN3" s="396"/>
      <c r="DNO3" s="396"/>
      <c r="DNP3" s="396"/>
      <c r="DNQ3" s="396"/>
      <c r="DNR3" s="395"/>
      <c r="DNS3" s="396"/>
      <c r="DNT3" s="396"/>
      <c r="DNU3" s="396"/>
      <c r="DNV3" s="396"/>
      <c r="DNW3" s="396"/>
      <c r="DNX3" s="396"/>
      <c r="DNY3" s="396"/>
      <c r="DNZ3" s="395"/>
      <c r="DOA3" s="396"/>
      <c r="DOB3" s="396"/>
      <c r="DOC3" s="396"/>
      <c r="DOD3" s="396"/>
      <c r="DOE3" s="396"/>
      <c r="DOF3" s="396"/>
      <c r="DOG3" s="396"/>
      <c r="DOH3" s="395"/>
      <c r="DOI3" s="396"/>
      <c r="DOJ3" s="396"/>
      <c r="DOK3" s="396"/>
      <c r="DOL3" s="396"/>
      <c r="DOM3" s="396"/>
      <c r="DON3" s="396"/>
      <c r="DOO3" s="396"/>
      <c r="DOP3" s="395"/>
      <c r="DOQ3" s="396"/>
      <c r="DOR3" s="396"/>
      <c r="DOS3" s="396"/>
      <c r="DOT3" s="396"/>
      <c r="DOU3" s="396"/>
      <c r="DOV3" s="396"/>
      <c r="DOW3" s="396"/>
      <c r="DOX3" s="395"/>
      <c r="DOY3" s="396"/>
      <c r="DOZ3" s="396"/>
      <c r="DPA3" s="396"/>
      <c r="DPB3" s="396"/>
      <c r="DPC3" s="396"/>
      <c r="DPD3" s="396"/>
      <c r="DPE3" s="396"/>
      <c r="DPF3" s="395"/>
      <c r="DPG3" s="396"/>
      <c r="DPH3" s="396"/>
      <c r="DPI3" s="396"/>
      <c r="DPJ3" s="396"/>
      <c r="DPK3" s="396"/>
      <c r="DPL3" s="396"/>
      <c r="DPM3" s="396"/>
      <c r="DPN3" s="395"/>
      <c r="DPO3" s="396"/>
      <c r="DPP3" s="396"/>
      <c r="DPQ3" s="396"/>
      <c r="DPR3" s="396"/>
      <c r="DPS3" s="396"/>
      <c r="DPT3" s="396"/>
      <c r="DPU3" s="396"/>
      <c r="DPV3" s="395"/>
      <c r="DPW3" s="396"/>
      <c r="DPX3" s="396"/>
      <c r="DPY3" s="396"/>
      <c r="DPZ3" s="396"/>
      <c r="DQA3" s="396"/>
      <c r="DQB3" s="396"/>
      <c r="DQC3" s="396"/>
      <c r="DQD3" s="395"/>
      <c r="DQE3" s="396"/>
      <c r="DQF3" s="396"/>
      <c r="DQG3" s="396"/>
      <c r="DQH3" s="396"/>
      <c r="DQI3" s="396"/>
      <c r="DQJ3" s="396"/>
      <c r="DQK3" s="396"/>
      <c r="DQL3" s="395"/>
      <c r="DQM3" s="396"/>
      <c r="DQN3" s="396"/>
      <c r="DQO3" s="396"/>
      <c r="DQP3" s="396"/>
      <c r="DQQ3" s="396"/>
      <c r="DQR3" s="396"/>
      <c r="DQS3" s="396"/>
      <c r="DQT3" s="395"/>
      <c r="DQU3" s="396"/>
      <c r="DQV3" s="396"/>
      <c r="DQW3" s="396"/>
      <c r="DQX3" s="396"/>
      <c r="DQY3" s="396"/>
      <c r="DQZ3" s="396"/>
      <c r="DRA3" s="396"/>
      <c r="DRB3" s="395"/>
      <c r="DRC3" s="396"/>
      <c r="DRD3" s="396"/>
      <c r="DRE3" s="396"/>
      <c r="DRF3" s="396"/>
      <c r="DRG3" s="396"/>
      <c r="DRH3" s="396"/>
      <c r="DRI3" s="396"/>
      <c r="DRJ3" s="395"/>
      <c r="DRK3" s="396"/>
      <c r="DRL3" s="396"/>
      <c r="DRM3" s="396"/>
      <c r="DRN3" s="396"/>
      <c r="DRO3" s="396"/>
      <c r="DRP3" s="396"/>
      <c r="DRQ3" s="396"/>
      <c r="DRR3" s="395"/>
      <c r="DRS3" s="396"/>
      <c r="DRT3" s="396"/>
      <c r="DRU3" s="396"/>
      <c r="DRV3" s="396"/>
      <c r="DRW3" s="396"/>
      <c r="DRX3" s="396"/>
      <c r="DRY3" s="396"/>
      <c r="DRZ3" s="395"/>
      <c r="DSA3" s="396"/>
      <c r="DSB3" s="396"/>
      <c r="DSC3" s="396"/>
      <c r="DSD3" s="396"/>
      <c r="DSE3" s="396"/>
      <c r="DSF3" s="396"/>
      <c r="DSG3" s="396"/>
      <c r="DSH3" s="395"/>
      <c r="DSI3" s="396"/>
      <c r="DSJ3" s="396"/>
      <c r="DSK3" s="396"/>
      <c r="DSL3" s="396"/>
      <c r="DSM3" s="396"/>
      <c r="DSN3" s="396"/>
      <c r="DSO3" s="396"/>
      <c r="DSP3" s="395"/>
      <c r="DSQ3" s="396"/>
      <c r="DSR3" s="396"/>
      <c r="DSS3" s="396"/>
      <c r="DST3" s="396"/>
      <c r="DSU3" s="396"/>
      <c r="DSV3" s="396"/>
      <c r="DSW3" s="396"/>
      <c r="DSX3" s="395"/>
      <c r="DSY3" s="396"/>
      <c r="DSZ3" s="396"/>
      <c r="DTA3" s="396"/>
      <c r="DTB3" s="396"/>
      <c r="DTC3" s="396"/>
      <c r="DTD3" s="396"/>
      <c r="DTE3" s="396"/>
      <c r="DTF3" s="395"/>
      <c r="DTG3" s="396"/>
      <c r="DTH3" s="396"/>
      <c r="DTI3" s="396"/>
      <c r="DTJ3" s="396"/>
      <c r="DTK3" s="396"/>
      <c r="DTL3" s="396"/>
      <c r="DTM3" s="396"/>
      <c r="DTN3" s="395"/>
      <c r="DTO3" s="396"/>
      <c r="DTP3" s="396"/>
      <c r="DTQ3" s="396"/>
      <c r="DTR3" s="396"/>
      <c r="DTS3" s="396"/>
      <c r="DTT3" s="396"/>
      <c r="DTU3" s="396"/>
      <c r="DTV3" s="395"/>
      <c r="DTW3" s="396"/>
      <c r="DTX3" s="396"/>
      <c r="DTY3" s="396"/>
      <c r="DTZ3" s="396"/>
      <c r="DUA3" s="396"/>
      <c r="DUB3" s="396"/>
      <c r="DUC3" s="396"/>
      <c r="DUD3" s="395"/>
      <c r="DUE3" s="396"/>
      <c r="DUF3" s="396"/>
      <c r="DUG3" s="396"/>
      <c r="DUH3" s="396"/>
      <c r="DUI3" s="396"/>
      <c r="DUJ3" s="396"/>
      <c r="DUK3" s="396"/>
      <c r="DUL3" s="395"/>
      <c r="DUM3" s="396"/>
      <c r="DUN3" s="396"/>
      <c r="DUO3" s="396"/>
      <c r="DUP3" s="396"/>
      <c r="DUQ3" s="396"/>
      <c r="DUR3" s="396"/>
      <c r="DUS3" s="396"/>
      <c r="DUT3" s="395"/>
      <c r="DUU3" s="396"/>
      <c r="DUV3" s="396"/>
      <c r="DUW3" s="396"/>
      <c r="DUX3" s="396"/>
      <c r="DUY3" s="396"/>
      <c r="DUZ3" s="396"/>
      <c r="DVA3" s="396"/>
      <c r="DVB3" s="395"/>
      <c r="DVC3" s="396"/>
      <c r="DVD3" s="396"/>
      <c r="DVE3" s="396"/>
      <c r="DVF3" s="396"/>
      <c r="DVG3" s="396"/>
      <c r="DVH3" s="396"/>
      <c r="DVI3" s="396"/>
      <c r="DVJ3" s="395"/>
      <c r="DVK3" s="396"/>
      <c r="DVL3" s="396"/>
      <c r="DVM3" s="396"/>
      <c r="DVN3" s="396"/>
      <c r="DVO3" s="396"/>
      <c r="DVP3" s="396"/>
      <c r="DVQ3" s="396"/>
      <c r="DVR3" s="395"/>
      <c r="DVS3" s="396"/>
      <c r="DVT3" s="396"/>
      <c r="DVU3" s="396"/>
      <c r="DVV3" s="396"/>
      <c r="DVW3" s="396"/>
      <c r="DVX3" s="396"/>
      <c r="DVY3" s="396"/>
      <c r="DVZ3" s="395"/>
      <c r="DWA3" s="396"/>
      <c r="DWB3" s="396"/>
      <c r="DWC3" s="396"/>
      <c r="DWD3" s="396"/>
      <c r="DWE3" s="396"/>
      <c r="DWF3" s="396"/>
      <c r="DWG3" s="396"/>
      <c r="DWH3" s="395"/>
      <c r="DWI3" s="396"/>
      <c r="DWJ3" s="396"/>
      <c r="DWK3" s="396"/>
      <c r="DWL3" s="396"/>
      <c r="DWM3" s="396"/>
      <c r="DWN3" s="396"/>
      <c r="DWO3" s="396"/>
      <c r="DWP3" s="395"/>
      <c r="DWQ3" s="396"/>
      <c r="DWR3" s="396"/>
      <c r="DWS3" s="396"/>
      <c r="DWT3" s="396"/>
      <c r="DWU3" s="396"/>
      <c r="DWV3" s="396"/>
      <c r="DWW3" s="396"/>
      <c r="DWX3" s="395"/>
      <c r="DWY3" s="396"/>
      <c r="DWZ3" s="396"/>
      <c r="DXA3" s="396"/>
      <c r="DXB3" s="396"/>
      <c r="DXC3" s="396"/>
      <c r="DXD3" s="396"/>
      <c r="DXE3" s="396"/>
      <c r="DXF3" s="395"/>
      <c r="DXG3" s="396"/>
      <c r="DXH3" s="396"/>
      <c r="DXI3" s="396"/>
      <c r="DXJ3" s="396"/>
      <c r="DXK3" s="396"/>
      <c r="DXL3" s="396"/>
      <c r="DXM3" s="396"/>
      <c r="DXN3" s="395"/>
      <c r="DXO3" s="396"/>
      <c r="DXP3" s="396"/>
      <c r="DXQ3" s="396"/>
      <c r="DXR3" s="396"/>
      <c r="DXS3" s="396"/>
      <c r="DXT3" s="396"/>
      <c r="DXU3" s="396"/>
      <c r="DXV3" s="395"/>
      <c r="DXW3" s="396"/>
      <c r="DXX3" s="396"/>
      <c r="DXY3" s="396"/>
      <c r="DXZ3" s="396"/>
      <c r="DYA3" s="396"/>
      <c r="DYB3" s="396"/>
      <c r="DYC3" s="396"/>
      <c r="DYD3" s="395"/>
      <c r="DYE3" s="396"/>
      <c r="DYF3" s="396"/>
      <c r="DYG3" s="396"/>
      <c r="DYH3" s="396"/>
      <c r="DYI3" s="396"/>
      <c r="DYJ3" s="396"/>
      <c r="DYK3" s="396"/>
      <c r="DYL3" s="395"/>
      <c r="DYM3" s="396"/>
      <c r="DYN3" s="396"/>
      <c r="DYO3" s="396"/>
      <c r="DYP3" s="396"/>
      <c r="DYQ3" s="396"/>
      <c r="DYR3" s="396"/>
      <c r="DYS3" s="396"/>
      <c r="DYT3" s="395"/>
      <c r="DYU3" s="396"/>
      <c r="DYV3" s="396"/>
      <c r="DYW3" s="396"/>
      <c r="DYX3" s="396"/>
      <c r="DYY3" s="396"/>
      <c r="DYZ3" s="396"/>
      <c r="DZA3" s="396"/>
      <c r="DZB3" s="395"/>
      <c r="DZC3" s="396"/>
      <c r="DZD3" s="396"/>
      <c r="DZE3" s="396"/>
      <c r="DZF3" s="396"/>
      <c r="DZG3" s="396"/>
      <c r="DZH3" s="396"/>
      <c r="DZI3" s="396"/>
      <c r="DZJ3" s="395"/>
      <c r="DZK3" s="396"/>
      <c r="DZL3" s="396"/>
      <c r="DZM3" s="396"/>
      <c r="DZN3" s="396"/>
      <c r="DZO3" s="396"/>
      <c r="DZP3" s="396"/>
      <c r="DZQ3" s="396"/>
      <c r="DZR3" s="395"/>
      <c r="DZS3" s="396"/>
      <c r="DZT3" s="396"/>
      <c r="DZU3" s="396"/>
      <c r="DZV3" s="396"/>
      <c r="DZW3" s="396"/>
      <c r="DZX3" s="396"/>
      <c r="DZY3" s="396"/>
      <c r="DZZ3" s="395"/>
      <c r="EAA3" s="396"/>
      <c r="EAB3" s="396"/>
      <c r="EAC3" s="396"/>
      <c r="EAD3" s="396"/>
      <c r="EAE3" s="396"/>
      <c r="EAF3" s="396"/>
      <c r="EAG3" s="396"/>
      <c r="EAH3" s="395"/>
      <c r="EAI3" s="396"/>
      <c r="EAJ3" s="396"/>
      <c r="EAK3" s="396"/>
      <c r="EAL3" s="396"/>
      <c r="EAM3" s="396"/>
      <c r="EAN3" s="396"/>
      <c r="EAO3" s="396"/>
      <c r="EAP3" s="395"/>
      <c r="EAQ3" s="396"/>
      <c r="EAR3" s="396"/>
      <c r="EAS3" s="396"/>
      <c r="EAT3" s="396"/>
      <c r="EAU3" s="396"/>
      <c r="EAV3" s="396"/>
      <c r="EAW3" s="396"/>
      <c r="EAX3" s="395"/>
      <c r="EAY3" s="396"/>
      <c r="EAZ3" s="396"/>
      <c r="EBA3" s="396"/>
      <c r="EBB3" s="396"/>
      <c r="EBC3" s="396"/>
      <c r="EBD3" s="396"/>
      <c r="EBE3" s="396"/>
      <c r="EBF3" s="395"/>
      <c r="EBG3" s="396"/>
      <c r="EBH3" s="396"/>
      <c r="EBI3" s="396"/>
      <c r="EBJ3" s="396"/>
      <c r="EBK3" s="396"/>
      <c r="EBL3" s="396"/>
      <c r="EBM3" s="396"/>
      <c r="EBN3" s="395"/>
      <c r="EBO3" s="396"/>
      <c r="EBP3" s="396"/>
      <c r="EBQ3" s="396"/>
      <c r="EBR3" s="396"/>
      <c r="EBS3" s="396"/>
      <c r="EBT3" s="396"/>
      <c r="EBU3" s="396"/>
      <c r="EBV3" s="395"/>
      <c r="EBW3" s="396"/>
      <c r="EBX3" s="396"/>
      <c r="EBY3" s="396"/>
      <c r="EBZ3" s="396"/>
      <c r="ECA3" s="396"/>
      <c r="ECB3" s="396"/>
      <c r="ECC3" s="396"/>
      <c r="ECD3" s="395"/>
      <c r="ECE3" s="396"/>
      <c r="ECF3" s="396"/>
      <c r="ECG3" s="396"/>
      <c r="ECH3" s="396"/>
      <c r="ECI3" s="396"/>
      <c r="ECJ3" s="396"/>
      <c r="ECK3" s="396"/>
      <c r="ECL3" s="395"/>
      <c r="ECM3" s="396"/>
      <c r="ECN3" s="396"/>
      <c r="ECO3" s="396"/>
      <c r="ECP3" s="396"/>
      <c r="ECQ3" s="396"/>
      <c r="ECR3" s="396"/>
      <c r="ECS3" s="396"/>
      <c r="ECT3" s="395"/>
      <c r="ECU3" s="396"/>
      <c r="ECV3" s="396"/>
      <c r="ECW3" s="396"/>
      <c r="ECX3" s="396"/>
      <c r="ECY3" s="396"/>
      <c r="ECZ3" s="396"/>
      <c r="EDA3" s="396"/>
      <c r="EDB3" s="395"/>
      <c r="EDC3" s="396"/>
      <c r="EDD3" s="396"/>
      <c r="EDE3" s="396"/>
      <c r="EDF3" s="396"/>
      <c r="EDG3" s="396"/>
      <c r="EDH3" s="396"/>
      <c r="EDI3" s="396"/>
      <c r="EDJ3" s="395"/>
      <c r="EDK3" s="396"/>
      <c r="EDL3" s="396"/>
      <c r="EDM3" s="396"/>
      <c r="EDN3" s="396"/>
      <c r="EDO3" s="396"/>
      <c r="EDP3" s="396"/>
      <c r="EDQ3" s="396"/>
      <c r="EDR3" s="395"/>
      <c r="EDS3" s="396"/>
      <c r="EDT3" s="396"/>
      <c r="EDU3" s="396"/>
      <c r="EDV3" s="396"/>
      <c r="EDW3" s="396"/>
      <c r="EDX3" s="396"/>
      <c r="EDY3" s="396"/>
      <c r="EDZ3" s="395"/>
      <c r="EEA3" s="396"/>
      <c r="EEB3" s="396"/>
      <c r="EEC3" s="396"/>
      <c r="EED3" s="396"/>
      <c r="EEE3" s="396"/>
      <c r="EEF3" s="396"/>
      <c r="EEG3" s="396"/>
      <c r="EEH3" s="395"/>
      <c r="EEI3" s="396"/>
      <c r="EEJ3" s="396"/>
      <c r="EEK3" s="396"/>
      <c r="EEL3" s="396"/>
      <c r="EEM3" s="396"/>
      <c r="EEN3" s="396"/>
      <c r="EEO3" s="396"/>
      <c r="EEP3" s="395"/>
      <c r="EEQ3" s="396"/>
      <c r="EER3" s="396"/>
      <c r="EES3" s="396"/>
      <c r="EET3" s="396"/>
      <c r="EEU3" s="396"/>
      <c r="EEV3" s="396"/>
      <c r="EEW3" s="396"/>
      <c r="EEX3" s="395"/>
      <c r="EEY3" s="396"/>
      <c r="EEZ3" s="396"/>
      <c r="EFA3" s="396"/>
      <c r="EFB3" s="396"/>
      <c r="EFC3" s="396"/>
      <c r="EFD3" s="396"/>
      <c r="EFE3" s="396"/>
      <c r="EFF3" s="395"/>
      <c r="EFG3" s="396"/>
      <c r="EFH3" s="396"/>
      <c r="EFI3" s="396"/>
      <c r="EFJ3" s="396"/>
      <c r="EFK3" s="396"/>
      <c r="EFL3" s="396"/>
      <c r="EFM3" s="396"/>
      <c r="EFN3" s="395"/>
      <c r="EFO3" s="396"/>
      <c r="EFP3" s="396"/>
      <c r="EFQ3" s="396"/>
      <c r="EFR3" s="396"/>
      <c r="EFS3" s="396"/>
      <c r="EFT3" s="396"/>
      <c r="EFU3" s="396"/>
      <c r="EFV3" s="395"/>
      <c r="EFW3" s="396"/>
      <c r="EFX3" s="396"/>
      <c r="EFY3" s="396"/>
      <c r="EFZ3" s="396"/>
      <c r="EGA3" s="396"/>
      <c r="EGB3" s="396"/>
      <c r="EGC3" s="396"/>
      <c r="EGD3" s="395"/>
      <c r="EGE3" s="396"/>
      <c r="EGF3" s="396"/>
      <c r="EGG3" s="396"/>
      <c r="EGH3" s="396"/>
      <c r="EGI3" s="396"/>
      <c r="EGJ3" s="396"/>
      <c r="EGK3" s="396"/>
      <c r="EGL3" s="395"/>
      <c r="EGM3" s="396"/>
      <c r="EGN3" s="396"/>
      <c r="EGO3" s="396"/>
      <c r="EGP3" s="396"/>
      <c r="EGQ3" s="396"/>
      <c r="EGR3" s="396"/>
      <c r="EGS3" s="396"/>
      <c r="EGT3" s="395"/>
      <c r="EGU3" s="396"/>
      <c r="EGV3" s="396"/>
      <c r="EGW3" s="396"/>
      <c r="EGX3" s="396"/>
      <c r="EGY3" s="396"/>
      <c r="EGZ3" s="396"/>
      <c r="EHA3" s="396"/>
      <c r="EHB3" s="395"/>
      <c r="EHC3" s="396"/>
      <c r="EHD3" s="396"/>
      <c r="EHE3" s="396"/>
      <c r="EHF3" s="396"/>
      <c r="EHG3" s="396"/>
      <c r="EHH3" s="396"/>
      <c r="EHI3" s="396"/>
      <c r="EHJ3" s="395"/>
      <c r="EHK3" s="396"/>
      <c r="EHL3" s="396"/>
      <c r="EHM3" s="396"/>
      <c r="EHN3" s="396"/>
      <c r="EHO3" s="396"/>
      <c r="EHP3" s="396"/>
      <c r="EHQ3" s="396"/>
      <c r="EHR3" s="395"/>
      <c r="EHS3" s="396"/>
      <c r="EHT3" s="396"/>
      <c r="EHU3" s="396"/>
      <c r="EHV3" s="396"/>
      <c r="EHW3" s="396"/>
      <c r="EHX3" s="396"/>
      <c r="EHY3" s="396"/>
      <c r="EHZ3" s="395"/>
      <c r="EIA3" s="396"/>
      <c r="EIB3" s="396"/>
      <c r="EIC3" s="396"/>
      <c r="EID3" s="396"/>
      <c r="EIE3" s="396"/>
      <c r="EIF3" s="396"/>
      <c r="EIG3" s="396"/>
      <c r="EIH3" s="395"/>
      <c r="EII3" s="396"/>
      <c r="EIJ3" s="396"/>
      <c r="EIK3" s="396"/>
      <c r="EIL3" s="396"/>
      <c r="EIM3" s="396"/>
      <c r="EIN3" s="396"/>
      <c r="EIO3" s="396"/>
      <c r="EIP3" s="395"/>
      <c r="EIQ3" s="396"/>
      <c r="EIR3" s="396"/>
      <c r="EIS3" s="396"/>
      <c r="EIT3" s="396"/>
      <c r="EIU3" s="396"/>
      <c r="EIV3" s="396"/>
      <c r="EIW3" s="396"/>
      <c r="EIX3" s="395"/>
      <c r="EIY3" s="396"/>
      <c r="EIZ3" s="396"/>
      <c r="EJA3" s="396"/>
      <c r="EJB3" s="396"/>
      <c r="EJC3" s="396"/>
      <c r="EJD3" s="396"/>
      <c r="EJE3" s="396"/>
      <c r="EJF3" s="395"/>
      <c r="EJG3" s="396"/>
      <c r="EJH3" s="396"/>
      <c r="EJI3" s="396"/>
      <c r="EJJ3" s="396"/>
      <c r="EJK3" s="396"/>
      <c r="EJL3" s="396"/>
      <c r="EJM3" s="396"/>
      <c r="EJN3" s="395"/>
      <c r="EJO3" s="396"/>
      <c r="EJP3" s="396"/>
      <c r="EJQ3" s="396"/>
      <c r="EJR3" s="396"/>
      <c r="EJS3" s="396"/>
      <c r="EJT3" s="396"/>
      <c r="EJU3" s="396"/>
      <c r="EJV3" s="395"/>
      <c r="EJW3" s="396"/>
      <c r="EJX3" s="396"/>
      <c r="EJY3" s="396"/>
      <c r="EJZ3" s="396"/>
      <c r="EKA3" s="396"/>
      <c r="EKB3" s="396"/>
      <c r="EKC3" s="396"/>
      <c r="EKD3" s="395"/>
      <c r="EKE3" s="396"/>
      <c r="EKF3" s="396"/>
      <c r="EKG3" s="396"/>
      <c r="EKH3" s="396"/>
      <c r="EKI3" s="396"/>
      <c r="EKJ3" s="396"/>
      <c r="EKK3" s="396"/>
      <c r="EKL3" s="395"/>
      <c r="EKM3" s="396"/>
      <c r="EKN3" s="396"/>
      <c r="EKO3" s="396"/>
      <c r="EKP3" s="396"/>
      <c r="EKQ3" s="396"/>
      <c r="EKR3" s="396"/>
      <c r="EKS3" s="396"/>
      <c r="EKT3" s="395"/>
      <c r="EKU3" s="396"/>
      <c r="EKV3" s="396"/>
      <c r="EKW3" s="396"/>
      <c r="EKX3" s="396"/>
      <c r="EKY3" s="396"/>
      <c r="EKZ3" s="396"/>
      <c r="ELA3" s="396"/>
      <c r="ELB3" s="395"/>
      <c r="ELC3" s="396"/>
      <c r="ELD3" s="396"/>
      <c r="ELE3" s="396"/>
      <c r="ELF3" s="396"/>
      <c r="ELG3" s="396"/>
      <c r="ELH3" s="396"/>
      <c r="ELI3" s="396"/>
      <c r="ELJ3" s="395"/>
      <c r="ELK3" s="396"/>
      <c r="ELL3" s="396"/>
      <c r="ELM3" s="396"/>
      <c r="ELN3" s="396"/>
      <c r="ELO3" s="396"/>
      <c r="ELP3" s="396"/>
      <c r="ELQ3" s="396"/>
      <c r="ELR3" s="395"/>
      <c r="ELS3" s="396"/>
      <c r="ELT3" s="396"/>
      <c r="ELU3" s="396"/>
      <c r="ELV3" s="396"/>
      <c r="ELW3" s="396"/>
      <c r="ELX3" s="396"/>
      <c r="ELY3" s="396"/>
      <c r="ELZ3" s="395"/>
      <c r="EMA3" s="396"/>
      <c r="EMB3" s="396"/>
      <c r="EMC3" s="396"/>
      <c r="EMD3" s="396"/>
      <c r="EME3" s="396"/>
      <c r="EMF3" s="396"/>
      <c r="EMG3" s="396"/>
      <c r="EMH3" s="395"/>
      <c r="EMI3" s="396"/>
      <c r="EMJ3" s="396"/>
      <c r="EMK3" s="396"/>
      <c r="EML3" s="396"/>
      <c r="EMM3" s="396"/>
      <c r="EMN3" s="396"/>
      <c r="EMO3" s="396"/>
      <c r="EMP3" s="395"/>
      <c r="EMQ3" s="396"/>
      <c r="EMR3" s="396"/>
      <c r="EMS3" s="396"/>
      <c r="EMT3" s="396"/>
      <c r="EMU3" s="396"/>
      <c r="EMV3" s="396"/>
      <c r="EMW3" s="396"/>
      <c r="EMX3" s="395"/>
      <c r="EMY3" s="396"/>
      <c r="EMZ3" s="396"/>
      <c r="ENA3" s="396"/>
      <c r="ENB3" s="396"/>
      <c r="ENC3" s="396"/>
      <c r="END3" s="396"/>
      <c r="ENE3" s="396"/>
      <c r="ENF3" s="395"/>
      <c r="ENG3" s="396"/>
      <c r="ENH3" s="396"/>
      <c r="ENI3" s="396"/>
      <c r="ENJ3" s="396"/>
      <c r="ENK3" s="396"/>
      <c r="ENL3" s="396"/>
      <c r="ENM3" s="396"/>
      <c r="ENN3" s="395"/>
      <c r="ENO3" s="396"/>
      <c r="ENP3" s="396"/>
      <c r="ENQ3" s="396"/>
      <c r="ENR3" s="396"/>
      <c r="ENS3" s="396"/>
      <c r="ENT3" s="396"/>
      <c r="ENU3" s="396"/>
      <c r="ENV3" s="395"/>
      <c r="ENW3" s="396"/>
      <c r="ENX3" s="396"/>
      <c r="ENY3" s="396"/>
      <c r="ENZ3" s="396"/>
      <c r="EOA3" s="396"/>
      <c r="EOB3" s="396"/>
      <c r="EOC3" s="396"/>
      <c r="EOD3" s="395"/>
      <c r="EOE3" s="396"/>
      <c r="EOF3" s="396"/>
      <c r="EOG3" s="396"/>
      <c r="EOH3" s="396"/>
      <c r="EOI3" s="396"/>
      <c r="EOJ3" s="396"/>
      <c r="EOK3" s="396"/>
      <c r="EOL3" s="395"/>
      <c r="EOM3" s="396"/>
      <c r="EON3" s="396"/>
      <c r="EOO3" s="396"/>
      <c r="EOP3" s="396"/>
      <c r="EOQ3" s="396"/>
      <c r="EOR3" s="396"/>
      <c r="EOS3" s="396"/>
      <c r="EOT3" s="395"/>
      <c r="EOU3" s="396"/>
      <c r="EOV3" s="396"/>
      <c r="EOW3" s="396"/>
      <c r="EOX3" s="396"/>
      <c r="EOY3" s="396"/>
      <c r="EOZ3" s="396"/>
      <c r="EPA3" s="396"/>
      <c r="EPB3" s="395"/>
      <c r="EPC3" s="396"/>
      <c r="EPD3" s="396"/>
      <c r="EPE3" s="396"/>
      <c r="EPF3" s="396"/>
      <c r="EPG3" s="396"/>
      <c r="EPH3" s="396"/>
      <c r="EPI3" s="396"/>
      <c r="EPJ3" s="395"/>
      <c r="EPK3" s="396"/>
      <c r="EPL3" s="396"/>
      <c r="EPM3" s="396"/>
      <c r="EPN3" s="396"/>
      <c r="EPO3" s="396"/>
      <c r="EPP3" s="396"/>
      <c r="EPQ3" s="396"/>
      <c r="EPR3" s="395"/>
      <c r="EPS3" s="396"/>
      <c r="EPT3" s="396"/>
      <c r="EPU3" s="396"/>
      <c r="EPV3" s="396"/>
      <c r="EPW3" s="396"/>
      <c r="EPX3" s="396"/>
      <c r="EPY3" s="396"/>
      <c r="EPZ3" s="395"/>
      <c r="EQA3" s="396"/>
      <c r="EQB3" s="396"/>
      <c r="EQC3" s="396"/>
      <c r="EQD3" s="396"/>
      <c r="EQE3" s="396"/>
      <c r="EQF3" s="396"/>
      <c r="EQG3" s="396"/>
      <c r="EQH3" s="395"/>
      <c r="EQI3" s="396"/>
      <c r="EQJ3" s="396"/>
      <c r="EQK3" s="396"/>
      <c r="EQL3" s="396"/>
      <c r="EQM3" s="396"/>
      <c r="EQN3" s="396"/>
      <c r="EQO3" s="396"/>
      <c r="EQP3" s="395"/>
      <c r="EQQ3" s="396"/>
      <c r="EQR3" s="396"/>
      <c r="EQS3" s="396"/>
      <c r="EQT3" s="396"/>
      <c r="EQU3" s="396"/>
      <c r="EQV3" s="396"/>
      <c r="EQW3" s="396"/>
      <c r="EQX3" s="395"/>
      <c r="EQY3" s="396"/>
      <c r="EQZ3" s="396"/>
      <c r="ERA3" s="396"/>
      <c r="ERB3" s="396"/>
      <c r="ERC3" s="396"/>
      <c r="ERD3" s="396"/>
      <c r="ERE3" s="396"/>
      <c r="ERF3" s="395"/>
      <c r="ERG3" s="396"/>
      <c r="ERH3" s="396"/>
      <c r="ERI3" s="396"/>
      <c r="ERJ3" s="396"/>
      <c r="ERK3" s="396"/>
      <c r="ERL3" s="396"/>
      <c r="ERM3" s="396"/>
      <c r="ERN3" s="395"/>
      <c r="ERO3" s="396"/>
      <c r="ERP3" s="396"/>
      <c r="ERQ3" s="396"/>
      <c r="ERR3" s="396"/>
      <c r="ERS3" s="396"/>
      <c r="ERT3" s="396"/>
      <c r="ERU3" s="396"/>
      <c r="ERV3" s="395"/>
      <c r="ERW3" s="396"/>
      <c r="ERX3" s="396"/>
      <c r="ERY3" s="396"/>
      <c r="ERZ3" s="396"/>
      <c r="ESA3" s="396"/>
      <c r="ESB3" s="396"/>
      <c r="ESC3" s="396"/>
      <c r="ESD3" s="395"/>
      <c r="ESE3" s="396"/>
      <c r="ESF3" s="396"/>
      <c r="ESG3" s="396"/>
      <c r="ESH3" s="396"/>
      <c r="ESI3" s="396"/>
      <c r="ESJ3" s="396"/>
      <c r="ESK3" s="396"/>
      <c r="ESL3" s="395"/>
      <c r="ESM3" s="396"/>
      <c r="ESN3" s="396"/>
      <c r="ESO3" s="396"/>
      <c r="ESP3" s="396"/>
      <c r="ESQ3" s="396"/>
      <c r="ESR3" s="396"/>
      <c r="ESS3" s="396"/>
      <c r="EST3" s="395"/>
      <c r="ESU3" s="396"/>
      <c r="ESV3" s="396"/>
      <c r="ESW3" s="396"/>
      <c r="ESX3" s="396"/>
      <c r="ESY3" s="396"/>
      <c r="ESZ3" s="396"/>
      <c r="ETA3" s="396"/>
      <c r="ETB3" s="395"/>
      <c r="ETC3" s="396"/>
      <c r="ETD3" s="396"/>
      <c r="ETE3" s="396"/>
      <c r="ETF3" s="396"/>
      <c r="ETG3" s="396"/>
      <c r="ETH3" s="396"/>
      <c r="ETI3" s="396"/>
      <c r="ETJ3" s="395"/>
      <c r="ETK3" s="396"/>
      <c r="ETL3" s="396"/>
      <c r="ETM3" s="396"/>
      <c r="ETN3" s="396"/>
      <c r="ETO3" s="396"/>
      <c r="ETP3" s="396"/>
      <c r="ETQ3" s="396"/>
      <c r="ETR3" s="395"/>
      <c r="ETS3" s="396"/>
      <c r="ETT3" s="396"/>
      <c r="ETU3" s="396"/>
      <c r="ETV3" s="396"/>
      <c r="ETW3" s="396"/>
      <c r="ETX3" s="396"/>
      <c r="ETY3" s="396"/>
      <c r="ETZ3" s="395"/>
      <c r="EUA3" s="396"/>
      <c r="EUB3" s="396"/>
      <c r="EUC3" s="396"/>
      <c r="EUD3" s="396"/>
      <c r="EUE3" s="396"/>
      <c r="EUF3" s="396"/>
      <c r="EUG3" s="396"/>
      <c r="EUH3" s="395"/>
      <c r="EUI3" s="396"/>
      <c r="EUJ3" s="396"/>
      <c r="EUK3" s="396"/>
      <c r="EUL3" s="396"/>
      <c r="EUM3" s="396"/>
      <c r="EUN3" s="396"/>
      <c r="EUO3" s="396"/>
      <c r="EUP3" s="395"/>
      <c r="EUQ3" s="396"/>
      <c r="EUR3" s="396"/>
      <c r="EUS3" s="396"/>
      <c r="EUT3" s="396"/>
      <c r="EUU3" s="396"/>
      <c r="EUV3" s="396"/>
      <c r="EUW3" s="396"/>
      <c r="EUX3" s="395"/>
      <c r="EUY3" s="396"/>
      <c r="EUZ3" s="396"/>
      <c r="EVA3" s="396"/>
      <c r="EVB3" s="396"/>
      <c r="EVC3" s="396"/>
      <c r="EVD3" s="396"/>
      <c r="EVE3" s="396"/>
      <c r="EVF3" s="395"/>
      <c r="EVG3" s="396"/>
      <c r="EVH3" s="396"/>
      <c r="EVI3" s="396"/>
      <c r="EVJ3" s="396"/>
      <c r="EVK3" s="396"/>
      <c r="EVL3" s="396"/>
      <c r="EVM3" s="396"/>
      <c r="EVN3" s="395"/>
      <c r="EVO3" s="396"/>
      <c r="EVP3" s="396"/>
      <c r="EVQ3" s="396"/>
      <c r="EVR3" s="396"/>
      <c r="EVS3" s="396"/>
      <c r="EVT3" s="396"/>
      <c r="EVU3" s="396"/>
      <c r="EVV3" s="395"/>
      <c r="EVW3" s="396"/>
      <c r="EVX3" s="396"/>
      <c r="EVY3" s="396"/>
      <c r="EVZ3" s="396"/>
      <c r="EWA3" s="396"/>
      <c r="EWB3" s="396"/>
      <c r="EWC3" s="396"/>
      <c r="EWD3" s="395"/>
      <c r="EWE3" s="396"/>
      <c r="EWF3" s="396"/>
      <c r="EWG3" s="396"/>
      <c r="EWH3" s="396"/>
      <c r="EWI3" s="396"/>
      <c r="EWJ3" s="396"/>
      <c r="EWK3" s="396"/>
      <c r="EWL3" s="395"/>
      <c r="EWM3" s="396"/>
      <c r="EWN3" s="396"/>
      <c r="EWO3" s="396"/>
      <c r="EWP3" s="396"/>
      <c r="EWQ3" s="396"/>
      <c r="EWR3" s="396"/>
      <c r="EWS3" s="396"/>
      <c r="EWT3" s="395"/>
      <c r="EWU3" s="396"/>
      <c r="EWV3" s="396"/>
      <c r="EWW3" s="396"/>
      <c r="EWX3" s="396"/>
      <c r="EWY3" s="396"/>
      <c r="EWZ3" s="396"/>
      <c r="EXA3" s="396"/>
      <c r="EXB3" s="395"/>
      <c r="EXC3" s="396"/>
      <c r="EXD3" s="396"/>
      <c r="EXE3" s="396"/>
      <c r="EXF3" s="396"/>
      <c r="EXG3" s="396"/>
      <c r="EXH3" s="396"/>
      <c r="EXI3" s="396"/>
      <c r="EXJ3" s="395"/>
      <c r="EXK3" s="396"/>
      <c r="EXL3" s="396"/>
      <c r="EXM3" s="396"/>
      <c r="EXN3" s="396"/>
      <c r="EXO3" s="396"/>
      <c r="EXP3" s="396"/>
      <c r="EXQ3" s="396"/>
      <c r="EXR3" s="395"/>
      <c r="EXS3" s="396"/>
      <c r="EXT3" s="396"/>
      <c r="EXU3" s="396"/>
      <c r="EXV3" s="396"/>
      <c r="EXW3" s="396"/>
      <c r="EXX3" s="396"/>
      <c r="EXY3" s="396"/>
      <c r="EXZ3" s="395"/>
      <c r="EYA3" s="396"/>
      <c r="EYB3" s="396"/>
      <c r="EYC3" s="396"/>
      <c r="EYD3" s="396"/>
      <c r="EYE3" s="396"/>
      <c r="EYF3" s="396"/>
      <c r="EYG3" s="396"/>
      <c r="EYH3" s="395"/>
      <c r="EYI3" s="396"/>
      <c r="EYJ3" s="396"/>
      <c r="EYK3" s="396"/>
      <c r="EYL3" s="396"/>
      <c r="EYM3" s="396"/>
      <c r="EYN3" s="396"/>
      <c r="EYO3" s="396"/>
      <c r="EYP3" s="395"/>
      <c r="EYQ3" s="396"/>
      <c r="EYR3" s="396"/>
      <c r="EYS3" s="396"/>
      <c r="EYT3" s="396"/>
      <c r="EYU3" s="396"/>
      <c r="EYV3" s="396"/>
      <c r="EYW3" s="396"/>
      <c r="EYX3" s="395"/>
      <c r="EYY3" s="396"/>
      <c r="EYZ3" s="396"/>
      <c r="EZA3" s="396"/>
      <c r="EZB3" s="396"/>
      <c r="EZC3" s="396"/>
      <c r="EZD3" s="396"/>
      <c r="EZE3" s="396"/>
      <c r="EZF3" s="395"/>
      <c r="EZG3" s="396"/>
      <c r="EZH3" s="396"/>
      <c r="EZI3" s="396"/>
      <c r="EZJ3" s="396"/>
      <c r="EZK3" s="396"/>
      <c r="EZL3" s="396"/>
      <c r="EZM3" s="396"/>
      <c r="EZN3" s="395"/>
      <c r="EZO3" s="396"/>
      <c r="EZP3" s="396"/>
      <c r="EZQ3" s="396"/>
      <c r="EZR3" s="396"/>
      <c r="EZS3" s="396"/>
      <c r="EZT3" s="396"/>
      <c r="EZU3" s="396"/>
      <c r="EZV3" s="395"/>
      <c r="EZW3" s="396"/>
      <c r="EZX3" s="396"/>
      <c r="EZY3" s="396"/>
      <c r="EZZ3" s="396"/>
      <c r="FAA3" s="396"/>
      <c r="FAB3" s="396"/>
      <c r="FAC3" s="396"/>
      <c r="FAD3" s="395"/>
      <c r="FAE3" s="396"/>
      <c r="FAF3" s="396"/>
      <c r="FAG3" s="396"/>
      <c r="FAH3" s="396"/>
      <c r="FAI3" s="396"/>
      <c r="FAJ3" s="396"/>
      <c r="FAK3" s="396"/>
      <c r="FAL3" s="395"/>
      <c r="FAM3" s="396"/>
      <c r="FAN3" s="396"/>
      <c r="FAO3" s="396"/>
      <c r="FAP3" s="396"/>
      <c r="FAQ3" s="396"/>
      <c r="FAR3" s="396"/>
      <c r="FAS3" s="396"/>
      <c r="FAT3" s="395"/>
      <c r="FAU3" s="396"/>
      <c r="FAV3" s="396"/>
      <c r="FAW3" s="396"/>
      <c r="FAX3" s="396"/>
      <c r="FAY3" s="396"/>
      <c r="FAZ3" s="396"/>
      <c r="FBA3" s="396"/>
      <c r="FBB3" s="395"/>
      <c r="FBC3" s="396"/>
      <c r="FBD3" s="396"/>
      <c r="FBE3" s="396"/>
      <c r="FBF3" s="396"/>
      <c r="FBG3" s="396"/>
      <c r="FBH3" s="396"/>
      <c r="FBI3" s="396"/>
      <c r="FBJ3" s="395"/>
      <c r="FBK3" s="396"/>
      <c r="FBL3" s="396"/>
      <c r="FBM3" s="396"/>
      <c r="FBN3" s="396"/>
      <c r="FBO3" s="396"/>
      <c r="FBP3" s="396"/>
      <c r="FBQ3" s="396"/>
      <c r="FBR3" s="395"/>
      <c r="FBS3" s="396"/>
      <c r="FBT3" s="396"/>
      <c r="FBU3" s="396"/>
      <c r="FBV3" s="396"/>
      <c r="FBW3" s="396"/>
      <c r="FBX3" s="396"/>
      <c r="FBY3" s="396"/>
      <c r="FBZ3" s="395"/>
      <c r="FCA3" s="396"/>
      <c r="FCB3" s="396"/>
      <c r="FCC3" s="396"/>
      <c r="FCD3" s="396"/>
      <c r="FCE3" s="396"/>
      <c r="FCF3" s="396"/>
      <c r="FCG3" s="396"/>
      <c r="FCH3" s="395"/>
      <c r="FCI3" s="396"/>
      <c r="FCJ3" s="396"/>
      <c r="FCK3" s="396"/>
      <c r="FCL3" s="396"/>
      <c r="FCM3" s="396"/>
      <c r="FCN3" s="396"/>
      <c r="FCO3" s="396"/>
      <c r="FCP3" s="395"/>
      <c r="FCQ3" s="396"/>
      <c r="FCR3" s="396"/>
      <c r="FCS3" s="396"/>
      <c r="FCT3" s="396"/>
      <c r="FCU3" s="396"/>
      <c r="FCV3" s="396"/>
      <c r="FCW3" s="396"/>
      <c r="FCX3" s="395"/>
      <c r="FCY3" s="396"/>
      <c r="FCZ3" s="396"/>
      <c r="FDA3" s="396"/>
      <c r="FDB3" s="396"/>
      <c r="FDC3" s="396"/>
      <c r="FDD3" s="396"/>
      <c r="FDE3" s="396"/>
      <c r="FDF3" s="395"/>
      <c r="FDG3" s="396"/>
      <c r="FDH3" s="396"/>
      <c r="FDI3" s="396"/>
      <c r="FDJ3" s="396"/>
      <c r="FDK3" s="396"/>
      <c r="FDL3" s="396"/>
      <c r="FDM3" s="396"/>
      <c r="FDN3" s="395"/>
      <c r="FDO3" s="396"/>
      <c r="FDP3" s="396"/>
      <c r="FDQ3" s="396"/>
      <c r="FDR3" s="396"/>
      <c r="FDS3" s="396"/>
      <c r="FDT3" s="396"/>
      <c r="FDU3" s="396"/>
      <c r="FDV3" s="395"/>
      <c r="FDW3" s="396"/>
      <c r="FDX3" s="396"/>
      <c r="FDY3" s="396"/>
      <c r="FDZ3" s="396"/>
      <c r="FEA3" s="396"/>
      <c r="FEB3" s="396"/>
      <c r="FEC3" s="396"/>
      <c r="FED3" s="395"/>
      <c r="FEE3" s="396"/>
      <c r="FEF3" s="396"/>
      <c r="FEG3" s="396"/>
      <c r="FEH3" s="396"/>
      <c r="FEI3" s="396"/>
      <c r="FEJ3" s="396"/>
      <c r="FEK3" s="396"/>
      <c r="FEL3" s="395"/>
      <c r="FEM3" s="396"/>
      <c r="FEN3" s="396"/>
      <c r="FEO3" s="396"/>
      <c r="FEP3" s="396"/>
      <c r="FEQ3" s="396"/>
      <c r="FER3" s="396"/>
      <c r="FES3" s="396"/>
      <c r="FET3" s="395"/>
      <c r="FEU3" s="396"/>
      <c r="FEV3" s="396"/>
      <c r="FEW3" s="396"/>
      <c r="FEX3" s="396"/>
      <c r="FEY3" s="396"/>
      <c r="FEZ3" s="396"/>
      <c r="FFA3" s="396"/>
      <c r="FFB3" s="395"/>
      <c r="FFC3" s="396"/>
      <c r="FFD3" s="396"/>
      <c r="FFE3" s="396"/>
      <c r="FFF3" s="396"/>
      <c r="FFG3" s="396"/>
      <c r="FFH3" s="396"/>
      <c r="FFI3" s="396"/>
      <c r="FFJ3" s="395"/>
      <c r="FFK3" s="396"/>
      <c r="FFL3" s="396"/>
      <c r="FFM3" s="396"/>
      <c r="FFN3" s="396"/>
      <c r="FFO3" s="396"/>
      <c r="FFP3" s="396"/>
      <c r="FFQ3" s="396"/>
      <c r="FFR3" s="395"/>
      <c r="FFS3" s="396"/>
      <c r="FFT3" s="396"/>
      <c r="FFU3" s="396"/>
      <c r="FFV3" s="396"/>
      <c r="FFW3" s="396"/>
      <c r="FFX3" s="396"/>
      <c r="FFY3" s="396"/>
      <c r="FFZ3" s="395"/>
      <c r="FGA3" s="396"/>
      <c r="FGB3" s="396"/>
      <c r="FGC3" s="396"/>
      <c r="FGD3" s="396"/>
      <c r="FGE3" s="396"/>
      <c r="FGF3" s="396"/>
      <c r="FGG3" s="396"/>
      <c r="FGH3" s="395"/>
      <c r="FGI3" s="396"/>
      <c r="FGJ3" s="396"/>
      <c r="FGK3" s="396"/>
      <c r="FGL3" s="396"/>
      <c r="FGM3" s="396"/>
      <c r="FGN3" s="396"/>
      <c r="FGO3" s="396"/>
      <c r="FGP3" s="395"/>
      <c r="FGQ3" s="396"/>
      <c r="FGR3" s="396"/>
      <c r="FGS3" s="396"/>
      <c r="FGT3" s="396"/>
      <c r="FGU3" s="396"/>
      <c r="FGV3" s="396"/>
      <c r="FGW3" s="396"/>
      <c r="FGX3" s="395"/>
      <c r="FGY3" s="396"/>
      <c r="FGZ3" s="396"/>
      <c r="FHA3" s="396"/>
      <c r="FHB3" s="396"/>
      <c r="FHC3" s="396"/>
      <c r="FHD3" s="396"/>
      <c r="FHE3" s="396"/>
      <c r="FHF3" s="395"/>
      <c r="FHG3" s="396"/>
      <c r="FHH3" s="396"/>
      <c r="FHI3" s="396"/>
      <c r="FHJ3" s="396"/>
      <c r="FHK3" s="396"/>
      <c r="FHL3" s="396"/>
      <c r="FHM3" s="396"/>
      <c r="FHN3" s="395"/>
      <c r="FHO3" s="396"/>
      <c r="FHP3" s="396"/>
      <c r="FHQ3" s="396"/>
      <c r="FHR3" s="396"/>
      <c r="FHS3" s="396"/>
      <c r="FHT3" s="396"/>
      <c r="FHU3" s="396"/>
      <c r="FHV3" s="395"/>
      <c r="FHW3" s="396"/>
      <c r="FHX3" s="396"/>
      <c r="FHY3" s="396"/>
      <c r="FHZ3" s="396"/>
      <c r="FIA3" s="396"/>
      <c r="FIB3" s="396"/>
      <c r="FIC3" s="396"/>
      <c r="FID3" s="395"/>
      <c r="FIE3" s="396"/>
      <c r="FIF3" s="396"/>
      <c r="FIG3" s="396"/>
      <c r="FIH3" s="396"/>
      <c r="FII3" s="396"/>
      <c r="FIJ3" s="396"/>
      <c r="FIK3" s="396"/>
      <c r="FIL3" s="395"/>
      <c r="FIM3" s="396"/>
      <c r="FIN3" s="396"/>
      <c r="FIO3" s="396"/>
      <c r="FIP3" s="396"/>
      <c r="FIQ3" s="396"/>
      <c r="FIR3" s="396"/>
      <c r="FIS3" s="396"/>
      <c r="FIT3" s="395"/>
      <c r="FIU3" s="396"/>
      <c r="FIV3" s="396"/>
      <c r="FIW3" s="396"/>
      <c r="FIX3" s="396"/>
      <c r="FIY3" s="396"/>
      <c r="FIZ3" s="396"/>
      <c r="FJA3" s="396"/>
      <c r="FJB3" s="395"/>
      <c r="FJC3" s="396"/>
      <c r="FJD3" s="396"/>
      <c r="FJE3" s="396"/>
      <c r="FJF3" s="396"/>
      <c r="FJG3" s="396"/>
      <c r="FJH3" s="396"/>
      <c r="FJI3" s="396"/>
      <c r="FJJ3" s="395"/>
      <c r="FJK3" s="396"/>
      <c r="FJL3" s="396"/>
      <c r="FJM3" s="396"/>
      <c r="FJN3" s="396"/>
      <c r="FJO3" s="396"/>
      <c r="FJP3" s="396"/>
      <c r="FJQ3" s="396"/>
      <c r="FJR3" s="395"/>
      <c r="FJS3" s="396"/>
      <c r="FJT3" s="396"/>
      <c r="FJU3" s="396"/>
      <c r="FJV3" s="396"/>
      <c r="FJW3" s="396"/>
      <c r="FJX3" s="396"/>
      <c r="FJY3" s="396"/>
      <c r="FJZ3" s="395"/>
      <c r="FKA3" s="396"/>
      <c r="FKB3" s="396"/>
      <c r="FKC3" s="396"/>
      <c r="FKD3" s="396"/>
      <c r="FKE3" s="396"/>
      <c r="FKF3" s="396"/>
      <c r="FKG3" s="396"/>
      <c r="FKH3" s="395"/>
      <c r="FKI3" s="396"/>
      <c r="FKJ3" s="396"/>
      <c r="FKK3" s="396"/>
      <c r="FKL3" s="396"/>
      <c r="FKM3" s="396"/>
      <c r="FKN3" s="396"/>
      <c r="FKO3" s="396"/>
      <c r="FKP3" s="395"/>
      <c r="FKQ3" s="396"/>
      <c r="FKR3" s="396"/>
      <c r="FKS3" s="396"/>
      <c r="FKT3" s="396"/>
      <c r="FKU3" s="396"/>
      <c r="FKV3" s="396"/>
      <c r="FKW3" s="396"/>
      <c r="FKX3" s="395"/>
      <c r="FKY3" s="396"/>
      <c r="FKZ3" s="396"/>
      <c r="FLA3" s="396"/>
      <c r="FLB3" s="396"/>
      <c r="FLC3" s="396"/>
      <c r="FLD3" s="396"/>
      <c r="FLE3" s="396"/>
      <c r="FLF3" s="395"/>
      <c r="FLG3" s="396"/>
      <c r="FLH3" s="396"/>
      <c r="FLI3" s="396"/>
      <c r="FLJ3" s="396"/>
      <c r="FLK3" s="396"/>
      <c r="FLL3" s="396"/>
      <c r="FLM3" s="396"/>
      <c r="FLN3" s="395"/>
      <c r="FLO3" s="396"/>
      <c r="FLP3" s="396"/>
      <c r="FLQ3" s="396"/>
      <c r="FLR3" s="396"/>
      <c r="FLS3" s="396"/>
      <c r="FLT3" s="396"/>
      <c r="FLU3" s="396"/>
      <c r="FLV3" s="395"/>
      <c r="FLW3" s="396"/>
      <c r="FLX3" s="396"/>
      <c r="FLY3" s="396"/>
      <c r="FLZ3" s="396"/>
      <c r="FMA3" s="396"/>
      <c r="FMB3" s="396"/>
      <c r="FMC3" s="396"/>
      <c r="FMD3" s="395"/>
      <c r="FME3" s="396"/>
      <c r="FMF3" s="396"/>
      <c r="FMG3" s="396"/>
      <c r="FMH3" s="396"/>
      <c r="FMI3" s="396"/>
      <c r="FMJ3" s="396"/>
      <c r="FMK3" s="396"/>
      <c r="FML3" s="395"/>
      <c r="FMM3" s="396"/>
      <c r="FMN3" s="396"/>
      <c r="FMO3" s="396"/>
      <c r="FMP3" s="396"/>
      <c r="FMQ3" s="396"/>
      <c r="FMR3" s="396"/>
      <c r="FMS3" s="396"/>
      <c r="FMT3" s="395"/>
      <c r="FMU3" s="396"/>
      <c r="FMV3" s="396"/>
      <c r="FMW3" s="396"/>
      <c r="FMX3" s="396"/>
      <c r="FMY3" s="396"/>
      <c r="FMZ3" s="396"/>
      <c r="FNA3" s="396"/>
      <c r="FNB3" s="395"/>
      <c r="FNC3" s="396"/>
      <c r="FND3" s="396"/>
      <c r="FNE3" s="396"/>
      <c r="FNF3" s="396"/>
      <c r="FNG3" s="396"/>
      <c r="FNH3" s="396"/>
      <c r="FNI3" s="396"/>
      <c r="FNJ3" s="395"/>
      <c r="FNK3" s="396"/>
      <c r="FNL3" s="396"/>
      <c r="FNM3" s="396"/>
      <c r="FNN3" s="396"/>
      <c r="FNO3" s="396"/>
      <c r="FNP3" s="396"/>
      <c r="FNQ3" s="396"/>
      <c r="FNR3" s="395"/>
      <c r="FNS3" s="396"/>
      <c r="FNT3" s="396"/>
      <c r="FNU3" s="396"/>
      <c r="FNV3" s="396"/>
      <c r="FNW3" s="396"/>
      <c r="FNX3" s="396"/>
      <c r="FNY3" s="396"/>
      <c r="FNZ3" s="395"/>
      <c r="FOA3" s="396"/>
      <c r="FOB3" s="396"/>
      <c r="FOC3" s="396"/>
      <c r="FOD3" s="396"/>
      <c r="FOE3" s="396"/>
      <c r="FOF3" s="396"/>
      <c r="FOG3" s="396"/>
      <c r="FOH3" s="395"/>
      <c r="FOI3" s="396"/>
      <c r="FOJ3" s="396"/>
      <c r="FOK3" s="396"/>
      <c r="FOL3" s="396"/>
      <c r="FOM3" s="396"/>
      <c r="FON3" s="396"/>
      <c r="FOO3" s="396"/>
      <c r="FOP3" s="395"/>
      <c r="FOQ3" s="396"/>
      <c r="FOR3" s="396"/>
      <c r="FOS3" s="396"/>
      <c r="FOT3" s="396"/>
      <c r="FOU3" s="396"/>
      <c r="FOV3" s="396"/>
      <c r="FOW3" s="396"/>
      <c r="FOX3" s="395"/>
      <c r="FOY3" s="396"/>
      <c r="FOZ3" s="396"/>
      <c r="FPA3" s="396"/>
      <c r="FPB3" s="396"/>
      <c r="FPC3" s="396"/>
      <c r="FPD3" s="396"/>
      <c r="FPE3" s="396"/>
      <c r="FPF3" s="395"/>
      <c r="FPG3" s="396"/>
      <c r="FPH3" s="396"/>
      <c r="FPI3" s="396"/>
      <c r="FPJ3" s="396"/>
      <c r="FPK3" s="396"/>
      <c r="FPL3" s="396"/>
      <c r="FPM3" s="396"/>
      <c r="FPN3" s="395"/>
      <c r="FPO3" s="396"/>
      <c r="FPP3" s="396"/>
      <c r="FPQ3" s="396"/>
      <c r="FPR3" s="396"/>
      <c r="FPS3" s="396"/>
      <c r="FPT3" s="396"/>
      <c r="FPU3" s="396"/>
      <c r="FPV3" s="395"/>
      <c r="FPW3" s="396"/>
      <c r="FPX3" s="396"/>
      <c r="FPY3" s="396"/>
      <c r="FPZ3" s="396"/>
      <c r="FQA3" s="396"/>
      <c r="FQB3" s="396"/>
      <c r="FQC3" s="396"/>
      <c r="FQD3" s="395"/>
      <c r="FQE3" s="396"/>
      <c r="FQF3" s="396"/>
      <c r="FQG3" s="396"/>
      <c r="FQH3" s="396"/>
      <c r="FQI3" s="396"/>
      <c r="FQJ3" s="396"/>
      <c r="FQK3" s="396"/>
      <c r="FQL3" s="395"/>
      <c r="FQM3" s="396"/>
      <c r="FQN3" s="396"/>
      <c r="FQO3" s="396"/>
      <c r="FQP3" s="396"/>
      <c r="FQQ3" s="396"/>
      <c r="FQR3" s="396"/>
      <c r="FQS3" s="396"/>
      <c r="FQT3" s="395"/>
      <c r="FQU3" s="396"/>
      <c r="FQV3" s="396"/>
      <c r="FQW3" s="396"/>
      <c r="FQX3" s="396"/>
      <c r="FQY3" s="396"/>
      <c r="FQZ3" s="396"/>
      <c r="FRA3" s="396"/>
      <c r="FRB3" s="395"/>
      <c r="FRC3" s="396"/>
      <c r="FRD3" s="396"/>
      <c r="FRE3" s="396"/>
      <c r="FRF3" s="396"/>
      <c r="FRG3" s="396"/>
      <c r="FRH3" s="396"/>
      <c r="FRI3" s="396"/>
      <c r="FRJ3" s="395"/>
      <c r="FRK3" s="396"/>
      <c r="FRL3" s="396"/>
      <c r="FRM3" s="396"/>
      <c r="FRN3" s="396"/>
      <c r="FRO3" s="396"/>
      <c r="FRP3" s="396"/>
      <c r="FRQ3" s="396"/>
      <c r="FRR3" s="395"/>
      <c r="FRS3" s="396"/>
      <c r="FRT3" s="396"/>
      <c r="FRU3" s="396"/>
      <c r="FRV3" s="396"/>
      <c r="FRW3" s="396"/>
      <c r="FRX3" s="396"/>
      <c r="FRY3" s="396"/>
      <c r="FRZ3" s="395"/>
      <c r="FSA3" s="396"/>
      <c r="FSB3" s="396"/>
      <c r="FSC3" s="396"/>
      <c r="FSD3" s="396"/>
      <c r="FSE3" s="396"/>
      <c r="FSF3" s="396"/>
      <c r="FSG3" s="396"/>
      <c r="FSH3" s="395"/>
      <c r="FSI3" s="396"/>
      <c r="FSJ3" s="396"/>
      <c r="FSK3" s="396"/>
      <c r="FSL3" s="396"/>
      <c r="FSM3" s="396"/>
      <c r="FSN3" s="396"/>
      <c r="FSO3" s="396"/>
      <c r="FSP3" s="395"/>
      <c r="FSQ3" s="396"/>
      <c r="FSR3" s="396"/>
      <c r="FSS3" s="396"/>
      <c r="FST3" s="396"/>
      <c r="FSU3" s="396"/>
      <c r="FSV3" s="396"/>
      <c r="FSW3" s="396"/>
      <c r="FSX3" s="395"/>
      <c r="FSY3" s="396"/>
      <c r="FSZ3" s="396"/>
      <c r="FTA3" s="396"/>
      <c r="FTB3" s="396"/>
      <c r="FTC3" s="396"/>
      <c r="FTD3" s="396"/>
      <c r="FTE3" s="396"/>
      <c r="FTF3" s="395"/>
      <c r="FTG3" s="396"/>
      <c r="FTH3" s="396"/>
      <c r="FTI3" s="396"/>
      <c r="FTJ3" s="396"/>
      <c r="FTK3" s="396"/>
      <c r="FTL3" s="396"/>
      <c r="FTM3" s="396"/>
      <c r="FTN3" s="395"/>
      <c r="FTO3" s="396"/>
      <c r="FTP3" s="396"/>
      <c r="FTQ3" s="396"/>
      <c r="FTR3" s="396"/>
      <c r="FTS3" s="396"/>
      <c r="FTT3" s="396"/>
      <c r="FTU3" s="396"/>
      <c r="FTV3" s="395"/>
      <c r="FTW3" s="396"/>
      <c r="FTX3" s="396"/>
      <c r="FTY3" s="396"/>
      <c r="FTZ3" s="396"/>
      <c r="FUA3" s="396"/>
      <c r="FUB3" s="396"/>
      <c r="FUC3" s="396"/>
      <c r="FUD3" s="395"/>
      <c r="FUE3" s="396"/>
      <c r="FUF3" s="396"/>
      <c r="FUG3" s="396"/>
      <c r="FUH3" s="396"/>
      <c r="FUI3" s="396"/>
      <c r="FUJ3" s="396"/>
      <c r="FUK3" s="396"/>
      <c r="FUL3" s="395"/>
      <c r="FUM3" s="396"/>
      <c r="FUN3" s="396"/>
      <c r="FUO3" s="396"/>
      <c r="FUP3" s="396"/>
      <c r="FUQ3" s="396"/>
      <c r="FUR3" s="396"/>
      <c r="FUS3" s="396"/>
      <c r="FUT3" s="395"/>
      <c r="FUU3" s="396"/>
      <c r="FUV3" s="396"/>
      <c r="FUW3" s="396"/>
      <c r="FUX3" s="396"/>
      <c r="FUY3" s="396"/>
      <c r="FUZ3" s="396"/>
      <c r="FVA3" s="396"/>
      <c r="FVB3" s="395"/>
      <c r="FVC3" s="396"/>
      <c r="FVD3" s="396"/>
      <c r="FVE3" s="396"/>
      <c r="FVF3" s="396"/>
      <c r="FVG3" s="396"/>
      <c r="FVH3" s="396"/>
      <c r="FVI3" s="396"/>
      <c r="FVJ3" s="395"/>
      <c r="FVK3" s="396"/>
      <c r="FVL3" s="396"/>
      <c r="FVM3" s="396"/>
      <c r="FVN3" s="396"/>
      <c r="FVO3" s="396"/>
      <c r="FVP3" s="396"/>
      <c r="FVQ3" s="396"/>
      <c r="FVR3" s="395"/>
      <c r="FVS3" s="396"/>
      <c r="FVT3" s="396"/>
      <c r="FVU3" s="396"/>
      <c r="FVV3" s="396"/>
      <c r="FVW3" s="396"/>
      <c r="FVX3" s="396"/>
      <c r="FVY3" s="396"/>
      <c r="FVZ3" s="395"/>
      <c r="FWA3" s="396"/>
      <c r="FWB3" s="396"/>
      <c r="FWC3" s="396"/>
      <c r="FWD3" s="396"/>
      <c r="FWE3" s="396"/>
      <c r="FWF3" s="396"/>
      <c r="FWG3" s="396"/>
      <c r="FWH3" s="395"/>
      <c r="FWI3" s="396"/>
      <c r="FWJ3" s="396"/>
      <c r="FWK3" s="396"/>
      <c r="FWL3" s="396"/>
      <c r="FWM3" s="396"/>
      <c r="FWN3" s="396"/>
      <c r="FWO3" s="396"/>
      <c r="FWP3" s="395"/>
      <c r="FWQ3" s="396"/>
      <c r="FWR3" s="396"/>
      <c r="FWS3" s="396"/>
      <c r="FWT3" s="396"/>
      <c r="FWU3" s="396"/>
      <c r="FWV3" s="396"/>
      <c r="FWW3" s="396"/>
      <c r="FWX3" s="395"/>
      <c r="FWY3" s="396"/>
      <c r="FWZ3" s="396"/>
      <c r="FXA3" s="396"/>
      <c r="FXB3" s="396"/>
      <c r="FXC3" s="396"/>
      <c r="FXD3" s="396"/>
      <c r="FXE3" s="396"/>
      <c r="FXF3" s="395"/>
      <c r="FXG3" s="396"/>
      <c r="FXH3" s="396"/>
      <c r="FXI3" s="396"/>
      <c r="FXJ3" s="396"/>
      <c r="FXK3" s="396"/>
      <c r="FXL3" s="396"/>
      <c r="FXM3" s="396"/>
      <c r="FXN3" s="395"/>
      <c r="FXO3" s="396"/>
      <c r="FXP3" s="396"/>
      <c r="FXQ3" s="396"/>
      <c r="FXR3" s="396"/>
      <c r="FXS3" s="396"/>
      <c r="FXT3" s="396"/>
      <c r="FXU3" s="396"/>
      <c r="FXV3" s="395"/>
      <c r="FXW3" s="396"/>
      <c r="FXX3" s="396"/>
      <c r="FXY3" s="396"/>
      <c r="FXZ3" s="396"/>
      <c r="FYA3" s="396"/>
      <c r="FYB3" s="396"/>
      <c r="FYC3" s="396"/>
      <c r="FYD3" s="395"/>
      <c r="FYE3" s="396"/>
      <c r="FYF3" s="396"/>
      <c r="FYG3" s="396"/>
      <c r="FYH3" s="396"/>
      <c r="FYI3" s="396"/>
      <c r="FYJ3" s="396"/>
      <c r="FYK3" s="396"/>
      <c r="FYL3" s="395"/>
      <c r="FYM3" s="396"/>
      <c r="FYN3" s="396"/>
      <c r="FYO3" s="396"/>
      <c r="FYP3" s="396"/>
      <c r="FYQ3" s="396"/>
      <c r="FYR3" s="396"/>
      <c r="FYS3" s="396"/>
      <c r="FYT3" s="395"/>
      <c r="FYU3" s="396"/>
      <c r="FYV3" s="396"/>
      <c r="FYW3" s="396"/>
      <c r="FYX3" s="396"/>
      <c r="FYY3" s="396"/>
      <c r="FYZ3" s="396"/>
      <c r="FZA3" s="396"/>
      <c r="FZB3" s="395"/>
      <c r="FZC3" s="396"/>
      <c r="FZD3" s="396"/>
      <c r="FZE3" s="396"/>
      <c r="FZF3" s="396"/>
      <c r="FZG3" s="396"/>
      <c r="FZH3" s="396"/>
      <c r="FZI3" s="396"/>
      <c r="FZJ3" s="395"/>
      <c r="FZK3" s="396"/>
      <c r="FZL3" s="396"/>
      <c r="FZM3" s="396"/>
      <c r="FZN3" s="396"/>
      <c r="FZO3" s="396"/>
      <c r="FZP3" s="396"/>
      <c r="FZQ3" s="396"/>
      <c r="FZR3" s="395"/>
      <c r="FZS3" s="396"/>
      <c r="FZT3" s="396"/>
      <c r="FZU3" s="396"/>
      <c r="FZV3" s="396"/>
      <c r="FZW3" s="396"/>
      <c r="FZX3" s="396"/>
      <c r="FZY3" s="396"/>
      <c r="FZZ3" s="395"/>
      <c r="GAA3" s="396"/>
      <c r="GAB3" s="396"/>
      <c r="GAC3" s="396"/>
      <c r="GAD3" s="396"/>
      <c r="GAE3" s="396"/>
      <c r="GAF3" s="396"/>
      <c r="GAG3" s="396"/>
      <c r="GAH3" s="395"/>
      <c r="GAI3" s="396"/>
      <c r="GAJ3" s="396"/>
      <c r="GAK3" s="396"/>
      <c r="GAL3" s="396"/>
      <c r="GAM3" s="396"/>
      <c r="GAN3" s="396"/>
      <c r="GAO3" s="396"/>
      <c r="GAP3" s="395"/>
      <c r="GAQ3" s="396"/>
      <c r="GAR3" s="396"/>
      <c r="GAS3" s="396"/>
      <c r="GAT3" s="396"/>
      <c r="GAU3" s="396"/>
      <c r="GAV3" s="396"/>
      <c r="GAW3" s="396"/>
      <c r="GAX3" s="395"/>
      <c r="GAY3" s="396"/>
      <c r="GAZ3" s="396"/>
      <c r="GBA3" s="396"/>
      <c r="GBB3" s="396"/>
      <c r="GBC3" s="396"/>
      <c r="GBD3" s="396"/>
      <c r="GBE3" s="396"/>
      <c r="GBF3" s="395"/>
      <c r="GBG3" s="396"/>
      <c r="GBH3" s="396"/>
      <c r="GBI3" s="396"/>
      <c r="GBJ3" s="396"/>
      <c r="GBK3" s="396"/>
      <c r="GBL3" s="396"/>
      <c r="GBM3" s="396"/>
      <c r="GBN3" s="395"/>
      <c r="GBO3" s="396"/>
      <c r="GBP3" s="396"/>
      <c r="GBQ3" s="396"/>
      <c r="GBR3" s="396"/>
      <c r="GBS3" s="396"/>
      <c r="GBT3" s="396"/>
      <c r="GBU3" s="396"/>
      <c r="GBV3" s="395"/>
      <c r="GBW3" s="396"/>
      <c r="GBX3" s="396"/>
      <c r="GBY3" s="396"/>
      <c r="GBZ3" s="396"/>
      <c r="GCA3" s="396"/>
      <c r="GCB3" s="396"/>
      <c r="GCC3" s="396"/>
      <c r="GCD3" s="395"/>
      <c r="GCE3" s="396"/>
      <c r="GCF3" s="396"/>
      <c r="GCG3" s="396"/>
      <c r="GCH3" s="396"/>
      <c r="GCI3" s="396"/>
      <c r="GCJ3" s="396"/>
      <c r="GCK3" s="396"/>
      <c r="GCL3" s="395"/>
      <c r="GCM3" s="396"/>
      <c r="GCN3" s="396"/>
      <c r="GCO3" s="396"/>
      <c r="GCP3" s="396"/>
      <c r="GCQ3" s="396"/>
      <c r="GCR3" s="396"/>
      <c r="GCS3" s="396"/>
      <c r="GCT3" s="395"/>
      <c r="GCU3" s="396"/>
      <c r="GCV3" s="396"/>
      <c r="GCW3" s="396"/>
      <c r="GCX3" s="396"/>
      <c r="GCY3" s="396"/>
      <c r="GCZ3" s="396"/>
      <c r="GDA3" s="396"/>
      <c r="GDB3" s="395"/>
      <c r="GDC3" s="396"/>
      <c r="GDD3" s="396"/>
      <c r="GDE3" s="396"/>
      <c r="GDF3" s="396"/>
      <c r="GDG3" s="396"/>
      <c r="GDH3" s="396"/>
      <c r="GDI3" s="396"/>
      <c r="GDJ3" s="395"/>
      <c r="GDK3" s="396"/>
      <c r="GDL3" s="396"/>
      <c r="GDM3" s="396"/>
      <c r="GDN3" s="396"/>
      <c r="GDO3" s="396"/>
      <c r="GDP3" s="396"/>
      <c r="GDQ3" s="396"/>
      <c r="GDR3" s="395"/>
      <c r="GDS3" s="396"/>
      <c r="GDT3" s="396"/>
      <c r="GDU3" s="396"/>
      <c r="GDV3" s="396"/>
      <c r="GDW3" s="396"/>
      <c r="GDX3" s="396"/>
      <c r="GDY3" s="396"/>
      <c r="GDZ3" s="395"/>
      <c r="GEA3" s="396"/>
      <c r="GEB3" s="396"/>
      <c r="GEC3" s="396"/>
      <c r="GED3" s="396"/>
      <c r="GEE3" s="396"/>
      <c r="GEF3" s="396"/>
      <c r="GEG3" s="396"/>
      <c r="GEH3" s="395"/>
      <c r="GEI3" s="396"/>
      <c r="GEJ3" s="396"/>
      <c r="GEK3" s="396"/>
      <c r="GEL3" s="396"/>
      <c r="GEM3" s="396"/>
      <c r="GEN3" s="396"/>
      <c r="GEO3" s="396"/>
      <c r="GEP3" s="395"/>
      <c r="GEQ3" s="396"/>
      <c r="GER3" s="396"/>
      <c r="GES3" s="396"/>
      <c r="GET3" s="396"/>
      <c r="GEU3" s="396"/>
      <c r="GEV3" s="396"/>
      <c r="GEW3" s="396"/>
      <c r="GEX3" s="395"/>
      <c r="GEY3" s="396"/>
      <c r="GEZ3" s="396"/>
      <c r="GFA3" s="396"/>
      <c r="GFB3" s="396"/>
      <c r="GFC3" s="396"/>
      <c r="GFD3" s="396"/>
      <c r="GFE3" s="396"/>
      <c r="GFF3" s="395"/>
      <c r="GFG3" s="396"/>
      <c r="GFH3" s="396"/>
      <c r="GFI3" s="396"/>
      <c r="GFJ3" s="396"/>
      <c r="GFK3" s="396"/>
      <c r="GFL3" s="396"/>
      <c r="GFM3" s="396"/>
      <c r="GFN3" s="395"/>
      <c r="GFO3" s="396"/>
      <c r="GFP3" s="396"/>
      <c r="GFQ3" s="396"/>
      <c r="GFR3" s="396"/>
      <c r="GFS3" s="396"/>
      <c r="GFT3" s="396"/>
      <c r="GFU3" s="396"/>
      <c r="GFV3" s="395"/>
      <c r="GFW3" s="396"/>
      <c r="GFX3" s="396"/>
      <c r="GFY3" s="396"/>
      <c r="GFZ3" s="396"/>
      <c r="GGA3" s="396"/>
      <c r="GGB3" s="396"/>
      <c r="GGC3" s="396"/>
      <c r="GGD3" s="395"/>
      <c r="GGE3" s="396"/>
      <c r="GGF3" s="396"/>
      <c r="GGG3" s="396"/>
      <c r="GGH3" s="396"/>
      <c r="GGI3" s="396"/>
      <c r="GGJ3" s="396"/>
      <c r="GGK3" s="396"/>
      <c r="GGL3" s="395"/>
      <c r="GGM3" s="396"/>
      <c r="GGN3" s="396"/>
      <c r="GGO3" s="396"/>
      <c r="GGP3" s="396"/>
      <c r="GGQ3" s="396"/>
      <c r="GGR3" s="396"/>
      <c r="GGS3" s="396"/>
      <c r="GGT3" s="395"/>
      <c r="GGU3" s="396"/>
      <c r="GGV3" s="396"/>
      <c r="GGW3" s="396"/>
      <c r="GGX3" s="396"/>
      <c r="GGY3" s="396"/>
      <c r="GGZ3" s="396"/>
      <c r="GHA3" s="396"/>
      <c r="GHB3" s="395"/>
      <c r="GHC3" s="396"/>
      <c r="GHD3" s="396"/>
      <c r="GHE3" s="396"/>
      <c r="GHF3" s="396"/>
      <c r="GHG3" s="396"/>
      <c r="GHH3" s="396"/>
      <c r="GHI3" s="396"/>
      <c r="GHJ3" s="395"/>
      <c r="GHK3" s="396"/>
      <c r="GHL3" s="396"/>
      <c r="GHM3" s="396"/>
      <c r="GHN3" s="396"/>
      <c r="GHO3" s="396"/>
      <c r="GHP3" s="396"/>
      <c r="GHQ3" s="396"/>
      <c r="GHR3" s="395"/>
      <c r="GHS3" s="396"/>
      <c r="GHT3" s="396"/>
      <c r="GHU3" s="396"/>
      <c r="GHV3" s="396"/>
      <c r="GHW3" s="396"/>
      <c r="GHX3" s="396"/>
      <c r="GHY3" s="396"/>
      <c r="GHZ3" s="395"/>
      <c r="GIA3" s="396"/>
      <c r="GIB3" s="396"/>
      <c r="GIC3" s="396"/>
      <c r="GID3" s="396"/>
      <c r="GIE3" s="396"/>
      <c r="GIF3" s="396"/>
      <c r="GIG3" s="396"/>
      <c r="GIH3" s="395"/>
      <c r="GII3" s="396"/>
      <c r="GIJ3" s="396"/>
      <c r="GIK3" s="396"/>
      <c r="GIL3" s="396"/>
      <c r="GIM3" s="396"/>
      <c r="GIN3" s="396"/>
      <c r="GIO3" s="396"/>
      <c r="GIP3" s="395"/>
      <c r="GIQ3" s="396"/>
      <c r="GIR3" s="396"/>
      <c r="GIS3" s="396"/>
      <c r="GIT3" s="396"/>
      <c r="GIU3" s="396"/>
      <c r="GIV3" s="396"/>
      <c r="GIW3" s="396"/>
      <c r="GIX3" s="395"/>
      <c r="GIY3" s="396"/>
      <c r="GIZ3" s="396"/>
      <c r="GJA3" s="396"/>
      <c r="GJB3" s="396"/>
      <c r="GJC3" s="396"/>
      <c r="GJD3" s="396"/>
      <c r="GJE3" s="396"/>
      <c r="GJF3" s="395"/>
      <c r="GJG3" s="396"/>
      <c r="GJH3" s="396"/>
      <c r="GJI3" s="396"/>
      <c r="GJJ3" s="396"/>
      <c r="GJK3" s="396"/>
      <c r="GJL3" s="396"/>
      <c r="GJM3" s="396"/>
      <c r="GJN3" s="395"/>
      <c r="GJO3" s="396"/>
      <c r="GJP3" s="396"/>
      <c r="GJQ3" s="396"/>
      <c r="GJR3" s="396"/>
      <c r="GJS3" s="396"/>
      <c r="GJT3" s="396"/>
      <c r="GJU3" s="396"/>
      <c r="GJV3" s="395"/>
      <c r="GJW3" s="396"/>
      <c r="GJX3" s="396"/>
      <c r="GJY3" s="396"/>
      <c r="GJZ3" s="396"/>
      <c r="GKA3" s="396"/>
      <c r="GKB3" s="396"/>
      <c r="GKC3" s="396"/>
      <c r="GKD3" s="395"/>
      <c r="GKE3" s="396"/>
      <c r="GKF3" s="396"/>
      <c r="GKG3" s="396"/>
      <c r="GKH3" s="396"/>
      <c r="GKI3" s="396"/>
      <c r="GKJ3" s="396"/>
      <c r="GKK3" s="396"/>
      <c r="GKL3" s="395"/>
      <c r="GKM3" s="396"/>
      <c r="GKN3" s="396"/>
      <c r="GKO3" s="396"/>
      <c r="GKP3" s="396"/>
      <c r="GKQ3" s="396"/>
      <c r="GKR3" s="396"/>
      <c r="GKS3" s="396"/>
      <c r="GKT3" s="395"/>
      <c r="GKU3" s="396"/>
      <c r="GKV3" s="396"/>
      <c r="GKW3" s="396"/>
      <c r="GKX3" s="396"/>
      <c r="GKY3" s="396"/>
      <c r="GKZ3" s="396"/>
      <c r="GLA3" s="396"/>
      <c r="GLB3" s="395"/>
      <c r="GLC3" s="396"/>
      <c r="GLD3" s="396"/>
      <c r="GLE3" s="396"/>
      <c r="GLF3" s="396"/>
      <c r="GLG3" s="396"/>
      <c r="GLH3" s="396"/>
      <c r="GLI3" s="396"/>
      <c r="GLJ3" s="395"/>
      <c r="GLK3" s="396"/>
      <c r="GLL3" s="396"/>
      <c r="GLM3" s="396"/>
      <c r="GLN3" s="396"/>
      <c r="GLO3" s="396"/>
      <c r="GLP3" s="396"/>
      <c r="GLQ3" s="396"/>
      <c r="GLR3" s="395"/>
      <c r="GLS3" s="396"/>
      <c r="GLT3" s="396"/>
      <c r="GLU3" s="396"/>
      <c r="GLV3" s="396"/>
      <c r="GLW3" s="396"/>
      <c r="GLX3" s="396"/>
      <c r="GLY3" s="396"/>
      <c r="GLZ3" s="395"/>
      <c r="GMA3" s="396"/>
      <c r="GMB3" s="396"/>
      <c r="GMC3" s="396"/>
      <c r="GMD3" s="396"/>
      <c r="GME3" s="396"/>
      <c r="GMF3" s="396"/>
      <c r="GMG3" s="396"/>
      <c r="GMH3" s="395"/>
      <c r="GMI3" s="396"/>
      <c r="GMJ3" s="396"/>
      <c r="GMK3" s="396"/>
      <c r="GML3" s="396"/>
      <c r="GMM3" s="396"/>
      <c r="GMN3" s="396"/>
      <c r="GMO3" s="396"/>
      <c r="GMP3" s="395"/>
      <c r="GMQ3" s="396"/>
      <c r="GMR3" s="396"/>
      <c r="GMS3" s="396"/>
      <c r="GMT3" s="396"/>
      <c r="GMU3" s="396"/>
      <c r="GMV3" s="396"/>
      <c r="GMW3" s="396"/>
      <c r="GMX3" s="395"/>
      <c r="GMY3" s="396"/>
      <c r="GMZ3" s="396"/>
      <c r="GNA3" s="396"/>
      <c r="GNB3" s="396"/>
      <c r="GNC3" s="396"/>
      <c r="GND3" s="396"/>
      <c r="GNE3" s="396"/>
      <c r="GNF3" s="395"/>
      <c r="GNG3" s="396"/>
      <c r="GNH3" s="396"/>
      <c r="GNI3" s="396"/>
      <c r="GNJ3" s="396"/>
      <c r="GNK3" s="396"/>
      <c r="GNL3" s="396"/>
      <c r="GNM3" s="396"/>
      <c r="GNN3" s="395"/>
      <c r="GNO3" s="396"/>
      <c r="GNP3" s="396"/>
      <c r="GNQ3" s="396"/>
      <c r="GNR3" s="396"/>
      <c r="GNS3" s="396"/>
      <c r="GNT3" s="396"/>
      <c r="GNU3" s="396"/>
      <c r="GNV3" s="395"/>
      <c r="GNW3" s="396"/>
      <c r="GNX3" s="396"/>
      <c r="GNY3" s="396"/>
      <c r="GNZ3" s="396"/>
      <c r="GOA3" s="396"/>
      <c r="GOB3" s="396"/>
      <c r="GOC3" s="396"/>
      <c r="GOD3" s="395"/>
      <c r="GOE3" s="396"/>
      <c r="GOF3" s="396"/>
      <c r="GOG3" s="396"/>
      <c r="GOH3" s="396"/>
      <c r="GOI3" s="396"/>
      <c r="GOJ3" s="396"/>
      <c r="GOK3" s="396"/>
      <c r="GOL3" s="395"/>
      <c r="GOM3" s="396"/>
      <c r="GON3" s="396"/>
      <c r="GOO3" s="396"/>
      <c r="GOP3" s="396"/>
      <c r="GOQ3" s="396"/>
      <c r="GOR3" s="396"/>
      <c r="GOS3" s="396"/>
      <c r="GOT3" s="395"/>
      <c r="GOU3" s="396"/>
      <c r="GOV3" s="396"/>
      <c r="GOW3" s="396"/>
      <c r="GOX3" s="396"/>
      <c r="GOY3" s="396"/>
      <c r="GOZ3" s="396"/>
      <c r="GPA3" s="396"/>
      <c r="GPB3" s="395"/>
      <c r="GPC3" s="396"/>
      <c r="GPD3" s="396"/>
      <c r="GPE3" s="396"/>
      <c r="GPF3" s="396"/>
      <c r="GPG3" s="396"/>
      <c r="GPH3" s="396"/>
      <c r="GPI3" s="396"/>
      <c r="GPJ3" s="395"/>
      <c r="GPK3" s="396"/>
      <c r="GPL3" s="396"/>
      <c r="GPM3" s="396"/>
      <c r="GPN3" s="396"/>
      <c r="GPO3" s="396"/>
      <c r="GPP3" s="396"/>
      <c r="GPQ3" s="396"/>
      <c r="GPR3" s="395"/>
      <c r="GPS3" s="396"/>
      <c r="GPT3" s="396"/>
      <c r="GPU3" s="396"/>
      <c r="GPV3" s="396"/>
      <c r="GPW3" s="396"/>
      <c r="GPX3" s="396"/>
      <c r="GPY3" s="396"/>
      <c r="GPZ3" s="395"/>
      <c r="GQA3" s="396"/>
      <c r="GQB3" s="396"/>
      <c r="GQC3" s="396"/>
      <c r="GQD3" s="396"/>
      <c r="GQE3" s="396"/>
      <c r="GQF3" s="396"/>
      <c r="GQG3" s="396"/>
      <c r="GQH3" s="395"/>
      <c r="GQI3" s="396"/>
      <c r="GQJ3" s="396"/>
      <c r="GQK3" s="396"/>
      <c r="GQL3" s="396"/>
      <c r="GQM3" s="396"/>
      <c r="GQN3" s="396"/>
      <c r="GQO3" s="396"/>
      <c r="GQP3" s="395"/>
      <c r="GQQ3" s="396"/>
      <c r="GQR3" s="396"/>
      <c r="GQS3" s="396"/>
      <c r="GQT3" s="396"/>
      <c r="GQU3" s="396"/>
      <c r="GQV3" s="396"/>
      <c r="GQW3" s="396"/>
      <c r="GQX3" s="395"/>
      <c r="GQY3" s="396"/>
      <c r="GQZ3" s="396"/>
      <c r="GRA3" s="396"/>
      <c r="GRB3" s="396"/>
      <c r="GRC3" s="396"/>
      <c r="GRD3" s="396"/>
      <c r="GRE3" s="396"/>
      <c r="GRF3" s="395"/>
      <c r="GRG3" s="396"/>
      <c r="GRH3" s="396"/>
      <c r="GRI3" s="396"/>
      <c r="GRJ3" s="396"/>
      <c r="GRK3" s="396"/>
      <c r="GRL3" s="396"/>
      <c r="GRM3" s="396"/>
      <c r="GRN3" s="395"/>
      <c r="GRO3" s="396"/>
      <c r="GRP3" s="396"/>
      <c r="GRQ3" s="396"/>
      <c r="GRR3" s="396"/>
      <c r="GRS3" s="396"/>
      <c r="GRT3" s="396"/>
      <c r="GRU3" s="396"/>
      <c r="GRV3" s="395"/>
      <c r="GRW3" s="396"/>
      <c r="GRX3" s="396"/>
      <c r="GRY3" s="396"/>
      <c r="GRZ3" s="396"/>
      <c r="GSA3" s="396"/>
      <c r="GSB3" s="396"/>
      <c r="GSC3" s="396"/>
      <c r="GSD3" s="395"/>
      <c r="GSE3" s="396"/>
      <c r="GSF3" s="396"/>
      <c r="GSG3" s="396"/>
      <c r="GSH3" s="396"/>
      <c r="GSI3" s="396"/>
      <c r="GSJ3" s="396"/>
      <c r="GSK3" s="396"/>
      <c r="GSL3" s="395"/>
      <c r="GSM3" s="396"/>
      <c r="GSN3" s="396"/>
      <c r="GSO3" s="396"/>
      <c r="GSP3" s="396"/>
      <c r="GSQ3" s="396"/>
      <c r="GSR3" s="396"/>
      <c r="GSS3" s="396"/>
      <c r="GST3" s="395"/>
      <c r="GSU3" s="396"/>
      <c r="GSV3" s="396"/>
      <c r="GSW3" s="396"/>
      <c r="GSX3" s="396"/>
      <c r="GSY3" s="396"/>
      <c r="GSZ3" s="396"/>
      <c r="GTA3" s="396"/>
      <c r="GTB3" s="395"/>
      <c r="GTC3" s="396"/>
      <c r="GTD3" s="396"/>
      <c r="GTE3" s="396"/>
      <c r="GTF3" s="396"/>
      <c r="GTG3" s="396"/>
      <c r="GTH3" s="396"/>
      <c r="GTI3" s="396"/>
      <c r="GTJ3" s="395"/>
      <c r="GTK3" s="396"/>
      <c r="GTL3" s="396"/>
      <c r="GTM3" s="396"/>
      <c r="GTN3" s="396"/>
      <c r="GTO3" s="396"/>
      <c r="GTP3" s="396"/>
      <c r="GTQ3" s="396"/>
      <c r="GTR3" s="395"/>
      <c r="GTS3" s="396"/>
      <c r="GTT3" s="396"/>
      <c r="GTU3" s="396"/>
      <c r="GTV3" s="396"/>
      <c r="GTW3" s="396"/>
      <c r="GTX3" s="396"/>
      <c r="GTY3" s="396"/>
      <c r="GTZ3" s="395"/>
      <c r="GUA3" s="396"/>
      <c r="GUB3" s="396"/>
      <c r="GUC3" s="396"/>
      <c r="GUD3" s="396"/>
      <c r="GUE3" s="396"/>
      <c r="GUF3" s="396"/>
      <c r="GUG3" s="396"/>
      <c r="GUH3" s="395"/>
      <c r="GUI3" s="396"/>
      <c r="GUJ3" s="396"/>
      <c r="GUK3" s="396"/>
      <c r="GUL3" s="396"/>
      <c r="GUM3" s="396"/>
      <c r="GUN3" s="396"/>
      <c r="GUO3" s="396"/>
      <c r="GUP3" s="395"/>
      <c r="GUQ3" s="396"/>
      <c r="GUR3" s="396"/>
      <c r="GUS3" s="396"/>
      <c r="GUT3" s="396"/>
      <c r="GUU3" s="396"/>
      <c r="GUV3" s="396"/>
      <c r="GUW3" s="396"/>
      <c r="GUX3" s="395"/>
      <c r="GUY3" s="396"/>
      <c r="GUZ3" s="396"/>
      <c r="GVA3" s="396"/>
      <c r="GVB3" s="396"/>
      <c r="GVC3" s="396"/>
      <c r="GVD3" s="396"/>
      <c r="GVE3" s="396"/>
      <c r="GVF3" s="395"/>
      <c r="GVG3" s="396"/>
      <c r="GVH3" s="396"/>
      <c r="GVI3" s="396"/>
      <c r="GVJ3" s="396"/>
      <c r="GVK3" s="396"/>
      <c r="GVL3" s="396"/>
      <c r="GVM3" s="396"/>
      <c r="GVN3" s="395"/>
      <c r="GVO3" s="396"/>
      <c r="GVP3" s="396"/>
      <c r="GVQ3" s="396"/>
      <c r="GVR3" s="396"/>
      <c r="GVS3" s="396"/>
      <c r="GVT3" s="396"/>
      <c r="GVU3" s="396"/>
      <c r="GVV3" s="395"/>
      <c r="GVW3" s="396"/>
      <c r="GVX3" s="396"/>
      <c r="GVY3" s="396"/>
      <c r="GVZ3" s="396"/>
      <c r="GWA3" s="396"/>
      <c r="GWB3" s="396"/>
      <c r="GWC3" s="396"/>
      <c r="GWD3" s="395"/>
      <c r="GWE3" s="396"/>
      <c r="GWF3" s="396"/>
      <c r="GWG3" s="396"/>
      <c r="GWH3" s="396"/>
      <c r="GWI3" s="396"/>
      <c r="GWJ3" s="396"/>
      <c r="GWK3" s="396"/>
      <c r="GWL3" s="395"/>
      <c r="GWM3" s="396"/>
      <c r="GWN3" s="396"/>
      <c r="GWO3" s="396"/>
      <c r="GWP3" s="396"/>
      <c r="GWQ3" s="396"/>
      <c r="GWR3" s="396"/>
      <c r="GWS3" s="396"/>
      <c r="GWT3" s="395"/>
      <c r="GWU3" s="396"/>
      <c r="GWV3" s="396"/>
      <c r="GWW3" s="396"/>
      <c r="GWX3" s="396"/>
      <c r="GWY3" s="396"/>
      <c r="GWZ3" s="396"/>
      <c r="GXA3" s="396"/>
      <c r="GXB3" s="395"/>
      <c r="GXC3" s="396"/>
      <c r="GXD3" s="396"/>
      <c r="GXE3" s="396"/>
      <c r="GXF3" s="396"/>
      <c r="GXG3" s="396"/>
      <c r="GXH3" s="396"/>
      <c r="GXI3" s="396"/>
      <c r="GXJ3" s="395"/>
      <c r="GXK3" s="396"/>
      <c r="GXL3" s="396"/>
      <c r="GXM3" s="396"/>
      <c r="GXN3" s="396"/>
      <c r="GXO3" s="396"/>
      <c r="GXP3" s="396"/>
      <c r="GXQ3" s="396"/>
      <c r="GXR3" s="395"/>
      <c r="GXS3" s="396"/>
      <c r="GXT3" s="396"/>
      <c r="GXU3" s="396"/>
      <c r="GXV3" s="396"/>
      <c r="GXW3" s="396"/>
      <c r="GXX3" s="396"/>
      <c r="GXY3" s="396"/>
      <c r="GXZ3" s="395"/>
      <c r="GYA3" s="396"/>
      <c r="GYB3" s="396"/>
      <c r="GYC3" s="396"/>
      <c r="GYD3" s="396"/>
      <c r="GYE3" s="396"/>
      <c r="GYF3" s="396"/>
      <c r="GYG3" s="396"/>
      <c r="GYH3" s="395"/>
      <c r="GYI3" s="396"/>
      <c r="GYJ3" s="396"/>
      <c r="GYK3" s="396"/>
      <c r="GYL3" s="396"/>
      <c r="GYM3" s="396"/>
      <c r="GYN3" s="396"/>
      <c r="GYO3" s="396"/>
      <c r="GYP3" s="395"/>
      <c r="GYQ3" s="396"/>
      <c r="GYR3" s="396"/>
      <c r="GYS3" s="396"/>
      <c r="GYT3" s="396"/>
      <c r="GYU3" s="396"/>
      <c r="GYV3" s="396"/>
      <c r="GYW3" s="396"/>
      <c r="GYX3" s="395"/>
      <c r="GYY3" s="396"/>
      <c r="GYZ3" s="396"/>
      <c r="GZA3" s="396"/>
      <c r="GZB3" s="396"/>
      <c r="GZC3" s="396"/>
      <c r="GZD3" s="396"/>
      <c r="GZE3" s="396"/>
      <c r="GZF3" s="395"/>
      <c r="GZG3" s="396"/>
      <c r="GZH3" s="396"/>
      <c r="GZI3" s="396"/>
      <c r="GZJ3" s="396"/>
      <c r="GZK3" s="396"/>
      <c r="GZL3" s="396"/>
      <c r="GZM3" s="396"/>
      <c r="GZN3" s="395"/>
      <c r="GZO3" s="396"/>
      <c r="GZP3" s="396"/>
      <c r="GZQ3" s="396"/>
      <c r="GZR3" s="396"/>
      <c r="GZS3" s="396"/>
      <c r="GZT3" s="396"/>
      <c r="GZU3" s="396"/>
      <c r="GZV3" s="395"/>
      <c r="GZW3" s="396"/>
      <c r="GZX3" s="396"/>
      <c r="GZY3" s="396"/>
      <c r="GZZ3" s="396"/>
      <c r="HAA3" s="396"/>
      <c r="HAB3" s="396"/>
      <c r="HAC3" s="396"/>
      <c r="HAD3" s="395"/>
      <c r="HAE3" s="396"/>
      <c r="HAF3" s="396"/>
      <c r="HAG3" s="396"/>
      <c r="HAH3" s="396"/>
      <c r="HAI3" s="396"/>
      <c r="HAJ3" s="396"/>
      <c r="HAK3" s="396"/>
      <c r="HAL3" s="395"/>
      <c r="HAM3" s="396"/>
      <c r="HAN3" s="396"/>
      <c r="HAO3" s="396"/>
      <c r="HAP3" s="396"/>
      <c r="HAQ3" s="396"/>
      <c r="HAR3" s="396"/>
      <c r="HAS3" s="396"/>
      <c r="HAT3" s="395"/>
      <c r="HAU3" s="396"/>
      <c r="HAV3" s="396"/>
      <c r="HAW3" s="396"/>
      <c r="HAX3" s="396"/>
      <c r="HAY3" s="396"/>
      <c r="HAZ3" s="396"/>
      <c r="HBA3" s="396"/>
      <c r="HBB3" s="395"/>
      <c r="HBC3" s="396"/>
      <c r="HBD3" s="396"/>
      <c r="HBE3" s="396"/>
      <c r="HBF3" s="396"/>
      <c r="HBG3" s="396"/>
      <c r="HBH3" s="396"/>
      <c r="HBI3" s="396"/>
      <c r="HBJ3" s="395"/>
      <c r="HBK3" s="396"/>
      <c r="HBL3" s="396"/>
      <c r="HBM3" s="396"/>
      <c r="HBN3" s="396"/>
      <c r="HBO3" s="396"/>
      <c r="HBP3" s="396"/>
      <c r="HBQ3" s="396"/>
      <c r="HBR3" s="395"/>
      <c r="HBS3" s="396"/>
      <c r="HBT3" s="396"/>
      <c r="HBU3" s="396"/>
      <c r="HBV3" s="396"/>
      <c r="HBW3" s="396"/>
      <c r="HBX3" s="396"/>
      <c r="HBY3" s="396"/>
      <c r="HBZ3" s="395"/>
      <c r="HCA3" s="396"/>
      <c r="HCB3" s="396"/>
      <c r="HCC3" s="396"/>
      <c r="HCD3" s="396"/>
      <c r="HCE3" s="396"/>
      <c r="HCF3" s="396"/>
      <c r="HCG3" s="396"/>
      <c r="HCH3" s="395"/>
      <c r="HCI3" s="396"/>
      <c r="HCJ3" s="396"/>
      <c r="HCK3" s="396"/>
      <c r="HCL3" s="396"/>
      <c r="HCM3" s="396"/>
      <c r="HCN3" s="396"/>
      <c r="HCO3" s="396"/>
      <c r="HCP3" s="395"/>
      <c r="HCQ3" s="396"/>
      <c r="HCR3" s="396"/>
      <c r="HCS3" s="396"/>
      <c r="HCT3" s="396"/>
      <c r="HCU3" s="396"/>
      <c r="HCV3" s="396"/>
      <c r="HCW3" s="396"/>
      <c r="HCX3" s="395"/>
      <c r="HCY3" s="396"/>
      <c r="HCZ3" s="396"/>
      <c r="HDA3" s="396"/>
      <c r="HDB3" s="396"/>
      <c r="HDC3" s="396"/>
      <c r="HDD3" s="396"/>
      <c r="HDE3" s="396"/>
      <c r="HDF3" s="395"/>
      <c r="HDG3" s="396"/>
      <c r="HDH3" s="396"/>
      <c r="HDI3" s="396"/>
      <c r="HDJ3" s="396"/>
      <c r="HDK3" s="396"/>
      <c r="HDL3" s="396"/>
      <c r="HDM3" s="396"/>
      <c r="HDN3" s="395"/>
      <c r="HDO3" s="396"/>
      <c r="HDP3" s="396"/>
      <c r="HDQ3" s="396"/>
      <c r="HDR3" s="396"/>
      <c r="HDS3" s="396"/>
      <c r="HDT3" s="396"/>
      <c r="HDU3" s="396"/>
      <c r="HDV3" s="395"/>
      <c r="HDW3" s="396"/>
      <c r="HDX3" s="396"/>
      <c r="HDY3" s="396"/>
      <c r="HDZ3" s="396"/>
      <c r="HEA3" s="396"/>
      <c r="HEB3" s="396"/>
      <c r="HEC3" s="396"/>
      <c r="HED3" s="395"/>
      <c r="HEE3" s="396"/>
      <c r="HEF3" s="396"/>
      <c r="HEG3" s="396"/>
      <c r="HEH3" s="396"/>
      <c r="HEI3" s="396"/>
      <c r="HEJ3" s="396"/>
      <c r="HEK3" s="396"/>
      <c r="HEL3" s="395"/>
      <c r="HEM3" s="396"/>
      <c r="HEN3" s="396"/>
      <c r="HEO3" s="396"/>
      <c r="HEP3" s="396"/>
      <c r="HEQ3" s="396"/>
      <c r="HER3" s="396"/>
      <c r="HES3" s="396"/>
      <c r="HET3" s="395"/>
      <c r="HEU3" s="396"/>
      <c r="HEV3" s="396"/>
      <c r="HEW3" s="396"/>
      <c r="HEX3" s="396"/>
      <c r="HEY3" s="396"/>
      <c r="HEZ3" s="396"/>
      <c r="HFA3" s="396"/>
      <c r="HFB3" s="395"/>
      <c r="HFC3" s="396"/>
      <c r="HFD3" s="396"/>
      <c r="HFE3" s="396"/>
      <c r="HFF3" s="396"/>
      <c r="HFG3" s="396"/>
      <c r="HFH3" s="396"/>
      <c r="HFI3" s="396"/>
      <c r="HFJ3" s="395"/>
      <c r="HFK3" s="396"/>
      <c r="HFL3" s="396"/>
      <c r="HFM3" s="396"/>
      <c r="HFN3" s="396"/>
      <c r="HFO3" s="396"/>
      <c r="HFP3" s="396"/>
      <c r="HFQ3" s="396"/>
      <c r="HFR3" s="395"/>
      <c r="HFS3" s="396"/>
      <c r="HFT3" s="396"/>
      <c r="HFU3" s="396"/>
      <c r="HFV3" s="396"/>
      <c r="HFW3" s="396"/>
      <c r="HFX3" s="396"/>
      <c r="HFY3" s="396"/>
      <c r="HFZ3" s="395"/>
      <c r="HGA3" s="396"/>
      <c r="HGB3" s="396"/>
      <c r="HGC3" s="396"/>
      <c r="HGD3" s="396"/>
      <c r="HGE3" s="396"/>
      <c r="HGF3" s="396"/>
      <c r="HGG3" s="396"/>
      <c r="HGH3" s="395"/>
      <c r="HGI3" s="396"/>
      <c r="HGJ3" s="396"/>
      <c r="HGK3" s="396"/>
      <c r="HGL3" s="396"/>
      <c r="HGM3" s="396"/>
      <c r="HGN3" s="396"/>
      <c r="HGO3" s="396"/>
      <c r="HGP3" s="395"/>
      <c r="HGQ3" s="396"/>
      <c r="HGR3" s="396"/>
      <c r="HGS3" s="396"/>
      <c r="HGT3" s="396"/>
      <c r="HGU3" s="396"/>
      <c r="HGV3" s="396"/>
      <c r="HGW3" s="396"/>
      <c r="HGX3" s="395"/>
      <c r="HGY3" s="396"/>
      <c r="HGZ3" s="396"/>
      <c r="HHA3" s="396"/>
      <c r="HHB3" s="396"/>
      <c r="HHC3" s="396"/>
      <c r="HHD3" s="396"/>
      <c r="HHE3" s="396"/>
      <c r="HHF3" s="395"/>
      <c r="HHG3" s="396"/>
      <c r="HHH3" s="396"/>
      <c r="HHI3" s="396"/>
      <c r="HHJ3" s="396"/>
      <c r="HHK3" s="396"/>
      <c r="HHL3" s="396"/>
      <c r="HHM3" s="396"/>
      <c r="HHN3" s="395"/>
      <c r="HHO3" s="396"/>
      <c r="HHP3" s="396"/>
      <c r="HHQ3" s="396"/>
      <c r="HHR3" s="396"/>
      <c r="HHS3" s="396"/>
      <c r="HHT3" s="396"/>
      <c r="HHU3" s="396"/>
      <c r="HHV3" s="395"/>
      <c r="HHW3" s="396"/>
      <c r="HHX3" s="396"/>
      <c r="HHY3" s="396"/>
      <c r="HHZ3" s="396"/>
      <c r="HIA3" s="396"/>
      <c r="HIB3" s="396"/>
      <c r="HIC3" s="396"/>
      <c r="HID3" s="395"/>
      <c r="HIE3" s="396"/>
      <c r="HIF3" s="396"/>
      <c r="HIG3" s="396"/>
      <c r="HIH3" s="396"/>
      <c r="HII3" s="396"/>
      <c r="HIJ3" s="396"/>
      <c r="HIK3" s="396"/>
      <c r="HIL3" s="395"/>
      <c r="HIM3" s="396"/>
      <c r="HIN3" s="396"/>
      <c r="HIO3" s="396"/>
      <c r="HIP3" s="396"/>
      <c r="HIQ3" s="396"/>
      <c r="HIR3" s="396"/>
      <c r="HIS3" s="396"/>
      <c r="HIT3" s="395"/>
      <c r="HIU3" s="396"/>
      <c r="HIV3" s="396"/>
      <c r="HIW3" s="396"/>
      <c r="HIX3" s="396"/>
      <c r="HIY3" s="396"/>
      <c r="HIZ3" s="396"/>
      <c r="HJA3" s="396"/>
      <c r="HJB3" s="395"/>
      <c r="HJC3" s="396"/>
      <c r="HJD3" s="396"/>
      <c r="HJE3" s="396"/>
      <c r="HJF3" s="396"/>
      <c r="HJG3" s="396"/>
      <c r="HJH3" s="396"/>
      <c r="HJI3" s="396"/>
      <c r="HJJ3" s="395"/>
      <c r="HJK3" s="396"/>
      <c r="HJL3" s="396"/>
      <c r="HJM3" s="396"/>
      <c r="HJN3" s="396"/>
      <c r="HJO3" s="396"/>
      <c r="HJP3" s="396"/>
      <c r="HJQ3" s="396"/>
      <c r="HJR3" s="395"/>
      <c r="HJS3" s="396"/>
      <c r="HJT3" s="396"/>
      <c r="HJU3" s="396"/>
      <c r="HJV3" s="396"/>
      <c r="HJW3" s="396"/>
      <c r="HJX3" s="396"/>
      <c r="HJY3" s="396"/>
      <c r="HJZ3" s="395"/>
      <c r="HKA3" s="396"/>
      <c r="HKB3" s="396"/>
      <c r="HKC3" s="396"/>
      <c r="HKD3" s="396"/>
      <c r="HKE3" s="396"/>
      <c r="HKF3" s="396"/>
      <c r="HKG3" s="396"/>
      <c r="HKH3" s="395"/>
      <c r="HKI3" s="396"/>
      <c r="HKJ3" s="396"/>
      <c r="HKK3" s="396"/>
      <c r="HKL3" s="396"/>
      <c r="HKM3" s="396"/>
      <c r="HKN3" s="396"/>
      <c r="HKO3" s="396"/>
      <c r="HKP3" s="395"/>
      <c r="HKQ3" s="396"/>
      <c r="HKR3" s="396"/>
      <c r="HKS3" s="396"/>
      <c r="HKT3" s="396"/>
      <c r="HKU3" s="396"/>
      <c r="HKV3" s="396"/>
      <c r="HKW3" s="396"/>
      <c r="HKX3" s="395"/>
      <c r="HKY3" s="396"/>
      <c r="HKZ3" s="396"/>
      <c r="HLA3" s="396"/>
      <c r="HLB3" s="396"/>
      <c r="HLC3" s="396"/>
      <c r="HLD3" s="396"/>
      <c r="HLE3" s="396"/>
      <c r="HLF3" s="395"/>
      <c r="HLG3" s="396"/>
      <c r="HLH3" s="396"/>
      <c r="HLI3" s="396"/>
      <c r="HLJ3" s="396"/>
      <c r="HLK3" s="396"/>
      <c r="HLL3" s="396"/>
      <c r="HLM3" s="396"/>
      <c r="HLN3" s="395"/>
      <c r="HLO3" s="396"/>
      <c r="HLP3" s="396"/>
      <c r="HLQ3" s="396"/>
      <c r="HLR3" s="396"/>
      <c r="HLS3" s="396"/>
      <c r="HLT3" s="396"/>
      <c r="HLU3" s="396"/>
      <c r="HLV3" s="395"/>
      <c r="HLW3" s="396"/>
      <c r="HLX3" s="396"/>
      <c r="HLY3" s="396"/>
      <c r="HLZ3" s="396"/>
      <c r="HMA3" s="396"/>
      <c r="HMB3" s="396"/>
      <c r="HMC3" s="396"/>
      <c r="HMD3" s="395"/>
      <c r="HME3" s="396"/>
      <c r="HMF3" s="396"/>
      <c r="HMG3" s="396"/>
      <c r="HMH3" s="396"/>
      <c r="HMI3" s="396"/>
      <c r="HMJ3" s="396"/>
      <c r="HMK3" s="396"/>
      <c r="HML3" s="395"/>
      <c r="HMM3" s="396"/>
      <c r="HMN3" s="396"/>
      <c r="HMO3" s="396"/>
      <c r="HMP3" s="396"/>
      <c r="HMQ3" s="396"/>
      <c r="HMR3" s="396"/>
      <c r="HMS3" s="396"/>
      <c r="HMT3" s="395"/>
      <c r="HMU3" s="396"/>
      <c r="HMV3" s="396"/>
      <c r="HMW3" s="396"/>
      <c r="HMX3" s="396"/>
      <c r="HMY3" s="396"/>
      <c r="HMZ3" s="396"/>
      <c r="HNA3" s="396"/>
      <c r="HNB3" s="395"/>
      <c r="HNC3" s="396"/>
      <c r="HND3" s="396"/>
      <c r="HNE3" s="396"/>
      <c r="HNF3" s="396"/>
      <c r="HNG3" s="396"/>
      <c r="HNH3" s="396"/>
      <c r="HNI3" s="396"/>
      <c r="HNJ3" s="395"/>
      <c r="HNK3" s="396"/>
      <c r="HNL3" s="396"/>
      <c r="HNM3" s="396"/>
      <c r="HNN3" s="396"/>
      <c r="HNO3" s="396"/>
      <c r="HNP3" s="396"/>
      <c r="HNQ3" s="396"/>
      <c r="HNR3" s="395"/>
      <c r="HNS3" s="396"/>
      <c r="HNT3" s="396"/>
      <c r="HNU3" s="396"/>
      <c r="HNV3" s="396"/>
      <c r="HNW3" s="396"/>
      <c r="HNX3" s="396"/>
      <c r="HNY3" s="396"/>
      <c r="HNZ3" s="395"/>
      <c r="HOA3" s="396"/>
      <c r="HOB3" s="396"/>
      <c r="HOC3" s="396"/>
      <c r="HOD3" s="396"/>
      <c r="HOE3" s="396"/>
      <c r="HOF3" s="396"/>
      <c r="HOG3" s="396"/>
      <c r="HOH3" s="395"/>
      <c r="HOI3" s="396"/>
      <c r="HOJ3" s="396"/>
      <c r="HOK3" s="396"/>
      <c r="HOL3" s="396"/>
      <c r="HOM3" s="396"/>
      <c r="HON3" s="396"/>
      <c r="HOO3" s="396"/>
      <c r="HOP3" s="395"/>
      <c r="HOQ3" s="396"/>
      <c r="HOR3" s="396"/>
      <c r="HOS3" s="396"/>
      <c r="HOT3" s="396"/>
      <c r="HOU3" s="396"/>
      <c r="HOV3" s="396"/>
      <c r="HOW3" s="396"/>
      <c r="HOX3" s="395"/>
      <c r="HOY3" s="396"/>
      <c r="HOZ3" s="396"/>
      <c r="HPA3" s="396"/>
      <c r="HPB3" s="396"/>
      <c r="HPC3" s="396"/>
      <c r="HPD3" s="396"/>
      <c r="HPE3" s="396"/>
      <c r="HPF3" s="395"/>
      <c r="HPG3" s="396"/>
      <c r="HPH3" s="396"/>
      <c r="HPI3" s="396"/>
      <c r="HPJ3" s="396"/>
      <c r="HPK3" s="396"/>
      <c r="HPL3" s="396"/>
      <c r="HPM3" s="396"/>
      <c r="HPN3" s="395"/>
      <c r="HPO3" s="396"/>
      <c r="HPP3" s="396"/>
      <c r="HPQ3" s="396"/>
      <c r="HPR3" s="396"/>
      <c r="HPS3" s="396"/>
      <c r="HPT3" s="396"/>
      <c r="HPU3" s="396"/>
      <c r="HPV3" s="395"/>
      <c r="HPW3" s="396"/>
      <c r="HPX3" s="396"/>
      <c r="HPY3" s="396"/>
      <c r="HPZ3" s="396"/>
      <c r="HQA3" s="396"/>
      <c r="HQB3" s="396"/>
      <c r="HQC3" s="396"/>
      <c r="HQD3" s="395"/>
      <c r="HQE3" s="396"/>
      <c r="HQF3" s="396"/>
      <c r="HQG3" s="396"/>
      <c r="HQH3" s="396"/>
      <c r="HQI3" s="396"/>
      <c r="HQJ3" s="396"/>
      <c r="HQK3" s="396"/>
      <c r="HQL3" s="395"/>
      <c r="HQM3" s="396"/>
      <c r="HQN3" s="396"/>
      <c r="HQO3" s="396"/>
      <c r="HQP3" s="396"/>
      <c r="HQQ3" s="396"/>
      <c r="HQR3" s="396"/>
      <c r="HQS3" s="396"/>
      <c r="HQT3" s="395"/>
      <c r="HQU3" s="396"/>
      <c r="HQV3" s="396"/>
      <c r="HQW3" s="396"/>
      <c r="HQX3" s="396"/>
      <c r="HQY3" s="396"/>
      <c r="HQZ3" s="396"/>
      <c r="HRA3" s="396"/>
      <c r="HRB3" s="395"/>
      <c r="HRC3" s="396"/>
      <c r="HRD3" s="396"/>
      <c r="HRE3" s="396"/>
      <c r="HRF3" s="396"/>
      <c r="HRG3" s="396"/>
      <c r="HRH3" s="396"/>
      <c r="HRI3" s="396"/>
      <c r="HRJ3" s="395"/>
      <c r="HRK3" s="396"/>
      <c r="HRL3" s="396"/>
      <c r="HRM3" s="396"/>
      <c r="HRN3" s="396"/>
      <c r="HRO3" s="396"/>
      <c r="HRP3" s="396"/>
      <c r="HRQ3" s="396"/>
      <c r="HRR3" s="395"/>
      <c r="HRS3" s="396"/>
      <c r="HRT3" s="396"/>
      <c r="HRU3" s="396"/>
      <c r="HRV3" s="396"/>
      <c r="HRW3" s="396"/>
      <c r="HRX3" s="396"/>
      <c r="HRY3" s="396"/>
      <c r="HRZ3" s="395"/>
      <c r="HSA3" s="396"/>
      <c r="HSB3" s="396"/>
      <c r="HSC3" s="396"/>
      <c r="HSD3" s="396"/>
      <c r="HSE3" s="396"/>
      <c r="HSF3" s="396"/>
      <c r="HSG3" s="396"/>
      <c r="HSH3" s="395"/>
      <c r="HSI3" s="396"/>
      <c r="HSJ3" s="396"/>
      <c r="HSK3" s="396"/>
      <c r="HSL3" s="396"/>
      <c r="HSM3" s="396"/>
      <c r="HSN3" s="396"/>
      <c r="HSO3" s="396"/>
      <c r="HSP3" s="395"/>
      <c r="HSQ3" s="396"/>
      <c r="HSR3" s="396"/>
      <c r="HSS3" s="396"/>
      <c r="HST3" s="396"/>
      <c r="HSU3" s="396"/>
      <c r="HSV3" s="396"/>
      <c r="HSW3" s="396"/>
      <c r="HSX3" s="395"/>
      <c r="HSY3" s="396"/>
      <c r="HSZ3" s="396"/>
      <c r="HTA3" s="396"/>
      <c r="HTB3" s="396"/>
      <c r="HTC3" s="396"/>
      <c r="HTD3" s="396"/>
      <c r="HTE3" s="396"/>
      <c r="HTF3" s="395"/>
      <c r="HTG3" s="396"/>
      <c r="HTH3" s="396"/>
      <c r="HTI3" s="396"/>
      <c r="HTJ3" s="396"/>
      <c r="HTK3" s="396"/>
      <c r="HTL3" s="396"/>
      <c r="HTM3" s="396"/>
      <c r="HTN3" s="395"/>
      <c r="HTO3" s="396"/>
      <c r="HTP3" s="396"/>
      <c r="HTQ3" s="396"/>
      <c r="HTR3" s="396"/>
      <c r="HTS3" s="396"/>
      <c r="HTT3" s="396"/>
      <c r="HTU3" s="396"/>
      <c r="HTV3" s="395"/>
      <c r="HTW3" s="396"/>
      <c r="HTX3" s="396"/>
      <c r="HTY3" s="396"/>
      <c r="HTZ3" s="396"/>
      <c r="HUA3" s="396"/>
      <c r="HUB3" s="396"/>
      <c r="HUC3" s="396"/>
      <c r="HUD3" s="395"/>
      <c r="HUE3" s="396"/>
      <c r="HUF3" s="396"/>
      <c r="HUG3" s="396"/>
      <c r="HUH3" s="396"/>
      <c r="HUI3" s="396"/>
      <c r="HUJ3" s="396"/>
      <c r="HUK3" s="396"/>
      <c r="HUL3" s="395"/>
      <c r="HUM3" s="396"/>
      <c r="HUN3" s="396"/>
      <c r="HUO3" s="396"/>
      <c r="HUP3" s="396"/>
      <c r="HUQ3" s="396"/>
      <c r="HUR3" s="396"/>
      <c r="HUS3" s="396"/>
      <c r="HUT3" s="395"/>
      <c r="HUU3" s="396"/>
      <c r="HUV3" s="396"/>
      <c r="HUW3" s="396"/>
      <c r="HUX3" s="396"/>
      <c r="HUY3" s="396"/>
      <c r="HUZ3" s="396"/>
      <c r="HVA3" s="396"/>
      <c r="HVB3" s="395"/>
      <c r="HVC3" s="396"/>
      <c r="HVD3" s="396"/>
      <c r="HVE3" s="396"/>
      <c r="HVF3" s="396"/>
      <c r="HVG3" s="396"/>
      <c r="HVH3" s="396"/>
      <c r="HVI3" s="396"/>
      <c r="HVJ3" s="395"/>
      <c r="HVK3" s="396"/>
      <c r="HVL3" s="396"/>
      <c r="HVM3" s="396"/>
      <c r="HVN3" s="396"/>
      <c r="HVO3" s="396"/>
      <c r="HVP3" s="396"/>
      <c r="HVQ3" s="396"/>
      <c r="HVR3" s="395"/>
      <c r="HVS3" s="396"/>
      <c r="HVT3" s="396"/>
      <c r="HVU3" s="396"/>
      <c r="HVV3" s="396"/>
      <c r="HVW3" s="396"/>
      <c r="HVX3" s="396"/>
      <c r="HVY3" s="396"/>
      <c r="HVZ3" s="395"/>
      <c r="HWA3" s="396"/>
      <c r="HWB3" s="396"/>
      <c r="HWC3" s="396"/>
      <c r="HWD3" s="396"/>
      <c r="HWE3" s="396"/>
      <c r="HWF3" s="396"/>
      <c r="HWG3" s="396"/>
      <c r="HWH3" s="395"/>
      <c r="HWI3" s="396"/>
      <c r="HWJ3" s="396"/>
      <c r="HWK3" s="396"/>
      <c r="HWL3" s="396"/>
      <c r="HWM3" s="396"/>
      <c r="HWN3" s="396"/>
      <c r="HWO3" s="396"/>
      <c r="HWP3" s="395"/>
      <c r="HWQ3" s="396"/>
      <c r="HWR3" s="396"/>
      <c r="HWS3" s="396"/>
      <c r="HWT3" s="396"/>
      <c r="HWU3" s="396"/>
      <c r="HWV3" s="396"/>
      <c r="HWW3" s="396"/>
      <c r="HWX3" s="395"/>
      <c r="HWY3" s="396"/>
      <c r="HWZ3" s="396"/>
      <c r="HXA3" s="396"/>
      <c r="HXB3" s="396"/>
      <c r="HXC3" s="396"/>
      <c r="HXD3" s="396"/>
      <c r="HXE3" s="396"/>
      <c r="HXF3" s="395"/>
      <c r="HXG3" s="396"/>
      <c r="HXH3" s="396"/>
      <c r="HXI3" s="396"/>
      <c r="HXJ3" s="396"/>
      <c r="HXK3" s="396"/>
      <c r="HXL3" s="396"/>
      <c r="HXM3" s="396"/>
      <c r="HXN3" s="395"/>
      <c r="HXO3" s="396"/>
      <c r="HXP3" s="396"/>
      <c r="HXQ3" s="396"/>
      <c r="HXR3" s="396"/>
      <c r="HXS3" s="396"/>
      <c r="HXT3" s="396"/>
      <c r="HXU3" s="396"/>
      <c r="HXV3" s="395"/>
      <c r="HXW3" s="396"/>
      <c r="HXX3" s="396"/>
      <c r="HXY3" s="396"/>
      <c r="HXZ3" s="396"/>
      <c r="HYA3" s="396"/>
      <c r="HYB3" s="396"/>
      <c r="HYC3" s="396"/>
      <c r="HYD3" s="395"/>
      <c r="HYE3" s="396"/>
      <c r="HYF3" s="396"/>
      <c r="HYG3" s="396"/>
      <c r="HYH3" s="396"/>
      <c r="HYI3" s="396"/>
      <c r="HYJ3" s="396"/>
      <c r="HYK3" s="396"/>
      <c r="HYL3" s="395"/>
      <c r="HYM3" s="396"/>
      <c r="HYN3" s="396"/>
      <c r="HYO3" s="396"/>
      <c r="HYP3" s="396"/>
      <c r="HYQ3" s="396"/>
      <c r="HYR3" s="396"/>
      <c r="HYS3" s="396"/>
      <c r="HYT3" s="395"/>
      <c r="HYU3" s="396"/>
      <c r="HYV3" s="396"/>
      <c r="HYW3" s="396"/>
      <c r="HYX3" s="396"/>
      <c r="HYY3" s="396"/>
      <c r="HYZ3" s="396"/>
      <c r="HZA3" s="396"/>
      <c r="HZB3" s="395"/>
      <c r="HZC3" s="396"/>
      <c r="HZD3" s="396"/>
      <c r="HZE3" s="396"/>
      <c r="HZF3" s="396"/>
      <c r="HZG3" s="396"/>
      <c r="HZH3" s="396"/>
      <c r="HZI3" s="396"/>
      <c r="HZJ3" s="395"/>
      <c r="HZK3" s="396"/>
      <c r="HZL3" s="396"/>
      <c r="HZM3" s="396"/>
      <c r="HZN3" s="396"/>
      <c r="HZO3" s="396"/>
      <c r="HZP3" s="396"/>
      <c r="HZQ3" s="396"/>
      <c r="HZR3" s="395"/>
      <c r="HZS3" s="396"/>
      <c r="HZT3" s="396"/>
      <c r="HZU3" s="396"/>
      <c r="HZV3" s="396"/>
      <c r="HZW3" s="396"/>
      <c r="HZX3" s="396"/>
      <c r="HZY3" s="396"/>
      <c r="HZZ3" s="395"/>
      <c r="IAA3" s="396"/>
      <c r="IAB3" s="396"/>
      <c r="IAC3" s="396"/>
      <c r="IAD3" s="396"/>
      <c r="IAE3" s="396"/>
      <c r="IAF3" s="396"/>
      <c r="IAG3" s="396"/>
      <c r="IAH3" s="395"/>
      <c r="IAI3" s="396"/>
      <c r="IAJ3" s="396"/>
      <c r="IAK3" s="396"/>
      <c r="IAL3" s="396"/>
      <c r="IAM3" s="396"/>
      <c r="IAN3" s="396"/>
      <c r="IAO3" s="396"/>
      <c r="IAP3" s="395"/>
      <c r="IAQ3" s="396"/>
      <c r="IAR3" s="396"/>
      <c r="IAS3" s="396"/>
      <c r="IAT3" s="396"/>
      <c r="IAU3" s="396"/>
      <c r="IAV3" s="396"/>
      <c r="IAW3" s="396"/>
      <c r="IAX3" s="395"/>
      <c r="IAY3" s="396"/>
      <c r="IAZ3" s="396"/>
      <c r="IBA3" s="396"/>
      <c r="IBB3" s="396"/>
      <c r="IBC3" s="396"/>
      <c r="IBD3" s="396"/>
      <c r="IBE3" s="396"/>
      <c r="IBF3" s="395"/>
      <c r="IBG3" s="396"/>
      <c r="IBH3" s="396"/>
      <c r="IBI3" s="396"/>
      <c r="IBJ3" s="396"/>
      <c r="IBK3" s="396"/>
      <c r="IBL3" s="396"/>
      <c r="IBM3" s="396"/>
      <c r="IBN3" s="395"/>
      <c r="IBO3" s="396"/>
      <c r="IBP3" s="396"/>
      <c r="IBQ3" s="396"/>
      <c r="IBR3" s="396"/>
      <c r="IBS3" s="396"/>
      <c r="IBT3" s="396"/>
      <c r="IBU3" s="396"/>
      <c r="IBV3" s="395"/>
      <c r="IBW3" s="396"/>
      <c r="IBX3" s="396"/>
      <c r="IBY3" s="396"/>
      <c r="IBZ3" s="396"/>
      <c r="ICA3" s="396"/>
      <c r="ICB3" s="396"/>
      <c r="ICC3" s="396"/>
      <c r="ICD3" s="395"/>
      <c r="ICE3" s="396"/>
      <c r="ICF3" s="396"/>
      <c r="ICG3" s="396"/>
      <c r="ICH3" s="396"/>
      <c r="ICI3" s="396"/>
      <c r="ICJ3" s="396"/>
      <c r="ICK3" s="396"/>
      <c r="ICL3" s="395"/>
      <c r="ICM3" s="396"/>
      <c r="ICN3" s="396"/>
      <c r="ICO3" s="396"/>
      <c r="ICP3" s="396"/>
      <c r="ICQ3" s="396"/>
      <c r="ICR3" s="396"/>
      <c r="ICS3" s="396"/>
      <c r="ICT3" s="395"/>
      <c r="ICU3" s="396"/>
      <c r="ICV3" s="396"/>
      <c r="ICW3" s="396"/>
      <c r="ICX3" s="396"/>
      <c r="ICY3" s="396"/>
      <c r="ICZ3" s="396"/>
      <c r="IDA3" s="396"/>
      <c r="IDB3" s="395"/>
      <c r="IDC3" s="396"/>
      <c r="IDD3" s="396"/>
      <c r="IDE3" s="396"/>
      <c r="IDF3" s="396"/>
      <c r="IDG3" s="396"/>
      <c r="IDH3" s="396"/>
      <c r="IDI3" s="396"/>
      <c r="IDJ3" s="395"/>
      <c r="IDK3" s="396"/>
      <c r="IDL3" s="396"/>
      <c r="IDM3" s="396"/>
      <c r="IDN3" s="396"/>
      <c r="IDO3" s="396"/>
      <c r="IDP3" s="396"/>
      <c r="IDQ3" s="396"/>
      <c r="IDR3" s="395"/>
      <c r="IDS3" s="396"/>
      <c r="IDT3" s="396"/>
      <c r="IDU3" s="396"/>
      <c r="IDV3" s="396"/>
      <c r="IDW3" s="396"/>
      <c r="IDX3" s="396"/>
      <c r="IDY3" s="396"/>
      <c r="IDZ3" s="395"/>
      <c r="IEA3" s="396"/>
      <c r="IEB3" s="396"/>
      <c r="IEC3" s="396"/>
      <c r="IED3" s="396"/>
      <c r="IEE3" s="396"/>
      <c r="IEF3" s="396"/>
      <c r="IEG3" s="396"/>
      <c r="IEH3" s="395"/>
      <c r="IEI3" s="396"/>
      <c r="IEJ3" s="396"/>
      <c r="IEK3" s="396"/>
      <c r="IEL3" s="396"/>
      <c r="IEM3" s="396"/>
      <c r="IEN3" s="396"/>
      <c r="IEO3" s="396"/>
      <c r="IEP3" s="395"/>
      <c r="IEQ3" s="396"/>
      <c r="IER3" s="396"/>
      <c r="IES3" s="396"/>
      <c r="IET3" s="396"/>
      <c r="IEU3" s="396"/>
      <c r="IEV3" s="396"/>
      <c r="IEW3" s="396"/>
      <c r="IEX3" s="395"/>
      <c r="IEY3" s="396"/>
      <c r="IEZ3" s="396"/>
      <c r="IFA3" s="396"/>
      <c r="IFB3" s="396"/>
      <c r="IFC3" s="396"/>
      <c r="IFD3" s="396"/>
      <c r="IFE3" s="396"/>
      <c r="IFF3" s="395"/>
      <c r="IFG3" s="396"/>
      <c r="IFH3" s="396"/>
      <c r="IFI3" s="396"/>
      <c r="IFJ3" s="396"/>
      <c r="IFK3" s="396"/>
      <c r="IFL3" s="396"/>
      <c r="IFM3" s="396"/>
      <c r="IFN3" s="395"/>
      <c r="IFO3" s="396"/>
      <c r="IFP3" s="396"/>
      <c r="IFQ3" s="396"/>
      <c r="IFR3" s="396"/>
      <c r="IFS3" s="396"/>
      <c r="IFT3" s="396"/>
      <c r="IFU3" s="396"/>
      <c r="IFV3" s="395"/>
      <c r="IFW3" s="396"/>
      <c r="IFX3" s="396"/>
      <c r="IFY3" s="396"/>
      <c r="IFZ3" s="396"/>
      <c r="IGA3" s="396"/>
      <c r="IGB3" s="396"/>
      <c r="IGC3" s="396"/>
      <c r="IGD3" s="395"/>
      <c r="IGE3" s="396"/>
      <c r="IGF3" s="396"/>
      <c r="IGG3" s="396"/>
      <c r="IGH3" s="396"/>
      <c r="IGI3" s="396"/>
      <c r="IGJ3" s="396"/>
      <c r="IGK3" s="396"/>
      <c r="IGL3" s="395"/>
      <c r="IGM3" s="396"/>
      <c r="IGN3" s="396"/>
      <c r="IGO3" s="396"/>
      <c r="IGP3" s="396"/>
      <c r="IGQ3" s="396"/>
      <c r="IGR3" s="396"/>
      <c r="IGS3" s="396"/>
      <c r="IGT3" s="395"/>
      <c r="IGU3" s="396"/>
      <c r="IGV3" s="396"/>
      <c r="IGW3" s="396"/>
      <c r="IGX3" s="396"/>
      <c r="IGY3" s="396"/>
      <c r="IGZ3" s="396"/>
      <c r="IHA3" s="396"/>
      <c r="IHB3" s="395"/>
      <c r="IHC3" s="396"/>
      <c r="IHD3" s="396"/>
      <c r="IHE3" s="396"/>
      <c r="IHF3" s="396"/>
      <c r="IHG3" s="396"/>
      <c r="IHH3" s="396"/>
      <c r="IHI3" s="396"/>
      <c r="IHJ3" s="395"/>
      <c r="IHK3" s="396"/>
      <c r="IHL3" s="396"/>
      <c r="IHM3" s="396"/>
      <c r="IHN3" s="396"/>
      <c r="IHO3" s="396"/>
      <c r="IHP3" s="396"/>
      <c r="IHQ3" s="396"/>
      <c r="IHR3" s="395"/>
      <c r="IHS3" s="396"/>
      <c r="IHT3" s="396"/>
      <c r="IHU3" s="396"/>
      <c r="IHV3" s="396"/>
      <c r="IHW3" s="396"/>
      <c r="IHX3" s="396"/>
      <c r="IHY3" s="396"/>
      <c r="IHZ3" s="395"/>
      <c r="IIA3" s="396"/>
      <c r="IIB3" s="396"/>
      <c r="IIC3" s="396"/>
      <c r="IID3" s="396"/>
      <c r="IIE3" s="396"/>
      <c r="IIF3" s="396"/>
      <c r="IIG3" s="396"/>
      <c r="IIH3" s="395"/>
      <c r="III3" s="396"/>
      <c r="IIJ3" s="396"/>
      <c r="IIK3" s="396"/>
      <c r="IIL3" s="396"/>
      <c r="IIM3" s="396"/>
      <c r="IIN3" s="396"/>
      <c r="IIO3" s="396"/>
      <c r="IIP3" s="395"/>
      <c r="IIQ3" s="396"/>
      <c r="IIR3" s="396"/>
      <c r="IIS3" s="396"/>
      <c r="IIT3" s="396"/>
      <c r="IIU3" s="396"/>
      <c r="IIV3" s="396"/>
      <c r="IIW3" s="396"/>
      <c r="IIX3" s="395"/>
      <c r="IIY3" s="396"/>
      <c r="IIZ3" s="396"/>
      <c r="IJA3" s="396"/>
      <c r="IJB3" s="396"/>
      <c r="IJC3" s="396"/>
      <c r="IJD3" s="396"/>
      <c r="IJE3" s="396"/>
      <c r="IJF3" s="395"/>
      <c r="IJG3" s="396"/>
      <c r="IJH3" s="396"/>
      <c r="IJI3" s="396"/>
      <c r="IJJ3" s="396"/>
      <c r="IJK3" s="396"/>
      <c r="IJL3" s="396"/>
      <c r="IJM3" s="396"/>
      <c r="IJN3" s="395"/>
      <c r="IJO3" s="396"/>
      <c r="IJP3" s="396"/>
      <c r="IJQ3" s="396"/>
      <c r="IJR3" s="396"/>
      <c r="IJS3" s="396"/>
      <c r="IJT3" s="396"/>
      <c r="IJU3" s="396"/>
      <c r="IJV3" s="395"/>
      <c r="IJW3" s="396"/>
      <c r="IJX3" s="396"/>
      <c r="IJY3" s="396"/>
      <c r="IJZ3" s="396"/>
      <c r="IKA3" s="396"/>
      <c r="IKB3" s="396"/>
      <c r="IKC3" s="396"/>
      <c r="IKD3" s="395"/>
      <c r="IKE3" s="396"/>
      <c r="IKF3" s="396"/>
      <c r="IKG3" s="396"/>
      <c r="IKH3" s="396"/>
      <c r="IKI3" s="396"/>
      <c r="IKJ3" s="396"/>
      <c r="IKK3" s="396"/>
      <c r="IKL3" s="395"/>
      <c r="IKM3" s="396"/>
      <c r="IKN3" s="396"/>
      <c r="IKO3" s="396"/>
      <c r="IKP3" s="396"/>
      <c r="IKQ3" s="396"/>
      <c r="IKR3" s="396"/>
      <c r="IKS3" s="396"/>
      <c r="IKT3" s="395"/>
      <c r="IKU3" s="396"/>
      <c r="IKV3" s="396"/>
      <c r="IKW3" s="396"/>
      <c r="IKX3" s="396"/>
      <c r="IKY3" s="396"/>
      <c r="IKZ3" s="396"/>
      <c r="ILA3" s="396"/>
      <c r="ILB3" s="395"/>
      <c r="ILC3" s="396"/>
      <c r="ILD3" s="396"/>
      <c r="ILE3" s="396"/>
      <c r="ILF3" s="396"/>
      <c r="ILG3" s="396"/>
      <c r="ILH3" s="396"/>
      <c r="ILI3" s="396"/>
      <c r="ILJ3" s="395"/>
      <c r="ILK3" s="396"/>
      <c r="ILL3" s="396"/>
      <c r="ILM3" s="396"/>
      <c r="ILN3" s="396"/>
      <c r="ILO3" s="396"/>
      <c r="ILP3" s="396"/>
      <c r="ILQ3" s="396"/>
      <c r="ILR3" s="395"/>
      <c r="ILS3" s="396"/>
      <c r="ILT3" s="396"/>
      <c r="ILU3" s="396"/>
      <c r="ILV3" s="396"/>
      <c r="ILW3" s="396"/>
      <c r="ILX3" s="396"/>
      <c r="ILY3" s="396"/>
      <c r="ILZ3" s="395"/>
      <c r="IMA3" s="396"/>
      <c r="IMB3" s="396"/>
      <c r="IMC3" s="396"/>
      <c r="IMD3" s="396"/>
      <c r="IME3" s="396"/>
      <c r="IMF3" s="396"/>
      <c r="IMG3" s="396"/>
      <c r="IMH3" s="395"/>
      <c r="IMI3" s="396"/>
      <c r="IMJ3" s="396"/>
      <c r="IMK3" s="396"/>
      <c r="IML3" s="396"/>
      <c r="IMM3" s="396"/>
      <c r="IMN3" s="396"/>
      <c r="IMO3" s="396"/>
      <c r="IMP3" s="395"/>
      <c r="IMQ3" s="396"/>
      <c r="IMR3" s="396"/>
      <c r="IMS3" s="396"/>
      <c r="IMT3" s="396"/>
      <c r="IMU3" s="396"/>
      <c r="IMV3" s="396"/>
      <c r="IMW3" s="396"/>
      <c r="IMX3" s="395"/>
      <c r="IMY3" s="396"/>
      <c r="IMZ3" s="396"/>
      <c r="INA3" s="396"/>
      <c r="INB3" s="396"/>
      <c r="INC3" s="396"/>
      <c r="IND3" s="396"/>
      <c r="INE3" s="396"/>
      <c r="INF3" s="395"/>
      <c r="ING3" s="396"/>
      <c r="INH3" s="396"/>
      <c r="INI3" s="396"/>
      <c r="INJ3" s="396"/>
      <c r="INK3" s="396"/>
      <c r="INL3" s="396"/>
      <c r="INM3" s="396"/>
      <c r="INN3" s="395"/>
      <c r="INO3" s="396"/>
      <c r="INP3" s="396"/>
      <c r="INQ3" s="396"/>
      <c r="INR3" s="396"/>
      <c r="INS3" s="396"/>
      <c r="INT3" s="396"/>
      <c r="INU3" s="396"/>
      <c r="INV3" s="395"/>
      <c r="INW3" s="396"/>
      <c r="INX3" s="396"/>
      <c r="INY3" s="396"/>
      <c r="INZ3" s="396"/>
      <c r="IOA3" s="396"/>
      <c r="IOB3" s="396"/>
      <c r="IOC3" s="396"/>
      <c r="IOD3" s="395"/>
      <c r="IOE3" s="396"/>
      <c r="IOF3" s="396"/>
      <c r="IOG3" s="396"/>
      <c r="IOH3" s="396"/>
      <c r="IOI3" s="396"/>
      <c r="IOJ3" s="396"/>
      <c r="IOK3" s="396"/>
      <c r="IOL3" s="395"/>
      <c r="IOM3" s="396"/>
      <c r="ION3" s="396"/>
      <c r="IOO3" s="396"/>
      <c r="IOP3" s="396"/>
      <c r="IOQ3" s="396"/>
      <c r="IOR3" s="396"/>
      <c r="IOS3" s="396"/>
      <c r="IOT3" s="395"/>
      <c r="IOU3" s="396"/>
      <c r="IOV3" s="396"/>
      <c r="IOW3" s="396"/>
      <c r="IOX3" s="396"/>
      <c r="IOY3" s="396"/>
      <c r="IOZ3" s="396"/>
      <c r="IPA3" s="396"/>
      <c r="IPB3" s="395"/>
      <c r="IPC3" s="396"/>
      <c r="IPD3" s="396"/>
      <c r="IPE3" s="396"/>
      <c r="IPF3" s="396"/>
      <c r="IPG3" s="396"/>
      <c r="IPH3" s="396"/>
      <c r="IPI3" s="396"/>
      <c r="IPJ3" s="395"/>
      <c r="IPK3" s="396"/>
      <c r="IPL3" s="396"/>
      <c r="IPM3" s="396"/>
      <c r="IPN3" s="396"/>
      <c r="IPO3" s="396"/>
      <c r="IPP3" s="396"/>
      <c r="IPQ3" s="396"/>
      <c r="IPR3" s="395"/>
      <c r="IPS3" s="396"/>
      <c r="IPT3" s="396"/>
      <c r="IPU3" s="396"/>
      <c r="IPV3" s="396"/>
      <c r="IPW3" s="396"/>
      <c r="IPX3" s="396"/>
      <c r="IPY3" s="396"/>
      <c r="IPZ3" s="395"/>
      <c r="IQA3" s="396"/>
      <c r="IQB3" s="396"/>
      <c r="IQC3" s="396"/>
      <c r="IQD3" s="396"/>
      <c r="IQE3" s="396"/>
      <c r="IQF3" s="396"/>
      <c r="IQG3" s="396"/>
      <c r="IQH3" s="395"/>
      <c r="IQI3" s="396"/>
      <c r="IQJ3" s="396"/>
      <c r="IQK3" s="396"/>
      <c r="IQL3" s="396"/>
      <c r="IQM3" s="396"/>
      <c r="IQN3" s="396"/>
      <c r="IQO3" s="396"/>
      <c r="IQP3" s="395"/>
      <c r="IQQ3" s="396"/>
      <c r="IQR3" s="396"/>
      <c r="IQS3" s="396"/>
      <c r="IQT3" s="396"/>
      <c r="IQU3" s="396"/>
      <c r="IQV3" s="396"/>
      <c r="IQW3" s="396"/>
      <c r="IQX3" s="395"/>
      <c r="IQY3" s="396"/>
      <c r="IQZ3" s="396"/>
      <c r="IRA3" s="396"/>
      <c r="IRB3" s="396"/>
      <c r="IRC3" s="396"/>
      <c r="IRD3" s="396"/>
      <c r="IRE3" s="396"/>
      <c r="IRF3" s="395"/>
      <c r="IRG3" s="396"/>
      <c r="IRH3" s="396"/>
      <c r="IRI3" s="396"/>
      <c r="IRJ3" s="396"/>
      <c r="IRK3" s="396"/>
      <c r="IRL3" s="396"/>
      <c r="IRM3" s="396"/>
      <c r="IRN3" s="395"/>
      <c r="IRO3" s="396"/>
      <c r="IRP3" s="396"/>
      <c r="IRQ3" s="396"/>
      <c r="IRR3" s="396"/>
      <c r="IRS3" s="396"/>
      <c r="IRT3" s="396"/>
      <c r="IRU3" s="396"/>
      <c r="IRV3" s="395"/>
      <c r="IRW3" s="396"/>
      <c r="IRX3" s="396"/>
      <c r="IRY3" s="396"/>
      <c r="IRZ3" s="396"/>
      <c r="ISA3" s="396"/>
      <c r="ISB3" s="396"/>
      <c r="ISC3" s="396"/>
      <c r="ISD3" s="395"/>
      <c r="ISE3" s="396"/>
      <c r="ISF3" s="396"/>
      <c r="ISG3" s="396"/>
      <c r="ISH3" s="396"/>
      <c r="ISI3" s="396"/>
      <c r="ISJ3" s="396"/>
      <c r="ISK3" s="396"/>
      <c r="ISL3" s="395"/>
      <c r="ISM3" s="396"/>
      <c r="ISN3" s="396"/>
      <c r="ISO3" s="396"/>
      <c r="ISP3" s="396"/>
      <c r="ISQ3" s="396"/>
      <c r="ISR3" s="396"/>
      <c r="ISS3" s="396"/>
      <c r="IST3" s="395"/>
      <c r="ISU3" s="396"/>
      <c r="ISV3" s="396"/>
      <c r="ISW3" s="396"/>
      <c r="ISX3" s="396"/>
      <c r="ISY3" s="396"/>
      <c r="ISZ3" s="396"/>
      <c r="ITA3" s="396"/>
      <c r="ITB3" s="395"/>
      <c r="ITC3" s="396"/>
      <c r="ITD3" s="396"/>
      <c r="ITE3" s="396"/>
      <c r="ITF3" s="396"/>
      <c r="ITG3" s="396"/>
      <c r="ITH3" s="396"/>
      <c r="ITI3" s="396"/>
      <c r="ITJ3" s="395"/>
      <c r="ITK3" s="396"/>
      <c r="ITL3" s="396"/>
      <c r="ITM3" s="396"/>
      <c r="ITN3" s="396"/>
      <c r="ITO3" s="396"/>
      <c r="ITP3" s="396"/>
      <c r="ITQ3" s="396"/>
      <c r="ITR3" s="395"/>
      <c r="ITS3" s="396"/>
      <c r="ITT3" s="396"/>
      <c r="ITU3" s="396"/>
      <c r="ITV3" s="396"/>
      <c r="ITW3" s="396"/>
      <c r="ITX3" s="396"/>
      <c r="ITY3" s="396"/>
      <c r="ITZ3" s="395"/>
      <c r="IUA3" s="396"/>
      <c r="IUB3" s="396"/>
      <c r="IUC3" s="396"/>
      <c r="IUD3" s="396"/>
      <c r="IUE3" s="396"/>
      <c r="IUF3" s="396"/>
      <c r="IUG3" s="396"/>
      <c r="IUH3" s="395"/>
      <c r="IUI3" s="396"/>
      <c r="IUJ3" s="396"/>
      <c r="IUK3" s="396"/>
      <c r="IUL3" s="396"/>
      <c r="IUM3" s="396"/>
      <c r="IUN3" s="396"/>
      <c r="IUO3" s="396"/>
      <c r="IUP3" s="395"/>
      <c r="IUQ3" s="396"/>
      <c r="IUR3" s="396"/>
      <c r="IUS3" s="396"/>
      <c r="IUT3" s="396"/>
      <c r="IUU3" s="396"/>
      <c r="IUV3" s="396"/>
      <c r="IUW3" s="396"/>
      <c r="IUX3" s="395"/>
      <c r="IUY3" s="396"/>
      <c r="IUZ3" s="396"/>
      <c r="IVA3" s="396"/>
      <c r="IVB3" s="396"/>
      <c r="IVC3" s="396"/>
      <c r="IVD3" s="396"/>
      <c r="IVE3" s="396"/>
      <c r="IVF3" s="395"/>
      <c r="IVG3" s="396"/>
      <c r="IVH3" s="396"/>
      <c r="IVI3" s="396"/>
      <c r="IVJ3" s="396"/>
      <c r="IVK3" s="396"/>
      <c r="IVL3" s="396"/>
      <c r="IVM3" s="396"/>
      <c r="IVN3" s="395"/>
      <c r="IVO3" s="396"/>
      <c r="IVP3" s="396"/>
      <c r="IVQ3" s="396"/>
      <c r="IVR3" s="396"/>
      <c r="IVS3" s="396"/>
      <c r="IVT3" s="396"/>
      <c r="IVU3" s="396"/>
      <c r="IVV3" s="395"/>
      <c r="IVW3" s="396"/>
      <c r="IVX3" s="396"/>
      <c r="IVY3" s="396"/>
      <c r="IVZ3" s="396"/>
      <c r="IWA3" s="396"/>
      <c r="IWB3" s="396"/>
      <c r="IWC3" s="396"/>
      <c r="IWD3" s="395"/>
      <c r="IWE3" s="396"/>
      <c r="IWF3" s="396"/>
      <c r="IWG3" s="396"/>
      <c r="IWH3" s="396"/>
      <c r="IWI3" s="396"/>
      <c r="IWJ3" s="396"/>
      <c r="IWK3" s="396"/>
      <c r="IWL3" s="395"/>
      <c r="IWM3" s="396"/>
      <c r="IWN3" s="396"/>
      <c r="IWO3" s="396"/>
      <c r="IWP3" s="396"/>
      <c r="IWQ3" s="396"/>
      <c r="IWR3" s="396"/>
      <c r="IWS3" s="396"/>
      <c r="IWT3" s="395"/>
      <c r="IWU3" s="396"/>
      <c r="IWV3" s="396"/>
      <c r="IWW3" s="396"/>
      <c r="IWX3" s="396"/>
      <c r="IWY3" s="396"/>
      <c r="IWZ3" s="396"/>
      <c r="IXA3" s="396"/>
      <c r="IXB3" s="395"/>
      <c r="IXC3" s="396"/>
      <c r="IXD3" s="396"/>
      <c r="IXE3" s="396"/>
      <c r="IXF3" s="396"/>
      <c r="IXG3" s="396"/>
      <c r="IXH3" s="396"/>
      <c r="IXI3" s="396"/>
      <c r="IXJ3" s="395"/>
      <c r="IXK3" s="396"/>
      <c r="IXL3" s="396"/>
      <c r="IXM3" s="396"/>
      <c r="IXN3" s="396"/>
      <c r="IXO3" s="396"/>
      <c r="IXP3" s="396"/>
      <c r="IXQ3" s="396"/>
      <c r="IXR3" s="395"/>
      <c r="IXS3" s="396"/>
      <c r="IXT3" s="396"/>
      <c r="IXU3" s="396"/>
      <c r="IXV3" s="396"/>
      <c r="IXW3" s="396"/>
      <c r="IXX3" s="396"/>
      <c r="IXY3" s="396"/>
      <c r="IXZ3" s="395"/>
      <c r="IYA3" s="396"/>
      <c r="IYB3" s="396"/>
      <c r="IYC3" s="396"/>
      <c r="IYD3" s="396"/>
      <c r="IYE3" s="396"/>
      <c r="IYF3" s="396"/>
      <c r="IYG3" s="396"/>
      <c r="IYH3" s="395"/>
      <c r="IYI3" s="396"/>
      <c r="IYJ3" s="396"/>
      <c r="IYK3" s="396"/>
      <c r="IYL3" s="396"/>
      <c r="IYM3" s="396"/>
      <c r="IYN3" s="396"/>
      <c r="IYO3" s="396"/>
      <c r="IYP3" s="395"/>
      <c r="IYQ3" s="396"/>
      <c r="IYR3" s="396"/>
      <c r="IYS3" s="396"/>
      <c r="IYT3" s="396"/>
      <c r="IYU3" s="396"/>
      <c r="IYV3" s="396"/>
      <c r="IYW3" s="396"/>
      <c r="IYX3" s="395"/>
      <c r="IYY3" s="396"/>
      <c r="IYZ3" s="396"/>
      <c r="IZA3" s="396"/>
      <c r="IZB3" s="396"/>
      <c r="IZC3" s="396"/>
      <c r="IZD3" s="396"/>
      <c r="IZE3" s="396"/>
      <c r="IZF3" s="395"/>
      <c r="IZG3" s="396"/>
      <c r="IZH3" s="396"/>
      <c r="IZI3" s="396"/>
      <c r="IZJ3" s="396"/>
      <c r="IZK3" s="396"/>
      <c r="IZL3" s="396"/>
      <c r="IZM3" s="396"/>
      <c r="IZN3" s="395"/>
      <c r="IZO3" s="396"/>
      <c r="IZP3" s="396"/>
      <c r="IZQ3" s="396"/>
      <c r="IZR3" s="396"/>
      <c r="IZS3" s="396"/>
      <c r="IZT3" s="396"/>
      <c r="IZU3" s="396"/>
      <c r="IZV3" s="395"/>
      <c r="IZW3" s="396"/>
      <c r="IZX3" s="396"/>
      <c r="IZY3" s="396"/>
      <c r="IZZ3" s="396"/>
      <c r="JAA3" s="396"/>
      <c r="JAB3" s="396"/>
      <c r="JAC3" s="396"/>
      <c r="JAD3" s="395"/>
      <c r="JAE3" s="396"/>
      <c r="JAF3" s="396"/>
      <c r="JAG3" s="396"/>
      <c r="JAH3" s="396"/>
      <c r="JAI3" s="396"/>
      <c r="JAJ3" s="396"/>
      <c r="JAK3" s="396"/>
      <c r="JAL3" s="395"/>
      <c r="JAM3" s="396"/>
      <c r="JAN3" s="396"/>
      <c r="JAO3" s="396"/>
      <c r="JAP3" s="396"/>
      <c r="JAQ3" s="396"/>
      <c r="JAR3" s="396"/>
      <c r="JAS3" s="396"/>
      <c r="JAT3" s="395"/>
      <c r="JAU3" s="396"/>
      <c r="JAV3" s="396"/>
      <c r="JAW3" s="396"/>
      <c r="JAX3" s="396"/>
      <c r="JAY3" s="396"/>
      <c r="JAZ3" s="396"/>
      <c r="JBA3" s="396"/>
      <c r="JBB3" s="395"/>
      <c r="JBC3" s="396"/>
      <c r="JBD3" s="396"/>
      <c r="JBE3" s="396"/>
      <c r="JBF3" s="396"/>
      <c r="JBG3" s="396"/>
      <c r="JBH3" s="396"/>
      <c r="JBI3" s="396"/>
      <c r="JBJ3" s="395"/>
      <c r="JBK3" s="396"/>
      <c r="JBL3" s="396"/>
      <c r="JBM3" s="396"/>
      <c r="JBN3" s="396"/>
      <c r="JBO3" s="396"/>
      <c r="JBP3" s="396"/>
      <c r="JBQ3" s="396"/>
      <c r="JBR3" s="395"/>
      <c r="JBS3" s="396"/>
      <c r="JBT3" s="396"/>
      <c r="JBU3" s="396"/>
      <c r="JBV3" s="396"/>
      <c r="JBW3" s="396"/>
      <c r="JBX3" s="396"/>
      <c r="JBY3" s="396"/>
      <c r="JBZ3" s="395"/>
      <c r="JCA3" s="396"/>
      <c r="JCB3" s="396"/>
      <c r="JCC3" s="396"/>
      <c r="JCD3" s="396"/>
      <c r="JCE3" s="396"/>
      <c r="JCF3" s="396"/>
      <c r="JCG3" s="396"/>
      <c r="JCH3" s="395"/>
      <c r="JCI3" s="396"/>
      <c r="JCJ3" s="396"/>
      <c r="JCK3" s="396"/>
      <c r="JCL3" s="396"/>
      <c r="JCM3" s="396"/>
      <c r="JCN3" s="396"/>
      <c r="JCO3" s="396"/>
      <c r="JCP3" s="395"/>
      <c r="JCQ3" s="396"/>
      <c r="JCR3" s="396"/>
      <c r="JCS3" s="396"/>
      <c r="JCT3" s="396"/>
      <c r="JCU3" s="396"/>
      <c r="JCV3" s="396"/>
      <c r="JCW3" s="396"/>
      <c r="JCX3" s="395"/>
      <c r="JCY3" s="396"/>
      <c r="JCZ3" s="396"/>
      <c r="JDA3" s="396"/>
      <c r="JDB3" s="396"/>
      <c r="JDC3" s="396"/>
      <c r="JDD3" s="396"/>
      <c r="JDE3" s="396"/>
      <c r="JDF3" s="395"/>
      <c r="JDG3" s="396"/>
      <c r="JDH3" s="396"/>
      <c r="JDI3" s="396"/>
      <c r="JDJ3" s="396"/>
      <c r="JDK3" s="396"/>
      <c r="JDL3" s="396"/>
      <c r="JDM3" s="396"/>
      <c r="JDN3" s="395"/>
      <c r="JDO3" s="396"/>
      <c r="JDP3" s="396"/>
      <c r="JDQ3" s="396"/>
      <c r="JDR3" s="396"/>
      <c r="JDS3" s="396"/>
      <c r="JDT3" s="396"/>
      <c r="JDU3" s="396"/>
      <c r="JDV3" s="395"/>
      <c r="JDW3" s="396"/>
      <c r="JDX3" s="396"/>
      <c r="JDY3" s="396"/>
      <c r="JDZ3" s="396"/>
      <c r="JEA3" s="396"/>
      <c r="JEB3" s="396"/>
      <c r="JEC3" s="396"/>
      <c r="JED3" s="395"/>
      <c r="JEE3" s="396"/>
      <c r="JEF3" s="396"/>
      <c r="JEG3" s="396"/>
      <c r="JEH3" s="396"/>
      <c r="JEI3" s="396"/>
      <c r="JEJ3" s="396"/>
      <c r="JEK3" s="396"/>
      <c r="JEL3" s="395"/>
      <c r="JEM3" s="396"/>
      <c r="JEN3" s="396"/>
      <c r="JEO3" s="396"/>
      <c r="JEP3" s="396"/>
      <c r="JEQ3" s="396"/>
      <c r="JER3" s="396"/>
      <c r="JES3" s="396"/>
      <c r="JET3" s="395"/>
      <c r="JEU3" s="396"/>
      <c r="JEV3" s="396"/>
      <c r="JEW3" s="396"/>
      <c r="JEX3" s="396"/>
      <c r="JEY3" s="396"/>
      <c r="JEZ3" s="396"/>
      <c r="JFA3" s="396"/>
      <c r="JFB3" s="395"/>
      <c r="JFC3" s="396"/>
      <c r="JFD3" s="396"/>
      <c r="JFE3" s="396"/>
      <c r="JFF3" s="396"/>
      <c r="JFG3" s="396"/>
      <c r="JFH3" s="396"/>
      <c r="JFI3" s="396"/>
      <c r="JFJ3" s="395"/>
      <c r="JFK3" s="396"/>
      <c r="JFL3" s="396"/>
      <c r="JFM3" s="396"/>
      <c r="JFN3" s="396"/>
      <c r="JFO3" s="396"/>
      <c r="JFP3" s="396"/>
      <c r="JFQ3" s="396"/>
      <c r="JFR3" s="395"/>
      <c r="JFS3" s="396"/>
      <c r="JFT3" s="396"/>
      <c r="JFU3" s="396"/>
      <c r="JFV3" s="396"/>
      <c r="JFW3" s="396"/>
      <c r="JFX3" s="396"/>
      <c r="JFY3" s="396"/>
      <c r="JFZ3" s="395"/>
      <c r="JGA3" s="396"/>
      <c r="JGB3" s="396"/>
      <c r="JGC3" s="396"/>
      <c r="JGD3" s="396"/>
      <c r="JGE3" s="396"/>
      <c r="JGF3" s="396"/>
      <c r="JGG3" s="396"/>
      <c r="JGH3" s="395"/>
      <c r="JGI3" s="396"/>
      <c r="JGJ3" s="396"/>
      <c r="JGK3" s="396"/>
      <c r="JGL3" s="396"/>
      <c r="JGM3" s="396"/>
      <c r="JGN3" s="396"/>
      <c r="JGO3" s="396"/>
      <c r="JGP3" s="395"/>
      <c r="JGQ3" s="396"/>
      <c r="JGR3" s="396"/>
      <c r="JGS3" s="396"/>
      <c r="JGT3" s="396"/>
      <c r="JGU3" s="396"/>
      <c r="JGV3" s="396"/>
      <c r="JGW3" s="396"/>
      <c r="JGX3" s="395"/>
      <c r="JGY3" s="396"/>
      <c r="JGZ3" s="396"/>
      <c r="JHA3" s="396"/>
      <c r="JHB3" s="396"/>
      <c r="JHC3" s="396"/>
      <c r="JHD3" s="396"/>
      <c r="JHE3" s="396"/>
      <c r="JHF3" s="395"/>
      <c r="JHG3" s="396"/>
      <c r="JHH3" s="396"/>
      <c r="JHI3" s="396"/>
      <c r="JHJ3" s="396"/>
      <c r="JHK3" s="396"/>
      <c r="JHL3" s="396"/>
      <c r="JHM3" s="396"/>
      <c r="JHN3" s="395"/>
      <c r="JHO3" s="396"/>
      <c r="JHP3" s="396"/>
      <c r="JHQ3" s="396"/>
      <c r="JHR3" s="396"/>
      <c r="JHS3" s="396"/>
      <c r="JHT3" s="396"/>
      <c r="JHU3" s="396"/>
      <c r="JHV3" s="395"/>
      <c r="JHW3" s="396"/>
      <c r="JHX3" s="396"/>
      <c r="JHY3" s="396"/>
      <c r="JHZ3" s="396"/>
      <c r="JIA3" s="396"/>
      <c r="JIB3" s="396"/>
      <c r="JIC3" s="396"/>
      <c r="JID3" s="395"/>
      <c r="JIE3" s="396"/>
      <c r="JIF3" s="396"/>
      <c r="JIG3" s="396"/>
      <c r="JIH3" s="396"/>
      <c r="JII3" s="396"/>
      <c r="JIJ3" s="396"/>
      <c r="JIK3" s="396"/>
      <c r="JIL3" s="395"/>
      <c r="JIM3" s="396"/>
      <c r="JIN3" s="396"/>
      <c r="JIO3" s="396"/>
      <c r="JIP3" s="396"/>
      <c r="JIQ3" s="396"/>
      <c r="JIR3" s="396"/>
      <c r="JIS3" s="396"/>
      <c r="JIT3" s="395"/>
      <c r="JIU3" s="396"/>
      <c r="JIV3" s="396"/>
      <c r="JIW3" s="396"/>
      <c r="JIX3" s="396"/>
      <c r="JIY3" s="396"/>
      <c r="JIZ3" s="396"/>
      <c r="JJA3" s="396"/>
      <c r="JJB3" s="395"/>
      <c r="JJC3" s="396"/>
      <c r="JJD3" s="396"/>
      <c r="JJE3" s="396"/>
      <c r="JJF3" s="396"/>
      <c r="JJG3" s="396"/>
      <c r="JJH3" s="396"/>
      <c r="JJI3" s="396"/>
      <c r="JJJ3" s="395"/>
      <c r="JJK3" s="396"/>
      <c r="JJL3" s="396"/>
      <c r="JJM3" s="396"/>
      <c r="JJN3" s="396"/>
      <c r="JJO3" s="396"/>
      <c r="JJP3" s="396"/>
      <c r="JJQ3" s="396"/>
      <c r="JJR3" s="395"/>
      <c r="JJS3" s="396"/>
      <c r="JJT3" s="396"/>
      <c r="JJU3" s="396"/>
      <c r="JJV3" s="396"/>
      <c r="JJW3" s="396"/>
      <c r="JJX3" s="396"/>
      <c r="JJY3" s="396"/>
      <c r="JJZ3" s="395"/>
      <c r="JKA3" s="396"/>
      <c r="JKB3" s="396"/>
      <c r="JKC3" s="396"/>
      <c r="JKD3" s="396"/>
      <c r="JKE3" s="396"/>
      <c r="JKF3" s="396"/>
      <c r="JKG3" s="396"/>
      <c r="JKH3" s="395"/>
      <c r="JKI3" s="396"/>
      <c r="JKJ3" s="396"/>
      <c r="JKK3" s="396"/>
      <c r="JKL3" s="396"/>
      <c r="JKM3" s="396"/>
      <c r="JKN3" s="396"/>
      <c r="JKO3" s="396"/>
      <c r="JKP3" s="395"/>
      <c r="JKQ3" s="396"/>
      <c r="JKR3" s="396"/>
      <c r="JKS3" s="396"/>
      <c r="JKT3" s="396"/>
      <c r="JKU3" s="396"/>
      <c r="JKV3" s="396"/>
      <c r="JKW3" s="396"/>
      <c r="JKX3" s="395"/>
      <c r="JKY3" s="396"/>
      <c r="JKZ3" s="396"/>
      <c r="JLA3" s="396"/>
      <c r="JLB3" s="396"/>
      <c r="JLC3" s="396"/>
      <c r="JLD3" s="396"/>
      <c r="JLE3" s="396"/>
      <c r="JLF3" s="395"/>
      <c r="JLG3" s="396"/>
      <c r="JLH3" s="396"/>
      <c r="JLI3" s="396"/>
      <c r="JLJ3" s="396"/>
      <c r="JLK3" s="396"/>
      <c r="JLL3" s="396"/>
      <c r="JLM3" s="396"/>
      <c r="JLN3" s="395"/>
      <c r="JLO3" s="396"/>
      <c r="JLP3" s="396"/>
      <c r="JLQ3" s="396"/>
      <c r="JLR3" s="396"/>
      <c r="JLS3" s="396"/>
      <c r="JLT3" s="396"/>
      <c r="JLU3" s="396"/>
      <c r="JLV3" s="395"/>
      <c r="JLW3" s="396"/>
      <c r="JLX3" s="396"/>
      <c r="JLY3" s="396"/>
      <c r="JLZ3" s="396"/>
      <c r="JMA3" s="396"/>
      <c r="JMB3" s="396"/>
      <c r="JMC3" s="396"/>
      <c r="JMD3" s="395"/>
      <c r="JME3" s="396"/>
      <c r="JMF3" s="396"/>
      <c r="JMG3" s="396"/>
      <c r="JMH3" s="396"/>
      <c r="JMI3" s="396"/>
      <c r="JMJ3" s="396"/>
      <c r="JMK3" s="396"/>
      <c r="JML3" s="395"/>
      <c r="JMM3" s="396"/>
      <c r="JMN3" s="396"/>
      <c r="JMO3" s="396"/>
      <c r="JMP3" s="396"/>
      <c r="JMQ3" s="396"/>
      <c r="JMR3" s="396"/>
      <c r="JMS3" s="396"/>
      <c r="JMT3" s="395"/>
      <c r="JMU3" s="396"/>
      <c r="JMV3" s="396"/>
      <c r="JMW3" s="396"/>
      <c r="JMX3" s="396"/>
      <c r="JMY3" s="396"/>
      <c r="JMZ3" s="396"/>
      <c r="JNA3" s="396"/>
      <c r="JNB3" s="395"/>
      <c r="JNC3" s="396"/>
      <c r="JND3" s="396"/>
      <c r="JNE3" s="396"/>
      <c r="JNF3" s="396"/>
      <c r="JNG3" s="396"/>
      <c r="JNH3" s="396"/>
      <c r="JNI3" s="396"/>
      <c r="JNJ3" s="395"/>
      <c r="JNK3" s="396"/>
      <c r="JNL3" s="396"/>
      <c r="JNM3" s="396"/>
      <c r="JNN3" s="396"/>
      <c r="JNO3" s="396"/>
      <c r="JNP3" s="396"/>
      <c r="JNQ3" s="396"/>
      <c r="JNR3" s="395"/>
      <c r="JNS3" s="396"/>
      <c r="JNT3" s="396"/>
      <c r="JNU3" s="396"/>
      <c r="JNV3" s="396"/>
      <c r="JNW3" s="396"/>
      <c r="JNX3" s="396"/>
      <c r="JNY3" s="396"/>
      <c r="JNZ3" s="395"/>
      <c r="JOA3" s="396"/>
      <c r="JOB3" s="396"/>
      <c r="JOC3" s="396"/>
      <c r="JOD3" s="396"/>
      <c r="JOE3" s="396"/>
      <c r="JOF3" s="396"/>
      <c r="JOG3" s="396"/>
      <c r="JOH3" s="395"/>
      <c r="JOI3" s="396"/>
      <c r="JOJ3" s="396"/>
      <c r="JOK3" s="396"/>
      <c r="JOL3" s="396"/>
      <c r="JOM3" s="396"/>
      <c r="JON3" s="396"/>
      <c r="JOO3" s="396"/>
      <c r="JOP3" s="395"/>
      <c r="JOQ3" s="396"/>
      <c r="JOR3" s="396"/>
      <c r="JOS3" s="396"/>
      <c r="JOT3" s="396"/>
      <c r="JOU3" s="396"/>
      <c r="JOV3" s="396"/>
      <c r="JOW3" s="396"/>
      <c r="JOX3" s="395"/>
      <c r="JOY3" s="396"/>
      <c r="JOZ3" s="396"/>
      <c r="JPA3" s="396"/>
      <c r="JPB3" s="396"/>
      <c r="JPC3" s="396"/>
      <c r="JPD3" s="396"/>
      <c r="JPE3" s="396"/>
      <c r="JPF3" s="395"/>
      <c r="JPG3" s="396"/>
      <c r="JPH3" s="396"/>
      <c r="JPI3" s="396"/>
      <c r="JPJ3" s="396"/>
      <c r="JPK3" s="396"/>
      <c r="JPL3" s="396"/>
      <c r="JPM3" s="396"/>
      <c r="JPN3" s="395"/>
      <c r="JPO3" s="396"/>
      <c r="JPP3" s="396"/>
      <c r="JPQ3" s="396"/>
      <c r="JPR3" s="396"/>
      <c r="JPS3" s="396"/>
      <c r="JPT3" s="396"/>
      <c r="JPU3" s="396"/>
      <c r="JPV3" s="395"/>
      <c r="JPW3" s="396"/>
      <c r="JPX3" s="396"/>
      <c r="JPY3" s="396"/>
      <c r="JPZ3" s="396"/>
      <c r="JQA3" s="396"/>
      <c r="JQB3" s="396"/>
      <c r="JQC3" s="396"/>
      <c r="JQD3" s="395"/>
      <c r="JQE3" s="396"/>
      <c r="JQF3" s="396"/>
      <c r="JQG3" s="396"/>
      <c r="JQH3" s="396"/>
      <c r="JQI3" s="396"/>
      <c r="JQJ3" s="396"/>
      <c r="JQK3" s="396"/>
      <c r="JQL3" s="395"/>
      <c r="JQM3" s="396"/>
      <c r="JQN3" s="396"/>
      <c r="JQO3" s="396"/>
      <c r="JQP3" s="396"/>
      <c r="JQQ3" s="396"/>
      <c r="JQR3" s="396"/>
      <c r="JQS3" s="396"/>
      <c r="JQT3" s="395"/>
      <c r="JQU3" s="396"/>
      <c r="JQV3" s="396"/>
      <c r="JQW3" s="396"/>
      <c r="JQX3" s="396"/>
      <c r="JQY3" s="396"/>
      <c r="JQZ3" s="396"/>
      <c r="JRA3" s="396"/>
      <c r="JRB3" s="395"/>
      <c r="JRC3" s="396"/>
      <c r="JRD3" s="396"/>
      <c r="JRE3" s="396"/>
      <c r="JRF3" s="396"/>
      <c r="JRG3" s="396"/>
      <c r="JRH3" s="396"/>
      <c r="JRI3" s="396"/>
      <c r="JRJ3" s="395"/>
      <c r="JRK3" s="396"/>
      <c r="JRL3" s="396"/>
      <c r="JRM3" s="396"/>
      <c r="JRN3" s="396"/>
      <c r="JRO3" s="396"/>
      <c r="JRP3" s="396"/>
      <c r="JRQ3" s="396"/>
      <c r="JRR3" s="395"/>
      <c r="JRS3" s="396"/>
      <c r="JRT3" s="396"/>
      <c r="JRU3" s="396"/>
      <c r="JRV3" s="396"/>
      <c r="JRW3" s="396"/>
      <c r="JRX3" s="396"/>
      <c r="JRY3" s="396"/>
      <c r="JRZ3" s="395"/>
      <c r="JSA3" s="396"/>
      <c r="JSB3" s="396"/>
      <c r="JSC3" s="396"/>
      <c r="JSD3" s="396"/>
      <c r="JSE3" s="396"/>
      <c r="JSF3" s="396"/>
      <c r="JSG3" s="396"/>
      <c r="JSH3" s="395"/>
      <c r="JSI3" s="396"/>
      <c r="JSJ3" s="396"/>
      <c r="JSK3" s="396"/>
      <c r="JSL3" s="396"/>
      <c r="JSM3" s="396"/>
      <c r="JSN3" s="396"/>
      <c r="JSO3" s="396"/>
      <c r="JSP3" s="395"/>
      <c r="JSQ3" s="396"/>
      <c r="JSR3" s="396"/>
      <c r="JSS3" s="396"/>
      <c r="JST3" s="396"/>
      <c r="JSU3" s="396"/>
      <c r="JSV3" s="396"/>
      <c r="JSW3" s="396"/>
      <c r="JSX3" s="395"/>
      <c r="JSY3" s="396"/>
      <c r="JSZ3" s="396"/>
      <c r="JTA3" s="396"/>
      <c r="JTB3" s="396"/>
      <c r="JTC3" s="396"/>
      <c r="JTD3" s="396"/>
      <c r="JTE3" s="396"/>
      <c r="JTF3" s="395"/>
      <c r="JTG3" s="396"/>
      <c r="JTH3" s="396"/>
      <c r="JTI3" s="396"/>
      <c r="JTJ3" s="396"/>
      <c r="JTK3" s="396"/>
      <c r="JTL3" s="396"/>
      <c r="JTM3" s="396"/>
      <c r="JTN3" s="395"/>
      <c r="JTO3" s="396"/>
      <c r="JTP3" s="396"/>
      <c r="JTQ3" s="396"/>
      <c r="JTR3" s="396"/>
      <c r="JTS3" s="396"/>
      <c r="JTT3" s="396"/>
      <c r="JTU3" s="396"/>
      <c r="JTV3" s="395"/>
      <c r="JTW3" s="396"/>
      <c r="JTX3" s="396"/>
      <c r="JTY3" s="396"/>
      <c r="JTZ3" s="396"/>
      <c r="JUA3" s="396"/>
      <c r="JUB3" s="396"/>
      <c r="JUC3" s="396"/>
      <c r="JUD3" s="395"/>
      <c r="JUE3" s="396"/>
      <c r="JUF3" s="396"/>
      <c r="JUG3" s="396"/>
      <c r="JUH3" s="396"/>
      <c r="JUI3" s="396"/>
      <c r="JUJ3" s="396"/>
      <c r="JUK3" s="396"/>
      <c r="JUL3" s="395"/>
      <c r="JUM3" s="396"/>
      <c r="JUN3" s="396"/>
      <c r="JUO3" s="396"/>
      <c r="JUP3" s="396"/>
      <c r="JUQ3" s="396"/>
      <c r="JUR3" s="396"/>
      <c r="JUS3" s="396"/>
      <c r="JUT3" s="395"/>
      <c r="JUU3" s="396"/>
      <c r="JUV3" s="396"/>
      <c r="JUW3" s="396"/>
      <c r="JUX3" s="396"/>
      <c r="JUY3" s="396"/>
      <c r="JUZ3" s="396"/>
      <c r="JVA3" s="396"/>
      <c r="JVB3" s="395"/>
      <c r="JVC3" s="396"/>
      <c r="JVD3" s="396"/>
      <c r="JVE3" s="396"/>
      <c r="JVF3" s="396"/>
      <c r="JVG3" s="396"/>
      <c r="JVH3" s="396"/>
      <c r="JVI3" s="396"/>
      <c r="JVJ3" s="395"/>
      <c r="JVK3" s="396"/>
      <c r="JVL3" s="396"/>
      <c r="JVM3" s="396"/>
      <c r="JVN3" s="396"/>
      <c r="JVO3" s="396"/>
      <c r="JVP3" s="396"/>
      <c r="JVQ3" s="396"/>
      <c r="JVR3" s="395"/>
      <c r="JVS3" s="396"/>
      <c r="JVT3" s="396"/>
      <c r="JVU3" s="396"/>
      <c r="JVV3" s="396"/>
      <c r="JVW3" s="396"/>
      <c r="JVX3" s="396"/>
      <c r="JVY3" s="396"/>
      <c r="JVZ3" s="395"/>
      <c r="JWA3" s="396"/>
      <c r="JWB3" s="396"/>
      <c r="JWC3" s="396"/>
      <c r="JWD3" s="396"/>
      <c r="JWE3" s="396"/>
      <c r="JWF3" s="396"/>
      <c r="JWG3" s="396"/>
      <c r="JWH3" s="395"/>
      <c r="JWI3" s="396"/>
      <c r="JWJ3" s="396"/>
      <c r="JWK3" s="396"/>
      <c r="JWL3" s="396"/>
      <c r="JWM3" s="396"/>
      <c r="JWN3" s="396"/>
      <c r="JWO3" s="396"/>
      <c r="JWP3" s="395"/>
      <c r="JWQ3" s="396"/>
      <c r="JWR3" s="396"/>
      <c r="JWS3" s="396"/>
      <c r="JWT3" s="396"/>
      <c r="JWU3" s="396"/>
      <c r="JWV3" s="396"/>
      <c r="JWW3" s="396"/>
      <c r="JWX3" s="395"/>
      <c r="JWY3" s="396"/>
      <c r="JWZ3" s="396"/>
      <c r="JXA3" s="396"/>
      <c r="JXB3" s="396"/>
      <c r="JXC3" s="396"/>
      <c r="JXD3" s="396"/>
      <c r="JXE3" s="396"/>
      <c r="JXF3" s="395"/>
      <c r="JXG3" s="396"/>
      <c r="JXH3" s="396"/>
      <c r="JXI3" s="396"/>
      <c r="JXJ3" s="396"/>
      <c r="JXK3" s="396"/>
      <c r="JXL3" s="396"/>
      <c r="JXM3" s="396"/>
      <c r="JXN3" s="395"/>
      <c r="JXO3" s="396"/>
      <c r="JXP3" s="396"/>
      <c r="JXQ3" s="396"/>
      <c r="JXR3" s="396"/>
      <c r="JXS3" s="396"/>
      <c r="JXT3" s="396"/>
      <c r="JXU3" s="396"/>
      <c r="JXV3" s="395"/>
      <c r="JXW3" s="396"/>
      <c r="JXX3" s="396"/>
      <c r="JXY3" s="396"/>
      <c r="JXZ3" s="396"/>
      <c r="JYA3" s="396"/>
      <c r="JYB3" s="396"/>
      <c r="JYC3" s="396"/>
      <c r="JYD3" s="395"/>
      <c r="JYE3" s="396"/>
      <c r="JYF3" s="396"/>
      <c r="JYG3" s="396"/>
      <c r="JYH3" s="396"/>
      <c r="JYI3" s="396"/>
      <c r="JYJ3" s="396"/>
      <c r="JYK3" s="396"/>
      <c r="JYL3" s="395"/>
      <c r="JYM3" s="396"/>
      <c r="JYN3" s="396"/>
      <c r="JYO3" s="396"/>
      <c r="JYP3" s="396"/>
      <c r="JYQ3" s="396"/>
      <c r="JYR3" s="396"/>
      <c r="JYS3" s="396"/>
      <c r="JYT3" s="395"/>
      <c r="JYU3" s="396"/>
      <c r="JYV3" s="396"/>
      <c r="JYW3" s="396"/>
      <c r="JYX3" s="396"/>
      <c r="JYY3" s="396"/>
      <c r="JYZ3" s="396"/>
      <c r="JZA3" s="396"/>
      <c r="JZB3" s="395"/>
      <c r="JZC3" s="396"/>
      <c r="JZD3" s="396"/>
      <c r="JZE3" s="396"/>
      <c r="JZF3" s="396"/>
      <c r="JZG3" s="396"/>
      <c r="JZH3" s="396"/>
      <c r="JZI3" s="396"/>
      <c r="JZJ3" s="395"/>
      <c r="JZK3" s="396"/>
      <c r="JZL3" s="396"/>
      <c r="JZM3" s="396"/>
      <c r="JZN3" s="396"/>
      <c r="JZO3" s="396"/>
      <c r="JZP3" s="396"/>
      <c r="JZQ3" s="396"/>
      <c r="JZR3" s="395"/>
      <c r="JZS3" s="396"/>
      <c r="JZT3" s="396"/>
      <c r="JZU3" s="396"/>
      <c r="JZV3" s="396"/>
      <c r="JZW3" s="396"/>
      <c r="JZX3" s="396"/>
      <c r="JZY3" s="396"/>
      <c r="JZZ3" s="395"/>
      <c r="KAA3" s="396"/>
      <c r="KAB3" s="396"/>
      <c r="KAC3" s="396"/>
      <c r="KAD3" s="396"/>
      <c r="KAE3" s="396"/>
      <c r="KAF3" s="396"/>
      <c r="KAG3" s="396"/>
      <c r="KAH3" s="395"/>
      <c r="KAI3" s="396"/>
      <c r="KAJ3" s="396"/>
      <c r="KAK3" s="396"/>
      <c r="KAL3" s="396"/>
      <c r="KAM3" s="396"/>
      <c r="KAN3" s="396"/>
      <c r="KAO3" s="396"/>
      <c r="KAP3" s="395"/>
      <c r="KAQ3" s="396"/>
      <c r="KAR3" s="396"/>
      <c r="KAS3" s="396"/>
      <c r="KAT3" s="396"/>
      <c r="KAU3" s="396"/>
      <c r="KAV3" s="396"/>
      <c r="KAW3" s="396"/>
      <c r="KAX3" s="395"/>
      <c r="KAY3" s="396"/>
      <c r="KAZ3" s="396"/>
      <c r="KBA3" s="396"/>
      <c r="KBB3" s="396"/>
      <c r="KBC3" s="396"/>
      <c r="KBD3" s="396"/>
      <c r="KBE3" s="396"/>
      <c r="KBF3" s="395"/>
      <c r="KBG3" s="396"/>
      <c r="KBH3" s="396"/>
      <c r="KBI3" s="396"/>
      <c r="KBJ3" s="396"/>
      <c r="KBK3" s="396"/>
      <c r="KBL3" s="396"/>
      <c r="KBM3" s="396"/>
      <c r="KBN3" s="395"/>
      <c r="KBO3" s="396"/>
      <c r="KBP3" s="396"/>
      <c r="KBQ3" s="396"/>
      <c r="KBR3" s="396"/>
      <c r="KBS3" s="396"/>
      <c r="KBT3" s="396"/>
      <c r="KBU3" s="396"/>
      <c r="KBV3" s="395"/>
      <c r="KBW3" s="396"/>
      <c r="KBX3" s="396"/>
      <c r="KBY3" s="396"/>
      <c r="KBZ3" s="396"/>
      <c r="KCA3" s="396"/>
      <c r="KCB3" s="396"/>
      <c r="KCC3" s="396"/>
      <c r="KCD3" s="395"/>
      <c r="KCE3" s="396"/>
      <c r="KCF3" s="396"/>
      <c r="KCG3" s="396"/>
      <c r="KCH3" s="396"/>
      <c r="KCI3" s="396"/>
      <c r="KCJ3" s="396"/>
      <c r="KCK3" s="396"/>
      <c r="KCL3" s="395"/>
      <c r="KCM3" s="396"/>
      <c r="KCN3" s="396"/>
      <c r="KCO3" s="396"/>
      <c r="KCP3" s="396"/>
      <c r="KCQ3" s="396"/>
      <c r="KCR3" s="396"/>
      <c r="KCS3" s="396"/>
      <c r="KCT3" s="395"/>
      <c r="KCU3" s="396"/>
      <c r="KCV3" s="396"/>
      <c r="KCW3" s="396"/>
      <c r="KCX3" s="396"/>
      <c r="KCY3" s="396"/>
      <c r="KCZ3" s="396"/>
      <c r="KDA3" s="396"/>
      <c r="KDB3" s="395"/>
      <c r="KDC3" s="396"/>
      <c r="KDD3" s="396"/>
      <c r="KDE3" s="396"/>
      <c r="KDF3" s="396"/>
      <c r="KDG3" s="396"/>
      <c r="KDH3" s="396"/>
      <c r="KDI3" s="396"/>
      <c r="KDJ3" s="395"/>
      <c r="KDK3" s="396"/>
      <c r="KDL3" s="396"/>
      <c r="KDM3" s="396"/>
      <c r="KDN3" s="396"/>
      <c r="KDO3" s="396"/>
      <c r="KDP3" s="396"/>
      <c r="KDQ3" s="396"/>
      <c r="KDR3" s="395"/>
      <c r="KDS3" s="396"/>
      <c r="KDT3" s="396"/>
      <c r="KDU3" s="396"/>
      <c r="KDV3" s="396"/>
      <c r="KDW3" s="396"/>
      <c r="KDX3" s="396"/>
      <c r="KDY3" s="396"/>
      <c r="KDZ3" s="395"/>
      <c r="KEA3" s="396"/>
      <c r="KEB3" s="396"/>
      <c r="KEC3" s="396"/>
      <c r="KED3" s="396"/>
      <c r="KEE3" s="396"/>
      <c r="KEF3" s="396"/>
      <c r="KEG3" s="396"/>
      <c r="KEH3" s="395"/>
      <c r="KEI3" s="396"/>
      <c r="KEJ3" s="396"/>
      <c r="KEK3" s="396"/>
      <c r="KEL3" s="396"/>
      <c r="KEM3" s="396"/>
      <c r="KEN3" s="396"/>
      <c r="KEO3" s="396"/>
      <c r="KEP3" s="395"/>
      <c r="KEQ3" s="396"/>
      <c r="KER3" s="396"/>
      <c r="KES3" s="396"/>
      <c r="KET3" s="396"/>
      <c r="KEU3" s="396"/>
      <c r="KEV3" s="396"/>
      <c r="KEW3" s="396"/>
      <c r="KEX3" s="395"/>
      <c r="KEY3" s="396"/>
      <c r="KEZ3" s="396"/>
      <c r="KFA3" s="396"/>
      <c r="KFB3" s="396"/>
      <c r="KFC3" s="396"/>
      <c r="KFD3" s="396"/>
      <c r="KFE3" s="396"/>
      <c r="KFF3" s="395"/>
      <c r="KFG3" s="396"/>
      <c r="KFH3" s="396"/>
      <c r="KFI3" s="396"/>
      <c r="KFJ3" s="396"/>
      <c r="KFK3" s="396"/>
      <c r="KFL3" s="396"/>
      <c r="KFM3" s="396"/>
      <c r="KFN3" s="395"/>
      <c r="KFO3" s="396"/>
      <c r="KFP3" s="396"/>
      <c r="KFQ3" s="396"/>
      <c r="KFR3" s="396"/>
      <c r="KFS3" s="396"/>
      <c r="KFT3" s="396"/>
      <c r="KFU3" s="396"/>
      <c r="KFV3" s="395"/>
      <c r="KFW3" s="396"/>
      <c r="KFX3" s="396"/>
      <c r="KFY3" s="396"/>
      <c r="KFZ3" s="396"/>
      <c r="KGA3" s="396"/>
      <c r="KGB3" s="396"/>
      <c r="KGC3" s="396"/>
      <c r="KGD3" s="395"/>
      <c r="KGE3" s="396"/>
      <c r="KGF3" s="396"/>
      <c r="KGG3" s="396"/>
      <c r="KGH3" s="396"/>
      <c r="KGI3" s="396"/>
      <c r="KGJ3" s="396"/>
      <c r="KGK3" s="396"/>
      <c r="KGL3" s="395"/>
      <c r="KGM3" s="396"/>
      <c r="KGN3" s="396"/>
      <c r="KGO3" s="396"/>
      <c r="KGP3" s="396"/>
      <c r="KGQ3" s="396"/>
      <c r="KGR3" s="396"/>
      <c r="KGS3" s="396"/>
      <c r="KGT3" s="395"/>
      <c r="KGU3" s="396"/>
      <c r="KGV3" s="396"/>
      <c r="KGW3" s="396"/>
      <c r="KGX3" s="396"/>
      <c r="KGY3" s="396"/>
      <c r="KGZ3" s="396"/>
      <c r="KHA3" s="396"/>
      <c r="KHB3" s="395"/>
      <c r="KHC3" s="396"/>
      <c r="KHD3" s="396"/>
      <c r="KHE3" s="396"/>
      <c r="KHF3" s="396"/>
      <c r="KHG3" s="396"/>
      <c r="KHH3" s="396"/>
      <c r="KHI3" s="396"/>
      <c r="KHJ3" s="395"/>
      <c r="KHK3" s="396"/>
      <c r="KHL3" s="396"/>
      <c r="KHM3" s="396"/>
      <c r="KHN3" s="396"/>
      <c r="KHO3" s="396"/>
      <c r="KHP3" s="396"/>
      <c r="KHQ3" s="396"/>
      <c r="KHR3" s="395"/>
      <c r="KHS3" s="396"/>
      <c r="KHT3" s="396"/>
      <c r="KHU3" s="396"/>
      <c r="KHV3" s="396"/>
      <c r="KHW3" s="396"/>
      <c r="KHX3" s="396"/>
      <c r="KHY3" s="396"/>
      <c r="KHZ3" s="395"/>
      <c r="KIA3" s="396"/>
      <c r="KIB3" s="396"/>
      <c r="KIC3" s="396"/>
      <c r="KID3" s="396"/>
      <c r="KIE3" s="396"/>
      <c r="KIF3" s="396"/>
      <c r="KIG3" s="396"/>
      <c r="KIH3" s="395"/>
      <c r="KII3" s="396"/>
      <c r="KIJ3" s="396"/>
      <c r="KIK3" s="396"/>
      <c r="KIL3" s="396"/>
      <c r="KIM3" s="396"/>
      <c r="KIN3" s="396"/>
      <c r="KIO3" s="396"/>
      <c r="KIP3" s="395"/>
      <c r="KIQ3" s="396"/>
      <c r="KIR3" s="396"/>
      <c r="KIS3" s="396"/>
      <c r="KIT3" s="396"/>
      <c r="KIU3" s="396"/>
      <c r="KIV3" s="396"/>
      <c r="KIW3" s="396"/>
      <c r="KIX3" s="395"/>
      <c r="KIY3" s="396"/>
      <c r="KIZ3" s="396"/>
      <c r="KJA3" s="396"/>
      <c r="KJB3" s="396"/>
      <c r="KJC3" s="396"/>
      <c r="KJD3" s="396"/>
      <c r="KJE3" s="396"/>
      <c r="KJF3" s="395"/>
      <c r="KJG3" s="396"/>
      <c r="KJH3" s="396"/>
      <c r="KJI3" s="396"/>
      <c r="KJJ3" s="396"/>
      <c r="KJK3" s="396"/>
      <c r="KJL3" s="396"/>
      <c r="KJM3" s="396"/>
      <c r="KJN3" s="395"/>
      <c r="KJO3" s="396"/>
      <c r="KJP3" s="396"/>
      <c r="KJQ3" s="396"/>
      <c r="KJR3" s="396"/>
      <c r="KJS3" s="396"/>
      <c r="KJT3" s="396"/>
      <c r="KJU3" s="396"/>
      <c r="KJV3" s="395"/>
      <c r="KJW3" s="396"/>
      <c r="KJX3" s="396"/>
      <c r="KJY3" s="396"/>
      <c r="KJZ3" s="396"/>
      <c r="KKA3" s="396"/>
      <c r="KKB3" s="396"/>
      <c r="KKC3" s="396"/>
      <c r="KKD3" s="395"/>
      <c r="KKE3" s="396"/>
      <c r="KKF3" s="396"/>
      <c r="KKG3" s="396"/>
      <c r="KKH3" s="396"/>
      <c r="KKI3" s="396"/>
      <c r="KKJ3" s="396"/>
      <c r="KKK3" s="396"/>
      <c r="KKL3" s="395"/>
      <c r="KKM3" s="396"/>
      <c r="KKN3" s="396"/>
      <c r="KKO3" s="396"/>
      <c r="KKP3" s="396"/>
      <c r="KKQ3" s="396"/>
      <c r="KKR3" s="396"/>
      <c r="KKS3" s="396"/>
      <c r="KKT3" s="395"/>
      <c r="KKU3" s="396"/>
      <c r="KKV3" s="396"/>
      <c r="KKW3" s="396"/>
      <c r="KKX3" s="396"/>
      <c r="KKY3" s="396"/>
      <c r="KKZ3" s="396"/>
      <c r="KLA3" s="396"/>
      <c r="KLB3" s="395"/>
      <c r="KLC3" s="396"/>
      <c r="KLD3" s="396"/>
      <c r="KLE3" s="396"/>
      <c r="KLF3" s="396"/>
      <c r="KLG3" s="396"/>
      <c r="KLH3" s="396"/>
      <c r="KLI3" s="396"/>
      <c r="KLJ3" s="395"/>
      <c r="KLK3" s="396"/>
      <c r="KLL3" s="396"/>
      <c r="KLM3" s="396"/>
      <c r="KLN3" s="396"/>
      <c r="KLO3" s="396"/>
      <c r="KLP3" s="396"/>
      <c r="KLQ3" s="396"/>
      <c r="KLR3" s="395"/>
      <c r="KLS3" s="396"/>
      <c r="KLT3" s="396"/>
      <c r="KLU3" s="396"/>
      <c r="KLV3" s="396"/>
      <c r="KLW3" s="396"/>
      <c r="KLX3" s="396"/>
      <c r="KLY3" s="396"/>
      <c r="KLZ3" s="395"/>
      <c r="KMA3" s="396"/>
      <c r="KMB3" s="396"/>
      <c r="KMC3" s="396"/>
      <c r="KMD3" s="396"/>
      <c r="KME3" s="396"/>
      <c r="KMF3" s="396"/>
      <c r="KMG3" s="396"/>
      <c r="KMH3" s="395"/>
      <c r="KMI3" s="396"/>
      <c r="KMJ3" s="396"/>
      <c r="KMK3" s="396"/>
      <c r="KML3" s="396"/>
      <c r="KMM3" s="396"/>
      <c r="KMN3" s="396"/>
      <c r="KMO3" s="396"/>
      <c r="KMP3" s="395"/>
      <c r="KMQ3" s="396"/>
      <c r="KMR3" s="396"/>
      <c r="KMS3" s="396"/>
      <c r="KMT3" s="396"/>
      <c r="KMU3" s="396"/>
      <c r="KMV3" s="396"/>
      <c r="KMW3" s="396"/>
      <c r="KMX3" s="395"/>
      <c r="KMY3" s="396"/>
      <c r="KMZ3" s="396"/>
      <c r="KNA3" s="396"/>
      <c r="KNB3" s="396"/>
      <c r="KNC3" s="396"/>
      <c r="KND3" s="396"/>
      <c r="KNE3" s="396"/>
      <c r="KNF3" s="395"/>
      <c r="KNG3" s="396"/>
      <c r="KNH3" s="396"/>
      <c r="KNI3" s="396"/>
      <c r="KNJ3" s="396"/>
      <c r="KNK3" s="396"/>
      <c r="KNL3" s="396"/>
      <c r="KNM3" s="396"/>
      <c r="KNN3" s="395"/>
      <c r="KNO3" s="396"/>
      <c r="KNP3" s="396"/>
      <c r="KNQ3" s="396"/>
      <c r="KNR3" s="396"/>
      <c r="KNS3" s="396"/>
      <c r="KNT3" s="396"/>
      <c r="KNU3" s="396"/>
      <c r="KNV3" s="395"/>
      <c r="KNW3" s="396"/>
      <c r="KNX3" s="396"/>
      <c r="KNY3" s="396"/>
      <c r="KNZ3" s="396"/>
      <c r="KOA3" s="396"/>
      <c r="KOB3" s="396"/>
      <c r="KOC3" s="396"/>
      <c r="KOD3" s="395"/>
      <c r="KOE3" s="396"/>
      <c r="KOF3" s="396"/>
      <c r="KOG3" s="396"/>
      <c r="KOH3" s="396"/>
      <c r="KOI3" s="396"/>
      <c r="KOJ3" s="396"/>
      <c r="KOK3" s="396"/>
      <c r="KOL3" s="395"/>
      <c r="KOM3" s="396"/>
      <c r="KON3" s="396"/>
      <c r="KOO3" s="396"/>
      <c r="KOP3" s="396"/>
      <c r="KOQ3" s="396"/>
      <c r="KOR3" s="396"/>
      <c r="KOS3" s="396"/>
      <c r="KOT3" s="395"/>
      <c r="KOU3" s="396"/>
      <c r="KOV3" s="396"/>
      <c r="KOW3" s="396"/>
      <c r="KOX3" s="396"/>
      <c r="KOY3" s="396"/>
      <c r="KOZ3" s="396"/>
      <c r="KPA3" s="396"/>
      <c r="KPB3" s="395"/>
      <c r="KPC3" s="396"/>
      <c r="KPD3" s="396"/>
      <c r="KPE3" s="396"/>
      <c r="KPF3" s="396"/>
      <c r="KPG3" s="396"/>
      <c r="KPH3" s="396"/>
      <c r="KPI3" s="396"/>
      <c r="KPJ3" s="395"/>
      <c r="KPK3" s="396"/>
      <c r="KPL3" s="396"/>
      <c r="KPM3" s="396"/>
      <c r="KPN3" s="396"/>
      <c r="KPO3" s="396"/>
      <c r="KPP3" s="396"/>
      <c r="KPQ3" s="396"/>
      <c r="KPR3" s="395"/>
      <c r="KPS3" s="396"/>
      <c r="KPT3" s="396"/>
      <c r="KPU3" s="396"/>
      <c r="KPV3" s="396"/>
      <c r="KPW3" s="396"/>
      <c r="KPX3" s="396"/>
      <c r="KPY3" s="396"/>
      <c r="KPZ3" s="395"/>
      <c r="KQA3" s="396"/>
      <c r="KQB3" s="396"/>
      <c r="KQC3" s="396"/>
      <c r="KQD3" s="396"/>
      <c r="KQE3" s="396"/>
      <c r="KQF3" s="396"/>
      <c r="KQG3" s="396"/>
      <c r="KQH3" s="395"/>
      <c r="KQI3" s="396"/>
      <c r="KQJ3" s="396"/>
      <c r="KQK3" s="396"/>
      <c r="KQL3" s="396"/>
      <c r="KQM3" s="396"/>
      <c r="KQN3" s="396"/>
      <c r="KQO3" s="396"/>
      <c r="KQP3" s="395"/>
      <c r="KQQ3" s="396"/>
      <c r="KQR3" s="396"/>
      <c r="KQS3" s="396"/>
      <c r="KQT3" s="396"/>
      <c r="KQU3" s="396"/>
      <c r="KQV3" s="396"/>
      <c r="KQW3" s="396"/>
      <c r="KQX3" s="395"/>
      <c r="KQY3" s="396"/>
      <c r="KQZ3" s="396"/>
      <c r="KRA3" s="396"/>
      <c r="KRB3" s="396"/>
      <c r="KRC3" s="396"/>
      <c r="KRD3" s="396"/>
      <c r="KRE3" s="396"/>
      <c r="KRF3" s="395"/>
      <c r="KRG3" s="396"/>
      <c r="KRH3" s="396"/>
      <c r="KRI3" s="396"/>
      <c r="KRJ3" s="396"/>
      <c r="KRK3" s="396"/>
      <c r="KRL3" s="396"/>
      <c r="KRM3" s="396"/>
      <c r="KRN3" s="395"/>
      <c r="KRO3" s="396"/>
      <c r="KRP3" s="396"/>
      <c r="KRQ3" s="396"/>
      <c r="KRR3" s="396"/>
      <c r="KRS3" s="396"/>
      <c r="KRT3" s="396"/>
      <c r="KRU3" s="396"/>
      <c r="KRV3" s="395"/>
      <c r="KRW3" s="396"/>
      <c r="KRX3" s="396"/>
      <c r="KRY3" s="396"/>
      <c r="KRZ3" s="396"/>
      <c r="KSA3" s="396"/>
      <c r="KSB3" s="396"/>
      <c r="KSC3" s="396"/>
      <c r="KSD3" s="395"/>
      <c r="KSE3" s="396"/>
      <c r="KSF3" s="396"/>
      <c r="KSG3" s="396"/>
      <c r="KSH3" s="396"/>
      <c r="KSI3" s="396"/>
      <c r="KSJ3" s="396"/>
      <c r="KSK3" s="396"/>
      <c r="KSL3" s="395"/>
      <c r="KSM3" s="396"/>
      <c r="KSN3" s="396"/>
      <c r="KSO3" s="396"/>
      <c r="KSP3" s="396"/>
      <c r="KSQ3" s="396"/>
      <c r="KSR3" s="396"/>
      <c r="KSS3" s="396"/>
      <c r="KST3" s="395"/>
      <c r="KSU3" s="396"/>
      <c r="KSV3" s="396"/>
      <c r="KSW3" s="396"/>
      <c r="KSX3" s="396"/>
      <c r="KSY3" s="396"/>
      <c r="KSZ3" s="396"/>
      <c r="KTA3" s="396"/>
      <c r="KTB3" s="395"/>
      <c r="KTC3" s="396"/>
      <c r="KTD3" s="396"/>
      <c r="KTE3" s="396"/>
      <c r="KTF3" s="396"/>
      <c r="KTG3" s="396"/>
      <c r="KTH3" s="396"/>
      <c r="KTI3" s="396"/>
      <c r="KTJ3" s="395"/>
      <c r="KTK3" s="396"/>
      <c r="KTL3" s="396"/>
      <c r="KTM3" s="396"/>
      <c r="KTN3" s="396"/>
      <c r="KTO3" s="396"/>
      <c r="KTP3" s="396"/>
      <c r="KTQ3" s="396"/>
      <c r="KTR3" s="395"/>
      <c r="KTS3" s="396"/>
      <c r="KTT3" s="396"/>
      <c r="KTU3" s="396"/>
      <c r="KTV3" s="396"/>
      <c r="KTW3" s="396"/>
      <c r="KTX3" s="396"/>
      <c r="KTY3" s="396"/>
      <c r="KTZ3" s="395"/>
      <c r="KUA3" s="396"/>
      <c r="KUB3" s="396"/>
      <c r="KUC3" s="396"/>
      <c r="KUD3" s="396"/>
      <c r="KUE3" s="396"/>
      <c r="KUF3" s="396"/>
      <c r="KUG3" s="396"/>
      <c r="KUH3" s="395"/>
      <c r="KUI3" s="396"/>
      <c r="KUJ3" s="396"/>
      <c r="KUK3" s="396"/>
      <c r="KUL3" s="396"/>
      <c r="KUM3" s="396"/>
      <c r="KUN3" s="396"/>
      <c r="KUO3" s="396"/>
      <c r="KUP3" s="395"/>
      <c r="KUQ3" s="396"/>
      <c r="KUR3" s="396"/>
      <c r="KUS3" s="396"/>
      <c r="KUT3" s="396"/>
      <c r="KUU3" s="396"/>
      <c r="KUV3" s="396"/>
      <c r="KUW3" s="396"/>
      <c r="KUX3" s="395"/>
      <c r="KUY3" s="396"/>
      <c r="KUZ3" s="396"/>
      <c r="KVA3" s="396"/>
      <c r="KVB3" s="396"/>
      <c r="KVC3" s="396"/>
      <c r="KVD3" s="396"/>
      <c r="KVE3" s="396"/>
      <c r="KVF3" s="395"/>
      <c r="KVG3" s="396"/>
      <c r="KVH3" s="396"/>
      <c r="KVI3" s="396"/>
      <c r="KVJ3" s="396"/>
      <c r="KVK3" s="396"/>
      <c r="KVL3" s="396"/>
      <c r="KVM3" s="396"/>
      <c r="KVN3" s="395"/>
      <c r="KVO3" s="396"/>
      <c r="KVP3" s="396"/>
      <c r="KVQ3" s="396"/>
      <c r="KVR3" s="396"/>
      <c r="KVS3" s="396"/>
      <c r="KVT3" s="396"/>
      <c r="KVU3" s="396"/>
      <c r="KVV3" s="395"/>
      <c r="KVW3" s="396"/>
      <c r="KVX3" s="396"/>
      <c r="KVY3" s="396"/>
      <c r="KVZ3" s="396"/>
      <c r="KWA3" s="396"/>
      <c r="KWB3" s="396"/>
      <c r="KWC3" s="396"/>
      <c r="KWD3" s="395"/>
      <c r="KWE3" s="396"/>
      <c r="KWF3" s="396"/>
      <c r="KWG3" s="396"/>
      <c r="KWH3" s="396"/>
      <c r="KWI3" s="396"/>
      <c r="KWJ3" s="396"/>
      <c r="KWK3" s="396"/>
      <c r="KWL3" s="395"/>
      <c r="KWM3" s="396"/>
      <c r="KWN3" s="396"/>
      <c r="KWO3" s="396"/>
      <c r="KWP3" s="396"/>
      <c r="KWQ3" s="396"/>
      <c r="KWR3" s="396"/>
      <c r="KWS3" s="396"/>
      <c r="KWT3" s="395"/>
      <c r="KWU3" s="396"/>
      <c r="KWV3" s="396"/>
      <c r="KWW3" s="396"/>
      <c r="KWX3" s="396"/>
      <c r="KWY3" s="396"/>
      <c r="KWZ3" s="396"/>
      <c r="KXA3" s="396"/>
      <c r="KXB3" s="395"/>
      <c r="KXC3" s="396"/>
      <c r="KXD3" s="396"/>
      <c r="KXE3" s="396"/>
      <c r="KXF3" s="396"/>
      <c r="KXG3" s="396"/>
      <c r="KXH3" s="396"/>
      <c r="KXI3" s="396"/>
      <c r="KXJ3" s="395"/>
      <c r="KXK3" s="396"/>
      <c r="KXL3" s="396"/>
      <c r="KXM3" s="396"/>
      <c r="KXN3" s="396"/>
      <c r="KXO3" s="396"/>
      <c r="KXP3" s="396"/>
      <c r="KXQ3" s="396"/>
      <c r="KXR3" s="395"/>
      <c r="KXS3" s="396"/>
      <c r="KXT3" s="396"/>
      <c r="KXU3" s="396"/>
      <c r="KXV3" s="396"/>
      <c r="KXW3" s="396"/>
      <c r="KXX3" s="396"/>
      <c r="KXY3" s="396"/>
      <c r="KXZ3" s="395"/>
      <c r="KYA3" s="396"/>
      <c r="KYB3" s="396"/>
      <c r="KYC3" s="396"/>
      <c r="KYD3" s="396"/>
      <c r="KYE3" s="396"/>
      <c r="KYF3" s="396"/>
      <c r="KYG3" s="396"/>
      <c r="KYH3" s="395"/>
      <c r="KYI3" s="396"/>
      <c r="KYJ3" s="396"/>
      <c r="KYK3" s="396"/>
      <c r="KYL3" s="396"/>
      <c r="KYM3" s="396"/>
      <c r="KYN3" s="396"/>
      <c r="KYO3" s="396"/>
      <c r="KYP3" s="395"/>
      <c r="KYQ3" s="396"/>
      <c r="KYR3" s="396"/>
      <c r="KYS3" s="396"/>
      <c r="KYT3" s="396"/>
      <c r="KYU3" s="396"/>
      <c r="KYV3" s="396"/>
      <c r="KYW3" s="396"/>
      <c r="KYX3" s="395"/>
      <c r="KYY3" s="396"/>
      <c r="KYZ3" s="396"/>
      <c r="KZA3" s="396"/>
      <c r="KZB3" s="396"/>
      <c r="KZC3" s="396"/>
      <c r="KZD3" s="396"/>
      <c r="KZE3" s="396"/>
      <c r="KZF3" s="395"/>
      <c r="KZG3" s="396"/>
      <c r="KZH3" s="396"/>
      <c r="KZI3" s="396"/>
      <c r="KZJ3" s="396"/>
      <c r="KZK3" s="396"/>
      <c r="KZL3" s="396"/>
      <c r="KZM3" s="396"/>
      <c r="KZN3" s="395"/>
      <c r="KZO3" s="396"/>
      <c r="KZP3" s="396"/>
      <c r="KZQ3" s="396"/>
      <c r="KZR3" s="396"/>
      <c r="KZS3" s="396"/>
      <c r="KZT3" s="396"/>
      <c r="KZU3" s="396"/>
      <c r="KZV3" s="395"/>
      <c r="KZW3" s="396"/>
      <c r="KZX3" s="396"/>
      <c r="KZY3" s="396"/>
      <c r="KZZ3" s="396"/>
      <c r="LAA3" s="396"/>
      <c r="LAB3" s="396"/>
      <c r="LAC3" s="396"/>
      <c r="LAD3" s="395"/>
      <c r="LAE3" s="396"/>
      <c r="LAF3" s="396"/>
      <c r="LAG3" s="396"/>
      <c r="LAH3" s="396"/>
      <c r="LAI3" s="396"/>
      <c r="LAJ3" s="396"/>
      <c r="LAK3" s="396"/>
      <c r="LAL3" s="395"/>
      <c r="LAM3" s="396"/>
      <c r="LAN3" s="396"/>
      <c r="LAO3" s="396"/>
      <c r="LAP3" s="396"/>
      <c r="LAQ3" s="396"/>
      <c r="LAR3" s="396"/>
      <c r="LAS3" s="396"/>
      <c r="LAT3" s="395"/>
      <c r="LAU3" s="396"/>
      <c r="LAV3" s="396"/>
      <c r="LAW3" s="396"/>
      <c r="LAX3" s="396"/>
      <c r="LAY3" s="396"/>
      <c r="LAZ3" s="396"/>
      <c r="LBA3" s="396"/>
      <c r="LBB3" s="395"/>
      <c r="LBC3" s="396"/>
      <c r="LBD3" s="396"/>
      <c r="LBE3" s="396"/>
      <c r="LBF3" s="396"/>
      <c r="LBG3" s="396"/>
      <c r="LBH3" s="396"/>
      <c r="LBI3" s="396"/>
      <c r="LBJ3" s="395"/>
      <c r="LBK3" s="396"/>
      <c r="LBL3" s="396"/>
      <c r="LBM3" s="396"/>
      <c r="LBN3" s="396"/>
      <c r="LBO3" s="396"/>
      <c r="LBP3" s="396"/>
      <c r="LBQ3" s="396"/>
      <c r="LBR3" s="395"/>
      <c r="LBS3" s="396"/>
      <c r="LBT3" s="396"/>
      <c r="LBU3" s="396"/>
      <c r="LBV3" s="396"/>
      <c r="LBW3" s="396"/>
      <c r="LBX3" s="396"/>
      <c r="LBY3" s="396"/>
      <c r="LBZ3" s="395"/>
      <c r="LCA3" s="396"/>
      <c r="LCB3" s="396"/>
      <c r="LCC3" s="396"/>
      <c r="LCD3" s="396"/>
      <c r="LCE3" s="396"/>
      <c r="LCF3" s="396"/>
      <c r="LCG3" s="396"/>
      <c r="LCH3" s="395"/>
      <c r="LCI3" s="396"/>
      <c r="LCJ3" s="396"/>
      <c r="LCK3" s="396"/>
      <c r="LCL3" s="396"/>
      <c r="LCM3" s="396"/>
      <c r="LCN3" s="396"/>
      <c r="LCO3" s="396"/>
      <c r="LCP3" s="395"/>
      <c r="LCQ3" s="396"/>
      <c r="LCR3" s="396"/>
      <c r="LCS3" s="396"/>
      <c r="LCT3" s="396"/>
      <c r="LCU3" s="396"/>
      <c r="LCV3" s="396"/>
      <c r="LCW3" s="396"/>
      <c r="LCX3" s="395"/>
      <c r="LCY3" s="396"/>
      <c r="LCZ3" s="396"/>
      <c r="LDA3" s="396"/>
      <c r="LDB3" s="396"/>
      <c r="LDC3" s="396"/>
      <c r="LDD3" s="396"/>
      <c r="LDE3" s="396"/>
      <c r="LDF3" s="395"/>
      <c r="LDG3" s="396"/>
      <c r="LDH3" s="396"/>
      <c r="LDI3" s="396"/>
      <c r="LDJ3" s="396"/>
      <c r="LDK3" s="396"/>
      <c r="LDL3" s="396"/>
      <c r="LDM3" s="396"/>
      <c r="LDN3" s="395"/>
      <c r="LDO3" s="396"/>
      <c r="LDP3" s="396"/>
      <c r="LDQ3" s="396"/>
      <c r="LDR3" s="396"/>
      <c r="LDS3" s="396"/>
      <c r="LDT3" s="396"/>
      <c r="LDU3" s="396"/>
      <c r="LDV3" s="395"/>
      <c r="LDW3" s="396"/>
      <c r="LDX3" s="396"/>
      <c r="LDY3" s="396"/>
      <c r="LDZ3" s="396"/>
      <c r="LEA3" s="396"/>
      <c r="LEB3" s="396"/>
      <c r="LEC3" s="396"/>
      <c r="LED3" s="395"/>
      <c r="LEE3" s="396"/>
      <c r="LEF3" s="396"/>
      <c r="LEG3" s="396"/>
      <c r="LEH3" s="396"/>
      <c r="LEI3" s="396"/>
      <c r="LEJ3" s="396"/>
      <c r="LEK3" s="396"/>
      <c r="LEL3" s="395"/>
      <c r="LEM3" s="396"/>
      <c r="LEN3" s="396"/>
      <c r="LEO3" s="396"/>
      <c r="LEP3" s="396"/>
      <c r="LEQ3" s="396"/>
      <c r="LER3" s="396"/>
      <c r="LES3" s="396"/>
      <c r="LET3" s="395"/>
      <c r="LEU3" s="396"/>
      <c r="LEV3" s="396"/>
      <c r="LEW3" s="396"/>
      <c r="LEX3" s="396"/>
      <c r="LEY3" s="396"/>
      <c r="LEZ3" s="396"/>
      <c r="LFA3" s="396"/>
      <c r="LFB3" s="395"/>
      <c r="LFC3" s="396"/>
      <c r="LFD3" s="396"/>
      <c r="LFE3" s="396"/>
      <c r="LFF3" s="396"/>
      <c r="LFG3" s="396"/>
      <c r="LFH3" s="396"/>
      <c r="LFI3" s="396"/>
      <c r="LFJ3" s="395"/>
      <c r="LFK3" s="396"/>
      <c r="LFL3" s="396"/>
      <c r="LFM3" s="396"/>
      <c r="LFN3" s="396"/>
      <c r="LFO3" s="396"/>
      <c r="LFP3" s="396"/>
      <c r="LFQ3" s="396"/>
      <c r="LFR3" s="395"/>
      <c r="LFS3" s="396"/>
      <c r="LFT3" s="396"/>
      <c r="LFU3" s="396"/>
      <c r="LFV3" s="396"/>
      <c r="LFW3" s="396"/>
      <c r="LFX3" s="396"/>
      <c r="LFY3" s="396"/>
      <c r="LFZ3" s="395"/>
      <c r="LGA3" s="396"/>
      <c r="LGB3" s="396"/>
      <c r="LGC3" s="396"/>
      <c r="LGD3" s="396"/>
      <c r="LGE3" s="396"/>
      <c r="LGF3" s="396"/>
      <c r="LGG3" s="396"/>
      <c r="LGH3" s="395"/>
      <c r="LGI3" s="396"/>
      <c r="LGJ3" s="396"/>
      <c r="LGK3" s="396"/>
      <c r="LGL3" s="396"/>
      <c r="LGM3" s="396"/>
      <c r="LGN3" s="396"/>
      <c r="LGO3" s="396"/>
      <c r="LGP3" s="395"/>
      <c r="LGQ3" s="396"/>
      <c r="LGR3" s="396"/>
      <c r="LGS3" s="396"/>
      <c r="LGT3" s="396"/>
      <c r="LGU3" s="396"/>
      <c r="LGV3" s="396"/>
      <c r="LGW3" s="396"/>
      <c r="LGX3" s="395"/>
      <c r="LGY3" s="396"/>
      <c r="LGZ3" s="396"/>
      <c r="LHA3" s="396"/>
      <c r="LHB3" s="396"/>
      <c r="LHC3" s="396"/>
      <c r="LHD3" s="396"/>
      <c r="LHE3" s="396"/>
      <c r="LHF3" s="395"/>
      <c r="LHG3" s="396"/>
      <c r="LHH3" s="396"/>
      <c r="LHI3" s="396"/>
      <c r="LHJ3" s="396"/>
      <c r="LHK3" s="396"/>
      <c r="LHL3" s="396"/>
      <c r="LHM3" s="396"/>
      <c r="LHN3" s="395"/>
      <c r="LHO3" s="396"/>
      <c r="LHP3" s="396"/>
      <c r="LHQ3" s="396"/>
      <c r="LHR3" s="396"/>
      <c r="LHS3" s="396"/>
      <c r="LHT3" s="396"/>
      <c r="LHU3" s="396"/>
      <c r="LHV3" s="395"/>
      <c r="LHW3" s="396"/>
      <c r="LHX3" s="396"/>
      <c r="LHY3" s="396"/>
      <c r="LHZ3" s="396"/>
      <c r="LIA3" s="396"/>
      <c r="LIB3" s="396"/>
      <c r="LIC3" s="396"/>
      <c r="LID3" s="395"/>
      <c r="LIE3" s="396"/>
      <c r="LIF3" s="396"/>
      <c r="LIG3" s="396"/>
      <c r="LIH3" s="396"/>
      <c r="LII3" s="396"/>
      <c r="LIJ3" s="396"/>
      <c r="LIK3" s="396"/>
      <c r="LIL3" s="395"/>
      <c r="LIM3" s="396"/>
      <c r="LIN3" s="396"/>
      <c r="LIO3" s="396"/>
      <c r="LIP3" s="396"/>
      <c r="LIQ3" s="396"/>
      <c r="LIR3" s="396"/>
      <c r="LIS3" s="396"/>
      <c r="LIT3" s="395"/>
      <c r="LIU3" s="396"/>
      <c r="LIV3" s="396"/>
      <c r="LIW3" s="396"/>
      <c r="LIX3" s="396"/>
      <c r="LIY3" s="396"/>
      <c r="LIZ3" s="396"/>
      <c r="LJA3" s="396"/>
      <c r="LJB3" s="395"/>
      <c r="LJC3" s="396"/>
      <c r="LJD3" s="396"/>
      <c r="LJE3" s="396"/>
      <c r="LJF3" s="396"/>
      <c r="LJG3" s="396"/>
      <c r="LJH3" s="396"/>
      <c r="LJI3" s="396"/>
      <c r="LJJ3" s="395"/>
      <c r="LJK3" s="396"/>
      <c r="LJL3" s="396"/>
      <c r="LJM3" s="396"/>
      <c r="LJN3" s="396"/>
      <c r="LJO3" s="396"/>
      <c r="LJP3" s="396"/>
      <c r="LJQ3" s="396"/>
      <c r="LJR3" s="395"/>
      <c r="LJS3" s="396"/>
      <c r="LJT3" s="396"/>
      <c r="LJU3" s="396"/>
      <c r="LJV3" s="396"/>
      <c r="LJW3" s="396"/>
      <c r="LJX3" s="396"/>
      <c r="LJY3" s="396"/>
      <c r="LJZ3" s="395"/>
      <c r="LKA3" s="396"/>
      <c r="LKB3" s="396"/>
      <c r="LKC3" s="396"/>
      <c r="LKD3" s="396"/>
      <c r="LKE3" s="396"/>
      <c r="LKF3" s="396"/>
      <c r="LKG3" s="396"/>
      <c r="LKH3" s="395"/>
      <c r="LKI3" s="396"/>
      <c r="LKJ3" s="396"/>
      <c r="LKK3" s="396"/>
      <c r="LKL3" s="396"/>
      <c r="LKM3" s="396"/>
      <c r="LKN3" s="396"/>
      <c r="LKO3" s="396"/>
      <c r="LKP3" s="395"/>
      <c r="LKQ3" s="396"/>
      <c r="LKR3" s="396"/>
      <c r="LKS3" s="396"/>
      <c r="LKT3" s="396"/>
      <c r="LKU3" s="396"/>
      <c r="LKV3" s="396"/>
      <c r="LKW3" s="396"/>
      <c r="LKX3" s="395"/>
      <c r="LKY3" s="396"/>
      <c r="LKZ3" s="396"/>
      <c r="LLA3" s="396"/>
      <c r="LLB3" s="396"/>
      <c r="LLC3" s="396"/>
      <c r="LLD3" s="396"/>
      <c r="LLE3" s="396"/>
      <c r="LLF3" s="395"/>
      <c r="LLG3" s="396"/>
      <c r="LLH3" s="396"/>
      <c r="LLI3" s="396"/>
      <c r="LLJ3" s="396"/>
      <c r="LLK3" s="396"/>
      <c r="LLL3" s="396"/>
      <c r="LLM3" s="396"/>
      <c r="LLN3" s="395"/>
      <c r="LLO3" s="396"/>
      <c r="LLP3" s="396"/>
      <c r="LLQ3" s="396"/>
      <c r="LLR3" s="396"/>
      <c r="LLS3" s="396"/>
      <c r="LLT3" s="396"/>
      <c r="LLU3" s="396"/>
      <c r="LLV3" s="395"/>
      <c r="LLW3" s="396"/>
      <c r="LLX3" s="396"/>
      <c r="LLY3" s="396"/>
      <c r="LLZ3" s="396"/>
      <c r="LMA3" s="396"/>
      <c r="LMB3" s="396"/>
      <c r="LMC3" s="396"/>
      <c r="LMD3" s="395"/>
      <c r="LME3" s="396"/>
      <c r="LMF3" s="396"/>
      <c r="LMG3" s="396"/>
      <c r="LMH3" s="396"/>
      <c r="LMI3" s="396"/>
      <c r="LMJ3" s="396"/>
      <c r="LMK3" s="396"/>
      <c r="LML3" s="395"/>
      <c r="LMM3" s="396"/>
      <c r="LMN3" s="396"/>
      <c r="LMO3" s="396"/>
      <c r="LMP3" s="396"/>
      <c r="LMQ3" s="396"/>
      <c r="LMR3" s="396"/>
      <c r="LMS3" s="396"/>
      <c r="LMT3" s="395"/>
      <c r="LMU3" s="396"/>
      <c r="LMV3" s="396"/>
      <c r="LMW3" s="396"/>
      <c r="LMX3" s="396"/>
      <c r="LMY3" s="396"/>
      <c r="LMZ3" s="396"/>
      <c r="LNA3" s="396"/>
      <c r="LNB3" s="395"/>
      <c r="LNC3" s="396"/>
      <c r="LND3" s="396"/>
      <c r="LNE3" s="396"/>
      <c r="LNF3" s="396"/>
      <c r="LNG3" s="396"/>
      <c r="LNH3" s="396"/>
      <c r="LNI3" s="396"/>
      <c r="LNJ3" s="395"/>
      <c r="LNK3" s="396"/>
      <c r="LNL3" s="396"/>
      <c r="LNM3" s="396"/>
      <c r="LNN3" s="396"/>
      <c r="LNO3" s="396"/>
      <c r="LNP3" s="396"/>
      <c r="LNQ3" s="396"/>
      <c r="LNR3" s="395"/>
      <c r="LNS3" s="396"/>
      <c r="LNT3" s="396"/>
      <c r="LNU3" s="396"/>
      <c r="LNV3" s="396"/>
      <c r="LNW3" s="396"/>
      <c r="LNX3" s="396"/>
      <c r="LNY3" s="396"/>
      <c r="LNZ3" s="395"/>
      <c r="LOA3" s="396"/>
      <c r="LOB3" s="396"/>
      <c r="LOC3" s="396"/>
      <c r="LOD3" s="396"/>
      <c r="LOE3" s="396"/>
      <c r="LOF3" s="396"/>
      <c r="LOG3" s="396"/>
      <c r="LOH3" s="395"/>
      <c r="LOI3" s="396"/>
      <c r="LOJ3" s="396"/>
      <c r="LOK3" s="396"/>
      <c r="LOL3" s="396"/>
      <c r="LOM3" s="396"/>
      <c r="LON3" s="396"/>
      <c r="LOO3" s="396"/>
      <c r="LOP3" s="395"/>
      <c r="LOQ3" s="396"/>
      <c r="LOR3" s="396"/>
      <c r="LOS3" s="396"/>
      <c r="LOT3" s="396"/>
      <c r="LOU3" s="396"/>
      <c r="LOV3" s="396"/>
      <c r="LOW3" s="396"/>
      <c r="LOX3" s="395"/>
      <c r="LOY3" s="396"/>
      <c r="LOZ3" s="396"/>
      <c r="LPA3" s="396"/>
      <c r="LPB3" s="396"/>
      <c r="LPC3" s="396"/>
      <c r="LPD3" s="396"/>
      <c r="LPE3" s="396"/>
      <c r="LPF3" s="395"/>
      <c r="LPG3" s="396"/>
      <c r="LPH3" s="396"/>
      <c r="LPI3" s="396"/>
      <c r="LPJ3" s="396"/>
      <c r="LPK3" s="396"/>
      <c r="LPL3" s="396"/>
      <c r="LPM3" s="396"/>
      <c r="LPN3" s="395"/>
      <c r="LPO3" s="396"/>
      <c r="LPP3" s="396"/>
      <c r="LPQ3" s="396"/>
      <c r="LPR3" s="396"/>
      <c r="LPS3" s="396"/>
      <c r="LPT3" s="396"/>
      <c r="LPU3" s="396"/>
      <c r="LPV3" s="395"/>
      <c r="LPW3" s="396"/>
      <c r="LPX3" s="396"/>
      <c r="LPY3" s="396"/>
      <c r="LPZ3" s="396"/>
      <c r="LQA3" s="396"/>
      <c r="LQB3" s="396"/>
      <c r="LQC3" s="396"/>
      <c r="LQD3" s="395"/>
      <c r="LQE3" s="396"/>
      <c r="LQF3" s="396"/>
      <c r="LQG3" s="396"/>
      <c r="LQH3" s="396"/>
      <c r="LQI3" s="396"/>
      <c r="LQJ3" s="396"/>
      <c r="LQK3" s="396"/>
      <c r="LQL3" s="395"/>
      <c r="LQM3" s="396"/>
      <c r="LQN3" s="396"/>
      <c r="LQO3" s="396"/>
      <c r="LQP3" s="396"/>
      <c r="LQQ3" s="396"/>
      <c r="LQR3" s="396"/>
      <c r="LQS3" s="396"/>
      <c r="LQT3" s="395"/>
      <c r="LQU3" s="396"/>
      <c r="LQV3" s="396"/>
      <c r="LQW3" s="396"/>
      <c r="LQX3" s="396"/>
      <c r="LQY3" s="396"/>
      <c r="LQZ3" s="396"/>
      <c r="LRA3" s="396"/>
      <c r="LRB3" s="395"/>
      <c r="LRC3" s="396"/>
      <c r="LRD3" s="396"/>
      <c r="LRE3" s="396"/>
      <c r="LRF3" s="396"/>
      <c r="LRG3" s="396"/>
      <c r="LRH3" s="396"/>
      <c r="LRI3" s="396"/>
      <c r="LRJ3" s="395"/>
      <c r="LRK3" s="396"/>
      <c r="LRL3" s="396"/>
      <c r="LRM3" s="396"/>
      <c r="LRN3" s="396"/>
      <c r="LRO3" s="396"/>
      <c r="LRP3" s="396"/>
      <c r="LRQ3" s="396"/>
      <c r="LRR3" s="395"/>
      <c r="LRS3" s="396"/>
      <c r="LRT3" s="396"/>
      <c r="LRU3" s="396"/>
      <c r="LRV3" s="396"/>
      <c r="LRW3" s="396"/>
      <c r="LRX3" s="396"/>
      <c r="LRY3" s="396"/>
      <c r="LRZ3" s="395"/>
      <c r="LSA3" s="396"/>
      <c r="LSB3" s="396"/>
      <c r="LSC3" s="396"/>
      <c r="LSD3" s="396"/>
      <c r="LSE3" s="396"/>
      <c r="LSF3" s="396"/>
      <c r="LSG3" s="396"/>
      <c r="LSH3" s="395"/>
      <c r="LSI3" s="396"/>
      <c r="LSJ3" s="396"/>
      <c r="LSK3" s="396"/>
      <c r="LSL3" s="396"/>
      <c r="LSM3" s="396"/>
      <c r="LSN3" s="396"/>
      <c r="LSO3" s="396"/>
      <c r="LSP3" s="395"/>
      <c r="LSQ3" s="396"/>
      <c r="LSR3" s="396"/>
      <c r="LSS3" s="396"/>
      <c r="LST3" s="396"/>
      <c r="LSU3" s="396"/>
      <c r="LSV3" s="396"/>
      <c r="LSW3" s="396"/>
      <c r="LSX3" s="395"/>
      <c r="LSY3" s="396"/>
      <c r="LSZ3" s="396"/>
      <c r="LTA3" s="396"/>
      <c r="LTB3" s="396"/>
      <c r="LTC3" s="396"/>
      <c r="LTD3" s="396"/>
      <c r="LTE3" s="396"/>
      <c r="LTF3" s="395"/>
      <c r="LTG3" s="396"/>
      <c r="LTH3" s="396"/>
      <c r="LTI3" s="396"/>
      <c r="LTJ3" s="396"/>
      <c r="LTK3" s="396"/>
      <c r="LTL3" s="396"/>
      <c r="LTM3" s="396"/>
      <c r="LTN3" s="395"/>
      <c r="LTO3" s="396"/>
      <c r="LTP3" s="396"/>
      <c r="LTQ3" s="396"/>
      <c r="LTR3" s="396"/>
      <c r="LTS3" s="396"/>
      <c r="LTT3" s="396"/>
      <c r="LTU3" s="396"/>
      <c r="LTV3" s="395"/>
      <c r="LTW3" s="396"/>
      <c r="LTX3" s="396"/>
      <c r="LTY3" s="396"/>
      <c r="LTZ3" s="396"/>
      <c r="LUA3" s="396"/>
      <c r="LUB3" s="396"/>
      <c r="LUC3" s="396"/>
      <c r="LUD3" s="395"/>
      <c r="LUE3" s="396"/>
      <c r="LUF3" s="396"/>
      <c r="LUG3" s="396"/>
      <c r="LUH3" s="396"/>
      <c r="LUI3" s="396"/>
      <c r="LUJ3" s="396"/>
      <c r="LUK3" s="396"/>
      <c r="LUL3" s="395"/>
      <c r="LUM3" s="396"/>
      <c r="LUN3" s="396"/>
      <c r="LUO3" s="396"/>
      <c r="LUP3" s="396"/>
      <c r="LUQ3" s="396"/>
      <c r="LUR3" s="396"/>
      <c r="LUS3" s="396"/>
      <c r="LUT3" s="395"/>
      <c r="LUU3" s="396"/>
      <c r="LUV3" s="396"/>
      <c r="LUW3" s="396"/>
      <c r="LUX3" s="396"/>
      <c r="LUY3" s="396"/>
      <c r="LUZ3" s="396"/>
      <c r="LVA3" s="396"/>
      <c r="LVB3" s="395"/>
      <c r="LVC3" s="396"/>
      <c r="LVD3" s="396"/>
      <c r="LVE3" s="396"/>
      <c r="LVF3" s="396"/>
      <c r="LVG3" s="396"/>
      <c r="LVH3" s="396"/>
      <c r="LVI3" s="396"/>
      <c r="LVJ3" s="395"/>
      <c r="LVK3" s="396"/>
      <c r="LVL3" s="396"/>
      <c r="LVM3" s="396"/>
      <c r="LVN3" s="396"/>
      <c r="LVO3" s="396"/>
      <c r="LVP3" s="396"/>
      <c r="LVQ3" s="396"/>
      <c r="LVR3" s="395"/>
      <c r="LVS3" s="396"/>
      <c r="LVT3" s="396"/>
      <c r="LVU3" s="396"/>
      <c r="LVV3" s="396"/>
      <c r="LVW3" s="396"/>
      <c r="LVX3" s="396"/>
      <c r="LVY3" s="396"/>
      <c r="LVZ3" s="395"/>
      <c r="LWA3" s="396"/>
      <c r="LWB3" s="396"/>
      <c r="LWC3" s="396"/>
      <c r="LWD3" s="396"/>
      <c r="LWE3" s="396"/>
      <c r="LWF3" s="396"/>
      <c r="LWG3" s="396"/>
      <c r="LWH3" s="395"/>
      <c r="LWI3" s="396"/>
      <c r="LWJ3" s="396"/>
      <c r="LWK3" s="396"/>
      <c r="LWL3" s="396"/>
      <c r="LWM3" s="396"/>
      <c r="LWN3" s="396"/>
      <c r="LWO3" s="396"/>
      <c r="LWP3" s="395"/>
      <c r="LWQ3" s="396"/>
      <c r="LWR3" s="396"/>
      <c r="LWS3" s="396"/>
      <c r="LWT3" s="396"/>
      <c r="LWU3" s="396"/>
      <c r="LWV3" s="396"/>
      <c r="LWW3" s="396"/>
      <c r="LWX3" s="395"/>
      <c r="LWY3" s="396"/>
      <c r="LWZ3" s="396"/>
      <c r="LXA3" s="396"/>
      <c r="LXB3" s="396"/>
      <c r="LXC3" s="396"/>
      <c r="LXD3" s="396"/>
      <c r="LXE3" s="396"/>
      <c r="LXF3" s="395"/>
      <c r="LXG3" s="396"/>
      <c r="LXH3" s="396"/>
      <c r="LXI3" s="396"/>
      <c r="LXJ3" s="396"/>
      <c r="LXK3" s="396"/>
      <c r="LXL3" s="396"/>
      <c r="LXM3" s="396"/>
      <c r="LXN3" s="395"/>
      <c r="LXO3" s="396"/>
      <c r="LXP3" s="396"/>
      <c r="LXQ3" s="396"/>
      <c r="LXR3" s="396"/>
      <c r="LXS3" s="396"/>
      <c r="LXT3" s="396"/>
      <c r="LXU3" s="396"/>
      <c r="LXV3" s="395"/>
      <c r="LXW3" s="396"/>
      <c r="LXX3" s="396"/>
      <c r="LXY3" s="396"/>
      <c r="LXZ3" s="396"/>
      <c r="LYA3" s="396"/>
      <c r="LYB3" s="396"/>
      <c r="LYC3" s="396"/>
      <c r="LYD3" s="395"/>
      <c r="LYE3" s="396"/>
      <c r="LYF3" s="396"/>
      <c r="LYG3" s="396"/>
      <c r="LYH3" s="396"/>
      <c r="LYI3" s="396"/>
      <c r="LYJ3" s="396"/>
      <c r="LYK3" s="396"/>
      <c r="LYL3" s="395"/>
      <c r="LYM3" s="396"/>
      <c r="LYN3" s="396"/>
      <c r="LYO3" s="396"/>
      <c r="LYP3" s="396"/>
      <c r="LYQ3" s="396"/>
      <c r="LYR3" s="396"/>
      <c r="LYS3" s="396"/>
      <c r="LYT3" s="395"/>
      <c r="LYU3" s="396"/>
      <c r="LYV3" s="396"/>
      <c r="LYW3" s="396"/>
      <c r="LYX3" s="396"/>
      <c r="LYY3" s="396"/>
      <c r="LYZ3" s="396"/>
      <c r="LZA3" s="396"/>
      <c r="LZB3" s="395"/>
      <c r="LZC3" s="396"/>
      <c r="LZD3" s="396"/>
      <c r="LZE3" s="396"/>
      <c r="LZF3" s="396"/>
      <c r="LZG3" s="396"/>
      <c r="LZH3" s="396"/>
      <c r="LZI3" s="396"/>
      <c r="LZJ3" s="395"/>
      <c r="LZK3" s="396"/>
      <c r="LZL3" s="396"/>
      <c r="LZM3" s="396"/>
      <c r="LZN3" s="396"/>
      <c r="LZO3" s="396"/>
      <c r="LZP3" s="396"/>
      <c r="LZQ3" s="396"/>
      <c r="LZR3" s="395"/>
      <c r="LZS3" s="396"/>
      <c r="LZT3" s="396"/>
      <c r="LZU3" s="396"/>
      <c r="LZV3" s="396"/>
      <c r="LZW3" s="396"/>
      <c r="LZX3" s="396"/>
      <c r="LZY3" s="396"/>
      <c r="LZZ3" s="395"/>
      <c r="MAA3" s="396"/>
      <c r="MAB3" s="396"/>
      <c r="MAC3" s="396"/>
      <c r="MAD3" s="396"/>
      <c r="MAE3" s="396"/>
      <c r="MAF3" s="396"/>
      <c r="MAG3" s="396"/>
      <c r="MAH3" s="395"/>
      <c r="MAI3" s="396"/>
      <c r="MAJ3" s="396"/>
      <c r="MAK3" s="396"/>
      <c r="MAL3" s="396"/>
      <c r="MAM3" s="396"/>
      <c r="MAN3" s="396"/>
      <c r="MAO3" s="396"/>
      <c r="MAP3" s="395"/>
      <c r="MAQ3" s="396"/>
      <c r="MAR3" s="396"/>
      <c r="MAS3" s="396"/>
      <c r="MAT3" s="396"/>
      <c r="MAU3" s="396"/>
      <c r="MAV3" s="396"/>
      <c r="MAW3" s="396"/>
      <c r="MAX3" s="395"/>
      <c r="MAY3" s="396"/>
      <c r="MAZ3" s="396"/>
      <c r="MBA3" s="396"/>
      <c r="MBB3" s="396"/>
      <c r="MBC3" s="396"/>
      <c r="MBD3" s="396"/>
      <c r="MBE3" s="396"/>
      <c r="MBF3" s="395"/>
      <c r="MBG3" s="396"/>
      <c r="MBH3" s="396"/>
      <c r="MBI3" s="396"/>
      <c r="MBJ3" s="396"/>
      <c r="MBK3" s="396"/>
      <c r="MBL3" s="396"/>
      <c r="MBM3" s="396"/>
      <c r="MBN3" s="395"/>
      <c r="MBO3" s="396"/>
      <c r="MBP3" s="396"/>
      <c r="MBQ3" s="396"/>
      <c r="MBR3" s="396"/>
      <c r="MBS3" s="396"/>
      <c r="MBT3" s="396"/>
      <c r="MBU3" s="396"/>
      <c r="MBV3" s="395"/>
      <c r="MBW3" s="396"/>
      <c r="MBX3" s="396"/>
      <c r="MBY3" s="396"/>
      <c r="MBZ3" s="396"/>
      <c r="MCA3" s="396"/>
      <c r="MCB3" s="396"/>
      <c r="MCC3" s="396"/>
      <c r="MCD3" s="395"/>
      <c r="MCE3" s="396"/>
      <c r="MCF3" s="396"/>
      <c r="MCG3" s="396"/>
      <c r="MCH3" s="396"/>
      <c r="MCI3" s="396"/>
      <c r="MCJ3" s="396"/>
      <c r="MCK3" s="396"/>
      <c r="MCL3" s="395"/>
      <c r="MCM3" s="396"/>
      <c r="MCN3" s="396"/>
      <c r="MCO3" s="396"/>
      <c r="MCP3" s="396"/>
      <c r="MCQ3" s="396"/>
      <c r="MCR3" s="396"/>
      <c r="MCS3" s="396"/>
      <c r="MCT3" s="395"/>
      <c r="MCU3" s="396"/>
      <c r="MCV3" s="396"/>
      <c r="MCW3" s="396"/>
      <c r="MCX3" s="396"/>
      <c r="MCY3" s="396"/>
      <c r="MCZ3" s="396"/>
      <c r="MDA3" s="396"/>
      <c r="MDB3" s="395"/>
      <c r="MDC3" s="396"/>
      <c r="MDD3" s="396"/>
      <c r="MDE3" s="396"/>
      <c r="MDF3" s="396"/>
      <c r="MDG3" s="396"/>
      <c r="MDH3" s="396"/>
      <c r="MDI3" s="396"/>
      <c r="MDJ3" s="395"/>
      <c r="MDK3" s="396"/>
      <c r="MDL3" s="396"/>
      <c r="MDM3" s="396"/>
      <c r="MDN3" s="396"/>
      <c r="MDO3" s="396"/>
      <c r="MDP3" s="396"/>
      <c r="MDQ3" s="396"/>
      <c r="MDR3" s="395"/>
      <c r="MDS3" s="396"/>
      <c r="MDT3" s="396"/>
      <c r="MDU3" s="396"/>
      <c r="MDV3" s="396"/>
      <c r="MDW3" s="396"/>
      <c r="MDX3" s="396"/>
      <c r="MDY3" s="396"/>
      <c r="MDZ3" s="395"/>
      <c r="MEA3" s="396"/>
      <c r="MEB3" s="396"/>
      <c r="MEC3" s="396"/>
      <c r="MED3" s="396"/>
      <c r="MEE3" s="396"/>
      <c r="MEF3" s="396"/>
      <c r="MEG3" s="396"/>
      <c r="MEH3" s="395"/>
      <c r="MEI3" s="396"/>
      <c r="MEJ3" s="396"/>
      <c r="MEK3" s="396"/>
      <c r="MEL3" s="396"/>
      <c r="MEM3" s="396"/>
      <c r="MEN3" s="396"/>
      <c r="MEO3" s="396"/>
      <c r="MEP3" s="395"/>
      <c r="MEQ3" s="396"/>
      <c r="MER3" s="396"/>
      <c r="MES3" s="396"/>
      <c r="MET3" s="396"/>
      <c r="MEU3" s="396"/>
      <c r="MEV3" s="396"/>
      <c r="MEW3" s="396"/>
      <c r="MEX3" s="395"/>
      <c r="MEY3" s="396"/>
      <c r="MEZ3" s="396"/>
      <c r="MFA3" s="396"/>
      <c r="MFB3" s="396"/>
      <c r="MFC3" s="396"/>
      <c r="MFD3" s="396"/>
      <c r="MFE3" s="396"/>
      <c r="MFF3" s="395"/>
      <c r="MFG3" s="396"/>
      <c r="MFH3" s="396"/>
      <c r="MFI3" s="396"/>
      <c r="MFJ3" s="396"/>
      <c r="MFK3" s="396"/>
      <c r="MFL3" s="396"/>
      <c r="MFM3" s="396"/>
      <c r="MFN3" s="395"/>
      <c r="MFO3" s="396"/>
      <c r="MFP3" s="396"/>
      <c r="MFQ3" s="396"/>
      <c r="MFR3" s="396"/>
      <c r="MFS3" s="396"/>
      <c r="MFT3" s="396"/>
      <c r="MFU3" s="396"/>
      <c r="MFV3" s="395"/>
      <c r="MFW3" s="396"/>
      <c r="MFX3" s="396"/>
      <c r="MFY3" s="396"/>
      <c r="MFZ3" s="396"/>
      <c r="MGA3" s="396"/>
      <c r="MGB3" s="396"/>
      <c r="MGC3" s="396"/>
      <c r="MGD3" s="395"/>
      <c r="MGE3" s="396"/>
      <c r="MGF3" s="396"/>
      <c r="MGG3" s="396"/>
      <c r="MGH3" s="396"/>
      <c r="MGI3" s="396"/>
      <c r="MGJ3" s="396"/>
      <c r="MGK3" s="396"/>
      <c r="MGL3" s="395"/>
      <c r="MGM3" s="396"/>
      <c r="MGN3" s="396"/>
      <c r="MGO3" s="396"/>
      <c r="MGP3" s="396"/>
      <c r="MGQ3" s="396"/>
      <c r="MGR3" s="396"/>
      <c r="MGS3" s="396"/>
      <c r="MGT3" s="395"/>
      <c r="MGU3" s="396"/>
      <c r="MGV3" s="396"/>
      <c r="MGW3" s="396"/>
      <c r="MGX3" s="396"/>
      <c r="MGY3" s="396"/>
      <c r="MGZ3" s="396"/>
      <c r="MHA3" s="396"/>
      <c r="MHB3" s="395"/>
      <c r="MHC3" s="396"/>
      <c r="MHD3" s="396"/>
      <c r="MHE3" s="396"/>
      <c r="MHF3" s="396"/>
      <c r="MHG3" s="396"/>
      <c r="MHH3" s="396"/>
      <c r="MHI3" s="396"/>
      <c r="MHJ3" s="395"/>
      <c r="MHK3" s="396"/>
      <c r="MHL3" s="396"/>
      <c r="MHM3" s="396"/>
      <c r="MHN3" s="396"/>
      <c r="MHO3" s="396"/>
      <c r="MHP3" s="396"/>
      <c r="MHQ3" s="396"/>
      <c r="MHR3" s="395"/>
      <c r="MHS3" s="396"/>
      <c r="MHT3" s="396"/>
      <c r="MHU3" s="396"/>
      <c r="MHV3" s="396"/>
      <c r="MHW3" s="396"/>
      <c r="MHX3" s="396"/>
      <c r="MHY3" s="396"/>
      <c r="MHZ3" s="395"/>
      <c r="MIA3" s="396"/>
      <c r="MIB3" s="396"/>
      <c r="MIC3" s="396"/>
      <c r="MID3" s="396"/>
      <c r="MIE3" s="396"/>
      <c r="MIF3" s="396"/>
      <c r="MIG3" s="396"/>
      <c r="MIH3" s="395"/>
      <c r="MII3" s="396"/>
      <c r="MIJ3" s="396"/>
      <c r="MIK3" s="396"/>
      <c r="MIL3" s="396"/>
      <c r="MIM3" s="396"/>
      <c r="MIN3" s="396"/>
      <c r="MIO3" s="396"/>
      <c r="MIP3" s="395"/>
      <c r="MIQ3" s="396"/>
      <c r="MIR3" s="396"/>
      <c r="MIS3" s="396"/>
      <c r="MIT3" s="396"/>
      <c r="MIU3" s="396"/>
      <c r="MIV3" s="396"/>
      <c r="MIW3" s="396"/>
      <c r="MIX3" s="395"/>
      <c r="MIY3" s="396"/>
      <c r="MIZ3" s="396"/>
      <c r="MJA3" s="396"/>
      <c r="MJB3" s="396"/>
      <c r="MJC3" s="396"/>
      <c r="MJD3" s="396"/>
      <c r="MJE3" s="396"/>
      <c r="MJF3" s="395"/>
      <c r="MJG3" s="396"/>
      <c r="MJH3" s="396"/>
      <c r="MJI3" s="396"/>
      <c r="MJJ3" s="396"/>
      <c r="MJK3" s="396"/>
      <c r="MJL3" s="396"/>
      <c r="MJM3" s="396"/>
      <c r="MJN3" s="395"/>
      <c r="MJO3" s="396"/>
      <c r="MJP3" s="396"/>
      <c r="MJQ3" s="396"/>
      <c r="MJR3" s="396"/>
      <c r="MJS3" s="396"/>
      <c r="MJT3" s="396"/>
      <c r="MJU3" s="396"/>
      <c r="MJV3" s="395"/>
      <c r="MJW3" s="396"/>
      <c r="MJX3" s="396"/>
      <c r="MJY3" s="396"/>
      <c r="MJZ3" s="396"/>
      <c r="MKA3" s="396"/>
      <c r="MKB3" s="396"/>
      <c r="MKC3" s="396"/>
      <c r="MKD3" s="395"/>
      <c r="MKE3" s="396"/>
      <c r="MKF3" s="396"/>
      <c r="MKG3" s="396"/>
      <c r="MKH3" s="396"/>
      <c r="MKI3" s="396"/>
      <c r="MKJ3" s="396"/>
      <c r="MKK3" s="396"/>
      <c r="MKL3" s="395"/>
      <c r="MKM3" s="396"/>
      <c r="MKN3" s="396"/>
      <c r="MKO3" s="396"/>
      <c r="MKP3" s="396"/>
      <c r="MKQ3" s="396"/>
      <c r="MKR3" s="396"/>
      <c r="MKS3" s="396"/>
      <c r="MKT3" s="395"/>
      <c r="MKU3" s="396"/>
      <c r="MKV3" s="396"/>
      <c r="MKW3" s="396"/>
      <c r="MKX3" s="396"/>
      <c r="MKY3" s="396"/>
      <c r="MKZ3" s="396"/>
      <c r="MLA3" s="396"/>
      <c r="MLB3" s="395"/>
      <c r="MLC3" s="396"/>
      <c r="MLD3" s="396"/>
      <c r="MLE3" s="396"/>
      <c r="MLF3" s="396"/>
      <c r="MLG3" s="396"/>
      <c r="MLH3" s="396"/>
      <c r="MLI3" s="396"/>
      <c r="MLJ3" s="395"/>
      <c r="MLK3" s="396"/>
      <c r="MLL3" s="396"/>
      <c r="MLM3" s="396"/>
      <c r="MLN3" s="396"/>
      <c r="MLO3" s="396"/>
      <c r="MLP3" s="396"/>
      <c r="MLQ3" s="396"/>
      <c r="MLR3" s="395"/>
      <c r="MLS3" s="396"/>
      <c r="MLT3" s="396"/>
      <c r="MLU3" s="396"/>
      <c r="MLV3" s="396"/>
      <c r="MLW3" s="396"/>
      <c r="MLX3" s="396"/>
      <c r="MLY3" s="396"/>
      <c r="MLZ3" s="395"/>
      <c r="MMA3" s="396"/>
      <c r="MMB3" s="396"/>
      <c r="MMC3" s="396"/>
      <c r="MMD3" s="396"/>
      <c r="MME3" s="396"/>
      <c r="MMF3" s="396"/>
      <c r="MMG3" s="396"/>
      <c r="MMH3" s="395"/>
      <c r="MMI3" s="396"/>
      <c r="MMJ3" s="396"/>
      <c r="MMK3" s="396"/>
      <c r="MML3" s="396"/>
      <c r="MMM3" s="396"/>
      <c r="MMN3" s="396"/>
      <c r="MMO3" s="396"/>
      <c r="MMP3" s="395"/>
      <c r="MMQ3" s="396"/>
      <c r="MMR3" s="396"/>
      <c r="MMS3" s="396"/>
      <c r="MMT3" s="396"/>
      <c r="MMU3" s="396"/>
      <c r="MMV3" s="396"/>
      <c r="MMW3" s="396"/>
      <c r="MMX3" s="395"/>
      <c r="MMY3" s="396"/>
      <c r="MMZ3" s="396"/>
      <c r="MNA3" s="396"/>
      <c r="MNB3" s="396"/>
      <c r="MNC3" s="396"/>
      <c r="MND3" s="396"/>
      <c r="MNE3" s="396"/>
      <c r="MNF3" s="395"/>
      <c r="MNG3" s="396"/>
      <c r="MNH3" s="396"/>
      <c r="MNI3" s="396"/>
      <c r="MNJ3" s="396"/>
      <c r="MNK3" s="396"/>
      <c r="MNL3" s="396"/>
      <c r="MNM3" s="396"/>
      <c r="MNN3" s="395"/>
      <c r="MNO3" s="396"/>
      <c r="MNP3" s="396"/>
      <c r="MNQ3" s="396"/>
      <c r="MNR3" s="396"/>
      <c r="MNS3" s="396"/>
      <c r="MNT3" s="396"/>
      <c r="MNU3" s="396"/>
      <c r="MNV3" s="395"/>
      <c r="MNW3" s="396"/>
      <c r="MNX3" s="396"/>
      <c r="MNY3" s="396"/>
      <c r="MNZ3" s="396"/>
      <c r="MOA3" s="396"/>
      <c r="MOB3" s="396"/>
      <c r="MOC3" s="396"/>
      <c r="MOD3" s="395"/>
      <c r="MOE3" s="396"/>
      <c r="MOF3" s="396"/>
      <c r="MOG3" s="396"/>
      <c r="MOH3" s="396"/>
      <c r="MOI3" s="396"/>
      <c r="MOJ3" s="396"/>
      <c r="MOK3" s="396"/>
      <c r="MOL3" s="395"/>
      <c r="MOM3" s="396"/>
      <c r="MON3" s="396"/>
      <c r="MOO3" s="396"/>
      <c r="MOP3" s="396"/>
      <c r="MOQ3" s="396"/>
      <c r="MOR3" s="396"/>
      <c r="MOS3" s="396"/>
      <c r="MOT3" s="395"/>
      <c r="MOU3" s="396"/>
      <c r="MOV3" s="396"/>
      <c r="MOW3" s="396"/>
      <c r="MOX3" s="396"/>
      <c r="MOY3" s="396"/>
      <c r="MOZ3" s="396"/>
      <c r="MPA3" s="396"/>
      <c r="MPB3" s="395"/>
      <c r="MPC3" s="396"/>
      <c r="MPD3" s="396"/>
      <c r="MPE3" s="396"/>
      <c r="MPF3" s="396"/>
      <c r="MPG3" s="396"/>
      <c r="MPH3" s="396"/>
      <c r="MPI3" s="396"/>
      <c r="MPJ3" s="395"/>
      <c r="MPK3" s="396"/>
      <c r="MPL3" s="396"/>
      <c r="MPM3" s="396"/>
      <c r="MPN3" s="396"/>
      <c r="MPO3" s="396"/>
      <c r="MPP3" s="396"/>
      <c r="MPQ3" s="396"/>
      <c r="MPR3" s="395"/>
      <c r="MPS3" s="396"/>
      <c r="MPT3" s="396"/>
      <c r="MPU3" s="396"/>
      <c r="MPV3" s="396"/>
      <c r="MPW3" s="396"/>
      <c r="MPX3" s="396"/>
      <c r="MPY3" s="396"/>
      <c r="MPZ3" s="395"/>
      <c r="MQA3" s="396"/>
      <c r="MQB3" s="396"/>
      <c r="MQC3" s="396"/>
      <c r="MQD3" s="396"/>
      <c r="MQE3" s="396"/>
      <c r="MQF3" s="396"/>
      <c r="MQG3" s="396"/>
      <c r="MQH3" s="395"/>
      <c r="MQI3" s="396"/>
      <c r="MQJ3" s="396"/>
      <c r="MQK3" s="396"/>
      <c r="MQL3" s="396"/>
      <c r="MQM3" s="396"/>
      <c r="MQN3" s="396"/>
      <c r="MQO3" s="396"/>
      <c r="MQP3" s="395"/>
      <c r="MQQ3" s="396"/>
      <c r="MQR3" s="396"/>
      <c r="MQS3" s="396"/>
      <c r="MQT3" s="396"/>
      <c r="MQU3" s="396"/>
      <c r="MQV3" s="396"/>
      <c r="MQW3" s="396"/>
      <c r="MQX3" s="395"/>
      <c r="MQY3" s="396"/>
      <c r="MQZ3" s="396"/>
      <c r="MRA3" s="396"/>
      <c r="MRB3" s="396"/>
      <c r="MRC3" s="396"/>
      <c r="MRD3" s="396"/>
      <c r="MRE3" s="396"/>
      <c r="MRF3" s="395"/>
      <c r="MRG3" s="396"/>
      <c r="MRH3" s="396"/>
      <c r="MRI3" s="396"/>
      <c r="MRJ3" s="396"/>
      <c r="MRK3" s="396"/>
      <c r="MRL3" s="396"/>
      <c r="MRM3" s="396"/>
      <c r="MRN3" s="395"/>
      <c r="MRO3" s="396"/>
      <c r="MRP3" s="396"/>
      <c r="MRQ3" s="396"/>
      <c r="MRR3" s="396"/>
      <c r="MRS3" s="396"/>
      <c r="MRT3" s="396"/>
      <c r="MRU3" s="396"/>
      <c r="MRV3" s="395"/>
      <c r="MRW3" s="396"/>
      <c r="MRX3" s="396"/>
      <c r="MRY3" s="396"/>
      <c r="MRZ3" s="396"/>
      <c r="MSA3" s="396"/>
      <c r="MSB3" s="396"/>
      <c r="MSC3" s="396"/>
      <c r="MSD3" s="395"/>
      <c r="MSE3" s="396"/>
      <c r="MSF3" s="396"/>
      <c r="MSG3" s="396"/>
      <c r="MSH3" s="396"/>
      <c r="MSI3" s="396"/>
      <c r="MSJ3" s="396"/>
      <c r="MSK3" s="396"/>
      <c r="MSL3" s="395"/>
      <c r="MSM3" s="396"/>
      <c r="MSN3" s="396"/>
      <c r="MSO3" s="396"/>
      <c r="MSP3" s="396"/>
      <c r="MSQ3" s="396"/>
      <c r="MSR3" s="396"/>
      <c r="MSS3" s="396"/>
      <c r="MST3" s="395"/>
      <c r="MSU3" s="396"/>
      <c r="MSV3" s="396"/>
      <c r="MSW3" s="396"/>
      <c r="MSX3" s="396"/>
      <c r="MSY3" s="396"/>
      <c r="MSZ3" s="396"/>
      <c r="MTA3" s="396"/>
      <c r="MTB3" s="395"/>
      <c r="MTC3" s="396"/>
      <c r="MTD3" s="396"/>
      <c r="MTE3" s="396"/>
      <c r="MTF3" s="396"/>
      <c r="MTG3" s="396"/>
      <c r="MTH3" s="396"/>
      <c r="MTI3" s="396"/>
      <c r="MTJ3" s="395"/>
      <c r="MTK3" s="396"/>
      <c r="MTL3" s="396"/>
      <c r="MTM3" s="396"/>
      <c r="MTN3" s="396"/>
      <c r="MTO3" s="396"/>
      <c r="MTP3" s="396"/>
      <c r="MTQ3" s="396"/>
      <c r="MTR3" s="395"/>
      <c r="MTS3" s="396"/>
      <c r="MTT3" s="396"/>
      <c r="MTU3" s="396"/>
      <c r="MTV3" s="396"/>
      <c r="MTW3" s="396"/>
      <c r="MTX3" s="396"/>
      <c r="MTY3" s="396"/>
      <c r="MTZ3" s="395"/>
      <c r="MUA3" s="396"/>
      <c r="MUB3" s="396"/>
      <c r="MUC3" s="396"/>
      <c r="MUD3" s="396"/>
      <c r="MUE3" s="396"/>
      <c r="MUF3" s="396"/>
      <c r="MUG3" s="396"/>
      <c r="MUH3" s="395"/>
      <c r="MUI3" s="396"/>
      <c r="MUJ3" s="396"/>
      <c r="MUK3" s="396"/>
      <c r="MUL3" s="396"/>
      <c r="MUM3" s="396"/>
      <c r="MUN3" s="396"/>
      <c r="MUO3" s="396"/>
      <c r="MUP3" s="395"/>
      <c r="MUQ3" s="396"/>
      <c r="MUR3" s="396"/>
      <c r="MUS3" s="396"/>
      <c r="MUT3" s="396"/>
      <c r="MUU3" s="396"/>
      <c r="MUV3" s="396"/>
      <c r="MUW3" s="396"/>
      <c r="MUX3" s="395"/>
      <c r="MUY3" s="396"/>
      <c r="MUZ3" s="396"/>
      <c r="MVA3" s="396"/>
      <c r="MVB3" s="396"/>
      <c r="MVC3" s="396"/>
      <c r="MVD3" s="396"/>
      <c r="MVE3" s="396"/>
      <c r="MVF3" s="395"/>
      <c r="MVG3" s="396"/>
      <c r="MVH3" s="396"/>
      <c r="MVI3" s="396"/>
      <c r="MVJ3" s="396"/>
      <c r="MVK3" s="396"/>
      <c r="MVL3" s="396"/>
      <c r="MVM3" s="396"/>
      <c r="MVN3" s="395"/>
      <c r="MVO3" s="396"/>
      <c r="MVP3" s="396"/>
      <c r="MVQ3" s="396"/>
      <c r="MVR3" s="396"/>
      <c r="MVS3" s="396"/>
      <c r="MVT3" s="396"/>
      <c r="MVU3" s="396"/>
      <c r="MVV3" s="395"/>
      <c r="MVW3" s="396"/>
      <c r="MVX3" s="396"/>
      <c r="MVY3" s="396"/>
      <c r="MVZ3" s="396"/>
      <c r="MWA3" s="396"/>
      <c r="MWB3" s="396"/>
      <c r="MWC3" s="396"/>
      <c r="MWD3" s="395"/>
      <c r="MWE3" s="396"/>
      <c r="MWF3" s="396"/>
      <c r="MWG3" s="396"/>
      <c r="MWH3" s="396"/>
      <c r="MWI3" s="396"/>
      <c r="MWJ3" s="396"/>
      <c r="MWK3" s="396"/>
      <c r="MWL3" s="395"/>
      <c r="MWM3" s="396"/>
      <c r="MWN3" s="396"/>
      <c r="MWO3" s="396"/>
      <c r="MWP3" s="396"/>
      <c r="MWQ3" s="396"/>
      <c r="MWR3" s="396"/>
      <c r="MWS3" s="396"/>
      <c r="MWT3" s="395"/>
      <c r="MWU3" s="396"/>
      <c r="MWV3" s="396"/>
      <c r="MWW3" s="396"/>
      <c r="MWX3" s="396"/>
      <c r="MWY3" s="396"/>
      <c r="MWZ3" s="396"/>
      <c r="MXA3" s="396"/>
      <c r="MXB3" s="395"/>
      <c r="MXC3" s="396"/>
      <c r="MXD3" s="396"/>
      <c r="MXE3" s="396"/>
      <c r="MXF3" s="396"/>
      <c r="MXG3" s="396"/>
      <c r="MXH3" s="396"/>
      <c r="MXI3" s="396"/>
      <c r="MXJ3" s="395"/>
      <c r="MXK3" s="396"/>
      <c r="MXL3" s="396"/>
      <c r="MXM3" s="396"/>
      <c r="MXN3" s="396"/>
      <c r="MXO3" s="396"/>
      <c r="MXP3" s="396"/>
      <c r="MXQ3" s="396"/>
      <c r="MXR3" s="395"/>
      <c r="MXS3" s="396"/>
      <c r="MXT3" s="396"/>
      <c r="MXU3" s="396"/>
      <c r="MXV3" s="396"/>
      <c r="MXW3" s="396"/>
      <c r="MXX3" s="396"/>
      <c r="MXY3" s="396"/>
      <c r="MXZ3" s="395"/>
      <c r="MYA3" s="396"/>
      <c r="MYB3" s="396"/>
      <c r="MYC3" s="396"/>
      <c r="MYD3" s="396"/>
      <c r="MYE3" s="396"/>
      <c r="MYF3" s="396"/>
      <c r="MYG3" s="396"/>
      <c r="MYH3" s="395"/>
      <c r="MYI3" s="396"/>
      <c r="MYJ3" s="396"/>
      <c r="MYK3" s="396"/>
      <c r="MYL3" s="396"/>
      <c r="MYM3" s="396"/>
      <c r="MYN3" s="396"/>
      <c r="MYO3" s="396"/>
      <c r="MYP3" s="395"/>
      <c r="MYQ3" s="396"/>
      <c r="MYR3" s="396"/>
      <c r="MYS3" s="396"/>
      <c r="MYT3" s="396"/>
      <c r="MYU3" s="396"/>
      <c r="MYV3" s="396"/>
      <c r="MYW3" s="396"/>
      <c r="MYX3" s="395"/>
      <c r="MYY3" s="396"/>
      <c r="MYZ3" s="396"/>
      <c r="MZA3" s="396"/>
      <c r="MZB3" s="396"/>
      <c r="MZC3" s="396"/>
      <c r="MZD3" s="396"/>
      <c r="MZE3" s="396"/>
      <c r="MZF3" s="395"/>
      <c r="MZG3" s="396"/>
      <c r="MZH3" s="396"/>
      <c r="MZI3" s="396"/>
      <c r="MZJ3" s="396"/>
      <c r="MZK3" s="396"/>
      <c r="MZL3" s="396"/>
      <c r="MZM3" s="396"/>
      <c r="MZN3" s="395"/>
      <c r="MZO3" s="396"/>
      <c r="MZP3" s="396"/>
      <c r="MZQ3" s="396"/>
      <c r="MZR3" s="396"/>
      <c r="MZS3" s="396"/>
      <c r="MZT3" s="396"/>
      <c r="MZU3" s="396"/>
      <c r="MZV3" s="395"/>
      <c r="MZW3" s="396"/>
      <c r="MZX3" s="396"/>
      <c r="MZY3" s="396"/>
      <c r="MZZ3" s="396"/>
      <c r="NAA3" s="396"/>
      <c r="NAB3" s="396"/>
      <c r="NAC3" s="396"/>
      <c r="NAD3" s="395"/>
      <c r="NAE3" s="396"/>
      <c r="NAF3" s="396"/>
      <c r="NAG3" s="396"/>
      <c r="NAH3" s="396"/>
      <c r="NAI3" s="396"/>
      <c r="NAJ3" s="396"/>
      <c r="NAK3" s="396"/>
      <c r="NAL3" s="395"/>
      <c r="NAM3" s="396"/>
      <c r="NAN3" s="396"/>
      <c r="NAO3" s="396"/>
      <c r="NAP3" s="396"/>
      <c r="NAQ3" s="396"/>
      <c r="NAR3" s="396"/>
      <c r="NAS3" s="396"/>
      <c r="NAT3" s="395"/>
      <c r="NAU3" s="396"/>
      <c r="NAV3" s="396"/>
      <c r="NAW3" s="396"/>
      <c r="NAX3" s="396"/>
      <c r="NAY3" s="396"/>
      <c r="NAZ3" s="396"/>
      <c r="NBA3" s="396"/>
      <c r="NBB3" s="395"/>
      <c r="NBC3" s="396"/>
      <c r="NBD3" s="396"/>
      <c r="NBE3" s="396"/>
      <c r="NBF3" s="396"/>
      <c r="NBG3" s="396"/>
      <c r="NBH3" s="396"/>
      <c r="NBI3" s="396"/>
      <c r="NBJ3" s="395"/>
      <c r="NBK3" s="396"/>
      <c r="NBL3" s="396"/>
      <c r="NBM3" s="396"/>
      <c r="NBN3" s="396"/>
      <c r="NBO3" s="396"/>
      <c r="NBP3" s="396"/>
      <c r="NBQ3" s="396"/>
      <c r="NBR3" s="395"/>
      <c r="NBS3" s="396"/>
      <c r="NBT3" s="396"/>
      <c r="NBU3" s="396"/>
      <c r="NBV3" s="396"/>
      <c r="NBW3" s="396"/>
      <c r="NBX3" s="396"/>
      <c r="NBY3" s="396"/>
      <c r="NBZ3" s="395"/>
      <c r="NCA3" s="396"/>
      <c r="NCB3" s="396"/>
      <c r="NCC3" s="396"/>
      <c r="NCD3" s="396"/>
      <c r="NCE3" s="396"/>
      <c r="NCF3" s="396"/>
      <c r="NCG3" s="396"/>
      <c r="NCH3" s="395"/>
      <c r="NCI3" s="396"/>
      <c r="NCJ3" s="396"/>
      <c r="NCK3" s="396"/>
      <c r="NCL3" s="396"/>
      <c r="NCM3" s="396"/>
      <c r="NCN3" s="396"/>
      <c r="NCO3" s="396"/>
      <c r="NCP3" s="395"/>
      <c r="NCQ3" s="396"/>
      <c r="NCR3" s="396"/>
      <c r="NCS3" s="396"/>
      <c r="NCT3" s="396"/>
      <c r="NCU3" s="396"/>
      <c r="NCV3" s="396"/>
      <c r="NCW3" s="396"/>
      <c r="NCX3" s="395"/>
      <c r="NCY3" s="396"/>
      <c r="NCZ3" s="396"/>
      <c r="NDA3" s="396"/>
      <c r="NDB3" s="396"/>
      <c r="NDC3" s="396"/>
      <c r="NDD3" s="396"/>
      <c r="NDE3" s="396"/>
      <c r="NDF3" s="395"/>
      <c r="NDG3" s="396"/>
      <c r="NDH3" s="396"/>
      <c r="NDI3" s="396"/>
      <c r="NDJ3" s="396"/>
      <c r="NDK3" s="396"/>
      <c r="NDL3" s="396"/>
      <c r="NDM3" s="396"/>
      <c r="NDN3" s="395"/>
      <c r="NDO3" s="396"/>
      <c r="NDP3" s="396"/>
      <c r="NDQ3" s="396"/>
      <c r="NDR3" s="396"/>
      <c r="NDS3" s="396"/>
      <c r="NDT3" s="396"/>
      <c r="NDU3" s="396"/>
      <c r="NDV3" s="395"/>
      <c r="NDW3" s="396"/>
      <c r="NDX3" s="396"/>
      <c r="NDY3" s="396"/>
      <c r="NDZ3" s="396"/>
      <c r="NEA3" s="396"/>
      <c r="NEB3" s="396"/>
      <c r="NEC3" s="396"/>
      <c r="NED3" s="395"/>
      <c r="NEE3" s="396"/>
      <c r="NEF3" s="396"/>
      <c r="NEG3" s="396"/>
      <c r="NEH3" s="396"/>
      <c r="NEI3" s="396"/>
      <c r="NEJ3" s="396"/>
      <c r="NEK3" s="396"/>
      <c r="NEL3" s="395"/>
      <c r="NEM3" s="396"/>
      <c r="NEN3" s="396"/>
      <c r="NEO3" s="396"/>
      <c r="NEP3" s="396"/>
      <c r="NEQ3" s="396"/>
      <c r="NER3" s="396"/>
      <c r="NES3" s="396"/>
      <c r="NET3" s="395"/>
      <c r="NEU3" s="396"/>
      <c r="NEV3" s="396"/>
      <c r="NEW3" s="396"/>
      <c r="NEX3" s="396"/>
      <c r="NEY3" s="396"/>
      <c r="NEZ3" s="396"/>
      <c r="NFA3" s="396"/>
      <c r="NFB3" s="395"/>
      <c r="NFC3" s="396"/>
      <c r="NFD3" s="396"/>
      <c r="NFE3" s="396"/>
      <c r="NFF3" s="396"/>
      <c r="NFG3" s="396"/>
      <c r="NFH3" s="396"/>
      <c r="NFI3" s="396"/>
      <c r="NFJ3" s="395"/>
      <c r="NFK3" s="396"/>
      <c r="NFL3" s="396"/>
      <c r="NFM3" s="396"/>
      <c r="NFN3" s="396"/>
      <c r="NFO3" s="396"/>
      <c r="NFP3" s="396"/>
      <c r="NFQ3" s="396"/>
      <c r="NFR3" s="395"/>
      <c r="NFS3" s="396"/>
      <c r="NFT3" s="396"/>
      <c r="NFU3" s="396"/>
      <c r="NFV3" s="396"/>
      <c r="NFW3" s="396"/>
      <c r="NFX3" s="396"/>
      <c r="NFY3" s="396"/>
      <c r="NFZ3" s="395"/>
      <c r="NGA3" s="396"/>
      <c r="NGB3" s="396"/>
      <c r="NGC3" s="396"/>
      <c r="NGD3" s="396"/>
      <c r="NGE3" s="396"/>
      <c r="NGF3" s="396"/>
      <c r="NGG3" s="396"/>
      <c r="NGH3" s="395"/>
      <c r="NGI3" s="396"/>
      <c r="NGJ3" s="396"/>
      <c r="NGK3" s="396"/>
      <c r="NGL3" s="396"/>
      <c r="NGM3" s="396"/>
      <c r="NGN3" s="396"/>
      <c r="NGO3" s="396"/>
      <c r="NGP3" s="395"/>
      <c r="NGQ3" s="396"/>
      <c r="NGR3" s="396"/>
      <c r="NGS3" s="396"/>
      <c r="NGT3" s="396"/>
      <c r="NGU3" s="396"/>
      <c r="NGV3" s="396"/>
      <c r="NGW3" s="396"/>
      <c r="NGX3" s="395"/>
      <c r="NGY3" s="396"/>
      <c r="NGZ3" s="396"/>
      <c r="NHA3" s="396"/>
      <c r="NHB3" s="396"/>
      <c r="NHC3" s="396"/>
      <c r="NHD3" s="396"/>
      <c r="NHE3" s="396"/>
      <c r="NHF3" s="395"/>
      <c r="NHG3" s="396"/>
      <c r="NHH3" s="396"/>
      <c r="NHI3" s="396"/>
      <c r="NHJ3" s="396"/>
      <c r="NHK3" s="396"/>
      <c r="NHL3" s="396"/>
      <c r="NHM3" s="396"/>
      <c r="NHN3" s="395"/>
      <c r="NHO3" s="396"/>
      <c r="NHP3" s="396"/>
      <c r="NHQ3" s="396"/>
      <c r="NHR3" s="396"/>
      <c r="NHS3" s="396"/>
      <c r="NHT3" s="396"/>
      <c r="NHU3" s="396"/>
      <c r="NHV3" s="395"/>
      <c r="NHW3" s="396"/>
      <c r="NHX3" s="396"/>
      <c r="NHY3" s="396"/>
      <c r="NHZ3" s="396"/>
      <c r="NIA3" s="396"/>
      <c r="NIB3" s="396"/>
      <c r="NIC3" s="396"/>
      <c r="NID3" s="395"/>
      <c r="NIE3" s="396"/>
      <c r="NIF3" s="396"/>
      <c r="NIG3" s="396"/>
      <c r="NIH3" s="396"/>
      <c r="NII3" s="396"/>
      <c r="NIJ3" s="396"/>
      <c r="NIK3" s="396"/>
      <c r="NIL3" s="395"/>
      <c r="NIM3" s="396"/>
      <c r="NIN3" s="396"/>
      <c r="NIO3" s="396"/>
      <c r="NIP3" s="396"/>
      <c r="NIQ3" s="396"/>
      <c r="NIR3" s="396"/>
      <c r="NIS3" s="396"/>
      <c r="NIT3" s="395"/>
      <c r="NIU3" s="396"/>
      <c r="NIV3" s="396"/>
      <c r="NIW3" s="396"/>
      <c r="NIX3" s="396"/>
      <c r="NIY3" s="396"/>
      <c r="NIZ3" s="396"/>
      <c r="NJA3" s="396"/>
      <c r="NJB3" s="395"/>
      <c r="NJC3" s="396"/>
      <c r="NJD3" s="396"/>
      <c r="NJE3" s="396"/>
      <c r="NJF3" s="396"/>
      <c r="NJG3" s="396"/>
      <c r="NJH3" s="396"/>
      <c r="NJI3" s="396"/>
      <c r="NJJ3" s="395"/>
      <c r="NJK3" s="396"/>
      <c r="NJL3" s="396"/>
      <c r="NJM3" s="396"/>
      <c r="NJN3" s="396"/>
      <c r="NJO3" s="396"/>
      <c r="NJP3" s="396"/>
      <c r="NJQ3" s="396"/>
      <c r="NJR3" s="395"/>
      <c r="NJS3" s="396"/>
      <c r="NJT3" s="396"/>
      <c r="NJU3" s="396"/>
      <c r="NJV3" s="396"/>
      <c r="NJW3" s="396"/>
      <c r="NJX3" s="396"/>
      <c r="NJY3" s="396"/>
      <c r="NJZ3" s="395"/>
      <c r="NKA3" s="396"/>
      <c r="NKB3" s="396"/>
      <c r="NKC3" s="396"/>
      <c r="NKD3" s="396"/>
      <c r="NKE3" s="396"/>
      <c r="NKF3" s="396"/>
      <c r="NKG3" s="396"/>
      <c r="NKH3" s="395"/>
      <c r="NKI3" s="396"/>
      <c r="NKJ3" s="396"/>
      <c r="NKK3" s="396"/>
      <c r="NKL3" s="396"/>
      <c r="NKM3" s="396"/>
      <c r="NKN3" s="396"/>
      <c r="NKO3" s="396"/>
      <c r="NKP3" s="395"/>
      <c r="NKQ3" s="396"/>
      <c r="NKR3" s="396"/>
      <c r="NKS3" s="396"/>
      <c r="NKT3" s="396"/>
      <c r="NKU3" s="396"/>
      <c r="NKV3" s="396"/>
      <c r="NKW3" s="396"/>
      <c r="NKX3" s="395"/>
      <c r="NKY3" s="396"/>
      <c r="NKZ3" s="396"/>
      <c r="NLA3" s="396"/>
      <c r="NLB3" s="396"/>
      <c r="NLC3" s="396"/>
      <c r="NLD3" s="396"/>
      <c r="NLE3" s="396"/>
      <c r="NLF3" s="395"/>
      <c r="NLG3" s="396"/>
      <c r="NLH3" s="396"/>
      <c r="NLI3" s="396"/>
      <c r="NLJ3" s="396"/>
      <c r="NLK3" s="396"/>
      <c r="NLL3" s="396"/>
      <c r="NLM3" s="396"/>
      <c r="NLN3" s="395"/>
      <c r="NLO3" s="396"/>
      <c r="NLP3" s="396"/>
      <c r="NLQ3" s="396"/>
      <c r="NLR3" s="396"/>
      <c r="NLS3" s="396"/>
      <c r="NLT3" s="396"/>
      <c r="NLU3" s="396"/>
      <c r="NLV3" s="395"/>
      <c r="NLW3" s="396"/>
      <c r="NLX3" s="396"/>
      <c r="NLY3" s="396"/>
      <c r="NLZ3" s="396"/>
      <c r="NMA3" s="396"/>
      <c r="NMB3" s="396"/>
      <c r="NMC3" s="396"/>
      <c r="NMD3" s="395"/>
      <c r="NME3" s="396"/>
      <c r="NMF3" s="396"/>
      <c r="NMG3" s="396"/>
      <c r="NMH3" s="396"/>
      <c r="NMI3" s="396"/>
      <c r="NMJ3" s="396"/>
      <c r="NMK3" s="396"/>
      <c r="NML3" s="395"/>
      <c r="NMM3" s="396"/>
      <c r="NMN3" s="396"/>
      <c r="NMO3" s="396"/>
      <c r="NMP3" s="396"/>
      <c r="NMQ3" s="396"/>
      <c r="NMR3" s="396"/>
      <c r="NMS3" s="396"/>
      <c r="NMT3" s="395"/>
      <c r="NMU3" s="396"/>
      <c r="NMV3" s="396"/>
      <c r="NMW3" s="396"/>
      <c r="NMX3" s="396"/>
      <c r="NMY3" s="396"/>
      <c r="NMZ3" s="396"/>
      <c r="NNA3" s="396"/>
      <c r="NNB3" s="395"/>
      <c r="NNC3" s="396"/>
      <c r="NND3" s="396"/>
      <c r="NNE3" s="396"/>
      <c r="NNF3" s="396"/>
      <c r="NNG3" s="396"/>
      <c r="NNH3" s="396"/>
      <c r="NNI3" s="396"/>
      <c r="NNJ3" s="395"/>
      <c r="NNK3" s="396"/>
      <c r="NNL3" s="396"/>
      <c r="NNM3" s="396"/>
      <c r="NNN3" s="396"/>
      <c r="NNO3" s="396"/>
      <c r="NNP3" s="396"/>
      <c r="NNQ3" s="396"/>
      <c r="NNR3" s="395"/>
      <c r="NNS3" s="396"/>
      <c r="NNT3" s="396"/>
      <c r="NNU3" s="396"/>
      <c r="NNV3" s="396"/>
      <c r="NNW3" s="396"/>
      <c r="NNX3" s="396"/>
      <c r="NNY3" s="396"/>
      <c r="NNZ3" s="395"/>
      <c r="NOA3" s="396"/>
      <c r="NOB3" s="396"/>
      <c r="NOC3" s="396"/>
      <c r="NOD3" s="396"/>
      <c r="NOE3" s="396"/>
      <c r="NOF3" s="396"/>
      <c r="NOG3" s="396"/>
      <c r="NOH3" s="395"/>
      <c r="NOI3" s="396"/>
      <c r="NOJ3" s="396"/>
      <c r="NOK3" s="396"/>
      <c r="NOL3" s="396"/>
      <c r="NOM3" s="396"/>
      <c r="NON3" s="396"/>
      <c r="NOO3" s="396"/>
      <c r="NOP3" s="395"/>
      <c r="NOQ3" s="396"/>
      <c r="NOR3" s="396"/>
      <c r="NOS3" s="396"/>
      <c r="NOT3" s="396"/>
      <c r="NOU3" s="396"/>
      <c r="NOV3" s="396"/>
      <c r="NOW3" s="396"/>
      <c r="NOX3" s="395"/>
      <c r="NOY3" s="396"/>
      <c r="NOZ3" s="396"/>
      <c r="NPA3" s="396"/>
      <c r="NPB3" s="396"/>
      <c r="NPC3" s="396"/>
      <c r="NPD3" s="396"/>
      <c r="NPE3" s="396"/>
      <c r="NPF3" s="395"/>
      <c r="NPG3" s="396"/>
      <c r="NPH3" s="396"/>
      <c r="NPI3" s="396"/>
      <c r="NPJ3" s="396"/>
      <c r="NPK3" s="396"/>
      <c r="NPL3" s="396"/>
      <c r="NPM3" s="396"/>
      <c r="NPN3" s="395"/>
      <c r="NPO3" s="396"/>
      <c r="NPP3" s="396"/>
      <c r="NPQ3" s="396"/>
      <c r="NPR3" s="396"/>
      <c r="NPS3" s="396"/>
      <c r="NPT3" s="396"/>
      <c r="NPU3" s="396"/>
      <c r="NPV3" s="395"/>
      <c r="NPW3" s="396"/>
      <c r="NPX3" s="396"/>
      <c r="NPY3" s="396"/>
      <c r="NPZ3" s="396"/>
      <c r="NQA3" s="396"/>
      <c r="NQB3" s="396"/>
      <c r="NQC3" s="396"/>
      <c r="NQD3" s="395"/>
      <c r="NQE3" s="396"/>
      <c r="NQF3" s="396"/>
      <c r="NQG3" s="396"/>
      <c r="NQH3" s="396"/>
      <c r="NQI3" s="396"/>
      <c r="NQJ3" s="396"/>
      <c r="NQK3" s="396"/>
      <c r="NQL3" s="395"/>
      <c r="NQM3" s="396"/>
      <c r="NQN3" s="396"/>
      <c r="NQO3" s="396"/>
      <c r="NQP3" s="396"/>
      <c r="NQQ3" s="396"/>
      <c r="NQR3" s="396"/>
      <c r="NQS3" s="396"/>
      <c r="NQT3" s="395"/>
      <c r="NQU3" s="396"/>
      <c r="NQV3" s="396"/>
      <c r="NQW3" s="396"/>
      <c r="NQX3" s="396"/>
      <c r="NQY3" s="396"/>
      <c r="NQZ3" s="396"/>
      <c r="NRA3" s="396"/>
      <c r="NRB3" s="395"/>
      <c r="NRC3" s="396"/>
      <c r="NRD3" s="396"/>
      <c r="NRE3" s="396"/>
      <c r="NRF3" s="396"/>
      <c r="NRG3" s="396"/>
      <c r="NRH3" s="396"/>
      <c r="NRI3" s="396"/>
      <c r="NRJ3" s="395"/>
      <c r="NRK3" s="396"/>
      <c r="NRL3" s="396"/>
      <c r="NRM3" s="396"/>
      <c r="NRN3" s="396"/>
      <c r="NRO3" s="396"/>
      <c r="NRP3" s="396"/>
      <c r="NRQ3" s="396"/>
      <c r="NRR3" s="395"/>
      <c r="NRS3" s="396"/>
      <c r="NRT3" s="396"/>
      <c r="NRU3" s="396"/>
      <c r="NRV3" s="396"/>
      <c r="NRW3" s="396"/>
      <c r="NRX3" s="396"/>
      <c r="NRY3" s="396"/>
      <c r="NRZ3" s="395"/>
      <c r="NSA3" s="396"/>
      <c r="NSB3" s="396"/>
      <c r="NSC3" s="396"/>
      <c r="NSD3" s="396"/>
      <c r="NSE3" s="396"/>
      <c r="NSF3" s="396"/>
      <c r="NSG3" s="396"/>
      <c r="NSH3" s="395"/>
      <c r="NSI3" s="396"/>
      <c r="NSJ3" s="396"/>
      <c r="NSK3" s="396"/>
      <c r="NSL3" s="396"/>
      <c r="NSM3" s="396"/>
      <c r="NSN3" s="396"/>
      <c r="NSO3" s="396"/>
      <c r="NSP3" s="395"/>
      <c r="NSQ3" s="396"/>
      <c r="NSR3" s="396"/>
      <c r="NSS3" s="396"/>
      <c r="NST3" s="396"/>
      <c r="NSU3" s="396"/>
      <c r="NSV3" s="396"/>
      <c r="NSW3" s="396"/>
      <c r="NSX3" s="395"/>
      <c r="NSY3" s="396"/>
      <c r="NSZ3" s="396"/>
      <c r="NTA3" s="396"/>
      <c r="NTB3" s="396"/>
      <c r="NTC3" s="396"/>
      <c r="NTD3" s="396"/>
      <c r="NTE3" s="396"/>
      <c r="NTF3" s="395"/>
      <c r="NTG3" s="396"/>
      <c r="NTH3" s="396"/>
      <c r="NTI3" s="396"/>
      <c r="NTJ3" s="396"/>
      <c r="NTK3" s="396"/>
      <c r="NTL3" s="396"/>
      <c r="NTM3" s="396"/>
      <c r="NTN3" s="395"/>
      <c r="NTO3" s="396"/>
      <c r="NTP3" s="396"/>
      <c r="NTQ3" s="396"/>
      <c r="NTR3" s="396"/>
      <c r="NTS3" s="396"/>
      <c r="NTT3" s="396"/>
      <c r="NTU3" s="396"/>
      <c r="NTV3" s="395"/>
      <c r="NTW3" s="396"/>
      <c r="NTX3" s="396"/>
      <c r="NTY3" s="396"/>
      <c r="NTZ3" s="396"/>
      <c r="NUA3" s="396"/>
      <c r="NUB3" s="396"/>
      <c r="NUC3" s="396"/>
      <c r="NUD3" s="395"/>
      <c r="NUE3" s="396"/>
      <c r="NUF3" s="396"/>
      <c r="NUG3" s="396"/>
      <c r="NUH3" s="396"/>
      <c r="NUI3" s="396"/>
      <c r="NUJ3" s="396"/>
      <c r="NUK3" s="396"/>
      <c r="NUL3" s="395"/>
      <c r="NUM3" s="396"/>
      <c r="NUN3" s="396"/>
      <c r="NUO3" s="396"/>
      <c r="NUP3" s="396"/>
      <c r="NUQ3" s="396"/>
      <c r="NUR3" s="396"/>
      <c r="NUS3" s="396"/>
      <c r="NUT3" s="395"/>
      <c r="NUU3" s="396"/>
      <c r="NUV3" s="396"/>
      <c r="NUW3" s="396"/>
      <c r="NUX3" s="396"/>
      <c r="NUY3" s="396"/>
      <c r="NUZ3" s="396"/>
      <c r="NVA3" s="396"/>
      <c r="NVB3" s="395"/>
      <c r="NVC3" s="396"/>
      <c r="NVD3" s="396"/>
      <c r="NVE3" s="396"/>
      <c r="NVF3" s="396"/>
      <c r="NVG3" s="396"/>
      <c r="NVH3" s="396"/>
      <c r="NVI3" s="396"/>
      <c r="NVJ3" s="395"/>
      <c r="NVK3" s="396"/>
      <c r="NVL3" s="396"/>
      <c r="NVM3" s="396"/>
      <c r="NVN3" s="396"/>
      <c r="NVO3" s="396"/>
      <c r="NVP3" s="396"/>
      <c r="NVQ3" s="396"/>
      <c r="NVR3" s="395"/>
      <c r="NVS3" s="396"/>
      <c r="NVT3" s="396"/>
      <c r="NVU3" s="396"/>
      <c r="NVV3" s="396"/>
      <c r="NVW3" s="396"/>
      <c r="NVX3" s="396"/>
      <c r="NVY3" s="396"/>
      <c r="NVZ3" s="395"/>
      <c r="NWA3" s="396"/>
      <c r="NWB3" s="396"/>
      <c r="NWC3" s="396"/>
      <c r="NWD3" s="396"/>
      <c r="NWE3" s="396"/>
      <c r="NWF3" s="396"/>
      <c r="NWG3" s="396"/>
      <c r="NWH3" s="395"/>
      <c r="NWI3" s="396"/>
      <c r="NWJ3" s="396"/>
      <c r="NWK3" s="396"/>
      <c r="NWL3" s="396"/>
      <c r="NWM3" s="396"/>
      <c r="NWN3" s="396"/>
      <c r="NWO3" s="396"/>
      <c r="NWP3" s="395"/>
      <c r="NWQ3" s="396"/>
      <c r="NWR3" s="396"/>
      <c r="NWS3" s="396"/>
      <c r="NWT3" s="396"/>
      <c r="NWU3" s="396"/>
      <c r="NWV3" s="396"/>
      <c r="NWW3" s="396"/>
      <c r="NWX3" s="395"/>
      <c r="NWY3" s="396"/>
      <c r="NWZ3" s="396"/>
      <c r="NXA3" s="396"/>
      <c r="NXB3" s="396"/>
      <c r="NXC3" s="396"/>
      <c r="NXD3" s="396"/>
      <c r="NXE3" s="396"/>
      <c r="NXF3" s="395"/>
      <c r="NXG3" s="396"/>
      <c r="NXH3" s="396"/>
      <c r="NXI3" s="396"/>
      <c r="NXJ3" s="396"/>
      <c r="NXK3" s="396"/>
      <c r="NXL3" s="396"/>
      <c r="NXM3" s="396"/>
      <c r="NXN3" s="395"/>
      <c r="NXO3" s="396"/>
      <c r="NXP3" s="396"/>
      <c r="NXQ3" s="396"/>
      <c r="NXR3" s="396"/>
      <c r="NXS3" s="396"/>
      <c r="NXT3" s="396"/>
      <c r="NXU3" s="396"/>
      <c r="NXV3" s="395"/>
      <c r="NXW3" s="396"/>
      <c r="NXX3" s="396"/>
      <c r="NXY3" s="396"/>
      <c r="NXZ3" s="396"/>
      <c r="NYA3" s="396"/>
      <c r="NYB3" s="396"/>
      <c r="NYC3" s="396"/>
      <c r="NYD3" s="395"/>
      <c r="NYE3" s="396"/>
      <c r="NYF3" s="396"/>
      <c r="NYG3" s="396"/>
      <c r="NYH3" s="396"/>
      <c r="NYI3" s="396"/>
      <c r="NYJ3" s="396"/>
      <c r="NYK3" s="396"/>
      <c r="NYL3" s="395"/>
      <c r="NYM3" s="396"/>
      <c r="NYN3" s="396"/>
      <c r="NYO3" s="396"/>
      <c r="NYP3" s="396"/>
      <c r="NYQ3" s="396"/>
      <c r="NYR3" s="396"/>
      <c r="NYS3" s="396"/>
      <c r="NYT3" s="395"/>
      <c r="NYU3" s="396"/>
      <c r="NYV3" s="396"/>
      <c r="NYW3" s="396"/>
      <c r="NYX3" s="396"/>
      <c r="NYY3" s="396"/>
      <c r="NYZ3" s="396"/>
      <c r="NZA3" s="396"/>
      <c r="NZB3" s="395"/>
      <c r="NZC3" s="396"/>
      <c r="NZD3" s="396"/>
      <c r="NZE3" s="396"/>
      <c r="NZF3" s="396"/>
      <c r="NZG3" s="396"/>
      <c r="NZH3" s="396"/>
      <c r="NZI3" s="396"/>
      <c r="NZJ3" s="395"/>
      <c r="NZK3" s="396"/>
      <c r="NZL3" s="396"/>
      <c r="NZM3" s="396"/>
      <c r="NZN3" s="396"/>
      <c r="NZO3" s="396"/>
      <c r="NZP3" s="396"/>
      <c r="NZQ3" s="396"/>
      <c r="NZR3" s="395"/>
      <c r="NZS3" s="396"/>
      <c r="NZT3" s="396"/>
      <c r="NZU3" s="396"/>
      <c r="NZV3" s="396"/>
      <c r="NZW3" s="396"/>
      <c r="NZX3" s="396"/>
      <c r="NZY3" s="396"/>
      <c r="NZZ3" s="395"/>
      <c r="OAA3" s="396"/>
      <c r="OAB3" s="396"/>
      <c r="OAC3" s="396"/>
      <c r="OAD3" s="396"/>
      <c r="OAE3" s="396"/>
      <c r="OAF3" s="396"/>
      <c r="OAG3" s="396"/>
      <c r="OAH3" s="395"/>
      <c r="OAI3" s="396"/>
      <c r="OAJ3" s="396"/>
      <c r="OAK3" s="396"/>
      <c r="OAL3" s="396"/>
      <c r="OAM3" s="396"/>
      <c r="OAN3" s="396"/>
      <c r="OAO3" s="396"/>
      <c r="OAP3" s="395"/>
      <c r="OAQ3" s="396"/>
      <c r="OAR3" s="396"/>
      <c r="OAS3" s="396"/>
      <c r="OAT3" s="396"/>
      <c r="OAU3" s="396"/>
      <c r="OAV3" s="396"/>
      <c r="OAW3" s="396"/>
      <c r="OAX3" s="395"/>
      <c r="OAY3" s="396"/>
      <c r="OAZ3" s="396"/>
      <c r="OBA3" s="396"/>
      <c r="OBB3" s="396"/>
      <c r="OBC3" s="396"/>
      <c r="OBD3" s="396"/>
      <c r="OBE3" s="396"/>
      <c r="OBF3" s="395"/>
      <c r="OBG3" s="396"/>
      <c r="OBH3" s="396"/>
      <c r="OBI3" s="396"/>
      <c r="OBJ3" s="396"/>
      <c r="OBK3" s="396"/>
      <c r="OBL3" s="396"/>
      <c r="OBM3" s="396"/>
      <c r="OBN3" s="395"/>
      <c r="OBO3" s="396"/>
      <c r="OBP3" s="396"/>
      <c r="OBQ3" s="396"/>
      <c r="OBR3" s="396"/>
      <c r="OBS3" s="396"/>
      <c r="OBT3" s="396"/>
      <c r="OBU3" s="396"/>
      <c r="OBV3" s="395"/>
      <c r="OBW3" s="396"/>
      <c r="OBX3" s="396"/>
      <c r="OBY3" s="396"/>
      <c r="OBZ3" s="396"/>
      <c r="OCA3" s="396"/>
      <c r="OCB3" s="396"/>
      <c r="OCC3" s="396"/>
      <c r="OCD3" s="395"/>
      <c r="OCE3" s="396"/>
      <c r="OCF3" s="396"/>
      <c r="OCG3" s="396"/>
      <c r="OCH3" s="396"/>
      <c r="OCI3" s="396"/>
      <c r="OCJ3" s="396"/>
      <c r="OCK3" s="396"/>
      <c r="OCL3" s="395"/>
      <c r="OCM3" s="396"/>
      <c r="OCN3" s="396"/>
      <c r="OCO3" s="396"/>
      <c r="OCP3" s="396"/>
      <c r="OCQ3" s="396"/>
      <c r="OCR3" s="396"/>
      <c r="OCS3" s="396"/>
      <c r="OCT3" s="395"/>
      <c r="OCU3" s="396"/>
      <c r="OCV3" s="396"/>
      <c r="OCW3" s="396"/>
      <c r="OCX3" s="396"/>
      <c r="OCY3" s="396"/>
      <c r="OCZ3" s="396"/>
      <c r="ODA3" s="396"/>
      <c r="ODB3" s="395"/>
      <c r="ODC3" s="396"/>
      <c r="ODD3" s="396"/>
      <c r="ODE3" s="396"/>
      <c r="ODF3" s="396"/>
      <c r="ODG3" s="396"/>
      <c r="ODH3" s="396"/>
      <c r="ODI3" s="396"/>
      <c r="ODJ3" s="395"/>
      <c r="ODK3" s="396"/>
      <c r="ODL3" s="396"/>
      <c r="ODM3" s="396"/>
      <c r="ODN3" s="396"/>
      <c r="ODO3" s="396"/>
      <c r="ODP3" s="396"/>
      <c r="ODQ3" s="396"/>
      <c r="ODR3" s="395"/>
      <c r="ODS3" s="396"/>
      <c r="ODT3" s="396"/>
      <c r="ODU3" s="396"/>
      <c r="ODV3" s="396"/>
      <c r="ODW3" s="396"/>
      <c r="ODX3" s="396"/>
      <c r="ODY3" s="396"/>
      <c r="ODZ3" s="395"/>
      <c r="OEA3" s="396"/>
      <c r="OEB3" s="396"/>
      <c r="OEC3" s="396"/>
      <c r="OED3" s="396"/>
      <c r="OEE3" s="396"/>
      <c r="OEF3" s="396"/>
      <c r="OEG3" s="396"/>
      <c r="OEH3" s="395"/>
      <c r="OEI3" s="396"/>
      <c r="OEJ3" s="396"/>
      <c r="OEK3" s="396"/>
      <c r="OEL3" s="396"/>
      <c r="OEM3" s="396"/>
      <c r="OEN3" s="396"/>
      <c r="OEO3" s="396"/>
      <c r="OEP3" s="395"/>
      <c r="OEQ3" s="396"/>
      <c r="OER3" s="396"/>
      <c r="OES3" s="396"/>
      <c r="OET3" s="396"/>
      <c r="OEU3" s="396"/>
      <c r="OEV3" s="396"/>
      <c r="OEW3" s="396"/>
      <c r="OEX3" s="395"/>
      <c r="OEY3" s="396"/>
      <c r="OEZ3" s="396"/>
      <c r="OFA3" s="396"/>
      <c r="OFB3" s="396"/>
      <c r="OFC3" s="396"/>
      <c r="OFD3" s="396"/>
      <c r="OFE3" s="396"/>
      <c r="OFF3" s="395"/>
      <c r="OFG3" s="396"/>
      <c r="OFH3" s="396"/>
      <c r="OFI3" s="396"/>
      <c r="OFJ3" s="396"/>
      <c r="OFK3" s="396"/>
      <c r="OFL3" s="396"/>
      <c r="OFM3" s="396"/>
      <c r="OFN3" s="395"/>
      <c r="OFO3" s="396"/>
      <c r="OFP3" s="396"/>
      <c r="OFQ3" s="396"/>
      <c r="OFR3" s="396"/>
      <c r="OFS3" s="396"/>
      <c r="OFT3" s="396"/>
      <c r="OFU3" s="396"/>
      <c r="OFV3" s="395"/>
      <c r="OFW3" s="396"/>
      <c r="OFX3" s="396"/>
      <c r="OFY3" s="396"/>
      <c r="OFZ3" s="396"/>
      <c r="OGA3" s="396"/>
      <c r="OGB3" s="396"/>
      <c r="OGC3" s="396"/>
      <c r="OGD3" s="395"/>
      <c r="OGE3" s="396"/>
      <c r="OGF3" s="396"/>
      <c r="OGG3" s="396"/>
      <c r="OGH3" s="396"/>
      <c r="OGI3" s="396"/>
      <c r="OGJ3" s="396"/>
      <c r="OGK3" s="396"/>
      <c r="OGL3" s="395"/>
      <c r="OGM3" s="396"/>
      <c r="OGN3" s="396"/>
      <c r="OGO3" s="396"/>
      <c r="OGP3" s="396"/>
      <c r="OGQ3" s="396"/>
      <c r="OGR3" s="396"/>
      <c r="OGS3" s="396"/>
      <c r="OGT3" s="395"/>
      <c r="OGU3" s="396"/>
      <c r="OGV3" s="396"/>
      <c r="OGW3" s="396"/>
      <c r="OGX3" s="396"/>
      <c r="OGY3" s="396"/>
      <c r="OGZ3" s="396"/>
      <c r="OHA3" s="396"/>
      <c r="OHB3" s="395"/>
      <c r="OHC3" s="396"/>
      <c r="OHD3" s="396"/>
      <c r="OHE3" s="396"/>
      <c r="OHF3" s="396"/>
      <c r="OHG3" s="396"/>
      <c r="OHH3" s="396"/>
      <c r="OHI3" s="396"/>
      <c r="OHJ3" s="395"/>
      <c r="OHK3" s="396"/>
      <c r="OHL3" s="396"/>
      <c r="OHM3" s="396"/>
      <c r="OHN3" s="396"/>
      <c r="OHO3" s="396"/>
      <c r="OHP3" s="396"/>
      <c r="OHQ3" s="396"/>
      <c r="OHR3" s="395"/>
      <c r="OHS3" s="396"/>
      <c r="OHT3" s="396"/>
      <c r="OHU3" s="396"/>
      <c r="OHV3" s="396"/>
      <c r="OHW3" s="396"/>
      <c r="OHX3" s="396"/>
      <c r="OHY3" s="396"/>
      <c r="OHZ3" s="395"/>
      <c r="OIA3" s="396"/>
      <c r="OIB3" s="396"/>
      <c r="OIC3" s="396"/>
      <c r="OID3" s="396"/>
      <c r="OIE3" s="396"/>
      <c r="OIF3" s="396"/>
      <c r="OIG3" s="396"/>
      <c r="OIH3" s="395"/>
      <c r="OII3" s="396"/>
      <c r="OIJ3" s="396"/>
      <c r="OIK3" s="396"/>
      <c r="OIL3" s="396"/>
      <c r="OIM3" s="396"/>
      <c r="OIN3" s="396"/>
      <c r="OIO3" s="396"/>
      <c r="OIP3" s="395"/>
      <c r="OIQ3" s="396"/>
      <c r="OIR3" s="396"/>
      <c r="OIS3" s="396"/>
      <c r="OIT3" s="396"/>
      <c r="OIU3" s="396"/>
      <c r="OIV3" s="396"/>
      <c r="OIW3" s="396"/>
      <c r="OIX3" s="395"/>
      <c r="OIY3" s="396"/>
      <c r="OIZ3" s="396"/>
      <c r="OJA3" s="396"/>
      <c r="OJB3" s="396"/>
      <c r="OJC3" s="396"/>
      <c r="OJD3" s="396"/>
      <c r="OJE3" s="396"/>
      <c r="OJF3" s="395"/>
      <c r="OJG3" s="396"/>
      <c r="OJH3" s="396"/>
      <c r="OJI3" s="396"/>
      <c r="OJJ3" s="396"/>
      <c r="OJK3" s="396"/>
      <c r="OJL3" s="396"/>
      <c r="OJM3" s="396"/>
      <c r="OJN3" s="395"/>
      <c r="OJO3" s="396"/>
      <c r="OJP3" s="396"/>
      <c r="OJQ3" s="396"/>
      <c r="OJR3" s="396"/>
      <c r="OJS3" s="396"/>
      <c r="OJT3" s="396"/>
      <c r="OJU3" s="396"/>
      <c r="OJV3" s="395"/>
      <c r="OJW3" s="396"/>
      <c r="OJX3" s="396"/>
      <c r="OJY3" s="396"/>
      <c r="OJZ3" s="396"/>
      <c r="OKA3" s="396"/>
      <c r="OKB3" s="396"/>
      <c r="OKC3" s="396"/>
      <c r="OKD3" s="395"/>
      <c r="OKE3" s="396"/>
      <c r="OKF3" s="396"/>
      <c r="OKG3" s="396"/>
      <c r="OKH3" s="396"/>
      <c r="OKI3" s="396"/>
      <c r="OKJ3" s="396"/>
      <c r="OKK3" s="396"/>
      <c r="OKL3" s="395"/>
      <c r="OKM3" s="396"/>
      <c r="OKN3" s="396"/>
      <c r="OKO3" s="396"/>
      <c r="OKP3" s="396"/>
      <c r="OKQ3" s="396"/>
      <c r="OKR3" s="396"/>
      <c r="OKS3" s="396"/>
      <c r="OKT3" s="395"/>
      <c r="OKU3" s="396"/>
      <c r="OKV3" s="396"/>
      <c r="OKW3" s="396"/>
      <c r="OKX3" s="396"/>
      <c r="OKY3" s="396"/>
      <c r="OKZ3" s="396"/>
      <c r="OLA3" s="396"/>
      <c r="OLB3" s="395"/>
      <c r="OLC3" s="396"/>
      <c r="OLD3" s="396"/>
      <c r="OLE3" s="396"/>
      <c r="OLF3" s="396"/>
      <c r="OLG3" s="396"/>
      <c r="OLH3" s="396"/>
      <c r="OLI3" s="396"/>
      <c r="OLJ3" s="395"/>
      <c r="OLK3" s="396"/>
      <c r="OLL3" s="396"/>
      <c r="OLM3" s="396"/>
      <c r="OLN3" s="396"/>
      <c r="OLO3" s="396"/>
      <c r="OLP3" s="396"/>
      <c r="OLQ3" s="396"/>
      <c r="OLR3" s="395"/>
      <c r="OLS3" s="396"/>
      <c r="OLT3" s="396"/>
      <c r="OLU3" s="396"/>
      <c r="OLV3" s="396"/>
      <c r="OLW3" s="396"/>
      <c r="OLX3" s="396"/>
      <c r="OLY3" s="396"/>
      <c r="OLZ3" s="395"/>
      <c r="OMA3" s="396"/>
      <c r="OMB3" s="396"/>
      <c r="OMC3" s="396"/>
      <c r="OMD3" s="396"/>
      <c r="OME3" s="396"/>
      <c r="OMF3" s="396"/>
      <c r="OMG3" s="396"/>
      <c r="OMH3" s="395"/>
      <c r="OMI3" s="396"/>
      <c r="OMJ3" s="396"/>
      <c r="OMK3" s="396"/>
      <c r="OML3" s="396"/>
      <c r="OMM3" s="396"/>
      <c r="OMN3" s="396"/>
      <c r="OMO3" s="396"/>
      <c r="OMP3" s="395"/>
      <c r="OMQ3" s="396"/>
      <c r="OMR3" s="396"/>
      <c r="OMS3" s="396"/>
      <c r="OMT3" s="396"/>
      <c r="OMU3" s="396"/>
      <c r="OMV3" s="396"/>
      <c r="OMW3" s="396"/>
      <c r="OMX3" s="395"/>
      <c r="OMY3" s="396"/>
      <c r="OMZ3" s="396"/>
      <c r="ONA3" s="396"/>
      <c r="ONB3" s="396"/>
      <c r="ONC3" s="396"/>
      <c r="OND3" s="396"/>
      <c r="ONE3" s="396"/>
      <c r="ONF3" s="395"/>
      <c r="ONG3" s="396"/>
      <c r="ONH3" s="396"/>
      <c r="ONI3" s="396"/>
      <c r="ONJ3" s="396"/>
      <c r="ONK3" s="396"/>
      <c r="ONL3" s="396"/>
      <c r="ONM3" s="396"/>
      <c r="ONN3" s="395"/>
      <c r="ONO3" s="396"/>
      <c r="ONP3" s="396"/>
      <c r="ONQ3" s="396"/>
      <c r="ONR3" s="396"/>
      <c r="ONS3" s="396"/>
      <c r="ONT3" s="396"/>
      <c r="ONU3" s="396"/>
      <c r="ONV3" s="395"/>
      <c r="ONW3" s="396"/>
      <c r="ONX3" s="396"/>
      <c r="ONY3" s="396"/>
      <c r="ONZ3" s="396"/>
      <c r="OOA3" s="396"/>
      <c r="OOB3" s="396"/>
      <c r="OOC3" s="396"/>
      <c r="OOD3" s="395"/>
      <c r="OOE3" s="396"/>
      <c r="OOF3" s="396"/>
      <c r="OOG3" s="396"/>
      <c r="OOH3" s="396"/>
      <c r="OOI3" s="396"/>
      <c r="OOJ3" s="396"/>
      <c r="OOK3" s="396"/>
      <c r="OOL3" s="395"/>
      <c r="OOM3" s="396"/>
      <c r="OON3" s="396"/>
      <c r="OOO3" s="396"/>
      <c r="OOP3" s="396"/>
      <c r="OOQ3" s="396"/>
      <c r="OOR3" s="396"/>
      <c r="OOS3" s="396"/>
      <c r="OOT3" s="395"/>
      <c r="OOU3" s="396"/>
      <c r="OOV3" s="396"/>
      <c r="OOW3" s="396"/>
      <c r="OOX3" s="396"/>
      <c r="OOY3" s="396"/>
      <c r="OOZ3" s="396"/>
      <c r="OPA3" s="396"/>
      <c r="OPB3" s="395"/>
      <c r="OPC3" s="396"/>
      <c r="OPD3" s="396"/>
      <c r="OPE3" s="396"/>
      <c r="OPF3" s="396"/>
      <c r="OPG3" s="396"/>
      <c r="OPH3" s="396"/>
      <c r="OPI3" s="396"/>
      <c r="OPJ3" s="395"/>
      <c r="OPK3" s="396"/>
      <c r="OPL3" s="396"/>
      <c r="OPM3" s="396"/>
      <c r="OPN3" s="396"/>
      <c r="OPO3" s="396"/>
      <c r="OPP3" s="396"/>
      <c r="OPQ3" s="396"/>
      <c r="OPR3" s="395"/>
      <c r="OPS3" s="396"/>
      <c r="OPT3" s="396"/>
      <c r="OPU3" s="396"/>
      <c r="OPV3" s="396"/>
      <c r="OPW3" s="396"/>
      <c r="OPX3" s="396"/>
      <c r="OPY3" s="396"/>
      <c r="OPZ3" s="395"/>
      <c r="OQA3" s="396"/>
      <c r="OQB3" s="396"/>
      <c r="OQC3" s="396"/>
      <c r="OQD3" s="396"/>
      <c r="OQE3" s="396"/>
      <c r="OQF3" s="396"/>
      <c r="OQG3" s="396"/>
      <c r="OQH3" s="395"/>
      <c r="OQI3" s="396"/>
      <c r="OQJ3" s="396"/>
      <c r="OQK3" s="396"/>
      <c r="OQL3" s="396"/>
      <c r="OQM3" s="396"/>
      <c r="OQN3" s="396"/>
      <c r="OQO3" s="396"/>
      <c r="OQP3" s="395"/>
      <c r="OQQ3" s="396"/>
      <c r="OQR3" s="396"/>
      <c r="OQS3" s="396"/>
      <c r="OQT3" s="396"/>
      <c r="OQU3" s="396"/>
      <c r="OQV3" s="396"/>
      <c r="OQW3" s="396"/>
      <c r="OQX3" s="395"/>
      <c r="OQY3" s="396"/>
      <c r="OQZ3" s="396"/>
      <c r="ORA3" s="396"/>
      <c r="ORB3" s="396"/>
      <c r="ORC3" s="396"/>
      <c r="ORD3" s="396"/>
      <c r="ORE3" s="396"/>
      <c r="ORF3" s="395"/>
      <c r="ORG3" s="396"/>
      <c r="ORH3" s="396"/>
      <c r="ORI3" s="396"/>
      <c r="ORJ3" s="396"/>
      <c r="ORK3" s="396"/>
      <c r="ORL3" s="396"/>
      <c r="ORM3" s="396"/>
      <c r="ORN3" s="395"/>
      <c r="ORO3" s="396"/>
      <c r="ORP3" s="396"/>
      <c r="ORQ3" s="396"/>
      <c r="ORR3" s="396"/>
      <c r="ORS3" s="396"/>
      <c r="ORT3" s="396"/>
      <c r="ORU3" s="396"/>
      <c r="ORV3" s="395"/>
      <c r="ORW3" s="396"/>
      <c r="ORX3" s="396"/>
      <c r="ORY3" s="396"/>
      <c r="ORZ3" s="396"/>
      <c r="OSA3" s="396"/>
      <c r="OSB3" s="396"/>
      <c r="OSC3" s="396"/>
      <c r="OSD3" s="395"/>
      <c r="OSE3" s="396"/>
      <c r="OSF3" s="396"/>
      <c r="OSG3" s="396"/>
      <c r="OSH3" s="396"/>
      <c r="OSI3" s="396"/>
      <c r="OSJ3" s="396"/>
      <c r="OSK3" s="396"/>
      <c r="OSL3" s="395"/>
      <c r="OSM3" s="396"/>
      <c r="OSN3" s="396"/>
      <c r="OSO3" s="396"/>
      <c r="OSP3" s="396"/>
      <c r="OSQ3" s="396"/>
      <c r="OSR3" s="396"/>
      <c r="OSS3" s="396"/>
      <c r="OST3" s="395"/>
      <c r="OSU3" s="396"/>
      <c r="OSV3" s="396"/>
      <c r="OSW3" s="396"/>
      <c r="OSX3" s="396"/>
      <c r="OSY3" s="396"/>
      <c r="OSZ3" s="396"/>
      <c r="OTA3" s="396"/>
      <c r="OTB3" s="395"/>
      <c r="OTC3" s="396"/>
      <c r="OTD3" s="396"/>
      <c r="OTE3" s="396"/>
      <c r="OTF3" s="396"/>
      <c r="OTG3" s="396"/>
      <c r="OTH3" s="396"/>
      <c r="OTI3" s="396"/>
      <c r="OTJ3" s="395"/>
      <c r="OTK3" s="396"/>
      <c r="OTL3" s="396"/>
      <c r="OTM3" s="396"/>
      <c r="OTN3" s="396"/>
      <c r="OTO3" s="396"/>
      <c r="OTP3" s="396"/>
      <c r="OTQ3" s="396"/>
      <c r="OTR3" s="395"/>
      <c r="OTS3" s="396"/>
      <c r="OTT3" s="396"/>
      <c r="OTU3" s="396"/>
      <c r="OTV3" s="396"/>
      <c r="OTW3" s="396"/>
      <c r="OTX3" s="396"/>
      <c r="OTY3" s="396"/>
      <c r="OTZ3" s="395"/>
      <c r="OUA3" s="396"/>
      <c r="OUB3" s="396"/>
      <c r="OUC3" s="396"/>
      <c r="OUD3" s="396"/>
      <c r="OUE3" s="396"/>
      <c r="OUF3" s="396"/>
      <c r="OUG3" s="396"/>
      <c r="OUH3" s="395"/>
      <c r="OUI3" s="396"/>
      <c r="OUJ3" s="396"/>
      <c r="OUK3" s="396"/>
      <c r="OUL3" s="396"/>
      <c r="OUM3" s="396"/>
      <c r="OUN3" s="396"/>
      <c r="OUO3" s="396"/>
      <c r="OUP3" s="395"/>
      <c r="OUQ3" s="396"/>
      <c r="OUR3" s="396"/>
      <c r="OUS3" s="396"/>
      <c r="OUT3" s="396"/>
      <c r="OUU3" s="396"/>
      <c r="OUV3" s="396"/>
      <c r="OUW3" s="396"/>
      <c r="OUX3" s="395"/>
      <c r="OUY3" s="396"/>
      <c r="OUZ3" s="396"/>
      <c r="OVA3" s="396"/>
      <c r="OVB3" s="396"/>
      <c r="OVC3" s="396"/>
      <c r="OVD3" s="396"/>
      <c r="OVE3" s="396"/>
      <c r="OVF3" s="395"/>
      <c r="OVG3" s="396"/>
      <c r="OVH3" s="396"/>
      <c r="OVI3" s="396"/>
      <c r="OVJ3" s="396"/>
      <c r="OVK3" s="396"/>
      <c r="OVL3" s="396"/>
      <c r="OVM3" s="396"/>
      <c r="OVN3" s="395"/>
      <c r="OVO3" s="396"/>
      <c r="OVP3" s="396"/>
      <c r="OVQ3" s="396"/>
      <c r="OVR3" s="396"/>
      <c r="OVS3" s="396"/>
      <c r="OVT3" s="396"/>
      <c r="OVU3" s="396"/>
      <c r="OVV3" s="395"/>
      <c r="OVW3" s="396"/>
      <c r="OVX3" s="396"/>
      <c r="OVY3" s="396"/>
      <c r="OVZ3" s="396"/>
      <c r="OWA3" s="396"/>
      <c r="OWB3" s="396"/>
      <c r="OWC3" s="396"/>
      <c r="OWD3" s="395"/>
      <c r="OWE3" s="396"/>
      <c r="OWF3" s="396"/>
      <c r="OWG3" s="396"/>
      <c r="OWH3" s="396"/>
      <c r="OWI3" s="396"/>
      <c r="OWJ3" s="396"/>
      <c r="OWK3" s="396"/>
      <c r="OWL3" s="395"/>
      <c r="OWM3" s="396"/>
      <c r="OWN3" s="396"/>
      <c r="OWO3" s="396"/>
      <c r="OWP3" s="396"/>
      <c r="OWQ3" s="396"/>
      <c r="OWR3" s="396"/>
      <c r="OWS3" s="396"/>
      <c r="OWT3" s="395"/>
      <c r="OWU3" s="396"/>
      <c r="OWV3" s="396"/>
      <c r="OWW3" s="396"/>
      <c r="OWX3" s="396"/>
      <c r="OWY3" s="396"/>
      <c r="OWZ3" s="396"/>
      <c r="OXA3" s="396"/>
      <c r="OXB3" s="395"/>
      <c r="OXC3" s="396"/>
      <c r="OXD3" s="396"/>
      <c r="OXE3" s="396"/>
      <c r="OXF3" s="396"/>
      <c r="OXG3" s="396"/>
      <c r="OXH3" s="396"/>
      <c r="OXI3" s="396"/>
      <c r="OXJ3" s="395"/>
      <c r="OXK3" s="396"/>
      <c r="OXL3" s="396"/>
      <c r="OXM3" s="396"/>
      <c r="OXN3" s="396"/>
      <c r="OXO3" s="396"/>
      <c r="OXP3" s="396"/>
      <c r="OXQ3" s="396"/>
      <c r="OXR3" s="395"/>
      <c r="OXS3" s="396"/>
      <c r="OXT3" s="396"/>
      <c r="OXU3" s="396"/>
      <c r="OXV3" s="396"/>
      <c r="OXW3" s="396"/>
      <c r="OXX3" s="396"/>
      <c r="OXY3" s="396"/>
      <c r="OXZ3" s="395"/>
      <c r="OYA3" s="396"/>
      <c r="OYB3" s="396"/>
      <c r="OYC3" s="396"/>
      <c r="OYD3" s="396"/>
      <c r="OYE3" s="396"/>
      <c r="OYF3" s="396"/>
      <c r="OYG3" s="396"/>
      <c r="OYH3" s="395"/>
      <c r="OYI3" s="396"/>
      <c r="OYJ3" s="396"/>
      <c r="OYK3" s="396"/>
      <c r="OYL3" s="396"/>
      <c r="OYM3" s="396"/>
      <c r="OYN3" s="396"/>
      <c r="OYO3" s="396"/>
      <c r="OYP3" s="395"/>
      <c r="OYQ3" s="396"/>
      <c r="OYR3" s="396"/>
      <c r="OYS3" s="396"/>
      <c r="OYT3" s="396"/>
      <c r="OYU3" s="396"/>
      <c r="OYV3" s="396"/>
      <c r="OYW3" s="396"/>
      <c r="OYX3" s="395"/>
      <c r="OYY3" s="396"/>
      <c r="OYZ3" s="396"/>
      <c r="OZA3" s="396"/>
      <c r="OZB3" s="396"/>
      <c r="OZC3" s="396"/>
      <c r="OZD3" s="396"/>
      <c r="OZE3" s="396"/>
      <c r="OZF3" s="395"/>
      <c r="OZG3" s="396"/>
      <c r="OZH3" s="396"/>
      <c r="OZI3" s="396"/>
      <c r="OZJ3" s="396"/>
      <c r="OZK3" s="396"/>
      <c r="OZL3" s="396"/>
      <c r="OZM3" s="396"/>
      <c r="OZN3" s="395"/>
      <c r="OZO3" s="396"/>
      <c r="OZP3" s="396"/>
      <c r="OZQ3" s="396"/>
      <c r="OZR3" s="396"/>
      <c r="OZS3" s="396"/>
      <c r="OZT3" s="396"/>
      <c r="OZU3" s="396"/>
      <c r="OZV3" s="395"/>
      <c r="OZW3" s="396"/>
      <c r="OZX3" s="396"/>
      <c r="OZY3" s="396"/>
      <c r="OZZ3" s="396"/>
      <c r="PAA3" s="396"/>
      <c r="PAB3" s="396"/>
      <c r="PAC3" s="396"/>
      <c r="PAD3" s="395"/>
      <c r="PAE3" s="396"/>
      <c r="PAF3" s="396"/>
      <c r="PAG3" s="396"/>
      <c r="PAH3" s="396"/>
      <c r="PAI3" s="396"/>
      <c r="PAJ3" s="396"/>
      <c r="PAK3" s="396"/>
      <c r="PAL3" s="395"/>
      <c r="PAM3" s="396"/>
      <c r="PAN3" s="396"/>
      <c r="PAO3" s="396"/>
      <c r="PAP3" s="396"/>
      <c r="PAQ3" s="396"/>
      <c r="PAR3" s="396"/>
      <c r="PAS3" s="396"/>
      <c r="PAT3" s="395"/>
      <c r="PAU3" s="396"/>
      <c r="PAV3" s="396"/>
      <c r="PAW3" s="396"/>
      <c r="PAX3" s="396"/>
      <c r="PAY3" s="396"/>
      <c r="PAZ3" s="396"/>
      <c r="PBA3" s="396"/>
      <c r="PBB3" s="395"/>
      <c r="PBC3" s="396"/>
      <c r="PBD3" s="396"/>
      <c r="PBE3" s="396"/>
      <c r="PBF3" s="396"/>
      <c r="PBG3" s="396"/>
      <c r="PBH3" s="396"/>
      <c r="PBI3" s="396"/>
      <c r="PBJ3" s="395"/>
      <c r="PBK3" s="396"/>
      <c r="PBL3" s="396"/>
      <c r="PBM3" s="396"/>
      <c r="PBN3" s="396"/>
      <c r="PBO3" s="396"/>
      <c r="PBP3" s="396"/>
      <c r="PBQ3" s="396"/>
      <c r="PBR3" s="395"/>
      <c r="PBS3" s="396"/>
      <c r="PBT3" s="396"/>
      <c r="PBU3" s="396"/>
      <c r="PBV3" s="396"/>
      <c r="PBW3" s="396"/>
      <c r="PBX3" s="396"/>
      <c r="PBY3" s="396"/>
      <c r="PBZ3" s="395"/>
      <c r="PCA3" s="396"/>
      <c r="PCB3" s="396"/>
      <c r="PCC3" s="396"/>
      <c r="PCD3" s="396"/>
      <c r="PCE3" s="396"/>
      <c r="PCF3" s="396"/>
      <c r="PCG3" s="396"/>
      <c r="PCH3" s="395"/>
      <c r="PCI3" s="396"/>
      <c r="PCJ3" s="396"/>
      <c r="PCK3" s="396"/>
      <c r="PCL3" s="396"/>
      <c r="PCM3" s="396"/>
      <c r="PCN3" s="396"/>
      <c r="PCO3" s="396"/>
      <c r="PCP3" s="395"/>
      <c r="PCQ3" s="396"/>
      <c r="PCR3" s="396"/>
      <c r="PCS3" s="396"/>
      <c r="PCT3" s="396"/>
      <c r="PCU3" s="396"/>
      <c r="PCV3" s="396"/>
      <c r="PCW3" s="396"/>
      <c r="PCX3" s="395"/>
      <c r="PCY3" s="396"/>
      <c r="PCZ3" s="396"/>
      <c r="PDA3" s="396"/>
      <c r="PDB3" s="396"/>
      <c r="PDC3" s="396"/>
      <c r="PDD3" s="396"/>
      <c r="PDE3" s="396"/>
      <c r="PDF3" s="395"/>
      <c r="PDG3" s="396"/>
      <c r="PDH3" s="396"/>
      <c r="PDI3" s="396"/>
      <c r="PDJ3" s="396"/>
      <c r="PDK3" s="396"/>
      <c r="PDL3" s="396"/>
      <c r="PDM3" s="396"/>
      <c r="PDN3" s="395"/>
      <c r="PDO3" s="396"/>
      <c r="PDP3" s="396"/>
      <c r="PDQ3" s="396"/>
      <c r="PDR3" s="396"/>
      <c r="PDS3" s="396"/>
      <c r="PDT3" s="396"/>
      <c r="PDU3" s="396"/>
      <c r="PDV3" s="395"/>
      <c r="PDW3" s="396"/>
      <c r="PDX3" s="396"/>
      <c r="PDY3" s="396"/>
      <c r="PDZ3" s="396"/>
      <c r="PEA3" s="396"/>
      <c r="PEB3" s="396"/>
      <c r="PEC3" s="396"/>
      <c r="PED3" s="395"/>
      <c r="PEE3" s="396"/>
      <c r="PEF3" s="396"/>
      <c r="PEG3" s="396"/>
      <c r="PEH3" s="396"/>
      <c r="PEI3" s="396"/>
      <c r="PEJ3" s="396"/>
      <c r="PEK3" s="396"/>
      <c r="PEL3" s="395"/>
      <c r="PEM3" s="396"/>
      <c r="PEN3" s="396"/>
      <c r="PEO3" s="396"/>
      <c r="PEP3" s="396"/>
      <c r="PEQ3" s="396"/>
      <c r="PER3" s="396"/>
      <c r="PES3" s="396"/>
      <c r="PET3" s="395"/>
      <c r="PEU3" s="396"/>
      <c r="PEV3" s="396"/>
      <c r="PEW3" s="396"/>
      <c r="PEX3" s="396"/>
      <c r="PEY3" s="396"/>
      <c r="PEZ3" s="396"/>
      <c r="PFA3" s="396"/>
      <c r="PFB3" s="395"/>
      <c r="PFC3" s="396"/>
      <c r="PFD3" s="396"/>
      <c r="PFE3" s="396"/>
      <c r="PFF3" s="396"/>
      <c r="PFG3" s="396"/>
      <c r="PFH3" s="396"/>
      <c r="PFI3" s="396"/>
      <c r="PFJ3" s="395"/>
      <c r="PFK3" s="396"/>
      <c r="PFL3" s="396"/>
      <c r="PFM3" s="396"/>
      <c r="PFN3" s="396"/>
      <c r="PFO3" s="396"/>
      <c r="PFP3" s="396"/>
      <c r="PFQ3" s="396"/>
      <c r="PFR3" s="395"/>
      <c r="PFS3" s="396"/>
      <c r="PFT3" s="396"/>
      <c r="PFU3" s="396"/>
      <c r="PFV3" s="396"/>
      <c r="PFW3" s="396"/>
      <c r="PFX3" s="396"/>
      <c r="PFY3" s="396"/>
      <c r="PFZ3" s="395"/>
      <c r="PGA3" s="396"/>
      <c r="PGB3" s="396"/>
      <c r="PGC3" s="396"/>
      <c r="PGD3" s="396"/>
      <c r="PGE3" s="396"/>
      <c r="PGF3" s="396"/>
      <c r="PGG3" s="396"/>
      <c r="PGH3" s="395"/>
      <c r="PGI3" s="396"/>
      <c r="PGJ3" s="396"/>
      <c r="PGK3" s="396"/>
      <c r="PGL3" s="396"/>
      <c r="PGM3" s="396"/>
      <c r="PGN3" s="396"/>
      <c r="PGO3" s="396"/>
      <c r="PGP3" s="395"/>
      <c r="PGQ3" s="396"/>
      <c r="PGR3" s="396"/>
      <c r="PGS3" s="396"/>
      <c r="PGT3" s="396"/>
      <c r="PGU3" s="396"/>
      <c r="PGV3" s="396"/>
      <c r="PGW3" s="396"/>
      <c r="PGX3" s="395"/>
      <c r="PGY3" s="396"/>
      <c r="PGZ3" s="396"/>
      <c r="PHA3" s="396"/>
      <c r="PHB3" s="396"/>
      <c r="PHC3" s="396"/>
      <c r="PHD3" s="396"/>
      <c r="PHE3" s="396"/>
      <c r="PHF3" s="395"/>
      <c r="PHG3" s="396"/>
      <c r="PHH3" s="396"/>
      <c r="PHI3" s="396"/>
      <c r="PHJ3" s="396"/>
      <c r="PHK3" s="396"/>
      <c r="PHL3" s="396"/>
      <c r="PHM3" s="396"/>
      <c r="PHN3" s="395"/>
      <c r="PHO3" s="396"/>
      <c r="PHP3" s="396"/>
      <c r="PHQ3" s="396"/>
      <c r="PHR3" s="396"/>
      <c r="PHS3" s="396"/>
      <c r="PHT3" s="396"/>
      <c r="PHU3" s="396"/>
      <c r="PHV3" s="395"/>
      <c r="PHW3" s="396"/>
      <c r="PHX3" s="396"/>
      <c r="PHY3" s="396"/>
      <c r="PHZ3" s="396"/>
      <c r="PIA3" s="396"/>
      <c r="PIB3" s="396"/>
      <c r="PIC3" s="396"/>
      <c r="PID3" s="395"/>
      <c r="PIE3" s="396"/>
      <c r="PIF3" s="396"/>
      <c r="PIG3" s="396"/>
      <c r="PIH3" s="396"/>
      <c r="PII3" s="396"/>
      <c r="PIJ3" s="396"/>
      <c r="PIK3" s="396"/>
      <c r="PIL3" s="395"/>
      <c r="PIM3" s="396"/>
      <c r="PIN3" s="396"/>
      <c r="PIO3" s="396"/>
      <c r="PIP3" s="396"/>
      <c r="PIQ3" s="396"/>
      <c r="PIR3" s="396"/>
      <c r="PIS3" s="396"/>
      <c r="PIT3" s="395"/>
      <c r="PIU3" s="396"/>
      <c r="PIV3" s="396"/>
      <c r="PIW3" s="396"/>
      <c r="PIX3" s="396"/>
      <c r="PIY3" s="396"/>
      <c r="PIZ3" s="396"/>
      <c r="PJA3" s="396"/>
      <c r="PJB3" s="395"/>
      <c r="PJC3" s="396"/>
      <c r="PJD3" s="396"/>
      <c r="PJE3" s="396"/>
      <c r="PJF3" s="396"/>
      <c r="PJG3" s="396"/>
      <c r="PJH3" s="396"/>
      <c r="PJI3" s="396"/>
      <c r="PJJ3" s="395"/>
      <c r="PJK3" s="396"/>
      <c r="PJL3" s="396"/>
      <c r="PJM3" s="396"/>
      <c r="PJN3" s="396"/>
      <c r="PJO3" s="396"/>
      <c r="PJP3" s="396"/>
      <c r="PJQ3" s="396"/>
      <c r="PJR3" s="395"/>
      <c r="PJS3" s="396"/>
      <c r="PJT3" s="396"/>
      <c r="PJU3" s="396"/>
      <c r="PJV3" s="396"/>
      <c r="PJW3" s="396"/>
      <c r="PJX3" s="396"/>
      <c r="PJY3" s="396"/>
      <c r="PJZ3" s="395"/>
      <c r="PKA3" s="396"/>
      <c r="PKB3" s="396"/>
      <c r="PKC3" s="396"/>
      <c r="PKD3" s="396"/>
      <c r="PKE3" s="396"/>
      <c r="PKF3" s="396"/>
      <c r="PKG3" s="396"/>
      <c r="PKH3" s="395"/>
      <c r="PKI3" s="396"/>
      <c r="PKJ3" s="396"/>
      <c r="PKK3" s="396"/>
      <c r="PKL3" s="396"/>
      <c r="PKM3" s="396"/>
      <c r="PKN3" s="396"/>
      <c r="PKO3" s="396"/>
      <c r="PKP3" s="395"/>
      <c r="PKQ3" s="396"/>
      <c r="PKR3" s="396"/>
      <c r="PKS3" s="396"/>
      <c r="PKT3" s="396"/>
      <c r="PKU3" s="396"/>
      <c r="PKV3" s="396"/>
      <c r="PKW3" s="396"/>
      <c r="PKX3" s="395"/>
      <c r="PKY3" s="396"/>
      <c r="PKZ3" s="396"/>
      <c r="PLA3" s="396"/>
      <c r="PLB3" s="396"/>
      <c r="PLC3" s="396"/>
      <c r="PLD3" s="396"/>
      <c r="PLE3" s="396"/>
      <c r="PLF3" s="395"/>
      <c r="PLG3" s="396"/>
      <c r="PLH3" s="396"/>
      <c r="PLI3" s="396"/>
      <c r="PLJ3" s="396"/>
      <c r="PLK3" s="396"/>
      <c r="PLL3" s="396"/>
      <c r="PLM3" s="396"/>
      <c r="PLN3" s="395"/>
      <c r="PLO3" s="396"/>
      <c r="PLP3" s="396"/>
      <c r="PLQ3" s="396"/>
      <c r="PLR3" s="396"/>
      <c r="PLS3" s="396"/>
      <c r="PLT3" s="396"/>
      <c r="PLU3" s="396"/>
      <c r="PLV3" s="395"/>
      <c r="PLW3" s="396"/>
      <c r="PLX3" s="396"/>
      <c r="PLY3" s="396"/>
      <c r="PLZ3" s="396"/>
      <c r="PMA3" s="396"/>
      <c r="PMB3" s="396"/>
      <c r="PMC3" s="396"/>
      <c r="PMD3" s="395"/>
      <c r="PME3" s="396"/>
      <c r="PMF3" s="396"/>
      <c r="PMG3" s="396"/>
      <c r="PMH3" s="396"/>
      <c r="PMI3" s="396"/>
      <c r="PMJ3" s="396"/>
      <c r="PMK3" s="396"/>
      <c r="PML3" s="395"/>
      <c r="PMM3" s="396"/>
      <c r="PMN3" s="396"/>
      <c r="PMO3" s="396"/>
      <c r="PMP3" s="396"/>
      <c r="PMQ3" s="396"/>
      <c r="PMR3" s="396"/>
      <c r="PMS3" s="396"/>
      <c r="PMT3" s="395"/>
      <c r="PMU3" s="396"/>
      <c r="PMV3" s="396"/>
      <c r="PMW3" s="396"/>
      <c r="PMX3" s="396"/>
      <c r="PMY3" s="396"/>
      <c r="PMZ3" s="396"/>
      <c r="PNA3" s="396"/>
      <c r="PNB3" s="395"/>
      <c r="PNC3" s="396"/>
      <c r="PND3" s="396"/>
      <c r="PNE3" s="396"/>
      <c r="PNF3" s="396"/>
      <c r="PNG3" s="396"/>
      <c r="PNH3" s="396"/>
      <c r="PNI3" s="396"/>
      <c r="PNJ3" s="395"/>
      <c r="PNK3" s="396"/>
      <c r="PNL3" s="396"/>
      <c r="PNM3" s="396"/>
      <c r="PNN3" s="396"/>
      <c r="PNO3" s="396"/>
      <c r="PNP3" s="396"/>
      <c r="PNQ3" s="396"/>
      <c r="PNR3" s="395"/>
      <c r="PNS3" s="396"/>
      <c r="PNT3" s="396"/>
      <c r="PNU3" s="396"/>
      <c r="PNV3" s="396"/>
      <c r="PNW3" s="396"/>
      <c r="PNX3" s="396"/>
      <c r="PNY3" s="396"/>
      <c r="PNZ3" s="395"/>
      <c r="POA3" s="396"/>
      <c r="POB3" s="396"/>
      <c r="POC3" s="396"/>
      <c r="POD3" s="396"/>
      <c r="POE3" s="396"/>
      <c r="POF3" s="396"/>
      <c r="POG3" s="396"/>
      <c r="POH3" s="395"/>
      <c r="POI3" s="396"/>
      <c r="POJ3" s="396"/>
      <c r="POK3" s="396"/>
      <c r="POL3" s="396"/>
      <c r="POM3" s="396"/>
      <c r="PON3" s="396"/>
      <c r="POO3" s="396"/>
      <c r="POP3" s="395"/>
      <c r="POQ3" s="396"/>
      <c r="POR3" s="396"/>
      <c r="POS3" s="396"/>
      <c r="POT3" s="396"/>
      <c r="POU3" s="396"/>
      <c r="POV3" s="396"/>
      <c r="POW3" s="396"/>
      <c r="POX3" s="395"/>
      <c r="POY3" s="396"/>
      <c r="POZ3" s="396"/>
      <c r="PPA3" s="396"/>
      <c r="PPB3" s="396"/>
      <c r="PPC3" s="396"/>
      <c r="PPD3" s="396"/>
      <c r="PPE3" s="396"/>
      <c r="PPF3" s="395"/>
      <c r="PPG3" s="396"/>
      <c r="PPH3" s="396"/>
      <c r="PPI3" s="396"/>
      <c r="PPJ3" s="396"/>
      <c r="PPK3" s="396"/>
      <c r="PPL3" s="396"/>
      <c r="PPM3" s="396"/>
      <c r="PPN3" s="395"/>
      <c r="PPO3" s="396"/>
      <c r="PPP3" s="396"/>
      <c r="PPQ3" s="396"/>
      <c r="PPR3" s="396"/>
      <c r="PPS3" s="396"/>
      <c r="PPT3" s="396"/>
      <c r="PPU3" s="396"/>
      <c r="PPV3" s="395"/>
      <c r="PPW3" s="396"/>
      <c r="PPX3" s="396"/>
      <c r="PPY3" s="396"/>
      <c r="PPZ3" s="396"/>
      <c r="PQA3" s="396"/>
      <c r="PQB3" s="396"/>
      <c r="PQC3" s="396"/>
      <c r="PQD3" s="395"/>
      <c r="PQE3" s="396"/>
      <c r="PQF3" s="396"/>
      <c r="PQG3" s="396"/>
      <c r="PQH3" s="396"/>
      <c r="PQI3" s="396"/>
      <c r="PQJ3" s="396"/>
      <c r="PQK3" s="396"/>
      <c r="PQL3" s="395"/>
      <c r="PQM3" s="396"/>
      <c r="PQN3" s="396"/>
      <c r="PQO3" s="396"/>
      <c r="PQP3" s="396"/>
      <c r="PQQ3" s="396"/>
      <c r="PQR3" s="396"/>
      <c r="PQS3" s="396"/>
      <c r="PQT3" s="395"/>
      <c r="PQU3" s="396"/>
      <c r="PQV3" s="396"/>
      <c r="PQW3" s="396"/>
      <c r="PQX3" s="396"/>
      <c r="PQY3" s="396"/>
      <c r="PQZ3" s="396"/>
      <c r="PRA3" s="396"/>
      <c r="PRB3" s="395"/>
      <c r="PRC3" s="396"/>
      <c r="PRD3" s="396"/>
      <c r="PRE3" s="396"/>
      <c r="PRF3" s="396"/>
      <c r="PRG3" s="396"/>
      <c r="PRH3" s="396"/>
      <c r="PRI3" s="396"/>
      <c r="PRJ3" s="395"/>
      <c r="PRK3" s="396"/>
      <c r="PRL3" s="396"/>
      <c r="PRM3" s="396"/>
      <c r="PRN3" s="396"/>
      <c r="PRO3" s="396"/>
      <c r="PRP3" s="396"/>
      <c r="PRQ3" s="396"/>
      <c r="PRR3" s="395"/>
      <c r="PRS3" s="396"/>
      <c r="PRT3" s="396"/>
      <c r="PRU3" s="396"/>
      <c r="PRV3" s="396"/>
      <c r="PRW3" s="396"/>
      <c r="PRX3" s="396"/>
      <c r="PRY3" s="396"/>
      <c r="PRZ3" s="395"/>
      <c r="PSA3" s="396"/>
      <c r="PSB3" s="396"/>
      <c r="PSC3" s="396"/>
      <c r="PSD3" s="396"/>
      <c r="PSE3" s="396"/>
      <c r="PSF3" s="396"/>
      <c r="PSG3" s="396"/>
      <c r="PSH3" s="395"/>
      <c r="PSI3" s="396"/>
      <c r="PSJ3" s="396"/>
      <c r="PSK3" s="396"/>
      <c r="PSL3" s="396"/>
      <c r="PSM3" s="396"/>
      <c r="PSN3" s="396"/>
      <c r="PSO3" s="396"/>
      <c r="PSP3" s="395"/>
      <c r="PSQ3" s="396"/>
      <c r="PSR3" s="396"/>
      <c r="PSS3" s="396"/>
      <c r="PST3" s="396"/>
      <c r="PSU3" s="396"/>
      <c r="PSV3" s="396"/>
      <c r="PSW3" s="396"/>
      <c r="PSX3" s="395"/>
      <c r="PSY3" s="396"/>
      <c r="PSZ3" s="396"/>
      <c r="PTA3" s="396"/>
      <c r="PTB3" s="396"/>
      <c r="PTC3" s="396"/>
      <c r="PTD3" s="396"/>
      <c r="PTE3" s="396"/>
      <c r="PTF3" s="395"/>
      <c r="PTG3" s="396"/>
      <c r="PTH3" s="396"/>
      <c r="PTI3" s="396"/>
      <c r="PTJ3" s="396"/>
      <c r="PTK3" s="396"/>
      <c r="PTL3" s="396"/>
      <c r="PTM3" s="396"/>
      <c r="PTN3" s="395"/>
      <c r="PTO3" s="396"/>
      <c r="PTP3" s="396"/>
      <c r="PTQ3" s="396"/>
      <c r="PTR3" s="396"/>
      <c r="PTS3" s="396"/>
      <c r="PTT3" s="396"/>
      <c r="PTU3" s="396"/>
      <c r="PTV3" s="395"/>
      <c r="PTW3" s="396"/>
      <c r="PTX3" s="396"/>
      <c r="PTY3" s="396"/>
      <c r="PTZ3" s="396"/>
      <c r="PUA3" s="396"/>
      <c r="PUB3" s="396"/>
      <c r="PUC3" s="396"/>
      <c r="PUD3" s="395"/>
      <c r="PUE3" s="396"/>
      <c r="PUF3" s="396"/>
      <c r="PUG3" s="396"/>
      <c r="PUH3" s="396"/>
      <c r="PUI3" s="396"/>
      <c r="PUJ3" s="396"/>
      <c r="PUK3" s="396"/>
      <c r="PUL3" s="395"/>
      <c r="PUM3" s="396"/>
      <c r="PUN3" s="396"/>
      <c r="PUO3" s="396"/>
      <c r="PUP3" s="396"/>
      <c r="PUQ3" s="396"/>
      <c r="PUR3" s="396"/>
      <c r="PUS3" s="396"/>
      <c r="PUT3" s="395"/>
      <c r="PUU3" s="396"/>
      <c r="PUV3" s="396"/>
      <c r="PUW3" s="396"/>
      <c r="PUX3" s="396"/>
      <c r="PUY3" s="396"/>
      <c r="PUZ3" s="396"/>
      <c r="PVA3" s="396"/>
      <c r="PVB3" s="395"/>
      <c r="PVC3" s="396"/>
      <c r="PVD3" s="396"/>
      <c r="PVE3" s="396"/>
      <c r="PVF3" s="396"/>
      <c r="PVG3" s="396"/>
      <c r="PVH3" s="396"/>
      <c r="PVI3" s="396"/>
      <c r="PVJ3" s="395"/>
      <c r="PVK3" s="396"/>
      <c r="PVL3" s="396"/>
      <c r="PVM3" s="396"/>
      <c r="PVN3" s="396"/>
      <c r="PVO3" s="396"/>
      <c r="PVP3" s="396"/>
      <c r="PVQ3" s="396"/>
      <c r="PVR3" s="395"/>
      <c r="PVS3" s="396"/>
      <c r="PVT3" s="396"/>
      <c r="PVU3" s="396"/>
      <c r="PVV3" s="396"/>
      <c r="PVW3" s="396"/>
      <c r="PVX3" s="396"/>
      <c r="PVY3" s="396"/>
      <c r="PVZ3" s="395"/>
      <c r="PWA3" s="396"/>
      <c r="PWB3" s="396"/>
      <c r="PWC3" s="396"/>
      <c r="PWD3" s="396"/>
      <c r="PWE3" s="396"/>
      <c r="PWF3" s="396"/>
      <c r="PWG3" s="396"/>
      <c r="PWH3" s="395"/>
      <c r="PWI3" s="396"/>
      <c r="PWJ3" s="396"/>
      <c r="PWK3" s="396"/>
      <c r="PWL3" s="396"/>
      <c r="PWM3" s="396"/>
      <c r="PWN3" s="396"/>
      <c r="PWO3" s="396"/>
      <c r="PWP3" s="395"/>
      <c r="PWQ3" s="396"/>
      <c r="PWR3" s="396"/>
      <c r="PWS3" s="396"/>
      <c r="PWT3" s="396"/>
      <c r="PWU3" s="396"/>
      <c r="PWV3" s="396"/>
      <c r="PWW3" s="396"/>
      <c r="PWX3" s="395"/>
      <c r="PWY3" s="396"/>
      <c r="PWZ3" s="396"/>
      <c r="PXA3" s="396"/>
      <c r="PXB3" s="396"/>
      <c r="PXC3" s="396"/>
      <c r="PXD3" s="396"/>
      <c r="PXE3" s="396"/>
      <c r="PXF3" s="395"/>
      <c r="PXG3" s="396"/>
      <c r="PXH3" s="396"/>
      <c r="PXI3" s="396"/>
      <c r="PXJ3" s="396"/>
      <c r="PXK3" s="396"/>
      <c r="PXL3" s="396"/>
      <c r="PXM3" s="396"/>
      <c r="PXN3" s="395"/>
      <c r="PXO3" s="396"/>
      <c r="PXP3" s="396"/>
      <c r="PXQ3" s="396"/>
      <c r="PXR3" s="396"/>
      <c r="PXS3" s="396"/>
      <c r="PXT3" s="396"/>
      <c r="PXU3" s="396"/>
      <c r="PXV3" s="395"/>
      <c r="PXW3" s="396"/>
      <c r="PXX3" s="396"/>
      <c r="PXY3" s="396"/>
      <c r="PXZ3" s="396"/>
      <c r="PYA3" s="396"/>
      <c r="PYB3" s="396"/>
      <c r="PYC3" s="396"/>
      <c r="PYD3" s="395"/>
      <c r="PYE3" s="396"/>
      <c r="PYF3" s="396"/>
      <c r="PYG3" s="396"/>
      <c r="PYH3" s="396"/>
      <c r="PYI3" s="396"/>
      <c r="PYJ3" s="396"/>
      <c r="PYK3" s="396"/>
      <c r="PYL3" s="395"/>
      <c r="PYM3" s="396"/>
      <c r="PYN3" s="396"/>
      <c r="PYO3" s="396"/>
      <c r="PYP3" s="396"/>
      <c r="PYQ3" s="396"/>
      <c r="PYR3" s="396"/>
      <c r="PYS3" s="396"/>
      <c r="PYT3" s="395"/>
      <c r="PYU3" s="396"/>
      <c r="PYV3" s="396"/>
      <c r="PYW3" s="396"/>
      <c r="PYX3" s="396"/>
      <c r="PYY3" s="396"/>
      <c r="PYZ3" s="396"/>
      <c r="PZA3" s="396"/>
      <c r="PZB3" s="395"/>
      <c r="PZC3" s="396"/>
      <c r="PZD3" s="396"/>
      <c r="PZE3" s="396"/>
      <c r="PZF3" s="396"/>
      <c r="PZG3" s="396"/>
      <c r="PZH3" s="396"/>
      <c r="PZI3" s="396"/>
      <c r="PZJ3" s="395"/>
      <c r="PZK3" s="396"/>
      <c r="PZL3" s="396"/>
      <c r="PZM3" s="396"/>
      <c r="PZN3" s="396"/>
      <c r="PZO3" s="396"/>
      <c r="PZP3" s="396"/>
      <c r="PZQ3" s="396"/>
      <c r="PZR3" s="395"/>
      <c r="PZS3" s="396"/>
      <c r="PZT3" s="396"/>
      <c r="PZU3" s="396"/>
      <c r="PZV3" s="396"/>
      <c r="PZW3" s="396"/>
      <c r="PZX3" s="396"/>
      <c r="PZY3" s="396"/>
      <c r="PZZ3" s="395"/>
      <c r="QAA3" s="396"/>
      <c r="QAB3" s="396"/>
      <c r="QAC3" s="396"/>
      <c r="QAD3" s="396"/>
      <c r="QAE3" s="396"/>
      <c r="QAF3" s="396"/>
      <c r="QAG3" s="396"/>
      <c r="QAH3" s="395"/>
      <c r="QAI3" s="396"/>
      <c r="QAJ3" s="396"/>
      <c r="QAK3" s="396"/>
      <c r="QAL3" s="396"/>
      <c r="QAM3" s="396"/>
      <c r="QAN3" s="396"/>
      <c r="QAO3" s="396"/>
      <c r="QAP3" s="395"/>
      <c r="QAQ3" s="396"/>
      <c r="QAR3" s="396"/>
      <c r="QAS3" s="396"/>
      <c r="QAT3" s="396"/>
      <c r="QAU3" s="396"/>
      <c r="QAV3" s="396"/>
      <c r="QAW3" s="396"/>
      <c r="QAX3" s="395"/>
      <c r="QAY3" s="396"/>
      <c r="QAZ3" s="396"/>
      <c r="QBA3" s="396"/>
      <c r="QBB3" s="396"/>
      <c r="QBC3" s="396"/>
      <c r="QBD3" s="396"/>
      <c r="QBE3" s="396"/>
      <c r="QBF3" s="395"/>
      <c r="QBG3" s="396"/>
      <c r="QBH3" s="396"/>
      <c r="QBI3" s="396"/>
      <c r="QBJ3" s="396"/>
      <c r="QBK3" s="396"/>
      <c r="QBL3" s="396"/>
      <c r="QBM3" s="396"/>
      <c r="QBN3" s="395"/>
      <c r="QBO3" s="396"/>
      <c r="QBP3" s="396"/>
      <c r="QBQ3" s="396"/>
      <c r="QBR3" s="396"/>
      <c r="QBS3" s="396"/>
      <c r="QBT3" s="396"/>
      <c r="QBU3" s="396"/>
      <c r="QBV3" s="395"/>
      <c r="QBW3" s="396"/>
      <c r="QBX3" s="396"/>
      <c r="QBY3" s="396"/>
      <c r="QBZ3" s="396"/>
      <c r="QCA3" s="396"/>
      <c r="QCB3" s="396"/>
      <c r="QCC3" s="396"/>
      <c r="QCD3" s="395"/>
      <c r="QCE3" s="396"/>
      <c r="QCF3" s="396"/>
      <c r="QCG3" s="396"/>
      <c r="QCH3" s="396"/>
      <c r="QCI3" s="396"/>
      <c r="QCJ3" s="396"/>
      <c r="QCK3" s="396"/>
      <c r="QCL3" s="395"/>
      <c r="QCM3" s="396"/>
      <c r="QCN3" s="396"/>
      <c r="QCO3" s="396"/>
      <c r="QCP3" s="396"/>
      <c r="QCQ3" s="396"/>
      <c r="QCR3" s="396"/>
      <c r="QCS3" s="396"/>
      <c r="QCT3" s="395"/>
      <c r="QCU3" s="396"/>
      <c r="QCV3" s="396"/>
      <c r="QCW3" s="396"/>
      <c r="QCX3" s="396"/>
      <c r="QCY3" s="396"/>
      <c r="QCZ3" s="396"/>
      <c r="QDA3" s="396"/>
      <c r="QDB3" s="395"/>
      <c r="QDC3" s="396"/>
      <c r="QDD3" s="396"/>
      <c r="QDE3" s="396"/>
      <c r="QDF3" s="396"/>
      <c r="QDG3" s="396"/>
      <c r="QDH3" s="396"/>
      <c r="QDI3" s="396"/>
      <c r="QDJ3" s="395"/>
      <c r="QDK3" s="396"/>
      <c r="QDL3" s="396"/>
      <c r="QDM3" s="396"/>
      <c r="QDN3" s="396"/>
      <c r="QDO3" s="396"/>
      <c r="QDP3" s="396"/>
      <c r="QDQ3" s="396"/>
      <c r="QDR3" s="395"/>
      <c r="QDS3" s="396"/>
      <c r="QDT3" s="396"/>
      <c r="QDU3" s="396"/>
      <c r="QDV3" s="396"/>
      <c r="QDW3" s="396"/>
      <c r="QDX3" s="396"/>
      <c r="QDY3" s="396"/>
      <c r="QDZ3" s="395"/>
      <c r="QEA3" s="396"/>
      <c r="QEB3" s="396"/>
      <c r="QEC3" s="396"/>
      <c r="QED3" s="396"/>
      <c r="QEE3" s="396"/>
      <c r="QEF3" s="396"/>
      <c r="QEG3" s="396"/>
      <c r="QEH3" s="395"/>
      <c r="QEI3" s="396"/>
      <c r="QEJ3" s="396"/>
      <c r="QEK3" s="396"/>
      <c r="QEL3" s="396"/>
      <c r="QEM3" s="396"/>
      <c r="QEN3" s="396"/>
      <c r="QEO3" s="396"/>
      <c r="QEP3" s="395"/>
      <c r="QEQ3" s="396"/>
      <c r="QER3" s="396"/>
      <c r="QES3" s="396"/>
      <c r="QET3" s="396"/>
      <c r="QEU3" s="396"/>
      <c r="QEV3" s="396"/>
      <c r="QEW3" s="396"/>
      <c r="QEX3" s="395"/>
      <c r="QEY3" s="396"/>
      <c r="QEZ3" s="396"/>
      <c r="QFA3" s="396"/>
      <c r="QFB3" s="396"/>
      <c r="QFC3" s="396"/>
      <c r="QFD3" s="396"/>
      <c r="QFE3" s="396"/>
      <c r="QFF3" s="395"/>
      <c r="QFG3" s="396"/>
      <c r="QFH3" s="396"/>
      <c r="QFI3" s="396"/>
      <c r="QFJ3" s="396"/>
      <c r="QFK3" s="396"/>
      <c r="QFL3" s="396"/>
      <c r="QFM3" s="396"/>
      <c r="QFN3" s="395"/>
      <c r="QFO3" s="396"/>
      <c r="QFP3" s="396"/>
      <c r="QFQ3" s="396"/>
      <c r="QFR3" s="396"/>
      <c r="QFS3" s="396"/>
      <c r="QFT3" s="396"/>
      <c r="QFU3" s="396"/>
      <c r="QFV3" s="395"/>
      <c r="QFW3" s="396"/>
      <c r="QFX3" s="396"/>
      <c r="QFY3" s="396"/>
      <c r="QFZ3" s="396"/>
      <c r="QGA3" s="396"/>
      <c r="QGB3" s="396"/>
      <c r="QGC3" s="396"/>
      <c r="QGD3" s="395"/>
      <c r="QGE3" s="396"/>
      <c r="QGF3" s="396"/>
      <c r="QGG3" s="396"/>
      <c r="QGH3" s="396"/>
      <c r="QGI3" s="396"/>
      <c r="QGJ3" s="396"/>
      <c r="QGK3" s="396"/>
      <c r="QGL3" s="395"/>
      <c r="QGM3" s="396"/>
      <c r="QGN3" s="396"/>
      <c r="QGO3" s="396"/>
      <c r="QGP3" s="396"/>
      <c r="QGQ3" s="396"/>
      <c r="QGR3" s="396"/>
      <c r="QGS3" s="396"/>
      <c r="QGT3" s="395"/>
      <c r="QGU3" s="396"/>
      <c r="QGV3" s="396"/>
      <c r="QGW3" s="396"/>
      <c r="QGX3" s="396"/>
      <c r="QGY3" s="396"/>
      <c r="QGZ3" s="396"/>
      <c r="QHA3" s="396"/>
      <c r="QHB3" s="395"/>
      <c r="QHC3" s="396"/>
      <c r="QHD3" s="396"/>
      <c r="QHE3" s="396"/>
      <c r="QHF3" s="396"/>
      <c r="QHG3" s="396"/>
      <c r="QHH3" s="396"/>
      <c r="QHI3" s="396"/>
      <c r="QHJ3" s="395"/>
      <c r="QHK3" s="396"/>
      <c r="QHL3" s="396"/>
      <c r="QHM3" s="396"/>
      <c r="QHN3" s="396"/>
      <c r="QHO3" s="396"/>
      <c r="QHP3" s="396"/>
      <c r="QHQ3" s="396"/>
      <c r="QHR3" s="395"/>
      <c r="QHS3" s="396"/>
      <c r="QHT3" s="396"/>
      <c r="QHU3" s="396"/>
      <c r="QHV3" s="396"/>
      <c r="QHW3" s="396"/>
      <c r="QHX3" s="396"/>
      <c r="QHY3" s="396"/>
      <c r="QHZ3" s="395"/>
      <c r="QIA3" s="396"/>
      <c r="QIB3" s="396"/>
      <c r="QIC3" s="396"/>
      <c r="QID3" s="396"/>
      <c r="QIE3" s="396"/>
      <c r="QIF3" s="396"/>
      <c r="QIG3" s="396"/>
      <c r="QIH3" s="395"/>
      <c r="QII3" s="396"/>
      <c r="QIJ3" s="396"/>
      <c r="QIK3" s="396"/>
      <c r="QIL3" s="396"/>
      <c r="QIM3" s="396"/>
      <c r="QIN3" s="396"/>
      <c r="QIO3" s="396"/>
      <c r="QIP3" s="395"/>
      <c r="QIQ3" s="396"/>
      <c r="QIR3" s="396"/>
      <c r="QIS3" s="396"/>
      <c r="QIT3" s="396"/>
      <c r="QIU3" s="396"/>
      <c r="QIV3" s="396"/>
      <c r="QIW3" s="396"/>
      <c r="QIX3" s="395"/>
      <c r="QIY3" s="396"/>
      <c r="QIZ3" s="396"/>
      <c r="QJA3" s="396"/>
      <c r="QJB3" s="396"/>
      <c r="QJC3" s="396"/>
      <c r="QJD3" s="396"/>
      <c r="QJE3" s="396"/>
      <c r="QJF3" s="395"/>
      <c r="QJG3" s="396"/>
      <c r="QJH3" s="396"/>
      <c r="QJI3" s="396"/>
      <c r="QJJ3" s="396"/>
      <c r="QJK3" s="396"/>
      <c r="QJL3" s="396"/>
      <c r="QJM3" s="396"/>
      <c r="QJN3" s="395"/>
      <c r="QJO3" s="396"/>
      <c r="QJP3" s="396"/>
      <c r="QJQ3" s="396"/>
      <c r="QJR3" s="396"/>
      <c r="QJS3" s="396"/>
      <c r="QJT3" s="396"/>
      <c r="QJU3" s="396"/>
      <c r="QJV3" s="395"/>
      <c r="QJW3" s="396"/>
      <c r="QJX3" s="396"/>
      <c r="QJY3" s="396"/>
      <c r="QJZ3" s="396"/>
      <c r="QKA3" s="396"/>
      <c r="QKB3" s="396"/>
      <c r="QKC3" s="396"/>
      <c r="QKD3" s="395"/>
      <c r="QKE3" s="396"/>
      <c r="QKF3" s="396"/>
      <c r="QKG3" s="396"/>
      <c r="QKH3" s="396"/>
      <c r="QKI3" s="396"/>
      <c r="QKJ3" s="396"/>
      <c r="QKK3" s="396"/>
      <c r="QKL3" s="395"/>
      <c r="QKM3" s="396"/>
      <c r="QKN3" s="396"/>
      <c r="QKO3" s="396"/>
      <c r="QKP3" s="396"/>
      <c r="QKQ3" s="396"/>
      <c r="QKR3" s="396"/>
      <c r="QKS3" s="396"/>
      <c r="QKT3" s="395"/>
      <c r="QKU3" s="396"/>
      <c r="QKV3" s="396"/>
      <c r="QKW3" s="396"/>
      <c r="QKX3" s="396"/>
      <c r="QKY3" s="396"/>
      <c r="QKZ3" s="396"/>
      <c r="QLA3" s="396"/>
      <c r="QLB3" s="395"/>
      <c r="QLC3" s="396"/>
      <c r="QLD3" s="396"/>
      <c r="QLE3" s="396"/>
      <c r="QLF3" s="396"/>
      <c r="QLG3" s="396"/>
      <c r="QLH3" s="396"/>
      <c r="QLI3" s="396"/>
      <c r="QLJ3" s="395"/>
      <c r="QLK3" s="396"/>
      <c r="QLL3" s="396"/>
      <c r="QLM3" s="396"/>
      <c r="QLN3" s="396"/>
      <c r="QLO3" s="396"/>
      <c r="QLP3" s="396"/>
      <c r="QLQ3" s="396"/>
      <c r="QLR3" s="395"/>
      <c r="QLS3" s="396"/>
      <c r="QLT3" s="396"/>
      <c r="QLU3" s="396"/>
      <c r="QLV3" s="396"/>
      <c r="QLW3" s="396"/>
      <c r="QLX3" s="396"/>
      <c r="QLY3" s="396"/>
      <c r="QLZ3" s="395"/>
      <c r="QMA3" s="396"/>
      <c r="QMB3" s="396"/>
      <c r="QMC3" s="396"/>
      <c r="QMD3" s="396"/>
      <c r="QME3" s="396"/>
      <c r="QMF3" s="396"/>
      <c r="QMG3" s="396"/>
      <c r="QMH3" s="395"/>
      <c r="QMI3" s="396"/>
      <c r="QMJ3" s="396"/>
      <c r="QMK3" s="396"/>
      <c r="QML3" s="396"/>
      <c r="QMM3" s="396"/>
      <c r="QMN3" s="396"/>
      <c r="QMO3" s="396"/>
      <c r="QMP3" s="395"/>
      <c r="QMQ3" s="396"/>
      <c r="QMR3" s="396"/>
      <c r="QMS3" s="396"/>
      <c r="QMT3" s="396"/>
      <c r="QMU3" s="396"/>
      <c r="QMV3" s="396"/>
      <c r="QMW3" s="396"/>
      <c r="QMX3" s="395"/>
      <c r="QMY3" s="396"/>
      <c r="QMZ3" s="396"/>
      <c r="QNA3" s="396"/>
      <c r="QNB3" s="396"/>
      <c r="QNC3" s="396"/>
      <c r="QND3" s="396"/>
      <c r="QNE3" s="396"/>
      <c r="QNF3" s="395"/>
      <c r="QNG3" s="396"/>
      <c r="QNH3" s="396"/>
      <c r="QNI3" s="396"/>
      <c r="QNJ3" s="396"/>
      <c r="QNK3" s="396"/>
      <c r="QNL3" s="396"/>
      <c r="QNM3" s="396"/>
      <c r="QNN3" s="395"/>
      <c r="QNO3" s="396"/>
      <c r="QNP3" s="396"/>
      <c r="QNQ3" s="396"/>
      <c r="QNR3" s="396"/>
      <c r="QNS3" s="396"/>
      <c r="QNT3" s="396"/>
      <c r="QNU3" s="396"/>
      <c r="QNV3" s="395"/>
      <c r="QNW3" s="396"/>
      <c r="QNX3" s="396"/>
      <c r="QNY3" s="396"/>
      <c r="QNZ3" s="396"/>
      <c r="QOA3" s="396"/>
      <c r="QOB3" s="396"/>
      <c r="QOC3" s="396"/>
      <c r="QOD3" s="395"/>
      <c r="QOE3" s="396"/>
      <c r="QOF3" s="396"/>
      <c r="QOG3" s="396"/>
      <c r="QOH3" s="396"/>
      <c r="QOI3" s="396"/>
      <c r="QOJ3" s="396"/>
      <c r="QOK3" s="396"/>
      <c r="QOL3" s="395"/>
      <c r="QOM3" s="396"/>
      <c r="QON3" s="396"/>
      <c r="QOO3" s="396"/>
      <c r="QOP3" s="396"/>
      <c r="QOQ3" s="396"/>
      <c r="QOR3" s="396"/>
      <c r="QOS3" s="396"/>
      <c r="QOT3" s="395"/>
      <c r="QOU3" s="396"/>
      <c r="QOV3" s="396"/>
      <c r="QOW3" s="396"/>
      <c r="QOX3" s="396"/>
      <c r="QOY3" s="396"/>
      <c r="QOZ3" s="396"/>
      <c r="QPA3" s="396"/>
      <c r="QPB3" s="395"/>
      <c r="QPC3" s="396"/>
      <c r="QPD3" s="396"/>
      <c r="QPE3" s="396"/>
      <c r="QPF3" s="396"/>
      <c r="QPG3" s="396"/>
      <c r="QPH3" s="396"/>
      <c r="QPI3" s="396"/>
      <c r="QPJ3" s="395"/>
      <c r="QPK3" s="396"/>
      <c r="QPL3" s="396"/>
      <c r="QPM3" s="396"/>
      <c r="QPN3" s="396"/>
      <c r="QPO3" s="396"/>
      <c r="QPP3" s="396"/>
      <c r="QPQ3" s="396"/>
      <c r="QPR3" s="395"/>
      <c r="QPS3" s="396"/>
      <c r="QPT3" s="396"/>
      <c r="QPU3" s="396"/>
      <c r="QPV3" s="396"/>
      <c r="QPW3" s="396"/>
      <c r="QPX3" s="396"/>
      <c r="QPY3" s="396"/>
      <c r="QPZ3" s="395"/>
      <c r="QQA3" s="396"/>
      <c r="QQB3" s="396"/>
      <c r="QQC3" s="396"/>
      <c r="QQD3" s="396"/>
      <c r="QQE3" s="396"/>
      <c r="QQF3" s="396"/>
      <c r="QQG3" s="396"/>
      <c r="QQH3" s="395"/>
      <c r="QQI3" s="396"/>
      <c r="QQJ3" s="396"/>
      <c r="QQK3" s="396"/>
      <c r="QQL3" s="396"/>
      <c r="QQM3" s="396"/>
      <c r="QQN3" s="396"/>
      <c r="QQO3" s="396"/>
      <c r="QQP3" s="395"/>
      <c r="QQQ3" s="396"/>
      <c r="QQR3" s="396"/>
      <c r="QQS3" s="396"/>
      <c r="QQT3" s="396"/>
      <c r="QQU3" s="396"/>
      <c r="QQV3" s="396"/>
      <c r="QQW3" s="396"/>
      <c r="QQX3" s="395"/>
      <c r="QQY3" s="396"/>
      <c r="QQZ3" s="396"/>
      <c r="QRA3" s="396"/>
      <c r="QRB3" s="396"/>
      <c r="QRC3" s="396"/>
      <c r="QRD3" s="396"/>
      <c r="QRE3" s="396"/>
      <c r="QRF3" s="395"/>
      <c r="QRG3" s="396"/>
      <c r="QRH3" s="396"/>
      <c r="QRI3" s="396"/>
      <c r="QRJ3" s="396"/>
      <c r="QRK3" s="396"/>
      <c r="QRL3" s="396"/>
      <c r="QRM3" s="396"/>
      <c r="QRN3" s="395"/>
      <c r="QRO3" s="396"/>
      <c r="QRP3" s="396"/>
      <c r="QRQ3" s="396"/>
      <c r="QRR3" s="396"/>
      <c r="QRS3" s="396"/>
      <c r="QRT3" s="396"/>
      <c r="QRU3" s="396"/>
      <c r="QRV3" s="395"/>
      <c r="QRW3" s="396"/>
      <c r="QRX3" s="396"/>
      <c r="QRY3" s="396"/>
      <c r="QRZ3" s="396"/>
      <c r="QSA3" s="396"/>
      <c r="QSB3" s="396"/>
      <c r="QSC3" s="396"/>
      <c r="QSD3" s="395"/>
      <c r="QSE3" s="396"/>
      <c r="QSF3" s="396"/>
      <c r="QSG3" s="396"/>
      <c r="QSH3" s="396"/>
      <c r="QSI3" s="396"/>
      <c r="QSJ3" s="396"/>
      <c r="QSK3" s="396"/>
      <c r="QSL3" s="395"/>
      <c r="QSM3" s="396"/>
      <c r="QSN3" s="396"/>
      <c r="QSO3" s="396"/>
      <c r="QSP3" s="396"/>
      <c r="QSQ3" s="396"/>
      <c r="QSR3" s="396"/>
      <c r="QSS3" s="396"/>
      <c r="QST3" s="395"/>
      <c r="QSU3" s="396"/>
      <c r="QSV3" s="396"/>
      <c r="QSW3" s="396"/>
      <c r="QSX3" s="396"/>
      <c r="QSY3" s="396"/>
      <c r="QSZ3" s="396"/>
      <c r="QTA3" s="396"/>
      <c r="QTB3" s="395"/>
      <c r="QTC3" s="396"/>
      <c r="QTD3" s="396"/>
      <c r="QTE3" s="396"/>
      <c r="QTF3" s="396"/>
      <c r="QTG3" s="396"/>
      <c r="QTH3" s="396"/>
      <c r="QTI3" s="396"/>
      <c r="QTJ3" s="395"/>
      <c r="QTK3" s="396"/>
      <c r="QTL3" s="396"/>
      <c r="QTM3" s="396"/>
      <c r="QTN3" s="396"/>
      <c r="QTO3" s="396"/>
      <c r="QTP3" s="396"/>
      <c r="QTQ3" s="396"/>
      <c r="QTR3" s="395"/>
      <c r="QTS3" s="396"/>
      <c r="QTT3" s="396"/>
      <c r="QTU3" s="396"/>
      <c r="QTV3" s="396"/>
      <c r="QTW3" s="396"/>
      <c r="QTX3" s="396"/>
      <c r="QTY3" s="396"/>
      <c r="QTZ3" s="395"/>
      <c r="QUA3" s="396"/>
      <c r="QUB3" s="396"/>
      <c r="QUC3" s="396"/>
      <c r="QUD3" s="396"/>
      <c r="QUE3" s="396"/>
      <c r="QUF3" s="396"/>
      <c r="QUG3" s="396"/>
      <c r="QUH3" s="395"/>
      <c r="QUI3" s="396"/>
      <c r="QUJ3" s="396"/>
      <c r="QUK3" s="396"/>
      <c r="QUL3" s="396"/>
      <c r="QUM3" s="396"/>
      <c r="QUN3" s="396"/>
      <c r="QUO3" s="396"/>
      <c r="QUP3" s="395"/>
      <c r="QUQ3" s="396"/>
      <c r="QUR3" s="396"/>
      <c r="QUS3" s="396"/>
      <c r="QUT3" s="396"/>
      <c r="QUU3" s="396"/>
      <c r="QUV3" s="396"/>
      <c r="QUW3" s="396"/>
      <c r="QUX3" s="395"/>
      <c r="QUY3" s="396"/>
      <c r="QUZ3" s="396"/>
      <c r="QVA3" s="396"/>
      <c r="QVB3" s="396"/>
      <c r="QVC3" s="396"/>
      <c r="QVD3" s="396"/>
      <c r="QVE3" s="396"/>
      <c r="QVF3" s="395"/>
      <c r="QVG3" s="396"/>
      <c r="QVH3" s="396"/>
      <c r="QVI3" s="396"/>
      <c r="QVJ3" s="396"/>
      <c r="QVK3" s="396"/>
      <c r="QVL3" s="396"/>
      <c r="QVM3" s="396"/>
      <c r="QVN3" s="395"/>
      <c r="QVO3" s="396"/>
      <c r="QVP3" s="396"/>
      <c r="QVQ3" s="396"/>
      <c r="QVR3" s="396"/>
      <c r="QVS3" s="396"/>
      <c r="QVT3" s="396"/>
      <c r="QVU3" s="396"/>
      <c r="QVV3" s="395"/>
      <c r="QVW3" s="396"/>
      <c r="QVX3" s="396"/>
      <c r="QVY3" s="396"/>
      <c r="QVZ3" s="396"/>
      <c r="QWA3" s="396"/>
      <c r="QWB3" s="396"/>
      <c r="QWC3" s="396"/>
      <c r="QWD3" s="395"/>
      <c r="QWE3" s="396"/>
      <c r="QWF3" s="396"/>
      <c r="QWG3" s="396"/>
      <c r="QWH3" s="396"/>
      <c r="QWI3" s="396"/>
      <c r="QWJ3" s="396"/>
      <c r="QWK3" s="396"/>
      <c r="QWL3" s="395"/>
      <c r="QWM3" s="396"/>
      <c r="QWN3" s="396"/>
      <c r="QWO3" s="396"/>
      <c r="QWP3" s="396"/>
      <c r="QWQ3" s="396"/>
      <c r="QWR3" s="396"/>
      <c r="QWS3" s="396"/>
      <c r="QWT3" s="395"/>
      <c r="QWU3" s="396"/>
      <c r="QWV3" s="396"/>
      <c r="QWW3" s="396"/>
      <c r="QWX3" s="396"/>
      <c r="QWY3" s="396"/>
      <c r="QWZ3" s="396"/>
      <c r="QXA3" s="396"/>
      <c r="QXB3" s="395"/>
      <c r="QXC3" s="396"/>
      <c r="QXD3" s="396"/>
      <c r="QXE3" s="396"/>
      <c r="QXF3" s="396"/>
      <c r="QXG3" s="396"/>
      <c r="QXH3" s="396"/>
      <c r="QXI3" s="396"/>
      <c r="QXJ3" s="395"/>
      <c r="QXK3" s="396"/>
      <c r="QXL3" s="396"/>
      <c r="QXM3" s="396"/>
      <c r="QXN3" s="396"/>
      <c r="QXO3" s="396"/>
      <c r="QXP3" s="396"/>
      <c r="QXQ3" s="396"/>
      <c r="QXR3" s="395"/>
      <c r="QXS3" s="396"/>
      <c r="QXT3" s="396"/>
      <c r="QXU3" s="396"/>
      <c r="QXV3" s="396"/>
      <c r="QXW3" s="396"/>
      <c r="QXX3" s="396"/>
      <c r="QXY3" s="396"/>
      <c r="QXZ3" s="395"/>
      <c r="QYA3" s="396"/>
      <c r="QYB3" s="396"/>
      <c r="QYC3" s="396"/>
      <c r="QYD3" s="396"/>
      <c r="QYE3" s="396"/>
      <c r="QYF3" s="396"/>
      <c r="QYG3" s="396"/>
      <c r="QYH3" s="395"/>
      <c r="QYI3" s="396"/>
      <c r="QYJ3" s="396"/>
      <c r="QYK3" s="396"/>
      <c r="QYL3" s="396"/>
      <c r="QYM3" s="396"/>
      <c r="QYN3" s="396"/>
      <c r="QYO3" s="396"/>
      <c r="QYP3" s="395"/>
      <c r="QYQ3" s="396"/>
      <c r="QYR3" s="396"/>
      <c r="QYS3" s="396"/>
      <c r="QYT3" s="396"/>
      <c r="QYU3" s="396"/>
      <c r="QYV3" s="396"/>
      <c r="QYW3" s="396"/>
      <c r="QYX3" s="395"/>
      <c r="QYY3" s="396"/>
      <c r="QYZ3" s="396"/>
      <c r="QZA3" s="396"/>
      <c r="QZB3" s="396"/>
      <c r="QZC3" s="396"/>
      <c r="QZD3" s="396"/>
      <c r="QZE3" s="396"/>
      <c r="QZF3" s="395"/>
      <c r="QZG3" s="396"/>
      <c r="QZH3" s="396"/>
      <c r="QZI3" s="396"/>
      <c r="QZJ3" s="396"/>
      <c r="QZK3" s="396"/>
      <c r="QZL3" s="396"/>
      <c r="QZM3" s="396"/>
      <c r="QZN3" s="395"/>
      <c r="QZO3" s="396"/>
      <c r="QZP3" s="396"/>
      <c r="QZQ3" s="396"/>
      <c r="QZR3" s="396"/>
      <c r="QZS3" s="396"/>
      <c r="QZT3" s="396"/>
      <c r="QZU3" s="396"/>
      <c r="QZV3" s="395"/>
      <c r="QZW3" s="396"/>
      <c r="QZX3" s="396"/>
      <c r="QZY3" s="396"/>
      <c r="QZZ3" s="396"/>
      <c r="RAA3" s="396"/>
      <c r="RAB3" s="396"/>
      <c r="RAC3" s="396"/>
      <c r="RAD3" s="395"/>
      <c r="RAE3" s="396"/>
      <c r="RAF3" s="396"/>
      <c r="RAG3" s="396"/>
      <c r="RAH3" s="396"/>
      <c r="RAI3" s="396"/>
      <c r="RAJ3" s="396"/>
      <c r="RAK3" s="396"/>
      <c r="RAL3" s="395"/>
      <c r="RAM3" s="396"/>
      <c r="RAN3" s="396"/>
      <c r="RAO3" s="396"/>
      <c r="RAP3" s="396"/>
      <c r="RAQ3" s="396"/>
      <c r="RAR3" s="396"/>
      <c r="RAS3" s="396"/>
      <c r="RAT3" s="395"/>
      <c r="RAU3" s="396"/>
      <c r="RAV3" s="396"/>
      <c r="RAW3" s="396"/>
      <c r="RAX3" s="396"/>
      <c r="RAY3" s="396"/>
      <c r="RAZ3" s="396"/>
      <c r="RBA3" s="396"/>
      <c r="RBB3" s="395"/>
      <c r="RBC3" s="396"/>
      <c r="RBD3" s="396"/>
      <c r="RBE3" s="396"/>
      <c r="RBF3" s="396"/>
      <c r="RBG3" s="396"/>
      <c r="RBH3" s="396"/>
      <c r="RBI3" s="396"/>
      <c r="RBJ3" s="395"/>
      <c r="RBK3" s="396"/>
      <c r="RBL3" s="396"/>
      <c r="RBM3" s="396"/>
      <c r="RBN3" s="396"/>
      <c r="RBO3" s="396"/>
      <c r="RBP3" s="396"/>
      <c r="RBQ3" s="396"/>
      <c r="RBR3" s="395"/>
      <c r="RBS3" s="396"/>
      <c r="RBT3" s="396"/>
      <c r="RBU3" s="396"/>
      <c r="RBV3" s="396"/>
      <c r="RBW3" s="396"/>
      <c r="RBX3" s="396"/>
      <c r="RBY3" s="396"/>
      <c r="RBZ3" s="395"/>
      <c r="RCA3" s="396"/>
      <c r="RCB3" s="396"/>
      <c r="RCC3" s="396"/>
      <c r="RCD3" s="396"/>
      <c r="RCE3" s="396"/>
      <c r="RCF3" s="396"/>
      <c r="RCG3" s="396"/>
      <c r="RCH3" s="395"/>
      <c r="RCI3" s="396"/>
      <c r="RCJ3" s="396"/>
      <c r="RCK3" s="396"/>
      <c r="RCL3" s="396"/>
      <c r="RCM3" s="396"/>
      <c r="RCN3" s="396"/>
      <c r="RCO3" s="396"/>
      <c r="RCP3" s="395"/>
      <c r="RCQ3" s="396"/>
      <c r="RCR3" s="396"/>
      <c r="RCS3" s="396"/>
      <c r="RCT3" s="396"/>
      <c r="RCU3" s="396"/>
      <c r="RCV3" s="396"/>
      <c r="RCW3" s="396"/>
      <c r="RCX3" s="395"/>
      <c r="RCY3" s="396"/>
      <c r="RCZ3" s="396"/>
      <c r="RDA3" s="396"/>
      <c r="RDB3" s="396"/>
      <c r="RDC3" s="396"/>
      <c r="RDD3" s="396"/>
      <c r="RDE3" s="396"/>
      <c r="RDF3" s="395"/>
      <c r="RDG3" s="396"/>
      <c r="RDH3" s="396"/>
      <c r="RDI3" s="396"/>
      <c r="RDJ3" s="396"/>
      <c r="RDK3" s="396"/>
      <c r="RDL3" s="396"/>
      <c r="RDM3" s="396"/>
      <c r="RDN3" s="395"/>
      <c r="RDO3" s="396"/>
      <c r="RDP3" s="396"/>
      <c r="RDQ3" s="396"/>
      <c r="RDR3" s="396"/>
      <c r="RDS3" s="396"/>
      <c r="RDT3" s="396"/>
      <c r="RDU3" s="396"/>
      <c r="RDV3" s="395"/>
      <c r="RDW3" s="396"/>
      <c r="RDX3" s="396"/>
      <c r="RDY3" s="396"/>
      <c r="RDZ3" s="396"/>
      <c r="REA3" s="396"/>
      <c r="REB3" s="396"/>
      <c r="REC3" s="396"/>
      <c r="RED3" s="395"/>
      <c r="REE3" s="396"/>
      <c r="REF3" s="396"/>
      <c r="REG3" s="396"/>
      <c r="REH3" s="396"/>
      <c r="REI3" s="396"/>
      <c r="REJ3" s="396"/>
      <c r="REK3" s="396"/>
      <c r="REL3" s="395"/>
      <c r="REM3" s="396"/>
      <c r="REN3" s="396"/>
      <c r="REO3" s="396"/>
      <c r="REP3" s="396"/>
      <c r="REQ3" s="396"/>
      <c r="RER3" s="396"/>
      <c r="RES3" s="396"/>
      <c r="RET3" s="395"/>
      <c r="REU3" s="396"/>
      <c r="REV3" s="396"/>
      <c r="REW3" s="396"/>
      <c r="REX3" s="396"/>
      <c r="REY3" s="396"/>
      <c r="REZ3" s="396"/>
      <c r="RFA3" s="396"/>
      <c r="RFB3" s="395"/>
      <c r="RFC3" s="396"/>
      <c r="RFD3" s="396"/>
      <c r="RFE3" s="396"/>
      <c r="RFF3" s="396"/>
      <c r="RFG3" s="396"/>
      <c r="RFH3" s="396"/>
      <c r="RFI3" s="396"/>
      <c r="RFJ3" s="395"/>
      <c r="RFK3" s="396"/>
      <c r="RFL3" s="396"/>
      <c r="RFM3" s="396"/>
      <c r="RFN3" s="396"/>
      <c r="RFO3" s="396"/>
      <c r="RFP3" s="396"/>
      <c r="RFQ3" s="396"/>
      <c r="RFR3" s="395"/>
      <c r="RFS3" s="396"/>
      <c r="RFT3" s="396"/>
      <c r="RFU3" s="396"/>
      <c r="RFV3" s="396"/>
      <c r="RFW3" s="396"/>
      <c r="RFX3" s="396"/>
      <c r="RFY3" s="396"/>
      <c r="RFZ3" s="395"/>
      <c r="RGA3" s="396"/>
      <c r="RGB3" s="396"/>
      <c r="RGC3" s="396"/>
      <c r="RGD3" s="396"/>
      <c r="RGE3" s="396"/>
      <c r="RGF3" s="396"/>
      <c r="RGG3" s="396"/>
      <c r="RGH3" s="395"/>
      <c r="RGI3" s="396"/>
      <c r="RGJ3" s="396"/>
      <c r="RGK3" s="396"/>
      <c r="RGL3" s="396"/>
      <c r="RGM3" s="396"/>
      <c r="RGN3" s="396"/>
      <c r="RGO3" s="396"/>
      <c r="RGP3" s="395"/>
      <c r="RGQ3" s="396"/>
      <c r="RGR3" s="396"/>
      <c r="RGS3" s="396"/>
      <c r="RGT3" s="396"/>
      <c r="RGU3" s="396"/>
      <c r="RGV3" s="396"/>
      <c r="RGW3" s="396"/>
      <c r="RGX3" s="395"/>
      <c r="RGY3" s="396"/>
      <c r="RGZ3" s="396"/>
      <c r="RHA3" s="396"/>
      <c r="RHB3" s="396"/>
      <c r="RHC3" s="396"/>
      <c r="RHD3" s="396"/>
      <c r="RHE3" s="396"/>
      <c r="RHF3" s="395"/>
      <c r="RHG3" s="396"/>
      <c r="RHH3" s="396"/>
      <c r="RHI3" s="396"/>
      <c r="RHJ3" s="396"/>
      <c r="RHK3" s="396"/>
      <c r="RHL3" s="396"/>
      <c r="RHM3" s="396"/>
      <c r="RHN3" s="395"/>
      <c r="RHO3" s="396"/>
      <c r="RHP3" s="396"/>
      <c r="RHQ3" s="396"/>
      <c r="RHR3" s="396"/>
      <c r="RHS3" s="396"/>
      <c r="RHT3" s="396"/>
      <c r="RHU3" s="396"/>
      <c r="RHV3" s="395"/>
      <c r="RHW3" s="396"/>
      <c r="RHX3" s="396"/>
      <c r="RHY3" s="396"/>
      <c r="RHZ3" s="396"/>
      <c r="RIA3" s="396"/>
      <c r="RIB3" s="396"/>
      <c r="RIC3" s="396"/>
      <c r="RID3" s="395"/>
      <c r="RIE3" s="396"/>
      <c r="RIF3" s="396"/>
      <c r="RIG3" s="396"/>
      <c r="RIH3" s="396"/>
      <c r="RII3" s="396"/>
      <c r="RIJ3" s="396"/>
      <c r="RIK3" s="396"/>
      <c r="RIL3" s="395"/>
      <c r="RIM3" s="396"/>
      <c r="RIN3" s="396"/>
      <c r="RIO3" s="396"/>
      <c r="RIP3" s="396"/>
      <c r="RIQ3" s="396"/>
      <c r="RIR3" s="396"/>
      <c r="RIS3" s="396"/>
      <c r="RIT3" s="395"/>
      <c r="RIU3" s="396"/>
      <c r="RIV3" s="396"/>
      <c r="RIW3" s="396"/>
      <c r="RIX3" s="396"/>
      <c r="RIY3" s="396"/>
      <c r="RIZ3" s="396"/>
      <c r="RJA3" s="396"/>
      <c r="RJB3" s="395"/>
      <c r="RJC3" s="396"/>
      <c r="RJD3" s="396"/>
      <c r="RJE3" s="396"/>
      <c r="RJF3" s="396"/>
      <c r="RJG3" s="396"/>
      <c r="RJH3" s="396"/>
      <c r="RJI3" s="396"/>
      <c r="RJJ3" s="395"/>
      <c r="RJK3" s="396"/>
      <c r="RJL3" s="396"/>
      <c r="RJM3" s="396"/>
      <c r="RJN3" s="396"/>
      <c r="RJO3" s="396"/>
      <c r="RJP3" s="396"/>
      <c r="RJQ3" s="396"/>
      <c r="RJR3" s="395"/>
      <c r="RJS3" s="396"/>
      <c r="RJT3" s="396"/>
      <c r="RJU3" s="396"/>
      <c r="RJV3" s="396"/>
      <c r="RJW3" s="396"/>
      <c r="RJX3" s="396"/>
      <c r="RJY3" s="396"/>
      <c r="RJZ3" s="395"/>
      <c r="RKA3" s="396"/>
      <c r="RKB3" s="396"/>
      <c r="RKC3" s="396"/>
      <c r="RKD3" s="396"/>
      <c r="RKE3" s="396"/>
      <c r="RKF3" s="396"/>
      <c r="RKG3" s="396"/>
      <c r="RKH3" s="395"/>
      <c r="RKI3" s="396"/>
      <c r="RKJ3" s="396"/>
      <c r="RKK3" s="396"/>
      <c r="RKL3" s="396"/>
      <c r="RKM3" s="396"/>
      <c r="RKN3" s="396"/>
      <c r="RKO3" s="396"/>
      <c r="RKP3" s="395"/>
      <c r="RKQ3" s="396"/>
      <c r="RKR3" s="396"/>
      <c r="RKS3" s="396"/>
      <c r="RKT3" s="396"/>
      <c r="RKU3" s="396"/>
      <c r="RKV3" s="396"/>
      <c r="RKW3" s="396"/>
      <c r="RKX3" s="395"/>
      <c r="RKY3" s="396"/>
      <c r="RKZ3" s="396"/>
      <c r="RLA3" s="396"/>
      <c r="RLB3" s="396"/>
      <c r="RLC3" s="396"/>
      <c r="RLD3" s="396"/>
      <c r="RLE3" s="396"/>
      <c r="RLF3" s="395"/>
      <c r="RLG3" s="396"/>
      <c r="RLH3" s="396"/>
      <c r="RLI3" s="396"/>
      <c r="RLJ3" s="396"/>
      <c r="RLK3" s="396"/>
      <c r="RLL3" s="396"/>
      <c r="RLM3" s="396"/>
      <c r="RLN3" s="395"/>
      <c r="RLO3" s="396"/>
      <c r="RLP3" s="396"/>
      <c r="RLQ3" s="396"/>
      <c r="RLR3" s="396"/>
      <c r="RLS3" s="396"/>
      <c r="RLT3" s="396"/>
      <c r="RLU3" s="396"/>
      <c r="RLV3" s="395"/>
      <c r="RLW3" s="396"/>
      <c r="RLX3" s="396"/>
      <c r="RLY3" s="396"/>
      <c r="RLZ3" s="396"/>
      <c r="RMA3" s="396"/>
      <c r="RMB3" s="396"/>
      <c r="RMC3" s="396"/>
      <c r="RMD3" s="395"/>
      <c r="RME3" s="396"/>
      <c r="RMF3" s="396"/>
      <c r="RMG3" s="396"/>
      <c r="RMH3" s="396"/>
      <c r="RMI3" s="396"/>
      <c r="RMJ3" s="396"/>
      <c r="RMK3" s="396"/>
      <c r="RML3" s="395"/>
      <c r="RMM3" s="396"/>
      <c r="RMN3" s="396"/>
      <c r="RMO3" s="396"/>
      <c r="RMP3" s="396"/>
      <c r="RMQ3" s="396"/>
      <c r="RMR3" s="396"/>
      <c r="RMS3" s="396"/>
      <c r="RMT3" s="395"/>
      <c r="RMU3" s="396"/>
      <c r="RMV3" s="396"/>
      <c r="RMW3" s="396"/>
      <c r="RMX3" s="396"/>
      <c r="RMY3" s="396"/>
      <c r="RMZ3" s="396"/>
      <c r="RNA3" s="396"/>
      <c r="RNB3" s="395"/>
      <c r="RNC3" s="396"/>
      <c r="RND3" s="396"/>
      <c r="RNE3" s="396"/>
      <c r="RNF3" s="396"/>
      <c r="RNG3" s="396"/>
      <c r="RNH3" s="396"/>
      <c r="RNI3" s="396"/>
      <c r="RNJ3" s="395"/>
      <c r="RNK3" s="396"/>
      <c r="RNL3" s="396"/>
      <c r="RNM3" s="396"/>
      <c r="RNN3" s="396"/>
      <c r="RNO3" s="396"/>
      <c r="RNP3" s="396"/>
      <c r="RNQ3" s="396"/>
      <c r="RNR3" s="395"/>
      <c r="RNS3" s="396"/>
      <c r="RNT3" s="396"/>
      <c r="RNU3" s="396"/>
      <c r="RNV3" s="396"/>
      <c r="RNW3" s="396"/>
      <c r="RNX3" s="396"/>
      <c r="RNY3" s="396"/>
      <c r="RNZ3" s="395"/>
      <c r="ROA3" s="396"/>
      <c r="ROB3" s="396"/>
      <c r="ROC3" s="396"/>
      <c r="ROD3" s="396"/>
      <c r="ROE3" s="396"/>
      <c r="ROF3" s="396"/>
      <c r="ROG3" s="396"/>
      <c r="ROH3" s="395"/>
      <c r="ROI3" s="396"/>
      <c r="ROJ3" s="396"/>
      <c r="ROK3" s="396"/>
      <c r="ROL3" s="396"/>
      <c r="ROM3" s="396"/>
      <c r="RON3" s="396"/>
      <c r="ROO3" s="396"/>
      <c r="ROP3" s="395"/>
      <c r="ROQ3" s="396"/>
      <c r="ROR3" s="396"/>
      <c r="ROS3" s="396"/>
      <c r="ROT3" s="396"/>
      <c r="ROU3" s="396"/>
      <c r="ROV3" s="396"/>
      <c r="ROW3" s="396"/>
      <c r="ROX3" s="395"/>
      <c r="ROY3" s="396"/>
      <c r="ROZ3" s="396"/>
      <c r="RPA3" s="396"/>
      <c r="RPB3" s="396"/>
      <c r="RPC3" s="396"/>
      <c r="RPD3" s="396"/>
      <c r="RPE3" s="396"/>
      <c r="RPF3" s="395"/>
      <c r="RPG3" s="396"/>
      <c r="RPH3" s="396"/>
      <c r="RPI3" s="396"/>
      <c r="RPJ3" s="396"/>
      <c r="RPK3" s="396"/>
      <c r="RPL3" s="396"/>
      <c r="RPM3" s="396"/>
      <c r="RPN3" s="395"/>
      <c r="RPO3" s="396"/>
      <c r="RPP3" s="396"/>
      <c r="RPQ3" s="396"/>
      <c r="RPR3" s="396"/>
      <c r="RPS3" s="396"/>
      <c r="RPT3" s="396"/>
      <c r="RPU3" s="396"/>
      <c r="RPV3" s="395"/>
      <c r="RPW3" s="396"/>
      <c r="RPX3" s="396"/>
      <c r="RPY3" s="396"/>
      <c r="RPZ3" s="396"/>
      <c r="RQA3" s="396"/>
      <c r="RQB3" s="396"/>
      <c r="RQC3" s="396"/>
      <c r="RQD3" s="395"/>
      <c r="RQE3" s="396"/>
      <c r="RQF3" s="396"/>
      <c r="RQG3" s="396"/>
      <c r="RQH3" s="396"/>
      <c r="RQI3" s="396"/>
      <c r="RQJ3" s="396"/>
      <c r="RQK3" s="396"/>
      <c r="RQL3" s="395"/>
      <c r="RQM3" s="396"/>
      <c r="RQN3" s="396"/>
      <c r="RQO3" s="396"/>
      <c r="RQP3" s="396"/>
      <c r="RQQ3" s="396"/>
      <c r="RQR3" s="396"/>
      <c r="RQS3" s="396"/>
      <c r="RQT3" s="395"/>
      <c r="RQU3" s="396"/>
      <c r="RQV3" s="396"/>
      <c r="RQW3" s="396"/>
      <c r="RQX3" s="396"/>
      <c r="RQY3" s="396"/>
      <c r="RQZ3" s="396"/>
      <c r="RRA3" s="396"/>
      <c r="RRB3" s="395"/>
      <c r="RRC3" s="396"/>
      <c r="RRD3" s="396"/>
      <c r="RRE3" s="396"/>
      <c r="RRF3" s="396"/>
      <c r="RRG3" s="396"/>
      <c r="RRH3" s="396"/>
      <c r="RRI3" s="396"/>
      <c r="RRJ3" s="395"/>
      <c r="RRK3" s="396"/>
      <c r="RRL3" s="396"/>
      <c r="RRM3" s="396"/>
      <c r="RRN3" s="396"/>
      <c r="RRO3" s="396"/>
      <c r="RRP3" s="396"/>
      <c r="RRQ3" s="396"/>
      <c r="RRR3" s="395"/>
      <c r="RRS3" s="396"/>
      <c r="RRT3" s="396"/>
      <c r="RRU3" s="396"/>
      <c r="RRV3" s="396"/>
      <c r="RRW3" s="396"/>
      <c r="RRX3" s="396"/>
      <c r="RRY3" s="396"/>
      <c r="RRZ3" s="395"/>
      <c r="RSA3" s="396"/>
      <c r="RSB3" s="396"/>
      <c r="RSC3" s="396"/>
      <c r="RSD3" s="396"/>
      <c r="RSE3" s="396"/>
      <c r="RSF3" s="396"/>
      <c r="RSG3" s="396"/>
      <c r="RSH3" s="395"/>
      <c r="RSI3" s="396"/>
      <c r="RSJ3" s="396"/>
      <c r="RSK3" s="396"/>
      <c r="RSL3" s="396"/>
      <c r="RSM3" s="396"/>
      <c r="RSN3" s="396"/>
      <c r="RSO3" s="396"/>
      <c r="RSP3" s="395"/>
      <c r="RSQ3" s="396"/>
      <c r="RSR3" s="396"/>
      <c r="RSS3" s="396"/>
      <c r="RST3" s="396"/>
      <c r="RSU3" s="396"/>
      <c r="RSV3" s="396"/>
      <c r="RSW3" s="396"/>
      <c r="RSX3" s="395"/>
      <c r="RSY3" s="396"/>
      <c r="RSZ3" s="396"/>
      <c r="RTA3" s="396"/>
      <c r="RTB3" s="396"/>
      <c r="RTC3" s="396"/>
      <c r="RTD3" s="396"/>
      <c r="RTE3" s="396"/>
      <c r="RTF3" s="395"/>
      <c r="RTG3" s="396"/>
      <c r="RTH3" s="396"/>
      <c r="RTI3" s="396"/>
      <c r="RTJ3" s="396"/>
      <c r="RTK3" s="396"/>
      <c r="RTL3" s="396"/>
      <c r="RTM3" s="396"/>
      <c r="RTN3" s="395"/>
      <c r="RTO3" s="396"/>
      <c r="RTP3" s="396"/>
      <c r="RTQ3" s="396"/>
      <c r="RTR3" s="396"/>
      <c r="RTS3" s="396"/>
      <c r="RTT3" s="396"/>
      <c r="RTU3" s="396"/>
      <c r="RTV3" s="395"/>
      <c r="RTW3" s="396"/>
      <c r="RTX3" s="396"/>
      <c r="RTY3" s="396"/>
      <c r="RTZ3" s="396"/>
      <c r="RUA3" s="396"/>
      <c r="RUB3" s="396"/>
      <c r="RUC3" s="396"/>
      <c r="RUD3" s="395"/>
      <c r="RUE3" s="396"/>
      <c r="RUF3" s="396"/>
      <c r="RUG3" s="396"/>
      <c r="RUH3" s="396"/>
      <c r="RUI3" s="396"/>
      <c r="RUJ3" s="396"/>
      <c r="RUK3" s="396"/>
      <c r="RUL3" s="395"/>
      <c r="RUM3" s="396"/>
      <c r="RUN3" s="396"/>
      <c r="RUO3" s="396"/>
      <c r="RUP3" s="396"/>
      <c r="RUQ3" s="396"/>
      <c r="RUR3" s="396"/>
      <c r="RUS3" s="396"/>
      <c r="RUT3" s="395"/>
      <c r="RUU3" s="396"/>
      <c r="RUV3" s="396"/>
      <c r="RUW3" s="396"/>
      <c r="RUX3" s="396"/>
      <c r="RUY3" s="396"/>
      <c r="RUZ3" s="396"/>
      <c r="RVA3" s="396"/>
      <c r="RVB3" s="395"/>
      <c r="RVC3" s="396"/>
      <c r="RVD3" s="396"/>
      <c r="RVE3" s="396"/>
      <c r="RVF3" s="396"/>
      <c r="RVG3" s="396"/>
      <c r="RVH3" s="396"/>
      <c r="RVI3" s="396"/>
      <c r="RVJ3" s="395"/>
      <c r="RVK3" s="396"/>
      <c r="RVL3" s="396"/>
      <c r="RVM3" s="396"/>
      <c r="RVN3" s="396"/>
      <c r="RVO3" s="396"/>
      <c r="RVP3" s="396"/>
      <c r="RVQ3" s="396"/>
      <c r="RVR3" s="395"/>
      <c r="RVS3" s="396"/>
      <c r="RVT3" s="396"/>
      <c r="RVU3" s="396"/>
      <c r="RVV3" s="396"/>
      <c r="RVW3" s="396"/>
      <c r="RVX3" s="396"/>
      <c r="RVY3" s="396"/>
      <c r="RVZ3" s="395"/>
      <c r="RWA3" s="396"/>
      <c r="RWB3" s="396"/>
      <c r="RWC3" s="396"/>
      <c r="RWD3" s="396"/>
      <c r="RWE3" s="396"/>
      <c r="RWF3" s="396"/>
      <c r="RWG3" s="396"/>
      <c r="RWH3" s="395"/>
      <c r="RWI3" s="396"/>
      <c r="RWJ3" s="396"/>
      <c r="RWK3" s="396"/>
      <c r="RWL3" s="396"/>
      <c r="RWM3" s="396"/>
      <c r="RWN3" s="396"/>
      <c r="RWO3" s="396"/>
      <c r="RWP3" s="395"/>
      <c r="RWQ3" s="396"/>
      <c r="RWR3" s="396"/>
      <c r="RWS3" s="396"/>
      <c r="RWT3" s="396"/>
      <c r="RWU3" s="396"/>
      <c r="RWV3" s="396"/>
      <c r="RWW3" s="396"/>
      <c r="RWX3" s="395"/>
      <c r="RWY3" s="396"/>
      <c r="RWZ3" s="396"/>
      <c r="RXA3" s="396"/>
      <c r="RXB3" s="396"/>
      <c r="RXC3" s="396"/>
      <c r="RXD3" s="396"/>
      <c r="RXE3" s="396"/>
      <c r="RXF3" s="395"/>
      <c r="RXG3" s="396"/>
      <c r="RXH3" s="396"/>
      <c r="RXI3" s="396"/>
      <c r="RXJ3" s="396"/>
      <c r="RXK3" s="396"/>
      <c r="RXL3" s="396"/>
      <c r="RXM3" s="396"/>
      <c r="RXN3" s="395"/>
      <c r="RXO3" s="396"/>
      <c r="RXP3" s="396"/>
      <c r="RXQ3" s="396"/>
      <c r="RXR3" s="396"/>
      <c r="RXS3" s="396"/>
      <c r="RXT3" s="396"/>
      <c r="RXU3" s="396"/>
      <c r="RXV3" s="395"/>
      <c r="RXW3" s="396"/>
      <c r="RXX3" s="396"/>
      <c r="RXY3" s="396"/>
      <c r="RXZ3" s="396"/>
      <c r="RYA3" s="396"/>
      <c r="RYB3" s="396"/>
      <c r="RYC3" s="396"/>
      <c r="RYD3" s="395"/>
      <c r="RYE3" s="396"/>
      <c r="RYF3" s="396"/>
      <c r="RYG3" s="396"/>
      <c r="RYH3" s="396"/>
      <c r="RYI3" s="396"/>
      <c r="RYJ3" s="396"/>
      <c r="RYK3" s="396"/>
      <c r="RYL3" s="395"/>
      <c r="RYM3" s="396"/>
      <c r="RYN3" s="396"/>
      <c r="RYO3" s="396"/>
      <c r="RYP3" s="396"/>
      <c r="RYQ3" s="396"/>
      <c r="RYR3" s="396"/>
      <c r="RYS3" s="396"/>
      <c r="RYT3" s="395"/>
      <c r="RYU3" s="396"/>
      <c r="RYV3" s="396"/>
      <c r="RYW3" s="396"/>
      <c r="RYX3" s="396"/>
      <c r="RYY3" s="396"/>
      <c r="RYZ3" s="396"/>
      <c r="RZA3" s="396"/>
      <c r="RZB3" s="395"/>
      <c r="RZC3" s="396"/>
      <c r="RZD3" s="396"/>
      <c r="RZE3" s="396"/>
      <c r="RZF3" s="396"/>
      <c r="RZG3" s="396"/>
      <c r="RZH3" s="396"/>
      <c r="RZI3" s="396"/>
      <c r="RZJ3" s="395"/>
      <c r="RZK3" s="396"/>
      <c r="RZL3" s="396"/>
      <c r="RZM3" s="396"/>
      <c r="RZN3" s="396"/>
      <c r="RZO3" s="396"/>
      <c r="RZP3" s="396"/>
      <c r="RZQ3" s="396"/>
      <c r="RZR3" s="395"/>
      <c r="RZS3" s="396"/>
      <c r="RZT3" s="396"/>
      <c r="RZU3" s="396"/>
      <c r="RZV3" s="396"/>
      <c r="RZW3" s="396"/>
      <c r="RZX3" s="396"/>
      <c r="RZY3" s="396"/>
      <c r="RZZ3" s="395"/>
      <c r="SAA3" s="396"/>
      <c r="SAB3" s="396"/>
      <c r="SAC3" s="396"/>
      <c r="SAD3" s="396"/>
      <c r="SAE3" s="396"/>
      <c r="SAF3" s="396"/>
      <c r="SAG3" s="396"/>
      <c r="SAH3" s="395"/>
      <c r="SAI3" s="396"/>
      <c r="SAJ3" s="396"/>
      <c r="SAK3" s="396"/>
      <c r="SAL3" s="396"/>
      <c r="SAM3" s="396"/>
      <c r="SAN3" s="396"/>
      <c r="SAO3" s="396"/>
      <c r="SAP3" s="395"/>
      <c r="SAQ3" s="396"/>
      <c r="SAR3" s="396"/>
      <c r="SAS3" s="396"/>
      <c r="SAT3" s="396"/>
      <c r="SAU3" s="396"/>
      <c r="SAV3" s="396"/>
      <c r="SAW3" s="396"/>
      <c r="SAX3" s="395"/>
      <c r="SAY3" s="396"/>
      <c r="SAZ3" s="396"/>
      <c r="SBA3" s="396"/>
      <c r="SBB3" s="396"/>
      <c r="SBC3" s="396"/>
      <c r="SBD3" s="396"/>
      <c r="SBE3" s="396"/>
      <c r="SBF3" s="395"/>
      <c r="SBG3" s="396"/>
      <c r="SBH3" s="396"/>
      <c r="SBI3" s="396"/>
      <c r="SBJ3" s="396"/>
      <c r="SBK3" s="396"/>
      <c r="SBL3" s="396"/>
      <c r="SBM3" s="396"/>
      <c r="SBN3" s="395"/>
      <c r="SBO3" s="396"/>
      <c r="SBP3" s="396"/>
      <c r="SBQ3" s="396"/>
      <c r="SBR3" s="396"/>
      <c r="SBS3" s="396"/>
      <c r="SBT3" s="396"/>
      <c r="SBU3" s="396"/>
      <c r="SBV3" s="395"/>
      <c r="SBW3" s="396"/>
      <c r="SBX3" s="396"/>
      <c r="SBY3" s="396"/>
      <c r="SBZ3" s="396"/>
      <c r="SCA3" s="396"/>
      <c r="SCB3" s="396"/>
      <c r="SCC3" s="396"/>
      <c r="SCD3" s="395"/>
      <c r="SCE3" s="396"/>
      <c r="SCF3" s="396"/>
      <c r="SCG3" s="396"/>
      <c r="SCH3" s="396"/>
      <c r="SCI3" s="396"/>
      <c r="SCJ3" s="396"/>
      <c r="SCK3" s="396"/>
      <c r="SCL3" s="395"/>
      <c r="SCM3" s="396"/>
      <c r="SCN3" s="396"/>
      <c r="SCO3" s="396"/>
      <c r="SCP3" s="396"/>
      <c r="SCQ3" s="396"/>
      <c r="SCR3" s="396"/>
      <c r="SCS3" s="396"/>
      <c r="SCT3" s="395"/>
      <c r="SCU3" s="396"/>
      <c r="SCV3" s="396"/>
      <c r="SCW3" s="396"/>
      <c r="SCX3" s="396"/>
      <c r="SCY3" s="396"/>
      <c r="SCZ3" s="396"/>
      <c r="SDA3" s="396"/>
      <c r="SDB3" s="395"/>
      <c r="SDC3" s="396"/>
      <c r="SDD3" s="396"/>
      <c r="SDE3" s="396"/>
      <c r="SDF3" s="396"/>
      <c r="SDG3" s="396"/>
      <c r="SDH3" s="396"/>
      <c r="SDI3" s="396"/>
      <c r="SDJ3" s="395"/>
      <c r="SDK3" s="396"/>
      <c r="SDL3" s="396"/>
      <c r="SDM3" s="396"/>
      <c r="SDN3" s="396"/>
      <c r="SDO3" s="396"/>
      <c r="SDP3" s="396"/>
      <c r="SDQ3" s="396"/>
      <c r="SDR3" s="395"/>
      <c r="SDS3" s="396"/>
      <c r="SDT3" s="396"/>
      <c r="SDU3" s="396"/>
      <c r="SDV3" s="396"/>
      <c r="SDW3" s="396"/>
      <c r="SDX3" s="396"/>
      <c r="SDY3" s="396"/>
      <c r="SDZ3" s="395"/>
      <c r="SEA3" s="396"/>
      <c r="SEB3" s="396"/>
      <c r="SEC3" s="396"/>
      <c r="SED3" s="396"/>
      <c r="SEE3" s="396"/>
      <c r="SEF3" s="396"/>
      <c r="SEG3" s="396"/>
      <c r="SEH3" s="395"/>
      <c r="SEI3" s="396"/>
      <c r="SEJ3" s="396"/>
      <c r="SEK3" s="396"/>
      <c r="SEL3" s="396"/>
      <c r="SEM3" s="396"/>
      <c r="SEN3" s="396"/>
      <c r="SEO3" s="396"/>
      <c r="SEP3" s="395"/>
      <c r="SEQ3" s="396"/>
      <c r="SER3" s="396"/>
      <c r="SES3" s="396"/>
      <c r="SET3" s="396"/>
      <c r="SEU3" s="396"/>
      <c r="SEV3" s="396"/>
      <c r="SEW3" s="396"/>
      <c r="SEX3" s="395"/>
      <c r="SEY3" s="396"/>
      <c r="SEZ3" s="396"/>
      <c r="SFA3" s="396"/>
      <c r="SFB3" s="396"/>
      <c r="SFC3" s="396"/>
      <c r="SFD3" s="396"/>
      <c r="SFE3" s="396"/>
      <c r="SFF3" s="395"/>
      <c r="SFG3" s="396"/>
      <c r="SFH3" s="396"/>
      <c r="SFI3" s="396"/>
      <c r="SFJ3" s="396"/>
      <c r="SFK3" s="396"/>
      <c r="SFL3" s="396"/>
      <c r="SFM3" s="396"/>
      <c r="SFN3" s="395"/>
      <c r="SFO3" s="396"/>
      <c r="SFP3" s="396"/>
      <c r="SFQ3" s="396"/>
      <c r="SFR3" s="396"/>
      <c r="SFS3" s="396"/>
      <c r="SFT3" s="396"/>
      <c r="SFU3" s="396"/>
      <c r="SFV3" s="395"/>
      <c r="SFW3" s="396"/>
      <c r="SFX3" s="396"/>
      <c r="SFY3" s="396"/>
      <c r="SFZ3" s="396"/>
      <c r="SGA3" s="396"/>
      <c r="SGB3" s="396"/>
      <c r="SGC3" s="396"/>
      <c r="SGD3" s="395"/>
      <c r="SGE3" s="396"/>
      <c r="SGF3" s="396"/>
      <c r="SGG3" s="396"/>
      <c r="SGH3" s="396"/>
      <c r="SGI3" s="396"/>
      <c r="SGJ3" s="396"/>
      <c r="SGK3" s="396"/>
      <c r="SGL3" s="395"/>
      <c r="SGM3" s="396"/>
      <c r="SGN3" s="396"/>
      <c r="SGO3" s="396"/>
      <c r="SGP3" s="396"/>
      <c r="SGQ3" s="396"/>
      <c r="SGR3" s="396"/>
      <c r="SGS3" s="396"/>
      <c r="SGT3" s="395"/>
      <c r="SGU3" s="396"/>
      <c r="SGV3" s="396"/>
      <c r="SGW3" s="396"/>
      <c r="SGX3" s="396"/>
      <c r="SGY3" s="396"/>
      <c r="SGZ3" s="396"/>
      <c r="SHA3" s="396"/>
      <c r="SHB3" s="395"/>
      <c r="SHC3" s="396"/>
      <c r="SHD3" s="396"/>
      <c r="SHE3" s="396"/>
      <c r="SHF3" s="396"/>
      <c r="SHG3" s="396"/>
      <c r="SHH3" s="396"/>
      <c r="SHI3" s="396"/>
      <c r="SHJ3" s="395"/>
      <c r="SHK3" s="396"/>
      <c r="SHL3" s="396"/>
      <c r="SHM3" s="396"/>
      <c r="SHN3" s="396"/>
      <c r="SHO3" s="396"/>
      <c r="SHP3" s="396"/>
      <c r="SHQ3" s="396"/>
      <c r="SHR3" s="395"/>
      <c r="SHS3" s="396"/>
      <c r="SHT3" s="396"/>
      <c r="SHU3" s="396"/>
      <c r="SHV3" s="396"/>
      <c r="SHW3" s="396"/>
      <c r="SHX3" s="396"/>
      <c r="SHY3" s="396"/>
      <c r="SHZ3" s="395"/>
      <c r="SIA3" s="396"/>
      <c r="SIB3" s="396"/>
      <c r="SIC3" s="396"/>
      <c r="SID3" s="396"/>
      <c r="SIE3" s="396"/>
      <c r="SIF3" s="396"/>
      <c r="SIG3" s="396"/>
      <c r="SIH3" s="395"/>
      <c r="SII3" s="396"/>
      <c r="SIJ3" s="396"/>
      <c r="SIK3" s="396"/>
      <c r="SIL3" s="396"/>
      <c r="SIM3" s="396"/>
      <c r="SIN3" s="396"/>
      <c r="SIO3" s="396"/>
      <c r="SIP3" s="395"/>
      <c r="SIQ3" s="396"/>
      <c r="SIR3" s="396"/>
      <c r="SIS3" s="396"/>
      <c r="SIT3" s="396"/>
      <c r="SIU3" s="396"/>
      <c r="SIV3" s="396"/>
      <c r="SIW3" s="396"/>
      <c r="SIX3" s="395"/>
      <c r="SIY3" s="396"/>
      <c r="SIZ3" s="396"/>
      <c r="SJA3" s="396"/>
      <c r="SJB3" s="396"/>
      <c r="SJC3" s="396"/>
      <c r="SJD3" s="396"/>
      <c r="SJE3" s="396"/>
      <c r="SJF3" s="395"/>
      <c r="SJG3" s="396"/>
      <c r="SJH3" s="396"/>
      <c r="SJI3" s="396"/>
      <c r="SJJ3" s="396"/>
      <c r="SJK3" s="396"/>
      <c r="SJL3" s="396"/>
      <c r="SJM3" s="396"/>
      <c r="SJN3" s="395"/>
      <c r="SJO3" s="396"/>
      <c r="SJP3" s="396"/>
      <c r="SJQ3" s="396"/>
      <c r="SJR3" s="396"/>
      <c r="SJS3" s="396"/>
      <c r="SJT3" s="396"/>
      <c r="SJU3" s="396"/>
      <c r="SJV3" s="395"/>
      <c r="SJW3" s="396"/>
      <c r="SJX3" s="396"/>
      <c r="SJY3" s="396"/>
      <c r="SJZ3" s="396"/>
      <c r="SKA3" s="396"/>
      <c r="SKB3" s="396"/>
      <c r="SKC3" s="396"/>
      <c r="SKD3" s="395"/>
      <c r="SKE3" s="396"/>
      <c r="SKF3" s="396"/>
      <c r="SKG3" s="396"/>
      <c r="SKH3" s="396"/>
      <c r="SKI3" s="396"/>
      <c r="SKJ3" s="396"/>
      <c r="SKK3" s="396"/>
      <c r="SKL3" s="395"/>
      <c r="SKM3" s="396"/>
      <c r="SKN3" s="396"/>
      <c r="SKO3" s="396"/>
      <c r="SKP3" s="396"/>
      <c r="SKQ3" s="396"/>
      <c r="SKR3" s="396"/>
      <c r="SKS3" s="396"/>
      <c r="SKT3" s="395"/>
      <c r="SKU3" s="396"/>
      <c r="SKV3" s="396"/>
      <c r="SKW3" s="396"/>
      <c r="SKX3" s="396"/>
      <c r="SKY3" s="396"/>
      <c r="SKZ3" s="396"/>
      <c r="SLA3" s="396"/>
      <c r="SLB3" s="395"/>
      <c r="SLC3" s="396"/>
      <c r="SLD3" s="396"/>
      <c r="SLE3" s="396"/>
      <c r="SLF3" s="396"/>
      <c r="SLG3" s="396"/>
      <c r="SLH3" s="396"/>
      <c r="SLI3" s="396"/>
      <c r="SLJ3" s="395"/>
      <c r="SLK3" s="396"/>
      <c r="SLL3" s="396"/>
      <c r="SLM3" s="396"/>
      <c r="SLN3" s="396"/>
      <c r="SLO3" s="396"/>
      <c r="SLP3" s="396"/>
      <c r="SLQ3" s="396"/>
      <c r="SLR3" s="395"/>
      <c r="SLS3" s="396"/>
      <c r="SLT3" s="396"/>
      <c r="SLU3" s="396"/>
      <c r="SLV3" s="396"/>
      <c r="SLW3" s="396"/>
      <c r="SLX3" s="396"/>
      <c r="SLY3" s="396"/>
      <c r="SLZ3" s="395"/>
      <c r="SMA3" s="396"/>
      <c r="SMB3" s="396"/>
      <c r="SMC3" s="396"/>
      <c r="SMD3" s="396"/>
      <c r="SME3" s="396"/>
      <c r="SMF3" s="396"/>
      <c r="SMG3" s="396"/>
      <c r="SMH3" s="395"/>
      <c r="SMI3" s="396"/>
      <c r="SMJ3" s="396"/>
      <c r="SMK3" s="396"/>
      <c r="SML3" s="396"/>
      <c r="SMM3" s="396"/>
      <c r="SMN3" s="396"/>
      <c r="SMO3" s="396"/>
      <c r="SMP3" s="395"/>
      <c r="SMQ3" s="396"/>
      <c r="SMR3" s="396"/>
      <c r="SMS3" s="396"/>
      <c r="SMT3" s="396"/>
      <c r="SMU3" s="396"/>
      <c r="SMV3" s="396"/>
      <c r="SMW3" s="396"/>
      <c r="SMX3" s="395"/>
      <c r="SMY3" s="396"/>
      <c r="SMZ3" s="396"/>
      <c r="SNA3" s="396"/>
      <c r="SNB3" s="396"/>
      <c r="SNC3" s="396"/>
      <c r="SND3" s="396"/>
      <c r="SNE3" s="396"/>
      <c r="SNF3" s="395"/>
      <c r="SNG3" s="396"/>
      <c r="SNH3" s="396"/>
      <c r="SNI3" s="396"/>
      <c r="SNJ3" s="396"/>
      <c r="SNK3" s="396"/>
      <c r="SNL3" s="396"/>
      <c r="SNM3" s="396"/>
      <c r="SNN3" s="395"/>
      <c r="SNO3" s="396"/>
      <c r="SNP3" s="396"/>
      <c r="SNQ3" s="396"/>
      <c r="SNR3" s="396"/>
      <c r="SNS3" s="396"/>
      <c r="SNT3" s="396"/>
      <c r="SNU3" s="396"/>
      <c r="SNV3" s="395"/>
      <c r="SNW3" s="396"/>
      <c r="SNX3" s="396"/>
      <c r="SNY3" s="396"/>
      <c r="SNZ3" s="396"/>
      <c r="SOA3" s="396"/>
      <c r="SOB3" s="396"/>
      <c r="SOC3" s="396"/>
      <c r="SOD3" s="395"/>
      <c r="SOE3" s="396"/>
      <c r="SOF3" s="396"/>
      <c r="SOG3" s="396"/>
      <c r="SOH3" s="396"/>
      <c r="SOI3" s="396"/>
      <c r="SOJ3" s="396"/>
      <c r="SOK3" s="396"/>
      <c r="SOL3" s="395"/>
      <c r="SOM3" s="396"/>
      <c r="SON3" s="396"/>
      <c r="SOO3" s="396"/>
      <c r="SOP3" s="396"/>
      <c r="SOQ3" s="396"/>
      <c r="SOR3" s="396"/>
      <c r="SOS3" s="396"/>
      <c r="SOT3" s="395"/>
      <c r="SOU3" s="396"/>
      <c r="SOV3" s="396"/>
      <c r="SOW3" s="396"/>
      <c r="SOX3" s="396"/>
      <c r="SOY3" s="396"/>
      <c r="SOZ3" s="396"/>
      <c r="SPA3" s="396"/>
      <c r="SPB3" s="395"/>
      <c r="SPC3" s="396"/>
      <c r="SPD3" s="396"/>
      <c r="SPE3" s="396"/>
      <c r="SPF3" s="396"/>
      <c r="SPG3" s="396"/>
      <c r="SPH3" s="396"/>
      <c r="SPI3" s="396"/>
      <c r="SPJ3" s="395"/>
      <c r="SPK3" s="396"/>
      <c r="SPL3" s="396"/>
      <c r="SPM3" s="396"/>
      <c r="SPN3" s="396"/>
      <c r="SPO3" s="396"/>
      <c r="SPP3" s="396"/>
      <c r="SPQ3" s="396"/>
      <c r="SPR3" s="395"/>
      <c r="SPS3" s="396"/>
      <c r="SPT3" s="396"/>
      <c r="SPU3" s="396"/>
      <c r="SPV3" s="396"/>
      <c r="SPW3" s="396"/>
      <c r="SPX3" s="396"/>
      <c r="SPY3" s="396"/>
      <c r="SPZ3" s="395"/>
      <c r="SQA3" s="396"/>
      <c r="SQB3" s="396"/>
      <c r="SQC3" s="396"/>
      <c r="SQD3" s="396"/>
      <c r="SQE3" s="396"/>
      <c r="SQF3" s="396"/>
      <c r="SQG3" s="396"/>
      <c r="SQH3" s="395"/>
      <c r="SQI3" s="396"/>
      <c r="SQJ3" s="396"/>
      <c r="SQK3" s="396"/>
      <c r="SQL3" s="396"/>
      <c r="SQM3" s="396"/>
      <c r="SQN3" s="396"/>
      <c r="SQO3" s="396"/>
      <c r="SQP3" s="395"/>
      <c r="SQQ3" s="396"/>
      <c r="SQR3" s="396"/>
      <c r="SQS3" s="396"/>
      <c r="SQT3" s="396"/>
      <c r="SQU3" s="396"/>
      <c r="SQV3" s="396"/>
      <c r="SQW3" s="396"/>
      <c r="SQX3" s="395"/>
      <c r="SQY3" s="396"/>
      <c r="SQZ3" s="396"/>
      <c r="SRA3" s="396"/>
      <c r="SRB3" s="396"/>
      <c r="SRC3" s="396"/>
      <c r="SRD3" s="396"/>
      <c r="SRE3" s="396"/>
      <c r="SRF3" s="395"/>
      <c r="SRG3" s="396"/>
      <c r="SRH3" s="396"/>
      <c r="SRI3" s="396"/>
      <c r="SRJ3" s="396"/>
      <c r="SRK3" s="396"/>
      <c r="SRL3" s="396"/>
      <c r="SRM3" s="396"/>
      <c r="SRN3" s="395"/>
      <c r="SRO3" s="396"/>
      <c r="SRP3" s="396"/>
      <c r="SRQ3" s="396"/>
      <c r="SRR3" s="396"/>
      <c r="SRS3" s="396"/>
      <c r="SRT3" s="396"/>
      <c r="SRU3" s="396"/>
      <c r="SRV3" s="395"/>
      <c r="SRW3" s="396"/>
      <c r="SRX3" s="396"/>
      <c r="SRY3" s="396"/>
      <c r="SRZ3" s="396"/>
      <c r="SSA3" s="396"/>
      <c r="SSB3" s="396"/>
      <c r="SSC3" s="396"/>
      <c r="SSD3" s="395"/>
      <c r="SSE3" s="396"/>
      <c r="SSF3" s="396"/>
      <c r="SSG3" s="396"/>
      <c r="SSH3" s="396"/>
      <c r="SSI3" s="396"/>
      <c r="SSJ3" s="396"/>
      <c r="SSK3" s="396"/>
      <c r="SSL3" s="395"/>
      <c r="SSM3" s="396"/>
      <c r="SSN3" s="396"/>
      <c r="SSO3" s="396"/>
      <c r="SSP3" s="396"/>
      <c r="SSQ3" s="396"/>
      <c r="SSR3" s="396"/>
      <c r="SSS3" s="396"/>
      <c r="SST3" s="395"/>
      <c r="SSU3" s="396"/>
      <c r="SSV3" s="396"/>
      <c r="SSW3" s="396"/>
      <c r="SSX3" s="396"/>
      <c r="SSY3" s="396"/>
      <c r="SSZ3" s="396"/>
      <c r="STA3" s="396"/>
      <c r="STB3" s="395"/>
      <c r="STC3" s="396"/>
      <c r="STD3" s="396"/>
      <c r="STE3" s="396"/>
      <c r="STF3" s="396"/>
      <c r="STG3" s="396"/>
      <c r="STH3" s="396"/>
      <c r="STI3" s="396"/>
      <c r="STJ3" s="395"/>
      <c r="STK3" s="396"/>
      <c r="STL3" s="396"/>
      <c r="STM3" s="396"/>
      <c r="STN3" s="396"/>
      <c r="STO3" s="396"/>
      <c r="STP3" s="396"/>
      <c r="STQ3" s="396"/>
      <c r="STR3" s="395"/>
      <c r="STS3" s="396"/>
      <c r="STT3" s="396"/>
      <c r="STU3" s="396"/>
      <c r="STV3" s="396"/>
      <c r="STW3" s="396"/>
      <c r="STX3" s="396"/>
      <c r="STY3" s="396"/>
      <c r="STZ3" s="395"/>
      <c r="SUA3" s="396"/>
      <c r="SUB3" s="396"/>
      <c r="SUC3" s="396"/>
      <c r="SUD3" s="396"/>
      <c r="SUE3" s="396"/>
      <c r="SUF3" s="396"/>
      <c r="SUG3" s="396"/>
      <c r="SUH3" s="395"/>
      <c r="SUI3" s="396"/>
      <c r="SUJ3" s="396"/>
      <c r="SUK3" s="396"/>
      <c r="SUL3" s="396"/>
      <c r="SUM3" s="396"/>
      <c r="SUN3" s="396"/>
      <c r="SUO3" s="396"/>
      <c r="SUP3" s="395"/>
      <c r="SUQ3" s="396"/>
      <c r="SUR3" s="396"/>
      <c r="SUS3" s="396"/>
      <c r="SUT3" s="396"/>
      <c r="SUU3" s="396"/>
      <c r="SUV3" s="396"/>
      <c r="SUW3" s="396"/>
      <c r="SUX3" s="395"/>
      <c r="SUY3" s="396"/>
      <c r="SUZ3" s="396"/>
      <c r="SVA3" s="396"/>
      <c r="SVB3" s="396"/>
      <c r="SVC3" s="396"/>
      <c r="SVD3" s="396"/>
      <c r="SVE3" s="396"/>
      <c r="SVF3" s="395"/>
      <c r="SVG3" s="396"/>
      <c r="SVH3" s="396"/>
      <c r="SVI3" s="396"/>
      <c r="SVJ3" s="396"/>
      <c r="SVK3" s="396"/>
      <c r="SVL3" s="396"/>
      <c r="SVM3" s="396"/>
      <c r="SVN3" s="395"/>
      <c r="SVO3" s="396"/>
      <c r="SVP3" s="396"/>
      <c r="SVQ3" s="396"/>
      <c r="SVR3" s="396"/>
      <c r="SVS3" s="396"/>
      <c r="SVT3" s="396"/>
      <c r="SVU3" s="396"/>
      <c r="SVV3" s="395"/>
      <c r="SVW3" s="396"/>
      <c r="SVX3" s="396"/>
      <c r="SVY3" s="396"/>
      <c r="SVZ3" s="396"/>
      <c r="SWA3" s="396"/>
      <c r="SWB3" s="396"/>
      <c r="SWC3" s="396"/>
      <c r="SWD3" s="395"/>
      <c r="SWE3" s="396"/>
      <c r="SWF3" s="396"/>
      <c r="SWG3" s="396"/>
      <c r="SWH3" s="396"/>
      <c r="SWI3" s="396"/>
      <c r="SWJ3" s="396"/>
      <c r="SWK3" s="396"/>
      <c r="SWL3" s="395"/>
      <c r="SWM3" s="396"/>
      <c r="SWN3" s="396"/>
      <c r="SWO3" s="396"/>
      <c r="SWP3" s="396"/>
      <c r="SWQ3" s="396"/>
      <c r="SWR3" s="396"/>
      <c r="SWS3" s="396"/>
      <c r="SWT3" s="395"/>
      <c r="SWU3" s="396"/>
      <c r="SWV3" s="396"/>
      <c r="SWW3" s="396"/>
      <c r="SWX3" s="396"/>
      <c r="SWY3" s="396"/>
      <c r="SWZ3" s="396"/>
      <c r="SXA3" s="396"/>
      <c r="SXB3" s="395"/>
      <c r="SXC3" s="396"/>
      <c r="SXD3" s="396"/>
      <c r="SXE3" s="396"/>
      <c r="SXF3" s="396"/>
      <c r="SXG3" s="396"/>
      <c r="SXH3" s="396"/>
      <c r="SXI3" s="396"/>
      <c r="SXJ3" s="395"/>
      <c r="SXK3" s="396"/>
      <c r="SXL3" s="396"/>
      <c r="SXM3" s="396"/>
      <c r="SXN3" s="396"/>
      <c r="SXO3" s="396"/>
      <c r="SXP3" s="396"/>
      <c r="SXQ3" s="396"/>
      <c r="SXR3" s="395"/>
      <c r="SXS3" s="396"/>
      <c r="SXT3" s="396"/>
      <c r="SXU3" s="396"/>
      <c r="SXV3" s="396"/>
      <c r="SXW3" s="396"/>
      <c r="SXX3" s="396"/>
      <c r="SXY3" s="396"/>
      <c r="SXZ3" s="395"/>
      <c r="SYA3" s="396"/>
      <c r="SYB3" s="396"/>
      <c r="SYC3" s="396"/>
      <c r="SYD3" s="396"/>
      <c r="SYE3" s="396"/>
      <c r="SYF3" s="396"/>
      <c r="SYG3" s="396"/>
      <c r="SYH3" s="395"/>
      <c r="SYI3" s="396"/>
      <c r="SYJ3" s="396"/>
      <c r="SYK3" s="396"/>
      <c r="SYL3" s="396"/>
      <c r="SYM3" s="396"/>
      <c r="SYN3" s="396"/>
      <c r="SYO3" s="396"/>
      <c r="SYP3" s="395"/>
      <c r="SYQ3" s="396"/>
      <c r="SYR3" s="396"/>
      <c r="SYS3" s="396"/>
      <c r="SYT3" s="396"/>
      <c r="SYU3" s="396"/>
      <c r="SYV3" s="396"/>
      <c r="SYW3" s="396"/>
      <c r="SYX3" s="395"/>
      <c r="SYY3" s="396"/>
      <c r="SYZ3" s="396"/>
      <c r="SZA3" s="396"/>
      <c r="SZB3" s="396"/>
      <c r="SZC3" s="396"/>
      <c r="SZD3" s="396"/>
      <c r="SZE3" s="396"/>
      <c r="SZF3" s="395"/>
      <c r="SZG3" s="396"/>
      <c r="SZH3" s="396"/>
      <c r="SZI3" s="396"/>
      <c r="SZJ3" s="396"/>
      <c r="SZK3" s="396"/>
      <c r="SZL3" s="396"/>
      <c r="SZM3" s="396"/>
      <c r="SZN3" s="395"/>
      <c r="SZO3" s="396"/>
      <c r="SZP3" s="396"/>
      <c r="SZQ3" s="396"/>
      <c r="SZR3" s="396"/>
      <c r="SZS3" s="396"/>
      <c r="SZT3" s="396"/>
      <c r="SZU3" s="396"/>
      <c r="SZV3" s="395"/>
      <c r="SZW3" s="396"/>
      <c r="SZX3" s="396"/>
      <c r="SZY3" s="396"/>
      <c r="SZZ3" s="396"/>
      <c r="TAA3" s="396"/>
      <c r="TAB3" s="396"/>
      <c r="TAC3" s="396"/>
      <c r="TAD3" s="395"/>
      <c r="TAE3" s="396"/>
      <c r="TAF3" s="396"/>
      <c r="TAG3" s="396"/>
      <c r="TAH3" s="396"/>
      <c r="TAI3" s="396"/>
      <c r="TAJ3" s="396"/>
      <c r="TAK3" s="396"/>
      <c r="TAL3" s="395"/>
      <c r="TAM3" s="396"/>
      <c r="TAN3" s="396"/>
      <c r="TAO3" s="396"/>
      <c r="TAP3" s="396"/>
      <c r="TAQ3" s="396"/>
      <c r="TAR3" s="396"/>
      <c r="TAS3" s="396"/>
      <c r="TAT3" s="395"/>
      <c r="TAU3" s="396"/>
      <c r="TAV3" s="396"/>
      <c r="TAW3" s="396"/>
      <c r="TAX3" s="396"/>
      <c r="TAY3" s="396"/>
      <c r="TAZ3" s="396"/>
      <c r="TBA3" s="396"/>
      <c r="TBB3" s="395"/>
      <c r="TBC3" s="396"/>
      <c r="TBD3" s="396"/>
      <c r="TBE3" s="396"/>
      <c r="TBF3" s="396"/>
      <c r="TBG3" s="396"/>
      <c r="TBH3" s="396"/>
      <c r="TBI3" s="396"/>
      <c r="TBJ3" s="395"/>
      <c r="TBK3" s="396"/>
      <c r="TBL3" s="396"/>
      <c r="TBM3" s="396"/>
      <c r="TBN3" s="396"/>
      <c r="TBO3" s="396"/>
      <c r="TBP3" s="396"/>
      <c r="TBQ3" s="396"/>
      <c r="TBR3" s="395"/>
      <c r="TBS3" s="396"/>
      <c r="TBT3" s="396"/>
      <c r="TBU3" s="396"/>
      <c r="TBV3" s="396"/>
      <c r="TBW3" s="396"/>
      <c r="TBX3" s="396"/>
      <c r="TBY3" s="396"/>
      <c r="TBZ3" s="395"/>
      <c r="TCA3" s="396"/>
      <c r="TCB3" s="396"/>
      <c r="TCC3" s="396"/>
      <c r="TCD3" s="396"/>
      <c r="TCE3" s="396"/>
      <c r="TCF3" s="396"/>
      <c r="TCG3" s="396"/>
      <c r="TCH3" s="395"/>
      <c r="TCI3" s="396"/>
      <c r="TCJ3" s="396"/>
      <c r="TCK3" s="396"/>
      <c r="TCL3" s="396"/>
      <c r="TCM3" s="396"/>
      <c r="TCN3" s="396"/>
      <c r="TCO3" s="396"/>
      <c r="TCP3" s="395"/>
      <c r="TCQ3" s="396"/>
      <c r="TCR3" s="396"/>
      <c r="TCS3" s="396"/>
      <c r="TCT3" s="396"/>
      <c r="TCU3" s="396"/>
      <c r="TCV3" s="396"/>
      <c r="TCW3" s="396"/>
      <c r="TCX3" s="395"/>
      <c r="TCY3" s="396"/>
      <c r="TCZ3" s="396"/>
      <c r="TDA3" s="396"/>
      <c r="TDB3" s="396"/>
      <c r="TDC3" s="396"/>
      <c r="TDD3" s="396"/>
      <c r="TDE3" s="396"/>
      <c r="TDF3" s="395"/>
      <c r="TDG3" s="396"/>
      <c r="TDH3" s="396"/>
      <c r="TDI3" s="396"/>
      <c r="TDJ3" s="396"/>
      <c r="TDK3" s="396"/>
      <c r="TDL3" s="396"/>
      <c r="TDM3" s="396"/>
      <c r="TDN3" s="395"/>
      <c r="TDO3" s="396"/>
      <c r="TDP3" s="396"/>
      <c r="TDQ3" s="396"/>
      <c r="TDR3" s="396"/>
      <c r="TDS3" s="396"/>
      <c r="TDT3" s="396"/>
      <c r="TDU3" s="396"/>
      <c r="TDV3" s="395"/>
      <c r="TDW3" s="396"/>
      <c r="TDX3" s="396"/>
      <c r="TDY3" s="396"/>
      <c r="TDZ3" s="396"/>
      <c r="TEA3" s="396"/>
      <c r="TEB3" s="396"/>
      <c r="TEC3" s="396"/>
      <c r="TED3" s="395"/>
      <c r="TEE3" s="396"/>
      <c r="TEF3" s="396"/>
      <c r="TEG3" s="396"/>
      <c r="TEH3" s="396"/>
      <c r="TEI3" s="396"/>
      <c r="TEJ3" s="396"/>
      <c r="TEK3" s="396"/>
      <c r="TEL3" s="395"/>
      <c r="TEM3" s="396"/>
      <c r="TEN3" s="396"/>
      <c r="TEO3" s="396"/>
      <c r="TEP3" s="396"/>
      <c r="TEQ3" s="396"/>
      <c r="TER3" s="396"/>
      <c r="TES3" s="396"/>
      <c r="TET3" s="395"/>
      <c r="TEU3" s="396"/>
      <c r="TEV3" s="396"/>
      <c r="TEW3" s="396"/>
      <c r="TEX3" s="396"/>
      <c r="TEY3" s="396"/>
      <c r="TEZ3" s="396"/>
      <c r="TFA3" s="396"/>
      <c r="TFB3" s="395"/>
      <c r="TFC3" s="396"/>
      <c r="TFD3" s="396"/>
      <c r="TFE3" s="396"/>
      <c r="TFF3" s="396"/>
      <c r="TFG3" s="396"/>
      <c r="TFH3" s="396"/>
      <c r="TFI3" s="396"/>
      <c r="TFJ3" s="395"/>
      <c r="TFK3" s="396"/>
      <c r="TFL3" s="396"/>
      <c r="TFM3" s="396"/>
      <c r="TFN3" s="396"/>
      <c r="TFO3" s="396"/>
      <c r="TFP3" s="396"/>
      <c r="TFQ3" s="396"/>
      <c r="TFR3" s="395"/>
      <c r="TFS3" s="396"/>
      <c r="TFT3" s="396"/>
      <c r="TFU3" s="396"/>
      <c r="TFV3" s="396"/>
      <c r="TFW3" s="396"/>
      <c r="TFX3" s="396"/>
      <c r="TFY3" s="396"/>
      <c r="TFZ3" s="395"/>
      <c r="TGA3" s="396"/>
      <c r="TGB3" s="396"/>
      <c r="TGC3" s="396"/>
      <c r="TGD3" s="396"/>
      <c r="TGE3" s="396"/>
      <c r="TGF3" s="396"/>
      <c r="TGG3" s="396"/>
      <c r="TGH3" s="395"/>
      <c r="TGI3" s="396"/>
      <c r="TGJ3" s="396"/>
      <c r="TGK3" s="396"/>
      <c r="TGL3" s="396"/>
      <c r="TGM3" s="396"/>
      <c r="TGN3" s="396"/>
      <c r="TGO3" s="396"/>
      <c r="TGP3" s="395"/>
      <c r="TGQ3" s="396"/>
      <c r="TGR3" s="396"/>
      <c r="TGS3" s="396"/>
      <c r="TGT3" s="396"/>
      <c r="TGU3" s="396"/>
      <c r="TGV3" s="396"/>
      <c r="TGW3" s="396"/>
      <c r="TGX3" s="395"/>
      <c r="TGY3" s="396"/>
      <c r="TGZ3" s="396"/>
      <c r="THA3" s="396"/>
      <c r="THB3" s="396"/>
      <c r="THC3" s="396"/>
      <c r="THD3" s="396"/>
      <c r="THE3" s="396"/>
      <c r="THF3" s="395"/>
      <c r="THG3" s="396"/>
      <c r="THH3" s="396"/>
      <c r="THI3" s="396"/>
      <c r="THJ3" s="396"/>
      <c r="THK3" s="396"/>
      <c r="THL3" s="396"/>
      <c r="THM3" s="396"/>
      <c r="THN3" s="395"/>
      <c r="THO3" s="396"/>
      <c r="THP3" s="396"/>
      <c r="THQ3" s="396"/>
      <c r="THR3" s="396"/>
      <c r="THS3" s="396"/>
      <c r="THT3" s="396"/>
      <c r="THU3" s="396"/>
      <c r="THV3" s="395"/>
      <c r="THW3" s="396"/>
      <c r="THX3" s="396"/>
      <c r="THY3" s="396"/>
      <c r="THZ3" s="396"/>
      <c r="TIA3" s="396"/>
      <c r="TIB3" s="396"/>
      <c r="TIC3" s="396"/>
      <c r="TID3" s="395"/>
      <c r="TIE3" s="396"/>
      <c r="TIF3" s="396"/>
      <c r="TIG3" s="396"/>
      <c r="TIH3" s="396"/>
      <c r="TII3" s="396"/>
      <c r="TIJ3" s="396"/>
      <c r="TIK3" s="396"/>
      <c r="TIL3" s="395"/>
      <c r="TIM3" s="396"/>
      <c r="TIN3" s="396"/>
      <c r="TIO3" s="396"/>
      <c r="TIP3" s="396"/>
      <c r="TIQ3" s="396"/>
      <c r="TIR3" s="396"/>
      <c r="TIS3" s="396"/>
      <c r="TIT3" s="395"/>
      <c r="TIU3" s="396"/>
      <c r="TIV3" s="396"/>
      <c r="TIW3" s="396"/>
      <c r="TIX3" s="396"/>
      <c r="TIY3" s="396"/>
      <c r="TIZ3" s="396"/>
      <c r="TJA3" s="396"/>
      <c r="TJB3" s="395"/>
      <c r="TJC3" s="396"/>
      <c r="TJD3" s="396"/>
      <c r="TJE3" s="396"/>
      <c r="TJF3" s="396"/>
      <c r="TJG3" s="396"/>
      <c r="TJH3" s="396"/>
      <c r="TJI3" s="396"/>
      <c r="TJJ3" s="395"/>
      <c r="TJK3" s="396"/>
      <c r="TJL3" s="396"/>
      <c r="TJM3" s="396"/>
      <c r="TJN3" s="396"/>
      <c r="TJO3" s="396"/>
      <c r="TJP3" s="396"/>
      <c r="TJQ3" s="396"/>
      <c r="TJR3" s="395"/>
      <c r="TJS3" s="396"/>
      <c r="TJT3" s="396"/>
      <c r="TJU3" s="396"/>
      <c r="TJV3" s="396"/>
      <c r="TJW3" s="396"/>
      <c r="TJX3" s="396"/>
      <c r="TJY3" s="396"/>
      <c r="TJZ3" s="395"/>
      <c r="TKA3" s="396"/>
      <c r="TKB3" s="396"/>
      <c r="TKC3" s="396"/>
      <c r="TKD3" s="396"/>
      <c r="TKE3" s="396"/>
      <c r="TKF3" s="396"/>
      <c r="TKG3" s="396"/>
      <c r="TKH3" s="395"/>
      <c r="TKI3" s="396"/>
      <c r="TKJ3" s="396"/>
      <c r="TKK3" s="396"/>
      <c r="TKL3" s="396"/>
      <c r="TKM3" s="396"/>
      <c r="TKN3" s="396"/>
      <c r="TKO3" s="396"/>
      <c r="TKP3" s="395"/>
      <c r="TKQ3" s="396"/>
      <c r="TKR3" s="396"/>
      <c r="TKS3" s="396"/>
      <c r="TKT3" s="396"/>
      <c r="TKU3" s="396"/>
      <c r="TKV3" s="396"/>
      <c r="TKW3" s="396"/>
      <c r="TKX3" s="395"/>
      <c r="TKY3" s="396"/>
      <c r="TKZ3" s="396"/>
      <c r="TLA3" s="396"/>
      <c r="TLB3" s="396"/>
      <c r="TLC3" s="396"/>
      <c r="TLD3" s="396"/>
      <c r="TLE3" s="396"/>
      <c r="TLF3" s="395"/>
      <c r="TLG3" s="396"/>
      <c r="TLH3" s="396"/>
      <c r="TLI3" s="396"/>
      <c r="TLJ3" s="396"/>
      <c r="TLK3" s="396"/>
      <c r="TLL3" s="396"/>
      <c r="TLM3" s="396"/>
      <c r="TLN3" s="395"/>
      <c r="TLO3" s="396"/>
      <c r="TLP3" s="396"/>
      <c r="TLQ3" s="396"/>
      <c r="TLR3" s="396"/>
      <c r="TLS3" s="396"/>
      <c r="TLT3" s="396"/>
      <c r="TLU3" s="396"/>
      <c r="TLV3" s="395"/>
      <c r="TLW3" s="396"/>
      <c r="TLX3" s="396"/>
      <c r="TLY3" s="396"/>
      <c r="TLZ3" s="396"/>
      <c r="TMA3" s="396"/>
      <c r="TMB3" s="396"/>
      <c r="TMC3" s="396"/>
      <c r="TMD3" s="395"/>
      <c r="TME3" s="396"/>
      <c r="TMF3" s="396"/>
      <c r="TMG3" s="396"/>
      <c r="TMH3" s="396"/>
      <c r="TMI3" s="396"/>
      <c r="TMJ3" s="396"/>
      <c r="TMK3" s="396"/>
      <c r="TML3" s="395"/>
      <c r="TMM3" s="396"/>
      <c r="TMN3" s="396"/>
      <c r="TMO3" s="396"/>
      <c r="TMP3" s="396"/>
      <c r="TMQ3" s="396"/>
      <c r="TMR3" s="396"/>
      <c r="TMS3" s="396"/>
      <c r="TMT3" s="395"/>
      <c r="TMU3" s="396"/>
      <c r="TMV3" s="396"/>
      <c r="TMW3" s="396"/>
      <c r="TMX3" s="396"/>
      <c r="TMY3" s="396"/>
      <c r="TMZ3" s="396"/>
      <c r="TNA3" s="396"/>
      <c r="TNB3" s="395"/>
      <c r="TNC3" s="396"/>
      <c r="TND3" s="396"/>
      <c r="TNE3" s="396"/>
      <c r="TNF3" s="396"/>
      <c r="TNG3" s="396"/>
      <c r="TNH3" s="396"/>
      <c r="TNI3" s="396"/>
      <c r="TNJ3" s="395"/>
      <c r="TNK3" s="396"/>
      <c r="TNL3" s="396"/>
      <c r="TNM3" s="396"/>
      <c r="TNN3" s="396"/>
      <c r="TNO3" s="396"/>
      <c r="TNP3" s="396"/>
      <c r="TNQ3" s="396"/>
      <c r="TNR3" s="395"/>
      <c r="TNS3" s="396"/>
      <c r="TNT3" s="396"/>
      <c r="TNU3" s="396"/>
      <c r="TNV3" s="396"/>
      <c r="TNW3" s="396"/>
      <c r="TNX3" s="396"/>
      <c r="TNY3" s="396"/>
      <c r="TNZ3" s="395"/>
      <c r="TOA3" s="396"/>
      <c r="TOB3" s="396"/>
      <c r="TOC3" s="396"/>
      <c r="TOD3" s="396"/>
      <c r="TOE3" s="396"/>
      <c r="TOF3" s="396"/>
      <c r="TOG3" s="396"/>
      <c r="TOH3" s="395"/>
      <c r="TOI3" s="396"/>
      <c r="TOJ3" s="396"/>
      <c r="TOK3" s="396"/>
      <c r="TOL3" s="396"/>
      <c r="TOM3" s="396"/>
      <c r="TON3" s="396"/>
      <c r="TOO3" s="396"/>
      <c r="TOP3" s="395"/>
      <c r="TOQ3" s="396"/>
      <c r="TOR3" s="396"/>
      <c r="TOS3" s="396"/>
      <c r="TOT3" s="396"/>
      <c r="TOU3" s="396"/>
      <c r="TOV3" s="396"/>
      <c r="TOW3" s="396"/>
      <c r="TOX3" s="395"/>
      <c r="TOY3" s="396"/>
      <c r="TOZ3" s="396"/>
      <c r="TPA3" s="396"/>
      <c r="TPB3" s="396"/>
      <c r="TPC3" s="396"/>
      <c r="TPD3" s="396"/>
      <c r="TPE3" s="396"/>
      <c r="TPF3" s="395"/>
      <c r="TPG3" s="396"/>
      <c r="TPH3" s="396"/>
      <c r="TPI3" s="396"/>
      <c r="TPJ3" s="396"/>
      <c r="TPK3" s="396"/>
      <c r="TPL3" s="396"/>
      <c r="TPM3" s="396"/>
      <c r="TPN3" s="395"/>
      <c r="TPO3" s="396"/>
      <c r="TPP3" s="396"/>
      <c r="TPQ3" s="396"/>
      <c r="TPR3" s="396"/>
      <c r="TPS3" s="396"/>
      <c r="TPT3" s="396"/>
      <c r="TPU3" s="396"/>
      <c r="TPV3" s="395"/>
      <c r="TPW3" s="396"/>
      <c r="TPX3" s="396"/>
      <c r="TPY3" s="396"/>
      <c r="TPZ3" s="396"/>
      <c r="TQA3" s="396"/>
      <c r="TQB3" s="396"/>
      <c r="TQC3" s="396"/>
      <c r="TQD3" s="395"/>
      <c r="TQE3" s="396"/>
      <c r="TQF3" s="396"/>
      <c r="TQG3" s="396"/>
      <c r="TQH3" s="396"/>
      <c r="TQI3" s="396"/>
      <c r="TQJ3" s="396"/>
      <c r="TQK3" s="396"/>
      <c r="TQL3" s="395"/>
      <c r="TQM3" s="396"/>
      <c r="TQN3" s="396"/>
      <c r="TQO3" s="396"/>
      <c r="TQP3" s="396"/>
      <c r="TQQ3" s="396"/>
      <c r="TQR3" s="396"/>
      <c r="TQS3" s="396"/>
      <c r="TQT3" s="395"/>
      <c r="TQU3" s="396"/>
      <c r="TQV3" s="396"/>
      <c r="TQW3" s="396"/>
      <c r="TQX3" s="396"/>
      <c r="TQY3" s="396"/>
      <c r="TQZ3" s="396"/>
      <c r="TRA3" s="396"/>
      <c r="TRB3" s="395"/>
      <c r="TRC3" s="396"/>
      <c r="TRD3" s="396"/>
      <c r="TRE3" s="396"/>
      <c r="TRF3" s="396"/>
      <c r="TRG3" s="396"/>
      <c r="TRH3" s="396"/>
      <c r="TRI3" s="396"/>
      <c r="TRJ3" s="395"/>
      <c r="TRK3" s="396"/>
      <c r="TRL3" s="396"/>
      <c r="TRM3" s="396"/>
      <c r="TRN3" s="396"/>
      <c r="TRO3" s="396"/>
      <c r="TRP3" s="396"/>
      <c r="TRQ3" s="396"/>
      <c r="TRR3" s="395"/>
      <c r="TRS3" s="396"/>
      <c r="TRT3" s="396"/>
      <c r="TRU3" s="396"/>
      <c r="TRV3" s="396"/>
      <c r="TRW3" s="396"/>
      <c r="TRX3" s="396"/>
      <c r="TRY3" s="396"/>
      <c r="TRZ3" s="395"/>
      <c r="TSA3" s="396"/>
      <c r="TSB3" s="396"/>
      <c r="TSC3" s="396"/>
      <c r="TSD3" s="396"/>
      <c r="TSE3" s="396"/>
      <c r="TSF3" s="396"/>
      <c r="TSG3" s="396"/>
      <c r="TSH3" s="395"/>
      <c r="TSI3" s="396"/>
      <c r="TSJ3" s="396"/>
      <c r="TSK3" s="396"/>
      <c r="TSL3" s="396"/>
      <c r="TSM3" s="396"/>
      <c r="TSN3" s="396"/>
      <c r="TSO3" s="396"/>
      <c r="TSP3" s="395"/>
      <c r="TSQ3" s="396"/>
      <c r="TSR3" s="396"/>
      <c r="TSS3" s="396"/>
      <c r="TST3" s="396"/>
      <c r="TSU3" s="396"/>
      <c r="TSV3" s="396"/>
      <c r="TSW3" s="396"/>
      <c r="TSX3" s="395"/>
      <c r="TSY3" s="396"/>
      <c r="TSZ3" s="396"/>
      <c r="TTA3" s="396"/>
      <c r="TTB3" s="396"/>
      <c r="TTC3" s="396"/>
      <c r="TTD3" s="396"/>
      <c r="TTE3" s="396"/>
      <c r="TTF3" s="395"/>
      <c r="TTG3" s="396"/>
      <c r="TTH3" s="396"/>
      <c r="TTI3" s="396"/>
      <c r="TTJ3" s="396"/>
      <c r="TTK3" s="396"/>
      <c r="TTL3" s="396"/>
      <c r="TTM3" s="396"/>
      <c r="TTN3" s="395"/>
      <c r="TTO3" s="396"/>
      <c r="TTP3" s="396"/>
      <c r="TTQ3" s="396"/>
      <c r="TTR3" s="396"/>
      <c r="TTS3" s="396"/>
      <c r="TTT3" s="396"/>
      <c r="TTU3" s="396"/>
      <c r="TTV3" s="395"/>
      <c r="TTW3" s="396"/>
      <c r="TTX3" s="396"/>
      <c r="TTY3" s="396"/>
      <c r="TTZ3" s="396"/>
      <c r="TUA3" s="396"/>
      <c r="TUB3" s="396"/>
      <c r="TUC3" s="396"/>
      <c r="TUD3" s="395"/>
      <c r="TUE3" s="396"/>
      <c r="TUF3" s="396"/>
      <c r="TUG3" s="396"/>
      <c r="TUH3" s="396"/>
      <c r="TUI3" s="396"/>
      <c r="TUJ3" s="396"/>
      <c r="TUK3" s="396"/>
      <c r="TUL3" s="395"/>
      <c r="TUM3" s="396"/>
      <c r="TUN3" s="396"/>
      <c r="TUO3" s="396"/>
      <c r="TUP3" s="396"/>
      <c r="TUQ3" s="396"/>
      <c r="TUR3" s="396"/>
      <c r="TUS3" s="396"/>
      <c r="TUT3" s="395"/>
      <c r="TUU3" s="396"/>
      <c r="TUV3" s="396"/>
      <c r="TUW3" s="396"/>
      <c r="TUX3" s="396"/>
      <c r="TUY3" s="396"/>
      <c r="TUZ3" s="396"/>
      <c r="TVA3" s="396"/>
      <c r="TVB3" s="395"/>
      <c r="TVC3" s="396"/>
      <c r="TVD3" s="396"/>
      <c r="TVE3" s="396"/>
      <c r="TVF3" s="396"/>
      <c r="TVG3" s="396"/>
      <c r="TVH3" s="396"/>
      <c r="TVI3" s="396"/>
      <c r="TVJ3" s="395"/>
      <c r="TVK3" s="396"/>
      <c r="TVL3" s="396"/>
      <c r="TVM3" s="396"/>
      <c r="TVN3" s="396"/>
      <c r="TVO3" s="396"/>
      <c r="TVP3" s="396"/>
      <c r="TVQ3" s="396"/>
      <c r="TVR3" s="395"/>
      <c r="TVS3" s="396"/>
      <c r="TVT3" s="396"/>
      <c r="TVU3" s="396"/>
      <c r="TVV3" s="396"/>
      <c r="TVW3" s="396"/>
      <c r="TVX3" s="396"/>
      <c r="TVY3" s="396"/>
      <c r="TVZ3" s="395"/>
      <c r="TWA3" s="396"/>
      <c r="TWB3" s="396"/>
      <c r="TWC3" s="396"/>
      <c r="TWD3" s="396"/>
      <c r="TWE3" s="396"/>
      <c r="TWF3" s="396"/>
      <c r="TWG3" s="396"/>
      <c r="TWH3" s="395"/>
      <c r="TWI3" s="396"/>
      <c r="TWJ3" s="396"/>
      <c r="TWK3" s="396"/>
      <c r="TWL3" s="396"/>
      <c r="TWM3" s="396"/>
      <c r="TWN3" s="396"/>
      <c r="TWO3" s="396"/>
      <c r="TWP3" s="395"/>
      <c r="TWQ3" s="396"/>
      <c r="TWR3" s="396"/>
      <c r="TWS3" s="396"/>
      <c r="TWT3" s="396"/>
      <c r="TWU3" s="396"/>
      <c r="TWV3" s="396"/>
      <c r="TWW3" s="396"/>
      <c r="TWX3" s="395"/>
      <c r="TWY3" s="396"/>
      <c r="TWZ3" s="396"/>
      <c r="TXA3" s="396"/>
      <c r="TXB3" s="396"/>
      <c r="TXC3" s="396"/>
      <c r="TXD3" s="396"/>
      <c r="TXE3" s="396"/>
      <c r="TXF3" s="395"/>
      <c r="TXG3" s="396"/>
      <c r="TXH3" s="396"/>
      <c r="TXI3" s="396"/>
      <c r="TXJ3" s="396"/>
      <c r="TXK3" s="396"/>
      <c r="TXL3" s="396"/>
      <c r="TXM3" s="396"/>
      <c r="TXN3" s="395"/>
      <c r="TXO3" s="396"/>
      <c r="TXP3" s="396"/>
      <c r="TXQ3" s="396"/>
      <c r="TXR3" s="396"/>
      <c r="TXS3" s="396"/>
      <c r="TXT3" s="396"/>
      <c r="TXU3" s="396"/>
      <c r="TXV3" s="395"/>
      <c r="TXW3" s="396"/>
      <c r="TXX3" s="396"/>
      <c r="TXY3" s="396"/>
      <c r="TXZ3" s="396"/>
      <c r="TYA3" s="396"/>
      <c r="TYB3" s="396"/>
      <c r="TYC3" s="396"/>
      <c r="TYD3" s="395"/>
      <c r="TYE3" s="396"/>
      <c r="TYF3" s="396"/>
      <c r="TYG3" s="396"/>
      <c r="TYH3" s="396"/>
      <c r="TYI3" s="396"/>
      <c r="TYJ3" s="396"/>
      <c r="TYK3" s="396"/>
      <c r="TYL3" s="395"/>
      <c r="TYM3" s="396"/>
      <c r="TYN3" s="396"/>
      <c r="TYO3" s="396"/>
      <c r="TYP3" s="396"/>
      <c r="TYQ3" s="396"/>
      <c r="TYR3" s="396"/>
      <c r="TYS3" s="396"/>
      <c r="TYT3" s="395"/>
      <c r="TYU3" s="396"/>
      <c r="TYV3" s="396"/>
      <c r="TYW3" s="396"/>
      <c r="TYX3" s="396"/>
      <c r="TYY3" s="396"/>
      <c r="TYZ3" s="396"/>
      <c r="TZA3" s="396"/>
      <c r="TZB3" s="395"/>
      <c r="TZC3" s="396"/>
      <c r="TZD3" s="396"/>
      <c r="TZE3" s="396"/>
      <c r="TZF3" s="396"/>
      <c r="TZG3" s="396"/>
      <c r="TZH3" s="396"/>
      <c r="TZI3" s="396"/>
      <c r="TZJ3" s="395"/>
      <c r="TZK3" s="396"/>
      <c r="TZL3" s="396"/>
      <c r="TZM3" s="396"/>
      <c r="TZN3" s="396"/>
      <c r="TZO3" s="396"/>
      <c r="TZP3" s="396"/>
      <c r="TZQ3" s="396"/>
      <c r="TZR3" s="395"/>
      <c r="TZS3" s="396"/>
      <c r="TZT3" s="396"/>
      <c r="TZU3" s="396"/>
      <c r="TZV3" s="396"/>
      <c r="TZW3" s="396"/>
      <c r="TZX3" s="396"/>
      <c r="TZY3" s="396"/>
      <c r="TZZ3" s="395"/>
      <c r="UAA3" s="396"/>
      <c r="UAB3" s="396"/>
      <c r="UAC3" s="396"/>
      <c r="UAD3" s="396"/>
      <c r="UAE3" s="396"/>
      <c r="UAF3" s="396"/>
      <c r="UAG3" s="396"/>
      <c r="UAH3" s="395"/>
      <c r="UAI3" s="396"/>
      <c r="UAJ3" s="396"/>
      <c r="UAK3" s="396"/>
      <c r="UAL3" s="396"/>
      <c r="UAM3" s="396"/>
      <c r="UAN3" s="396"/>
      <c r="UAO3" s="396"/>
      <c r="UAP3" s="395"/>
      <c r="UAQ3" s="396"/>
      <c r="UAR3" s="396"/>
      <c r="UAS3" s="396"/>
      <c r="UAT3" s="396"/>
      <c r="UAU3" s="396"/>
      <c r="UAV3" s="396"/>
      <c r="UAW3" s="396"/>
      <c r="UAX3" s="395"/>
      <c r="UAY3" s="396"/>
      <c r="UAZ3" s="396"/>
      <c r="UBA3" s="396"/>
      <c r="UBB3" s="396"/>
      <c r="UBC3" s="396"/>
      <c r="UBD3" s="396"/>
      <c r="UBE3" s="396"/>
      <c r="UBF3" s="395"/>
      <c r="UBG3" s="396"/>
      <c r="UBH3" s="396"/>
      <c r="UBI3" s="396"/>
      <c r="UBJ3" s="396"/>
      <c r="UBK3" s="396"/>
      <c r="UBL3" s="396"/>
      <c r="UBM3" s="396"/>
      <c r="UBN3" s="395"/>
      <c r="UBO3" s="396"/>
      <c r="UBP3" s="396"/>
      <c r="UBQ3" s="396"/>
      <c r="UBR3" s="396"/>
      <c r="UBS3" s="396"/>
      <c r="UBT3" s="396"/>
      <c r="UBU3" s="396"/>
      <c r="UBV3" s="395"/>
      <c r="UBW3" s="396"/>
      <c r="UBX3" s="396"/>
      <c r="UBY3" s="396"/>
      <c r="UBZ3" s="396"/>
      <c r="UCA3" s="396"/>
      <c r="UCB3" s="396"/>
      <c r="UCC3" s="396"/>
      <c r="UCD3" s="395"/>
      <c r="UCE3" s="396"/>
      <c r="UCF3" s="396"/>
      <c r="UCG3" s="396"/>
      <c r="UCH3" s="396"/>
      <c r="UCI3" s="396"/>
      <c r="UCJ3" s="396"/>
      <c r="UCK3" s="396"/>
      <c r="UCL3" s="395"/>
      <c r="UCM3" s="396"/>
      <c r="UCN3" s="396"/>
      <c r="UCO3" s="396"/>
      <c r="UCP3" s="396"/>
      <c r="UCQ3" s="396"/>
      <c r="UCR3" s="396"/>
      <c r="UCS3" s="396"/>
      <c r="UCT3" s="395"/>
      <c r="UCU3" s="396"/>
      <c r="UCV3" s="396"/>
      <c r="UCW3" s="396"/>
      <c r="UCX3" s="396"/>
      <c r="UCY3" s="396"/>
      <c r="UCZ3" s="396"/>
      <c r="UDA3" s="396"/>
      <c r="UDB3" s="395"/>
      <c r="UDC3" s="396"/>
      <c r="UDD3" s="396"/>
      <c r="UDE3" s="396"/>
      <c r="UDF3" s="396"/>
      <c r="UDG3" s="396"/>
      <c r="UDH3" s="396"/>
      <c r="UDI3" s="396"/>
      <c r="UDJ3" s="395"/>
      <c r="UDK3" s="396"/>
      <c r="UDL3" s="396"/>
      <c r="UDM3" s="396"/>
      <c r="UDN3" s="396"/>
      <c r="UDO3" s="396"/>
      <c r="UDP3" s="396"/>
      <c r="UDQ3" s="396"/>
      <c r="UDR3" s="395"/>
      <c r="UDS3" s="396"/>
      <c r="UDT3" s="396"/>
      <c r="UDU3" s="396"/>
      <c r="UDV3" s="396"/>
      <c r="UDW3" s="396"/>
      <c r="UDX3" s="396"/>
      <c r="UDY3" s="396"/>
      <c r="UDZ3" s="395"/>
      <c r="UEA3" s="396"/>
      <c r="UEB3" s="396"/>
      <c r="UEC3" s="396"/>
      <c r="UED3" s="396"/>
      <c r="UEE3" s="396"/>
      <c r="UEF3" s="396"/>
      <c r="UEG3" s="396"/>
      <c r="UEH3" s="395"/>
      <c r="UEI3" s="396"/>
      <c r="UEJ3" s="396"/>
      <c r="UEK3" s="396"/>
      <c r="UEL3" s="396"/>
      <c r="UEM3" s="396"/>
      <c r="UEN3" s="396"/>
      <c r="UEO3" s="396"/>
      <c r="UEP3" s="395"/>
      <c r="UEQ3" s="396"/>
      <c r="UER3" s="396"/>
      <c r="UES3" s="396"/>
      <c r="UET3" s="396"/>
      <c r="UEU3" s="396"/>
      <c r="UEV3" s="396"/>
      <c r="UEW3" s="396"/>
      <c r="UEX3" s="395"/>
      <c r="UEY3" s="396"/>
      <c r="UEZ3" s="396"/>
      <c r="UFA3" s="396"/>
      <c r="UFB3" s="396"/>
      <c r="UFC3" s="396"/>
      <c r="UFD3" s="396"/>
      <c r="UFE3" s="396"/>
      <c r="UFF3" s="395"/>
      <c r="UFG3" s="396"/>
      <c r="UFH3" s="396"/>
      <c r="UFI3" s="396"/>
      <c r="UFJ3" s="396"/>
      <c r="UFK3" s="396"/>
      <c r="UFL3" s="396"/>
      <c r="UFM3" s="396"/>
      <c r="UFN3" s="395"/>
      <c r="UFO3" s="396"/>
      <c r="UFP3" s="396"/>
      <c r="UFQ3" s="396"/>
      <c r="UFR3" s="396"/>
      <c r="UFS3" s="396"/>
      <c r="UFT3" s="396"/>
      <c r="UFU3" s="396"/>
      <c r="UFV3" s="395"/>
      <c r="UFW3" s="396"/>
      <c r="UFX3" s="396"/>
      <c r="UFY3" s="396"/>
      <c r="UFZ3" s="396"/>
      <c r="UGA3" s="396"/>
      <c r="UGB3" s="396"/>
      <c r="UGC3" s="396"/>
      <c r="UGD3" s="395"/>
      <c r="UGE3" s="396"/>
      <c r="UGF3" s="396"/>
      <c r="UGG3" s="396"/>
      <c r="UGH3" s="396"/>
      <c r="UGI3" s="396"/>
      <c r="UGJ3" s="396"/>
      <c r="UGK3" s="396"/>
      <c r="UGL3" s="395"/>
      <c r="UGM3" s="396"/>
      <c r="UGN3" s="396"/>
      <c r="UGO3" s="396"/>
      <c r="UGP3" s="396"/>
      <c r="UGQ3" s="396"/>
      <c r="UGR3" s="396"/>
      <c r="UGS3" s="396"/>
      <c r="UGT3" s="395"/>
      <c r="UGU3" s="396"/>
      <c r="UGV3" s="396"/>
      <c r="UGW3" s="396"/>
      <c r="UGX3" s="396"/>
      <c r="UGY3" s="396"/>
      <c r="UGZ3" s="396"/>
      <c r="UHA3" s="396"/>
      <c r="UHB3" s="395"/>
      <c r="UHC3" s="396"/>
      <c r="UHD3" s="396"/>
      <c r="UHE3" s="396"/>
      <c r="UHF3" s="396"/>
      <c r="UHG3" s="396"/>
      <c r="UHH3" s="396"/>
      <c r="UHI3" s="396"/>
      <c r="UHJ3" s="395"/>
      <c r="UHK3" s="396"/>
      <c r="UHL3" s="396"/>
      <c r="UHM3" s="396"/>
      <c r="UHN3" s="396"/>
      <c r="UHO3" s="396"/>
      <c r="UHP3" s="396"/>
      <c r="UHQ3" s="396"/>
      <c r="UHR3" s="395"/>
      <c r="UHS3" s="396"/>
      <c r="UHT3" s="396"/>
      <c r="UHU3" s="396"/>
      <c r="UHV3" s="396"/>
      <c r="UHW3" s="396"/>
      <c r="UHX3" s="396"/>
      <c r="UHY3" s="396"/>
      <c r="UHZ3" s="395"/>
      <c r="UIA3" s="396"/>
      <c r="UIB3" s="396"/>
      <c r="UIC3" s="396"/>
      <c r="UID3" s="396"/>
      <c r="UIE3" s="396"/>
      <c r="UIF3" s="396"/>
      <c r="UIG3" s="396"/>
      <c r="UIH3" s="395"/>
      <c r="UII3" s="396"/>
      <c r="UIJ3" s="396"/>
      <c r="UIK3" s="396"/>
      <c r="UIL3" s="396"/>
      <c r="UIM3" s="396"/>
      <c r="UIN3" s="396"/>
      <c r="UIO3" s="396"/>
      <c r="UIP3" s="395"/>
      <c r="UIQ3" s="396"/>
      <c r="UIR3" s="396"/>
      <c r="UIS3" s="396"/>
      <c r="UIT3" s="396"/>
      <c r="UIU3" s="396"/>
      <c r="UIV3" s="396"/>
      <c r="UIW3" s="396"/>
      <c r="UIX3" s="395"/>
      <c r="UIY3" s="396"/>
      <c r="UIZ3" s="396"/>
      <c r="UJA3" s="396"/>
      <c r="UJB3" s="396"/>
      <c r="UJC3" s="396"/>
      <c r="UJD3" s="396"/>
      <c r="UJE3" s="396"/>
      <c r="UJF3" s="395"/>
      <c r="UJG3" s="396"/>
      <c r="UJH3" s="396"/>
      <c r="UJI3" s="396"/>
      <c r="UJJ3" s="396"/>
      <c r="UJK3" s="396"/>
      <c r="UJL3" s="396"/>
      <c r="UJM3" s="396"/>
      <c r="UJN3" s="395"/>
      <c r="UJO3" s="396"/>
      <c r="UJP3" s="396"/>
      <c r="UJQ3" s="396"/>
      <c r="UJR3" s="396"/>
      <c r="UJS3" s="396"/>
      <c r="UJT3" s="396"/>
      <c r="UJU3" s="396"/>
      <c r="UJV3" s="395"/>
      <c r="UJW3" s="396"/>
      <c r="UJX3" s="396"/>
      <c r="UJY3" s="396"/>
      <c r="UJZ3" s="396"/>
      <c r="UKA3" s="396"/>
      <c r="UKB3" s="396"/>
      <c r="UKC3" s="396"/>
      <c r="UKD3" s="395"/>
      <c r="UKE3" s="396"/>
      <c r="UKF3" s="396"/>
      <c r="UKG3" s="396"/>
      <c r="UKH3" s="396"/>
      <c r="UKI3" s="396"/>
      <c r="UKJ3" s="396"/>
      <c r="UKK3" s="396"/>
      <c r="UKL3" s="395"/>
      <c r="UKM3" s="396"/>
      <c r="UKN3" s="396"/>
      <c r="UKO3" s="396"/>
      <c r="UKP3" s="396"/>
      <c r="UKQ3" s="396"/>
      <c r="UKR3" s="396"/>
      <c r="UKS3" s="396"/>
      <c r="UKT3" s="395"/>
      <c r="UKU3" s="396"/>
      <c r="UKV3" s="396"/>
      <c r="UKW3" s="396"/>
      <c r="UKX3" s="396"/>
      <c r="UKY3" s="396"/>
      <c r="UKZ3" s="396"/>
      <c r="ULA3" s="396"/>
      <c r="ULB3" s="395"/>
      <c r="ULC3" s="396"/>
      <c r="ULD3" s="396"/>
      <c r="ULE3" s="396"/>
      <c r="ULF3" s="396"/>
      <c r="ULG3" s="396"/>
      <c r="ULH3" s="396"/>
      <c r="ULI3" s="396"/>
      <c r="ULJ3" s="395"/>
      <c r="ULK3" s="396"/>
      <c r="ULL3" s="396"/>
      <c r="ULM3" s="396"/>
      <c r="ULN3" s="396"/>
      <c r="ULO3" s="396"/>
      <c r="ULP3" s="396"/>
      <c r="ULQ3" s="396"/>
      <c r="ULR3" s="395"/>
      <c r="ULS3" s="396"/>
      <c r="ULT3" s="396"/>
      <c r="ULU3" s="396"/>
      <c r="ULV3" s="396"/>
      <c r="ULW3" s="396"/>
      <c r="ULX3" s="396"/>
      <c r="ULY3" s="396"/>
      <c r="ULZ3" s="395"/>
      <c r="UMA3" s="396"/>
      <c r="UMB3" s="396"/>
      <c r="UMC3" s="396"/>
      <c r="UMD3" s="396"/>
      <c r="UME3" s="396"/>
      <c r="UMF3" s="396"/>
      <c r="UMG3" s="396"/>
      <c r="UMH3" s="395"/>
      <c r="UMI3" s="396"/>
      <c r="UMJ3" s="396"/>
      <c r="UMK3" s="396"/>
      <c r="UML3" s="396"/>
      <c r="UMM3" s="396"/>
      <c r="UMN3" s="396"/>
      <c r="UMO3" s="396"/>
      <c r="UMP3" s="395"/>
      <c r="UMQ3" s="396"/>
      <c r="UMR3" s="396"/>
      <c r="UMS3" s="396"/>
      <c r="UMT3" s="396"/>
      <c r="UMU3" s="396"/>
      <c r="UMV3" s="396"/>
      <c r="UMW3" s="396"/>
      <c r="UMX3" s="395"/>
      <c r="UMY3" s="396"/>
      <c r="UMZ3" s="396"/>
      <c r="UNA3" s="396"/>
      <c r="UNB3" s="396"/>
      <c r="UNC3" s="396"/>
      <c r="UND3" s="396"/>
      <c r="UNE3" s="396"/>
      <c r="UNF3" s="395"/>
      <c r="UNG3" s="396"/>
      <c r="UNH3" s="396"/>
      <c r="UNI3" s="396"/>
      <c r="UNJ3" s="396"/>
      <c r="UNK3" s="396"/>
      <c r="UNL3" s="396"/>
      <c r="UNM3" s="396"/>
      <c r="UNN3" s="395"/>
      <c r="UNO3" s="396"/>
      <c r="UNP3" s="396"/>
      <c r="UNQ3" s="396"/>
      <c r="UNR3" s="396"/>
      <c r="UNS3" s="396"/>
      <c r="UNT3" s="396"/>
      <c r="UNU3" s="396"/>
      <c r="UNV3" s="395"/>
      <c r="UNW3" s="396"/>
      <c r="UNX3" s="396"/>
      <c r="UNY3" s="396"/>
      <c r="UNZ3" s="396"/>
      <c r="UOA3" s="396"/>
      <c r="UOB3" s="396"/>
      <c r="UOC3" s="396"/>
      <c r="UOD3" s="395"/>
      <c r="UOE3" s="396"/>
      <c r="UOF3" s="396"/>
      <c r="UOG3" s="396"/>
      <c r="UOH3" s="396"/>
      <c r="UOI3" s="396"/>
      <c r="UOJ3" s="396"/>
      <c r="UOK3" s="396"/>
      <c r="UOL3" s="395"/>
      <c r="UOM3" s="396"/>
      <c r="UON3" s="396"/>
      <c r="UOO3" s="396"/>
      <c r="UOP3" s="396"/>
      <c r="UOQ3" s="396"/>
      <c r="UOR3" s="396"/>
      <c r="UOS3" s="396"/>
      <c r="UOT3" s="395"/>
      <c r="UOU3" s="396"/>
      <c r="UOV3" s="396"/>
      <c r="UOW3" s="396"/>
      <c r="UOX3" s="396"/>
      <c r="UOY3" s="396"/>
      <c r="UOZ3" s="396"/>
      <c r="UPA3" s="396"/>
      <c r="UPB3" s="395"/>
      <c r="UPC3" s="396"/>
      <c r="UPD3" s="396"/>
      <c r="UPE3" s="396"/>
      <c r="UPF3" s="396"/>
      <c r="UPG3" s="396"/>
      <c r="UPH3" s="396"/>
      <c r="UPI3" s="396"/>
      <c r="UPJ3" s="395"/>
      <c r="UPK3" s="396"/>
      <c r="UPL3" s="396"/>
      <c r="UPM3" s="396"/>
      <c r="UPN3" s="396"/>
      <c r="UPO3" s="396"/>
      <c r="UPP3" s="396"/>
      <c r="UPQ3" s="396"/>
      <c r="UPR3" s="395"/>
      <c r="UPS3" s="396"/>
      <c r="UPT3" s="396"/>
      <c r="UPU3" s="396"/>
      <c r="UPV3" s="396"/>
      <c r="UPW3" s="396"/>
      <c r="UPX3" s="396"/>
      <c r="UPY3" s="396"/>
      <c r="UPZ3" s="395"/>
      <c r="UQA3" s="396"/>
      <c r="UQB3" s="396"/>
      <c r="UQC3" s="396"/>
      <c r="UQD3" s="396"/>
      <c r="UQE3" s="396"/>
      <c r="UQF3" s="396"/>
      <c r="UQG3" s="396"/>
      <c r="UQH3" s="395"/>
      <c r="UQI3" s="396"/>
      <c r="UQJ3" s="396"/>
      <c r="UQK3" s="396"/>
      <c r="UQL3" s="396"/>
      <c r="UQM3" s="396"/>
      <c r="UQN3" s="396"/>
      <c r="UQO3" s="396"/>
      <c r="UQP3" s="395"/>
      <c r="UQQ3" s="396"/>
      <c r="UQR3" s="396"/>
      <c r="UQS3" s="396"/>
      <c r="UQT3" s="396"/>
      <c r="UQU3" s="396"/>
      <c r="UQV3" s="396"/>
      <c r="UQW3" s="396"/>
      <c r="UQX3" s="395"/>
      <c r="UQY3" s="396"/>
      <c r="UQZ3" s="396"/>
      <c r="URA3" s="396"/>
      <c r="URB3" s="396"/>
      <c r="URC3" s="396"/>
      <c r="URD3" s="396"/>
      <c r="URE3" s="396"/>
      <c r="URF3" s="395"/>
      <c r="URG3" s="396"/>
      <c r="URH3" s="396"/>
      <c r="URI3" s="396"/>
      <c r="URJ3" s="396"/>
      <c r="URK3" s="396"/>
      <c r="URL3" s="396"/>
      <c r="URM3" s="396"/>
      <c r="URN3" s="395"/>
      <c r="URO3" s="396"/>
      <c r="URP3" s="396"/>
      <c r="URQ3" s="396"/>
      <c r="URR3" s="396"/>
      <c r="URS3" s="396"/>
      <c r="URT3" s="396"/>
      <c r="URU3" s="396"/>
      <c r="URV3" s="395"/>
      <c r="URW3" s="396"/>
      <c r="URX3" s="396"/>
      <c r="URY3" s="396"/>
      <c r="URZ3" s="396"/>
      <c r="USA3" s="396"/>
      <c r="USB3" s="396"/>
      <c r="USC3" s="396"/>
      <c r="USD3" s="395"/>
      <c r="USE3" s="396"/>
      <c r="USF3" s="396"/>
      <c r="USG3" s="396"/>
      <c r="USH3" s="396"/>
      <c r="USI3" s="396"/>
      <c r="USJ3" s="396"/>
      <c r="USK3" s="396"/>
      <c r="USL3" s="395"/>
      <c r="USM3" s="396"/>
      <c r="USN3" s="396"/>
      <c r="USO3" s="396"/>
      <c r="USP3" s="396"/>
      <c r="USQ3" s="396"/>
      <c r="USR3" s="396"/>
      <c r="USS3" s="396"/>
      <c r="UST3" s="395"/>
      <c r="USU3" s="396"/>
      <c r="USV3" s="396"/>
      <c r="USW3" s="396"/>
      <c r="USX3" s="396"/>
      <c r="USY3" s="396"/>
      <c r="USZ3" s="396"/>
      <c r="UTA3" s="396"/>
      <c r="UTB3" s="395"/>
      <c r="UTC3" s="396"/>
      <c r="UTD3" s="396"/>
      <c r="UTE3" s="396"/>
      <c r="UTF3" s="396"/>
      <c r="UTG3" s="396"/>
      <c r="UTH3" s="396"/>
      <c r="UTI3" s="396"/>
      <c r="UTJ3" s="395"/>
      <c r="UTK3" s="396"/>
      <c r="UTL3" s="396"/>
      <c r="UTM3" s="396"/>
      <c r="UTN3" s="396"/>
      <c r="UTO3" s="396"/>
      <c r="UTP3" s="396"/>
      <c r="UTQ3" s="396"/>
      <c r="UTR3" s="395"/>
      <c r="UTS3" s="396"/>
      <c r="UTT3" s="396"/>
      <c r="UTU3" s="396"/>
      <c r="UTV3" s="396"/>
      <c r="UTW3" s="396"/>
      <c r="UTX3" s="396"/>
      <c r="UTY3" s="396"/>
      <c r="UTZ3" s="395"/>
      <c r="UUA3" s="396"/>
      <c r="UUB3" s="396"/>
      <c r="UUC3" s="396"/>
      <c r="UUD3" s="396"/>
      <c r="UUE3" s="396"/>
      <c r="UUF3" s="396"/>
      <c r="UUG3" s="396"/>
      <c r="UUH3" s="395"/>
      <c r="UUI3" s="396"/>
      <c r="UUJ3" s="396"/>
      <c r="UUK3" s="396"/>
      <c r="UUL3" s="396"/>
      <c r="UUM3" s="396"/>
      <c r="UUN3" s="396"/>
      <c r="UUO3" s="396"/>
      <c r="UUP3" s="395"/>
      <c r="UUQ3" s="396"/>
      <c r="UUR3" s="396"/>
      <c r="UUS3" s="396"/>
      <c r="UUT3" s="396"/>
      <c r="UUU3" s="396"/>
      <c r="UUV3" s="396"/>
      <c r="UUW3" s="396"/>
      <c r="UUX3" s="395"/>
      <c r="UUY3" s="396"/>
      <c r="UUZ3" s="396"/>
      <c r="UVA3" s="396"/>
      <c r="UVB3" s="396"/>
      <c r="UVC3" s="396"/>
      <c r="UVD3" s="396"/>
      <c r="UVE3" s="396"/>
      <c r="UVF3" s="395"/>
      <c r="UVG3" s="396"/>
      <c r="UVH3" s="396"/>
      <c r="UVI3" s="396"/>
      <c r="UVJ3" s="396"/>
      <c r="UVK3" s="396"/>
      <c r="UVL3" s="396"/>
      <c r="UVM3" s="396"/>
      <c r="UVN3" s="395"/>
      <c r="UVO3" s="396"/>
      <c r="UVP3" s="396"/>
      <c r="UVQ3" s="396"/>
      <c r="UVR3" s="396"/>
      <c r="UVS3" s="396"/>
      <c r="UVT3" s="396"/>
      <c r="UVU3" s="396"/>
      <c r="UVV3" s="395"/>
      <c r="UVW3" s="396"/>
      <c r="UVX3" s="396"/>
      <c r="UVY3" s="396"/>
      <c r="UVZ3" s="396"/>
      <c r="UWA3" s="396"/>
      <c r="UWB3" s="396"/>
      <c r="UWC3" s="396"/>
      <c r="UWD3" s="395"/>
      <c r="UWE3" s="396"/>
      <c r="UWF3" s="396"/>
      <c r="UWG3" s="396"/>
      <c r="UWH3" s="396"/>
      <c r="UWI3" s="396"/>
      <c r="UWJ3" s="396"/>
      <c r="UWK3" s="396"/>
      <c r="UWL3" s="395"/>
      <c r="UWM3" s="396"/>
      <c r="UWN3" s="396"/>
      <c r="UWO3" s="396"/>
      <c r="UWP3" s="396"/>
      <c r="UWQ3" s="396"/>
      <c r="UWR3" s="396"/>
      <c r="UWS3" s="396"/>
      <c r="UWT3" s="395"/>
      <c r="UWU3" s="396"/>
      <c r="UWV3" s="396"/>
      <c r="UWW3" s="396"/>
      <c r="UWX3" s="396"/>
      <c r="UWY3" s="396"/>
      <c r="UWZ3" s="396"/>
      <c r="UXA3" s="396"/>
      <c r="UXB3" s="395"/>
      <c r="UXC3" s="396"/>
      <c r="UXD3" s="396"/>
      <c r="UXE3" s="396"/>
      <c r="UXF3" s="396"/>
      <c r="UXG3" s="396"/>
      <c r="UXH3" s="396"/>
      <c r="UXI3" s="396"/>
      <c r="UXJ3" s="395"/>
      <c r="UXK3" s="396"/>
      <c r="UXL3" s="396"/>
      <c r="UXM3" s="396"/>
      <c r="UXN3" s="396"/>
      <c r="UXO3" s="396"/>
      <c r="UXP3" s="396"/>
      <c r="UXQ3" s="396"/>
      <c r="UXR3" s="395"/>
      <c r="UXS3" s="396"/>
      <c r="UXT3" s="396"/>
      <c r="UXU3" s="396"/>
      <c r="UXV3" s="396"/>
      <c r="UXW3" s="396"/>
      <c r="UXX3" s="396"/>
      <c r="UXY3" s="396"/>
      <c r="UXZ3" s="395"/>
      <c r="UYA3" s="396"/>
      <c r="UYB3" s="396"/>
      <c r="UYC3" s="396"/>
      <c r="UYD3" s="396"/>
      <c r="UYE3" s="396"/>
      <c r="UYF3" s="396"/>
      <c r="UYG3" s="396"/>
      <c r="UYH3" s="395"/>
      <c r="UYI3" s="396"/>
      <c r="UYJ3" s="396"/>
      <c r="UYK3" s="396"/>
      <c r="UYL3" s="396"/>
      <c r="UYM3" s="396"/>
      <c r="UYN3" s="396"/>
      <c r="UYO3" s="396"/>
      <c r="UYP3" s="395"/>
      <c r="UYQ3" s="396"/>
      <c r="UYR3" s="396"/>
      <c r="UYS3" s="396"/>
      <c r="UYT3" s="396"/>
      <c r="UYU3" s="396"/>
      <c r="UYV3" s="396"/>
      <c r="UYW3" s="396"/>
      <c r="UYX3" s="395"/>
      <c r="UYY3" s="396"/>
      <c r="UYZ3" s="396"/>
      <c r="UZA3" s="396"/>
      <c r="UZB3" s="396"/>
      <c r="UZC3" s="396"/>
      <c r="UZD3" s="396"/>
      <c r="UZE3" s="396"/>
      <c r="UZF3" s="395"/>
      <c r="UZG3" s="396"/>
      <c r="UZH3" s="396"/>
      <c r="UZI3" s="396"/>
      <c r="UZJ3" s="396"/>
      <c r="UZK3" s="396"/>
      <c r="UZL3" s="396"/>
      <c r="UZM3" s="396"/>
      <c r="UZN3" s="395"/>
      <c r="UZO3" s="396"/>
      <c r="UZP3" s="396"/>
      <c r="UZQ3" s="396"/>
      <c r="UZR3" s="396"/>
      <c r="UZS3" s="396"/>
      <c r="UZT3" s="396"/>
      <c r="UZU3" s="396"/>
      <c r="UZV3" s="395"/>
      <c r="UZW3" s="396"/>
      <c r="UZX3" s="396"/>
      <c r="UZY3" s="396"/>
      <c r="UZZ3" s="396"/>
      <c r="VAA3" s="396"/>
      <c r="VAB3" s="396"/>
      <c r="VAC3" s="396"/>
      <c r="VAD3" s="395"/>
      <c r="VAE3" s="396"/>
      <c r="VAF3" s="396"/>
      <c r="VAG3" s="396"/>
      <c r="VAH3" s="396"/>
      <c r="VAI3" s="396"/>
      <c r="VAJ3" s="396"/>
      <c r="VAK3" s="396"/>
      <c r="VAL3" s="395"/>
      <c r="VAM3" s="396"/>
      <c r="VAN3" s="396"/>
      <c r="VAO3" s="396"/>
      <c r="VAP3" s="396"/>
      <c r="VAQ3" s="396"/>
      <c r="VAR3" s="396"/>
      <c r="VAS3" s="396"/>
      <c r="VAT3" s="395"/>
      <c r="VAU3" s="396"/>
      <c r="VAV3" s="396"/>
      <c r="VAW3" s="396"/>
      <c r="VAX3" s="396"/>
      <c r="VAY3" s="396"/>
      <c r="VAZ3" s="396"/>
      <c r="VBA3" s="396"/>
      <c r="VBB3" s="395"/>
      <c r="VBC3" s="396"/>
      <c r="VBD3" s="396"/>
      <c r="VBE3" s="396"/>
      <c r="VBF3" s="396"/>
      <c r="VBG3" s="396"/>
      <c r="VBH3" s="396"/>
      <c r="VBI3" s="396"/>
      <c r="VBJ3" s="395"/>
      <c r="VBK3" s="396"/>
      <c r="VBL3" s="396"/>
      <c r="VBM3" s="396"/>
      <c r="VBN3" s="396"/>
      <c r="VBO3" s="396"/>
      <c r="VBP3" s="396"/>
      <c r="VBQ3" s="396"/>
      <c r="VBR3" s="395"/>
      <c r="VBS3" s="396"/>
      <c r="VBT3" s="396"/>
      <c r="VBU3" s="396"/>
      <c r="VBV3" s="396"/>
      <c r="VBW3" s="396"/>
      <c r="VBX3" s="396"/>
      <c r="VBY3" s="396"/>
      <c r="VBZ3" s="395"/>
      <c r="VCA3" s="396"/>
      <c r="VCB3" s="396"/>
      <c r="VCC3" s="396"/>
      <c r="VCD3" s="396"/>
      <c r="VCE3" s="396"/>
      <c r="VCF3" s="396"/>
      <c r="VCG3" s="396"/>
      <c r="VCH3" s="395"/>
      <c r="VCI3" s="396"/>
      <c r="VCJ3" s="396"/>
      <c r="VCK3" s="396"/>
      <c r="VCL3" s="396"/>
      <c r="VCM3" s="396"/>
      <c r="VCN3" s="396"/>
      <c r="VCO3" s="396"/>
      <c r="VCP3" s="395"/>
      <c r="VCQ3" s="396"/>
      <c r="VCR3" s="396"/>
      <c r="VCS3" s="396"/>
      <c r="VCT3" s="396"/>
      <c r="VCU3" s="396"/>
      <c r="VCV3" s="396"/>
      <c r="VCW3" s="396"/>
      <c r="VCX3" s="395"/>
      <c r="VCY3" s="396"/>
      <c r="VCZ3" s="396"/>
      <c r="VDA3" s="396"/>
      <c r="VDB3" s="396"/>
      <c r="VDC3" s="396"/>
      <c r="VDD3" s="396"/>
      <c r="VDE3" s="396"/>
      <c r="VDF3" s="395"/>
      <c r="VDG3" s="396"/>
      <c r="VDH3" s="396"/>
      <c r="VDI3" s="396"/>
      <c r="VDJ3" s="396"/>
      <c r="VDK3" s="396"/>
      <c r="VDL3" s="396"/>
      <c r="VDM3" s="396"/>
      <c r="VDN3" s="395"/>
      <c r="VDO3" s="396"/>
      <c r="VDP3" s="396"/>
      <c r="VDQ3" s="396"/>
      <c r="VDR3" s="396"/>
      <c r="VDS3" s="396"/>
      <c r="VDT3" s="396"/>
      <c r="VDU3" s="396"/>
      <c r="VDV3" s="395"/>
      <c r="VDW3" s="396"/>
      <c r="VDX3" s="396"/>
      <c r="VDY3" s="396"/>
      <c r="VDZ3" s="396"/>
      <c r="VEA3" s="396"/>
      <c r="VEB3" s="396"/>
      <c r="VEC3" s="396"/>
      <c r="VED3" s="395"/>
      <c r="VEE3" s="396"/>
      <c r="VEF3" s="396"/>
      <c r="VEG3" s="396"/>
      <c r="VEH3" s="396"/>
      <c r="VEI3" s="396"/>
      <c r="VEJ3" s="396"/>
      <c r="VEK3" s="396"/>
      <c r="VEL3" s="395"/>
      <c r="VEM3" s="396"/>
      <c r="VEN3" s="396"/>
      <c r="VEO3" s="396"/>
      <c r="VEP3" s="396"/>
      <c r="VEQ3" s="396"/>
      <c r="VER3" s="396"/>
      <c r="VES3" s="396"/>
      <c r="VET3" s="395"/>
      <c r="VEU3" s="396"/>
      <c r="VEV3" s="396"/>
      <c r="VEW3" s="396"/>
      <c r="VEX3" s="396"/>
      <c r="VEY3" s="396"/>
      <c r="VEZ3" s="396"/>
      <c r="VFA3" s="396"/>
      <c r="VFB3" s="395"/>
      <c r="VFC3" s="396"/>
      <c r="VFD3" s="396"/>
      <c r="VFE3" s="396"/>
      <c r="VFF3" s="396"/>
      <c r="VFG3" s="396"/>
      <c r="VFH3" s="396"/>
      <c r="VFI3" s="396"/>
      <c r="VFJ3" s="395"/>
      <c r="VFK3" s="396"/>
      <c r="VFL3" s="396"/>
      <c r="VFM3" s="396"/>
      <c r="VFN3" s="396"/>
      <c r="VFO3" s="396"/>
      <c r="VFP3" s="396"/>
      <c r="VFQ3" s="396"/>
      <c r="VFR3" s="395"/>
      <c r="VFS3" s="396"/>
      <c r="VFT3" s="396"/>
      <c r="VFU3" s="396"/>
      <c r="VFV3" s="396"/>
      <c r="VFW3" s="396"/>
      <c r="VFX3" s="396"/>
      <c r="VFY3" s="396"/>
      <c r="VFZ3" s="395"/>
      <c r="VGA3" s="396"/>
      <c r="VGB3" s="396"/>
      <c r="VGC3" s="396"/>
      <c r="VGD3" s="396"/>
      <c r="VGE3" s="396"/>
      <c r="VGF3" s="396"/>
      <c r="VGG3" s="396"/>
      <c r="VGH3" s="395"/>
      <c r="VGI3" s="396"/>
      <c r="VGJ3" s="396"/>
      <c r="VGK3" s="396"/>
      <c r="VGL3" s="396"/>
      <c r="VGM3" s="396"/>
      <c r="VGN3" s="396"/>
      <c r="VGO3" s="396"/>
      <c r="VGP3" s="395"/>
      <c r="VGQ3" s="396"/>
      <c r="VGR3" s="396"/>
      <c r="VGS3" s="396"/>
      <c r="VGT3" s="396"/>
      <c r="VGU3" s="396"/>
      <c r="VGV3" s="396"/>
      <c r="VGW3" s="396"/>
      <c r="VGX3" s="395"/>
      <c r="VGY3" s="396"/>
      <c r="VGZ3" s="396"/>
      <c r="VHA3" s="396"/>
      <c r="VHB3" s="396"/>
      <c r="VHC3" s="396"/>
      <c r="VHD3" s="396"/>
      <c r="VHE3" s="396"/>
      <c r="VHF3" s="395"/>
      <c r="VHG3" s="396"/>
      <c r="VHH3" s="396"/>
      <c r="VHI3" s="396"/>
      <c r="VHJ3" s="396"/>
      <c r="VHK3" s="396"/>
      <c r="VHL3" s="396"/>
      <c r="VHM3" s="396"/>
      <c r="VHN3" s="395"/>
      <c r="VHO3" s="396"/>
      <c r="VHP3" s="396"/>
      <c r="VHQ3" s="396"/>
      <c r="VHR3" s="396"/>
      <c r="VHS3" s="396"/>
      <c r="VHT3" s="396"/>
      <c r="VHU3" s="396"/>
      <c r="VHV3" s="395"/>
      <c r="VHW3" s="396"/>
      <c r="VHX3" s="396"/>
      <c r="VHY3" s="396"/>
      <c r="VHZ3" s="396"/>
      <c r="VIA3" s="396"/>
      <c r="VIB3" s="396"/>
      <c r="VIC3" s="396"/>
      <c r="VID3" s="395"/>
      <c r="VIE3" s="396"/>
      <c r="VIF3" s="396"/>
      <c r="VIG3" s="396"/>
      <c r="VIH3" s="396"/>
      <c r="VII3" s="396"/>
      <c r="VIJ3" s="396"/>
      <c r="VIK3" s="396"/>
      <c r="VIL3" s="395"/>
      <c r="VIM3" s="396"/>
      <c r="VIN3" s="396"/>
      <c r="VIO3" s="396"/>
      <c r="VIP3" s="396"/>
      <c r="VIQ3" s="396"/>
      <c r="VIR3" s="396"/>
      <c r="VIS3" s="396"/>
      <c r="VIT3" s="395"/>
      <c r="VIU3" s="396"/>
      <c r="VIV3" s="396"/>
      <c r="VIW3" s="396"/>
      <c r="VIX3" s="396"/>
      <c r="VIY3" s="396"/>
      <c r="VIZ3" s="396"/>
      <c r="VJA3" s="396"/>
      <c r="VJB3" s="395"/>
      <c r="VJC3" s="396"/>
      <c r="VJD3" s="396"/>
      <c r="VJE3" s="396"/>
      <c r="VJF3" s="396"/>
      <c r="VJG3" s="396"/>
      <c r="VJH3" s="396"/>
      <c r="VJI3" s="396"/>
      <c r="VJJ3" s="395"/>
      <c r="VJK3" s="396"/>
      <c r="VJL3" s="396"/>
      <c r="VJM3" s="396"/>
      <c r="VJN3" s="396"/>
      <c r="VJO3" s="396"/>
      <c r="VJP3" s="396"/>
      <c r="VJQ3" s="396"/>
      <c r="VJR3" s="395"/>
      <c r="VJS3" s="396"/>
      <c r="VJT3" s="396"/>
      <c r="VJU3" s="396"/>
      <c r="VJV3" s="396"/>
      <c r="VJW3" s="396"/>
      <c r="VJX3" s="396"/>
      <c r="VJY3" s="396"/>
      <c r="VJZ3" s="395"/>
      <c r="VKA3" s="396"/>
      <c r="VKB3" s="396"/>
      <c r="VKC3" s="396"/>
      <c r="VKD3" s="396"/>
      <c r="VKE3" s="396"/>
      <c r="VKF3" s="396"/>
      <c r="VKG3" s="396"/>
      <c r="VKH3" s="395"/>
      <c r="VKI3" s="396"/>
      <c r="VKJ3" s="396"/>
      <c r="VKK3" s="396"/>
      <c r="VKL3" s="396"/>
      <c r="VKM3" s="396"/>
      <c r="VKN3" s="396"/>
      <c r="VKO3" s="396"/>
      <c r="VKP3" s="395"/>
      <c r="VKQ3" s="396"/>
      <c r="VKR3" s="396"/>
      <c r="VKS3" s="396"/>
      <c r="VKT3" s="396"/>
      <c r="VKU3" s="396"/>
      <c r="VKV3" s="396"/>
      <c r="VKW3" s="396"/>
      <c r="VKX3" s="395"/>
      <c r="VKY3" s="396"/>
      <c r="VKZ3" s="396"/>
      <c r="VLA3" s="396"/>
      <c r="VLB3" s="396"/>
      <c r="VLC3" s="396"/>
      <c r="VLD3" s="396"/>
      <c r="VLE3" s="396"/>
      <c r="VLF3" s="395"/>
      <c r="VLG3" s="396"/>
      <c r="VLH3" s="396"/>
      <c r="VLI3" s="396"/>
      <c r="VLJ3" s="396"/>
      <c r="VLK3" s="396"/>
      <c r="VLL3" s="396"/>
      <c r="VLM3" s="396"/>
      <c r="VLN3" s="395"/>
      <c r="VLO3" s="396"/>
      <c r="VLP3" s="396"/>
      <c r="VLQ3" s="396"/>
      <c r="VLR3" s="396"/>
      <c r="VLS3" s="396"/>
      <c r="VLT3" s="396"/>
      <c r="VLU3" s="396"/>
      <c r="VLV3" s="395"/>
      <c r="VLW3" s="396"/>
      <c r="VLX3" s="396"/>
      <c r="VLY3" s="396"/>
      <c r="VLZ3" s="396"/>
      <c r="VMA3" s="396"/>
      <c r="VMB3" s="396"/>
      <c r="VMC3" s="396"/>
      <c r="VMD3" s="395"/>
      <c r="VME3" s="396"/>
      <c r="VMF3" s="396"/>
      <c r="VMG3" s="396"/>
      <c r="VMH3" s="396"/>
      <c r="VMI3" s="396"/>
      <c r="VMJ3" s="396"/>
      <c r="VMK3" s="396"/>
      <c r="VML3" s="395"/>
      <c r="VMM3" s="396"/>
      <c r="VMN3" s="396"/>
      <c r="VMO3" s="396"/>
      <c r="VMP3" s="396"/>
      <c r="VMQ3" s="396"/>
      <c r="VMR3" s="396"/>
      <c r="VMS3" s="396"/>
      <c r="VMT3" s="395"/>
      <c r="VMU3" s="396"/>
      <c r="VMV3" s="396"/>
      <c r="VMW3" s="396"/>
      <c r="VMX3" s="396"/>
      <c r="VMY3" s="396"/>
      <c r="VMZ3" s="396"/>
      <c r="VNA3" s="396"/>
      <c r="VNB3" s="395"/>
      <c r="VNC3" s="396"/>
      <c r="VND3" s="396"/>
      <c r="VNE3" s="396"/>
      <c r="VNF3" s="396"/>
      <c r="VNG3" s="396"/>
      <c r="VNH3" s="396"/>
      <c r="VNI3" s="396"/>
      <c r="VNJ3" s="395"/>
      <c r="VNK3" s="396"/>
      <c r="VNL3" s="396"/>
      <c r="VNM3" s="396"/>
      <c r="VNN3" s="396"/>
      <c r="VNO3" s="396"/>
      <c r="VNP3" s="396"/>
      <c r="VNQ3" s="396"/>
      <c r="VNR3" s="395"/>
      <c r="VNS3" s="396"/>
      <c r="VNT3" s="396"/>
      <c r="VNU3" s="396"/>
      <c r="VNV3" s="396"/>
      <c r="VNW3" s="396"/>
      <c r="VNX3" s="396"/>
      <c r="VNY3" s="396"/>
      <c r="VNZ3" s="395"/>
      <c r="VOA3" s="396"/>
      <c r="VOB3" s="396"/>
      <c r="VOC3" s="396"/>
      <c r="VOD3" s="396"/>
      <c r="VOE3" s="396"/>
      <c r="VOF3" s="396"/>
      <c r="VOG3" s="396"/>
      <c r="VOH3" s="395"/>
      <c r="VOI3" s="396"/>
      <c r="VOJ3" s="396"/>
      <c r="VOK3" s="396"/>
      <c r="VOL3" s="396"/>
      <c r="VOM3" s="396"/>
      <c r="VON3" s="396"/>
      <c r="VOO3" s="396"/>
      <c r="VOP3" s="395"/>
      <c r="VOQ3" s="396"/>
      <c r="VOR3" s="396"/>
      <c r="VOS3" s="396"/>
      <c r="VOT3" s="396"/>
      <c r="VOU3" s="396"/>
      <c r="VOV3" s="396"/>
      <c r="VOW3" s="396"/>
      <c r="VOX3" s="395"/>
      <c r="VOY3" s="396"/>
      <c r="VOZ3" s="396"/>
      <c r="VPA3" s="396"/>
      <c r="VPB3" s="396"/>
      <c r="VPC3" s="396"/>
      <c r="VPD3" s="396"/>
      <c r="VPE3" s="396"/>
      <c r="VPF3" s="395"/>
      <c r="VPG3" s="396"/>
      <c r="VPH3" s="396"/>
      <c r="VPI3" s="396"/>
      <c r="VPJ3" s="396"/>
      <c r="VPK3" s="396"/>
      <c r="VPL3" s="396"/>
      <c r="VPM3" s="396"/>
      <c r="VPN3" s="395"/>
      <c r="VPO3" s="396"/>
      <c r="VPP3" s="396"/>
      <c r="VPQ3" s="396"/>
      <c r="VPR3" s="396"/>
      <c r="VPS3" s="396"/>
      <c r="VPT3" s="396"/>
      <c r="VPU3" s="396"/>
      <c r="VPV3" s="395"/>
      <c r="VPW3" s="396"/>
      <c r="VPX3" s="396"/>
      <c r="VPY3" s="396"/>
      <c r="VPZ3" s="396"/>
      <c r="VQA3" s="396"/>
      <c r="VQB3" s="396"/>
      <c r="VQC3" s="396"/>
      <c r="VQD3" s="395"/>
      <c r="VQE3" s="396"/>
      <c r="VQF3" s="396"/>
      <c r="VQG3" s="396"/>
      <c r="VQH3" s="396"/>
      <c r="VQI3" s="396"/>
      <c r="VQJ3" s="396"/>
      <c r="VQK3" s="396"/>
      <c r="VQL3" s="395"/>
      <c r="VQM3" s="396"/>
      <c r="VQN3" s="396"/>
      <c r="VQO3" s="396"/>
      <c r="VQP3" s="396"/>
      <c r="VQQ3" s="396"/>
      <c r="VQR3" s="396"/>
      <c r="VQS3" s="396"/>
      <c r="VQT3" s="395"/>
      <c r="VQU3" s="396"/>
      <c r="VQV3" s="396"/>
      <c r="VQW3" s="396"/>
      <c r="VQX3" s="396"/>
      <c r="VQY3" s="396"/>
      <c r="VQZ3" s="396"/>
      <c r="VRA3" s="396"/>
      <c r="VRB3" s="395"/>
      <c r="VRC3" s="396"/>
      <c r="VRD3" s="396"/>
      <c r="VRE3" s="396"/>
      <c r="VRF3" s="396"/>
      <c r="VRG3" s="396"/>
      <c r="VRH3" s="396"/>
      <c r="VRI3" s="396"/>
      <c r="VRJ3" s="395"/>
      <c r="VRK3" s="396"/>
      <c r="VRL3" s="396"/>
      <c r="VRM3" s="396"/>
      <c r="VRN3" s="396"/>
      <c r="VRO3" s="396"/>
      <c r="VRP3" s="396"/>
      <c r="VRQ3" s="396"/>
      <c r="VRR3" s="395"/>
      <c r="VRS3" s="396"/>
      <c r="VRT3" s="396"/>
      <c r="VRU3" s="396"/>
      <c r="VRV3" s="396"/>
      <c r="VRW3" s="396"/>
      <c r="VRX3" s="396"/>
      <c r="VRY3" s="396"/>
      <c r="VRZ3" s="395"/>
      <c r="VSA3" s="396"/>
      <c r="VSB3" s="396"/>
      <c r="VSC3" s="396"/>
      <c r="VSD3" s="396"/>
      <c r="VSE3" s="396"/>
      <c r="VSF3" s="396"/>
      <c r="VSG3" s="396"/>
      <c r="VSH3" s="395"/>
      <c r="VSI3" s="396"/>
      <c r="VSJ3" s="396"/>
      <c r="VSK3" s="396"/>
      <c r="VSL3" s="396"/>
      <c r="VSM3" s="396"/>
      <c r="VSN3" s="396"/>
      <c r="VSO3" s="396"/>
      <c r="VSP3" s="395"/>
      <c r="VSQ3" s="396"/>
      <c r="VSR3" s="396"/>
      <c r="VSS3" s="396"/>
      <c r="VST3" s="396"/>
      <c r="VSU3" s="396"/>
      <c r="VSV3" s="396"/>
      <c r="VSW3" s="396"/>
      <c r="VSX3" s="395"/>
      <c r="VSY3" s="396"/>
      <c r="VSZ3" s="396"/>
      <c r="VTA3" s="396"/>
      <c r="VTB3" s="396"/>
      <c r="VTC3" s="396"/>
      <c r="VTD3" s="396"/>
      <c r="VTE3" s="396"/>
      <c r="VTF3" s="395"/>
      <c r="VTG3" s="396"/>
      <c r="VTH3" s="396"/>
      <c r="VTI3" s="396"/>
      <c r="VTJ3" s="396"/>
      <c r="VTK3" s="396"/>
      <c r="VTL3" s="396"/>
      <c r="VTM3" s="396"/>
      <c r="VTN3" s="395"/>
      <c r="VTO3" s="396"/>
      <c r="VTP3" s="396"/>
      <c r="VTQ3" s="396"/>
      <c r="VTR3" s="396"/>
      <c r="VTS3" s="396"/>
      <c r="VTT3" s="396"/>
      <c r="VTU3" s="396"/>
      <c r="VTV3" s="395"/>
      <c r="VTW3" s="396"/>
      <c r="VTX3" s="396"/>
      <c r="VTY3" s="396"/>
      <c r="VTZ3" s="396"/>
      <c r="VUA3" s="396"/>
      <c r="VUB3" s="396"/>
      <c r="VUC3" s="396"/>
      <c r="VUD3" s="395"/>
      <c r="VUE3" s="396"/>
      <c r="VUF3" s="396"/>
      <c r="VUG3" s="396"/>
      <c r="VUH3" s="396"/>
      <c r="VUI3" s="396"/>
      <c r="VUJ3" s="396"/>
      <c r="VUK3" s="396"/>
      <c r="VUL3" s="395"/>
      <c r="VUM3" s="396"/>
      <c r="VUN3" s="396"/>
      <c r="VUO3" s="396"/>
      <c r="VUP3" s="396"/>
      <c r="VUQ3" s="396"/>
      <c r="VUR3" s="396"/>
      <c r="VUS3" s="396"/>
      <c r="VUT3" s="395"/>
      <c r="VUU3" s="396"/>
      <c r="VUV3" s="396"/>
      <c r="VUW3" s="396"/>
      <c r="VUX3" s="396"/>
      <c r="VUY3" s="396"/>
      <c r="VUZ3" s="396"/>
      <c r="VVA3" s="396"/>
      <c r="VVB3" s="395"/>
      <c r="VVC3" s="396"/>
      <c r="VVD3" s="396"/>
      <c r="VVE3" s="396"/>
      <c r="VVF3" s="396"/>
      <c r="VVG3" s="396"/>
      <c r="VVH3" s="396"/>
      <c r="VVI3" s="396"/>
      <c r="VVJ3" s="395"/>
      <c r="VVK3" s="396"/>
      <c r="VVL3" s="396"/>
      <c r="VVM3" s="396"/>
      <c r="VVN3" s="396"/>
      <c r="VVO3" s="396"/>
      <c r="VVP3" s="396"/>
      <c r="VVQ3" s="396"/>
      <c r="VVR3" s="395"/>
      <c r="VVS3" s="396"/>
      <c r="VVT3" s="396"/>
      <c r="VVU3" s="396"/>
      <c r="VVV3" s="396"/>
      <c r="VVW3" s="396"/>
      <c r="VVX3" s="396"/>
      <c r="VVY3" s="396"/>
      <c r="VVZ3" s="395"/>
      <c r="VWA3" s="396"/>
      <c r="VWB3" s="396"/>
      <c r="VWC3" s="396"/>
      <c r="VWD3" s="396"/>
      <c r="VWE3" s="396"/>
      <c r="VWF3" s="396"/>
      <c r="VWG3" s="396"/>
      <c r="VWH3" s="395"/>
      <c r="VWI3" s="396"/>
      <c r="VWJ3" s="396"/>
      <c r="VWK3" s="396"/>
      <c r="VWL3" s="396"/>
      <c r="VWM3" s="396"/>
      <c r="VWN3" s="396"/>
      <c r="VWO3" s="396"/>
      <c r="VWP3" s="395"/>
      <c r="VWQ3" s="396"/>
      <c r="VWR3" s="396"/>
      <c r="VWS3" s="396"/>
      <c r="VWT3" s="396"/>
      <c r="VWU3" s="396"/>
      <c r="VWV3" s="396"/>
      <c r="VWW3" s="396"/>
      <c r="VWX3" s="395"/>
      <c r="VWY3" s="396"/>
      <c r="VWZ3" s="396"/>
      <c r="VXA3" s="396"/>
      <c r="VXB3" s="396"/>
      <c r="VXC3" s="396"/>
      <c r="VXD3" s="396"/>
      <c r="VXE3" s="396"/>
      <c r="VXF3" s="395"/>
      <c r="VXG3" s="396"/>
      <c r="VXH3" s="396"/>
      <c r="VXI3" s="396"/>
      <c r="VXJ3" s="396"/>
      <c r="VXK3" s="396"/>
      <c r="VXL3" s="396"/>
      <c r="VXM3" s="396"/>
      <c r="VXN3" s="395"/>
      <c r="VXO3" s="396"/>
      <c r="VXP3" s="396"/>
      <c r="VXQ3" s="396"/>
      <c r="VXR3" s="396"/>
      <c r="VXS3" s="396"/>
      <c r="VXT3" s="396"/>
      <c r="VXU3" s="396"/>
      <c r="VXV3" s="395"/>
      <c r="VXW3" s="396"/>
      <c r="VXX3" s="396"/>
      <c r="VXY3" s="396"/>
      <c r="VXZ3" s="396"/>
      <c r="VYA3" s="396"/>
      <c r="VYB3" s="396"/>
      <c r="VYC3" s="396"/>
      <c r="VYD3" s="395"/>
      <c r="VYE3" s="396"/>
      <c r="VYF3" s="396"/>
      <c r="VYG3" s="396"/>
      <c r="VYH3" s="396"/>
      <c r="VYI3" s="396"/>
      <c r="VYJ3" s="396"/>
      <c r="VYK3" s="396"/>
      <c r="VYL3" s="395"/>
      <c r="VYM3" s="396"/>
      <c r="VYN3" s="396"/>
      <c r="VYO3" s="396"/>
      <c r="VYP3" s="396"/>
      <c r="VYQ3" s="396"/>
      <c r="VYR3" s="396"/>
      <c r="VYS3" s="396"/>
      <c r="VYT3" s="395"/>
      <c r="VYU3" s="396"/>
      <c r="VYV3" s="396"/>
      <c r="VYW3" s="396"/>
      <c r="VYX3" s="396"/>
      <c r="VYY3" s="396"/>
      <c r="VYZ3" s="396"/>
      <c r="VZA3" s="396"/>
      <c r="VZB3" s="395"/>
      <c r="VZC3" s="396"/>
      <c r="VZD3" s="396"/>
      <c r="VZE3" s="396"/>
      <c r="VZF3" s="396"/>
      <c r="VZG3" s="396"/>
      <c r="VZH3" s="396"/>
      <c r="VZI3" s="396"/>
      <c r="VZJ3" s="395"/>
      <c r="VZK3" s="396"/>
      <c r="VZL3" s="396"/>
      <c r="VZM3" s="396"/>
      <c r="VZN3" s="396"/>
      <c r="VZO3" s="396"/>
      <c r="VZP3" s="396"/>
      <c r="VZQ3" s="396"/>
      <c r="VZR3" s="395"/>
      <c r="VZS3" s="396"/>
      <c r="VZT3" s="396"/>
      <c r="VZU3" s="396"/>
      <c r="VZV3" s="396"/>
      <c r="VZW3" s="396"/>
      <c r="VZX3" s="396"/>
      <c r="VZY3" s="396"/>
      <c r="VZZ3" s="395"/>
      <c r="WAA3" s="396"/>
      <c r="WAB3" s="396"/>
      <c r="WAC3" s="396"/>
      <c r="WAD3" s="396"/>
      <c r="WAE3" s="396"/>
      <c r="WAF3" s="396"/>
      <c r="WAG3" s="396"/>
      <c r="WAH3" s="395"/>
      <c r="WAI3" s="396"/>
      <c r="WAJ3" s="396"/>
      <c r="WAK3" s="396"/>
      <c r="WAL3" s="396"/>
      <c r="WAM3" s="396"/>
      <c r="WAN3" s="396"/>
      <c r="WAO3" s="396"/>
      <c r="WAP3" s="395"/>
      <c r="WAQ3" s="396"/>
      <c r="WAR3" s="396"/>
      <c r="WAS3" s="396"/>
      <c r="WAT3" s="396"/>
      <c r="WAU3" s="396"/>
      <c r="WAV3" s="396"/>
      <c r="WAW3" s="396"/>
      <c r="WAX3" s="395"/>
      <c r="WAY3" s="396"/>
      <c r="WAZ3" s="396"/>
      <c r="WBA3" s="396"/>
      <c r="WBB3" s="396"/>
      <c r="WBC3" s="396"/>
      <c r="WBD3" s="396"/>
      <c r="WBE3" s="396"/>
      <c r="WBF3" s="395"/>
      <c r="WBG3" s="396"/>
      <c r="WBH3" s="396"/>
      <c r="WBI3" s="396"/>
      <c r="WBJ3" s="396"/>
      <c r="WBK3" s="396"/>
      <c r="WBL3" s="396"/>
      <c r="WBM3" s="396"/>
      <c r="WBN3" s="395"/>
      <c r="WBO3" s="396"/>
      <c r="WBP3" s="396"/>
      <c r="WBQ3" s="396"/>
      <c r="WBR3" s="396"/>
      <c r="WBS3" s="396"/>
      <c r="WBT3" s="396"/>
      <c r="WBU3" s="396"/>
      <c r="WBV3" s="395"/>
      <c r="WBW3" s="396"/>
      <c r="WBX3" s="396"/>
      <c r="WBY3" s="396"/>
      <c r="WBZ3" s="396"/>
      <c r="WCA3" s="396"/>
      <c r="WCB3" s="396"/>
      <c r="WCC3" s="396"/>
      <c r="WCD3" s="395"/>
      <c r="WCE3" s="396"/>
      <c r="WCF3" s="396"/>
      <c r="WCG3" s="396"/>
      <c r="WCH3" s="396"/>
      <c r="WCI3" s="396"/>
      <c r="WCJ3" s="396"/>
      <c r="WCK3" s="396"/>
      <c r="WCL3" s="395"/>
      <c r="WCM3" s="396"/>
      <c r="WCN3" s="396"/>
      <c r="WCO3" s="396"/>
      <c r="WCP3" s="396"/>
      <c r="WCQ3" s="396"/>
      <c r="WCR3" s="396"/>
      <c r="WCS3" s="396"/>
      <c r="WCT3" s="395"/>
      <c r="WCU3" s="396"/>
      <c r="WCV3" s="396"/>
      <c r="WCW3" s="396"/>
      <c r="WCX3" s="396"/>
      <c r="WCY3" s="396"/>
      <c r="WCZ3" s="396"/>
      <c r="WDA3" s="396"/>
      <c r="WDB3" s="395"/>
      <c r="WDC3" s="396"/>
      <c r="WDD3" s="396"/>
      <c r="WDE3" s="396"/>
      <c r="WDF3" s="396"/>
      <c r="WDG3" s="396"/>
      <c r="WDH3" s="396"/>
      <c r="WDI3" s="396"/>
      <c r="WDJ3" s="395"/>
      <c r="WDK3" s="396"/>
      <c r="WDL3" s="396"/>
      <c r="WDM3" s="396"/>
      <c r="WDN3" s="396"/>
      <c r="WDO3" s="396"/>
      <c r="WDP3" s="396"/>
      <c r="WDQ3" s="396"/>
      <c r="WDR3" s="395"/>
      <c r="WDS3" s="396"/>
      <c r="WDT3" s="396"/>
      <c r="WDU3" s="396"/>
      <c r="WDV3" s="396"/>
      <c r="WDW3" s="396"/>
      <c r="WDX3" s="396"/>
      <c r="WDY3" s="396"/>
      <c r="WDZ3" s="395"/>
      <c r="WEA3" s="396"/>
      <c r="WEB3" s="396"/>
      <c r="WEC3" s="396"/>
      <c r="WED3" s="396"/>
      <c r="WEE3" s="396"/>
      <c r="WEF3" s="396"/>
      <c r="WEG3" s="396"/>
      <c r="WEH3" s="395"/>
      <c r="WEI3" s="396"/>
      <c r="WEJ3" s="396"/>
      <c r="WEK3" s="396"/>
      <c r="WEL3" s="396"/>
      <c r="WEM3" s="396"/>
      <c r="WEN3" s="396"/>
      <c r="WEO3" s="396"/>
      <c r="WEP3" s="395"/>
      <c r="WEQ3" s="396"/>
      <c r="WER3" s="396"/>
      <c r="WES3" s="396"/>
      <c r="WET3" s="396"/>
      <c r="WEU3" s="396"/>
      <c r="WEV3" s="396"/>
      <c r="WEW3" s="396"/>
      <c r="WEX3" s="395"/>
      <c r="WEY3" s="396"/>
      <c r="WEZ3" s="396"/>
      <c r="WFA3" s="396"/>
      <c r="WFB3" s="396"/>
      <c r="WFC3" s="396"/>
      <c r="WFD3" s="396"/>
      <c r="WFE3" s="396"/>
      <c r="WFF3" s="395"/>
      <c r="WFG3" s="396"/>
      <c r="WFH3" s="396"/>
      <c r="WFI3" s="396"/>
      <c r="WFJ3" s="396"/>
      <c r="WFK3" s="396"/>
      <c r="WFL3" s="396"/>
      <c r="WFM3" s="396"/>
      <c r="WFN3" s="395"/>
      <c r="WFO3" s="396"/>
      <c r="WFP3" s="396"/>
      <c r="WFQ3" s="396"/>
      <c r="WFR3" s="396"/>
      <c r="WFS3" s="396"/>
      <c r="WFT3" s="396"/>
      <c r="WFU3" s="396"/>
      <c r="WFV3" s="395"/>
      <c r="WFW3" s="396"/>
      <c r="WFX3" s="396"/>
      <c r="WFY3" s="396"/>
      <c r="WFZ3" s="396"/>
      <c r="WGA3" s="396"/>
      <c r="WGB3" s="396"/>
      <c r="WGC3" s="396"/>
      <c r="WGD3" s="395"/>
      <c r="WGE3" s="396"/>
      <c r="WGF3" s="396"/>
      <c r="WGG3" s="396"/>
      <c r="WGH3" s="396"/>
      <c r="WGI3" s="396"/>
      <c r="WGJ3" s="396"/>
      <c r="WGK3" s="396"/>
      <c r="WGL3" s="395"/>
      <c r="WGM3" s="396"/>
      <c r="WGN3" s="396"/>
      <c r="WGO3" s="396"/>
      <c r="WGP3" s="396"/>
      <c r="WGQ3" s="396"/>
      <c r="WGR3" s="396"/>
      <c r="WGS3" s="396"/>
      <c r="WGT3" s="395"/>
      <c r="WGU3" s="396"/>
      <c r="WGV3" s="396"/>
      <c r="WGW3" s="396"/>
      <c r="WGX3" s="396"/>
      <c r="WGY3" s="396"/>
      <c r="WGZ3" s="396"/>
      <c r="WHA3" s="396"/>
      <c r="WHB3" s="395"/>
      <c r="WHC3" s="396"/>
      <c r="WHD3" s="396"/>
      <c r="WHE3" s="396"/>
      <c r="WHF3" s="396"/>
      <c r="WHG3" s="396"/>
      <c r="WHH3" s="396"/>
      <c r="WHI3" s="396"/>
      <c r="WHJ3" s="395"/>
      <c r="WHK3" s="396"/>
      <c r="WHL3" s="396"/>
      <c r="WHM3" s="396"/>
      <c r="WHN3" s="396"/>
      <c r="WHO3" s="396"/>
      <c r="WHP3" s="396"/>
      <c r="WHQ3" s="396"/>
      <c r="WHR3" s="395"/>
      <c r="WHS3" s="396"/>
      <c r="WHT3" s="396"/>
      <c r="WHU3" s="396"/>
      <c r="WHV3" s="396"/>
      <c r="WHW3" s="396"/>
      <c r="WHX3" s="396"/>
      <c r="WHY3" s="396"/>
      <c r="WHZ3" s="395"/>
      <c r="WIA3" s="396"/>
      <c r="WIB3" s="396"/>
      <c r="WIC3" s="396"/>
      <c r="WID3" s="396"/>
      <c r="WIE3" s="396"/>
      <c r="WIF3" s="396"/>
      <c r="WIG3" s="396"/>
      <c r="WIH3" s="395"/>
      <c r="WII3" s="396"/>
      <c r="WIJ3" s="396"/>
      <c r="WIK3" s="396"/>
      <c r="WIL3" s="396"/>
      <c r="WIM3" s="396"/>
      <c r="WIN3" s="396"/>
      <c r="WIO3" s="396"/>
      <c r="WIP3" s="395"/>
      <c r="WIQ3" s="396"/>
      <c r="WIR3" s="396"/>
      <c r="WIS3" s="396"/>
      <c r="WIT3" s="396"/>
      <c r="WIU3" s="396"/>
      <c r="WIV3" s="396"/>
      <c r="WIW3" s="396"/>
      <c r="WIX3" s="395"/>
      <c r="WIY3" s="396"/>
      <c r="WIZ3" s="396"/>
      <c r="WJA3" s="396"/>
      <c r="WJB3" s="396"/>
      <c r="WJC3" s="396"/>
      <c r="WJD3" s="396"/>
      <c r="WJE3" s="396"/>
      <c r="WJF3" s="395"/>
      <c r="WJG3" s="396"/>
      <c r="WJH3" s="396"/>
      <c r="WJI3" s="396"/>
      <c r="WJJ3" s="396"/>
      <c r="WJK3" s="396"/>
      <c r="WJL3" s="396"/>
      <c r="WJM3" s="396"/>
      <c r="WJN3" s="395"/>
      <c r="WJO3" s="396"/>
      <c r="WJP3" s="396"/>
      <c r="WJQ3" s="396"/>
      <c r="WJR3" s="396"/>
      <c r="WJS3" s="396"/>
      <c r="WJT3" s="396"/>
      <c r="WJU3" s="396"/>
      <c r="WJV3" s="395"/>
      <c r="WJW3" s="396"/>
      <c r="WJX3" s="396"/>
      <c r="WJY3" s="396"/>
      <c r="WJZ3" s="396"/>
      <c r="WKA3" s="396"/>
      <c r="WKB3" s="396"/>
      <c r="WKC3" s="396"/>
      <c r="WKD3" s="395"/>
      <c r="WKE3" s="396"/>
      <c r="WKF3" s="396"/>
      <c r="WKG3" s="396"/>
      <c r="WKH3" s="396"/>
      <c r="WKI3" s="396"/>
      <c r="WKJ3" s="396"/>
      <c r="WKK3" s="396"/>
      <c r="WKL3" s="395"/>
      <c r="WKM3" s="396"/>
      <c r="WKN3" s="396"/>
      <c r="WKO3" s="396"/>
      <c r="WKP3" s="396"/>
      <c r="WKQ3" s="396"/>
      <c r="WKR3" s="396"/>
      <c r="WKS3" s="396"/>
      <c r="WKT3" s="395"/>
      <c r="WKU3" s="396"/>
      <c r="WKV3" s="396"/>
      <c r="WKW3" s="396"/>
      <c r="WKX3" s="396"/>
      <c r="WKY3" s="396"/>
      <c r="WKZ3" s="396"/>
      <c r="WLA3" s="396"/>
      <c r="WLB3" s="395"/>
      <c r="WLC3" s="396"/>
      <c r="WLD3" s="396"/>
      <c r="WLE3" s="396"/>
      <c r="WLF3" s="396"/>
      <c r="WLG3" s="396"/>
      <c r="WLH3" s="396"/>
      <c r="WLI3" s="396"/>
      <c r="WLJ3" s="395"/>
      <c r="WLK3" s="396"/>
      <c r="WLL3" s="396"/>
      <c r="WLM3" s="396"/>
      <c r="WLN3" s="396"/>
      <c r="WLO3" s="396"/>
      <c r="WLP3" s="396"/>
      <c r="WLQ3" s="396"/>
      <c r="WLR3" s="395"/>
      <c r="WLS3" s="396"/>
      <c r="WLT3" s="396"/>
      <c r="WLU3" s="396"/>
      <c r="WLV3" s="396"/>
      <c r="WLW3" s="396"/>
      <c r="WLX3" s="396"/>
      <c r="WLY3" s="396"/>
      <c r="WLZ3" s="395"/>
      <c r="WMA3" s="396"/>
      <c r="WMB3" s="396"/>
      <c r="WMC3" s="396"/>
      <c r="WMD3" s="396"/>
      <c r="WME3" s="396"/>
      <c r="WMF3" s="396"/>
      <c r="WMG3" s="396"/>
      <c r="WMH3" s="395"/>
      <c r="WMI3" s="396"/>
      <c r="WMJ3" s="396"/>
      <c r="WMK3" s="396"/>
      <c r="WML3" s="396"/>
      <c r="WMM3" s="396"/>
      <c r="WMN3" s="396"/>
      <c r="WMO3" s="396"/>
      <c r="WMP3" s="395"/>
      <c r="WMQ3" s="396"/>
      <c r="WMR3" s="396"/>
      <c r="WMS3" s="396"/>
      <c r="WMT3" s="396"/>
      <c r="WMU3" s="396"/>
      <c r="WMV3" s="396"/>
      <c r="WMW3" s="396"/>
      <c r="WMX3" s="395"/>
      <c r="WMY3" s="396"/>
      <c r="WMZ3" s="396"/>
      <c r="WNA3" s="396"/>
      <c r="WNB3" s="396"/>
      <c r="WNC3" s="396"/>
      <c r="WND3" s="396"/>
      <c r="WNE3" s="396"/>
      <c r="WNF3" s="395"/>
      <c r="WNG3" s="396"/>
      <c r="WNH3" s="396"/>
      <c r="WNI3" s="396"/>
      <c r="WNJ3" s="396"/>
      <c r="WNK3" s="396"/>
      <c r="WNL3" s="396"/>
      <c r="WNM3" s="396"/>
      <c r="WNN3" s="395"/>
      <c r="WNO3" s="396"/>
      <c r="WNP3" s="396"/>
      <c r="WNQ3" s="396"/>
      <c r="WNR3" s="396"/>
      <c r="WNS3" s="396"/>
      <c r="WNT3" s="396"/>
      <c r="WNU3" s="396"/>
      <c r="WNV3" s="395"/>
      <c r="WNW3" s="396"/>
      <c r="WNX3" s="396"/>
      <c r="WNY3" s="396"/>
      <c r="WNZ3" s="396"/>
      <c r="WOA3" s="396"/>
      <c r="WOB3" s="396"/>
      <c r="WOC3" s="396"/>
      <c r="WOD3" s="395"/>
      <c r="WOE3" s="396"/>
      <c r="WOF3" s="396"/>
      <c r="WOG3" s="396"/>
      <c r="WOH3" s="396"/>
      <c r="WOI3" s="396"/>
      <c r="WOJ3" s="396"/>
      <c r="WOK3" s="396"/>
      <c r="WOL3" s="395"/>
      <c r="WOM3" s="396"/>
      <c r="WON3" s="396"/>
      <c r="WOO3" s="396"/>
      <c r="WOP3" s="396"/>
      <c r="WOQ3" s="396"/>
      <c r="WOR3" s="396"/>
      <c r="WOS3" s="396"/>
      <c r="WOT3" s="395"/>
      <c r="WOU3" s="396"/>
      <c r="WOV3" s="396"/>
      <c r="WOW3" s="396"/>
      <c r="WOX3" s="396"/>
      <c r="WOY3" s="396"/>
      <c r="WOZ3" s="396"/>
      <c r="WPA3" s="396"/>
      <c r="WPB3" s="395"/>
      <c r="WPC3" s="396"/>
      <c r="WPD3" s="396"/>
      <c r="WPE3" s="396"/>
      <c r="WPF3" s="396"/>
      <c r="WPG3" s="396"/>
      <c r="WPH3" s="396"/>
      <c r="WPI3" s="396"/>
      <c r="WPJ3" s="395"/>
      <c r="WPK3" s="396"/>
      <c r="WPL3" s="396"/>
      <c r="WPM3" s="396"/>
      <c r="WPN3" s="396"/>
      <c r="WPO3" s="396"/>
      <c r="WPP3" s="396"/>
      <c r="WPQ3" s="396"/>
      <c r="WPR3" s="395"/>
      <c r="WPS3" s="396"/>
      <c r="WPT3" s="396"/>
      <c r="WPU3" s="396"/>
      <c r="WPV3" s="396"/>
      <c r="WPW3" s="396"/>
      <c r="WPX3" s="396"/>
      <c r="WPY3" s="396"/>
      <c r="WPZ3" s="395"/>
      <c r="WQA3" s="396"/>
      <c r="WQB3" s="396"/>
      <c r="WQC3" s="396"/>
      <c r="WQD3" s="396"/>
      <c r="WQE3" s="396"/>
      <c r="WQF3" s="396"/>
      <c r="WQG3" s="396"/>
      <c r="WQH3" s="395"/>
      <c r="WQI3" s="396"/>
      <c r="WQJ3" s="396"/>
      <c r="WQK3" s="396"/>
      <c r="WQL3" s="396"/>
      <c r="WQM3" s="396"/>
      <c r="WQN3" s="396"/>
      <c r="WQO3" s="396"/>
      <c r="WQP3" s="395"/>
      <c r="WQQ3" s="396"/>
      <c r="WQR3" s="396"/>
      <c r="WQS3" s="396"/>
      <c r="WQT3" s="396"/>
      <c r="WQU3" s="396"/>
      <c r="WQV3" s="396"/>
      <c r="WQW3" s="396"/>
      <c r="WQX3" s="395"/>
      <c r="WQY3" s="396"/>
      <c r="WQZ3" s="396"/>
      <c r="WRA3" s="396"/>
      <c r="WRB3" s="396"/>
      <c r="WRC3" s="396"/>
      <c r="WRD3" s="396"/>
      <c r="WRE3" s="396"/>
      <c r="WRF3" s="395"/>
      <c r="WRG3" s="396"/>
      <c r="WRH3" s="396"/>
      <c r="WRI3" s="396"/>
      <c r="WRJ3" s="396"/>
      <c r="WRK3" s="396"/>
      <c r="WRL3" s="396"/>
      <c r="WRM3" s="396"/>
      <c r="WRN3" s="395"/>
      <c r="WRO3" s="396"/>
      <c r="WRP3" s="396"/>
      <c r="WRQ3" s="396"/>
      <c r="WRR3" s="396"/>
      <c r="WRS3" s="396"/>
      <c r="WRT3" s="396"/>
      <c r="WRU3" s="396"/>
      <c r="WRV3" s="395"/>
      <c r="WRW3" s="396"/>
      <c r="WRX3" s="396"/>
      <c r="WRY3" s="396"/>
      <c r="WRZ3" s="396"/>
      <c r="WSA3" s="396"/>
      <c r="WSB3" s="396"/>
      <c r="WSC3" s="396"/>
      <c r="WSD3" s="395"/>
      <c r="WSE3" s="396"/>
      <c r="WSF3" s="396"/>
      <c r="WSG3" s="396"/>
      <c r="WSH3" s="396"/>
      <c r="WSI3" s="396"/>
      <c r="WSJ3" s="396"/>
      <c r="WSK3" s="396"/>
      <c r="WSL3" s="395"/>
      <c r="WSM3" s="396"/>
      <c r="WSN3" s="396"/>
      <c r="WSO3" s="396"/>
      <c r="WSP3" s="396"/>
      <c r="WSQ3" s="396"/>
      <c r="WSR3" s="396"/>
      <c r="WSS3" s="396"/>
      <c r="WST3" s="395"/>
      <c r="WSU3" s="396"/>
      <c r="WSV3" s="396"/>
      <c r="WSW3" s="396"/>
      <c r="WSX3" s="396"/>
      <c r="WSY3" s="396"/>
      <c r="WSZ3" s="396"/>
      <c r="WTA3" s="396"/>
      <c r="WTB3" s="395"/>
      <c r="WTC3" s="396"/>
      <c r="WTD3" s="396"/>
      <c r="WTE3" s="396"/>
      <c r="WTF3" s="396"/>
      <c r="WTG3" s="396"/>
      <c r="WTH3" s="396"/>
      <c r="WTI3" s="396"/>
      <c r="WTJ3" s="395"/>
      <c r="WTK3" s="396"/>
      <c r="WTL3" s="396"/>
      <c r="WTM3" s="396"/>
      <c r="WTN3" s="396"/>
      <c r="WTO3" s="396"/>
      <c r="WTP3" s="396"/>
      <c r="WTQ3" s="396"/>
      <c r="WTR3" s="395"/>
      <c r="WTS3" s="396"/>
      <c r="WTT3" s="396"/>
      <c r="WTU3" s="396"/>
      <c r="WTV3" s="396"/>
      <c r="WTW3" s="396"/>
      <c r="WTX3" s="396"/>
      <c r="WTY3" s="396"/>
      <c r="WTZ3" s="395"/>
      <c r="WUA3" s="396"/>
      <c r="WUB3" s="396"/>
      <c r="WUC3" s="396"/>
      <c r="WUD3" s="396"/>
      <c r="WUE3" s="396"/>
      <c r="WUF3" s="396"/>
      <c r="WUG3" s="396"/>
      <c r="WUH3" s="395"/>
      <c r="WUI3" s="396"/>
      <c r="WUJ3" s="396"/>
      <c r="WUK3" s="396"/>
      <c r="WUL3" s="396"/>
      <c r="WUM3" s="396"/>
      <c r="WUN3" s="396"/>
      <c r="WUO3" s="396"/>
      <c r="WUP3" s="395"/>
      <c r="WUQ3" s="396"/>
      <c r="WUR3" s="396"/>
      <c r="WUS3" s="396"/>
      <c r="WUT3" s="396"/>
      <c r="WUU3" s="396"/>
      <c r="WUV3" s="396"/>
      <c r="WUW3" s="396"/>
      <c r="WUX3" s="395"/>
      <c r="WUY3" s="396"/>
      <c r="WUZ3" s="396"/>
      <c r="WVA3" s="396"/>
      <c r="WVB3" s="396"/>
      <c r="WVC3" s="396"/>
      <c r="WVD3" s="396"/>
      <c r="WVE3" s="396"/>
      <c r="WVF3" s="395"/>
      <c r="WVG3" s="396"/>
      <c r="WVH3" s="396"/>
      <c r="WVI3" s="396"/>
      <c r="WVJ3" s="396"/>
      <c r="WVK3" s="396"/>
      <c r="WVL3" s="396"/>
      <c r="WVM3" s="396"/>
      <c r="WVN3" s="395"/>
      <c r="WVO3" s="396"/>
      <c r="WVP3" s="396"/>
      <c r="WVQ3" s="396"/>
      <c r="WVR3" s="396"/>
      <c r="WVS3" s="396"/>
      <c r="WVT3" s="396"/>
      <c r="WVU3" s="396"/>
      <c r="WVV3" s="395"/>
      <c r="WVW3" s="396"/>
      <c r="WVX3" s="396"/>
      <c r="WVY3" s="396"/>
      <c r="WVZ3" s="396"/>
      <c r="WWA3" s="396"/>
      <c r="WWB3" s="396"/>
      <c r="WWC3" s="396"/>
      <c r="WWD3" s="395"/>
      <c r="WWE3" s="396"/>
      <c r="WWF3" s="396"/>
      <c r="WWG3" s="396"/>
      <c r="WWH3" s="396"/>
      <c r="WWI3" s="396"/>
      <c r="WWJ3" s="396"/>
      <c r="WWK3" s="396"/>
      <c r="WWL3" s="395"/>
      <c r="WWM3" s="396"/>
      <c r="WWN3" s="396"/>
      <c r="WWO3" s="396"/>
      <c r="WWP3" s="396"/>
      <c r="WWQ3" s="396"/>
      <c r="WWR3" s="396"/>
      <c r="WWS3" s="396"/>
      <c r="WWT3" s="395"/>
      <c r="WWU3" s="396"/>
      <c r="WWV3" s="396"/>
      <c r="WWW3" s="396"/>
      <c r="WWX3" s="396"/>
      <c r="WWY3" s="396"/>
      <c r="WWZ3" s="396"/>
      <c r="WXA3" s="396"/>
      <c r="WXB3" s="395"/>
      <c r="WXC3" s="396"/>
      <c r="WXD3" s="396"/>
      <c r="WXE3" s="396"/>
      <c r="WXF3" s="396"/>
      <c r="WXG3" s="396"/>
      <c r="WXH3" s="396"/>
      <c r="WXI3" s="396"/>
      <c r="WXJ3" s="395"/>
      <c r="WXK3" s="396"/>
      <c r="WXL3" s="396"/>
      <c r="WXM3" s="396"/>
      <c r="WXN3" s="396"/>
      <c r="WXO3" s="396"/>
      <c r="WXP3" s="396"/>
      <c r="WXQ3" s="396"/>
      <c r="WXR3" s="395"/>
      <c r="WXS3" s="396"/>
      <c r="WXT3" s="396"/>
      <c r="WXU3" s="396"/>
      <c r="WXV3" s="396"/>
      <c r="WXW3" s="396"/>
      <c r="WXX3" s="396"/>
      <c r="WXY3" s="396"/>
      <c r="WXZ3" s="395"/>
      <c r="WYA3" s="396"/>
      <c r="WYB3" s="396"/>
      <c r="WYC3" s="396"/>
      <c r="WYD3" s="396"/>
      <c r="WYE3" s="396"/>
      <c r="WYF3" s="396"/>
      <c r="WYG3" s="396"/>
      <c r="WYH3" s="395"/>
      <c r="WYI3" s="396"/>
      <c r="WYJ3" s="396"/>
      <c r="WYK3" s="396"/>
      <c r="WYL3" s="396"/>
      <c r="WYM3" s="396"/>
      <c r="WYN3" s="396"/>
      <c r="WYO3" s="396"/>
      <c r="WYP3" s="395"/>
      <c r="WYQ3" s="396"/>
      <c r="WYR3" s="396"/>
      <c r="WYS3" s="396"/>
      <c r="WYT3" s="396"/>
      <c r="WYU3" s="396"/>
      <c r="WYV3" s="396"/>
      <c r="WYW3" s="396"/>
      <c r="WYX3" s="395"/>
      <c r="WYY3" s="396"/>
      <c r="WYZ3" s="396"/>
      <c r="WZA3" s="396"/>
      <c r="WZB3" s="396"/>
      <c r="WZC3" s="396"/>
      <c r="WZD3" s="396"/>
      <c r="WZE3" s="396"/>
      <c r="WZF3" s="395"/>
      <c r="WZG3" s="396"/>
      <c r="WZH3" s="396"/>
      <c r="WZI3" s="396"/>
      <c r="WZJ3" s="396"/>
      <c r="WZK3" s="396"/>
      <c r="WZL3" s="396"/>
      <c r="WZM3" s="396"/>
      <c r="WZN3" s="395"/>
      <c r="WZO3" s="396"/>
      <c r="WZP3" s="396"/>
      <c r="WZQ3" s="396"/>
      <c r="WZR3" s="396"/>
      <c r="WZS3" s="396"/>
      <c r="WZT3" s="396"/>
      <c r="WZU3" s="396"/>
      <c r="WZV3" s="395"/>
      <c r="WZW3" s="396"/>
      <c r="WZX3" s="396"/>
      <c r="WZY3" s="396"/>
      <c r="WZZ3" s="396"/>
      <c r="XAA3" s="396"/>
      <c r="XAB3" s="396"/>
      <c r="XAC3" s="396"/>
      <c r="XAD3" s="395"/>
      <c r="XAE3" s="396"/>
      <c r="XAF3" s="396"/>
      <c r="XAG3" s="396"/>
      <c r="XAH3" s="396"/>
      <c r="XAI3" s="396"/>
      <c r="XAJ3" s="396"/>
      <c r="XAK3" s="396"/>
      <c r="XAL3" s="395"/>
      <c r="XAM3" s="396"/>
      <c r="XAN3" s="396"/>
      <c r="XAO3" s="396"/>
      <c r="XAP3" s="396"/>
      <c r="XAQ3" s="396"/>
      <c r="XAR3" s="396"/>
      <c r="XAS3" s="396"/>
      <c r="XAT3" s="395"/>
      <c r="XAU3" s="396"/>
      <c r="XAV3" s="396"/>
      <c r="XAW3" s="396"/>
      <c r="XAX3" s="396"/>
      <c r="XAY3" s="396"/>
      <c r="XAZ3" s="396"/>
      <c r="XBA3" s="396"/>
      <c r="XBB3" s="395"/>
      <c r="XBC3" s="396"/>
      <c r="XBD3" s="396"/>
      <c r="XBE3" s="396"/>
      <c r="XBF3" s="396"/>
      <c r="XBG3" s="396"/>
      <c r="XBH3" s="396"/>
      <c r="XBI3" s="396"/>
      <c r="XBJ3" s="395"/>
      <c r="XBK3" s="396"/>
      <c r="XBL3" s="396"/>
      <c r="XBM3" s="396"/>
      <c r="XBN3" s="396"/>
      <c r="XBO3" s="396"/>
      <c r="XBP3" s="396"/>
      <c r="XBQ3" s="396"/>
      <c r="XBR3" s="395"/>
      <c r="XBS3" s="396"/>
      <c r="XBT3" s="396"/>
      <c r="XBU3" s="396"/>
      <c r="XBV3" s="396"/>
      <c r="XBW3" s="396"/>
      <c r="XBX3" s="396"/>
      <c r="XBY3" s="396"/>
      <c r="XBZ3" s="395"/>
      <c r="XCA3" s="396"/>
      <c r="XCB3" s="396"/>
      <c r="XCC3" s="396"/>
      <c r="XCD3" s="396"/>
      <c r="XCE3" s="396"/>
      <c r="XCF3" s="396"/>
      <c r="XCG3" s="396"/>
      <c r="XCH3" s="395"/>
      <c r="XCI3" s="396"/>
      <c r="XCJ3" s="396"/>
      <c r="XCK3" s="396"/>
      <c r="XCL3" s="396"/>
      <c r="XCM3" s="396"/>
      <c r="XCN3" s="396"/>
      <c r="XCO3" s="396"/>
      <c r="XCP3" s="395"/>
      <c r="XCQ3" s="396"/>
      <c r="XCR3" s="396"/>
      <c r="XCS3" s="396"/>
      <c r="XCT3" s="396"/>
      <c r="XCU3" s="396"/>
      <c r="XCV3" s="396"/>
      <c r="XCW3" s="396"/>
      <c r="XCX3" s="395"/>
      <c r="XCY3" s="396"/>
      <c r="XCZ3" s="396"/>
      <c r="XDA3" s="396"/>
      <c r="XDB3" s="396"/>
      <c r="XDC3" s="396"/>
      <c r="XDD3" s="396"/>
      <c r="XDE3" s="396"/>
      <c r="XDF3" s="395"/>
      <c r="XDG3" s="396"/>
      <c r="XDH3" s="396"/>
      <c r="XDI3" s="396"/>
      <c r="XDJ3" s="396"/>
      <c r="XDK3" s="396"/>
      <c r="XDL3" s="396"/>
      <c r="XDM3" s="396"/>
      <c r="XDN3" s="395"/>
      <c r="XDO3" s="396"/>
      <c r="XDP3" s="396"/>
      <c r="XDQ3" s="396"/>
      <c r="XDR3" s="396"/>
      <c r="XDS3" s="396"/>
      <c r="XDT3" s="396"/>
      <c r="XDU3" s="396"/>
      <c r="XDV3" s="395"/>
      <c r="XDW3" s="396"/>
      <c r="XDX3" s="396"/>
      <c r="XDY3" s="396"/>
      <c r="XDZ3" s="396"/>
      <c r="XEA3" s="396"/>
      <c r="XEB3" s="396"/>
      <c r="XEC3" s="396"/>
      <c r="XED3" s="23"/>
      <c r="XEE3" s="24"/>
      <c r="XEF3" s="24"/>
      <c r="XEG3" s="24"/>
      <c r="XEH3" s="24"/>
      <c r="XEI3" s="24"/>
      <c r="XEJ3" s="24"/>
      <c r="XEK3" s="24"/>
      <c r="XEL3" s="23"/>
      <c r="XEM3" s="24"/>
      <c r="XEN3" s="24"/>
      <c r="XEO3" s="24"/>
      <c r="XEP3" s="24"/>
      <c r="XEQ3" s="24"/>
      <c r="XER3" s="24"/>
      <c r="XES3" s="24"/>
      <c r="XET3" s="23"/>
      <c r="XEU3" s="24"/>
      <c r="XEV3" s="30"/>
      <c r="XEW3" s="31"/>
      <c r="XEX3" s="22"/>
      <c r="XEY3" s="22"/>
      <c r="XEZ3" s="22"/>
      <c r="XFA3" s="22"/>
      <c r="XFB3" s="25"/>
      <c r="XFC3" s="25"/>
    </row>
    <row r="4" spans="1:16383" s="26" customFormat="1" ht="18" customHeight="1">
      <c r="A4" s="100"/>
      <c r="B4" s="68"/>
      <c r="C4" s="68"/>
      <c r="D4" s="68"/>
      <c r="E4" s="101"/>
      <c r="F4" s="101"/>
      <c r="G4" s="101"/>
      <c r="H4" s="33"/>
      <c r="I4" s="33"/>
      <c r="J4" s="101"/>
      <c r="K4" s="101"/>
      <c r="L4" s="101"/>
      <c r="M4" s="101"/>
      <c r="N4" s="100"/>
      <c r="O4" s="101"/>
      <c r="P4" s="101"/>
      <c r="Q4" s="101"/>
      <c r="R4" s="101"/>
      <c r="S4" s="101"/>
      <c r="T4" s="101"/>
      <c r="U4" s="101"/>
      <c r="V4" s="96"/>
      <c r="W4" s="97"/>
      <c r="X4" s="97"/>
      <c r="Y4" s="97"/>
      <c r="Z4" s="97"/>
      <c r="AA4" s="97"/>
      <c r="AB4" s="97"/>
      <c r="AC4" s="97"/>
      <c r="AD4" s="96"/>
      <c r="AE4" s="97"/>
      <c r="AF4" s="97"/>
      <c r="AG4" s="97"/>
      <c r="AH4" s="97"/>
      <c r="AI4" s="97"/>
      <c r="AJ4" s="97"/>
      <c r="AK4" s="97"/>
      <c r="AL4" s="96"/>
      <c r="AM4" s="97"/>
      <c r="AN4" s="97"/>
      <c r="AO4" s="97"/>
      <c r="AP4" s="97"/>
      <c r="AQ4" s="97"/>
      <c r="AR4" s="97"/>
      <c r="AS4" s="97"/>
      <c r="AT4" s="98"/>
      <c r="AU4" s="99"/>
      <c r="AV4" s="99"/>
      <c r="AW4" s="99"/>
      <c r="AX4" s="99"/>
      <c r="AY4" s="99"/>
      <c r="AZ4" s="99"/>
      <c r="BA4" s="99"/>
      <c r="BB4" s="98"/>
      <c r="BC4" s="99"/>
      <c r="BD4" s="99"/>
      <c r="BE4" s="99"/>
      <c r="BF4" s="99"/>
      <c r="BJ4" s="98"/>
      <c r="BK4" s="99"/>
      <c r="BL4" s="99"/>
      <c r="BM4" s="99"/>
      <c r="BN4" s="99"/>
      <c r="BO4" s="99"/>
      <c r="BP4" s="99"/>
      <c r="BQ4" s="99"/>
      <c r="BR4" s="98"/>
      <c r="BS4" s="99"/>
      <c r="BT4" s="99"/>
      <c r="BU4" s="99"/>
      <c r="BV4" s="99"/>
      <c r="BW4" s="99"/>
      <c r="BX4" s="99"/>
      <c r="BY4" s="99"/>
      <c r="BZ4" s="98"/>
      <c r="CA4" s="99"/>
      <c r="CB4" s="99"/>
      <c r="CC4" s="99"/>
      <c r="CD4" s="99"/>
      <c r="CE4" s="99"/>
      <c r="CF4" s="99"/>
      <c r="CG4" s="99"/>
      <c r="CH4" s="98"/>
      <c r="CI4" s="99"/>
      <c r="CJ4" s="99"/>
      <c r="CK4" s="99"/>
      <c r="CL4" s="99"/>
      <c r="CM4" s="99"/>
      <c r="CN4" s="99"/>
      <c r="CO4" s="99"/>
      <c r="CP4" s="96"/>
      <c r="CQ4" s="97"/>
      <c r="CR4" s="97"/>
      <c r="CS4" s="97"/>
      <c r="CT4" s="97"/>
      <c r="CU4" s="97"/>
      <c r="CV4" s="97"/>
      <c r="CW4" s="97"/>
      <c r="CX4" s="96"/>
      <c r="CY4" s="97"/>
      <c r="CZ4" s="97"/>
      <c r="DA4" s="97"/>
      <c r="DB4" s="97"/>
      <c r="DC4" s="97"/>
      <c r="DD4" s="97"/>
      <c r="DE4" s="97"/>
      <c r="DF4" s="96"/>
      <c r="DG4" s="97"/>
      <c r="DH4" s="97"/>
      <c r="DI4" s="97"/>
      <c r="DJ4" s="97"/>
      <c r="DK4" s="97"/>
      <c r="DL4" s="97"/>
      <c r="DM4" s="97"/>
      <c r="DN4" s="96"/>
      <c r="DO4" s="97"/>
      <c r="DP4" s="97"/>
      <c r="DQ4" s="97"/>
      <c r="DR4" s="97"/>
      <c r="DS4" s="97"/>
      <c r="DT4" s="97"/>
      <c r="DU4" s="97"/>
      <c r="DV4" s="96"/>
      <c r="DW4" s="97"/>
      <c r="DX4" s="97"/>
      <c r="DY4" s="97"/>
      <c r="DZ4" s="97"/>
      <c r="EA4" s="97"/>
      <c r="EB4" s="97"/>
      <c r="EC4" s="97"/>
      <c r="ED4" s="96"/>
      <c r="EE4" s="97"/>
      <c r="EF4" s="97"/>
      <c r="EG4" s="97"/>
      <c r="EH4" s="97"/>
      <c r="EI4" s="97"/>
      <c r="EJ4" s="97"/>
      <c r="EK4" s="97"/>
      <c r="EL4" s="96"/>
      <c r="EM4" s="97"/>
      <c r="EN4" s="97"/>
      <c r="EO4" s="97"/>
      <c r="EP4" s="97"/>
      <c r="EQ4" s="97"/>
      <c r="ER4" s="97"/>
      <c r="ES4" s="97"/>
      <c r="ET4" s="96"/>
      <c r="EU4" s="97"/>
      <c r="EV4" s="97"/>
      <c r="EW4" s="97"/>
      <c r="EX4" s="97"/>
      <c r="EY4" s="97"/>
      <c r="EZ4" s="97"/>
      <c r="FA4" s="97"/>
      <c r="FB4" s="96"/>
      <c r="FC4" s="97"/>
      <c r="FD4" s="97"/>
      <c r="FE4" s="97"/>
      <c r="FF4" s="97"/>
      <c r="FG4" s="97"/>
      <c r="FH4" s="97"/>
      <c r="FI4" s="97"/>
      <c r="FJ4" s="96"/>
      <c r="FK4" s="97"/>
      <c r="FL4" s="97"/>
      <c r="FM4" s="97"/>
      <c r="FN4" s="97"/>
      <c r="FO4" s="97"/>
      <c r="FP4" s="97"/>
      <c r="FQ4" s="97"/>
      <c r="FR4" s="96"/>
      <c r="FS4" s="97"/>
      <c r="FT4" s="97"/>
      <c r="FU4" s="97"/>
      <c r="FV4" s="97"/>
      <c r="FW4" s="97"/>
      <c r="FX4" s="97"/>
      <c r="FY4" s="97"/>
      <c r="FZ4" s="96"/>
      <c r="GA4" s="97"/>
      <c r="GB4" s="97"/>
      <c r="GC4" s="97"/>
      <c r="GD4" s="97"/>
      <c r="GE4" s="97"/>
      <c r="GF4" s="97"/>
      <c r="GG4" s="97"/>
      <c r="GH4" s="96"/>
      <c r="GI4" s="97"/>
      <c r="GJ4" s="97"/>
      <c r="GK4" s="97"/>
      <c r="GL4" s="97"/>
      <c r="GM4" s="97"/>
      <c r="GN4" s="97"/>
      <c r="GO4" s="97"/>
      <c r="GP4" s="96"/>
      <c r="GQ4" s="97"/>
      <c r="GR4" s="97"/>
      <c r="GS4" s="97"/>
      <c r="GT4" s="97"/>
      <c r="GU4" s="97"/>
      <c r="GV4" s="97"/>
      <c r="GW4" s="97"/>
      <c r="GX4" s="96"/>
      <c r="GY4" s="97"/>
      <c r="GZ4" s="97"/>
      <c r="HA4" s="97"/>
      <c r="HB4" s="97"/>
      <c r="HC4" s="97"/>
      <c r="HD4" s="97"/>
      <c r="HE4" s="97"/>
      <c r="HF4" s="96"/>
      <c r="HG4" s="97"/>
      <c r="HH4" s="97"/>
      <c r="HI4" s="97"/>
      <c r="HJ4" s="97"/>
      <c r="HK4" s="97"/>
      <c r="HL4" s="97"/>
      <c r="HM4" s="97"/>
      <c r="HN4" s="96"/>
      <c r="HO4" s="97"/>
      <c r="HP4" s="97"/>
      <c r="HQ4" s="97"/>
      <c r="HR4" s="97"/>
      <c r="HS4" s="97"/>
      <c r="HT4" s="97"/>
      <c r="HU4" s="97"/>
      <c r="HV4" s="96"/>
      <c r="HW4" s="97"/>
      <c r="HX4" s="97"/>
      <c r="HY4" s="97"/>
      <c r="HZ4" s="97"/>
      <c r="IA4" s="97"/>
      <c r="IB4" s="97"/>
      <c r="IC4" s="97"/>
      <c r="ID4" s="96"/>
      <c r="IE4" s="97"/>
      <c r="IF4" s="97"/>
      <c r="IG4" s="97"/>
      <c r="IH4" s="97"/>
      <c r="II4" s="97"/>
      <c r="IJ4" s="97"/>
      <c r="IK4" s="97"/>
      <c r="IL4" s="96"/>
      <c r="IM4" s="97"/>
      <c r="IN4" s="97"/>
      <c r="IO4" s="97"/>
      <c r="IP4" s="97"/>
      <c r="IQ4" s="97"/>
      <c r="IR4" s="97"/>
      <c r="IS4" s="97"/>
      <c r="IT4" s="96"/>
      <c r="IU4" s="97"/>
      <c r="IV4" s="97"/>
      <c r="IW4" s="97"/>
      <c r="IX4" s="97"/>
      <c r="IY4" s="97"/>
      <c r="IZ4" s="97"/>
      <c r="JA4" s="97"/>
      <c r="JB4" s="96"/>
      <c r="JC4" s="97"/>
      <c r="JD4" s="97"/>
      <c r="JE4" s="97"/>
      <c r="JF4" s="97"/>
      <c r="JG4" s="97"/>
      <c r="JH4" s="97"/>
      <c r="JI4" s="97"/>
      <c r="JJ4" s="96"/>
      <c r="JK4" s="97"/>
      <c r="JL4" s="97"/>
      <c r="JM4" s="97"/>
      <c r="JN4" s="97"/>
      <c r="JO4" s="97"/>
      <c r="JP4" s="97"/>
      <c r="JQ4" s="97"/>
      <c r="JR4" s="96"/>
      <c r="JS4" s="97"/>
      <c r="JT4" s="97"/>
      <c r="JU4" s="97"/>
      <c r="JV4" s="97"/>
      <c r="JW4" s="97"/>
      <c r="JX4" s="97"/>
      <c r="JY4" s="97"/>
      <c r="JZ4" s="96"/>
      <c r="KA4" s="97"/>
      <c r="KB4" s="97"/>
      <c r="KC4" s="97"/>
      <c r="KD4" s="97"/>
      <c r="KE4" s="97"/>
      <c r="KF4" s="97"/>
      <c r="KG4" s="97"/>
      <c r="KH4" s="96"/>
      <c r="KI4" s="97"/>
      <c r="KJ4" s="97"/>
      <c r="KK4" s="97"/>
      <c r="KL4" s="97"/>
      <c r="KM4" s="97"/>
      <c r="KN4" s="97"/>
      <c r="KO4" s="97"/>
      <c r="KP4" s="96"/>
      <c r="KQ4" s="97"/>
      <c r="KR4" s="97"/>
      <c r="KS4" s="97"/>
      <c r="KT4" s="97"/>
      <c r="KU4" s="97"/>
      <c r="KV4" s="97"/>
      <c r="KW4" s="97"/>
      <c r="KX4" s="96"/>
      <c r="KY4" s="97"/>
      <c r="KZ4" s="97"/>
      <c r="LA4" s="97"/>
      <c r="LB4" s="97"/>
      <c r="LC4" s="97"/>
      <c r="LD4" s="97"/>
      <c r="LE4" s="97"/>
      <c r="LF4" s="96"/>
      <c r="LG4" s="97"/>
      <c r="LH4" s="97"/>
      <c r="LI4" s="97"/>
      <c r="LJ4" s="97"/>
      <c r="LK4" s="97"/>
      <c r="LL4" s="97"/>
      <c r="LM4" s="97"/>
      <c r="LN4" s="96"/>
      <c r="LO4" s="97"/>
      <c r="LP4" s="97"/>
      <c r="LQ4" s="97"/>
      <c r="LR4" s="97"/>
      <c r="LS4" s="97"/>
      <c r="LT4" s="97"/>
      <c r="LU4" s="97"/>
      <c r="LV4" s="96"/>
      <c r="LW4" s="97"/>
      <c r="LX4" s="97"/>
      <c r="LY4" s="97"/>
      <c r="LZ4" s="97"/>
      <c r="MA4" s="97"/>
      <c r="MB4" s="97"/>
      <c r="MC4" s="97"/>
      <c r="MD4" s="96"/>
      <c r="ME4" s="97"/>
      <c r="MF4" s="97"/>
      <c r="MG4" s="97"/>
      <c r="MH4" s="97"/>
      <c r="MI4" s="97"/>
      <c r="MJ4" s="97"/>
      <c r="MK4" s="97"/>
      <c r="ML4" s="96"/>
      <c r="MM4" s="97"/>
      <c r="MN4" s="97"/>
      <c r="MO4" s="97"/>
      <c r="MP4" s="97"/>
      <c r="MQ4" s="97"/>
      <c r="MR4" s="97"/>
      <c r="MS4" s="97"/>
      <c r="MT4" s="96"/>
      <c r="MU4" s="97"/>
      <c r="MV4" s="97"/>
      <c r="MW4" s="97"/>
      <c r="MX4" s="97"/>
      <c r="MY4" s="97"/>
      <c r="MZ4" s="97"/>
      <c r="NA4" s="97"/>
      <c r="NB4" s="96"/>
      <c r="NC4" s="97"/>
      <c r="ND4" s="97"/>
      <c r="NE4" s="97"/>
      <c r="NF4" s="97"/>
      <c r="NG4" s="97"/>
      <c r="NH4" s="97"/>
      <c r="NI4" s="97"/>
      <c r="NJ4" s="96"/>
      <c r="NK4" s="97"/>
      <c r="NL4" s="97"/>
      <c r="NM4" s="97"/>
      <c r="NN4" s="97"/>
      <c r="NO4" s="97"/>
      <c r="NP4" s="97"/>
      <c r="NQ4" s="97"/>
      <c r="NR4" s="96"/>
      <c r="NS4" s="97"/>
      <c r="NT4" s="97"/>
      <c r="NU4" s="97"/>
      <c r="NV4" s="97"/>
      <c r="NW4" s="97"/>
      <c r="NX4" s="97"/>
      <c r="NY4" s="97"/>
      <c r="NZ4" s="96"/>
      <c r="OA4" s="97"/>
      <c r="OB4" s="97"/>
      <c r="OC4" s="97"/>
      <c r="OD4" s="97"/>
      <c r="OE4" s="97"/>
      <c r="OF4" s="97"/>
      <c r="OG4" s="97"/>
      <c r="OH4" s="96"/>
      <c r="OI4" s="97"/>
      <c r="OJ4" s="97"/>
      <c r="OK4" s="97"/>
      <c r="OL4" s="97"/>
      <c r="OM4" s="97"/>
      <c r="ON4" s="97"/>
      <c r="OO4" s="97"/>
      <c r="OP4" s="96"/>
      <c r="OQ4" s="97"/>
      <c r="OR4" s="97"/>
      <c r="OS4" s="97"/>
      <c r="OT4" s="97"/>
      <c r="OU4" s="97"/>
      <c r="OV4" s="97"/>
      <c r="OW4" s="97"/>
      <c r="OX4" s="96"/>
      <c r="OY4" s="97"/>
      <c r="OZ4" s="97"/>
      <c r="PA4" s="97"/>
      <c r="PB4" s="97"/>
      <c r="PC4" s="97"/>
      <c r="PD4" s="97"/>
      <c r="PE4" s="97"/>
      <c r="PF4" s="96"/>
      <c r="PG4" s="97"/>
      <c r="PH4" s="97"/>
      <c r="PI4" s="97"/>
      <c r="PJ4" s="97"/>
      <c r="PK4" s="97"/>
      <c r="PL4" s="97"/>
      <c r="PM4" s="97"/>
      <c r="PN4" s="96"/>
      <c r="PO4" s="97"/>
      <c r="PP4" s="97"/>
      <c r="PQ4" s="97"/>
      <c r="PR4" s="97"/>
      <c r="PS4" s="97"/>
      <c r="PT4" s="97"/>
      <c r="PU4" s="97"/>
      <c r="PV4" s="96"/>
      <c r="PW4" s="97"/>
      <c r="PX4" s="97"/>
      <c r="PY4" s="97"/>
      <c r="PZ4" s="97"/>
      <c r="QA4" s="97"/>
      <c r="QB4" s="97"/>
      <c r="QC4" s="97"/>
      <c r="QD4" s="96"/>
      <c r="QE4" s="97"/>
      <c r="QF4" s="97"/>
      <c r="QG4" s="97"/>
      <c r="QH4" s="97"/>
      <c r="QI4" s="97"/>
      <c r="QJ4" s="97"/>
      <c r="QK4" s="97"/>
      <c r="QL4" s="96"/>
      <c r="QM4" s="97"/>
      <c r="QN4" s="97"/>
      <c r="QO4" s="97"/>
      <c r="QP4" s="97"/>
      <c r="QQ4" s="97"/>
      <c r="QR4" s="97"/>
      <c r="QS4" s="97"/>
      <c r="QT4" s="96"/>
      <c r="QU4" s="97"/>
      <c r="QV4" s="97"/>
      <c r="QW4" s="97"/>
      <c r="QX4" s="97"/>
      <c r="QY4" s="97"/>
      <c r="QZ4" s="97"/>
      <c r="RA4" s="97"/>
      <c r="RB4" s="96"/>
      <c r="RC4" s="97"/>
      <c r="RD4" s="97"/>
      <c r="RE4" s="97"/>
      <c r="RF4" s="97"/>
      <c r="RG4" s="97"/>
      <c r="RH4" s="97"/>
      <c r="RI4" s="97"/>
      <c r="RJ4" s="96"/>
      <c r="RK4" s="97"/>
      <c r="RL4" s="97"/>
      <c r="RM4" s="97"/>
      <c r="RN4" s="97"/>
      <c r="RO4" s="97"/>
      <c r="RP4" s="97"/>
      <c r="RQ4" s="97"/>
      <c r="RR4" s="96"/>
      <c r="RS4" s="97"/>
      <c r="RT4" s="97"/>
      <c r="RU4" s="97"/>
      <c r="RV4" s="97"/>
      <c r="RW4" s="97"/>
      <c r="RX4" s="97"/>
      <c r="RY4" s="97"/>
      <c r="RZ4" s="96"/>
      <c r="SA4" s="97"/>
      <c r="SB4" s="97"/>
      <c r="SC4" s="97"/>
      <c r="SD4" s="97"/>
      <c r="SE4" s="97"/>
      <c r="SF4" s="97"/>
      <c r="SG4" s="97"/>
      <c r="SH4" s="96"/>
      <c r="SI4" s="97"/>
      <c r="SJ4" s="97"/>
      <c r="SK4" s="97"/>
      <c r="SL4" s="97"/>
      <c r="SM4" s="97"/>
      <c r="SN4" s="97"/>
      <c r="SO4" s="97"/>
      <c r="SP4" s="96"/>
      <c r="SQ4" s="97"/>
      <c r="SR4" s="97"/>
      <c r="SS4" s="97"/>
      <c r="ST4" s="97"/>
      <c r="SU4" s="97"/>
      <c r="SV4" s="97"/>
      <c r="SW4" s="97"/>
      <c r="SX4" s="96"/>
      <c r="SY4" s="97"/>
      <c r="SZ4" s="97"/>
      <c r="TA4" s="97"/>
      <c r="TB4" s="97"/>
      <c r="TC4" s="97"/>
      <c r="TD4" s="97"/>
      <c r="TE4" s="97"/>
      <c r="TF4" s="96"/>
      <c r="TG4" s="97"/>
      <c r="TH4" s="97"/>
      <c r="TI4" s="97"/>
      <c r="TJ4" s="97"/>
      <c r="TK4" s="97"/>
      <c r="TL4" s="97"/>
      <c r="TM4" s="97"/>
      <c r="TN4" s="96"/>
      <c r="TO4" s="97"/>
      <c r="TP4" s="97"/>
      <c r="TQ4" s="97"/>
      <c r="TR4" s="97"/>
      <c r="TS4" s="97"/>
      <c r="TT4" s="97"/>
      <c r="TU4" s="97"/>
      <c r="TV4" s="96"/>
      <c r="TW4" s="97"/>
      <c r="TX4" s="97"/>
      <c r="TY4" s="97"/>
      <c r="TZ4" s="97"/>
      <c r="UA4" s="97"/>
      <c r="UB4" s="97"/>
      <c r="UC4" s="97"/>
      <c r="UD4" s="96"/>
      <c r="UE4" s="97"/>
      <c r="UF4" s="97"/>
      <c r="UG4" s="97"/>
      <c r="UH4" s="97"/>
      <c r="UI4" s="97"/>
      <c r="UJ4" s="97"/>
      <c r="UK4" s="97"/>
      <c r="UL4" s="96"/>
      <c r="UM4" s="97"/>
      <c r="UN4" s="97"/>
      <c r="UO4" s="97"/>
      <c r="UP4" s="97"/>
      <c r="UQ4" s="97"/>
      <c r="UR4" s="97"/>
      <c r="US4" s="97"/>
      <c r="UT4" s="96"/>
      <c r="UU4" s="97"/>
      <c r="UV4" s="97"/>
      <c r="UW4" s="97"/>
      <c r="UX4" s="97"/>
      <c r="UY4" s="97"/>
      <c r="UZ4" s="97"/>
      <c r="VA4" s="97"/>
      <c r="VB4" s="96"/>
      <c r="VC4" s="97"/>
      <c r="VD4" s="97"/>
      <c r="VE4" s="97"/>
      <c r="VF4" s="97"/>
      <c r="VG4" s="97"/>
      <c r="VH4" s="97"/>
      <c r="VI4" s="97"/>
      <c r="VJ4" s="96"/>
      <c r="VK4" s="97"/>
      <c r="VL4" s="97"/>
      <c r="VM4" s="97"/>
      <c r="VN4" s="97"/>
      <c r="VO4" s="97"/>
      <c r="VP4" s="97"/>
      <c r="VQ4" s="97"/>
      <c r="VR4" s="96"/>
      <c r="VS4" s="97"/>
      <c r="VT4" s="97"/>
      <c r="VU4" s="97"/>
      <c r="VV4" s="97"/>
      <c r="VW4" s="97"/>
      <c r="VX4" s="97"/>
      <c r="VY4" s="97"/>
      <c r="VZ4" s="96"/>
      <c r="WA4" s="97"/>
      <c r="WB4" s="97"/>
      <c r="WC4" s="97"/>
      <c r="WD4" s="97"/>
      <c r="WE4" s="97"/>
      <c r="WF4" s="97"/>
      <c r="WG4" s="97"/>
      <c r="WH4" s="96"/>
      <c r="WI4" s="97"/>
      <c r="WJ4" s="97"/>
      <c r="WK4" s="97"/>
      <c r="WL4" s="97"/>
      <c r="WM4" s="97"/>
      <c r="WN4" s="97"/>
      <c r="WO4" s="97"/>
      <c r="WP4" s="96"/>
      <c r="WQ4" s="97"/>
      <c r="WR4" s="97"/>
      <c r="WS4" s="97"/>
      <c r="WT4" s="97"/>
      <c r="WU4" s="97"/>
      <c r="WV4" s="97"/>
      <c r="WW4" s="97"/>
      <c r="WX4" s="96"/>
      <c r="WY4" s="97"/>
      <c r="WZ4" s="97"/>
      <c r="XA4" s="97"/>
      <c r="XB4" s="97"/>
      <c r="XC4" s="97"/>
      <c r="XD4" s="97"/>
      <c r="XE4" s="97"/>
      <c r="XF4" s="96"/>
      <c r="XG4" s="97"/>
      <c r="XH4" s="97"/>
      <c r="XI4" s="97"/>
      <c r="XJ4" s="97"/>
      <c r="XK4" s="97"/>
      <c r="XL4" s="97"/>
      <c r="XM4" s="97"/>
      <c r="XN4" s="96"/>
      <c r="XO4" s="97"/>
      <c r="XP4" s="97"/>
      <c r="XQ4" s="97"/>
      <c r="XR4" s="97"/>
      <c r="XS4" s="97"/>
      <c r="XT4" s="97"/>
      <c r="XU4" s="97"/>
      <c r="XV4" s="96"/>
      <c r="XW4" s="97"/>
      <c r="XX4" s="97"/>
      <c r="XY4" s="97"/>
      <c r="XZ4" s="97"/>
      <c r="YA4" s="97"/>
      <c r="YB4" s="97"/>
      <c r="YC4" s="97"/>
      <c r="YD4" s="96"/>
      <c r="YE4" s="97"/>
      <c r="YF4" s="97"/>
      <c r="YG4" s="97"/>
      <c r="YH4" s="97"/>
      <c r="YI4" s="97"/>
      <c r="YJ4" s="97"/>
      <c r="YK4" s="97"/>
      <c r="YL4" s="96"/>
      <c r="YM4" s="97"/>
      <c r="YN4" s="97"/>
      <c r="YO4" s="97"/>
      <c r="YP4" s="97"/>
      <c r="YQ4" s="97"/>
      <c r="YR4" s="97"/>
      <c r="YS4" s="97"/>
      <c r="YT4" s="96"/>
      <c r="YU4" s="97"/>
      <c r="YV4" s="97"/>
      <c r="YW4" s="97"/>
      <c r="YX4" s="97"/>
      <c r="YY4" s="97"/>
      <c r="YZ4" s="97"/>
      <c r="ZA4" s="97"/>
      <c r="ZB4" s="96"/>
      <c r="ZC4" s="97"/>
      <c r="ZD4" s="97"/>
      <c r="ZE4" s="97"/>
      <c r="ZF4" s="97"/>
      <c r="ZG4" s="97"/>
      <c r="ZH4" s="97"/>
      <c r="ZI4" s="97"/>
      <c r="ZJ4" s="96"/>
      <c r="ZK4" s="97"/>
      <c r="ZL4" s="97"/>
      <c r="ZM4" s="97"/>
      <c r="ZN4" s="97"/>
      <c r="ZO4" s="97"/>
      <c r="ZP4" s="97"/>
      <c r="ZQ4" s="97"/>
      <c r="ZR4" s="96"/>
      <c r="ZS4" s="97"/>
      <c r="ZT4" s="97"/>
      <c r="ZU4" s="97"/>
      <c r="ZV4" s="97"/>
      <c r="ZW4" s="97"/>
      <c r="ZX4" s="97"/>
      <c r="ZY4" s="97"/>
      <c r="ZZ4" s="96"/>
      <c r="AAA4" s="97"/>
      <c r="AAB4" s="97"/>
      <c r="AAC4" s="97"/>
      <c r="AAD4" s="97"/>
      <c r="AAE4" s="97"/>
      <c r="AAF4" s="97"/>
      <c r="AAG4" s="97"/>
      <c r="AAH4" s="96"/>
      <c r="AAI4" s="97"/>
      <c r="AAJ4" s="97"/>
      <c r="AAK4" s="97"/>
      <c r="AAL4" s="97"/>
      <c r="AAM4" s="97"/>
      <c r="AAN4" s="97"/>
      <c r="AAO4" s="97"/>
      <c r="AAP4" s="96"/>
      <c r="AAQ4" s="97"/>
      <c r="AAR4" s="97"/>
      <c r="AAS4" s="97"/>
      <c r="AAT4" s="97"/>
      <c r="AAU4" s="97"/>
      <c r="AAV4" s="97"/>
      <c r="AAW4" s="97"/>
      <c r="AAX4" s="96"/>
      <c r="AAY4" s="97"/>
      <c r="AAZ4" s="97"/>
      <c r="ABA4" s="97"/>
      <c r="ABB4" s="97"/>
      <c r="ABC4" s="97"/>
      <c r="ABD4" s="97"/>
      <c r="ABE4" s="97"/>
      <c r="ABF4" s="96"/>
      <c r="ABG4" s="97"/>
      <c r="ABH4" s="97"/>
      <c r="ABI4" s="97"/>
      <c r="ABJ4" s="97"/>
      <c r="ABK4" s="97"/>
      <c r="ABL4" s="97"/>
      <c r="ABM4" s="97"/>
      <c r="ABN4" s="96"/>
      <c r="ABO4" s="97"/>
      <c r="ABP4" s="97"/>
      <c r="ABQ4" s="97"/>
      <c r="ABR4" s="97"/>
      <c r="ABS4" s="97"/>
      <c r="ABT4" s="97"/>
      <c r="ABU4" s="97"/>
      <c r="ABV4" s="96"/>
      <c r="ABW4" s="97"/>
      <c r="ABX4" s="97"/>
      <c r="ABY4" s="97"/>
      <c r="ABZ4" s="97"/>
      <c r="ACA4" s="97"/>
      <c r="ACB4" s="97"/>
      <c r="ACC4" s="97"/>
      <c r="ACD4" s="96"/>
      <c r="ACE4" s="97"/>
      <c r="ACF4" s="97"/>
      <c r="ACG4" s="97"/>
      <c r="ACH4" s="97"/>
      <c r="ACI4" s="97"/>
      <c r="ACJ4" s="97"/>
      <c r="ACK4" s="97"/>
      <c r="ACL4" s="96"/>
      <c r="ACM4" s="97"/>
      <c r="ACN4" s="97"/>
      <c r="ACO4" s="97"/>
      <c r="ACP4" s="97"/>
      <c r="ACQ4" s="97"/>
      <c r="ACR4" s="97"/>
      <c r="ACS4" s="97"/>
      <c r="ACT4" s="96"/>
      <c r="ACU4" s="97"/>
      <c r="ACV4" s="97"/>
      <c r="ACW4" s="97"/>
      <c r="ACX4" s="97"/>
      <c r="ACY4" s="97"/>
      <c r="ACZ4" s="97"/>
      <c r="ADA4" s="97"/>
      <c r="ADB4" s="96"/>
      <c r="ADC4" s="97"/>
      <c r="ADD4" s="97"/>
      <c r="ADE4" s="97"/>
      <c r="ADF4" s="97"/>
      <c r="ADG4" s="97"/>
      <c r="ADH4" s="97"/>
      <c r="ADI4" s="97"/>
      <c r="ADJ4" s="96"/>
      <c r="ADK4" s="97"/>
      <c r="ADL4" s="97"/>
      <c r="ADM4" s="97"/>
      <c r="ADN4" s="97"/>
      <c r="ADO4" s="97"/>
      <c r="ADP4" s="97"/>
      <c r="ADQ4" s="97"/>
      <c r="ADR4" s="96"/>
      <c r="ADS4" s="97"/>
      <c r="ADT4" s="97"/>
      <c r="ADU4" s="97"/>
      <c r="ADV4" s="97"/>
      <c r="ADW4" s="97"/>
      <c r="ADX4" s="97"/>
      <c r="ADY4" s="97"/>
      <c r="ADZ4" s="96"/>
      <c r="AEA4" s="97"/>
      <c r="AEB4" s="97"/>
      <c r="AEC4" s="97"/>
      <c r="AED4" s="97"/>
      <c r="AEE4" s="97"/>
      <c r="AEF4" s="97"/>
      <c r="AEG4" s="97"/>
      <c r="AEH4" s="96"/>
      <c r="AEI4" s="97"/>
      <c r="AEJ4" s="97"/>
      <c r="AEK4" s="97"/>
      <c r="AEL4" s="97"/>
      <c r="AEM4" s="97"/>
      <c r="AEN4" s="97"/>
      <c r="AEO4" s="97"/>
      <c r="AEP4" s="96"/>
      <c r="AEQ4" s="97"/>
      <c r="AER4" s="97"/>
      <c r="AES4" s="97"/>
      <c r="AET4" s="97"/>
      <c r="AEU4" s="97"/>
      <c r="AEV4" s="97"/>
      <c r="AEW4" s="97"/>
      <c r="AEX4" s="96"/>
      <c r="AEY4" s="97"/>
      <c r="AEZ4" s="97"/>
      <c r="AFA4" s="97"/>
      <c r="AFB4" s="97"/>
      <c r="AFC4" s="97"/>
      <c r="AFD4" s="97"/>
      <c r="AFE4" s="97"/>
      <c r="AFF4" s="96"/>
      <c r="AFG4" s="97"/>
      <c r="AFH4" s="97"/>
      <c r="AFI4" s="97"/>
      <c r="AFJ4" s="97"/>
      <c r="AFK4" s="97"/>
      <c r="AFL4" s="97"/>
      <c r="AFM4" s="97"/>
      <c r="AFN4" s="96"/>
      <c r="AFO4" s="97"/>
      <c r="AFP4" s="97"/>
      <c r="AFQ4" s="97"/>
      <c r="AFR4" s="97"/>
      <c r="AFS4" s="97"/>
      <c r="AFT4" s="97"/>
      <c r="AFU4" s="97"/>
      <c r="AFV4" s="96"/>
      <c r="AFW4" s="97"/>
      <c r="AFX4" s="97"/>
      <c r="AFY4" s="97"/>
      <c r="AFZ4" s="97"/>
      <c r="AGA4" s="97"/>
      <c r="AGB4" s="97"/>
      <c r="AGC4" s="97"/>
      <c r="AGD4" s="96"/>
      <c r="AGE4" s="97"/>
      <c r="AGF4" s="97"/>
      <c r="AGG4" s="97"/>
      <c r="AGH4" s="97"/>
      <c r="AGI4" s="97"/>
      <c r="AGJ4" s="97"/>
      <c r="AGK4" s="97"/>
      <c r="AGL4" s="96"/>
      <c r="AGM4" s="97"/>
      <c r="AGN4" s="97"/>
      <c r="AGO4" s="97"/>
      <c r="AGP4" s="97"/>
      <c r="AGQ4" s="97"/>
      <c r="AGR4" s="97"/>
      <c r="AGS4" s="97"/>
      <c r="AGT4" s="96"/>
      <c r="AGU4" s="97"/>
      <c r="AGV4" s="97"/>
      <c r="AGW4" s="97"/>
      <c r="AGX4" s="97"/>
      <c r="AGY4" s="97"/>
      <c r="AGZ4" s="97"/>
      <c r="AHA4" s="97"/>
      <c r="AHB4" s="96"/>
      <c r="AHC4" s="97"/>
      <c r="AHD4" s="97"/>
      <c r="AHE4" s="97"/>
      <c r="AHF4" s="97"/>
      <c r="AHG4" s="97"/>
      <c r="AHH4" s="97"/>
      <c r="AHI4" s="97"/>
      <c r="AHJ4" s="96"/>
      <c r="AHK4" s="97"/>
      <c r="AHL4" s="97"/>
      <c r="AHM4" s="97"/>
      <c r="AHN4" s="97"/>
      <c r="AHO4" s="97"/>
      <c r="AHP4" s="97"/>
      <c r="AHQ4" s="97"/>
      <c r="AHR4" s="96"/>
      <c r="AHS4" s="97"/>
      <c r="AHT4" s="97"/>
      <c r="AHU4" s="97"/>
      <c r="AHV4" s="97"/>
      <c r="AHW4" s="97"/>
      <c r="AHX4" s="97"/>
      <c r="AHY4" s="97"/>
      <c r="AHZ4" s="96"/>
      <c r="AIA4" s="97"/>
      <c r="AIB4" s="97"/>
      <c r="AIC4" s="97"/>
      <c r="AID4" s="97"/>
      <c r="AIE4" s="97"/>
      <c r="AIF4" s="97"/>
      <c r="AIG4" s="97"/>
      <c r="AIH4" s="96"/>
      <c r="AII4" s="97"/>
      <c r="AIJ4" s="97"/>
      <c r="AIK4" s="97"/>
      <c r="AIL4" s="97"/>
      <c r="AIM4" s="97"/>
      <c r="AIN4" s="97"/>
      <c r="AIO4" s="97"/>
      <c r="AIP4" s="96"/>
      <c r="AIQ4" s="97"/>
      <c r="AIR4" s="97"/>
      <c r="AIS4" s="97"/>
      <c r="AIT4" s="97"/>
      <c r="AIU4" s="97"/>
      <c r="AIV4" s="97"/>
      <c r="AIW4" s="97"/>
      <c r="AIX4" s="96"/>
      <c r="AIY4" s="97"/>
      <c r="AIZ4" s="97"/>
      <c r="AJA4" s="97"/>
      <c r="AJB4" s="97"/>
      <c r="AJC4" s="97"/>
      <c r="AJD4" s="97"/>
      <c r="AJE4" s="97"/>
      <c r="AJF4" s="96"/>
      <c r="AJG4" s="97"/>
      <c r="AJH4" s="97"/>
      <c r="AJI4" s="97"/>
      <c r="AJJ4" s="97"/>
      <c r="AJK4" s="97"/>
      <c r="AJL4" s="97"/>
      <c r="AJM4" s="97"/>
      <c r="AJN4" s="96"/>
      <c r="AJO4" s="97"/>
      <c r="AJP4" s="97"/>
      <c r="AJQ4" s="97"/>
      <c r="AJR4" s="97"/>
      <c r="AJS4" s="97"/>
      <c r="AJT4" s="97"/>
      <c r="AJU4" s="97"/>
      <c r="AJV4" s="96"/>
      <c r="AJW4" s="97"/>
      <c r="AJX4" s="97"/>
      <c r="AJY4" s="97"/>
      <c r="AJZ4" s="97"/>
      <c r="AKA4" s="97"/>
      <c r="AKB4" s="97"/>
      <c r="AKC4" s="97"/>
      <c r="AKD4" s="96"/>
      <c r="AKE4" s="97"/>
      <c r="AKF4" s="97"/>
      <c r="AKG4" s="97"/>
      <c r="AKH4" s="97"/>
      <c r="AKI4" s="97"/>
      <c r="AKJ4" s="97"/>
      <c r="AKK4" s="97"/>
      <c r="AKL4" s="96"/>
      <c r="AKM4" s="97"/>
      <c r="AKN4" s="97"/>
      <c r="AKO4" s="97"/>
      <c r="AKP4" s="97"/>
      <c r="AKQ4" s="97"/>
      <c r="AKR4" s="97"/>
      <c r="AKS4" s="97"/>
      <c r="AKT4" s="96"/>
      <c r="AKU4" s="97"/>
      <c r="AKV4" s="97"/>
      <c r="AKW4" s="97"/>
      <c r="AKX4" s="97"/>
      <c r="AKY4" s="97"/>
      <c r="AKZ4" s="97"/>
      <c r="ALA4" s="97"/>
      <c r="ALB4" s="96"/>
      <c r="ALC4" s="97"/>
      <c r="ALD4" s="97"/>
      <c r="ALE4" s="97"/>
      <c r="ALF4" s="97"/>
      <c r="ALG4" s="97"/>
      <c r="ALH4" s="97"/>
      <c r="ALI4" s="97"/>
      <c r="ALJ4" s="96"/>
      <c r="ALK4" s="97"/>
      <c r="ALL4" s="97"/>
      <c r="ALM4" s="97"/>
      <c r="ALN4" s="97"/>
      <c r="ALO4" s="97"/>
      <c r="ALP4" s="97"/>
      <c r="ALQ4" s="97"/>
      <c r="ALR4" s="96"/>
      <c r="ALS4" s="97"/>
      <c r="ALT4" s="97"/>
      <c r="ALU4" s="97"/>
      <c r="ALV4" s="97"/>
      <c r="ALW4" s="97"/>
      <c r="ALX4" s="97"/>
      <c r="ALY4" s="97"/>
      <c r="ALZ4" s="96"/>
      <c r="AMA4" s="97"/>
      <c r="AMB4" s="97"/>
      <c r="AMC4" s="97"/>
      <c r="AMD4" s="97"/>
      <c r="AME4" s="97"/>
      <c r="AMF4" s="97"/>
      <c r="AMG4" s="97"/>
      <c r="AMH4" s="96"/>
      <c r="AMI4" s="97"/>
      <c r="AMJ4" s="97"/>
      <c r="AMK4" s="97"/>
      <c r="AML4" s="97"/>
      <c r="AMM4" s="97"/>
      <c r="AMN4" s="97"/>
      <c r="AMO4" s="97"/>
      <c r="AMP4" s="96"/>
      <c r="AMQ4" s="97"/>
      <c r="AMR4" s="97"/>
      <c r="AMS4" s="97"/>
      <c r="AMT4" s="97"/>
      <c r="AMU4" s="97"/>
      <c r="AMV4" s="97"/>
      <c r="AMW4" s="97"/>
      <c r="AMX4" s="96"/>
      <c r="AMY4" s="97"/>
      <c r="AMZ4" s="97"/>
      <c r="ANA4" s="97"/>
      <c r="ANB4" s="97"/>
      <c r="ANC4" s="97"/>
      <c r="AND4" s="97"/>
      <c r="ANE4" s="97"/>
      <c r="ANF4" s="96"/>
      <c r="ANG4" s="97"/>
      <c r="ANH4" s="97"/>
      <c r="ANI4" s="97"/>
      <c r="ANJ4" s="97"/>
      <c r="ANK4" s="97"/>
      <c r="ANL4" s="97"/>
      <c r="ANM4" s="97"/>
      <c r="ANN4" s="96"/>
      <c r="ANO4" s="97"/>
      <c r="ANP4" s="97"/>
      <c r="ANQ4" s="97"/>
      <c r="ANR4" s="97"/>
      <c r="ANS4" s="97"/>
      <c r="ANT4" s="97"/>
      <c r="ANU4" s="97"/>
      <c r="ANV4" s="96"/>
      <c r="ANW4" s="97"/>
      <c r="ANX4" s="97"/>
      <c r="ANY4" s="97"/>
      <c r="ANZ4" s="97"/>
      <c r="AOA4" s="97"/>
      <c r="AOB4" s="97"/>
      <c r="AOC4" s="97"/>
      <c r="AOD4" s="96"/>
      <c r="AOE4" s="97"/>
      <c r="AOF4" s="97"/>
      <c r="AOG4" s="97"/>
      <c r="AOH4" s="97"/>
      <c r="AOI4" s="97"/>
      <c r="AOJ4" s="97"/>
      <c r="AOK4" s="97"/>
      <c r="AOL4" s="96"/>
      <c r="AOM4" s="97"/>
      <c r="AON4" s="97"/>
      <c r="AOO4" s="97"/>
      <c r="AOP4" s="97"/>
      <c r="AOQ4" s="97"/>
      <c r="AOR4" s="97"/>
      <c r="AOS4" s="97"/>
      <c r="AOT4" s="96"/>
      <c r="AOU4" s="97"/>
      <c r="AOV4" s="97"/>
      <c r="AOW4" s="97"/>
      <c r="AOX4" s="97"/>
      <c r="AOY4" s="97"/>
      <c r="AOZ4" s="97"/>
      <c r="APA4" s="97"/>
      <c r="APB4" s="96"/>
      <c r="APC4" s="97"/>
      <c r="APD4" s="97"/>
      <c r="APE4" s="97"/>
      <c r="APF4" s="97"/>
      <c r="APG4" s="97"/>
      <c r="APH4" s="97"/>
      <c r="API4" s="97"/>
      <c r="APJ4" s="96"/>
      <c r="APK4" s="97"/>
      <c r="APL4" s="97"/>
      <c r="APM4" s="97"/>
      <c r="APN4" s="97"/>
      <c r="APO4" s="97"/>
      <c r="APP4" s="97"/>
      <c r="APQ4" s="97"/>
      <c r="APR4" s="96"/>
      <c r="APS4" s="97"/>
      <c r="APT4" s="97"/>
      <c r="APU4" s="97"/>
      <c r="APV4" s="97"/>
      <c r="APW4" s="97"/>
      <c r="APX4" s="97"/>
      <c r="APY4" s="97"/>
      <c r="APZ4" s="96"/>
      <c r="AQA4" s="97"/>
      <c r="AQB4" s="97"/>
      <c r="AQC4" s="97"/>
      <c r="AQD4" s="97"/>
      <c r="AQE4" s="97"/>
      <c r="AQF4" s="97"/>
      <c r="AQG4" s="97"/>
      <c r="AQH4" s="96"/>
      <c r="AQI4" s="97"/>
      <c r="AQJ4" s="97"/>
      <c r="AQK4" s="97"/>
      <c r="AQL4" s="97"/>
      <c r="AQM4" s="97"/>
      <c r="AQN4" s="97"/>
      <c r="AQO4" s="97"/>
      <c r="AQP4" s="96"/>
      <c r="AQQ4" s="97"/>
      <c r="AQR4" s="97"/>
      <c r="AQS4" s="97"/>
      <c r="AQT4" s="97"/>
      <c r="AQU4" s="97"/>
      <c r="AQV4" s="97"/>
      <c r="AQW4" s="97"/>
      <c r="AQX4" s="96"/>
      <c r="AQY4" s="97"/>
      <c r="AQZ4" s="97"/>
      <c r="ARA4" s="97"/>
      <c r="ARB4" s="97"/>
      <c r="ARC4" s="97"/>
      <c r="ARD4" s="97"/>
      <c r="ARE4" s="97"/>
      <c r="ARF4" s="96"/>
      <c r="ARG4" s="97"/>
      <c r="ARH4" s="97"/>
      <c r="ARI4" s="97"/>
      <c r="ARJ4" s="97"/>
      <c r="ARK4" s="97"/>
      <c r="ARL4" s="97"/>
      <c r="ARM4" s="97"/>
      <c r="ARN4" s="96"/>
      <c r="ARO4" s="97"/>
      <c r="ARP4" s="97"/>
      <c r="ARQ4" s="97"/>
      <c r="ARR4" s="97"/>
      <c r="ARS4" s="97"/>
      <c r="ART4" s="97"/>
      <c r="ARU4" s="97"/>
      <c r="ARV4" s="96"/>
      <c r="ARW4" s="97"/>
      <c r="ARX4" s="97"/>
      <c r="ARY4" s="97"/>
      <c r="ARZ4" s="97"/>
      <c r="ASA4" s="97"/>
      <c r="ASB4" s="97"/>
      <c r="ASC4" s="97"/>
      <c r="ASD4" s="96"/>
      <c r="ASE4" s="97"/>
      <c r="ASF4" s="97"/>
      <c r="ASG4" s="97"/>
      <c r="ASH4" s="97"/>
      <c r="ASI4" s="97"/>
      <c r="ASJ4" s="97"/>
      <c r="ASK4" s="97"/>
      <c r="ASL4" s="96"/>
      <c r="ASM4" s="97"/>
      <c r="ASN4" s="97"/>
      <c r="ASO4" s="97"/>
      <c r="ASP4" s="97"/>
      <c r="ASQ4" s="97"/>
      <c r="ASR4" s="97"/>
      <c r="ASS4" s="97"/>
      <c r="AST4" s="96"/>
      <c r="ASU4" s="97"/>
      <c r="ASV4" s="97"/>
      <c r="ASW4" s="97"/>
      <c r="ASX4" s="97"/>
      <c r="ASY4" s="97"/>
      <c r="ASZ4" s="97"/>
      <c r="ATA4" s="97"/>
      <c r="ATB4" s="96"/>
      <c r="ATC4" s="97"/>
      <c r="ATD4" s="97"/>
      <c r="ATE4" s="97"/>
      <c r="ATF4" s="97"/>
      <c r="ATG4" s="97"/>
      <c r="ATH4" s="97"/>
      <c r="ATI4" s="97"/>
      <c r="ATJ4" s="96"/>
      <c r="ATK4" s="97"/>
      <c r="ATL4" s="97"/>
      <c r="ATM4" s="97"/>
      <c r="ATN4" s="97"/>
      <c r="ATO4" s="97"/>
      <c r="ATP4" s="97"/>
      <c r="ATQ4" s="97"/>
      <c r="ATR4" s="96"/>
      <c r="ATS4" s="97"/>
      <c r="ATT4" s="97"/>
      <c r="ATU4" s="97"/>
      <c r="ATV4" s="97"/>
      <c r="ATW4" s="97"/>
      <c r="ATX4" s="97"/>
      <c r="ATY4" s="97"/>
      <c r="ATZ4" s="96"/>
      <c r="AUA4" s="97"/>
      <c r="AUB4" s="97"/>
      <c r="AUC4" s="97"/>
      <c r="AUD4" s="97"/>
      <c r="AUE4" s="97"/>
      <c r="AUF4" s="97"/>
      <c r="AUG4" s="97"/>
      <c r="AUH4" s="96"/>
      <c r="AUI4" s="97"/>
      <c r="AUJ4" s="97"/>
      <c r="AUK4" s="97"/>
      <c r="AUL4" s="97"/>
      <c r="AUM4" s="97"/>
      <c r="AUN4" s="97"/>
      <c r="AUO4" s="97"/>
      <c r="AUP4" s="96"/>
      <c r="AUQ4" s="97"/>
      <c r="AUR4" s="97"/>
      <c r="AUS4" s="97"/>
      <c r="AUT4" s="97"/>
      <c r="AUU4" s="97"/>
      <c r="AUV4" s="97"/>
      <c r="AUW4" s="97"/>
      <c r="AUX4" s="96"/>
      <c r="AUY4" s="97"/>
      <c r="AUZ4" s="97"/>
      <c r="AVA4" s="97"/>
      <c r="AVB4" s="97"/>
      <c r="AVC4" s="97"/>
      <c r="AVD4" s="97"/>
      <c r="AVE4" s="97"/>
      <c r="AVF4" s="96"/>
      <c r="AVG4" s="97"/>
      <c r="AVH4" s="97"/>
      <c r="AVI4" s="97"/>
      <c r="AVJ4" s="97"/>
      <c r="AVK4" s="97"/>
      <c r="AVL4" s="97"/>
      <c r="AVM4" s="97"/>
      <c r="AVN4" s="96"/>
      <c r="AVO4" s="97"/>
      <c r="AVP4" s="97"/>
      <c r="AVQ4" s="97"/>
      <c r="AVR4" s="97"/>
      <c r="AVS4" s="97"/>
      <c r="AVT4" s="97"/>
      <c r="AVU4" s="97"/>
      <c r="AVV4" s="96"/>
      <c r="AVW4" s="97"/>
      <c r="AVX4" s="97"/>
      <c r="AVY4" s="97"/>
      <c r="AVZ4" s="97"/>
      <c r="AWA4" s="97"/>
      <c r="AWB4" s="97"/>
      <c r="AWC4" s="97"/>
      <c r="AWD4" s="96"/>
      <c r="AWE4" s="97"/>
      <c r="AWF4" s="97"/>
      <c r="AWG4" s="97"/>
      <c r="AWH4" s="97"/>
      <c r="AWI4" s="97"/>
      <c r="AWJ4" s="97"/>
      <c r="AWK4" s="97"/>
      <c r="AWL4" s="96"/>
      <c r="AWM4" s="97"/>
      <c r="AWN4" s="97"/>
      <c r="AWO4" s="97"/>
      <c r="AWP4" s="97"/>
      <c r="AWQ4" s="97"/>
      <c r="AWR4" s="97"/>
      <c r="AWS4" s="97"/>
      <c r="AWT4" s="96"/>
      <c r="AWU4" s="97"/>
      <c r="AWV4" s="97"/>
      <c r="AWW4" s="97"/>
      <c r="AWX4" s="97"/>
      <c r="AWY4" s="97"/>
      <c r="AWZ4" s="97"/>
      <c r="AXA4" s="97"/>
      <c r="AXB4" s="96"/>
      <c r="AXC4" s="97"/>
      <c r="AXD4" s="97"/>
      <c r="AXE4" s="97"/>
      <c r="AXF4" s="97"/>
      <c r="AXG4" s="97"/>
      <c r="AXH4" s="97"/>
      <c r="AXI4" s="97"/>
      <c r="AXJ4" s="96"/>
      <c r="AXK4" s="97"/>
      <c r="AXL4" s="97"/>
      <c r="AXM4" s="97"/>
      <c r="AXN4" s="97"/>
      <c r="AXO4" s="97"/>
      <c r="AXP4" s="97"/>
      <c r="AXQ4" s="97"/>
      <c r="AXR4" s="96"/>
      <c r="AXS4" s="97"/>
      <c r="AXT4" s="97"/>
      <c r="AXU4" s="97"/>
      <c r="AXV4" s="97"/>
      <c r="AXW4" s="97"/>
      <c r="AXX4" s="97"/>
      <c r="AXY4" s="97"/>
      <c r="AXZ4" s="96"/>
      <c r="AYA4" s="97"/>
      <c r="AYB4" s="97"/>
      <c r="AYC4" s="97"/>
      <c r="AYD4" s="97"/>
      <c r="AYE4" s="97"/>
      <c r="AYF4" s="97"/>
      <c r="AYG4" s="97"/>
      <c r="AYH4" s="96"/>
      <c r="AYI4" s="97"/>
      <c r="AYJ4" s="97"/>
      <c r="AYK4" s="97"/>
      <c r="AYL4" s="97"/>
      <c r="AYM4" s="97"/>
      <c r="AYN4" s="97"/>
      <c r="AYO4" s="97"/>
      <c r="AYP4" s="96"/>
      <c r="AYQ4" s="97"/>
      <c r="AYR4" s="97"/>
      <c r="AYS4" s="97"/>
      <c r="AYT4" s="97"/>
      <c r="AYU4" s="97"/>
      <c r="AYV4" s="97"/>
      <c r="AYW4" s="97"/>
      <c r="AYX4" s="96"/>
      <c r="AYY4" s="97"/>
      <c r="AYZ4" s="97"/>
      <c r="AZA4" s="97"/>
      <c r="AZB4" s="97"/>
      <c r="AZC4" s="97"/>
      <c r="AZD4" s="97"/>
      <c r="AZE4" s="97"/>
      <c r="AZF4" s="96"/>
      <c r="AZG4" s="97"/>
      <c r="AZH4" s="97"/>
      <c r="AZI4" s="97"/>
      <c r="AZJ4" s="97"/>
      <c r="AZK4" s="97"/>
      <c r="AZL4" s="97"/>
      <c r="AZM4" s="97"/>
      <c r="AZN4" s="96"/>
      <c r="AZO4" s="97"/>
      <c r="AZP4" s="97"/>
      <c r="AZQ4" s="97"/>
      <c r="AZR4" s="97"/>
      <c r="AZS4" s="97"/>
      <c r="AZT4" s="97"/>
      <c r="AZU4" s="97"/>
      <c r="AZV4" s="96"/>
      <c r="AZW4" s="97"/>
      <c r="AZX4" s="97"/>
      <c r="AZY4" s="97"/>
      <c r="AZZ4" s="97"/>
      <c r="BAA4" s="97"/>
      <c r="BAB4" s="97"/>
      <c r="BAC4" s="97"/>
      <c r="BAD4" s="96"/>
      <c r="BAE4" s="97"/>
      <c r="BAF4" s="97"/>
      <c r="BAG4" s="97"/>
      <c r="BAH4" s="97"/>
      <c r="BAI4" s="97"/>
      <c r="BAJ4" s="97"/>
      <c r="BAK4" s="97"/>
      <c r="BAL4" s="96"/>
      <c r="BAM4" s="97"/>
      <c r="BAN4" s="97"/>
      <c r="BAO4" s="97"/>
      <c r="BAP4" s="97"/>
      <c r="BAQ4" s="97"/>
      <c r="BAR4" s="97"/>
      <c r="BAS4" s="97"/>
      <c r="BAT4" s="96"/>
      <c r="BAU4" s="97"/>
      <c r="BAV4" s="97"/>
      <c r="BAW4" s="97"/>
      <c r="BAX4" s="97"/>
      <c r="BAY4" s="97"/>
      <c r="BAZ4" s="97"/>
      <c r="BBA4" s="97"/>
      <c r="BBB4" s="96"/>
      <c r="BBC4" s="97"/>
      <c r="BBD4" s="97"/>
      <c r="BBE4" s="97"/>
      <c r="BBF4" s="97"/>
      <c r="BBG4" s="97"/>
      <c r="BBH4" s="97"/>
      <c r="BBI4" s="97"/>
      <c r="BBJ4" s="96"/>
      <c r="BBK4" s="97"/>
      <c r="BBL4" s="97"/>
      <c r="BBM4" s="97"/>
      <c r="BBN4" s="97"/>
      <c r="BBO4" s="97"/>
      <c r="BBP4" s="97"/>
      <c r="BBQ4" s="97"/>
      <c r="BBR4" s="96"/>
      <c r="BBS4" s="97"/>
      <c r="BBT4" s="97"/>
      <c r="BBU4" s="97"/>
      <c r="BBV4" s="97"/>
      <c r="BBW4" s="97"/>
      <c r="BBX4" s="97"/>
      <c r="BBY4" s="97"/>
      <c r="BBZ4" s="96"/>
      <c r="BCA4" s="97"/>
      <c r="BCB4" s="97"/>
      <c r="BCC4" s="97"/>
      <c r="BCD4" s="97"/>
      <c r="BCE4" s="97"/>
      <c r="BCF4" s="97"/>
      <c r="BCG4" s="97"/>
      <c r="BCH4" s="96"/>
      <c r="BCI4" s="97"/>
      <c r="BCJ4" s="97"/>
      <c r="BCK4" s="97"/>
      <c r="BCL4" s="97"/>
      <c r="BCM4" s="97"/>
      <c r="BCN4" s="97"/>
      <c r="BCO4" s="97"/>
      <c r="BCP4" s="96"/>
      <c r="BCQ4" s="97"/>
      <c r="BCR4" s="97"/>
      <c r="BCS4" s="97"/>
      <c r="BCT4" s="97"/>
      <c r="BCU4" s="97"/>
      <c r="BCV4" s="97"/>
      <c r="BCW4" s="97"/>
      <c r="BCX4" s="96"/>
      <c r="BCY4" s="97"/>
      <c r="BCZ4" s="97"/>
      <c r="BDA4" s="97"/>
      <c r="BDB4" s="97"/>
      <c r="BDC4" s="97"/>
      <c r="BDD4" s="97"/>
      <c r="BDE4" s="97"/>
      <c r="BDF4" s="96"/>
      <c r="BDG4" s="97"/>
      <c r="BDH4" s="97"/>
      <c r="BDI4" s="97"/>
      <c r="BDJ4" s="97"/>
      <c r="BDK4" s="97"/>
      <c r="BDL4" s="97"/>
      <c r="BDM4" s="97"/>
      <c r="BDN4" s="96"/>
      <c r="BDO4" s="97"/>
      <c r="BDP4" s="97"/>
      <c r="BDQ4" s="97"/>
      <c r="BDR4" s="97"/>
      <c r="BDS4" s="97"/>
      <c r="BDT4" s="97"/>
      <c r="BDU4" s="97"/>
      <c r="BDV4" s="96"/>
      <c r="BDW4" s="97"/>
      <c r="BDX4" s="97"/>
      <c r="BDY4" s="97"/>
      <c r="BDZ4" s="97"/>
      <c r="BEA4" s="97"/>
      <c r="BEB4" s="97"/>
      <c r="BEC4" s="97"/>
      <c r="BED4" s="96"/>
      <c r="BEE4" s="97"/>
      <c r="BEF4" s="97"/>
      <c r="BEG4" s="97"/>
      <c r="BEH4" s="97"/>
      <c r="BEI4" s="97"/>
      <c r="BEJ4" s="97"/>
      <c r="BEK4" s="97"/>
      <c r="BEL4" s="96"/>
      <c r="BEM4" s="97"/>
      <c r="BEN4" s="97"/>
      <c r="BEO4" s="97"/>
      <c r="BEP4" s="97"/>
      <c r="BEQ4" s="97"/>
      <c r="BER4" s="97"/>
      <c r="BES4" s="97"/>
      <c r="BET4" s="96"/>
      <c r="BEU4" s="97"/>
      <c r="BEV4" s="97"/>
      <c r="BEW4" s="97"/>
      <c r="BEX4" s="97"/>
      <c r="BEY4" s="97"/>
      <c r="BEZ4" s="97"/>
      <c r="BFA4" s="97"/>
      <c r="BFB4" s="96"/>
      <c r="BFC4" s="97"/>
      <c r="BFD4" s="97"/>
      <c r="BFE4" s="97"/>
      <c r="BFF4" s="97"/>
      <c r="BFG4" s="97"/>
      <c r="BFH4" s="97"/>
      <c r="BFI4" s="97"/>
      <c r="BFJ4" s="96"/>
      <c r="BFK4" s="97"/>
      <c r="BFL4" s="97"/>
      <c r="BFM4" s="97"/>
      <c r="BFN4" s="97"/>
      <c r="BFO4" s="97"/>
      <c r="BFP4" s="97"/>
      <c r="BFQ4" s="97"/>
      <c r="BFR4" s="96"/>
      <c r="BFS4" s="97"/>
      <c r="BFT4" s="97"/>
      <c r="BFU4" s="97"/>
      <c r="BFV4" s="97"/>
      <c r="BFW4" s="97"/>
      <c r="BFX4" s="97"/>
      <c r="BFY4" s="97"/>
      <c r="BFZ4" s="96"/>
      <c r="BGA4" s="97"/>
      <c r="BGB4" s="97"/>
      <c r="BGC4" s="97"/>
      <c r="BGD4" s="97"/>
      <c r="BGE4" s="97"/>
      <c r="BGF4" s="97"/>
      <c r="BGG4" s="97"/>
      <c r="BGH4" s="96"/>
      <c r="BGI4" s="97"/>
      <c r="BGJ4" s="97"/>
      <c r="BGK4" s="97"/>
      <c r="BGL4" s="97"/>
      <c r="BGM4" s="97"/>
      <c r="BGN4" s="97"/>
      <c r="BGO4" s="97"/>
      <c r="BGP4" s="96"/>
      <c r="BGQ4" s="97"/>
      <c r="BGR4" s="97"/>
      <c r="BGS4" s="97"/>
      <c r="BGT4" s="97"/>
      <c r="BGU4" s="97"/>
      <c r="BGV4" s="97"/>
      <c r="BGW4" s="97"/>
      <c r="BGX4" s="96"/>
      <c r="BGY4" s="97"/>
      <c r="BGZ4" s="97"/>
      <c r="BHA4" s="97"/>
      <c r="BHB4" s="97"/>
      <c r="BHC4" s="97"/>
      <c r="BHD4" s="97"/>
      <c r="BHE4" s="97"/>
      <c r="BHF4" s="96"/>
      <c r="BHG4" s="97"/>
      <c r="BHH4" s="97"/>
      <c r="BHI4" s="97"/>
      <c r="BHJ4" s="97"/>
      <c r="BHK4" s="97"/>
      <c r="BHL4" s="97"/>
      <c r="BHM4" s="97"/>
      <c r="BHN4" s="96"/>
      <c r="BHO4" s="97"/>
      <c r="BHP4" s="97"/>
      <c r="BHQ4" s="97"/>
      <c r="BHR4" s="97"/>
      <c r="BHS4" s="97"/>
      <c r="BHT4" s="97"/>
      <c r="BHU4" s="97"/>
      <c r="BHV4" s="96"/>
      <c r="BHW4" s="97"/>
      <c r="BHX4" s="97"/>
      <c r="BHY4" s="97"/>
      <c r="BHZ4" s="97"/>
      <c r="BIA4" s="97"/>
      <c r="BIB4" s="97"/>
      <c r="BIC4" s="97"/>
      <c r="BID4" s="96"/>
      <c r="BIE4" s="97"/>
      <c r="BIF4" s="97"/>
      <c r="BIG4" s="97"/>
      <c r="BIH4" s="97"/>
      <c r="BII4" s="97"/>
      <c r="BIJ4" s="97"/>
      <c r="BIK4" s="97"/>
      <c r="BIL4" s="96"/>
      <c r="BIM4" s="97"/>
      <c r="BIN4" s="97"/>
      <c r="BIO4" s="97"/>
      <c r="BIP4" s="97"/>
      <c r="BIQ4" s="97"/>
      <c r="BIR4" s="97"/>
      <c r="BIS4" s="97"/>
      <c r="BIT4" s="96"/>
      <c r="BIU4" s="97"/>
      <c r="BIV4" s="97"/>
      <c r="BIW4" s="97"/>
      <c r="BIX4" s="97"/>
      <c r="BIY4" s="97"/>
      <c r="BIZ4" s="97"/>
      <c r="BJA4" s="97"/>
      <c r="BJB4" s="96"/>
      <c r="BJC4" s="97"/>
      <c r="BJD4" s="97"/>
      <c r="BJE4" s="97"/>
      <c r="BJF4" s="97"/>
      <c r="BJG4" s="97"/>
      <c r="BJH4" s="97"/>
      <c r="BJI4" s="97"/>
      <c r="BJJ4" s="96"/>
      <c r="BJK4" s="97"/>
      <c r="BJL4" s="97"/>
      <c r="BJM4" s="97"/>
      <c r="BJN4" s="97"/>
      <c r="BJO4" s="97"/>
      <c r="BJP4" s="97"/>
      <c r="BJQ4" s="97"/>
      <c r="BJR4" s="96"/>
      <c r="BJS4" s="97"/>
      <c r="BJT4" s="97"/>
      <c r="BJU4" s="97"/>
      <c r="BJV4" s="97"/>
      <c r="BJW4" s="97"/>
      <c r="BJX4" s="97"/>
      <c r="BJY4" s="97"/>
      <c r="BJZ4" s="96"/>
      <c r="BKA4" s="97"/>
      <c r="BKB4" s="97"/>
      <c r="BKC4" s="97"/>
      <c r="BKD4" s="97"/>
      <c r="BKE4" s="97"/>
      <c r="BKF4" s="97"/>
      <c r="BKG4" s="97"/>
      <c r="BKH4" s="96"/>
      <c r="BKI4" s="97"/>
      <c r="BKJ4" s="97"/>
      <c r="BKK4" s="97"/>
      <c r="BKL4" s="97"/>
      <c r="BKM4" s="97"/>
      <c r="BKN4" s="97"/>
      <c r="BKO4" s="97"/>
      <c r="BKP4" s="96"/>
      <c r="BKQ4" s="97"/>
      <c r="BKR4" s="97"/>
      <c r="BKS4" s="97"/>
      <c r="BKT4" s="97"/>
      <c r="BKU4" s="97"/>
      <c r="BKV4" s="97"/>
      <c r="BKW4" s="97"/>
      <c r="BKX4" s="96"/>
      <c r="BKY4" s="97"/>
      <c r="BKZ4" s="97"/>
      <c r="BLA4" s="97"/>
      <c r="BLB4" s="97"/>
      <c r="BLC4" s="97"/>
      <c r="BLD4" s="97"/>
      <c r="BLE4" s="97"/>
      <c r="BLF4" s="96"/>
      <c r="BLG4" s="97"/>
      <c r="BLH4" s="97"/>
      <c r="BLI4" s="97"/>
      <c r="BLJ4" s="97"/>
      <c r="BLK4" s="97"/>
      <c r="BLL4" s="97"/>
      <c r="BLM4" s="97"/>
      <c r="BLN4" s="96"/>
      <c r="BLO4" s="97"/>
      <c r="BLP4" s="97"/>
      <c r="BLQ4" s="97"/>
      <c r="BLR4" s="97"/>
      <c r="BLS4" s="97"/>
      <c r="BLT4" s="97"/>
      <c r="BLU4" s="97"/>
      <c r="BLV4" s="96"/>
      <c r="BLW4" s="97"/>
      <c r="BLX4" s="97"/>
      <c r="BLY4" s="97"/>
      <c r="BLZ4" s="97"/>
      <c r="BMA4" s="97"/>
      <c r="BMB4" s="97"/>
      <c r="BMC4" s="97"/>
      <c r="BMD4" s="96"/>
      <c r="BME4" s="97"/>
      <c r="BMF4" s="97"/>
      <c r="BMG4" s="97"/>
      <c r="BMH4" s="97"/>
      <c r="BMI4" s="97"/>
      <c r="BMJ4" s="97"/>
      <c r="BMK4" s="97"/>
      <c r="BML4" s="96"/>
      <c r="BMM4" s="97"/>
      <c r="BMN4" s="97"/>
      <c r="BMO4" s="97"/>
      <c r="BMP4" s="97"/>
      <c r="BMQ4" s="97"/>
      <c r="BMR4" s="97"/>
      <c r="BMS4" s="97"/>
      <c r="BMT4" s="96"/>
      <c r="BMU4" s="97"/>
      <c r="BMV4" s="97"/>
      <c r="BMW4" s="97"/>
      <c r="BMX4" s="97"/>
      <c r="BMY4" s="97"/>
      <c r="BMZ4" s="97"/>
      <c r="BNA4" s="97"/>
      <c r="BNB4" s="96"/>
      <c r="BNC4" s="97"/>
      <c r="BND4" s="97"/>
      <c r="BNE4" s="97"/>
      <c r="BNF4" s="97"/>
      <c r="BNG4" s="97"/>
      <c r="BNH4" s="97"/>
      <c r="BNI4" s="97"/>
      <c r="BNJ4" s="96"/>
      <c r="BNK4" s="97"/>
      <c r="BNL4" s="97"/>
      <c r="BNM4" s="97"/>
      <c r="BNN4" s="97"/>
      <c r="BNO4" s="97"/>
      <c r="BNP4" s="97"/>
      <c r="BNQ4" s="97"/>
      <c r="BNR4" s="96"/>
      <c r="BNS4" s="97"/>
      <c r="BNT4" s="97"/>
      <c r="BNU4" s="97"/>
      <c r="BNV4" s="97"/>
      <c r="BNW4" s="97"/>
      <c r="BNX4" s="97"/>
      <c r="BNY4" s="97"/>
      <c r="BNZ4" s="96"/>
      <c r="BOA4" s="97"/>
      <c r="BOB4" s="97"/>
      <c r="BOC4" s="97"/>
      <c r="BOD4" s="97"/>
      <c r="BOE4" s="97"/>
      <c r="BOF4" s="97"/>
      <c r="BOG4" s="97"/>
      <c r="BOH4" s="96"/>
      <c r="BOI4" s="97"/>
      <c r="BOJ4" s="97"/>
      <c r="BOK4" s="97"/>
      <c r="BOL4" s="97"/>
      <c r="BOM4" s="97"/>
      <c r="BON4" s="97"/>
      <c r="BOO4" s="97"/>
      <c r="BOP4" s="96"/>
      <c r="BOQ4" s="97"/>
      <c r="BOR4" s="97"/>
      <c r="BOS4" s="97"/>
      <c r="BOT4" s="97"/>
      <c r="BOU4" s="97"/>
      <c r="BOV4" s="97"/>
      <c r="BOW4" s="97"/>
      <c r="BOX4" s="96"/>
      <c r="BOY4" s="97"/>
      <c r="BOZ4" s="97"/>
      <c r="BPA4" s="97"/>
      <c r="BPB4" s="97"/>
      <c r="BPC4" s="97"/>
      <c r="BPD4" s="97"/>
      <c r="BPE4" s="97"/>
      <c r="BPF4" s="96"/>
      <c r="BPG4" s="97"/>
      <c r="BPH4" s="97"/>
      <c r="BPI4" s="97"/>
      <c r="BPJ4" s="97"/>
      <c r="BPK4" s="97"/>
      <c r="BPL4" s="97"/>
      <c r="BPM4" s="97"/>
      <c r="BPN4" s="96"/>
      <c r="BPO4" s="97"/>
      <c r="BPP4" s="97"/>
      <c r="BPQ4" s="97"/>
      <c r="BPR4" s="97"/>
      <c r="BPS4" s="97"/>
      <c r="BPT4" s="97"/>
      <c r="BPU4" s="97"/>
      <c r="BPV4" s="96"/>
      <c r="BPW4" s="97"/>
      <c r="BPX4" s="97"/>
      <c r="BPY4" s="97"/>
      <c r="BPZ4" s="97"/>
      <c r="BQA4" s="97"/>
      <c r="BQB4" s="97"/>
      <c r="BQC4" s="97"/>
      <c r="BQD4" s="96"/>
      <c r="BQE4" s="97"/>
      <c r="BQF4" s="97"/>
      <c r="BQG4" s="97"/>
      <c r="BQH4" s="97"/>
      <c r="BQI4" s="97"/>
      <c r="BQJ4" s="97"/>
      <c r="BQK4" s="97"/>
      <c r="BQL4" s="96"/>
      <c r="BQM4" s="97"/>
      <c r="BQN4" s="97"/>
      <c r="BQO4" s="97"/>
      <c r="BQP4" s="97"/>
      <c r="BQQ4" s="97"/>
      <c r="BQR4" s="97"/>
      <c r="BQS4" s="97"/>
      <c r="BQT4" s="96"/>
      <c r="BQU4" s="97"/>
      <c r="BQV4" s="97"/>
      <c r="BQW4" s="97"/>
      <c r="BQX4" s="97"/>
      <c r="BQY4" s="97"/>
      <c r="BQZ4" s="97"/>
      <c r="BRA4" s="97"/>
      <c r="BRB4" s="96"/>
      <c r="BRC4" s="97"/>
      <c r="BRD4" s="97"/>
      <c r="BRE4" s="97"/>
      <c r="BRF4" s="97"/>
      <c r="BRG4" s="97"/>
      <c r="BRH4" s="97"/>
      <c r="BRI4" s="97"/>
      <c r="BRJ4" s="96"/>
      <c r="BRK4" s="97"/>
      <c r="BRL4" s="97"/>
      <c r="BRM4" s="97"/>
      <c r="BRN4" s="97"/>
      <c r="BRO4" s="97"/>
      <c r="BRP4" s="97"/>
      <c r="BRQ4" s="97"/>
      <c r="BRR4" s="96"/>
      <c r="BRS4" s="97"/>
      <c r="BRT4" s="97"/>
      <c r="BRU4" s="97"/>
      <c r="BRV4" s="97"/>
      <c r="BRW4" s="97"/>
      <c r="BRX4" s="97"/>
      <c r="BRY4" s="97"/>
      <c r="BRZ4" s="96"/>
      <c r="BSA4" s="97"/>
      <c r="BSB4" s="97"/>
      <c r="BSC4" s="97"/>
      <c r="BSD4" s="97"/>
      <c r="BSE4" s="97"/>
      <c r="BSF4" s="97"/>
      <c r="BSG4" s="97"/>
      <c r="BSH4" s="96"/>
      <c r="BSI4" s="97"/>
      <c r="BSJ4" s="97"/>
      <c r="BSK4" s="97"/>
      <c r="BSL4" s="97"/>
      <c r="BSM4" s="97"/>
      <c r="BSN4" s="97"/>
      <c r="BSO4" s="97"/>
      <c r="BSP4" s="96"/>
      <c r="BSQ4" s="97"/>
      <c r="BSR4" s="97"/>
      <c r="BSS4" s="97"/>
      <c r="BST4" s="97"/>
      <c r="BSU4" s="97"/>
      <c r="BSV4" s="97"/>
      <c r="BSW4" s="97"/>
      <c r="BSX4" s="96"/>
      <c r="BSY4" s="97"/>
      <c r="BSZ4" s="97"/>
      <c r="BTA4" s="97"/>
      <c r="BTB4" s="97"/>
      <c r="BTC4" s="97"/>
      <c r="BTD4" s="97"/>
      <c r="BTE4" s="97"/>
      <c r="BTF4" s="96"/>
      <c r="BTG4" s="97"/>
      <c r="BTH4" s="97"/>
      <c r="BTI4" s="97"/>
      <c r="BTJ4" s="97"/>
      <c r="BTK4" s="97"/>
      <c r="BTL4" s="97"/>
      <c r="BTM4" s="97"/>
      <c r="BTN4" s="96"/>
      <c r="BTO4" s="97"/>
      <c r="BTP4" s="97"/>
      <c r="BTQ4" s="97"/>
      <c r="BTR4" s="97"/>
      <c r="BTS4" s="97"/>
      <c r="BTT4" s="97"/>
      <c r="BTU4" s="97"/>
      <c r="BTV4" s="96"/>
      <c r="BTW4" s="97"/>
      <c r="BTX4" s="97"/>
      <c r="BTY4" s="97"/>
      <c r="BTZ4" s="97"/>
      <c r="BUA4" s="97"/>
      <c r="BUB4" s="97"/>
      <c r="BUC4" s="97"/>
      <c r="BUD4" s="96"/>
      <c r="BUE4" s="97"/>
      <c r="BUF4" s="97"/>
      <c r="BUG4" s="97"/>
      <c r="BUH4" s="97"/>
      <c r="BUI4" s="97"/>
      <c r="BUJ4" s="97"/>
      <c r="BUK4" s="97"/>
      <c r="BUL4" s="96"/>
      <c r="BUM4" s="97"/>
      <c r="BUN4" s="97"/>
      <c r="BUO4" s="97"/>
      <c r="BUP4" s="97"/>
      <c r="BUQ4" s="97"/>
      <c r="BUR4" s="97"/>
      <c r="BUS4" s="97"/>
      <c r="BUT4" s="96"/>
      <c r="BUU4" s="97"/>
      <c r="BUV4" s="97"/>
      <c r="BUW4" s="97"/>
      <c r="BUX4" s="97"/>
      <c r="BUY4" s="97"/>
      <c r="BUZ4" s="97"/>
      <c r="BVA4" s="97"/>
      <c r="BVB4" s="96"/>
      <c r="BVC4" s="97"/>
      <c r="BVD4" s="97"/>
      <c r="BVE4" s="97"/>
      <c r="BVF4" s="97"/>
      <c r="BVG4" s="97"/>
      <c r="BVH4" s="97"/>
      <c r="BVI4" s="97"/>
      <c r="BVJ4" s="96"/>
      <c r="BVK4" s="97"/>
      <c r="BVL4" s="97"/>
      <c r="BVM4" s="97"/>
      <c r="BVN4" s="97"/>
      <c r="BVO4" s="97"/>
      <c r="BVP4" s="97"/>
      <c r="BVQ4" s="97"/>
      <c r="BVR4" s="96"/>
      <c r="BVS4" s="97"/>
      <c r="BVT4" s="97"/>
      <c r="BVU4" s="97"/>
      <c r="BVV4" s="97"/>
      <c r="BVW4" s="97"/>
      <c r="BVX4" s="97"/>
      <c r="BVY4" s="97"/>
      <c r="BVZ4" s="96"/>
      <c r="BWA4" s="97"/>
      <c r="BWB4" s="97"/>
      <c r="BWC4" s="97"/>
      <c r="BWD4" s="97"/>
      <c r="BWE4" s="97"/>
      <c r="BWF4" s="97"/>
      <c r="BWG4" s="97"/>
      <c r="BWH4" s="96"/>
      <c r="BWI4" s="97"/>
      <c r="BWJ4" s="97"/>
      <c r="BWK4" s="97"/>
      <c r="BWL4" s="97"/>
      <c r="BWM4" s="97"/>
      <c r="BWN4" s="97"/>
      <c r="BWO4" s="97"/>
      <c r="BWP4" s="96"/>
      <c r="BWQ4" s="97"/>
      <c r="BWR4" s="97"/>
      <c r="BWS4" s="97"/>
      <c r="BWT4" s="97"/>
      <c r="BWU4" s="97"/>
      <c r="BWV4" s="97"/>
      <c r="BWW4" s="97"/>
      <c r="BWX4" s="96"/>
      <c r="BWY4" s="97"/>
      <c r="BWZ4" s="97"/>
      <c r="BXA4" s="97"/>
      <c r="BXB4" s="97"/>
      <c r="BXC4" s="97"/>
      <c r="BXD4" s="97"/>
      <c r="BXE4" s="97"/>
      <c r="BXF4" s="96"/>
      <c r="BXG4" s="97"/>
      <c r="BXH4" s="97"/>
      <c r="BXI4" s="97"/>
      <c r="BXJ4" s="97"/>
      <c r="BXK4" s="97"/>
      <c r="BXL4" s="97"/>
      <c r="BXM4" s="97"/>
      <c r="BXN4" s="96"/>
      <c r="BXO4" s="97"/>
      <c r="BXP4" s="97"/>
      <c r="BXQ4" s="97"/>
      <c r="BXR4" s="97"/>
      <c r="BXS4" s="97"/>
      <c r="BXT4" s="97"/>
      <c r="BXU4" s="97"/>
      <c r="BXV4" s="96"/>
      <c r="BXW4" s="97"/>
      <c r="BXX4" s="97"/>
      <c r="BXY4" s="97"/>
      <c r="BXZ4" s="97"/>
      <c r="BYA4" s="97"/>
      <c r="BYB4" s="97"/>
      <c r="BYC4" s="97"/>
      <c r="BYD4" s="96"/>
      <c r="BYE4" s="97"/>
      <c r="BYF4" s="97"/>
      <c r="BYG4" s="97"/>
      <c r="BYH4" s="97"/>
      <c r="BYI4" s="97"/>
      <c r="BYJ4" s="97"/>
      <c r="BYK4" s="97"/>
      <c r="BYL4" s="96"/>
      <c r="BYM4" s="97"/>
      <c r="BYN4" s="97"/>
      <c r="BYO4" s="97"/>
      <c r="BYP4" s="97"/>
      <c r="BYQ4" s="97"/>
      <c r="BYR4" s="97"/>
      <c r="BYS4" s="97"/>
      <c r="BYT4" s="96"/>
      <c r="BYU4" s="97"/>
      <c r="BYV4" s="97"/>
      <c r="BYW4" s="97"/>
      <c r="BYX4" s="97"/>
      <c r="BYY4" s="97"/>
      <c r="BYZ4" s="97"/>
      <c r="BZA4" s="97"/>
      <c r="BZB4" s="96"/>
      <c r="BZC4" s="97"/>
      <c r="BZD4" s="97"/>
      <c r="BZE4" s="97"/>
      <c r="BZF4" s="97"/>
      <c r="BZG4" s="97"/>
      <c r="BZH4" s="97"/>
      <c r="BZI4" s="97"/>
      <c r="BZJ4" s="96"/>
      <c r="BZK4" s="97"/>
      <c r="BZL4" s="97"/>
      <c r="BZM4" s="97"/>
      <c r="BZN4" s="97"/>
      <c r="BZO4" s="97"/>
      <c r="BZP4" s="97"/>
      <c r="BZQ4" s="97"/>
      <c r="BZR4" s="96"/>
      <c r="BZS4" s="97"/>
      <c r="BZT4" s="97"/>
      <c r="BZU4" s="97"/>
      <c r="BZV4" s="97"/>
      <c r="BZW4" s="97"/>
      <c r="BZX4" s="97"/>
      <c r="BZY4" s="97"/>
      <c r="BZZ4" s="96"/>
      <c r="CAA4" s="97"/>
      <c r="CAB4" s="97"/>
      <c r="CAC4" s="97"/>
      <c r="CAD4" s="97"/>
      <c r="CAE4" s="97"/>
      <c r="CAF4" s="97"/>
      <c r="CAG4" s="97"/>
      <c r="CAH4" s="96"/>
      <c r="CAI4" s="97"/>
      <c r="CAJ4" s="97"/>
      <c r="CAK4" s="97"/>
      <c r="CAL4" s="97"/>
      <c r="CAM4" s="97"/>
      <c r="CAN4" s="97"/>
      <c r="CAO4" s="97"/>
      <c r="CAP4" s="96"/>
      <c r="CAQ4" s="97"/>
      <c r="CAR4" s="97"/>
      <c r="CAS4" s="97"/>
      <c r="CAT4" s="97"/>
      <c r="CAU4" s="97"/>
      <c r="CAV4" s="97"/>
      <c r="CAW4" s="97"/>
      <c r="CAX4" s="96"/>
      <c r="CAY4" s="97"/>
      <c r="CAZ4" s="97"/>
      <c r="CBA4" s="97"/>
      <c r="CBB4" s="97"/>
      <c r="CBC4" s="97"/>
      <c r="CBD4" s="97"/>
      <c r="CBE4" s="97"/>
      <c r="CBF4" s="96"/>
      <c r="CBG4" s="97"/>
      <c r="CBH4" s="97"/>
      <c r="CBI4" s="97"/>
      <c r="CBJ4" s="97"/>
      <c r="CBK4" s="97"/>
      <c r="CBL4" s="97"/>
      <c r="CBM4" s="97"/>
      <c r="CBN4" s="96"/>
      <c r="CBO4" s="97"/>
      <c r="CBP4" s="97"/>
      <c r="CBQ4" s="97"/>
      <c r="CBR4" s="97"/>
      <c r="CBS4" s="97"/>
      <c r="CBT4" s="97"/>
      <c r="CBU4" s="97"/>
      <c r="CBV4" s="96"/>
      <c r="CBW4" s="97"/>
      <c r="CBX4" s="97"/>
      <c r="CBY4" s="97"/>
      <c r="CBZ4" s="97"/>
      <c r="CCA4" s="97"/>
      <c r="CCB4" s="97"/>
      <c r="CCC4" s="97"/>
      <c r="CCD4" s="96"/>
      <c r="CCE4" s="97"/>
      <c r="CCF4" s="97"/>
      <c r="CCG4" s="97"/>
      <c r="CCH4" s="97"/>
      <c r="CCI4" s="97"/>
      <c r="CCJ4" s="97"/>
      <c r="CCK4" s="97"/>
      <c r="CCL4" s="96"/>
      <c r="CCM4" s="97"/>
      <c r="CCN4" s="97"/>
      <c r="CCO4" s="97"/>
      <c r="CCP4" s="97"/>
      <c r="CCQ4" s="97"/>
      <c r="CCR4" s="97"/>
      <c r="CCS4" s="97"/>
      <c r="CCT4" s="96"/>
      <c r="CCU4" s="97"/>
      <c r="CCV4" s="97"/>
      <c r="CCW4" s="97"/>
      <c r="CCX4" s="97"/>
      <c r="CCY4" s="97"/>
      <c r="CCZ4" s="97"/>
      <c r="CDA4" s="97"/>
      <c r="CDB4" s="96"/>
      <c r="CDC4" s="97"/>
      <c r="CDD4" s="97"/>
      <c r="CDE4" s="97"/>
      <c r="CDF4" s="97"/>
      <c r="CDG4" s="97"/>
      <c r="CDH4" s="97"/>
      <c r="CDI4" s="97"/>
      <c r="CDJ4" s="96"/>
      <c r="CDK4" s="97"/>
      <c r="CDL4" s="97"/>
      <c r="CDM4" s="97"/>
      <c r="CDN4" s="97"/>
      <c r="CDO4" s="97"/>
      <c r="CDP4" s="97"/>
      <c r="CDQ4" s="97"/>
      <c r="CDR4" s="96"/>
      <c r="CDS4" s="97"/>
      <c r="CDT4" s="97"/>
      <c r="CDU4" s="97"/>
      <c r="CDV4" s="97"/>
      <c r="CDW4" s="97"/>
      <c r="CDX4" s="97"/>
      <c r="CDY4" s="97"/>
      <c r="CDZ4" s="96"/>
      <c r="CEA4" s="97"/>
      <c r="CEB4" s="97"/>
      <c r="CEC4" s="97"/>
      <c r="CED4" s="97"/>
      <c r="CEE4" s="97"/>
      <c r="CEF4" s="97"/>
      <c r="CEG4" s="97"/>
      <c r="CEH4" s="96"/>
      <c r="CEI4" s="97"/>
      <c r="CEJ4" s="97"/>
      <c r="CEK4" s="97"/>
      <c r="CEL4" s="97"/>
      <c r="CEM4" s="97"/>
      <c r="CEN4" s="97"/>
      <c r="CEO4" s="97"/>
      <c r="CEP4" s="96"/>
      <c r="CEQ4" s="97"/>
      <c r="CER4" s="97"/>
      <c r="CES4" s="97"/>
      <c r="CET4" s="97"/>
      <c r="CEU4" s="97"/>
      <c r="CEV4" s="97"/>
      <c r="CEW4" s="97"/>
      <c r="CEX4" s="96"/>
      <c r="CEY4" s="97"/>
      <c r="CEZ4" s="97"/>
      <c r="CFA4" s="97"/>
      <c r="CFB4" s="97"/>
      <c r="CFC4" s="97"/>
      <c r="CFD4" s="97"/>
      <c r="CFE4" s="97"/>
      <c r="CFF4" s="96"/>
      <c r="CFG4" s="97"/>
      <c r="CFH4" s="97"/>
      <c r="CFI4" s="97"/>
      <c r="CFJ4" s="97"/>
      <c r="CFK4" s="97"/>
      <c r="CFL4" s="97"/>
      <c r="CFM4" s="97"/>
      <c r="CFN4" s="96"/>
      <c r="CFO4" s="97"/>
      <c r="CFP4" s="97"/>
      <c r="CFQ4" s="97"/>
      <c r="CFR4" s="97"/>
      <c r="CFS4" s="97"/>
      <c r="CFT4" s="97"/>
      <c r="CFU4" s="97"/>
      <c r="CFV4" s="96"/>
      <c r="CFW4" s="97"/>
      <c r="CFX4" s="97"/>
      <c r="CFY4" s="97"/>
      <c r="CFZ4" s="97"/>
      <c r="CGA4" s="97"/>
      <c r="CGB4" s="97"/>
      <c r="CGC4" s="97"/>
      <c r="CGD4" s="96"/>
      <c r="CGE4" s="97"/>
      <c r="CGF4" s="97"/>
      <c r="CGG4" s="97"/>
      <c r="CGH4" s="97"/>
      <c r="CGI4" s="97"/>
      <c r="CGJ4" s="97"/>
      <c r="CGK4" s="97"/>
      <c r="CGL4" s="96"/>
      <c r="CGM4" s="97"/>
      <c r="CGN4" s="97"/>
      <c r="CGO4" s="97"/>
      <c r="CGP4" s="97"/>
      <c r="CGQ4" s="97"/>
      <c r="CGR4" s="97"/>
      <c r="CGS4" s="97"/>
      <c r="CGT4" s="96"/>
      <c r="CGU4" s="97"/>
      <c r="CGV4" s="97"/>
      <c r="CGW4" s="97"/>
      <c r="CGX4" s="97"/>
      <c r="CGY4" s="97"/>
      <c r="CGZ4" s="97"/>
      <c r="CHA4" s="97"/>
      <c r="CHB4" s="96"/>
      <c r="CHC4" s="97"/>
      <c r="CHD4" s="97"/>
      <c r="CHE4" s="97"/>
      <c r="CHF4" s="97"/>
      <c r="CHG4" s="97"/>
      <c r="CHH4" s="97"/>
      <c r="CHI4" s="97"/>
      <c r="CHJ4" s="96"/>
      <c r="CHK4" s="97"/>
      <c r="CHL4" s="97"/>
      <c r="CHM4" s="97"/>
      <c r="CHN4" s="97"/>
      <c r="CHO4" s="97"/>
      <c r="CHP4" s="97"/>
      <c r="CHQ4" s="97"/>
      <c r="CHR4" s="96"/>
      <c r="CHS4" s="97"/>
      <c r="CHT4" s="97"/>
      <c r="CHU4" s="97"/>
      <c r="CHV4" s="97"/>
      <c r="CHW4" s="97"/>
      <c r="CHX4" s="97"/>
      <c r="CHY4" s="97"/>
      <c r="CHZ4" s="96"/>
      <c r="CIA4" s="97"/>
      <c r="CIB4" s="97"/>
      <c r="CIC4" s="97"/>
      <c r="CID4" s="97"/>
      <c r="CIE4" s="97"/>
      <c r="CIF4" s="97"/>
      <c r="CIG4" s="97"/>
      <c r="CIH4" s="96"/>
      <c r="CII4" s="97"/>
      <c r="CIJ4" s="97"/>
      <c r="CIK4" s="97"/>
      <c r="CIL4" s="97"/>
      <c r="CIM4" s="97"/>
      <c r="CIN4" s="97"/>
      <c r="CIO4" s="97"/>
      <c r="CIP4" s="96"/>
      <c r="CIQ4" s="97"/>
      <c r="CIR4" s="97"/>
      <c r="CIS4" s="97"/>
      <c r="CIT4" s="97"/>
      <c r="CIU4" s="97"/>
      <c r="CIV4" s="97"/>
      <c r="CIW4" s="97"/>
      <c r="CIX4" s="96"/>
      <c r="CIY4" s="97"/>
      <c r="CIZ4" s="97"/>
      <c r="CJA4" s="97"/>
      <c r="CJB4" s="97"/>
      <c r="CJC4" s="97"/>
      <c r="CJD4" s="97"/>
      <c r="CJE4" s="97"/>
      <c r="CJF4" s="96"/>
      <c r="CJG4" s="97"/>
      <c r="CJH4" s="97"/>
      <c r="CJI4" s="97"/>
      <c r="CJJ4" s="97"/>
      <c r="CJK4" s="97"/>
      <c r="CJL4" s="97"/>
      <c r="CJM4" s="97"/>
      <c r="CJN4" s="96"/>
      <c r="CJO4" s="97"/>
      <c r="CJP4" s="97"/>
      <c r="CJQ4" s="97"/>
      <c r="CJR4" s="97"/>
      <c r="CJS4" s="97"/>
      <c r="CJT4" s="97"/>
      <c r="CJU4" s="97"/>
      <c r="CJV4" s="96"/>
      <c r="CJW4" s="97"/>
      <c r="CJX4" s="97"/>
      <c r="CJY4" s="97"/>
      <c r="CJZ4" s="97"/>
      <c r="CKA4" s="97"/>
      <c r="CKB4" s="97"/>
      <c r="CKC4" s="97"/>
      <c r="CKD4" s="96"/>
      <c r="CKE4" s="97"/>
      <c r="CKF4" s="97"/>
      <c r="CKG4" s="97"/>
      <c r="CKH4" s="97"/>
      <c r="CKI4" s="97"/>
      <c r="CKJ4" s="97"/>
      <c r="CKK4" s="97"/>
      <c r="CKL4" s="96"/>
      <c r="CKM4" s="97"/>
      <c r="CKN4" s="97"/>
      <c r="CKO4" s="97"/>
      <c r="CKP4" s="97"/>
      <c r="CKQ4" s="97"/>
      <c r="CKR4" s="97"/>
      <c r="CKS4" s="97"/>
      <c r="CKT4" s="96"/>
      <c r="CKU4" s="97"/>
      <c r="CKV4" s="97"/>
      <c r="CKW4" s="97"/>
      <c r="CKX4" s="97"/>
      <c r="CKY4" s="97"/>
      <c r="CKZ4" s="97"/>
      <c r="CLA4" s="97"/>
      <c r="CLB4" s="96"/>
      <c r="CLC4" s="97"/>
      <c r="CLD4" s="97"/>
      <c r="CLE4" s="97"/>
      <c r="CLF4" s="97"/>
      <c r="CLG4" s="97"/>
      <c r="CLH4" s="97"/>
      <c r="CLI4" s="97"/>
      <c r="CLJ4" s="96"/>
      <c r="CLK4" s="97"/>
      <c r="CLL4" s="97"/>
      <c r="CLM4" s="97"/>
      <c r="CLN4" s="97"/>
      <c r="CLO4" s="97"/>
      <c r="CLP4" s="97"/>
      <c r="CLQ4" s="97"/>
      <c r="CLR4" s="96"/>
      <c r="CLS4" s="97"/>
      <c r="CLT4" s="97"/>
      <c r="CLU4" s="97"/>
      <c r="CLV4" s="97"/>
      <c r="CLW4" s="97"/>
      <c r="CLX4" s="97"/>
      <c r="CLY4" s="97"/>
      <c r="CLZ4" s="96"/>
      <c r="CMA4" s="97"/>
      <c r="CMB4" s="97"/>
      <c r="CMC4" s="97"/>
      <c r="CMD4" s="97"/>
      <c r="CME4" s="97"/>
      <c r="CMF4" s="97"/>
      <c r="CMG4" s="97"/>
      <c r="CMH4" s="96"/>
      <c r="CMI4" s="97"/>
      <c r="CMJ4" s="97"/>
      <c r="CMK4" s="97"/>
      <c r="CML4" s="97"/>
      <c r="CMM4" s="97"/>
      <c r="CMN4" s="97"/>
      <c r="CMO4" s="97"/>
      <c r="CMP4" s="96"/>
      <c r="CMQ4" s="97"/>
      <c r="CMR4" s="97"/>
      <c r="CMS4" s="97"/>
      <c r="CMT4" s="97"/>
      <c r="CMU4" s="97"/>
      <c r="CMV4" s="97"/>
      <c r="CMW4" s="97"/>
      <c r="CMX4" s="96"/>
      <c r="CMY4" s="97"/>
      <c r="CMZ4" s="97"/>
      <c r="CNA4" s="97"/>
      <c r="CNB4" s="97"/>
      <c r="CNC4" s="97"/>
      <c r="CND4" s="97"/>
      <c r="CNE4" s="97"/>
      <c r="CNF4" s="96"/>
      <c r="CNG4" s="97"/>
      <c r="CNH4" s="97"/>
      <c r="CNI4" s="97"/>
      <c r="CNJ4" s="97"/>
      <c r="CNK4" s="97"/>
      <c r="CNL4" s="97"/>
      <c r="CNM4" s="97"/>
      <c r="CNN4" s="96"/>
      <c r="CNO4" s="97"/>
      <c r="CNP4" s="97"/>
      <c r="CNQ4" s="97"/>
      <c r="CNR4" s="97"/>
      <c r="CNS4" s="97"/>
      <c r="CNT4" s="97"/>
      <c r="CNU4" s="97"/>
      <c r="CNV4" s="96"/>
      <c r="CNW4" s="97"/>
      <c r="CNX4" s="97"/>
      <c r="CNY4" s="97"/>
      <c r="CNZ4" s="97"/>
      <c r="COA4" s="97"/>
      <c r="COB4" s="97"/>
      <c r="COC4" s="97"/>
      <c r="COD4" s="96"/>
      <c r="COE4" s="97"/>
      <c r="COF4" s="97"/>
      <c r="COG4" s="97"/>
      <c r="COH4" s="97"/>
      <c r="COI4" s="97"/>
      <c r="COJ4" s="97"/>
      <c r="COK4" s="97"/>
      <c r="COL4" s="96"/>
      <c r="COM4" s="97"/>
      <c r="CON4" s="97"/>
      <c r="COO4" s="97"/>
      <c r="COP4" s="97"/>
      <c r="COQ4" s="97"/>
      <c r="COR4" s="97"/>
      <c r="COS4" s="97"/>
      <c r="COT4" s="96"/>
      <c r="COU4" s="97"/>
      <c r="COV4" s="97"/>
      <c r="COW4" s="97"/>
      <c r="COX4" s="97"/>
      <c r="COY4" s="97"/>
      <c r="COZ4" s="97"/>
      <c r="CPA4" s="97"/>
      <c r="CPB4" s="96"/>
      <c r="CPC4" s="97"/>
      <c r="CPD4" s="97"/>
      <c r="CPE4" s="97"/>
      <c r="CPF4" s="97"/>
      <c r="CPG4" s="97"/>
      <c r="CPH4" s="97"/>
      <c r="CPI4" s="97"/>
      <c r="CPJ4" s="96"/>
      <c r="CPK4" s="97"/>
      <c r="CPL4" s="97"/>
      <c r="CPM4" s="97"/>
      <c r="CPN4" s="97"/>
      <c r="CPO4" s="97"/>
      <c r="CPP4" s="97"/>
      <c r="CPQ4" s="97"/>
      <c r="CPR4" s="96"/>
      <c r="CPS4" s="97"/>
      <c r="CPT4" s="97"/>
      <c r="CPU4" s="97"/>
      <c r="CPV4" s="97"/>
      <c r="CPW4" s="97"/>
      <c r="CPX4" s="97"/>
      <c r="CPY4" s="97"/>
      <c r="CPZ4" s="96"/>
      <c r="CQA4" s="97"/>
      <c r="CQB4" s="97"/>
      <c r="CQC4" s="97"/>
      <c r="CQD4" s="97"/>
      <c r="CQE4" s="97"/>
      <c r="CQF4" s="97"/>
      <c r="CQG4" s="97"/>
      <c r="CQH4" s="96"/>
      <c r="CQI4" s="97"/>
      <c r="CQJ4" s="97"/>
      <c r="CQK4" s="97"/>
      <c r="CQL4" s="97"/>
      <c r="CQM4" s="97"/>
      <c r="CQN4" s="97"/>
      <c r="CQO4" s="97"/>
      <c r="CQP4" s="96"/>
      <c r="CQQ4" s="97"/>
      <c r="CQR4" s="97"/>
      <c r="CQS4" s="97"/>
      <c r="CQT4" s="97"/>
      <c r="CQU4" s="97"/>
      <c r="CQV4" s="97"/>
      <c r="CQW4" s="97"/>
      <c r="CQX4" s="96"/>
      <c r="CQY4" s="97"/>
      <c r="CQZ4" s="97"/>
      <c r="CRA4" s="97"/>
      <c r="CRB4" s="97"/>
      <c r="CRC4" s="97"/>
      <c r="CRD4" s="97"/>
      <c r="CRE4" s="97"/>
      <c r="CRF4" s="96"/>
      <c r="CRG4" s="97"/>
      <c r="CRH4" s="97"/>
      <c r="CRI4" s="97"/>
      <c r="CRJ4" s="97"/>
      <c r="CRK4" s="97"/>
      <c r="CRL4" s="97"/>
      <c r="CRM4" s="97"/>
      <c r="CRN4" s="96"/>
      <c r="CRO4" s="97"/>
      <c r="CRP4" s="97"/>
      <c r="CRQ4" s="97"/>
      <c r="CRR4" s="97"/>
      <c r="CRS4" s="97"/>
      <c r="CRT4" s="97"/>
      <c r="CRU4" s="97"/>
      <c r="CRV4" s="96"/>
      <c r="CRW4" s="97"/>
      <c r="CRX4" s="97"/>
      <c r="CRY4" s="97"/>
      <c r="CRZ4" s="97"/>
      <c r="CSA4" s="97"/>
      <c r="CSB4" s="97"/>
      <c r="CSC4" s="97"/>
      <c r="CSD4" s="96"/>
      <c r="CSE4" s="97"/>
      <c r="CSF4" s="97"/>
      <c r="CSG4" s="97"/>
      <c r="CSH4" s="97"/>
      <c r="CSI4" s="97"/>
      <c r="CSJ4" s="97"/>
      <c r="CSK4" s="97"/>
      <c r="CSL4" s="96"/>
      <c r="CSM4" s="97"/>
      <c r="CSN4" s="97"/>
      <c r="CSO4" s="97"/>
      <c r="CSP4" s="97"/>
      <c r="CSQ4" s="97"/>
      <c r="CSR4" s="97"/>
      <c r="CSS4" s="97"/>
      <c r="CST4" s="96"/>
      <c r="CSU4" s="97"/>
      <c r="CSV4" s="97"/>
      <c r="CSW4" s="97"/>
      <c r="CSX4" s="97"/>
      <c r="CSY4" s="97"/>
      <c r="CSZ4" s="97"/>
      <c r="CTA4" s="97"/>
      <c r="CTB4" s="96"/>
      <c r="CTC4" s="97"/>
      <c r="CTD4" s="97"/>
      <c r="CTE4" s="97"/>
      <c r="CTF4" s="97"/>
      <c r="CTG4" s="97"/>
      <c r="CTH4" s="97"/>
      <c r="CTI4" s="97"/>
      <c r="CTJ4" s="96"/>
      <c r="CTK4" s="97"/>
      <c r="CTL4" s="97"/>
      <c r="CTM4" s="97"/>
      <c r="CTN4" s="97"/>
      <c r="CTO4" s="97"/>
      <c r="CTP4" s="97"/>
      <c r="CTQ4" s="97"/>
      <c r="CTR4" s="96"/>
      <c r="CTS4" s="97"/>
      <c r="CTT4" s="97"/>
      <c r="CTU4" s="97"/>
      <c r="CTV4" s="97"/>
      <c r="CTW4" s="97"/>
      <c r="CTX4" s="97"/>
      <c r="CTY4" s="97"/>
      <c r="CTZ4" s="96"/>
      <c r="CUA4" s="97"/>
      <c r="CUB4" s="97"/>
      <c r="CUC4" s="97"/>
      <c r="CUD4" s="97"/>
      <c r="CUE4" s="97"/>
      <c r="CUF4" s="97"/>
      <c r="CUG4" s="97"/>
      <c r="CUH4" s="96"/>
      <c r="CUI4" s="97"/>
      <c r="CUJ4" s="97"/>
      <c r="CUK4" s="97"/>
      <c r="CUL4" s="97"/>
      <c r="CUM4" s="97"/>
      <c r="CUN4" s="97"/>
      <c r="CUO4" s="97"/>
      <c r="CUP4" s="96"/>
      <c r="CUQ4" s="97"/>
      <c r="CUR4" s="97"/>
      <c r="CUS4" s="97"/>
      <c r="CUT4" s="97"/>
      <c r="CUU4" s="97"/>
      <c r="CUV4" s="97"/>
      <c r="CUW4" s="97"/>
      <c r="CUX4" s="96"/>
      <c r="CUY4" s="97"/>
      <c r="CUZ4" s="97"/>
      <c r="CVA4" s="97"/>
      <c r="CVB4" s="97"/>
      <c r="CVC4" s="97"/>
      <c r="CVD4" s="97"/>
      <c r="CVE4" s="97"/>
      <c r="CVF4" s="96"/>
      <c r="CVG4" s="97"/>
      <c r="CVH4" s="97"/>
      <c r="CVI4" s="97"/>
      <c r="CVJ4" s="97"/>
      <c r="CVK4" s="97"/>
      <c r="CVL4" s="97"/>
      <c r="CVM4" s="97"/>
      <c r="CVN4" s="96"/>
      <c r="CVO4" s="97"/>
      <c r="CVP4" s="97"/>
      <c r="CVQ4" s="97"/>
      <c r="CVR4" s="97"/>
      <c r="CVS4" s="97"/>
      <c r="CVT4" s="97"/>
      <c r="CVU4" s="97"/>
      <c r="CVV4" s="96"/>
      <c r="CVW4" s="97"/>
      <c r="CVX4" s="97"/>
      <c r="CVY4" s="97"/>
      <c r="CVZ4" s="97"/>
      <c r="CWA4" s="97"/>
      <c r="CWB4" s="97"/>
      <c r="CWC4" s="97"/>
      <c r="CWD4" s="96"/>
      <c r="CWE4" s="97"/>
      <c r="CWF4" s="97"/>
      <c r="CWG4" s="97"/>
      <c r="CWH4" s="97"/>
      <c r="CWI4" s="97"/>
      <c r="CWJ4" s="97"/>
      <c r="CWK4" s="97"/>
      <c r="CWL4" s="96"/>
      <c r="CWM4" s="97"/>
      <c r="CWN4" s="97"/>
      <c r="CWO4" s="97"/>
      <c r="CWP4" s="97"/>
      <c r="CWQ4" s="97"/>
      <c r="CWR4" s="97"/>
      <c r="CWS4" s="97"/>
      <c r="CWT4" s="96"/>
      <c r="CWU4" s="97"/>
      <c r="CWV4" s="97"/>
      <c r="CWW4" s="97"/>
      <c r="CWX4" s="97"/>
      <c r="CWY4" s="97"/>
      <c r="CWZ4" s="97"/>
      <c r="CXA4" s="97"/>
      <c r="CXB4" s="96"/>
      <c r="CXC4" s="97"/>
      <c r="CXD4" s="97"/>
      <c r="CXE4" s="97"/>
      <c r="CXF4" s="97"/>
      <c r="CXG4" s="97"/>
      <c r="CXH4" s="97"/>
      <c r="CXI4" s="97"/>
      <c r="CXJ4" s="96"/>
      <c r="CXK4" s="97"/>
      <c r="CXL4" s="97"/>
      <c r="CXM4" s="97"/>
      <c r="CXN4" s="97"/>
      <c r="CXO4" s="97"/>
      <c r="CXP4" s="97"/>
      <c r="CXQ4" s="97"/>
      <c r="CXR4" s="96"/>
      <c r="CXS4" s="97"/>
      <c r="CXT4" s="97"/>
      <c r="CXU4" s="97"/>
      <c r="CXV4" s="97"/>
      <c r="CXW4" s="97"/>
      <c r="CXX4" s="97"/>
      <c r="CXY4" s="97"/>
      <c r="CXZ4" s="96"/>
      <c r="CYA4" s="97"/>
      <c r="CYB4" s="97"/>
      <c r="CYC4" s="97"/>
      <c r="CYD4" s="97"/>
      <c r="CYE4" s="97"/>
      <c r="CYF4" s="97"/>
      <c r="CYG4" s="97"/>
      <c r="CYH4" s="96"/>
      <c r="CYI4" s="97"/>
      <c r="CYJ4" s="97"/>
      <c r="CYK4" s="97"/>
      <c r="CYL4" s="97"/>
      <c r="CYM4" s="97"/>
      <c r="CYN4" s="97"/>
      <c r="CYO4" s="97"/>
      <c r="CYP4" s="96"/>
      <c r="CYQ4" s="97"/>
      <c r="CYR4" s="97"/>
      <c r="CYS4" s="97"/>
      <c r="CYT4" s="97"/>
      <c r="CYU4" s="97"/>
      <c r="CYV4" s="97"/>
      <c r="CYW4" s="97"/>
      <c r="CYX4" s="96"/>
      <c r="CYY4" s="97"/>
      <c r="CYZ4" s="97"/>
      <c r="CZA4" s="97"/>
      <c r="CZB4" s="97"/>
      <c r="CZC4" s="97"/>
      <c r="CZD4" s="97"/>
      <c r="CZE4" s="97"/>
      <c r="CZF4" s="96"/>
      <c r="CZG4" s="97"/>
      <c r="CZH4" s="97"/>
      <c r="CZI4" s="97"/>
      <c r="CZJ4" s="97"/>
      <c r="CZK4" s="97"/>
      <c r="CZL4" s="97"/>
      <c r="CZM4" s="97"/>
      <c r="CZN4" s="96"/>
      <c r="CZO4" s="97"/>
      <c r="CZP4" s="97"/>
      <c r="CZQ4" s="97"/>
      <c r="CZR4" s="97"/>
      <c r="CZS4" s="97"/>
      <c r="CZT4" s="97"/>
      <c r="CZU4" s="97"/>
      <c r="CZV4" s="96"/>
      <c r="CZW4" s="97"/>
      <c r="CZX4" s="97"/>
      <c r="CZY4" s="97"/>
      <c r="CZZ4" s="97"/>
      <c r="DAA4" s="97"/>
      <c r="DAB4" s="97"/>
      <c r="DAC4" s="97"/>
      <c r="DAD4" s="96"/>
      <c r="DAE4" s="97"/>
      <c r="DAF4" s="97"/>
      <c r="DAG4" s="97"/>
      <c r="DAH4" s="97"/>
      <c r="DAI4" s="97"/>
      <c r="DAJ4" s="97"/>
      <c r="DAK4" s="97"/>
      <c r="DAL4" s="96"/>
      <c r="DAM4" s="97"/>
      <c r="DAN4" s="97"/>
      <c r="DAO4" s="97"/>
      <c r="DAP4" s="97"/>
      <c r="DAQ4" s="97"/>
      <c r="DAR4" s="97"/>
      <c r="DAS4" s="97"/>
      <c r="DAT4" s="96"/>
      <c r="DAU4" s="97"/>
      <c r="DAV4" s="97"/>
      <c r="DAW4" s="97"/>
      <c r="DAX4" s="97"/>
      <c r="DAY4" s="97"/>
      <c r="DAZ4" s="97"/>
      <c r="DBA4" s="97"/>
      <c r="DBB4" s="96"/>
      <c r="DBC4" s="97"/>
      <c r="DBD4" s="97"/>
      <c r="DBE4" s="97"/>
      <c r="DBF4" s="97"/>
      <c r="DBG4" s="97"/>
      <c r="DBH4" s="97"/>
      <c r="DBI4" s="97"/>
      <c r="DBJ4" s="96"/>
      <c r="DBK4" s="97"/>
      <c r="DBL4" s="97"/>
      <c r="DBM4" s="97"/>
      <c r="DBN4" s="97"/>
      <c r="DBO4" s="97"/>
      <c r="DBP4" s="97"/>
      <c r="DBQ4" s="97"/>
      <c r="DBR4" s="96"/>
      <c r="DBS4" s="97"/>
      <c r="DBT4" s="97"/>
      <c r="DBU4" s="97"/>
      <c r="DBV4" s="97"/>
      <c r="DBW4" s="97"/>
      <c r="DBX4" s="97"/>
      <c r="DBY4" s="97"/>
      <c r="DBZ4" s="96"/>
      <c r="DCA4" s="97"/>
      <c r="DCB4" s="97"/>
      <c r="DCC4" s="97"/>
      <c r="DCD4" s="97"/>
      <c r="DCE4" s="97"/>
      <c r="DCF4" s="97"/>
      <c r="DCG4" s="97"/>
      <c r="DCH4" s="96"/>
      <c r="DCI4" s="97"/>
      <c r="DCJ4" s="97"/>
      <c r="DCK4" s="97"/>
      <c r="DCL4" s="97"/>
      <c r="DCM4" s="97"/>
      <c r="DCN4" s="97"/>
      <c r="DCO4" s="97"/>
      <c r="DCP4" s="96"/>
      <c r="DCQ4" s="97"/>
      <c r="DCR4" s="97"/>
      <c r="DCS4" s="97"/>
      <c r="DCT4" s="97"/>
      <c r="DCU4" s="97"/>
      <c r="DCV4" s="97"/>
      <c r="DCW4" s="97"/>
      <c r="DCX4" s="96"/>
      <c r="DCY4" s="97"/>
      <c r="DCZ4" s="97"/>
      <c r="DDA4" s="97"/>
      <c r="DDB4" s="97"/>
      <c r="DDC4" s="97"/>
      <c r="DDD4" s="97"/>
      <c r="DDE4" s="97"/>
      <c r="DDF4" s="96"/>
      <c r="DDG4" s="97"/>
      <c r="DDH4" s="97"/>
      <c r="DDI4" s="97"/>
      <c r="DDJ4" s="97"/>
      <c r="DDK4" s="97"/>
      <c r="DDL4" s="97"/>
      <c r="DDM4" s="97"/>
      <c r="DDN4" s="96"/>
      <c r="DDO4" s="97"/>
      <c r="DDP4" s="97"/>
      <c r="DDQ4" s="97"/>
      <c r="DDR4" s="97"/>
      <c r="DDS4" s="97"/>
      <c r="DDT4" s="97"/>
      <c r="DDU4" s="97"/>
      <c r="DDV4" s="96"/>
      <c r="DDW4" s="97"/>
      <c r="DDX4" s="97"/>
      <c r="DDY4" s="97"/>
      <c r="DDZ4" s="97"/>
      <c r="DEA4" s="97"/>
      <c r="DEB4" s="97"/>
      <c r="DEC4" s="97"/>
      <c r="DED4" s="96"/>
      <c r="DEE4" s="97"/>
      <c r="DEF4" s="97"/>
      <c r="DEG4" s="97"/>
      <c r="DEH4" s="97"/>
      <c r="DEI4" s="97"/>
      <c r="DEJ4" s="97"/>
      <c r="DEK4" s="97"/>
      <c r="DEL4" s="96"/>
      <c r="DEM4" s="97"/>
      <c r="DEN4" s="97"/>
      <c r="DEO4" s="97"/>
      <c r="DEP4" s="97"/>
      <c r="DEQ4" s="97"/>
      <c r="DER4" s="97"/>
      <c r="DES4" s="97"/>
      <c r="DET4" s="96"/>
      <c r="DEU4" s="97"/>
      <c r="DEV4" s="97"/>
      <c r="DEW4" s="97"/>
      <c r="DEX4" s="97"/>
      <c r="DEY4" s="97"/>
      <c r="DEZ4" s="97"/>
      <c r="DFA4" s="97"/>
      <c r="DFB4" s="96"/>
      <c r="DFC4" s="97"/>
      <c r="DFD4" s="97"/>
      <c r="DFE4" s="97"/>
      <c r="DFF4" s="97"/>
      <c r="DFG4" s="97"/>
      <c r="DFH4" s="97"/>
      <c r="DFI4" s="97"/>
      <c r="DFJ4" s="96"/>
      <c r="DFK4" s="97"/>
      <c r="DFL4" s="97"/>
      <c r="DFM4" s="97"/>
      <c r="DFN4" s="97"/>
      <c r="DFO4" s="97"/>
      <c r="DFP4" s="97"/>
      <c r="DFQ4" s="97"/>
      <c r="DFR4" s="96"/>
      <c r="DFS4" s="97"/>
      <c r="DFT4" s="97"/>
      <c r="DFU4" s="97"/>
      <c r="DFV4" s="97"/>
      <c r="DFW4" s="97"/>
      <c r="DFX4" s="97"/>
      <c r="DFY4" s="97"/>
      <c r="DFZ4" s="96"/>
      <c r="DGA4" s="97"/>
      <c r="DGB4" s="97"/>
      <c r="DGC4" s="97"/>
      <c r="DGD4" s="97"/>
      <c r="DGE4" s="97"/>
      <c r="DGF4" s="97"/>
      <c r="DGG4" s="97"/>
      <c r="DGH4" s="96"/>
      <c r="DGI4" s="97"/>
      <c r="DGJ4" s="97"/>
      <c r="DGK4" s="97"/>
      <c r="DGL4" s="97"/>
      <c r="DGM4" s="97"/>
      <c r="DGN4" s="97"/>
      <c r="DGO4" s="97"/>
      <c r="DGP4" s="96"/>
      <c r="DGQ4" s="97"/>
      <c r="DGR4" s="97"/>
      <c r="DGS4" s="97"/>
      <c r="DGT4" s="97"/>
      <c r="DGU4" s="97"/>
      <c r="DGV4" s="97"/>
      <c r="DGW4" s="97"/>
      <c r="DGX4" s="96"/>
      <c r="DGY4" s="97"/>
      <c r="DGZ4" s="97"/>
      <c r="DHA4" s="97"/>
      <c r="DHB4" s="97"/>
      <c r="DHC4" s="97"/>
      <c r="DHD4" s="97"/>
      <c r="DHE4" s="97"/>
      <c r="DHF4" s="96"/>
      <c r="DHG4" s="97"/>
      <c r="DHH4" s="97"/>
      <c r="DHI4" s="97"/>
      <c r="DHJ4" s="97"/>
      <c r="DHK4" s="97"/>
      <c r="DHL4" s="97"/>
      <c r="DHM4" s="97"/>
      <c r="DHN4" s="96"/>
      <c r="DHO4" s="97"/>
      <c r="DHP4" s="97"/>
      <c r="DHQ4" s="97"/>
      <c r="DHR4" s="97"/>
      <c r="DHS4" s="97"/>
      <c r="DHT4" s="97"/>
      <c r="DHU4" s="97"/>
      <c r="DHV4" s="96"/>
      <c r="DHW4" s="97"/>
      <c r="DHX4" s="97"/>
      <c r="DHY4" s="97"/>
      <c r="DHZ4" s="97"/>
      <c r="DIA4" s="97"/>
      <c r="DIB4" s="97"/>
      <c r="DIC4" s="97"/>
      <c r="DID4" s="96"/>
      <c r="DIE4" s="97"/>
      <c r="DIF4" s="97"/>
      <c r="DIG4" s="97"/>
      <c r="DIH4" s="97"/>
      <c r="DII4" s="97"/>
      <c r="DIJ4" s="97"/>
      <c r="DIK4" s="97"/>
      <c r="DIL4" s="96"/>
      <c r="DIM4" s="97"/>
      <c r="DIN4" s="97"/>
      <c r="DIO4" s="97"/>
      <c r="DIP4" s="97"/>
      <c r="DIQ4" s="97"/>
      <c r="DIR4" s="97"/>
      <c r="DIS4" s="97"/>
      <c r="DIT4" s="96"/>
      <c r="DIU4" s="97"/>
      <c r="DIV4" s="97"/>
      <c r="DIW4" s="97"/>
      <c r="DIX4" s="97"/>
      <c r="DIY4" s="97"/>
      <c r="DIZ4" s="97"/>
      <c r="DJA4" s="97"/>
      <c r="DJB4" s="96"/>
      <c r="DJC4" s="97"/>
      <c r="DJD4" s="97"/>
      <c r="DJE4" s="97"/>
      <c r="DJF4" s="97"/>
      <c r="DJG4" s="97"/>
      <c r="DJH4" s="97"/>
      <c r="DJI4" s="97"/>
      <c r="DJJ4" s="96"/>
      <c r="DJK4" s="97"/>
      <c r="DJL4" s="97"/>
      <c r="DJM4" s="97"/>
      <c r="DJN4" s="97"/>
      <c r="DJO4" s="97"/>
      <c r="DJP4" s="97"/>
      <c r="DJQ4" s="97"/>
      <c r="DJR4" s="96"/>
      <c r="DJS4" s="97"/>
      <c r="DJT4" s="97"/>
      <c r="DJU4" s="97"/>
      <c r="DJV4" s="97"/>
      <c r="DJW4" s="97"/>
      <c r="DJX4" s="97"/>
      <c r="DJY4" s="97"/>
      <c r="DJZ4" s="96"/>
      <c r="DKA4" s="97"/>
      <c r="DKB4" s="97"/>
      <c r="DKC4" s="97"/>
      <c r="DKD4" s="97"/>
      <c r="DKE4" s="97"/>
      <c r="DKF4" s="97"/>
      <c r="DKG4" s="97"/>
      <c r="DKH4" s="96"/>
      <c r="DKI4" s="97"/>
      <c r="DKJ4" s="97"/>
      <c r="DKK4" s="97"/>
      <c r="DKL4" s="97"/>
      <c r="DKM4" s="97"/>
      <c r="DKN4" s="97"/>
      <c r="DKO4" s="97"/>
      <c r="DKP4" s="96"/>
      <c r="DKQ4" s="97"/>
      <c r="DKR4" s="97"/>
      <c r="DKS4" s="97"/>
      <c r="DKT4" s="97"/>
      <c r="DKU4" s="97"/>
      <c r="DKV4" s="97"/>
      <c r="DKW4" s="97"/>
      <c r="DKX4" s="96"/>
      <c r="DKY4" s="97"/>
      <c r="DKZ4" s="97"/>
      <c r="DLA4" s="97"/>
      <c r="DLB4" s="97"/>
      <c r="DLC4" s="97"/>
      <c r="DLD4" s="97"/>
      <c r="DLE4" s="97"/>
      <c r="DLF4" s="96"/>
      <c r="DLG4" s="97"/>
      <c r="DLH4" s="97"/>
      <c r="DLI4" s="97"/>
      <c r="DLJ4" s="97"/>
      <c r="DLK4" s="97"/>
      <c r="DLL4" s="97"/>
      <c r="DLM4" s="97"/>
      <c r="DLN4" s="96"/>
      <c r="DLO4" s="97"/>
      <c r="DLP4" s="97"/>
      <c r="DLQ4" s="97"/>
      <c r="DLR4" s="97"/>
      <c r="DLS4" s="97"/>
      <c r="DLT4" s="97"/>
      <c r="DLU4" s="97"/>
      <c r="DLV4" s="96"/>
      <c r="DLW4" s="97"/>
      <c r="DLX4" s="97"/>
      <c r="DLY4" s="97"/>
      <c r="DLZ4" s="97"/>
      <c r="DMA4" s="97"/>
      <c r="DMB4" s="97"/>
      <c r="DMC4" s="97"/>
      <c r="DMD4" s="96"/>
      <c r="DME4" s="97"/>
      <c r="DMF4" s="97"/>
      <c r="DMG4" s="97"/>
      <c r="DMH4" s="97"/>
      <c r="DMI4" s="97"/>
      <c r="DMJ4" s="97"/>
      <c r="DMK4" s="97"/>
      <c r="DML4" s="96"/>
      <c r="DMM4" s="97"/>
      <c r="DMN4" s="97"/>
      <c r="DMO4" s="97"/>
      <c r="DMP4" s="97"/>
      <c r="DMQ4" s="97"/>
      <c r="DMR4" s="97"/>
      <c r="DMS4" s="97"/>
      <c r="DMT4" s="96"/>
      <c r="DMU4" s="97"/>
      <c r="DMV4" s="97"/>
      <c r="DMW4" s="97"/>
      <c r="DMX4" s="97"/>
      <c r="DMY4" s="97"/>
      <c r="DMZ4" s="97"/>
      <c r="DNA4" s="97"/>
      <c r="DNB4" s="96"/>
      <c r="DNC4" s="97"/>
      <c r="DND4" s="97"/>
      <c r="DNE4" s="97"/>
      <c r="DNF4" s="97"/>
      <c r="DNG4" s="97"/>
      <c r="DNH4" s="97"/>
      <c r="DNI4" s="97"/>
      <c r="DNJ4" s="96"/>
      <c r="DNK4" s="97"/>
      <c r="DNL4" s="97"/>
      <c r="DNM4" s="97"/>
      <c r="DNN4" s="97"/>
      <c r="DNO4" s="97"/>
      <c r="DNP4" s="97"/>
      <c r="DNQ4" s="97"/>
      <c r="DNR4" s="96"/>
      <c r="DNS4" s="97"/>
      <c r="DNT4" s="97"/>
      <c r="DNU4" s="97"/>
      <c r="DNV4" s="97"/>
      <c r="DNW4" s="97"/>
      <c r="DNX4" s="97"/>
      <c r="DNY4" s="97"/>
      <c r="DNZ4" s="96"/>
      <c r="DOA4" s="97"/>
      <c r="DOB4" s="97"/>
      <c r="DOC4" s="97"/>
      <c r="DOD4" s="97"/>
      <c r="DOE4" s="97"/>
      <c r="DOF4" s="97"/>
      <c r="DOG4" s="97"/>
      <c r="DOH4" s="96"/>
      <c r="DOI4" s="97"/>
      <c r="DOJ4" s="97"/>
      <c r="DOK4" s="97"/>
      <c r="DOL4" s="97"/>
      <c r="DOM4" s="97"/>
      <c r="DON4" s="97"/>
      <c r="DOO4" s="97"/>
      <c r="DOP4" s="96"/>
      <c r="DOQ4" s="97"/>
      <c r="DOR4" s="97"/>
      <c r="DOS4" s="97"/>
      <c r="DOT4" s="97"/>
      <c r="DOU4" s="97"/>
      <c r="DOV4" s="97"/>
      <c r="DOW4" s="97"/>
      <c r="DOX4" s="96"/>
      <c r="DOY4" s="97"/>
      <c r="DOZ4" s="97"/>
      <c r="DPA4" s="97"/>
      <c r="DPB4" s="97"/>
      <c r="DPC4" s="97"/>
      <c r="DPD4" s="97"/>
      <c r="DPE4" s="97"/>
      <c r="DPF4" s="96"/>
      <c r="DPG4" s="97"/>
      <c r="DPH4" s="97"/>
      <c r="DPI4" s="97"/>
      <c r="DPJ4" s="97"/>
      <c r="DPK4" s="97"/>
      <c r="DPL4" s="97"/>
      <c r="DPM4" s="97"/>
      <c r="DPN4" s="96"/>
      <c r="DPO4" s="97"/>
      <c r="DPP4" s="97"/>
      <c r="DPQ4" s="97"/>
      <c r="DPR4" s="97"/>
      <c r="DPS4" s="97"/>
      <c r="DPT4" s="97"/>
      <c r="DPU4" s="97"/>
      <c r="DPV4" s="96"/>
      <c r="DPW4" s="97"/>
      <c r="DPX4" s="97"/>
      <c r="DPY4" s="97"/>
      <c r="DPZ4" s="97"/>
      <c r="DQA4" s="97"/>
      <c r="DQB4" s="97"/>
      <c r="DQC4" s="97"/>
      <c r="DQD4" s="96"/>
      <c r="DQE4" s="97"/>
      <c r="DQF4" s="97"/>
      <c r="DQG4" s="97"/>
      <c r="DQH4" s="97"/>
      <c r="DQI4" s="97"/>
      <c r="DQJ4" s="97"/>
      <c r="DQK4" s="97"/>
      <c r="DQL4" s="96"/>
      <c r="DQM4" s="97"/>
      <c r="DQN4" s="97"/>
      <c r="DQO4" s="97"/>
      <c r="DQP4" s="97"/>
      <c r="DQQ4" s="97"/>
      <c r="DQR4" s="97"/>
      <c r="DQS4" s="97"/>
      <c r="DQT4" s="96"/>
      <c r="DQU4" s="97"/>
      <c r="DQV4" s="97"/>
      <c r="DQW4" s="97"/>
      <c r="DQX4" s="97"/>
      <c r="DQY4" s="97"/>
      <c r="DQZ4" s="97"/>
      <c r="DRA4" s="97"/>
      <c r="DRB4" s="96"/>
      <c r="DRC4" s="97"/>
      <c r="DRD4" s="97"/>
      <c r="DRE4" s="97"/>
      <c r="DRF4" s="97"/>
      <c r="DRG4" s="97"/>
      <c r="DRH4" s="97"/>
      <c r="DRI4" s="97"/>
      <c r="DRJ4" s="96"/>
      <c r="DRK4" s="97"/>
      <c r="DRL4" s="97"/>
      <c r="DRM4" s="97"/>
      <c r="DRN4" s="97"/>
      <c r="DRO4" s="97"/>
      <c r="DRP4" s="97"/>
      <c r="DRQ4" s="97"/>
      <c r="DRR4" s="96"/>
      <c r="DRS4" s="97"/>
      <c r="DRT4" s="97"/>
      <c r="DRU4" s="97"/>
      <c r="DRV4" s="97"/>
      <c r="DRW4" s="97"/>
      <c r="DRX4" s="97"/>
      <c r="DRY4" s="97"/>
      <c r="DRZ4" s="96"/>
      <c r="DSA4" s="97"/>
      <c r="DSB4" s="97"/>
      <c r="DSC4" s="97"/>
      <c r="DSD4" s="97"/>
      <c r="DSE4" s="97"/>
      <c r="DSF4" s="97"/>
      <c r="DSG4" s="97"/>
      <c r="DSH4" s="96"/>
      <c r="DSI4" s="97"/>
      <c r="DSJ4" s="97"/>
      <c r="DSK4" s="97"/>
      <c r="DSL4" s="97"/>
      <c r="DSM4" s="97"/>
      <c r="DSN4" s="97"/>
      <c r="DSO4" s="97"/>
      <c r="DSP4" s="96"/>
      <c r="DSQ4" s="97"/>
      <c r="DSR4" s="97"/>
      <c r="DSS4" s="97"/>
      <c r="DST4" s="97"/>
      <c r="DSU4" s="97"/>
      <c r="DSV4" s="97"/>
      <c r="DSW4" s="97"/>
      <c r="DSX4" s="96"/>
      <c r="DSY4" s="97"/>
      <c r="DSZ4" s="97"/>
      <c r="DTA4" s="97"/>
      <c r="DTB4" s="97"/>
      <c r="DTC4" s="97"/>
      <c r="DTD4" s="97"/>
      <c r="DTE4" s="97"/>
      <c r="DTF4" s="96"/>
      <c r="DTG4" s="97"/>
      <c r="DTH4" s="97"/>
      <c r="DTI4" s="97"/>
      <c r="DTJ4" s="97"/>
      <c r="DTK4" s="97"/>
      <c r="DTL4" s="97"/>
      <c r="DTM4" s="97"/>
      <c r="DTN4" s="96"/>
      <c r="DTO4" s="97"/>
      <c r="DTP4" s="97"/>
      <c r="DTQ4" s="97"/>
      <c r="DTR4" s="97"/>
      <c r="DTS4" s="97"/>
      <c r="DTT4" s="97"/>
      <c r="DTU4" s="97"/>
      <c r="DTV4" s="96"/>
      <c r="DTW4" s="97"/>
      <c r="DTX4" s="97"/>
      <c r="DTY4" s="97"/>
      <c r="DTZ4" s="97"/>
      <c r="DUA4" s="97"/>
      <c r="DUB4" s="97"/>
      <c r="DUC4" s="97"/>
      <c r="DUD4" s="96"/>
      <c r="DUE4" s="97"/>
      <c r="DUF4" s="97"/>
      <c r="DUG4" s="97"/>
      <c r="DUH4" s="97"/>
      <c r="DUI4" s="97"/>
      <c r="DUJ4" s="97"/>
      <c r="DUK4" s="97"/>
      <c r="DUL4" s="96"/>
      <c r="DUM4" s="97"/>
      <c r="DUN4" s="97"/>
      <c r="DUO4" s="97"/>
      <c r="DUP4" s="97"/>
      <c r="DUQ4" s="97"/>
      <c r="DUR4" s="97"/>
      <c r="DUS4" s="97"/>
      <c r="DUT4" s="96"/>
      <c r="DUU4" s="97"/>
      <c r="DUV4" s="97"/>
      <c r="DUW4" s="97"/>
      <c r="DUX4" s="97"/>
      <c r="DUY4" s="97"/>
      <c r="DUZ4" s="97"/>
      <c r="DVA4" s="97"/>
      <c r="DVB4" s="96"/>
      <c r="DVC4" s="97"/>
      <c r="DVD4" s="97"/>
      <c r="DVE4" s="97"/>
      <c r="DVF4" s="97"/>
      <c r="DVG4" s="97"/>
      <c r="DVH4" s="97"/>
      <c r="DVI4" s="97"/>
      <c r="DVJ4" s="96"/>
      <c r="DVK4" s="97"/>
      <c r="DVL4" s="97"/>
      <c r="DVM4" s="97"/>
      <c r="DVN4" s="97"/>
      <c r="DVO4" s="97"/>
      <c r="DVP4" s="97"/>
      <c r="DVQ4" s="97"/>
      <c r="DVR4" s="96"/>
      <c r="DVS4" s="97"/>
      <c r="DVT4" s="97"/>
      <c r="DVU4" s="97"/>
      <c r="DVV4" s="97"/>
      <c r="DVW4" s="97"/>
      <c r="DVX4" s="97"/>
      <c r="DVY4" s="97"/>
      <c r="DVZ4" s="96"/>
      <c r="DWA4" s="97"/>
      <c r="DWB4" s="97"/>
      <c r="DWC4" s="97"/>
      <c r="DWD4" s="97"/>
      <c r="DWE4" s="97"/>
      <c r="DWF4" s="97"/>
      <c r="DWG4" s="97"/>
      <c r="DWH4" s="96"/>
      <c r="DWI4" s="97"/>
      <c r="DWJ4" s="97"/>
      <c r="DWK4" s="97"/>
      <c r="DWL4" s="97"/>
      <c r="DWM4" s="97"/>
      <c r="DWN4" s="97"/>
      <c r="DWO4" s="97"/>
      <c r="DWP4" s="96"/>
      <c r="DWQ4" s="97"/>
      <c r="DWR4" s="97"/>
      <c r="DWS4" s="97"/>
      <c r="DWT4" s="97"/>
      <c r="DWU4" s="97"/>
      <c r="DWV4" s="97"/>
      <c r="DWW4" s="97"/>
      <c r="DWX4" s="96"/>
      <c r="DWY4" s="97"/>
      <c r="DWZ4" s="97"/>
      <c r="DXA4" s="97"/>
      <c r="DXB4" s="97"/>
      <c r="DXC4" s="97"/>
      <c r="DXD4" s="97"/>
      <c r="DXE4" s="97"/>
      <c r="DXF4" s="96"/>
      <c r="DXG4" s="97"/>
      <c r="DXH4" s="97"/>
      <c r="DXI4" s="97"/>
      <c r="DXJ4" s="97"/>
      <c r="DXK4" s="97"/>
      <c r="DXL4" s="97"/>
      <c r="DXM4" s="97"/>
      <c r="DXN4" s="96"/>
      <c r="DXO4" s="97"/>
      <c r="DXP4" s="97"/>
      <c r="DXQ4" s="97"/>
      <c r="DXR4" s="97"/>
      <c r="DXS4" s="97"/>
      <c r="DXT4" s="97"/>
      <c r="DXU4" s="97"/>
      <c r="DXV4" s="96"/>
      <c r="DXW4" s="97"/>
      <c r="DXX4" s="97"/>
      <c r="DXY4" s="97"/>
      <c r="DXZ4" s="97"/>
      <c r="DYA4" s="97"/>
      <c r="DYB4" s="97"/>
      <c r="DYC4" s="97"/>
      <c r="DYD4" s="96"/>
      <c r="DYE4" s="97"/>
      <c r="DYF4" s="97"/>
      <c r="DYG4" s="97"/>
      <c r="DYH4" s="97"/>
      <c r="DYI4" s="97"/>
      <c r="DYJ4" s="97"/>
      <c r="DYK4" s="97"/>
      <c r="DYL4" s="96"/>
      <c r="DYM4" s="97"/>
      <c r="DYN4" s="97"/>
      <c r="DYO4" s="97"/>
      <c r="DYP4" s="97"/>
      <c r="DYQ4" s="97"/>
      <c r="DYR4" s="97"/>
      <c r="DYS4" s="97"/>
      <c r="DYT4" s="96"/>
      <c r="DYU4" s="97"/>
      <c r="DYV4" s="97"/>
      <c r="DYW4" s="97"/>
      <c r="DYX4" s="97"/>
      <c r="DYY4" s="97"/>
      <c r="DYZ4" s="97"/>
      <c r="DZA4" s="97"/>
      <c r="DZB4" s="96"/>
      <c r="DZC4" s="97"/>
      <c r="DZD4" s="97"/>
      <c r="DZE4" s="97"/>
      <c r="DZF4" s="97"/>
      <c r="DZG4" s="97"/>
      <c r="DZH4" s="97"/>
      <c r="DZI4" s="97"/>
      <c r="DZJ4" s="96"/>
      <c r="DZK4" s="97"/>
      <c r="DZL4" s="97"/>
      <c r="DZM4" s="97"/>
      <c r="DZN4" s="97"/>
      <c r="DZO4" s="97"/>
      <c r="DZP4" s="97"/>
      <c r="DZQ4" s="97"/>
      <c r="DZR4" s="96"/>
      <c r="DZS4" s="97"/>
      <c r="DZT4" s="97"/>
      <c r="DZU4" s="97"/>
      <c r="DZV4" s="97"/>
      <c r="DZW4" s="97"/>
      <c r="DZX4" s="97"/>
      <c r="DZY4" s="97"/>
      <c r="DZZ4" s="96"/>
      <c r="EAA4" s="97"/>
      <c r="EAB4" s="97"/>
      <c r="EAC4" s="97"/>
      <c r="EAD4" s="97"/>
      <c r="EAE4" s="97"/>
      <c r="EAF4" s="97"/>
      <c r="EAG4" s="97"/>
      <c r="EAH4" s="96"/>
      <c r="EAI4" s="97"/>
      <c r="EAJ4" s="97"/>
      <c r="EAK4" s="97"/>
      <c r="EAL4" s="97"/>
      <c r="EAM4" s="97"/>
      <c r="EAN4" s="97"/>
      <c r="EAO4" s="97"/>
      <c r="EAP4" s="96"/>
      <c r="EAQ4" s="97"/>
      <c r="EAR4" s="97"/>
      <c r="EAS4" s="97"/>
      <c r="EAT4" s="97"/>
      <c r="EAU4" s="97"/>
      <c r="EAV4" s="97"/>
      <c r="EAW4" s="97"/>
      <c r="EAX4" s="96"/>
      <c r="EAY4" s="97"/>
      <c r="EAZ4" s="97"/>
      <c r="EBA4" s="97"/>
      <c r="EBB4" s="97"/>
      <c r="EBC4" s="97"/>
      <c r="EBD4" s="97"/>
      <c r="EBE4" s="97"/>
      <c r="EBF4" s="96"/>
      <c r="EBG4" s="97"/>
      <c r="EBH4" s="97"/>
      <c r="EBI4" s="97"/>
      <c r="EBJ4" s="97"/>
      <c r="EBK4" s="97"/>
      <c r="EBL4" s="97"/>
      <c r="EBM4" s="97"/>
      <c r="EBN4" s="96"/>
      <c r="EBO4" s="97"/>
      <c r="EBP4" s="97"/>
      <c r="EBQ4" s="97"/>
      <c r="EBR4" s="97"/>
      <c r="EBS4" s="97"/>
      <c r="EBT4" s="97"/>
      <c r="EBU4" s="97"/>
      <c r="EBV4" s="96"/>
      <c r="EBW4" s="97"/>
      <c r="EBX4" s="97"/>
      <c r="EBY4" s="97"/>
      <c r="EBZ4" s="97"/>
      <c r="ECA4" s="97"/>
      <c r="ECB4" s="97"/>
      <c r="ECC4" s="97"/>
      <c r="ECD4" s="96"/>
      <c r="ECE4" s="97"/>
      <c r="ECF4" s="97"/>
      <c r="ECG4" s="97"/>
      <c r="ECH4" s="97"/>
      <c r="ECI4" s="97"/>
      <c r="ECJ4" s="97"/>
      <c r="ECK4" s="97"/>
      <c r="ECL4" s="96"/>
      <c r="ECM4" s="97"/>
      <c r="ECN4" s="97"/>
      <c r="ECO4" s="97"/>
      <c r="ECP4" s="97"/>
      <c r="ECQ4" s="97"/>
      <c r="ECR4" s="97"/>
      <c r="ECS4" s="97"/>
      <c r="ECT4" s="96"/>
      <c r="ECU4" s="97"/>
      <c r="ECV4" s="97"/>
      <c r="ECW4" s="97"/>
      <c r="ECX4" s="97"/>
      <c r="ECY4" s="97"/>
      <c r="ECZ4" s="97"/>
      <c r="EDA4" s="97"/>
      <c r="EDB4" s="96"/>
      <c r="EDC4" s="97"/>
      <c r="EDD4" s="97"/>
      <c r="EDE4" s="97"/>
      <c r="EDF4" s="97"/>
      <c r="EDG4" s="97"/>
      <c r="EDH4" s="97"/>
      <c r="EDI4" s="97"/>
      <c r="EDJ4" s="96"/>
      <c r="EDK4" s="97"/>
      <c r="EDL4" s="97"/>
      <c r="EDM4" s="97"/>
      <c r="EDN4" s="97"/>
      <c r="EDO4" s="97"/>
      <c r="EDP4" s="97"/>
      <c r="EDQ4" s="97"/>
      <c r="EDR4" s="96"/>
      <c r="EDS4" s="97"/>
      <c r="EDT4" s="97"/>
      <c r="EDU4" s="97"/>
      <c r="EDV4" s="97"/>
      <c r="EDW4" s="97"/>
      <c r="EDX4" s="97"/>
      <c r="EDY4" s="97"/>
      <c r="EDZ4" s="96"/>
      <c r="EEA4" s="97"/>
      <c r="EEB4" s="97"/>
      <c r="EEC4" s="97"/>
      <c r="EED4" s="97"/>
      <c r="EEE4" s="97"/>
      <c r="EEF4" s="97"/>
      <c r="EEG4" s="97"/>
      <c r="EEH4" s="96"/>
      <c r="EEI4" s="97"/>
      <c r="EEJ4" s="97"/>
      <c r="EEK4" s="97"/>
      <c r="EEL4" s="97"/>
      <c r="EEM4" s="97"/>
      <c r="EEN4" s="97"/>
      <c r="EEO4" s="97"/>
      <c r="EEP4" s="96"/>
      <c r="EEQ4" s="97"/>
      <c r="EER4" s="97"/>
      <c r="EES4" s="97"/>
      <c r="EET4" s="97"/>
      <c r="EEU4" s="97"/>
      <c r="EEV4" s="97"/>
      <c r="EEW4" s="97"/>
      <c r="EEX4" s="96"/>
      <c r="EEY4" s="97"/>
      <c r="EEZ4" s="97"/>
      <c r="EFA4" s="97"/>
      <c r="EFB4" s="97"/>
      <c r="EFC4" s="97"/>
      <c r="EFD4" s="97"/>
      <c r="EFE4" s="97"/>
      <c r="EFF4" s="96"/>
      <c r="EFG4" s="97"/>
      <c r="EFH4" s="97"/>
      <c r="EFI4" s="97"/>
      <c r="EFJ4" s="97"/>
      <c r="EFK4" s="97"/>
      <c r="EFL4" s="97"/>
      <c r="EFM4" s="97"/>
      <c r="EFN4" s="96"/>
      <c r="EFO4" s="97"/>
      <c r="EFP4" s="97"/>
      <c r="EFQ4" s="97"/>
      <c r="EFR4" s="97"/>
      <c r="EFS4" s="97"/>
      <c r="EFT4" s="97"/>
      <c r="EFU4" s="97"/>
      <c r="EFV4" s="96"/>
      <c r="EFW4" s="97"/>
      <c r="EFX4" s="97"/>
      <c r="EFY4" s="97"/>
      <c r="EFZ4" s="97"/>
      <c r="EGA4" s="97"/>
      <c r="EGB4" s="97"/>
      <c r="EGC4" s="97"/>
      <c r="EGD4" s="96"/>
      <c r="EGE4" s="97"/>
      <c r="EGF4" s="97"/>
      <c r="EGG4" s="97"/>
      <c r="EGH4" s="97"/>
      <c r="EGI4" s="97"/>
      <c r="EGJ4" s="97"/>
      <c r="EGK4" s="97"/>
      <c r="EGL4" s="96"/>
      <c r="EGM4" s="97"/>
      <c r="EGN4" s="97"/>
      <c r="EGO4" s="97"/>
      <c r="EGP4" s="97"/>
      <c r="EGQ4" s="97"/>
      <c r="EGR4" s="97"/>
      <c r="EGS4" s="97"/>
      <c r="EGT4" s="96"/>
      <c r="EGU4" s="97"/>
      <c r="EGV4" s="97"/>
      <c r="EGW4" s="97"/>
      <c r="EGX4" s="97"/>
      <c r="EGY4" s="97"/>
      <c r="EGZ4" s="97"/>
      <c r="EHA4" s="97"/>
      <c r="EHB4" s="96"/>
      <c r="EHC4" s="97"/>
      <c r="EHD4" s="97"/>
      <c r="EHE4" s="97"/>
      <c r="EHF4" s="97"/>
      <c r="EHG4" s="97"/>
      <c r="EHH4" s="97"/>
      <c r="EHI4" s="97"/>
      <c r="EHJ4" s="96"/>
      <c r="EHK4" s="97"/>
      <c r="EHL4" s="97"/>
      <c r="EHM4" s="97"/>
      <c r="EHN4" s="97"/>
      <c r="EHO4" s="97"/>
      <c r="EHP4" s="97"/>
      <c r="EHQ4" s="97"/>
      <c r="EHR4" s="96"/>
      <c r="EHS4" s="97"/>
      <c r="EHT4" s="97"/>
      <c r="EHU4" s="97"/>
      <c r="EHV4" s="97"/>
      <c r="EHW4" s="97"/>
      <c r="EHX4" s="97"/>
      <c r="EHY4" s="97"/>
      <c r="EHZ4" s="96"/>
      <c r="EIA4" s="97"/>
      <c r="EIB4" s="97"/>
      <c r="EIC4" s="97"/>
      <c r="EID4" s="97"/>
      <c r="EIE4" s="97"/>
      <c r="EIF4" s="97"/>
      <c r="EIG4" s="97"/>
      <c r="EIH4" s="96"/>
      <c r="EII4" s="97"/>
      <c r="EIJ4" s="97"/>
      <c r="EIK4" s="97"/>
      <c r="EIL4" s="97"/>
      <c r="EIM4" s="97"/>
      <c r="EIN4" s="97"/>
      <c r="EIO4" s="97"/>
      <c r="EIP4" s="96"/>
      <c r="EIQ4" s="97"/>
      <c r="EIR4" s="97"/>
      <c r="EIS4" s="97"/>
      <c r="EIT4" s="97"/>
      <c r="EIU4" s="97"/>
      <c r="EIV4" s="97"/>
      <c r="EIW4" s="97"/>
      <c r="EIX4" s="96"/>
      <c r="EIY4" s="97"/>
      <c r="EIZ4" s="97"/>
      <c r="EJA4" s="97"/>
      <c r="EJB4" s="97"/>
      <c r="EJC4" s="97"/>
      <c r="EJD4" s="97"/>
      <c r="EJE4" s="97"/>
      <c r="EJF4" s="96"/>
      <c r="EJG4" s="97"/>
      <c r="EJH4" s="97"/>
      <c r="EJI4" s="97"/>
      <c r="EJJ4" s="97"/>
      <c r="EJK4" s="97"/>
      <c r="EJL4" s="97"/>
      <c r="EJM4" s="97"/>
      <c r="EJN4" s="96"/>
      <c r="EJO4" s="97"/>
      <c r="EJP4" s="97"/>
      <c r="EJQ4" s="97"/>
      <c r="EJR4" s="97"/>
      <c r="EJS4" s="97"/>
      <c r="EJT4" s="97"/>
      <c r="EJU4" s="97"/>
      <c r="EJV4" s="96"/>
      <c r="EJW4" s="97"/>
      <c r="EJX4" s="97"/>
      <c r="EJY4" s="97"/>
      <c r="EJZ4" s="97"/>
      <c r="EKA4" s="97"/>
      <c r="EKB4" s="97"/>
      <c r="EKC4" s="97"/>
      <c r="EKD4" s="96"/>
      <c r="EKE4" s="97"/>
      <c r="EKF4" s="97"/>
      <c r="EKG4" s="97"/>
      <c r="EKH4" s="97"/>
      <c r="EKI4" s="97"/>
      <c r="EKJ4" s="97"/>
      <c r="EKK4" s="97"/>
      <c r="EKL4" s="96"/>
      <c r="EKM4" s="97"/>
      <c r="EKN4" s="97"/>
      <c r="EKO4" s="97"/>
      <c r="EKP4" s="97"/>
      <c r="EKQ4" s="97"/>
      <c r="EKR4" s="97"/>
      <c r="EKS4" s="97"/>
      <c r="EKT4" s="96"/>
      <c r="EKU4" s="97"/>
      <c r="EKV4" s="97"/>
      <c r="EKW4" s="97"/>
      <c r="EKX4" s="97"/>
      <c r="EKY4" s="97"/>
      <c r="EKZ4" s="97"/>
      <c r="ELA4" s="97"/>
      <c r="ELB4" s="96"/>
      <c r="ELC4" s="97"/>
      <c r="ELD4" s="97"/>
      <c r="ELE4" s="97"/>
      <c r="ELF4" s="97"/>
      <c r="ELG4" s="97"/>
      <c r="ELH4" s="97"/>
      <c r="ELI4" s="97"/>
      <c r="ELJ4" s="96"/>
      <c r="ELK4" s="97"/>
      <c r="ELL4" s="97"/>
      <c r="ELM4" s="97"/>
      <c r="ELN4" s="97"/>
      <c r="ELO4" s="97"/>
      <c r="ELP4" s="97"/>
      <c r="ELQ4" s="97"/>
      <c r="ELR4" s="96"/>
      <c r="ELS4" s="97"/>
      <c r="ELT4" s="97"/>
      <c r="ELU4" s="97"/>
      <c r="ELV4" s="97"/>
      <c r="ELW4" s="97"/>
      <c r="ELX4" s="97"/>
      <c r="ELY4" s="97"/>
      <c r="ELZ4" s="96"/>
      <c r="EMA4" s="97"/>
      <c r="EMB4" s="97"/>
      <c r="EMC4" s="97"/>
      <c r="EMD4" s="97"/>
      <c r="EME4" s="97"/>
      <c r="EMF4" s="97"/>
      <c r="EMG4" s="97"/>
      <c r="EMH4" s="96"/>
      <c r="EMI4" s="97"/>
      <c r="EMJ4" s="97"/>
      <c r="EMK4" s="97"/>
      <c r="EML4" s="97"/>
      <c r="EMM4" s="97"/>
      <c r="EMN4" s="97"/>
      <c r="EMO4" s="97"/>
      <c r="EMP4" s="96"/>
      <c r="EMQ4" s="97"/>
      <c r="EMR4" s="97"/>
      <c r="EMS4" s="97"/>
      <c r="EMT4" s="97"/>
      <c r="EMU4" s="97"/>
      <c r="EMV4" s="97"/>
      <c r="EMW4" s="97"/>
      <c r="EMX4" s="96"/>
      <c r="EMY4" s="97"/>
      <c r="EMZ4" s="97"/>
      <c r="ENA4" s="97"/>
      <c r="ENB4" s="97"/>
      <c r="ENC4" s="97"/>
      <c r="END4" s="97"/>
      <c r="ENE4" s="97"/>
      <c r="ENF4" s="96"/>
      <c r="ENG4" s="97"/>
      <c r="ENH4" s="97"/>
      <c r="ENI4" s="97"/>
      <c r="ENJ4" s="97"/>
      <c r="ENK4" s="97"/>
      <c r="ENL4" s="97"/>
      <c r="ENM4" s="97"/>
      <c r="ENN4" s="96"/>
      <c r="ENO4" s="97"/>
      <c r="ENP4" s="97"/>
      <c r="ENQ4" s="97"/>
      <c r="ENR4" s="97"/>
      <c r="ENS4" s="97"/>
      <c r="ENT4" s="97"/>
      <c r="ENU4" s="97"/>
      <c r="ENV4" s="96"/>
      <c r="ENW4" s="97"/>
      <c r="ENX4" s="97"/>
      <c r="ENY4" s="97"/>
      <c r="ENZ4" s="97"/>
      <c r="EOA4" s="97"/>
      <c r="EOB4" s="97"/>
      <c r="EOC4" s="97"/>
      <c r="EOD4" s="96"/>
      <c r="EOE4" s="97"/>
      <c r="EOF4" s="97"/>
      <c r="EOG4" s="97"/>
      <c r="EOH4" s="97"/>
      <c r="EOI4" s="97"/>
      <c r="EOJ4" s="97"/>
      <c r="EOK4" s="97"/>
      <c r="EOL4" s="96"/>
      <c r="EOM4" s="97"/>
      <c r="EON4" s="97"/>
      <c r="EOO4" s="97"/>
      <c r="EOP4" s="97"/>
      <c r="EOQ4" s="97"/>
      <c r="EOR4" s="97"/>
      <c r="EOS4" s="97"/>
      <c r="EOT4" s="96"/>
      <c r="EOU4" s="97"/>
      <c r="EOV4" s="97"/>
      <c r="EOW4" s="97"/>
      <c r="EOX4" s="97"/>
      <c r="EOY4" s="97"/>
      <c r="EOZ4" s="97"/>
      <c r="EPA4" s="97"/>
      <c r="EPB4" s="96"/>
      <c r="EPC4" s="97"/>
      <c r="EPD4" s="97"/>
      <c r="EPE4" s="97"/>
      <c r="EPF4" s="97"/>
      <c r="EPG4" s="97"/>
      <c r="EPH4" s="97"/>
      <c r="EPI4" s="97"/>
      <c r="EPJ4" s="96"/>
      <c r="EPK4" s="97"/>
      <c r="EPL4" s="97"/>
      <c r="EPM4" s="97"/>
      <c r="EPN4" s="97"/>
      <c r="EPO4" s="97"/>
      <c r="EPP4" s="97"/>
      <c r="EPQ4" s="97"/>
      <c r="EPR4" s="96"/>
      <c r="EPS4" s="97"/>
      <c r="EPT4" s="97"/>
      <c r="EPU4" s="97"/>
      <c r="EPV4" s="97"/>
      <c r="EPW4" s="97"/>
      <c r="EPX4" s="97"/>
      <c r="EPY4" s="97"/>
      <c r="EPZ4" s="96"/>
      <c r="EQA4" s="97"/>
      <c r="EQB4" s="97"/>
      <c r="EQC4" s="97"/>
      <c r="EQD4" s="97"/>
      <c r="EQE4" s="97"/>
      <c r="EQF4" s="97"/>
      <c r="EQG4" s="97"/>
      <c r="EQH4" s="96"/>
      <c r="EQI4" s="97"/>
      <c r="EQJ4" s="97"/>
      <c r="EQK4" s="97"/>
      <c r="EQL4" s="97"/>
      <c r="EQM4" s="97"/>
      <c r="EQN4" s="97"/>
      <c r="EQO4" s="97"/>
      <c r="EQP4" s="96"/>
      <c r="EQQ4" s="97"/>
      <c r="EQR4" s="97"/>
      <c r="EQS4" s="97"/>
      <c r="EQT4" s="97"/>
      <c r="EQU4" s="97"/>
      <c r="EQV4" s="97"/>
      <c r="EQW4" s="97"/>
      <c r="EQX4" s="96"/>
      <c r="EQY4" s="97"/>
      <c r="EQZ4" s="97"/>
      <c r="ERA4" s="97"/>
      <c r="ERB4" s="97"/>
      <c r="ERC4" s="97"/>
      <c r="ERD4" s="97"/>
      <c r="ERE4" s="97"/>
      <c r="ERF4" s="96"/>
      <c r="ERG4" s="97"/>
      <c r="ERH4" s="97"/>
      <c r="ERI4" s="97"/>
      <c r="ERJ4" s="97"/>
      <c r="ERK4" s="97"/>
      <c r="ERL4" s="97"/>
      <c r="ERM4" s="97"/>
      <c r="ERN4" s="96"/>
      <c r="ERO4" s="97"/>
      <c r="ERP4" s="97"/>
      <c r="ERQ4" s="97"/>
      <c r="ERR4" s="97"/>
      <c r="ERS4" s="97"/>
      <c r="ERT4" s="97"/>
      <c r="ERU4" s="97"/>
      <c r="ERV4" s="96"/>
      <c r="ERW4" s="97"/>
      <c r="ERX4" s="97"/>
      <c r="ERY4" s="97"/>
      <c r="ERZ4" s="97"/>
      <c r="ESA4" s="97"/>
      <c r="ESB4" s="97"/>
      <c r="ESC4" s="97"/>
      <c r="ESD4" s="96"/>
      <c r="ESE4" s="97"/>
      <c r="ESF4" s="97"/>
      <c r="ESG4" s="97"/>
      <c r="ESH4" s="97"/>
      <c r="ESI4" s="97"/>
      <c r="ESJ4" s="97"/>
      <c r="ESK4" s="97"/>
      <c r="ESL4" s="96"/>
      <c r="ESM4" s="97"/>
      <c r="ESN4" s="97"/>
      <c r="ESO4" s="97"/>
      <c r="ESP4" s="97"/>
      <c r="ESQ4" s="97"/>
      <c r="ESR4" s="97"/>
      <c r="ESS4" s="97"/>
      <c r="EST4" s="96"/>
      <c r="ESU4" s="97"/>
      <c r="ESV4" s="97"/>
      <c r="ESW4" s="97"/>
      <c r="ESX4" s="97"/>
      <c r="ESY4" s="97"/>
      <c r="ESZ4" s="97"/>
      <c r="ETA4" s="97"/>
      <c r="ETB4" s="96"/>
      <c r="ETC4" s="97"/>
      <c r="ETD4" s="97"/>
      <c r="ETE4" s="97"/>
      <c r="ETF4" s="97"/>
      <c r="ETG4" s="97"/>
      <c r="ETH4" s="97"/>
      <c r="ETI4" s="97"/>
      <c r="ETJ4" s="96"/>
      <c r="ETK4" s="97"/>
      <c r="ETL4" s="97"/>
      <c r="ETM4" s="97"/>
      <c r="ETN4" s="97"/>
      <c r="ETO4" s="97"/>
      <c r="ETP4" s="97"/>
      <c r="ETQ4" s="97"/>
      <c r="ETR4" s="96"/>
      <c r="ETS4" s="97"/>
      <c r="ETT4" s="97"/>
      <c r="ETU4" s="97"/>
      <c r="ETV4" s="97"/>
      <c r="ETW4" s="97"/>
      <c r="ETX4" s="97"/>
      <c r="ETY4" s="97"/>
      <c r="ETZ4" s="96"/>
      <c r="EUA4" s="97"/>
      <c r="EUB4" s="97"/>
      <c r="EUC4" s="97"/>
      <c r="EUD4" s="97"/>
      <c r="EUE4" s="97"/>
      <c r="EUF4" s="97"/>
      <c r="EUG4" s="97"/>
      <c r="EUH4" s="96"/>
      <c r="EUI4" s="97"/>
      <c r="EUJ4" s="97"/>
      <c r="EUK4" s="97"/>
      <c r="EUL4" s="97"/>
      <c r="EUM4" s="97"/>
      <c r="EUN4" s="97"/>
      <c r="EUO4" s="97"/>
      <c r="EUP4" s="96"/>
      <c r="EUQ4" s="97"/>
      <c r="EUR4" s="97"/>
      <c r="EUS4" s="97"/>
      <c r="EUT4" s="97"/>
      <c r="EUU4" s="97"/>
      <c r="EUV4" s="97"/>
      <c r="EUW4" s="97"/>
      <c r="EUX4" s="96"/>
      <c r="EUY4" s="97"/>
      <c r="EUZ4" s="97"/>
      <c r="EVA4" s="97"/>
      <c r="EVB4" s="97"/>
      <c r="EVC4" s="97"/>
      <c r="EVD4" s="97"/>
      <c r="EVE4" s="97"/>
      <c r="EVF4" s="96"/>
      <c r="EVG4" s="97"/>
      <c r="EVH4" s="97"/>
      <c r="EVI4" s="97"/>
      <c r="EVJ4" s="97"/>
      <c r="EVK4" s="97"/>
      <c r="EVL4" s="97"/>
      <c r="EVM4" s="97"/>
      <c r="EVN4" s="96"/>
      <c r="EVO4" s="97"/>
      <c r="EVP4" s="97"/>
      <c r="EVQ4" s="97"/>
      <c r="EVR4" s="97"/>
      <c r="EVS4" s="97"/>
      <c r="EVT4" s="97"/>
      <c r="EVU4" s="97"/>
      <c r="EVV4" s="96"/>
      <c r="EVW4" s="97"/>
      <c r="EVX4" s="97"/>
      <c r="EVY4" s="97"/>
      <c r="EVZ4" s="97"/>
      <c r="EWA4" s="97"/>
      <c r="EWB4" s="97"/>
      <c r="EWC4" s="97"/>
      <c r="EWD4" s="96"/>
      <c r="EWE4" s="97"/>
      <c r="EWF4" s="97"/>
      <c r="EWG4" s="97"/>
      <c r="EWH4" s="97"/>
      <c r="EWI4" s="97"/>
      <c r="EWJ4" s="97"/>
      <c r="EWK4" s="97"/>
      <c r="EWL4" s="96"/>
      <c r="EWM4" s="97"/>
      <c r="EWN4" s="97"/>
      <c r="EWO4" s="97"/>
      <c r="EWP4" s="97"/>
      <c r="EWQ4" s="97"/>
      <c r="EWR4" s="97"/>
      <c r="EWS4" s="97"/>
      <c r="EWT4" s="96"/>
      <c r="EWU4" s="97"/>
      <c r="EWV4" s="97"/>
      <c r="EWW4" s="97"/>
      <c r="EWX4" s="97"/>
      <c r="EWY4" s="97"/>
      <c r="EWZ4" s="97"/>
      <c r="EXA4" s="97"/>
      <c r="EXB4" s="96"/>
      <c r="EXC4" s="97"/>
      <c r="EXD4" s="97"/>
      <c r="EXE4" s="97"/>
      <c r="EXF4" s="97"/>
      <c r="EXG4" s="97"/>
      <c r="EXH4" s="97"/>
      <c r="EXI4" s="97"/>
      <c r="EXJ4" s="96"/>
      <c r="EXK4" s="97"/>
      <c r="EXL4" s="97"/>
      <c r="EXM4" s="97"/>
      <c r="EXN4" s="97"/>
      <c r="EXO4" s="97"/>
      <c r="EXP4" s="97"/>
      <c r="EXQ4" s="97"/>
      <c r="EXR4" s="96"/>
      <c r="EXS4" s="97"/>
      <c r="EXT4" s="97"/>
      <c r="EXU4" s="97"/>
      <c r="EXV4" s="97"/>
      <c r="EXW4" s="97"/>
      <c r="EXX4" s="97"/>
      <c r="EXY4" s="97"/>
      <c r="EXZ4" s="96"/>
      <c r="EYA4" s="97"/>
      <c r="EYB4" s="97"/>
      <c r="EYC4" s="97"/>
      <c r="EYD4" s="97"/>
      <c r="EYE4" s="97"/>
      <c r="EYF4" s="97"/>
      <c r="EYG4" s="97"/>
      <c r="EYH4" s="96"/>
      <c r="EYI4" s="97"/>
      <c r="EYJ4" s="97"/>
      <c r="EYK4" s="97"/>
      <c r="EYL4" s="97"/>
      <c r="EYM4" s="97"/>
      <c r="EYN4" s="97"/>
      <c r="EYO4" s="97"/>
      <c r="EYP4" s="96"/>
      <c r="EYQ4" s="97"/>
      <c r="EYR4" s="97"/>
      <c r="EYS4" s="97"/>
      <c r="EYT4" s="97"/>
      <c r="EYU4" s="97"/>
      <c r="EYV4" s="97"/>
      <c r="EYW4" s="97"/>
      <c r="EYX4" s="96"/>
      <c r="EYY4" s="97"/>
      <c r="EYZ4" s="97"/>
      <c r="EZA4" s="97"/>
      <c r="EZB4" s="97"/>
      <c r="EZC4" s="97"/>
      <c r="EZD4" s="97"/>
      <c r="EZE4" s="97"/>
      <c r="EZF4" s="96"/>
      <c r="EZG4" s="97"/>
      <c r="EZH4" s="97"/>
      <c r="EZI4" s="97"/>
      <c r="EZJ4" s="97"/>
      <c r="EZK4" s="97"/>
      <c r="EZL4" s="97"/>
      <c r="EZM4" s="97"/>
      <c r="EZN4" s="96"/>
      <c r="EZO4" s="97"/>
      <c r="EZP4" s="97"/>
      <c r="EZQ4" s="97"/>
      <c r="EZR4" s="97"/>
      <c r="EZS4" s="97"/>
      <c r="EZT4" s="97"/>
      <c r="EZU4" s="97"/>
      <c r="EZV4" s="96"/>
      <c r="EZW4" s="97"/>
      <c r="EZX4" s="97"/>
      <c r="EZY4" s="97"/>
      <c r="EZZ4" s="97"/>
      <c r="FAA4" s="97"/>
      <c r="FAB4" s="97"/>
      <c r="FAC4" s="97"/>
      <c r="FAD4" s="96"/>
      <c r="FAE4" s="97"/>
      <c r="FAF4" s="97"/>
      <c r="FAG4" s="97"/>
      <c r="FAH4" s="97"/>
      <c r="FAI4" s="97"/>
      <c r="FAJ4" s="97"/>
      <c r="FAK4" s="97"/>
      <c r="FAL4" s="96"/>
      <c r="FAM4" s="97"/>
      <c r="FAN4" s="97"/>
      <c r="FAO4" s="97"/>
      <c r="FAP4" s="97"/>
      <c r="FAQ4" s="97"/>
      <c r="FAR4" s="97"/>
      <c r="FAS4" s="97"/>
      <c r="FAT4" s="96"/>
      <c r="FAU4" s="97"/>
      <c r="FAV4" s="97"/>
      <c r="FAW4" s="97"/>
      <c r="FAX4" s="97"/>
      <c r="FAY4" s="97"/>
      <c r="FAZ4" s="97"/>
      <c r="FBA4" s="97"/>
      <c r="FBB4" s="96"/>
      <c r="FBC4" s="97"/>
      <c r="FBD4" s="97"/>
      <c r="FBE4" s="97"/>
      <c r="FBF4" s="97"/>
      <c r="FBG4" s="97"/>
      <c r="FBH4" s="97"/>
      <c r="FBI4" s="97"/>
      <c r="FBJ4" s="96"/>
      <c r="FBK4" s="97"/>
      <c r="FBL4" s="97"/>
      <c r="FBM4" s="97"/>
      <c r="FBN4" s="97"/>
      <c r="FBO4" s="97"/>
      <c r="FBP4" s="97"/>
      <c r="FBQ4" s="97"/>
      <c r="FBR4" s="96"/>
      <c r="FBS4" s="97"/>
      <c r="FBT4" s="97"/>
      <c r="FBU4" s="97"/>
      <c r="FBV4" s="97"/>
      <c r="FBW4" s="97"/>
      <c r="FBX4" s="97"/>
      <c r="FBY4" s="97"/>
      <c r="FBZ4" s="96"/>
      <c r="FCA4" s="97"/>
      <c r="FCB4" s="97"/>
      <c r="FCC4" s="97"/>
      <c r="FCD4" s="97"/>
      <c r="FCE4" s="97"/>
      <c r="FCF4" s="97"/>
      <c r="FCG4" s="97"/>
      <c r="FCH4" s="96"/>
      <c r="FCI4" s="97"/>
      <c r="FCJ4" s="97"/>
      <c r="FCK4" s="97"/>
      <c r="FCL4" s="97"/>
      <c r="FCM4" s="97"/>
      <c r="FCN4" s="97"/>
      <c r="FCO4" s="97"/>
      <c r="FCP4" s="96"/>
      <c r="FCQ4" s="97"/>
      <c r="FCR4" s="97"/>
      <c r="FCS4" s="97"/>
      <c r="FCT4" s="97"/>
      <c r="FCU4" s="97"/>
      <c r="FCV4" s="97"/>
      <c r="FCW4" s="97"/>
      <c r="FCX4" s="96"/>
      <c r="FCY4" s="97"/>
      <c r="FCZ4" s="97"/>
      <c r="FDA4" s="97"/>
      <c r="FDB4" s="97"/>
      <c r="FDC4" s="97"/>
      <c r="FDD4" s="97"/>
      <c r="FDE4" s="97"/>
      <c r="FDF4" s="96"/>
      <c r="FDG4" s="97"/>
      <c r="FDH4" s="97"/>
      <c r="FDI4" s="97"/>
      <c r="FDJ4" s="97"/>
      <c r="FDK4" s="97"/>
      <c r="FDL4" s="97"/>
      <c r="FDM4" s="97"/>
      <c r="FDN4" s="96"/>
      <c r="FDO4" s="97"/>
      <c r="FDP4" s="97"/>
      <c r="FDQ4" s="97"/>
      <c r="FDR4" s="97"/>
      <c r="FDS4" s="97"/>
      <c r="FDT4" s="97"/>
      <c r="FDU4" s="97"/>
      <c r="FDV4" s="96"/>
      <c r="FDW4" s="97"/>
      <c r="FDX4" s="97"/>
      <c r="FDY4" s="97"/>
      <c r="FDZ4" s="97"/>
      <c r="FEA4" s="97"/>
      <c r="FEB4" s="97"/>
      <c r="FEC4" s="97"/>
      <c r="FED4" s="96"/>
      <c r="FEE4" s="97"/>
      <c r="FEF4" s="97"/>
      <c r="FEG4" s="97"/>
      <c r="FEH4" s="97"/>
      <c r="FEI4" s="97"/>
      <c r="FEJ4" s="97"/>
      <c r="FEK4" s="97"/>
      <c r="FEL4" s="96"/>
      <c r="FEM4" s="97"/>
      <c r="FEN4" s="97"/>
      <c r="FEO4" s="97"/>
      <c r="FEP4" s="97"/>
      <c r="FEQ4" s="97"/>
      <c r="FER4" s="97"/>
      <c r="FES4" s="97"/>
      <c r="FET4" s="96"/>
      <c r="FEU4" s="97"/>
      <c r="FEV4" s="97"/>
      <c r="FEW4" s="97"/>
      <c r="FEX4" s="97"/>
      <c r="FEY4" s="97"/>
      <c r="FEZ4" s="97"/>
      <c r="FFA4" s="97"/>
      <c r="FFB4" s="96"/>
      <c r="FFC4" s="97"/>
      <c r="FFD4" s="97"/>
      <c r="FFE4" s="97"/>
      <c r="FFF4" s="97"/>
      <c r="FFG4" s="97"/>
      <c r="FFH4" s="97"/>
      <c r="FFI4" s="97"/>
      <c r="FFJ4" s="96"/>
      <c r="FFK4" s="97"/>
      <c r="FFL4" s="97"/>
      <c r="FFM4" s="97"/>
      <c r="FFN4" s="97"/>
      <c r="FFO4" s="97"/>
      <c r="FFP4" s="97"/>
      <c r="FFQ4" s="97"/>
      <c r="FFR4" s="96"/>
      <c r="FFS4" s="97"/>
      <c r="FFT4" s="97"/>
      <c r="FFU4" s="97"/>
      <c r="FFV4" s="97"/>
      <c r="FFW4" s="97"/>
      <c r="FFX4" s="97"/>
      <c r="FFY4" s="97"/>
      <c r="FFZ4" s="96"/>
      <c r="FGA4" s="97"/>
      <c r="FGB4" s="97"/>
      <c r="FGC4" s="97"/>
      <c r="FGD4" s="97"/>
      <c r="FGE4" s="97"/>
      <c r="FGF4" s="97"/>
      <c r="FGG4" s="97"/>
      <c r="FGH4" s="96"/>
      <c r="FGI4" s="97"/>
      <c r="FGJ4" s="97"/>
      <c r="FGK4" s="97"/>
      <c r="FGL4" s="97"/>
      <c r="FGM4" s="97"/>
      <c r="FGN4" s="97"/>
      <c r="FGO4" s="97"/>
      <c r="FGP4" s="96"/>
      <c r="FGQ4" s="97"/>
      <c r="FGR4" s="97"/>
      <c r="FGS4" s="97"/>
      <c r="FGT4" s="97"/>
      <c r="FGU4" s="97"/>
      <c r="FGV4" s="97"/>
      <c r="FGW4" s="97"/>
      <c r="FGX4" s="96"/>
      <c r="FGY4" s="97"/>
      <c r="FGZ4" s="97"/>
      <c r="FHA4" s="97"/>
      <c r="FHB4" s="97"/>
      <c r="FHC4" s="97"/>
      <c r="FHD4" s="97"/>
      <c r="FHE4" s="97"/>
      <c r="FHF4" s="96"/>
      <c r="FHG4" s="97"/>
      <c r="FHH4" s="97"/>
      <c r="FHI4" s="97"/>
      <c r="FHJ4" s="97"/>
      <c r="FHK4" s="97"/>
      <c r="FHL4" s="97"/>
      <c r="FHM4" s="97"/>
      <c r="FHN4" s="96"/>
      <c r="FHO4" s="97"/>
      <c r="FHP4" s="97"/>
      <c r="FHQ4" s="97"/>
      <c r="FHR4" s="97"/>
      <c r="FHS4" s="97"/>
      <c r="FHT4" s="97"/>
      <c r="FHU4" s="97"/>
      <c r="FHV4" s="96"/>
      <c r="FHW4" s="97"/>
      <c r="FHX4" s="97"/>
      <c r="FHY4" s="97"/>
      <c r="FHZ4" s="97"/>
      <c r="FIA4" s="97"/>
      <c r="FIB4" s="97"/>
      <c r="FIC4" s="97"/>
      <c r="FID4" s="96"/>
      <c r="FIE4" s="97"/>
      <c r="FIF4" s="97"/>
      <c r="FIG4" s="97"/>
      <c r="FIH4" s="97"/>
      <c r="FII4" s="97"/>
      <c r="FIJ4" s="97"/>
      <c r="FIK4" s="97"/>
      <c r="FIL4" s="96"/>
      <c r="FIM4" s="97"/>
      <c r="FIN4" s="97"/>
      <c r="FIO4" s="97"/>
      <c r="FIP4" s="97"/>
      <c r="FIQ4" s="97"/>
      <c r="FIR4" s="97"/>
      <c r="FIS4" s="97"/>
      <c r="FIT4" s="96"/>
      <c r="FIU4" s="97"/>
      <c r="FIV4" s="97"/>
      <c r="FIW4" s="97"/>
      <c r="FIX4" s="97"/>
      <c r="FIY4" s="97"/>
      <c r="FIZ4" s="97"/>
      <c r="FJA4" s="97"/>
      <c r="FJB4" s="96"/>
      <c r="FJC4" s="97"/>
      <c r="FJD4" s="97"/>
      <c r="FJE4" s="97"/>
      <c r="FJF4" s="97"/>
      <c r="FJG4" s="97"/>
      <c r="FJH4" s="97"/>
      <c r="FJI4" s="97"/>
      <c r="FJJ4" s="96"/>
      <c r="FJK4" s="97"/>
      <c r="FJL4" s="97"/>
      <c r="FJM4" s="97"/>
      <c r="FJN4" s="97"/>
      <c r="FJO4" s="97"/>
      <c r="FJP4" s="97"/>
      <c r="FJQ4" s="97"/>
      <c r="FJR4" s="96"/>
      <c r="FJS4" s="97"/>
      <c r="FJT4" s="97"/>
      <c r="FJU4" s="97"/>
      <c r="FJV4" s="97"/>
      <c r="FJW4" s="97"/>
      <c r="FJX4" s="97"/>
      <c r="FJY4" s="97"/>
      <c r="FJZ4" s="96"/>
      <c r="FKA4" s="97"/>
      <c r="FKB4" s="97"/>
      <c r="FKC4" s="97"/>
      <c r="FKD4" s="97"/>
      <c r="FKE4" s="97"/>
      <c r="FKF4" s="97"/>
      <c r="FKG4" s="97"/>
      <c r="FKH4" s="96"/>
      <c r="FKI4" s="97"/>
      <c r="FKJ4" s="97"/>
      <c r="FKK4" s="97"/>
      <c r="FKL4" s="97"/>
      <c r="FKM4" s="97"/>
      <c r="FKN4" s="97"/>
      <c r="FKO4" s="97"/>
      <c r="FKP4" s="96"/>
      <c r="FKQ4" s="97"/>
      <c r="FKR4" s="97"/>
      <c r="FKS4" s="97"/>
      <c r="FKT4" s="97"/>
      <c r="FKU4" s="97"/>
      <c r="FKV4" s="97"/>
      <c r="FKW4" s="97"/>
      <c r="FKX4" s="96"/>
      <c r="FKY4" s="97"/>
      <c r="FKZ4" s="97"/>
      <c r="FLA4" s="97"/>
      <c r="FLB4" s="97"/>
      <c r="FLC4" s="97"/>
      <c r="FLD4" s="97"/>
      <c r="FLE4" s="97"/>
      <c r="FLF4" s="96"/>
      <c r="FLG4" s="97"/>
      <c r="FLH4" s="97"/>
      <c r="FLI4" s="97"/>
      <c r="FLJ4" s="97"/>
      <c r="FLK4" s="97"/>
      <c r="FLL4" s="97"/>
      <c r="FLM4" s="97"/>
      <c r="FLN4" s="96"/>
      <c r="FLO4" s="97"/>
      <c r="FLP4" s="97"/>
      <c r="FLQ4" s="97"/>
      <c r="FLR4" s="97"/>
      <c r="FLS4" s="97"/>
      <c r="FLT4" s="97"/>
      <c r="FLU4" s="97"/>
      <c r="FLV4" s="96"/>
      <c r="FLW4" s="97"/>
      <c r="FLX4" s="97"/>
      <c r="FLY4" s="97"/>
      <c r="FLZ4" s="97"/>
      <c r="FMA4" s="97"/>
      <c r="FMB4" s="97"/>
      <c r="FMC4" s="97"/>
      <c r="FMD4" s="96"/>
      <c r="FME4" s="97"/>
      <c r="FMF4" s="97"/>
      <c r="FMG4" s="97"/>
      <c r="FMH4" s="97"/>
      <c r="FMI4" s="97"/>
      <c r="FMJ4" s="97"/>
      <c r="FMK4" s="97"/>
      <c r="FML4" s="96"/>
      <c r="FMM4" s="97"/>
      <c r="FMN4" s="97"/>
      <c r="FMO4" s="97"/>
      <c r="FMP4" s="97"/>
      <c r="FMQ4" s="97"/>
      <c r="FMR4" s="97"/>
      <c r="FMS4" s="97"/>
      <c r="FMT4" s="96"/>
      <c r="FMU4" s="97"/>
      <c r="FMV4" s="97"/>
      <c r="FMW4" s="97"/>
      <c r="FMX4" s="97"/>
      <c r="FMY4" s="97"/>
      <c r="FMZ4" s="97"/>
      <c r="FNA4" s="97"/>
      <c r="FNB4" s="96"/>
      <c r="FNC4" s="97"/>
      <c r="FND4" s="97"/>
      <c r="FNE4" s="97"/>
      <c r="FNF4" s="97"/>
      <c r="FNG4" s="97"/>
      <c r="FNH4" s="97"/>
      <c r="FNI4" s="97"/>
      <c r="FNJ4" s="96"/>
      <c r="FNK4" s="97"/>
      <c r="FNL4" s="97"/>
      <c r="FNM4" s="97"/>
      <c r="FNN4" s="97"/>
      <c r="FNO4" s="97"/>
      <c r="FNP4" s="97"/>
      <c r="FNQ4" s="97"/>
      <c r="FNR4" s="96"/>
      <c r="FNS4" s="97"/>
      <c r="FNT4" s="97"/>
      <c r="FNU4" s="97"/>
      <c r="FNV4" s="97"/>
      <c r="FNW4" s="97"/>
      <c r="FNX4" s="97"/>
      <c r="FNY4" s="97"/>
      <c r="FNZ4" s="96"/>
      <c r="FOA4" s="97"/>
      <c r="FOB4" s="97"/>
      <c r="FOC4" s="97"/>
      <c r="FOD4" s="97"/>
      <c r="FOE4" s="97"/>
      <c r="FOF4" s="97"/>
      <c r="FOG4" s="97"/>
      <c r="FOH4" s="96"/>
      <c r="FOI4" s="97"/>
      <c r="FOJ4" s="97"/>
      <c r="FOK4" s="97"/>
      <c r="FOL4" s="97"/>
      <c r="FOM4" s="97"/>
      <c r="FON4" s="97"/>
      <c r="FOO4" s="97"/>
      <c r="FOP4" s="96"/>
      <c r="FOQ4" s="97"/>
      <c r="FOR4" s="97"/>
      <c r="FOS4" s="97"/>
      <c r="FOT4" s="97"/>
      <c r="FOU4" s="97"/>
      <c r="FOV4" s="97"/>
      <c r="FOW4" s="97"/>
      <c r="FOX4" s="96"/>
      <c r="FOY4" s="97"/>
      <c r="FOZ4" s="97"/>
      <c r="FPA4" s="97"/>
      <c r="FPB4" s="97"/>
      <c r="FPC4" s="97"/>
      <c r="FPD4" s="97"/>
      <c r="FPE4" s="97"/>
      <c r="FPF4" s="96"/>
      <c r="FPG4" s="97"/>
      <c r="FPH4" s="97"/>
      <c r="FPI4" s="97"/>
      <c r="FPJ4" s="97"/>
      <c r="FPK4" s="97"/>
      <c r="FPL4" s="97"/>
      <c r="FPM4" s="97"/>
      <c r="FPN4" s="96"/>
      <c r="FPO4" s="97"/>
      <c r="FPP4" s="97"/>
      <c r="FPQ4" s="97"/>
      <c r="FPR4" s="97"/>
      <c r="FPS4" s="97"/>
      <c r="FPT4" s="97"/>
      <c r="FPU4" s="97"/>
      <c r="FPV4" s="96"/>
      <c r="FPW4" s="97"/>
      <c r="FPX4" s="97"/>
      <c r="FPY4" s="97"/>
      <c r="FPZ4" s="97"/>
      <c r="FQA4" s="97"/>
      <c r="FQB4" s="97"/>
      <c r="FQC4" s="97"/>
      <c r="FQD4" s="96"/>
      <c r="FQE4" s="97"/>
      <c r="FQF4" s="97"/>
      <c r="FQG4" s="97"/>
      <c r="FQH4" s="97"/>
      <c r="FQI4" s="97"/>
      <c r="FQJ4" s="97"/>
      <c r="FQK4" s="97"/>
      <c r="FQL4" s="96"/>
      <c r="FQM4" s="97"/>
      <c r="FQN4" s="97"/>
      <c r="FQO4" s="97"/>
      <c r="FQP4" s="97"/>
      <c r="FQQ4" s="97"/>
      <c r="FQR4" s="97"/>
      <c r="FQS4" s="97"/>
      <c r="FQT4" s="96"/>
      <c r="FQU4" s="97"/>
      <c r="FQV4" s="97"/>
      <c r="FQW4" s="97"/>
      <c r="FQX4" s="97"/>
      <c r="FQY4" s="97"/>
      <c r="FQZ4" s="97"/>
      <c r="FRA4" s="97"/>
      <c r="FRB4" s="96"/>
      <c r="FRC4" s="97"/>
      <c r="FRD4" s="97"/>
      <c r="FRE4" s="97"/>
      <c r="FRF4" s="97"/>
      <c r="FRG4" s="97"/>
      <c r="FRH4" s="97"/>
      <c r="FRI4" s="97"/>
      <c r="FRJ4" s="96"/>
      <c r="FRK4" s="97"/>
      <c r="FRL4" s="97"/>
      <c r="FRM4" s="97"/>
      <c r="FRN4" s="97"/>
      <c r="FRO4" s="97"/>
      <c r="FRP4" s="97"/>
      <c r="FRQ4" s="97"/>
      <c r="FRR4" s="96"/>
      <c r="FRS4" s="97"/>
      <c r="FRT4" s="97"/>
      <c r="FRU4" s="97"/>
      <c r="FRV4" s="97"/>
      <c r="FRW4" s="97"/>
      <c r="FRX4" s="97"/>
      <c r="FRY4" s="97"/>
      <c r="FRZ4" s="96"/>
      <c r="FSA4" s="97"/>
      <c r="FSB4" s="97"/>
      <c r="FSC4" s="97"/>
      <c r="FSD4" s="97"/>
      <c r="FSE4" s="97"/>
      <c r="FSF4" s="97"/>
      <c r="FSG4" s="97"/>
      <c r="FSH4" s="96"/>
      <c r="FSI4" s="97"/>
      <c r="FSJ4" s="97"/>
      <c r="FSK4" s="97"/>
      <c r="FSL4" s="97"/>
      <c r="FSM4" s="97"/>
      <c r="FSN4" s="97"/>
      <c r="FSO4" s="97"/>
      <c r="FSP4" s="96"/>
      <c r="FSQ4" s="97"/>
      <c r="FSR4" s="97"/>
      <c r="FSS4" s="97"/>
      <c r="FST4" s="97"/>
      <c r="FSU4" s="97"/>
      <c r="FSV4" s="97"/>
      <c r="FSW4" s="97"/>
      <c r="FSX4" s="96"/>
      <c r="FSY4" s="97"/>
      <c r="FSZ4" s="97"/>
      <c r="FTA4" s="97"/>
      <c r="FTB4" s="97"/>
      <c r="FTC4" s="97"/>
      <c r="FTD4" s="97"/>
      <c r="FTE4" s="97"/>
      <c r="FTF4" s="96"/>
      <c r="FTG4" s="97"/>
      <c r="FTH4" s="97"/>
      <c r="FTI4" s="97"/>
      <c r="FTJ4" s="97"/>
      <c r="FTK4" s="97"/>
      <c r="FTL4" s="97"/>
      <c r="FTM4" s="97"/>
      <c r="FTN4" s="96"/>
      <c r="FTO4" s="97"/>
      <c r="FTP4" s="97"/>
      <c r="FTQ4" s="97"/>
      <c r="FTR4" s="97"/>
      <c r="FTS4" s="97"/>
      <c r="FTT4" s="97"/>
      <c r="FTU4" s="97"/>
      <c r="FTV4" s="96"/>
      <c r="FTW4" s="97"/>
      <c r="FTX4" s="97"/>
      <c r="FTY4" s="97"/>
      <c r="FTZ4" s="97"/>
      <c r="FUA4" s="97"/>
      <c r="FUB4" s="97"/>
      <c r="FUC4" s="97"/>
      <c r="FUD4" s="96"/>
      <c r="FUE4" s="97"/>
      <c r="FUF4" s="97"/>
      <c r="FUG4" s="97"/>
      <c r="FUH4" s="97"/>
      <c r="FUI4" s="97"/>
      <c r="FUJ4" s="97"/>
      <c r="FUK4" s="97"/>
      <c r="FUL4" s="96"/>
      <c r="FUM4" s="97"/>
      <c r="FUN4" s="97"/>
      <c r="FUO4" s="97"/>
      <c r="FUP4" s="97"/>
      <c r="FUQ4" s="97"/>
      <c r="FUR4" s="97"/>
      <c r="FUS4" s="97"/>
      <c r="FUT4" s="96"/>
      <c r="FUU4" s="97"/>
      <c r="FUV4" s="97"/>
      <c r="FUW4" s="97"/>
      <c r="FUX4" s="97"/>
      <c r="FUY4" s="97"/>
      <c r="FUZ4" s="97"/>
      <c r="FVA4" s="97"/>
      <c r="FVB4" s="96"/>
      <c r="FVC4" s="97"/>
      <c r="FVD4" s="97"/>
      <c r="FVE4" s="97"/>
      <c r="FVF4" s="97"/>
      <c r="FVG4" s="97"/>
      <c r="FVH4" s="97"/>
      <c r="FVI4" s="97"/>
      <c r="FVJ4" s="96"/>
      <c r="FVK4" s="97"/>
      <c r="FVL4" s="97"/>
      <c r="FVM4" s="97"/>
      <c r="FVN4" s="97"/>
      <c r="FVO4" s="97"/>
      <c r="FVP4" s="97"/>
      <c r="FVQ4" s="97"/>
      <c r="FVR4" s="96"/>
      <c r="FVS4" s="97"/>
      <c r="FVT4" s="97"/>
      <c r="FVU4" s="97"/>
      <c r="FVV4" s="97"/>
      <c r="FVW4" s="97"/>
      <c r="FVX4" s="97"/>
      <c r="FVY4" s="97"/>
      <c r="FVZ4" s="96"/>
      <c r="FWA4" s="97"/>
      <c r="FWB4" s="97"/>
      <c r="FWC4" s="97"/>
      <c r="FWD4" s="97"/>
      <c r="FWE4" s="97"/>
      <c r="FWF4" s="97"/>
      <c r="FWG4" s="97"/>
      <c r="FWH4" s="96"/>
      <c r="FWI4" s="97"/>
      <c r="FWJ4" s="97"/>
      <c r="FWK4" s="97"/>
      <c r="FWL4" s="97"/>
      <c r="FWM4" s="97"/>
      <c r="FWN4" s="97"/>
      <c r="FWO4" s="97"/>
      <c r="FWP4" s="96"/>
      <c r="FWQ4" s="97"/>
      <c r="FWR4" s="97"/>
      <c r="FWS4" s="97"/>
      <c r="FWT4" s="97"/>
      <c r="FWU4" s="97"/>
      <c r="FWV4" s="97"/>
      <c r="FWW4" s="97"/>
      <c r="FWX4" s="96"/>
      <c r="FWY4" s="97"/>
      <c r="FWZ4" s="97"/>
      <c r="FXA4" s="97"/>
      <c r="FXB4" s="97"/>
      <c r="FXC4" s="97"/>
      <c r="FXD4" s="97"/>
      <c r="FXE4" s="97"/>
      <c r="FXF4" s="96"/>
      <c r="FXG4" s="97"/>
      <c r="FXH4" s="97"/>
      <c r="FXI4" s="97"/>
      <c r="FXJ4" s="97"/>
      <c r="FXK4" s="97"/>
      <c r="FXL4" s="97"/>
      <c r="FXM4" s="97"/>
      <c r="FXN4" s="96"/>
      <c r="FXO4" s="97"/>
      <c r="FXP4" s="97"/>
      <c r="FXQ4" s="97"/>
      <c r="FXR4" s="97"/>
      <c r="FXS4" s="97"/>
      <c r="FXT4" s="97"/>
      <c r="FXU4" s="97"/>
      <c r="FXV4" s="96"/>
      <c r="FXW4" s="97"/>
      <c r="FXX4" s="97"/>
      <c r="FXY4" s="97"/>
      <c r="FXZ4" s="97"/>
      <c r="FYA4" s="97"/>
      <c r="FYB4" s="97"/>
      <c r="FYC4" s="97"/>
      <c r="FYD4" s="96"/>
      <c r="FYE4" s="97"/>
      <c r="FYF4" s="97"/>
      <c r="FYG4" s="97"/>
      <c r="FYH4" s="97"/>
      <c r="FYI4" s="97"/>
      <c r="FYJ4" s="97"/>
      <c r="FYK4" s="97"/>
      <c r="FYL4" s="96"/>
      <c r="FYM4" s="97"/>
      <c r="FYN4" s="97"/>
      <c r="FYO4" s="97"/>
      <c r="FYP4" s="97"/>
      <c r="FYQ4" s="97"/>
      <c r="FYR4" s="97"/>
      <c r="FYS4" s="97"/>
      <c r="FYT4" s="96"/>
      <c r="FYU4" s="97"/>
      <c r="FYV4" s="97"/>
      <c r="FYW4" s="97"/>
      <c r="FYX4" s="97"/>
      <c r="FYY4" s="97"/>
      <c r="FYZ4" s="97"/>
      <c r="FZA4" s="97"/>
      <c r="FZB4" s="96"/>
      <c r="FZC4" s="97"/>
      <c r="FZD4" s="97"/>
      <c r="FZE4" s="97"/>
      <c r="FZF4" s="97"/>
      <c r="FZG4" s="97"/>
      <c r="FZH4" s="97"/>
      <c r="FZI4" s="97"/>
      <c r="FZJ4" s="96"/>
      <c r="FZK4" s="97"/>
      <c r="FZL4" s="97"/>
      <c r="FZM4" s="97"/>
      <c r="FZN4" s="97"/>
      <c r="FZO4" s="97"/>
      <c r="FZP4" s="97"/>
      <c r="FZQ4" s="97"/>
      <c r="FZR4" s="96"/>
      <c r="FZS4" s="97"/>
      <c r="FZT4" s="97"/>
      <c r="FZU4" s="97"/>
      <c r="FZV4" s="97"/>
      <c r="FZW4" s="97"/>
      <c r="FZX4" s="97"/>
      <c r="FZY4" s="97"/>
      <c r="FZZ4" s="96"/>
      <c r="GAA4" s="97"/>
      <c r="GAB4" s="97"/>
      <c r="GAC4" s="97"/>
      <c r="GAD4" s="97"/>
      <c r="GAE4" s="97"/>
      <c r="GAF4" s="97"/>
      <c r="GAG4" s="97"/>
      <c r="GAH4" s="96"/>
      <c r="GAI4" s="97"/>
      <c r="GAJ4" s="97"/>
      <c r="GAK4" s="97"/>
      <c r="GAL4" s="97"/>
      <c r="GAM4" s="97"/>
      <c r="GAN4" s="97"/>
      <c r="GAO4" s="97"/>
      <c r="GAP4" s="96"/>
      <c r="GAQ4" s="97"/>
      <c r="GAR4" s="97"/>
      <c r="GAS4" s="97"/>
      <c r="GAT4" s="97"/>
      <c r="GAU4" s="97"/>
      <c r="GAV4" s="97"/>
      <c r="GAW4" s="97"/>
      <c r="GAX4" s="96"/>
      <c r="GAY4" s="97"/>
      <c r="GAZ4" s="97"/>
      <c r="GBA4" s="97"/>
      <c r="GBB4" s="97"/>
      <c r="GBC4" s="97"/>
      <c r="GBD4" s="97"/>
      <c r="GBE4" s="97"/>
      <c r="GBF4" s="96"/>
      <c r="GBG4" s="97"/>
      <c r="GBH4" s="97"/>
      <c r="GBI4" s="97"/>
      <c r="GBJ4" s="97"/>
      <c r="GBK4" s="97"/>
      <c r="GBL4" s="97"/>
      <c r="GBM4" s="97"/>
      <c r="GBN4" s="96"/>
      <c r="GBO4" s="97"/>
      <c r="GBP4" s="97"/>
      <c r="GBQ4" s="97"/>
      <c r="GBR4" s="97"/>
      <c r="GBS4" s="97"/>
      <c r="GBT4" s="97"/>
      <c r="GBU4" s="97"/>
      <c r="GBV4" s="96"/>
      <c r="GBW4" s="97"/>
      <c r="GBX4" s="97"/>
      <c r="GBY4" s="97"/>
      <c r="GBZ4" s="97"/>
      <c r="GCA4" s="97"/>
      <c r="GCB4" s="97"/>
      <c r="GCC4" s="97"/>
      <c r="GCD4" s="96"/>
      <c r="GCE4" s="97"/>
      <c r="GCF4" s="97"/>
      <c r="GCG4" s="97"/>
      <c r="GCH4" s="97"/>
      <c r="GCI4" s="97"/>
      <c r="GCJ4" s="97"/>
      <c r="GCK4" s="97"/>
      <c r="GCL4" s="96"/>
      <c r="GCM4" s="97"/>
      <c r="GCN4" s="97"/>
      <c r="GCO4" s="97"/>
      <c r="GCP4" s="97"/>
      <c r="GCQ4" s="97"/>
      <c r="GCR4" s="97"/>
      <c r="GCS4" s="97"/>
      <c r="GCT4" s="96"/>
      <c r="GCU4" s="97"/>
      <c r="GCV4" s="97"/>
      <c r="GCW4" s="97"/>
      <c r="GCX4" s="97"/>
      <c r="GCY4" s="97"/>
      <c r="GCZ4" s="97"/>
      <c r="GDA4" s="97"/>
      <c r="GDB4" s="96"/>
      <c r="GDC4" s="97"/>
      <c r="GDD4" s="97"/>
      <c r="GDE4" s="97"/>
      <c r="GDF4" s="97"/>
      <c r="GDG4" s="97"/>
      <c r="GDH4" s="97"/>
      <c r="GDI4" s="97"/>
      <c r="GDJ4" s="96"/>
      <c r="GDK4" s="97"/>
      <c r="GDL4" s="97"/>
      <c r="GDM4" s="97"/>
      <c r="GDN4" s="97"/>
      <c r="GDO4" s="97"/>
      <c r="GDP4" s="97"/>
      <c r="GDQ4" s="97"/>
      <c r="GDR4" s="96"/>
      <c r="GDS4" s="97"/>
      <c r="GDT4" s="97"/>
      <c r="GDU4" s="97"/>
      <c r="GDV4" s="97"/>
      <c r="GDW4" s="97"/>
      <c r="GDX4" s="97"/>
      <c r="GDY4" s="97"/>
      <c r="GDZ4" s="96"/>
      <c r="GEA4" s="97"/>
      <c r="GEB4" s="97"/>
      <c r="GEC4" s="97"/>
      <c r="GED4" s="97"/>
      <c r="GEE4" s="97"/>
      <c r="GEF4" s="97"/>
      <c r="GEG4" s="97"/>
      <c r="GEH4" s="96"/>
      <c r="GEI4" s="97"/>
      <c r="GEJ4" s="97"/>
      <c r="GEK4" s="97"/>
      <c r="GEL4" s="97"/>
      <c r="GEM4" s="97"/>
      <c r="GEN4" s="97"/>
      <c r="GEO4" s="97"/>
      <c r="GEP4" s="96"/>
      <c r="GEQ4" s="97"/>
      <c r="GER4" s="97"/>
      <c r="GES4" s="97"/>
      <c r="GET4" s="97"/>
      <c r="GEU4" s="97"/>
      <c r="GEV4" s="97"/>
      <c r="GEW4" s="97"/>
      <c r="GEX4" s="96"/>
      <c r="GEY4" s="97"/>
      <c r="GEZ4" s="97"/>
      <c r="GFA4" s="97"/>
      <c r="GFB4" s="97"/>
      <c r="GFC4" s="97"/>
      <c r="GFD4" s="97"/>
      <c r="GFE4" s="97"/>
      <c r="GFF4" s="96"/>
      <c r="GFG4" s="97"/>
      <c r="GFH4" s="97"/>
      <c r="GFI4" s="97"/>
      <c r="GFJ4" s="97"/>
      <c r="GFK4" s="97"/>
      <c r="GFL4" s="97"/>
      <c r="GFM4" s="97"/>
      <c r="GFN4" s="96"/>
      <c r="GFO4" s="97"/>
      <c r="GFP4" s="97"/>
      <c r="GFQ4" s="97"/>
      <c r="GFR4" s="97"/>
      <c r="GFS4" s="97"/>
      <c r="GFT4" s="97"/>
      <c r="GFU4" s="97"/>
      <c r="GFV4" s="96"/>
      <c r="GFW4" s="97"/>
      <c r="GFX4" s="97"/>
      <c r="GFY4" s="97"/>
      <c r="GFZ4" s="97"/>
      <c r="GGA4" s="97"/>
      <c r="GGB4" s="97"/>
      <c r="GGC4" s="97"/>
      <c r="GGD4" s="96"/>
      <c r="GGE4" s="97"/>
      <c r="GGF4" s="97"/>
      <c r="GGG4" s="97"/>
      <c r="GGH4" s="97"/>
      <c r="GGI4" s="97"/>
      <c r="GGJ4" s="97"/>
      <c r="GGK4" s="97"/>
      <c r="GGL4" s="96"/>
      <c r="GGM4" s="97"/>
      <c r="GGN4" s="97"/>
      <c r="GGO4" s="97"/>
      <c r="GGP4" s="97"/>
      <c r="GGQ4" s="97"/>
      <c r="GGR4" s="97"/>
      <c r="GGS4" s="97"/>
      <c r="GGT4" s="96"/>
      <c r="GGU4" s="97"/>
      <c r="GGV4" s="97"/>
      <c r="GGW4" s="97"/>
      <c r="GGX4" s="97"/>
      <c r="GGY4" s="97"/>
      <c r="GGZ4" s="97"/>
      <c r="GHA4" s="97"/>
      <c r="GHB4" s="96"/>
      <c r="GHC4" s="97"/>
      <c r="GHD4" s="97"/>
      <c r="GHE4" s="97"/>
      <c r="GHF4" s="97"/>
      <c r="GHG4" s="97"/>
      <c r="GHH4" s="97"/>
      <c r="GHI4" s="97"/>
      <c r="GHJ4" s="96"/>
      <c r="GHK4" s="97"/>
      <c r="GHL4" s="97"/>
      <c r="GHM4" s="97"/>
      <c r="GHN4" s="97"/>
      <c r="GHO4" s="97"/>
      <c r="GHP4" s="97"/>
      <c r="GHQ4" s="97"/>
      <c r="GHR4" s="96"/>
      <c r="GHS4" s="97"/>
      <c r="GHT4" s="97"/>
      <c r="GHU4" s="97"/>
      <c r="GHV4" s="97"/>
      <c r="GHW4" s="97"/>
      <c r="GHX4" s="97"/>
      <c r="GHY4" s="97"/>
      <c r="GHZ4" s="96"/>
      <c r="GIA4" s="97"/>
      <c r="GIB4" s="97"/>
      <c r="GIC4" s="97"/>
      <c r="GID4" s="97"/>
      <c r="GIE4" s="97"/>
      <c r="GIF4" s="97"/>
      <c r="GIG4" s="97"/>
      <c r="GIH4" s="96"/>
      <c r="GII4" s="97"/>
      <c r="GIJ4" s="97"/>
      <c r="GIK4" s="97"/>
      <c r="GIL4" s="97"/>
      <c r="GIM4" s="97"/>
      <c r="GIN4" s="97"/>
      <c r="GIO4" s="97"/>
      <c r="GIP4" s="96"/>
      <c r="GIQ4" s="97"/>
      <c r="GIR4" s="97"/>
      <c r="GIS4" s="97"/>
      <c r="GIT4" s="97"/>
      <c r="GIU4" s="97"/>
      <c r="GIV4" s="97"/>
      <c r="GIW4" s="97"/>
      <c r="GIX4" s="96"/>
      <c r="GIY4" s="97"/>
      <c r="GIZ4" s="97"/>
      <c r="GJA4" s="97"/>
      <c r="GJB4" s="97"/>
      <c r="GJC4" s="97"/>
      <c r="GJD4" s="97"/>
      <c r="GJE4" s="97"/>
      <c r="GJF4" s="96"/>
      <c r="GJG4" s="97"/>
      <c r="GJH4" s="97"/>
      <c r="GJI4" s="97"/>
      <c r="GJJ4" s="97"/>
      <c r="GJK4" s="97"/>
      <c r="GJL4" s="97"/>
      <c r="GJM4" s="97"/>
      <c r="GJN4" s="96"/>
      <c r="GJO4" s="97"/>
      <c r="GJP4" s="97"/>
      <c r="GJQ4" s="97"/>
      <c r="GJR4" s="97"/>
      <c r="GJS4" s="97"/>
      <c r="GJT4" s="97"/>
      <c r="GJU4" s="97"/>
      <c r="GJV4" s="96"/>
      <c r="GJW4" s="97"/>
      <c r="GJX4" s="97"/>
      <c r="GJY4" s="97"/>
      <c r="GJZ4" s="97"/>
      <c r="GKA4" s="97"/>
      <c r="GKB4" s="97"/>
      <c r="GKC4" s="97"/>
      <c r="GKD4" s="96"/>
      <c r="GKE4" s="97"/>
      <c r="GKF4" s="97"/>
      <c r="GKG4" s="97"/>
      <c r="GKH4" s="97"/>
      <c r="GKI4" s="97"/>
      <c r="GKJ4" s="97"/>
      <c r="GKK4" s="97"/>
      <c r="GKL4" s="96"/>
      <c r="GKM4" s="97"/>
      <c r="GKN4" s="97"/>
      <c r="GKO4" s="97"/>
      <c r="GKP4" s="97"/>
      <c r="GKQ4" s="97"/>
      <c r="GKR4" s="97"/>
      <c r="GKS4" s="97"/>
      <c r="GKT4" s="96"/>
      <c r="GKU4" s="97"/>
      <c r="GKV4" s="97"/>
      <c r="GKW4" s="97"/>
      <c r="GKX4" s="97"/>
      <c r="GKY4" s="97"/>
      <c r="GKZ4" s="97"/>
      <c r="GLA4" s="97"/>
      <c r="GLB4" s="96"/>
      <c r="GLC4" s="97"/>
      <c r="GLD4" s="97"/>
      <c r="GLE4" s="97"/>
      <c r="GLF4" s="97"/>
      <c r="GLG4" s="97"/>
      <c r="GLH4" s="97"/>
      <c r="GLI4" s="97"/>
      <c r="GLJ4" s="96"/>
      <c r="GLK4" s="97"/>
      <c r="GLL4" s="97"/>
      <c r="GLM4" s="97"/>
      <c r="GLN4" s="97"/>
      <c r="GLO4" s="97"/>
      <c r="GLP4" s="97"/>
      <c r="GLQ4" s="97"/>
      <c r="GLR4" s="96"/>
      <c r="GLS4" s="97"/>
      <c r="GLT4" s="97"/>
      <c r="GLU4" s="97"/>
      <c r="GLV4" s="97"/>
      <c r="GLW4" s="97"/>
      <c r="GLX4" s="97"/>
      <c r="GLY4" s="97"/>
      <c r="GLZ4" s="96"/>
      <c r="GMA4" s="97"/>
      <c r="GMB4" s="97"/>
      <c r="GMC4" s="97"/>
      <c r="GMD4" s="97"/>
      <c r="GME4" s="97"/>
      <c r="GMF4" s="97"/>
      <c r="GMG4" s="97"/>
      <c r="GMH4" s="96"/>
      <c r="GMI4" s="97"/>
      <c r="GMJ4" s="97"/>
      <c r="GMK4" s="97"/>
      <c r="GML4" s="97"/>
      <c r="GMM4" s="97"/>
      <c r="GMN4" s="97"/>
      <c r="GMO4" s="97"/>
      <c r="GMP4" s="96"/>
      <c r="GMQ4" s="97"/>
      <c r="GMR4" s="97"/>
      <c r="GMS4" s="97"/>
      <c r="GMT4" s="97"/>
      <c r="GMU4" s="97"/>
      <c r="GMV4" s="97"/>
      <c r="GMW4" s="97"/>
      <c r="GMX4" s="96"/>
      <c r="GMY4" s="97"/>
      <c r="GMZ4" s="97"/>
      <c r="GNA4" s="97"/>
      <c r="GNB4" s="97"/>
      <c r="GNC4" s="97"/>
      <c r="GND4" s="97"/>
      <c r="GNE4" s="97"/>
      <c r="GNF4" s="96"/>
      <c r="GNG4" s="97"/>
      <c r="GNH4" s="97"/>
      <c r="GNI4" s="97"/>
      <c r="GNJ4" s="97"/>
      <c r="GNK4" s="97"/>
      <c r="GNL4" s="97"/>
      <c r="GNM4" s="97"/>
      <c r="GNN4" s="96"/>
      <c r="GNO4" s="97"/>
      <c r="GNP4" s="97"/>
      <c r="GNQ4" s="97"/>
      <c r="GNR4" s="97"/>
      <c r="GNS4" s="97"/>
      <c r="GNT4" s="97"/>
      <c r="GNU4" s="97"/>
      <c r="GNV4" s="96"/>
      <c r="GNW4" s="97"/>
      <c r="GNX4" s="97"/>
      <c r="GNY4" s="97"/>
      <c r="GNZ4" s="97"/>
      <c r="GOA4" s="97"/>
      <c r="GOB4" s="97"/>
      <c r="GOC4" s="97"/>
      <c r="GOD4" s="96"/>
      <c r="GOE4" s="97"/>
      <c r="GOF4" s="97"/>
      <c r="GOG4" s="97"/>
      <c r="GOH4" s="97"/>
      <c r="GOI4" s="97"/>
      <c r="GOJ4" s="97"/>
      <c r="GOK4" s="97"/>
      <c r="GOL4" s="96"/>
      <c r="GOM4" s="97"/>
      <c r="GON4" s="97"/>
      <c r="GOO4" s="97"/>
      <c r="GOP4" s="97"/>
      <c r="GOQ4" s="97"/>
      <c r="GOR4" s="97"/>
      <c r="GOS4" s="97"/>
      <c r="GOT4" s="96"/>
      <c r="GOU4" s="97"/>
      <c r="GOV4" s="97"/>
      <c r="GOW4" s="97"/>
      <c r="GOX4" s="97"/>
      <c r="GOY4" s="97"/>
      <c r="GOZ4" s="97"/>
      <c r="GPA4" s="97"/>
      <c r="GPB4" s="96"/>
      <c r="GPC4" s="97"/>
      <c r="GPD4" s="97"/>
      <c r="GPE4" s="97"/>
      <c r="GPF4" s="97"/>
      <c r="GPG4" s="97"/>
      <c r="GPH4" s="97"/>
      <c r="GPI4" s="97"/>
      <c r="GPJ4" s="96"/>
      <c r="GPK4" s="97"/>
      <c r="GPL4" s="97"/>
      <c r="GPM4" s="97"/>
      <c r="GPN4" s="97"/>
      <c r="GPO4" s="97"/>
      <c r="GPP4" s="97"/>
      <c r="GPQ4" s="97"/>
      <c r="GPR4" s="96"/>
      <c r="GPS4" s="97"/>
      <c r="GPT4" s="97"/>
      <c r="GPU4" s="97"/>
      <c r="GPV4" s="97"/>
      <c r="GPW4" s="97"/>
      <c r="GPX4" s="97"/>
      <c r="GPY4" s="97"/>
      <c r="GPZ4" s="96"/>
      <c r="GQA4" s="97"/>
      <c r="GQB4" s="97"/>
      <c r="GQC4" s="97"/>
      <c r="GQD4" s="97"/>
      <c r="GQE4" s="97"/>
      <c r="GQF4" s="97"/>
      <c r="GQG4" s="97"/>
      <c r="GQH4" s="96"/>
      <c r="GQI4" s="97"/>
      <c r="GQJ4" s="97"/>
      <c r="GQK4" s="97"/>
      <c r="GQL4" s="97"/>
      <c r="GQM4" s="97"/>
      <c r="GQN4" s="97"/>
      <c r="GQO4" s="97"/>
      <c r="GQP4" s="96"/>
      <c r="GQQ4" s="97"/>
      <c r="GQR4" s="97"/>
      <c r="GQS4" s="97"/>
      <c r="GQT4" s="97"/>
      <c r="GQU4" s="97"/>
      <c r="GQV4" s="97"/>
      <c r="GQW4" s="97"/>
      <c r="GQX4" s="96"/>
      <c r="GQY4" s="97"/>
      <c r="GQZ4" s="97"/>
      <c r="GRA4" s="97"/>
      <c r="GRB4" s="97"/>
      <c r="GRC4" s="97"/>
      <c r="GRD4" s="97"/>
      <c r="GRE4" s="97"/>
      <c r="GRF4" s="96"/>
      <c r="GRG4" s="97"/>
      <c r="GRH4" s="97"/>
      <c r="GRI4" s="97"/>
      <c r="GRJ4" s="97"/>
      <c r="GRK4" s="97"/>
      <c r="GRL4" s="97"/>
      <c r="GRM4" s="97"/>
      <c r="GRN4" s="96"/>
      <c r="GRO4" s="97"/>
      <c r="GRP4" s="97"/>
      <c r="GRQ4" s="97"/>
      <c r="GRR4" s="97"/>
      <c r="GRS4" s="97"/>
      <c r="GRT4" s="97"/>
      <c r="GRU4" s="97"/>
      <c r="GRV4" s="96"/>
      <c r="GRW4" s="97"/>
      <c r="GRX4" s="97"/>
      <c r="GRY4" s="97"/>
      <c r="GRZ4" s="97"/>
      <c r="GSA4" s="97"/>
      <c r="GSB4" s="97"/>
      <c r="GSC4" s="97"/>
      <c r="GSD4" s="96"/>
      <c r="GSE4" s="97"/>
      <c r="GSF4" s="97"/>
      <c r="GSG4" s="97"/>
      <c r="GSH4" s="97"/>
      <c r="GSI4" s="97"/>
      <c r="GSJ4" s="97"/>
      <c r="GSK4" s="97"/>
      <c r="GSL4" s="96"/>
      <c r="GSM4" s="97"/>
      <c r="GSN4" s="97"/>
      <c r="GSO4" s="97"/>
      <c r="GSP4" s="97"/>
      <c r="GSQ4" s="97"/>
      <c r="GSR4" s="97"/>
      <c r="GSS4" s="97"/>
      <c r="GST4" s="96"/>
      <c r="GSU4" s="97"/>
      <c r="GSV4" s="97"/>
      <c r="GSW4" s="97"/>
      <c r="GSX4" s="97"/>
      <c r="GSY4" s="97"/>
      <c r="GSZ4" s="97"/>
      <c r="GTA4" s="97"/>
      <c r="GTB4" s="96"/>
      <c r="GTC4" s="97"/>
      <c r="GTD4" s="97"/>
      <c r="GTE4" s="97"/>
      <c r="GTF4" s="97"/>
      <c r="GTG4" s="97"/>
      <c r="GTH4" s="97"/>
      <c r="GTI4" s="97"/>
      <c r="GTJ4" s="96"/>
      <c r="GTK4" s="97"/>
      <c r="GTL4" s="97"/>
      <c r="GTM4" s="97"/>
      <c r="GTN4" s="97"/>
      <c r="GTO4" s="97"/>
      <c r="GTP4" s="97"/>
      <c r="GTQ4" s="97"/>
      <c r="GTR4" s="96"/>
      <c r="GTS4" s="97"/>
      <c r="GTT4" s="97"/>
      <c r="GTU4" s="97"/>
      <c r="GTV4" s="97"/>
      <c r="GTW4" s="97"/>
      <c r="GTX4" s="97"/>
      <c r="GTY4" s="97"/>
      <c r="GTZ4" s="96"/>
      <c r="GUA4" s="97"/>
      <c r="GUB4" s="97"/>
      <c r="GUC4" s="97"/>
      <c r="GUD4" s="97"/>
      <c r="GUE4" s="97"/>
      <c r="GUF4" s="97"/>
      <c r="GUG4" s="97"/>
      <c r="GUH4" s="96"/>
      <c r="GUI4" s="97"/>
      <c r="GUJ4" s="97"/>
      <c r="GUK4" s="97"/>
      <c r="GUL4" s="97"/>
      <c r="GUM4" s="97"/>
      <c r="GUN4" s="97"/>
      <c r="GUO4" s="97"/>
      <c r="GUP4" s="96"/>
      <c r="GUQ4" s="97"/>
      <c r="GUR4" s="97"/>
      <c r="GUS4" s="97"/>
      <c r="GUT4" s="97"/>
      <c r="GUU4" s="97"/>
      <c r="GUV4" s="97"/>
      <c r="GUW4" s="97"/>
      <c r="GUX4" s="96"/>
      <c r="GUY4" s="97"/>
      <c r="GUZ4" s="97"/>
      <c r="GVA4" s="97"/>
      <c r="GVB4" s="97"/>
      <c r="GVC4" s="97"/>
      <c r="GVD4" s="97"/>
      <c r="GVE4" s="97"/>
      <c r="GVF4" s="96"/>
      <c r="GVG4" s="97"/>
      <c r="GVH4" s="97"/>
      <c r="GVI4" s="97"/>
      <c r="GVJ4" s="97"/>
      <c r="GVK4" s="97"/>
      <c r="GVL4" s="97"/>
      <c r="GVM4" s="97"/>
      <c r="GVN4" s="96"/>
      <c r="GVO4" s="97"/>
      <c r="GVP4" s="97"/>
      <c r="GVQ4" s="97"/>
      <c r="GVR4" s="97"/>
      <c r="GVS4" s="97"/>
      <c r="GVT4" s="97"/>
      <c r="GVU4" s="97"/>
      <c r="GVV4" s="96"/>
      <c r="GVW4" s="97"/>
      <c r="GVX4" s="97"/>
      <c r="GVY4" s="97"/>
      <c r="GVZ4" s="97"/>
      <c r="GWA4" s="97"/>
      <c r="GWB4" s="97"/>
      <c r="GWC4" s="97"/>
      <c r="GWD4" s="96"/>
      <c r="GWE4" s="97"/>
      <c r="GWF4" s="97"/>
      <c r="GWG4" s="97"/>
      <c r="GWH4" s="97"/>
      <c r="GWI4" s="97"/>
      <c r="GWJ4" s="97"/>
      <c r="GWK4" s="97"/>
      <c r="GWL4" s="96"/>
      <c r="GWM4" s="97"/>
      <c r="GWN4" s="97"/>
      <c r="GWO4" s="97"/>
      <c r="GWP4" s="97"/>
      <c r="GWQ4" s="97"/>
      <c r="GWR4" s="97"/>
      <c r="GWS4" s="97"/>
      <c r="GWT4" s="96"/>
      <c r="GWU4" s="97"/>
      <c r="GWV4" s="97"/>
      <c r="GWW4" s="97"/>
      <c r="GWX4" s="97"/>
      <c r="GWY4" s="97"/>
      <c r="GWZ4" s="97"/>
      <c r="GXA4" s="97"/>
      <c r="GXB4" s="96"/>
      <c r="GXC4" s="97"/>
      <c r="GXD4" s="97"/>
      <c r="GXE4" s="97"/>
      <c r="GXF4" s="97"/>
      <c r="GXG4" s="97"/>
      <c r="GXH4" s="97"/>
      <c r="GXI4" s="97"/>
      <c r="GXJ4" s="96"/>
      <c r="GXK4" s="97"/>
      <c r="GXL4" s="97"/>
      <c r="GXM4" s="97"/>
      <c r="GXN4" s="97"/>
      <c r="GXO4" s="97"/>
      <c r="GXP4" s="97"/>
      <c r="GXQ4" s="97"/>
      <c r="GXR4" s="96"/>
      <c r="GXS4" s="97"/>
      <c r="GXT4" s="97"/>
      <c r="GXU4" s="97"/>
      <c r="GXV4" s="97"/>
      <c r="GXW4" s="97"/>
      <c r="GXX4" s="97"/>
      <c r="GXY4" s="97"/>
      <c r="GXZ4" s="96"/>
      <c r="GYA4" s="97"/>
      <c r="GYB4" s="97"/>
      <c r="GYC4" s="97"/>
      <c r="GYD4" s="97"/>
      <c r="GYE4" s="97"/>
      <c r="GYF4" s="97"/>
      <c r="GYG4" s="97"/>
      <c r="GYH4" s="96"/>
      <c r="GYI4" s="97"/>
      <c r="GYJ4" s="97"/>
      <c r="GYK4" s="97"/>
      <c r="GYL4" s="97"/>
      <c r="GYM4" s="97"/>
      <c r="GYN4" s="97"/>
      <c r="GYO4" s="97"/>
      <c r="GYP4" s="96"/>
      <c r="GYQ4" s="97"/>
      <c r="GYR4" s="97"/>
      <c r="GYS4" s="97"/>
      <c r="GYT4" s="97"/>
      <c r="GYU4" s="97"/>
      <c r="GYV4" s="97"/>
      <c r="GYW4" s="97"/>
      <c r="GYX4" s="96"/>
      <c r="GYY4" s="97"/>
      <c r="GYZ4" s="97"/>
      <c r="GZA4" s="97"/>
      <c r="GZB4" s="97"/>
      <c r="GZC4" s="97"/>
      <c r="GZD4" s="97"/>
      <c r="GZE4" s="97"/>
      <c r="GZF4" s="96"/>
      <c r="GZG4" s="97"/>
      <c r="GZH4" s="97"/>
      <c r="GZI4" s="97"/>
      <c r="GZJ4" s="97"/>
      <c r="GZK4" s="97"/>
      <c r="GZL4" s="97"/>
      <c r="GZM4" s="97"/>
      <c r="GZN4" s="96"/>
      <c r="GZO4" s="97"/>
      <c r="GZP4" s="97"/>
      <c r="GZQ4" s="97"/>
      <c r="GZR4" s="97"/>
      <c r="GZS4" s="97"/>
      <c r="GZT4" s="97"/>
      <c r="GZU4" s="97"/>
      <c r="GZV4" s="96"/>
      <c r="GZW4" s="97"/>
      <c r="GZX4" s="97"/>
      <c r="GZY4" s="97"/>
      <c r="GZZ4" s="97"/>
      <c r="HAA4" s="97"/>
      <c r="HAB4" s="97"/>
      <c r="HAC4" s="97"/>
      <c r="HAD4" s="96"/>
      <c r="HAE4" s="97"/>
      <c r="HAF4" s="97"/>
      <c r="HAG4" s="97"/>
      <c r="HAH4" s="97"/>
      <c r="HAI4" s="97"/>
      <c r="HAJ4" s="97"/>
      <c r="HAK4" s="97"/>
      <c r="HAL4" s="96"/>
      <c r="HAM4" s="97"/>
      <c r="HAN4" s="97"/>
      <c r="HAO4" s="97"/>
      <c r="HAP4" s="97"/>
      <c r="HAQ4" s="97"/>
      <c r="HAR4" s="97"/>
      <c r="HAS4" s="97"/>
      <c r="HAT4" s="96"/>
      <c r="HAU4" s="97"/>
      <c r="HAV4" s="97"/>
      <c r="HAW4" s="97"/>
      <c r="HAX4" s="97"/>
      <c r="HAY4" s="97"/>
      <c r="HAZ4" s="97"/>
      <c r="HBA4" s="97"/>
      <c r="HBB4" s="96"/>
      <c r="HBC4" s="97"/>
      <c r="HBD4" s="97"/>
      <c r="HBE4" s="97"/>
      <c r="HBF4" s="97"/>
      <c r="HBG4" s="97"/>
      <c r="HBH4" s="97"/>
      <c r="HBI4" s="97"/>
      <c r="HBJ4" s="96"/>
      <c r="HBK4" s="97"/>
      <c r="HBL4" s="97"/>
      <c r="HBM4" s="97"/>
      <c r="HBN4" s="97"/>
      <c r="HBO4" s="97"/>
      <c r="HBP4" s="97"/>
      <c r="HBQ4" s="97"/>
      <c r="HBR4" s="96"/>
      <c r="HBS4" s="97"/>
      <c r="HBT4" s="97"/>
      <c r="HBU4" s="97"/>
      <c r="HBV4" s="97"/>
      <c r="HBW4" s="97"/>
      <c r="HBX4" s="97"/>
      <c r="HBY4" s="97"/>
      <c r="HBZ4" s="96"/>
      <c r="HCA4" s="97"/>
      <c r="HCB4" s="97"/>
      <c r="HCC4" s="97"/>
      <c r="HCD4" s="97"/>
      <c r="HCE4" s="97"/>
      <c r="HCF4" s="97"/>
      <c r="HCG4" s="97"/>
      <c r="HCH4" s="96"/>
      <c r="HCI4" s="97"/>
      <c r="HCJ4" s="97"/>
      <c r="HCK4" s="97"/>
      <c r="HCL4" s="97"/>
      <c r="HCM4" s="97"/>
      <c r="HCN4" s="97"/>
      <c r="HCO4" s="97"/>
      <c r="HCP4" s="96"/>
      <c r="HCQ4" s="97"/>
      <c r="HCR4" s="97"/>
      <c r="HCS4" s="97"/>
      <c r="HCT4" s="97"/>
      <c r="HCU4" s="97"/>
      <c r="HCV4" s="97"/>
      <c r="HCW4" s="97"/>
      <c r="HCX4" s="96"/>
      <c r="HCY4" s="97"/>
      <c r="HCZ4" s="97"/>
      <c r="HDA4" s="97"/>
      <c r="HDB4" s="97"/>
      <c r="HDC4" s="97"/>
      <c r="HDD4" s="97"/>
      <c r="HDE4" s="97"/>
      <c r="HDF4" s="96"/>
      <c r="HDG4" s="97"/>
      <c r="HDH4" s="97"/>
      <c r="HDI4" s="97"/>
      <c r="HDJ4" s="97"/>
      <c r="HDK4" s="97"/>
      <c r="HDL4" s="97"/>
      <c r="HDM4" s="97"/>
      <c r="HDN4" s="96"/>
      <c r="HDO4" s="97"/>
      <c r="HDP4" s="97"/>
      <c r="HDQ4" s="97"/>
      <c r="HDR4" s="97"/>
      <c r="HDS4" s="97"/>
      <c r="HDT4" s="97"/>
      <c r="HDU4" s="97"/>
      <c r="HDV4" s="96"/>
      <c r="HDW4" s="97"/>
      <c r="HDX4" s="97"/>
      <c r="HDY4" s="97"/>
      <c r="HDZ4" s="97"/>
      <c r="HEA4" s="97"/>
      <c r="HEB4" s="97"/>
      <c r="HEC4" s="97"/>
      <c r="HED4" s="96"/>
      <c r="HEE4" s="97"/>
      <c r="HEF4" s="97"/>
      <c r="HEG4" s="97"/>
      <c r="HEH4" s="97"/>
      <c r="HEI4" s="97"/>
      <c r="HEJ4" s="97"/>
      <c r="HEK4" s="97"/>
      <c r="HEL4" s="96"/>
      <c r="HEM4" s="97"/>
      <c r="HEN4" s="97"/>
      <c r="HEO4" s="97"/>
      <c r="HEP4" s="97"/>
      <c r="HEQ4" s="97"/>
      <c r="HER4" s="97"/>
      <c r="HES4" s="97"/>
      <c r="HET4" s="96"/>
      <c r="HEU4" s="97"/>
      <c r="HEV4" s="97"/>
      <c r="HEW4" s="97"/>
      <c r="HEX4" s="97"/>
      <c r="HEY4" s="97"/>
      <c r="HEZ4" s="97"/>
      <c r="HFA4" s="97"/>
      <c r="HFB4" s="96"/>
      <c r="HFC4" s="97"/>
      <c r="HFD4" s="97"/>
      <c r="HFE4" s="97"/>
      <c r="HFF4" s="97"/>
      <c r="HFG4" s="97"/>
      <c r="HFH4" s="97"/>
      <c r="HFI4" s="97"/>
      <c r="HFJ4" s="96"/>
      <c r="HFK4" s="97"/>
      <c r="HFL4" s="97"/>
      <c r="HFM4" s="97"/>
      <c r="HFN4" s="97"/>
      <c r="HFO4" s="97"/>
      <c r="HFP4" s="97"/>
      <c r="HFQ4" s="97"/>
      <c r="HFR4" s="96"/>
      <c r="HFS4" s="97"/>
      <c r="HFT4" s="97"/>
      <c r="HFU4" s="97"/>
      <c r="HFV4" s="97"/>
      <c r="HFW4" s="97"/>
      <c r="HFX4" s="97"/>
      <c r="HFY4" s="97"/>
      <c r="HFZ4" s="96"/>
      <c r="HGA4" s="97"/>
      <c r="HGB4" s="97"/>
      <c r="HGC4" s="97"/>
      <c r="HGD4" s="97"/>
      <c r="HGE4" s="97"/>
      <c r="HGF4" s="97"/>
      <c r="HGG4" s="97"/>
      <c r="HGH4" s="96"/>
      <c r="HGI4" s="97"/>
      <c r="HGJ4" s="97"/>
      <c r="HGK4" s="97"/>
      <c r="HGL4" s="97"/>
      <c r="HGM4" s="97"/>
      <c r="HGN4" s="97"/>
      <c r="HGO4" s="97"/>
      <c r="HGP4" s="96"/>
      <c r="HGQ4" s="97"/>
      <c r="HGR4" s="97"/>
      <c r="HGS4" s="97"/>
      <c r="HGT4" s="97"/>
      <c r="HGU4" s="97"/>
      <c r="HGV4" s="97"/>
      <c r="HGW4" s="97"/>
      <c r="HGX4" s="96"/>
      <c r="HGY4" s="97"/>
      <c r="HGZ4" s="97"/>
      <c r="HHA4" s="97"/>
      <c r="HHB4" s="97"/>
      <c r="HHC4" s="97"/>
      <c r="HHD4" s="97"/>
      <c r="HHE4" s="97"/>
      <c r="HHF4" s="96"/>
      <c r="HHG4" s="97"/>
      <c r="HHH4" s="97"/>
      <c r="HHI4" s="97"/>
      <c r="HHJ4" s="97"/>
      <c r="HHK4" s="97"/>
      <c r="HHL4" s="97"/>
      <c r="HHM4" s="97"/>
      <c r="HHN4" s="96"/>
      <c r="HHO4" s="97"/>
      <c r="HHP4" s="97"/>
      <c r="HHQ4" s="97"/>
      <c r="HHR4" s="97"/>
      <c r="HHS4" s="97"/>
      <c r="HHT4" s="97"/>
      <c r="HHU4" s="97"/>
      <c r="HHV4" s="96"/>
      <c r="HHW4" s="97"/>
      <c r="HHX4" s="97"/>
      <c r="HHY4" s="97"/>
      <c r="HHZ4" s="97"/>
      <c r="HIA4" s="97"/>
      <c r="HIB4" s="97"/>
      <c r="HIC4" s="97"/>
      <c r="HID4" s="96"/>
      <c r="HIE4" s="97"/>
      <c r="HIF4" s="97"/>
      <c r="HIG4" s="97"/>
      <c r="HIH4" s="97"/>
      <c r="HII4" s="97"/>
      <c r="HIJ4" s="97"/>
      <c r="HIK4" s="97"/>
      <c r="HIL4" s="96"/>
      <c r="HIM4" s="97"/>
      <c r="HIN4" s="97"/>
      <c r="HIO4" s="97"/>
      <c r="HIP4" s="97"/>
      <c r="HIQ4" s="97"/>
      <c r="HIR4" s="97"/>
      <c r="HIS4" s="97"/>
      <c r="HIT4" s="96"/>
      <c r="HIU4" s="97"/>
      <c r="HIV4" s="97"/>
      <c r="HIW4" s="97"/>
      <c r="HIX4" s="97"/>
      <c r="HIY4" s="97"/>
      <c r="HIZ4" s="97"/>
      <c r="HJA4" s="97"/>
      <c r="HJB4" s="96"/>
      <c r="HJC4" s="97"/>
      <c r="HJD4" s="97"/>
      <c r="HJE4" s="97"/>
      <c r="HJF4" s="97"/>
      <c r="HJG4" s="97"/>
      <c r="HJH4" s="97"/>
      <c r="HJI4" s="97"/>
      <c r="HJJ4" s="96"/>
      <c r="HJK4" s="97"/>
      <c r="HJL4" s="97"/>
      <c r="HJM4" s="97"/>
      <c r="HJN4" s="97"/>
      <c r="HJO4" s="97"/>
      <c r="HJP4" s="97"/>
      <c r="HJQ4" s="97"/>
      <c r="HJR4" s="96"/>
      <c r="HJS4" s="97"/>
      <c r="HJT4" s="97"/>
      <c r="HJU4" s="97"/>
      <c r="HJV4" s="97"/>
      <c r="HJW4" s="97"/>
      <c r="HJX4" s="97"/>
      <c r="HJY4" s="97"/>
      <c r="HJZ4" s="96"/>
      <c r="HKA4" s="97"/>
      <c r="HKB4" s="97"/>
      <c r="HKC4" s="97"/>
      <c r="HKD4" s="97"/>
      <c r="HKE4" s="97"/>
      <c r="HKF4" s="97"/>
      <c r="HKG4" s="97"/>
      <c r="HKH4" s="96"/>
      <c r="HKI4" s="97"/>
      <c r="HKJ4" s="97"/>
      <c r="HKK4" s="97"/>
      <c r="HKL4" s="97"/>
      <c r="HKM4" s="97"/>
      <c r="HKN4" s="97"/>
      <c r="HKO4" s="97"/>
      <c r="HKP4" s="96"/>
      <c r="HKQ4" s="97"/>
      <c r="HKR4" s="97"/>
      <c r="HKS4" s="97"/>
      <c r="HKT4" s="97"/>
      <c r="HKU4" s="97"/>
      <c r="HKV4" s="97"/>
      <c r="HKW4" s="97"/>
      <c r="HKX4" s="96"/>
      <c r="HKY4" s="97"/>
      <c r="HKZ4" s="97"/>
      <c r="HLA4" s="97"/>
      <c r="HLB4" s="97"/>
      <c r="HLC4" s="97"/>
      <c r="HLD4" s="97"/>
      <c r="HLE4" s="97"/>
      <c r="HLF4" s="96"/>
      <c r="HLG4" s="97"/>
      <c r="HLH4" s="97"/>
      <c r="HLI4" s="97"/>
      <c r="HLJ4" s="97"/>
      <c r="HLK4" s="97"/>
      <c r="HLL4" s="97"/>
      <c r="HLM4" s="97"/>
      <c r="HLN4" s="96"/>
      <c r="HLO4" s="97"/>
      <c r="HLP4" s="97"/>
      <c r="HLQ4" s="97"/>
      <c r="HLR4" s="97"/>
      <c r="HLS4" s="97"/>
      <c r="HLT4" s="97"/>
      <c r="HLU4" s="97"/>
      <c r="HLV4" s="96"/>
      <c r="HLW4" s="97"/>
      <c r="HLX4" s="97"/>
      <c r="HLY4" s="97"/>
      <c r="HLZ4" s="97"/>
      <c r="HMA4" s="97"/>
      <c r="HMB4" s="97"/>
      <c r="HMC4" s="97"/>
      <c r="HMD4" s="96"/>
      <c r="HME4" s="97"/>
      <c r="HMF4" s="97"/>
      <c r="HMG4" s="97"/>
      <c r="HMH4" s="97"/>
      <c r="HMI4" s="97"/>
      <c r="HMJ4" s="97"/>
      <c r="HMK4" s="97"/>
      <c r="HML4" s="96"/>
      <c r="HMM4" s="97"/>
      <c r="HMN4" s="97"/>
      <c r="HMO4" s="97"/>
      <c r="HMP4" s="97"/>
      <c r="HMQ4" s="97"/>
      <c r="HMR4" s="97"/>
      <c r="HMS4" s="97"/>
      <c r="HMT4" s="96"/>
      <c r="HMU4" s="97"/>
      <c r="HMV4" s="97"/>
      <c r="HMW4" s="97"/>
      <c r="HMX4" s="97"/>
      <c r="HMY4" s="97"/>
      <c r="HMZ4" s="97"/>
      <c r="HNA4" s="97"/>
      <c r="HNB4" s="96"/>
      <c r="HNC4" s="97"/>
      <c r="HND4" s="97"/>
      <c r="HNE4" s="97"/>
      <c r="HNF4" s="97"/>
      <c r="HNG4" s="97"/>
      <c r="HNH4" s="97"/>
      <c r="HNI4" s="97"/>
      <c r="HNJ4" s="96"/>
      <c r="HNK4" s="97"/>
      <c r="HNL4" s="97"/>
      <c r="HNM4" s="97"/>
      <c r="HNN4" s="97"/>
      <c r="HNO4" s="97"/>
      <c r="HNP4" s="97"/>
      <c r="HNQ4" s="97"/>
      <c r="HNR4" s="96"/>
      <c r="HNS4" s="97"/>
      <c r="HNT4" s="97"/>
      <c r="HNU4" s="97"/>
      <c r="HNV4" s="97"/>
      <c r="HNW4" s="97"/>
      <c r="HNX4" s="97"/>
      <c r="HNY4" s="97"/>
      <c r="HNZ4" s="96"/>
      <c r="HOA4" s="97"/>
      <c r="HOB4" s="97"/>
      <c r="HOC4" s="97"/>
      <c r="HOD4" s="97"/>
      <c r="HOE4" s="97"/>
      <c r="HOF4" s="97"/>
      <c r="HOG4" s="97"/>
      <c r="HOH4" s="96"/>
      <c r="HOI4" s="97"/>
      <c r="HOJ4" s="97"/>
      <c r="HOK4" s="97"/>
      <c r="HOL4" s="97"/>
      <c r="HOM4" s="97"/>
      <c r="HON4" s="97"/>
      <c r="HOO4" s="97"/>
      <c r="HOP4" s="96"/>
      <c r="HOQ4" s="97"/>
      <c r="HOR4" s="97"/>
      <c r="HOS4" s="97"/>
      <c r="HOT4" s="97"/>
      <c r="HOU4" s="97"/>
      <c r="HOV4" s="97"/>
      <c r="HOW4" s="97"/>
      <c r="HOX4" s="96"/>
      <c r="HOY4" s="97"/>
      <c r="HOZ4" s="97"/>
      <c r="HPA4" s="97"/>
      <c r="HPB4" s="97"/>
      <c r="HPC4" s="97"/>
      <c r="HPD4" s="97"/>
      <c r="HPE4" s="97"/>
      <c r="HPF4" s="96"/>
      <c r="HPG4" s="97"/>
      <c r="HPH4" s="97"/>
      <c r="HPI4" s="97"/>
      <c r="HPJ4" s="97"/>
      <c r="HPK4" s="97"/>
      <c r="HPL4" s="97"/>
      <c r="HPM4" s="97"/>
      <c r="HPN4" s="96"/>
      <c r="HPO4" s="97"/>
      <c r="HPP4" s="97"/>
      <c r="HPQ4" s="97"/>
      <c r="HPR4" s="97"/>
      <c r="HPS4" s="97"/>
      <c r="HPT4" s="97"/>
      <c r="HPU4" s="97"/>
      <c r="HPV4" s="96"/>
      <c r="HPW4" s="97"/>
      <c r="HPX4" s="97"/>
      <c r="HPY4" s="97"/>
      <c r="HPZ4" s="97"/>
      <c r="HQA4" s="97"/>
      <c r="HQB4" s="97"/>
      <c r="HQC4" s="97"/>
      <c r="HQD4" s="96"/>
      <c r="HQE4" s="97"/>
      <c r="HQF4" s="97"/>
      <c r="HQG4" s="97"/>
      <c r="HQH4" s="97"/>
      <c r="HQI4" s="97"/>
      <c r="HQJ4" s="97"/>
      <c r="HQK4" s="97"/>
      <c r="HQL4" s="96"/>
      <c r="HQM4" s="97"/>
      <c r="HQN4" s="97"/>
      <c r="HQO4" s="97"/>
      <c r="HQP4" s="97"/>
      <c r="HQQ4" s="97"/>
      <c r="HQR4" s="97"/>
      <c r="HQS4" s="97"/>
      <c r="HQT4" s="96"/>
      <c r="HQU4" s="97"/>
      <c r="HQV4" s="97"/>
      <c r="HQW4" s="97"/>
      <c r="HQX4" s="97"/>
      <c r="HQY4" s="97"/>
      <c r="HQZ4" s="97"/>
      <c r="HRA4" s="97"/>
      <c r="HRB4" s="96"/>
      <c r="HRC4" s="97"/>
      <c r="HRD4" s="97"/>
      <c r="HRE4" s="97"/>
      <c r="HRF4" s="97"/>
      <c r="HRG4" s="97"/>
      <c r="HRH4" s="97"/>
      <c r="HRI4" s="97"/>
      <c r="HRJ4" s="96"/>
      <c r="HRK4" s="97"/>
      <c r="HRL4" s="97"/>
      <c r="HRM4" s="97"/>
      <c r="HRN4" s="97"/>
      <c r="HRO4" s="97"/>
      <c r="HRP4" s="97"/>
      <c r="HRQ4" s="97"/>
      <c r="HRR4" s="96"/>
      <c r="HRS4" s="97"/>
      <c r="HRT4" s="97"/>
      <c r="HRU4" s="97"/>
      <c r="HRV4" s="97"/>
      <c r="HRW4" s="97"/>
      <c r="HRX4" s="97"/>
      <c r="HRY4" s="97"/>
      <c r="HRZ4" s="96"/>
      <c r="HSA4" s="97"/>
      <c r="HSB4" s="97"/>
      <c r="HSC4" s="97"/>
      <c r="HSD4" s="97"/>
      <c r="HSE4" s="97"/>
      <c r="HSF4" s="97"/>
      <c r="HSG4" s="97"/>
      <c r="HSH4" s="96"/>
      <c r="HSI4" s="97"/>
      <c r="HSJ4" s="97"/>
      <c r="HSK4" s="97"/>
      <c r="HSL4" s="97"/>
      <c r="HSM4" s="97"/>
      <c r="HSN4" s="97"/>
      <c r="HSO4" s="97"/>
      <c r="HSP4" s="96"/>
      <c r="HSQ4" s="97"/>
      <c r="HSR4" s="97"/>
      <c r="HSS4" s="97"/>
      <c r="HST4" s="97"/>
      <c r="HSU4" s="97"/>
      <c r="HSV4" s="97"/>
      <c r="HSW4" s="97"/>
      <c r="HSX4" s="96"/>
      <c r="HSY4" s="97"/>
      <c r="HSZ4" s="97"/>
      <c r="HTA4" s="97"/>
      <c r="HTB4" s="97"/>
      <c r="HTC4" s="97"/>
      <c r="HTD4" s="97"/>
      <c r="HTE4" s="97"/>
      <c r="HTF4" s="96"/>
      <c r="HTG4" s="97"/>
      <c r="HTH4" s="97"/>
      <c r="HTI4" s="97"/>
      <c r="HTJ4" s="97"/>
      <c r="HTK4" s="97"/>
      <c r="HTL4" s="97"/>
      <c r="HTM4" s="97"/>
      <c r="HTN4" s="96"/>
      <c r="HTO4" s="97"/>
      <c r="HTP4" s="97"/>
      <c r="HTQ4" s="97"/>
      <c r="HTR4" s="97"/>
      <c r="HTS4" s="97"/>
      <c r="HTT4" s="97"/>
      <c r="HTU4" s="97"/>
      <c r="HTV4" s="96"/>
      <c r="HTW4" s="97"/>
      <c r="HTX4" s="97"/>
      <c r="HTY4" s="97"/>
      <c r="HTZ4" s="97"/>
      <c r="HUA4" s="97"/>
      <c r="HUB4" s="97"/>
      <c r="HUC4" s="97"/>
      <c r="HUD4" s="96"/>
      <c r="HUE4" s="97"/>
      <c r="HUF4" s="97"/>
      <c r="HUG4" s="97"/>
      <c r="HUH4" s="97"/>
      <c r="HUI4" s="97"/>
      <c r="HUJ4" s="97"/>
      <c r="HUK4" s="97"/>
      <c r="HUL4" s="96"/>
      <c r="HUM4" s="97"/>
      <c r="HUN4" s="97"/>
      <c r="HUO4" s="97"/>
      <c r="HUP4" s="97"/>
      <c r="HUQ4" s="97"/>
      <c r="HUR4" s="97"/>
      <c r="HUS4" s="97"/>
      <c r="HUT4" s="96"/>
      <c r="HUU4" s="97"/>
      <c r="HUV4" s="97"/>
      <c r="HUW4" s="97"/>
      <c r="HUX4" s="97"/>
      <c r="HUY4" s="97"/>
      <c r="HUZ4" s="97"/>
      <c r="HVA4" s="97"/>
      <c r="HVB4" s="96"/>
      <c r="HVC4" s="97"/>
      <c r="HVD4" s="97"/>
      <c r="HVE4" s="97"/>
      <c r="HVF4" s="97"/>
      <c r="HVG4" s="97"/>
      <c r="HVH4" s="97"/>
      <c r="HVI4" s="97"/>
      <c r="HVJ4" s="96"/>
      <c r="HVK4" s="97"/>
      <c r="HVL4" s="97"/>
      <c r="HVM4" s="97"/>
      <c r="HVN4" s="97"/>
      <c r="HVO4" s="97"/>
      <c r="HVP4" s="97"/>
      <c r="HVQ4" s="97"/>
      <c r="HVR4" s="96"/>
      <c r="HVS4" s="97"/>
      <c r="HVT4" s="97"/>
      <c r="HVU4" s="97"/>
      <c r="HVV4" s="97"/>
      <c r="HVW4" s="97"/>
      <c r="HVX4" s="97"/>
      <c r="HVY4" s="97"/>
      <c r="HVZ4" s="96"/>
      <c r="HWA4" s="97"/>
      <c r="HWB4" s="97"/>
      <c r="HWC4" s="97"/>
      <c r="HWD4" s="97"/>
      <c r="HWE4" s="97"/>
      <c r="HWF4" s="97"/>
      <c r="HWG4" s="97"/>
      <c r="HWH4" s="96"/>
      <c r="HWI4" s="97"/>
      <c r="HWJ4" s="97"/>
      <c r="HWK4" s="97"/>
      <c r="HWL4" s="97"/>
      <c r="HWM4" s="97"/>
      <c r="HWN4" s="97"/>
      <c r="HWO4" s="97"/>
      <c r="HWP4" s="96"/>
      <c r="HWQ4" s="97"/>
      <c r="HWR4" s="97"/>
      <c r="HWS4" s="97"/>
      <c r="HWT4" s="97"/>
      <c r="HWU4" s="97"/>
      <c r="HWV4" s="97"/>
      <c r="HWW4" s="97"/>
      <c r="HWX4" s="96"/>
      <c r="HWY4" s="97"/>
      <c r="HWZ4" s="97"/>
      <c r="HXA4" s="97"/>
      <c r="HXB4" s="97"/>
      <c r="HXC4" s="97"/>
      <c r="HXD4" s="97"/>
      <c r="HXE4" s="97"/>
      <c r="HXF4" s="96"/>
      <c r="HXG4" s="97"/>
      <c r="HXH4" s="97"/>
      <c r="HXI4" s="97"/>
      <c r="HXJ4" s="97"/>
      <c r="HXK4" s="97"/>
      <c r="HXL4" s="97"/>
      <c r="HXM4" s="97"/>
      <c r="HXN4" s="96"/>
      <c r="HXO4" s="97"/>
      <c r="HXP4" s="97"/>
      <c r="HXQ4" s="97"/>
      <c r="HXR4" s="97"/>
      <c r="HXS4" s="97"/>
      <c r="HXT4" s="97"/>
      <c r="HXU4" s="97"/>
      <c r="HXV4" s="96"/>
      <c r="HXW4" s="97"/>
      <c r="HXX4" s="97"/>
      <c r="HXY4" s="97"/>
      <c r="HXZ4" s="97"/>
      <c r="HYA4" s="97"/>
      <c r="HYB4" s="97"/>
      <c r="HYC4" s="97"/>
      <c r="HYD4" s="96"/>
      <c r="HYE4" s="97"/>
      <c r="HYF4" s="97"/>
      <c r="HYG4" s="97"/>
      <c r="HYH4" s="97"/>
      <c r="HYI4" s="97"/>
      <c r="HYJ4" s="97"/>
      <c r="HYK4" s="97"/>
      <c r="HYL4" s="96"/>
      <c r="HYM4" s="97"/>
      <c r="HYN4" s="97"/>
      <c r="HYO4" s="97"/>
      <c r="HYP4" s="97"/>
      <c r="HYQ4" s="97"/>
      <c r="HYR4" s="97"/>
      <c r="HYS4" s="97"/>
      <c r="HYT4" s="96"/>
      <c r="HYU4" s="97"/>
      <c r="HYV4" s="97"/>
      <c r="HYW4" s="97"/>
      <c r="HYX4" s="97"/>
      <c r="HYY4" s="97"/>
      <c r="HYZ4" s="97"/>
      <c r="HZA4" s="97"/>
      <c r="HZB4" s="96"/>
      <c r="HZC4" s="97"/>
      <c r="HZD4" s="97"/>
      <c r="HZE4" s="97"/>
      <c r="HZF4" s="97"/>
      <c r="HZG4" s="97"/>
      <c r="HZH4" s="97"/>
      <c r="HZI4" s="97"/>
      <c r="HZJ4" s="96"/>
      <c r="HZK4" s="97"/>
      <c r="HZL4" s="97"/>
      <c r="HZM4" s="97"/>
      <c r="HZN4" s="97"/>
      <c r="HZO4" s="97"/>
      <c r="HZP4" s="97"/>
      <c r="HZQ4" s="97"/>
      <c r="HZR4" s="96"/>
      <c r="HZS4" s="97"/>
      <c r="HZT4" s="97"/>
      <c r="HZU4" s="97"/>
      <c r="HZV4" s="97"/>
      <c r="HZW4" s="97"/>
      <c r="HZX4" s="97"/>
      <c r="HZY4" s="97"/>
      <c r="HZZ4" s="96"/>
      <c r="IAA4" s="97"/>
      <c r="IAB4" s="97"/>
      <c r="IAC4" s="97"/>
      <c r="IAD4" s="97"/>
      <c r="IAE4" s="97"/>
      <c r="IAF4" s="97"/>
      <c r="IAG4" s="97"/>
      <c r="IAH4" s="96"/>
      <c r="IAI4" s="97"/>
      <c r="IAJ4" s="97"/>
      <c r="IAK4" s="97"/>
      <c r="IAL4" s="97"/>
      <c r="IAM4" s="97"/>
      <c r="IAN4" s="97"/>
      <c r="IAO4" s="97"/>
      <c r="IAP4" s="96"/>
      <c r="IAQ4" s="97"/>
      <c r="IAR4" s="97"/>
      <c r="IAS4" s="97"/>
      <c r="IAT4" s="97"/>
      <c r="IAU4" s="97"/>
      <c r="IAV4" s="97"/>
      <c r="IAW4" s="97"/>
      <c r="IAX4" s="96"/>
      <c r="IAY4" s="97"/>
      <c r="IAZ4" s="97"/>
      <c r="IBA4" s="97"/>
      <c r="IBB4" s="97"/>
      <c r="IBC4" s="97"/>
      <c r="IBD4" s="97"/>
      <c r="IBE4" s="97"/>
      <c r="IBF4" s="96"/>
      <c r="IBG4" s="97"/>
      <c r="IBH4" s="97"/>
      <c r="IBI4" s="97"/>
      <c r="IBJ4" s="97"/>
      <c r="IBK4" s="97"/>
      <c r="IBL4" s="97"/>
      <c r="IBM4" s="97"/>
      <c r="IBN4" s="96"/>
      <c r="IBO4" s="97"/>
      <c r="IBP4" s="97"/>
      <c r="IBQ4" s="97"/>
      <c r="IBR4" s="97"/>
      <c r="IBS4" s="97"/>
      <c r="IBT4" s="97"/>
      <c r="IBU4" s="97"/>
      <c r="IBV4" s="96"/>
      <c r="IBW4" s="97"/>
      <c r="IBX4" s="97"/>
      <c r="IBY4" s="97"/>
      <c r="IBZ4" s="97"/>
      <c r="ICA4" s="97"/>
      <c r="ICB4" s="97"/>
      <c r="ICC4" s="97"/>
      <c r="ICD4" s="96"/>
      <c r="ICE4" s="97"/>
      <c r="ICF4" s="97"/>
      <c r="ICG4" s="97"/>
      <c r="ICH4" s="97"/>
      <c r="ICI4" s="97"/>
      <c r="ICJ4" s="97"/>
      <c r="ICK4" s="97"/>
      <c r="ICL4" s="96"/>
      <c r="ICM4" s="97"/>
      <c r="ICN4" s="97"/>
      <c r="ICO4" s="97"/>
      <c r="ICP4" s="97"/>
      <c r="ICQ4" s="97"/>
      <c r="ICR4" s="97"/>
      <c r="ICS4" s="97"/>
      <c r="ICT4" s="96"/>
      <c r="ICU4" s="97"/>
      <c r="ICV4" s="97"/>
      <c r="ICW4" s="97"/>
      <c r="ICX4" s="97"/>
      <c r="ICY4" s="97"/>
      <c r="ICZ4" s="97"/>
      <c r="IDA4" s="97"/>
      <c r="IDB4" s="96"/>
      <c r="IDC4" s="97"/>
      <c r="IDD4" s="97"/>
      <c r="IDE4" s="97"/>
      <c r="IDF4" s="97"/>
      <c r="IDG4" s="97"/>
      <c r="IDH4" s="97"/>
      <c r="IDI4" s="97"/>
      <c r="IDJ4" s="96"/>
      <c r="IDK4" s="97"/>
      <c r="IDL4" s="97"/>
      <c r="IDM4" s="97"/>
      <c r="IDN4" s="97"/>
      <c r="IDO4" s="97"/>
      <c r="IDP4" s="97"/>
      <c r="IDQ4" s="97"/>
      <c r="IDR4" s="96"/>
      <c r="IDS4" s="97"/>
      <c r="IDT4" s="97"/>
      <c r="IDU4" s="97"/>
      <c r="IDV4" s="97"/>
      <c r="IDW4" s="97"/>
      <c r="IDX4" s="97"/>
      <c r="IDY4" s="97"/>
      <c r="IDZ4" s="96"/>
      <c r="IEA4" s="97"/>
      <c r="IEB4" s="97"/>
      <c r="IEC4" s="97"/>
      <c r="IED4" s="97"/>
      <c r="IEE4" s="97"/>
      <c r="IEF4" s="97"/>
      <c r="IEG4" s="97"/>
      <c r="IEH4" s="96"/>
      <c r="IEI4" s="97"/>
      <c r="IEJ4" s="97"/>
      <c r="IEK4" s="97"/>
      <c r="IEL4" s="97"/>
      <c r="IEM4" s="97"/>
      <c r="IEN4" s="97"/>
      <c r="IEO4" s="97"/>
      <c r="IEP4" s="96"/>
      <c r="IEQ4" s="97"/>
      <c r="IER4" s="97"/>
      <c r="IES4" s="97"/>
      <c r="IET4" s="97"/>
      <c r="IEU4" s="97"/>
      <c r="IEV4" s="97"/>
      <c r="IEW4" s="97"/>
      <c r="IEX4" s="96"/>
      <c r="IEY4" s="97"/>
      <c r="IEZ4" s="97"/>
      <c r="IFA4" s="97"/>
      <c r="IFB4" s="97"/>
      <c r="IFC4" s="97"/>
      <c r="IFD4" s="97"/>
      <c r="IFE4" s="97"/>
      <c r="IFF4" s="96"/>
      <c r="IFG4" s="97"/>
      <c r="IFH4" s="97"/>
      <c r="IFI4" s="97"/>
      <c r="IFJ4" s="97"/>
      <c r="IFK4" s="97"/>
      <c r="IFL4" s="97"/>
      <c r="IFM4" s="97"/>
      <c r="IFN4" s="96"/>
      <c r="IFO4" s="97"/>
      <c r="IFP4" s="97"/>
      <c r="IFQ4" s="97"/>
      <c r="IFR4" s="97"/>
      <c r="IFS4" s="97"/>
      <c r="IFT4" s="97"/>
      <c r="IFU4" s="97"/>
      <c r="IFV4" s="96"/>
      <c r="IFW4" s="97"/>
      <c r="IFX4" s="97"/>
      <c r="IFY4" s="97"/>
      <c r="IFZ4" s="97"/>
      <c r="IGA4" s="97"/>
      <c r="IGB4" s="97"/>
      <c r="IGC4" s="97"/>
      <c r="IGD4" s="96"/>
      <c r="IGE4" s="97"/>
      <c r="IGF4" s="97"/>
      <c r="IGG4" s="97"/>
      <c r="IGH4" s="97"/>
      <c r="IGI4" s="97"/>
      <c r="IGJ4" s="97"/>
      <c r="IGK4" s="97"/>
      <c r="IGL4" s="96"/>
      <c r="IGM4" s="97"/>
      <c r="IGN4" s="97"/>
      <c r="IGO4" s="97"/>
      <c r="IGP4" s="97"/>
      <c r="IGQ4" s="97"/>
      <c r="IGR4" s="97"/>
      <c r="IGS4" s="97"/>
      <c r="IGT4" s="96"/>
      <c r="IGU4" s="97"/>
      <c r="IGV4" s="97"/>
      <c r="IGW4" s="97"/>
      <c r="IGX4" s="97"/>
      <c r="IGY4" s="97"/>
      <c r="IGZ4" s="97"/>
      <c r="IHA4" s="97"/>
      <c r="IHB4" s="96"/>
      <c r="IHC4" s="97"/>
      <c r="IHD4" s="97"/>
      <c r="IHE4" s="97"/>
      <c r="IHF4" s="97"/>
      <c r="IHG4" s="97"/>
      <c r="IHH4" s="97"/>
      <c r="IHI4" s="97"/>
      <c r="IHJ4" s="96"/>
      <c r="IHK4" s="97"/>
      <c r="IHL4" s="97"/>
      <c r="IHM4" s="97"/>
      <c r="IHN4" s="97"/>
      <c r="IHO4" s="97"/>
      <c r="IHP4" s="97"/>
      <c r="IHQ4" s="97"/>
      <c r="IHR4" s="96"/>
      <c r="IHS4" s="97"/>
      <c r="IHT4" s="97"/>
      <c r="IHU4" s="97"/>
      <c r="IHV4" s="97"/>
      <c r="IHW4" s="97"/>
      <c r="IHX4" s="97"/>
      <c r="IHY4" s="97"/>
      <c r="IHZ4" s="96"/>
      <c r="IIA4" s="97"/>
      <c r="IIB4" s="97"/>
      <c r="IIC4" s="97"/>
      <c r="IID4" s="97"/>
      <c r="IIE4" s="97"/>
      <c r="IIF4" s="97"/>
      <c r="IIG4" s="97"/>
      <c r="IIH4" s="96"/>
      <c r="III4" s="97"/>
      <c r="IIJ4" s="97"/>
      <c r="IIK4" s="97"/>
      <c r="IIL4" s="97"/>
      <c r="IIM4" s="97"/>
      <c r="IIN4" s="97"/>
      <c r="IIO4" s="97"/>
      <c r="IIP4" s="96"/>
      <c r="IIQ4" s="97"/>
      <c r="IIR4" s="97"/>
      <c r="IIS4" s="97"/>
      <c r="IIT4" s="97"/>
      <c r="IIU4" s="97"/>
      <c r="IIV4" s="97"/>
      <c r="IIW4" s="97"/>
      <c r="IIX4" s="96"/>
      <c r="IIY4" s="97"/>
      <c r="IIZ4" s="97"/>
      <c r="IJA4" s="97"/>
      <c r="IJB4" s="97"/>
      <c r="IJC4" s="97"/>
      <c r="IJD4" s="97"/>
      <c r="IJE4" s="97"/>
      <c r="IJF4" s="96"/>
      <c r="IJG4" s="97"/>
      <c r="IJH4" s="97"/>
      <c r="IJI4" s="97"/>
      <c r="IJJ4" s="97"/>
      <c r="IJK4" s="97"/>
      <c r="IJL4" s="97"/>
      <c r="IJM4" s="97"/>
      <c r="IJN4" s="96"/>
      <c r="IJO4" s="97"/>
      <c r="IJP4" s="97"/>
      <c r="IJQ4" s="97"/>
      <c r="IJR4" s="97"/>
      <c r="IJS4" s="97"/>
      <c r="IJT4" s="97"/>
      <c r="IJU4" s="97"/>
      <c r="IJV4" s="96"/>
      <c r="IJW4" s="97"/>
      <c r="IJX4" s="97"/>
      <c r="IJY4" s="97"/>
      <c r="IJZ4" s="97"/>
      <c r="IKA4" s="97"/>
      <c r="IKB4" s="97"/>
      <c r="IKC4" s="97"/>
      <c r="IKD4" s="96"/>
      <c r="IKE4" s="97"/>
      <c r="IKF4" s="97"/>
      <c r="IKG4" s="97"/>
      <c r="IKH4" s="97"/>
      <c r="IKI4" s="97"/>
      <c r="IKJ4" s="97"/>
      <c r="IKK4" s="97"/>
      <c r="IKL4" s="96"/>
      <c r="IKM4" s="97"/>
      <c r="IKN4" s="97"/>
      <c r="IKO4" s="97"/>
      <c r="IKP4" s="97"/>
      <c r="IKQ4" s="97"/>
      <c r="IKR4" s="97"/>
      <c r="IKS4" s="97"/>
      <c r="IKT4" s="96"/>
      <c r="IKU4" s="97"/>
      <c r="IKV4" s="97"/>
      <c r="IKW4" s="97"/>
      <c r="IKX4" s="97"/>
      <c r="IKY4" s="97"/>
      <c r="IKZ4" s="97"/>
      <c r="ILA4" s="97"/>
      <c r="ILB4" s="96"/>
      <c r="ILC4" s="97"/>
      <c r="ILD4" s="97"/>
      <c r="ILE4" s="97"/>
      <c r="ILF4" s="97"/>
      <c r="ILG4" s="97"/>
      <c r="ILH4" s="97"/>
      <c r="ILI4" s="97"/>
      <c r="ILJ4" s="96"/>
      <c r="ILK4" s="97"/>
      <c r="ILL4" s="97"/>
      <c r="ILM4" s="97"/>
      <c r="ILN4" s="97"/>
      <c r="ILO4" s="97"/>
      <c r="ILP4" s="97"/>
      <c r="ILQ4" s="97"/>
      <c r="ILR4" s="96"/>
      <c r="ILS4" s="97"/>
      <c r="ILT4" s="97"/>
      <c r="ILU4" s="97"/>
      <c r="ILV4" s="97"/>
      <c r="ILW4" s="97"/>
      <c r="ILX4" s="97"/>
      <c r="ILY4" s="97"/>
      <c r="ILZ4" s="96"/>
      <c r="IMA4" s="97"/>
      <c r="IMB4" s="97"/>
      <c r="IMC4" s="97"/>
      <c r="IMD4" s="97"/>
      <c r="IME4" s="97"/>
      <c r="IMF4" s="97"/>
      <c r="IMG4" s="97"/>
      <c r="IMH4" s="96"/>
      <c r="IMI4" s="97"/>
      <c r="IMJ4" s="97"/>
      <c r="IMK4" s="97"/>
      <c r="IML4" s="97"/>
      <c r="IMM4" s="97"/>
      <c r="IMN4" s="97"/>
      <c r="IMO4" s="97"/>
      <c r="IMP4" s="96"/>
      <c r="IMQ4" s="97"/>
      <c r="IMR4" s="97"/>
      <c r="IMS4" s="97"/>
      <c r="IMT4" s="97"/>
      <c r="IMU4" s="97"/>
      <c r="IMV4" s="97"/>
      <c r="IMW4" s="97"/>
      <c r="IMX4" s="96"/>
      <c r="IMY4" s="97"/>
      <c r="IMZ4" s="97"/>
      <c r="INA4" s="97"/>
      <c r="INB4" s="97"/>
      <c r="INC4" s="97"/>
      <c r="IND4" s="97"/>
      <c r="INE4" s="97"/>
      <c r="INF4" s="96"/>
      <c r="ING4" s="97"/>
      <c r="INH4" s="97"/>
      <c r="INI4" s="97"/>
      <c r="INJ4" s="97"/>
      <c r="INK4" s="97"/>
      <c r="INL4" s="97"/>
      <c r="INM4" s="97"/>
      <c r="INN4" s="96"/>
      <c r="INO4" s="97"/>
      <c r="INP4" s="97"/>
      <c r="INQ4" s="97"/>
      <c r="INR4" s="97"/>
      <c r="INS4" s="97"/>
      <c r="INT4" s="97"/>
      <c r="INU4" s="97"/>
      <c r="INV4" s="96"/>
      <c r="INW4" s="97"/>
      <c r="INX4" s="97"/>
      <c r="INY4" s="97"/>
      <c r="INZ4" s="97"/>
      <c r="IOA4" s="97"/>
      <c r="IOB4" s="97"/>
      <c r="IOC4" s="97"/>
      <c r="IOD4" s="96"/>
      <c r="IOE4" s="97"/>
      <c r="IOF4" s="97"/>
      <c r="IOG4" s="97"/>
      <c r="IOH4" s="97"/>
      <c r="IOI4" s="97"/>
      <c r="IOJ4" s="97"/>
      <c r="IOK4" s="97"/>
      <c r="IOL4" s="96"/>
      <c r="IOM4" s="97"/>
      <c r="ION4" s="97"/>
      <c r="IOO4" s="97"/>
      <c r="IOP4" s="97"/>
      <c r="IOQ4" s="97"/>
      <c r="IOR4" s="97"/>
      <c r="IOS4" s="97"/>
      <c r="IOT4" s="96"/>
      <c r="IOU4" s="97"/>
      <c r="IOV4" s="97"/>
      <c r="IOW4" s="97"/>
      <c r="IOX4" s="97"/>
      <c r="IOY4" s="97"/>
      <c r="IOZ4" s="97"/>
      <c r="IPA4" s="97"/>
      <c r="IPB4" s="96"/>
      <c r="IPC4" s="97"/>
      <c r="IPD4" s="97"/>
      <c r="IPE4" s="97"/>
      <c r="IPF4" s="97"/>
      <c r="IPG4" s="97"/>
      <c r="IPH4" s="97"/>
      <c r="IPI4" s="97"/>
      <c r="IPJ4" s="96"/>
      <c r="IPK4" s="97"/>
      <c r="IPL4" s="97"/>
      <c r="IPM4" s="97"/>
      <c r="IPN4" s="97"/>
      <c r="IPO4" s="97"/>
      <c r="IPP4" s="97"/>
      <c r="IPQ4" s="97"/>
      <c r="IPR4" s="96"/>
      <c r="IPS4" s="97"/>
      <c r="IPT4" s="97"/>
      <c r="IPU4" s="97"/>
      <c r="IPV4" s="97"/>
      <c r="IPW4" s="97"/>
      <c r="IPX4" s="97"/>
      <c r="IPY4" s="97"/>
      <c r="IPZ4" s="96"/>
      <c r="IQA4" s="97"/>
      <c r="IQB4" s="97"/>
      <c r="IQC4" s="97"/>
      <c r="IQD4" s="97"/>
      <c r="IQE4" s="97"/>
      <c r="IQF4" s="97"/>
      <c r="IQG4" s="97"/>
      <c r="IQH4" s="96"/>
      <c r="IQI4" s="97"/>
      <c r="IQJ4" s="97"/>
      <c r="IQK4" s="97"/>
      <c r="IQL4" s="97"/>
      <c r="IQM4" s="97"/>
      <c r="IQN4" s="97"/>
      <c r="IQO4" s="97"/>
      <c r="IQP4" s="96"/>
      <c r="IQQ4" s="97"/>
      <c r="IQR4" s="97"/>
      <c r="IQS4" s="97"/>
      <c r="IQT4" s="97"/>
      <c r="IQU4" s="97"/>
      <c r="IQV4" s="97"/>
      <c r="IQW4" s="97"/>
      <c r="IQX4" s="96"/>
      <c r="IQY4" s="97"/>
      <c r="IQZ4" s="97"/>
      <c r="IRA4" s="97"/>
      <c r="IRB4" s="97"/>
      <c r="IRC4" s="97"/>
      <c r="IRD4" s="97"/>
      <c r="IRE4" s="97"/>
      <c r="IRF4" s="96"/>
      <c r="IRG4" s="97"/>
      <c r="IRH4" s="97"/>
      <c r="IRI4" s="97"/>
      <c r="IRJ4" s="97"/>
      <c r="IRK4" s="97"/>
      <c r="IRL4" s="97"/>
      <c r="IRM4" s="97"/>
      <c r="IRN4" s="96"/>
      <c r="IRO4" s="97"/>
      <c r="IRP4" s="97"/>
      <c r="IRQ4" s="97"/>
      <c r="IRR4" s="97"/>
      <c r="IRS4" s="97"/>
      <c r="IRT4" s="97"/>
      <c r="IRU4" s="97"/>
      <c r="IRV4" s="96"/>
      <c r="IRW4" s="97"/>
      <c r="IRX4" s="97"/>
      <c r="IRY4" s="97"/>
      <c r="IRZ4" s="97"/>
      <c r="ISA4" s="97"/>
      <c r="ISB4" s="97"/>
      <c r="ISC4" s="97"/>
      <c r="ISD4" s="96"/>
      <c r="ISE4" s="97"/>
      <c r="ISF4" s="97"/>
      <c r="ISG4" s="97"/>
      <c r="ISH4" s="97"/>
      <c r="ISI4" s="97"/>
      <c r="ISJ4" s="97"/>
      <c r="ISK4" s="97"/>
      <c r="ISL4" s="96"/>
      <c r="ISM4" s="97"/>
      <c r="ISN4" s="97"/>
      <c r="ISO4" s="97"/>
      <c r="ISP4" s="97"/>
      <c r="ISQ4" s="97"/>
      <c r="ISR4" s="97"/>
      <c r="ISS4" s="97"/>
      <c r="IST4" s="96"/>
      <c r="ISU4" s="97"/>
      <c r="ISV4" s="97"/>
      <c r="ISW4" s="97"/>
      <c r="ISX4" s="97"/>
      <c r="ISY4" s="97"/>
      <c r="ISZ4" s="97"/>
      <c r="ITA4" s="97"/>
      <c r="ITB4" s="96"/>
      <c r="ITC4" s="97"/>
      <c r="ITD4" s="97"/>
      <c r="ITE4" s="97"/>
      <c r="ITF4" s="97"/>
      <c r="ITG4" s="97"/>
      <c r="ITH4" s="97"/>
      <c r="ITI4" s="97"/>
      <c r="ITJ4" s="96"/>
      <c r="ITK4" s="97"/>
      <c r="ITL4" s="97"/>
      <c r="ITM4" s="97"/>
      <c r="ITN4" s="97"/>
      <c r="ITO4" s="97"/>
      <c r="ITP4" s="97"/>
      <c r="ITQ4" s="97"/>
      <c r="ITR4" s="96"/>
      <c r="ITS4" s="97"/>
      <c r="ITT4" s="97"/>
      <c r="ITU4" s="97"/>
      <c r="ITV4" s="97"/>
      <c r="ITW4" s="97"/>
      <c r="ITX4" s="97"/>
      <c r="ITY4" s="97"/>
      <c r="ITZ4" s="96"/>
      <c r="IUA4" s="97"/>
      <c r="IUB4" s="97"/>
      <c r="IUC4" s="97"/>
      <c r="IUD4" s="97"/>
      <c r="IUE4" s="97"/>
      <c r="IUF4" s="97"/>
      <c r="IUG4" s="97"/>
      <c r="IUH4" s="96"/>
      <c r="IUI4" s="97"/>
      <c r="IUJ4" s="97"/>
      <c r="IUK4" s="97"/>
      <c r="IUL4" s="97"/>
      <c r="IUM4" s="97"/>
      <c r="IUN4" s="97"/>
      <c r="IUO4" s="97"/>
      <c r="IUP4" s="96"/>
      <c r="IUQ4" s="97"/>
      <c r="IUR4" s="97"/>
      <c r="IUS4" s="97"/>
      <c r="IUT4" s="97"/>
      <c r="IUU4" s="97"/>
      <c r="IUV4" s="97"/>
      <c r="IUW4" s="97"/>
      <c r="IUX4" s="96"/>
      <c r="IUY4" s="97"/>
      <c r="IUZ4" s="97"/>
      <c r="IVA4" s="97"/>
      <c r="IVB4" s="97"/>
      <c r="IVC4" s="97"/>
      <c r="IVD4" s="97"/>
      <c r="IVE4" s="97"/>
      <c r="IVF4" s="96"/>
      <c r="IVG4" s="97"/>
      <c r="IVH4" s="97"/>
      <c r="IVI4" s="97"/>
      <c r="IVJ4" s="97"/>
      <c r="IVK4" s="97"/>
      <c r="IVL4" s="97"/>
      <c r="IVM4" s="97"/>
      <c r="IVN4" s="96"/>
      <c r="IVO4" s="97"/>
      <c r="IVP4" s="97"/>
      <c r="IVQ4" s="97"/>
      <c r="IVR4" s="97"/>
      <c r="IVS4" s="97"/>
      <c r="IVT4" s="97"/>
      <c r="IVU4" s="97"/>
      <c r="IVV4" s="96"/>
      <c r="IVW4" s="97"/>
      <c r="IVX4" s="97"/>
      <c r="IVY4" s="97"/>
      <c r="IVZ4" s="97"/>
      <c r="IWA4" s="97"/>
      <c r="IWB4" s="97"/>
      <c r="IWC4" s="97"/>
      <c r="IWD4" s="96"/>
      <c r="IWE4" s="97"/>
      <c r="IWF4" s="97"/>
      <c r="IWG4" s="97"/>
      <c r="IWH4" s="97"/>
      <c r="IWI4" s="97"/>
      <c r="IWJ4" s="97"/>
      <c r="IWK4" s="97"/>
      <c r="IWL4" s="96"/>
      <c r="IWM4" s="97"/>
      <c r="IWN4" s="97"/>
      <c r="IWO4" s="97"/>
      <c r="IWP4" s="97"/>
      <c r="IWQ4" s="97"/>
      <c r="IWR4" s="97"/>
      <c r="IWS4" s="97"/>
      <c r="IWT4" s="96"/>
      <c r="IWU4" s="97"/>
      <c r="IWV4" s="97"/>
      <c r="IWW4" s="97"/>
      <c r="IWX4" s="97"/>
      <c r="IWY4" s="97"/>
      <c r="IWZ4" s="97"/>
      <c r="IXA4" s="97"/>
      <c r="IXB4" s="96"/>
      <c r="IXC4" s="97"/>
      <c r="IXD4" s="97"/>
      <c r="IXE4" s="97"/>
      <c r="IXF4" s="97"/>
      <c r="IXG4" s="97"/>
      <c r="IXH4" s="97"/>
      <c r="IXI4" s="97"/>
      <c r="IXJ4" s="96"/>
      <c r="IXK4" s="97"/>
      <c r="IXL4" s="97"/>
      <c r="IXM4" s="97"/>
      <c r="IXN4" s="97"/>
      <c r="IXO4" s="97"/>
      <c r="IXP4" s="97"/>
      <c r="IXQ4" s="97"/>
      <c r="IXR4" s="96"/>
      <c r="IXS4" s="97"/>
      <c r="IXT4" s="97"/>
      <c r="IXU4" s="97"/>
      <c r="IXV4" s="97"/>
      <c r="IXW4" s="97"/>
      <c r="IXX4" s="97"/>
      <c r="IXY4" s="97"/>
      <c r="IXZ4" s="96"/>
      <c r="IYA4" s="97"/>
      <c r="IYB4" s="97"/>
      <c r="IYC4" s="97"/>
      <c r="IYD4" s="97"/>
      <c r="IYE4" s="97"/>
      <c r="IYF4" s="97"/>
      <c r="IYG4" s="97"/>
      <c r="IYH4" s="96"/>
      <c r="IYI4" s="97"/>
      <c r="IYJ4" s="97"/>
      <c r="IYK4" s="97"/>
      <c r="IYL4" s="97"/>
      <c r="IYM4" s="97"/>
      <c r="IYN4" s="97"/>
      <c r="IYO4" s="97"/>
      <c r="IYP4" s="96"/>
      <c r="IYQ4" s="97"/>
      <c r="IYR4" s="97"/>
      <c r="IYS4" s="97"/>
      <c r="IYT4" s="97"/>
      <c r="IYU4" s="97"/>
      <c r="IYV4" s="97"/>
      <c r="IYW4" s="97"/>
      <c r="IYX4" s="96"/>
      <c r="IYY4" s="97"/>
      <c r="IYZ4" s="97"/>
      <c r="IZA4" s="97"/>
      <c r="IZB4" s="97"/>
      <c r="IZC4" s="97"/>
      <c r="IZD4" s="97"/>
      <c r="IZE4" s="97"/>
      <c r="IZF4" s="96"/>
      <c r="IZG4" s="97"/>
      <c r="IZH4" s="97"/>
      <c r="IZI4" s="97"/>
      <c r="IZJ4" s="97"/>
      <c r="IZK4" s="97"/>
      <c r="IZL4" s="97"/>
      <c r="IZM4" s="97"/>
      <c r="IZN4" s="96"/>
      <c r="IZO4" s="97"/>
      <c r="IZP4" s="97"/>
      <c r="IZQ4" s="97"/>
      <c r="IZR4" s="97"/>
      <c r="IZS4" s="97"/>
      <c r="IZT4" s="97"/>
      <c r="IZU4" s="97"/>
      <c r="IZV4" s="96"/>
      <c r="IZW4" s="97"/>
      <c r="IZX4" s="97"/>
      <c r="IZY4" s="97"/>
      <c r="IZZ4" s="97"/>
      <c r="JAA4" s="97"/>
      <c r="JAB4" s="97"/>
      <c r="JAC4" s="97"/>
      <c r="JAD4" s="96"/>
      <c r="JAE4" s="97"/>
      <c r="JAF4" s="97"/>
      <c r="JAG4" s="97"/>
      <c r="JAH4" s="97"/>
      <c r="JAI4" s="97"/>
      <c r="JAJ4" s="97"/>
      <c r="JAK4" s="97"/>
      <c r="JAL4" s="96"/>
      <c r="JAM4" s="97"/>
      <c r="JAN4" s="97"/>
      <c r="JAO4" s="97"/>
      <c r="JAP4" s="97"/>
      <c r="JAQ4" s="97"/>
      <c r="JAR4" s="97"/>
      <c r="JAS4" s="97"/>
      <c r="JAT4" s="96"/>
      <c r="JAU4" s="97"/>
      <c r="JAV4" s="97"/>
      <c r="JAW4" s="97"/>
      <c r="JAX4" s="97"/>
      <c r="JAY4" s="97"/>
      <c r="JAZ4" s="97"/>
      <c r="JBA4" s="97"/>
      <c r="JBB4" s="96"/>
      <c r="JBC4" s="97"/>
      <c r="JBD4" s="97"/>
      <c r="JBE4" s="97"/>
      <c r="JBF4" s="97"/>
      <c r="JBG4" s="97"/>
      <c r="JBH4" s="97"/>
      <c r="JBI4" s="97"/>
      <c r="JBJ4" s="96"/>
      <c r="JBK4" s="97"/>
      <c r="JBL4" s="97"/>
      <c r="JBM4" s="97"/>
      <c r="JBN4" s="97"/>
      <c r="JBO4" s="97"/>
      <c r="JBP4" s="97"/>
      <c r="JBQ4" s="97"/>
      <c r="JBR4" s="96"/>
      <c r="JBS4" s="97"/>
      <c r="JBT4" s="97"/>
      <c r="JBU4" s="97"/>
      <c r="JBV4" s="97"/>
      <c r="JBW4" s="97"/>
      <c r="JBX4" s="97"/>
      <c r="JBY4" s="97"/>
      <c r="JBZ4" s="96"/>
      <c r="JCA4" s="97"/>
      <c r="JCB4" s="97"/>
      <c r="JCC4" s="97"/>
      <c r="JCD4" s="97"/>
      <c r="JCE4" s="97"/>
      <c r="JCF4" s="97"/>
      <c r="JCG4" s="97"/>
      <c r="JCH4" s="96"/>
      <c r="JCI4" s="97"/>
      <c r="JCJ4" s="97"/>
      <c r="JCK4" s="97"/>
      <c r="JCL4" s="97"/>
      <c r="JCM4" s="97"/>
      <c r="JCN4" s="97"/>
      <c r="JCO4" s="97"/>
      <c r="JCP4" s="96"/>
      <c r="JCQ4" s="97"/>
      <c r="JCR4" s="97"/>
      <c r="JCS4" s="97"/>
      <c r="JCT4" s="97"/>
      <c r="JCU4" s="97"/>
      <c r="JCV4" s="97"/>
      <c r="JCW4" s="97"/>
      <c r="JCX4" s="96"/>
      <c r="JCY4" s="97"/>
      <c r="JCZ4" s="97"/>
      <c r="JDA4" s="97"/>
      <c r="JDB4" s="97"/>
      <c r="JDC4" s="97"/>
      <c r="JDD4" s="97"/>
      <c r="JDE4" s="97"/>
      <c r="JDF4" s="96"/>
      <c r="JDG4" s="97"/>
      <c r="JDH4" s="97"/>
      <c r="JDI4" s="97"/>
      <c r="JDJ4" s="97"/>
      <c r="JDK4" s="97"/>
      <c r="JDL4" s="97"/>
      <c r="JDM4" s="97"/>
      <c r="JDN4" s="96"/>
      <c r="JDO4" s="97"/>
      <c r="JDP4" s="97"/>
      <c r="JDQ4" s="97"/>
      <c r="JDR4" s="97"/>
      <c r="JDS4" s="97"/>
      <c r="JDT4" s="97"/>
      <c r="JDU4" s="97"/>
      <c r="JDV4" s="96"/>
      <c r="JDW4" s="97"/>
      <c r="JDX4" s="97"/>
      <c r="JDY4" s="97"/>
      <c r="JDZ4" s="97"/>
      <c r="JEA4" s="97"/>
      <c r="JEB4" s="97"/>
      <c r="JEC4" s="97"/>
      <c r="JED4" s="96"/>
      <c r="JEE4" s="97"/>
      <c r="JEF4" s="97"/>
      <c r="JEG4" s="97"/>
      <c r="JEH4" s="97"/>
      <c r="JEI4" s="97"/>
      <c r="JEJ4" s="97"/>
      <c r="JEK4" s="97"/>
      <c r="JEL4" s="96"/>
      <c r="JEM4" s="97"/>
      <c r="JEN4" s="97"/>
      <c r="JEO4" s="97"/>
      <c r="JEP4" s="97"/>
      <c r="JEQ4" s="97"/>
      <c r="JER4" s="97"/>
      <c r="JES4" s="97"/>
      <c r="JET4" s="96"/>
      <c r="JEU4" s="97"/>
      <c r="JEV4" s="97"/>
      <c r="JEW4" s="97"/>
      <c r="JEX4" s="97"/>
      <c r="JEY4" s="97"/>
      <c r="JEZ4" s="97"/>
      <c r="JFA4" s="97"/>
      <c r="JFB4" s="96"/>
      <c r="JFC4" s="97"/>
      <c r="JFD4" s="97"/>
      <c r="JFE4" s="97"/>
      <c r="JFF4" s="97"/>
      <c r="JFG4" s="97"/>
      <c r="JFH4" s="97"/>
      <c r="JFI4" s="97"/>
      <c r="JFJ4" s="96"/>
      <c r="JFK4" s="97"/>
      <c r="JFL4" s="97"/>
      <c r="JFM4" s="97"/>
      <c r="JFN4" s="97"/>
      <c r="JFO4" s="97"/>
      <c r="JFP4" s="97"/>
      <c r="JFQ4" s="97"/>
      <c r="JFR4" s="96"/>
      <c r="JFS4" s="97"/>
      <c r="JFT4" s="97"/>
      <c r="JFU4" s="97"/>
      <c r="JFV4" s="97"/>
      <c r="JFW4" s="97"/>
      <c r="JFX4" s="97"/>
      <c r="JFY4" s="97"/>
      <c r="JFZ4" s="96"/>
      <c r="JGA4" s="97"/>
      <c r="JGB4" s="97"/>
      <c r="JGC4" s="97"/>
      <c r="JGD4" s="97"/>
      <c r="JGE4" s="97"/>
      <c r="JGF4" s="97"/>
      <c r="JGG4" s="97"/>
      <c r="JGH4" s="96"/>
      <c r="JGI4" s="97"/>
      <c r="JGJ4" s="97"/>
      <c r="JGK4" s="97"/>
      <c r="JGL4" s="97"/>
      <c r="JGM4" s="97"/>
      <c r="JGN4" s="97"/>
      <c r="JGO4" s="97"/>
      <c r="JGP4" s="96"/>
      <c r="JGQ4" s="97"/>
      <c r="JGR4" s="97"/>
      <c r="JGS4" s="97"/>
      <c r="JGT4" s="97"/>
      <c r="JGU4" s="97"/>
      <c r="JGV4" s="97"/>
      <c r="JGW4" s="97"/>
      <c r="JGX4" s="96"/>
      <c r="JGY4" s="97"/>
      <c r="JGZ4" s="97"/>
      <c r="JHA4" s="97"/>
      <c r="JHB4" s="97"/>
      <c r="JHC4" s="97"/>
      <c r="JHD4" s="97"/>
      <c r="JHE4" s="97"/>
      <c r="JHF4" s="96"/>
      <c r="JHG4" s="97"/>
      <c r="JHH4" s="97"/>
      <c r="JHI4" s="97"/>
      <c r="JHJ4" s="97"/>
      <c r="JHK4" s="97"/>
      <c r="JHL4" s="97"/>
      <c r="JHM4" s="97"/>
      <c r="JHN4" s="96"/>
      <c r="JHO4" s="97"/>
      <c r="JHP4" s="97"/>
      <c r="JHQ4" s="97"/>
      <c r="JHR4" s="97"/>
      <c r="JHS4" s="97"/>
      <c r="JHT4" s="97"/>
      <c r="JHU4" s="97"/>
      <c r="JHV4" s="96"/>
      <c r="JHW4" s="97"/>
      <c r="JHX4" s="97"/>
      <c r="JHY4" s="97"/>
      <c r="JHZ4" s="97"/>
      <c r="JIA4" s="97"/>
      <c r="JIB4" s="97"/>
      <c r="JIC4" s="97"/>
      <c r="JID4" s="96"/>
      <c r="JIE4" s="97"/>
      <c r="JIF4" s="97"/>
      <c r="JIG4" s="97"/>
      <c r="JIH4" s="97"/>
      <c r="JII4" s="97"/>
      <c r="JIJ4" s="97"/>
      <c r="JIK4" s="97"/>
      <c r="JIL4" s="96"/>
      <c r="JIM4" s="97"/>
      <c r="JIN4" s="97"/>
      <c r="JIO4" s="97"/>
      <c r="JIP4" s="97"/>
      <c r="JIQ4" s="97"/>
      <c r="JIR4" s="97"/>
      <c r="JIS4" s="97"/>
      <c r="JIT4" s="96"/>
      <c r="JIU4" s="97"/>
      <c r="JIV4" s="97"/>
      <c r="JIW4" s="97"/>
      <c r="JIX4" s="97"/>
      <c r="JIY4" s="97"/>
      <c r="JIZ4" s="97"/>
      <c r="JJA4" s="97"/>
      <c r="JJB4" s="96"/>
      <c r="JJC4" s="97"/>
      <c r="JJD4" s="97"/>
      <c r="JJE4" s="97"/>
      <c r="JJF4" s="97"/>
      <c r="JJG4" s="97"/>
      <c r="JJH4" s="97"/>
      <c r="JJI4" s="97"/>
      <c r="JJJ4" s="96"/>
      <c r="JJK4" s="97"/>
      <c r="JJL4" s="97"/>
      <c r="JJM4" s="97"/>
      <c r="JJN4" s="97"/>
      <c r="JJO4" s="97"/>
      <c r="JJP4" s="97"/>
      <c r="JJQ4" s="97"/>
      <c r="JJR4" s="96"/>
      <c r="JJS4" s="97"/>
      <c r="JJT4" s="97"/>
      <c r="JJU4" s="97"/>
      <c r="JJV4" s="97"/>
      <c r="JJW4" s="97"/>
      <c r="JJX4" s="97"/>
      <c r="JJY4" s="97"/>
      <c r="JJZ4" s="96"/>
      <c r="JKA4" s="97"/>
      <c r="JKB4" s="97"/>
      <c r="JKC4" s="97"/>
      <c r="JKD4" s="97"/>
      <c r="JKE4" s="97"/>
      <c r="JKF4" s="97"/>
      <c r="JKG4" s="97"/>
      <c r="JKH4" s="96"/>
      <c r="JKI4" s="97"/>
      <c r="JKJ4" s="97"/>
      <c r="JKK4" s="97"/>
      <c r="JKL4" s="97"/>
      <c r="JKM4" s="97"/>
      <c r="JKN4" s="97"/>
      <c r="JKO4" s="97"/>
      <c r="JKP4" s="96"/>
      <c r="JKQ4" s="97"/>
      <c r="JKR4" s="97"/>
      <c r="JKS4" s="97"/>
      <c r="JKT4" s="97"/>
      <c r="JKU4" s="97"/>
      <c r="JKV4" s="97"/>
      <c r="JKW4" s="97"/>
      <c r="JKX4" s="96"/>
      <c r="JKY4" s="97"/>
      <c r="JKZ4" s="97"/>
      <c r="JLA4" s="97"/>
      <c r="JLB4" s="97"/>
      <c r="JLC4" s="97"/>
      <c r="JLD4" s="97"/>
      <c r="JLE4" s="97"/>
      <c r="JLF4" s="96"/>
      <c r="JLG4" s="97"/>
      <c r="JLH4" s="97"/>
      <c r="JLI4" s="97"/>
      <c r="JLJ4" s="97"/>
      <c r="JLK4" s="97"/>
      <c r="JLL4" s="97"/>
      <c r="JLM4" s="97"/>
      <c r="JLN4" s="96"/>
      <c r="JLO4" s="97"/>
      <c r="JLP4" s="97"/>
      <c r="JLQ4" s="97"/>
      <c r="JLR4" s="97"/>
      <c r="JLS4" s="97"/>
      <c r="JLT4" s="97"/>
      <c r="JLU4" s="97"/>
      <c r="JLV4" s="96"/>
      <c r="JLW4" s="97"/>
      <c r="JLX4" s="97"/>
      <c r="JLY4" s="97"/>
      <c r="JLZ4" s="97"/>
      <c r="JMA4" s="97"/>
      <c r="JMB4" s="97"/>
      <c r="JMC4" s="97"/>
      <c r="JMD4" s="96"/>
      <c r="JME4" s="97"/>
      <c r="JMF4" s="97"/>
      <c r="JMG4" s="97"/>
      <c r="JMH4" s="97"/>
      <c r="JMI4" s="97"/>
      <c r="JMJ4" s="97"/>
      <c r="JMK4" s="97"/>
      <c r="JML4" s="96"/>
      <c r="JMM4" s="97"/>
      <c r="JMN4" s="97"/>
      <c r="JMO4" s="97"/>
      <c r="JMP4" s="97"/>
      <c r="JMQ4" s="97"/>
      <c r="JMR4" s="97"/>
      <c r="JMS4" s="97"/>
      <c r="JMT4" s="96"/>
      <c r="JMU4" s="97"/>
      <c r="JMV4" s="97"/>
      <c r="JMW4" s="97"/>
      <c r="JMX4" s="97"/>
      <c r="JMY4" s="97"/>
      <c r="JMZ4" s="97"/>
      <c r="JNA4" s="97"/>
      <c r="JNB4" s="96"/>
      <c r="JNC4" s="97"/>
      <c r="JND4" s="97"/>
      <c r="JNE4" s="97"/>
      <c r="JNF4" s="97"/>
      <c r="JNG4" s="97"/>
      <c r="JNH4" s="97"/>
      <c r="JNI4" s="97"/>
      <c r="JNJ4" s="96"/>
      <c r="JNK4" s="97"/>
      <c r="JNL4" s="97"/>
      <c r="JNM4" s="97"/>
      <c r="JNN4" s="97"/>
      <c r="JNO4" s="97"/>
      <c r="JNP4" s="97"/>
      <c r="JNQ4" s="97"/>
      <c r="JNR4" s="96"/>
      <c r="JNS4" s="97"/>
      <c r="JNT4" s="97"/>
      <c r="JNU4" s="97"/>
      <c r="JNV4" s="97"/>
      <c r="JNW4" s="97"/>
      <c r="JNX4" s="97"/>
      <c r="JNY4" s="97"/>
      <c r="JNZ4" s="96"/>
      <c r="JOA4" s="97"/>
      <c r="JOB4" s="97"/>
      <c r="JOC4" s="97"/>
      <c r="JOD4" s="97"/>
      <c r="JOE4" s="97"/>
      <c r="JOF4" s="97"/>
      <c r="JOG4" s="97"/>
      <c r="JOH4" s="96"/>
      <c r="JOI4" s="97"/>
      <c r="JOJ4" s="97"/>
      <c r="JOK4" s="97"/>
      <c r="JOL4" s="97"/>
      <c r="JOM4" s="97"/>
      <c r="JON4" s="97"/>
      <c r="JOO4" s="97"/>
      <c r="JOP4" s="96"/>
      <c r="JOQ4" s="97"/>
      <c r="JOR4" s="97"/>
      <c r="JOS4" s="97"/>
      <c r="JOT4" s="97"/>
      <c r="JOU4" s="97"/>
      <c r="JOV4" s="97"/>
      <c r="JOW4" s="97"/>
      <c r="JOX4" s="96"/>
      <c r="JOY4" s="97"/>
      <c r="JOZ4" s="97"/>
      <c r="JPA4" s="97"/>
      <c r="JPB4" s="97"/>
      <c r="JPC4" s="97"/>
      <c r="JPD4" s="97"/>
      <c r="JPE4" s="97"/>
      <c r="JPF4" s="96"/>
      <c r="JPG4" s="97"/>
      <c r="JPH4" s="97"/>
      <c r="JPI4" s="97"/>
      <c r="JPJ4" s="97"/>
      <c r="JPK4" s="97"/>
      <c r="JPL4" s="97"/>
      <c r="JPM4" s="97"/>
      <c r="JPN4" s="96"/>
      <c r="JPO4" s="97"/>
      <c r="JPP4" s="97"/>
      <c r="JPQ4" s="97"/>
      <c r="JPR4" s="97"/>
      <c r="JPS4" s="97"/>
      <c r="JPT4" s="97"/>
      <c r="JPU4" s="97"/>
      <c r="JPV4" s="96"/>
      <c r="JPW4" s="97"/>
      <c r="JPX4" s="97"/>
      <c r="JPY4" s="97"/>
      <c r="JPZ4" s="97"/>
      <c r="JQA4" s="97"/>
      <c r="JQB4" s="97"/>
      <c r="JQC4" s="97"/>
      <c r="JQD4" s="96"/>
      <c r="JQE4" s="97"/>
      <c r="JQF4" s="97"/>
      <c r="JQG4" s="97"/>
      <c r="JQH4" s="97"/>
      <c r="JQI4" s="97"/>
      <c r="JQJ4" s="97"/>
      <c r="JQK4" s="97"/>
      <c r="JQL4" s="96"/>
      <c r="JQM4" s="97"/>
      <c r="JQN4" s="97"/>
      <c r="JQO4" s="97"/>
      <c r="JQP4" s="97"/>
      <c r="JQQ4" s="97"/>
      <c r="JQR4" s="97"/>
      <c r="JQS4" s="97"/>
      <c r="JQT4" s="96"/>
      <c r="JQU4" s="97"/>
      <c r="JQV4" s="97"/>
      <c r="JQW4" s="97"/>
      <c r="JQX4" s="97"/>
      <c r="JQY4" s="97"/>
      <c r="JQZ4" s="97"/>
      <c r="JRA4" s="97"/>
      <c r="JRB4" s="96"/>
      <c r="JRC4" s="97"/>
      <c r="JRD4" s="97"/>
      <c r="JRE4" s="97"/>
      <c r="JRF4" s="97"/>
      <c r="JRG4" s="97"/>
      <c r="JRH4" s="97"/>
      <c r="JRI4" s="97"/>
      <c r="JRJ4" s="96"/>
      <c r="JRK4" s="97"/>
      <c r="JRL4" s="97"/>
      <c r="JRM4" s="97"/>
      <c r="JRN4" s="97"/>
      <c r="JRO4" s="97"/>
      <c r="JRP4" s="97"/>
      <c r="JRQ4" s="97"/>
      <c r="JRR4" s="96"/>
      <c r="JRS4" s="97"/>
      <c r="JRT4" s="97"/>
      <c r="JRU4" s="97"/>
      <c r="JRV4" s="97"/>
      <c r="JRW4" s="97"/>
      <c r="JRX4" s="97"/>
      <c r="JRY4" s="97"/>
      <c r="JRZ4" s="96"/>
      <c r="JSA4" s="97"/>
      <c r="JSB4" s="97"/>
      <c r="JSC4" s="97"/>
      <c r="JSD4" s="97"/>
      <c r="JSE4" s="97"/>
      <c r="JSF4" s="97"/>
      <c r="JSG4" s="97"/>
      <c r="JSH4" s="96"/>
      <c r="JSI4" s="97"/>
      <c r="JSJ4" s="97"/>
      <c r="JSK4" s="97"/>
      <c r="JSL4" s="97"/>
      <c r="JSM4" s="97"/>
      <c r="JSN4" s="97"/>
      <c r="JSO4" s="97"/>
      <c r="JSP4" s="96"/>
      <c r="JSQ4" s="97"/>
      <c r="JSR4" s="97"/>
      <c r="JSS4" s="97"/>
      <c r="JST4" s="97"/>
      <c r="JSU4" s="97"/>
      <c r="JSV4" s="97"/>
      <c r="JSW4" s="97"/>
      <c r="JSX4" s="96"/>
      <c r="JSY4" s="97"/>
      <c r="JSZ4" s="97"/>
      <c r="JTA4" s="97"/>
      <c r="JTB4" s="97"/>
      <c r="JTC4" s="97"/>
      <c r="JTD4" s="97"/>
      <c r="JTE4" s="97"/>
      <c r="JTF4" s="96"/>
      <c r="JTG4" s="97"/>
      <c r="JTH4" s="97"/>
      <c r="JTI4" s="97"/>
      <c r="JTJ4" s="97"/>
      <c r="JTK4" s="97"/>
      <c r="JTL4" s="97"/>
      <c r="JTM4" s="97"/>
      <c r="JTN4" s="96"/>
      <c r="JTO4" s="97"/>
      <c r="JTP4" s="97"/>
      <c r="JTQ4" s="97"/>
      <c r="JTR4" s="97"/>
      <c r="JTS4" s="97"/>
      <c r="JTT4" s="97"/>
      <c r="JTU4" s="97"/>
      <c r="JTV4" s="96"/>
      <c r="JTW4" s="97"/>
      <c r="JTX4" s="97"/>
      <c r="JTY4" s="97"/>
      <c r="JTZ4" s="97"/>
      <c r="JUA4" s="97"/>
      <c r="JUB4" s="97"/>
      <c r="JUC4" s="97"/>
      <c r="JUD4" s="96"/>
      <c r="JUE4" s="97"/>
      <c r="JUF4" s="97"/>
      <c r="JUG4" s="97"/>
      <c r="JUH4" s="97"/>
      <c r="JUI4" s="97"/>
      <c r="JUJ4" s="97"/>
      <c r="JUK4" s="97"/>
      <c r="JUL4" s="96"/>
      <c r="JUM4" s="97"/>
      <c r="JUN4" s="97"/>
      <c r="JUO4" s="97"/>
      <c r="JUP4" s="97"/>
      <c r="JUQ4" s="97"/>
      <c r="JUR4" s="97"/>
      <c r="JUS4" s="97"/>
      <c r="JUT4" s="96"/>
      <c r="JUU4" s="97"/>
      <c r="JUV4" s="97"/>
      <c r="JUW4" s="97"/>
      <c r="JUX4" s="97"/>
      <c r="JUY4" s="97"/>
      <c r="JUZ4" s="97"/>
      <c r="JVA4" s="97"/>
      <c r="JVB4" s="96"/>
      <c r="JVC4" s="97"/>
      <c r="JVD4" s="97"/>
      <c r="JVE4" s="97"/>
      <c r="JVF4" s="97"/>
      <c r="JVG4" s="97"/>
      <c r="JVH4" s="97"/>
      <c r="JVI4" s="97"/>
      <c r="JVJ4" s="96"/>
      <c r="JVK4" s="97"/>
      <c r="JVL4" s="97"/>
      <c r="JVM4" s="97"/>
      <c r="JVN4" s="97"/>
      <c r="JVO4" s="97"/>
      <c r="JVP4" s="97"/>
      <c r="JVQ4" s="97"/>
      <c r="JVR4" s="96"/>
      <c r="JVS4" s="97"/>
      <c r="JVT4" s="97"/>
      <c r="JVU4" s="97"/>
      <c r="JVV4" s="97"/>
      <c r="JVW4" s="97"/>
      <c r="JVX4" s="97"/>
      <c r="JVY4" s="97"/>
      <c r="JVZ4" s="96"/>
      <c r="JWA4" s="97"/>
      <c r="JWB4" s="97"/>
      <c r="JWC4" s="97"/>
      <c r="JWD4" s="97"/>
      <c r="JWE4" s="97"/>
      <c r="JWF4" s="97"/>
      <c r="JWG4" s="97"/>
      <c r="JWH4" s="96"/>
      <c r="JWI4" s="97"/>
      <c r="JWJ4" s="97"/>
      <c r="JWK4" s="97"/>
      <c r="JWL4" s="97"/>
      <c r="JWM4" s="97"/>
      <c r="JWN4" s="97"/>
      <c r="JWO4" s="97"/>
      <c r="JWP4" s="96"/>
      <c r="JWQ4" s="97"/>
      <c r="JWR4" s="97"/>
      <c r="JWS4" s="97"/>
      <c r="JWT4" s="97"/>
      <c r="JWU4" s="97"/>
      <c r="JWV4" s="97"/>
      <c r="JWW4" s="97"/>
      <c r="JWX4" s="96"/>
      <c r="JWY4" s="97"/>
      <c r="JWZ4" s="97"/>
      <c r="JXA4" s="97"/>
      <c r="JXB4" s="97"/>
      <c r="JXC4" s="97"/>
      <c r="JXD4" s="97"/>
      <c r="JXE4" s="97"/>
      <c r="JXF4" s="96"/>
      <c r="JXG4" s="97"/>
      <c r="JXH4" s="97"/>
      <c r="JXI4" s="97"/>
      <c r="JXJ4" s="97"/>
      <c r="JXK4" s="97"/>
      <c r="JXL4" s="97"/>
      <c r="JXM4" s="97"/>
      <c r="JXN4" s="96"/>
      <c r="JXO4" s="97"/>
      <c r="JXP4" s="97"/>
      <c r="JXQ4" s="97"/>
      <c r="JXR4" s="97"/>
      <c r="JXS4" s="97"/>
      <c r="JXT4" s="97"/>
      <c r="JXU4" s="97"/>
      <c r="JXV4" s="96"/>
      <c r="JXW4" s="97"/>
      <c r="JXX4" s="97"/>
      <c r="JXY4" s="97"/>
      <c r="JXZ4" s="97"/>
      <c r="JYA4" s="97"/>
      <c r="JYB4" s="97"/>
      <c r="JYC4" s="97"/>
      <c r="JYD4" s="96"/>
      <c r="JYE4" s="97"/>
      <c r="JYF4" s="97"/>
      <c r="JYG4" s="97"/>
      <c r="JYH4" s="97"/>
      <c r="JYI4" s="97"/>
      <c r="JYJ4" s="97"/>
      <c r="JYK4" s="97"/>
      <c r="JYL4" s="96"/>
      <c r="JYM4" s="97"/>
      <c r="JYN4" s="97"/>
      <c r="JYO4" s="97"/>
      <c r="JYP4" s="97"/>
      <c r="JYQ4" s="97"/>
      <c r="JYR4" s="97"/>
      <c r="JYS4" s="97"/>
      <c r="JYT4" s="96"/>
      <c r="JYU4" s="97"/>
      <c r="JYV4" s="97"/>
      <c r="JYW4" s="97"/>
      <c r="JYX4" s="97"/>
      <c r="JYY4" s="97"/>
      <c r="JYZ4" s="97"/>
      <c r="JZA4" s="97"/>
      <c r="JZB4" s="96"/>
      <c r="JZC4" s="97"/>
      <c r="JZD4" s="97"/>
      <c r="JZE4" s="97"/>
      <c r="JZF4" s="97"/>
      <c r="JZG4" s="97"/>
      <c r="JZH4" s="97"/>
      <c r="JZI4" s="97"/>
      <c r="JZJ4" s="96"/>
      <c r="JZK4" s="97"/>
      <c r="JZL4" s="97"/>
      <c r="JZM4" s="97"/>
      <c r="JZN4" s="97"/>
      <c r="JZO4" s="97"/>
      <c r="JZP4" s="97"/>
      <c r="JZQ4" s="97"/>
      <c r="JZR4" s="96"/>
      <c r="JZS4" s="97"/>
      <c r="JZT4" s="97"/>
      <c r="JZU4" s="97"/>
      <c r="JZV4" s="97"/>
      <c r="JZW4" s="97"/>
      <c r="JZX4" s="97"/>
      <c r="JZY4" s="97"/>
      <c r="JZZ4" s="96"/>
      <c r="KAA4" s="97"/>
      <c r="KAB4" s="97"/>
      <c r="KAC4" s="97"/>
      <c r="KAD4" s="97"/>
      <c r="KAE4" s="97"/>
      <c r="KAF4" s="97"/>
      <c r="KAG4" s="97"/>
      <c r="KAH4" s="96"/>
      <c r="KAI4" s="97"/>
      <c r="KAJ4" s="97"/>
      <c r="KAK4" s="97"/>
      <c r="KAL4" s="97"/>
      <c r="KAM4" s="97"/>
      <c r="KAN4" s="97"/>
      <c r="KAO4" s="97"/>
      <c r="KAP4" s="96"/>
      <c r="KAQ4" s="97"/>
      <c r="KAR4" s="97"/>
      <c r="KAS4" s="97"/>
      <c r="KAT4" s="97"/>
      <c r="KAU4" s="97"/>
      <c r="KAV4" s="97"/>
      <c r="KAW4" s="97"/>
      <c r="KAX4" s="96"/>
      <c r="KAY4" s="97"/>
      <c r="KAZ4" s="97"/>
      <c r="KBA4" s="97"/>
      <c r="KBB4" s="97"/>
      <c r="KBC4" s="97"/>
      <c r="KBD4" s="97"/>
      <c r="KBE4" s="97"/>
      <c r="KBF4" s="96"/>
      <c r="KBG4" s="97"/>
      <c r="KBH4" s="97"/>
      <c r="KBI4" s="97"/>
      <c r="KBJ4" s="97"/>
      <c r="KBK4" s="97"/>
      <c r="KBL4" s="97"/>
      <c r="KBM4" s="97"/>
      <c r="KBN4" s="96"/>
      <c r="KBO4" s="97"/>
      <c r="KBP4" s="97"/>
      <c r="KBQ4" s="97"/>
      <c r="KBR4" s="97"/>
      <c r="KBS4" s="97"/>
      <c r="KBT4" s="97"/>
      <c r="KBU4" s="97"/>
      <c r="KBV4" s="96"/>
      <c r="KBW4" s="97"/>
      <c r="KBX4" s="97"/>
      <c r="KBY4" s="97"/>
      <c r="KBZ4" s="97"/>
      <c r="KCA4" s="97"/>
      <c r="KCB4" s="97"/>
      <c r="KCC4" s="97"/>
      <c r="KCD4" s="96"/>
      <c r="KCE4" s="97"/>
      <c r="KCF4" s="97"/>
      <c r="KCG4" s="97"/>
      <c r="KCH4" s="97"/>
      <c r="KCI4" s="97"/>
      <c r="KCJ4" s="97"/>
      <c r="KCK4" s="97"/>
      <c r="KCL4" s="96"/>
      <c r="KCM4" s="97"/>
      <c r="KCN4" s="97"/>
      <c r="KCO4" s="97"/>
      <c r="KCP4" s="97"/>
      <c r="KCQ4" s="97"/>
      <c r="KCR4" s="97"/>
      <c r="KCS4" s="97"/>
      <c r="KCT4" s="96"/>
      <c r="KCU4" s="97"/>
      <c r="KCV4" s="97"/>
      <c r="KCW4" s="97"/>
      <c r="KCX4" s="97"/>
      <c r="KCY4" s="97"/>
      <c r="KCZ4" s="97"/>
      <c r="KDA4" s="97"/>
      <c r="KDB4" s="96"/>
      <c r="KDC4" s="97"/>
      <c r="KDD4" s="97"/>
      <c r="KDE4" s="97"/>
      <c r="KDF4" s="97"/>
      <c r="KDG4" s="97"/>
      <c r="KDH4" s="97"/>
      <c r="KDI4" s="97"/>
      <c r="KDJ4" s="96"/>
      <c r="KDK4" s="97"/>
      <c r="KDL4" s="97"/>
      <c r="KDM4" s="97"/>
      <c r="KDN4" s="97"/>
      <c r="KDO4" s="97"/>
      <c r="KDP4" s="97"/>
      <c r="KDQ4" s="97"/>
      <c r="KDR4" s="96"/>
      <c r="KDS4" s="97"/>
      <c r="KDT4" s="97"/>
      <c r="KDU4" s="97"/>
      <c r="KDV4" s="97"/>
      <c r="KDW4" s="97"/>
      <c r="KDX4" s="97"/>
      <c r="KDY4" s="97"/>
      <c r="KDZ4" s="96"/>
      <c r="KEA4" s="97"/>
      <c r="KEB4" s="97"/>
      <c r="KEC4" s="97"/>
      <c r="KED4" s="97"/>
      <c r="KEE4" s="97"/>
      <c r="KEF4" s="97"/>
      <c r="KEG4" s="97"/>
      <c r="KEH4" s="96"/>
      <c r="KEI4" s="97"/>
      <c r="KEJ4" s="97"/>
      <c r="KEK4" s="97"/>
      <c r="KEL4" s="97"/>
      <c r="KEM4" s="97"/>
      <c r="KEN4" s="97"/>
      <c r="KEO4" s="97"/>
      <c r="KEP4" s="96"/>
      <c r="KEQ4" s="97"/>
      <c r="KER4" s="97"/>
      <c r="KES4" s="97"/>
      <c r="KET4" s="97"/>
      <c r="KEU4" s="97"/>
      <c r="KEV4" s="97"/>
      <c r="KEW4" s="97"/>
      <c r="KEX4" s="96"/>
      <c r="KEY4" s="97"/>
      <c r="KEZ4" s="97"/>
      <c r="KFA4" s="97"/>
      <c r="KFB4" s="97"/>
      <c r="KFC4" s="97"/>
      <c r="KFD4" s="97"/>
      <c r="KFE4" s="97"/>
      <c r="KFF4" s="96"/>
      <c r="KFG4" s="97"/>
      <c r="KFH4" s="97"/>
      <c r="KFI4" s="97"/>
      <c r="KFJ4" s="97"/>
      <c r="KFK4" s="97"/>
      <c r="KFL4" s="97"/>
      <c r="KFM4" s="97"/>
      <c r="KFN4" s="96"/>
      <c r="KFO4" s="97"/>
      <c r="KFP4" s="97"/>
      <c r="KFQ4" s="97"/>
      <c r="KFR4" s="97"/>
      <c r="KFS4" s="97"/>
      <c r="KFT4" s="97"/>
      <c r="KFU4" s="97"/>
      <c r="KFV4" s="96"/>
      <c r="KFW4" s="97"/>
      <c r="KFX4" s="97"/>
      <c r="KFY4" s="97"/>
      <c r="KFZ4" s="97"/>
      <c r="KGA4" s="97"/>
      <c r="KGB4" s="97"/>
      <c r="KGC4" s="97"/>
      <c r="KGD4" s="96"/>
      <c r="KGE4" s="97"/>
      <c r="KGF4" s="97"/>
      <c r="KGG4" s="97"/>
      <c r="KGH4" s="97"/>
      <c r="KGI4" s="97"/>
      <c r="KGJ4" s="97"/>
      <c r="KGK4" s="97"/>
      <c r="KGL4" s="96"/>
      <c r="KGM4" s="97"/>
      <c r="KGN4" s="97"/>
      <c r="KGO4" s="97"/>
      <c r="KGP4" s="97"/>
      <c r="KGQ4" s="97"/>
      <c r="KGR4" s="97"/>
      <c r="KGS4" s="97"/>
      <c r="KGT4" s="96"/>
      <c r="KGU4" s="97"/>
      <c r="KGV4" s="97"/>
      <c r="KGW4" s="97"/>
      <c r="KGX4" s="97"/>
      <c r="KGY4" s="97"/>
      <c r="KGZ4" s="97"/>
      <c r="KHA4" s="97"/>
      <c r="KHB4" s="96"/>
      <c r="KHC4" s="97"/>
      <c r="KHD4" s="97"/>
      <c r="KHE4" s="97"/>
      <c r="KHF4" s="97"/>
      <c r="KHG4" s="97"/>
      <c r="KHH4" s="97"/>
      <c r="KHI4" s="97"/>
      <c r="KHJ4" s="96"/>
      <c r="KHK4" s="97"/>
      <c r="KHL4" s="97"/>
      <c r="KHM4" s="97"/>
      <c r="KHN4" s="97"/>
      <c r="KHO4" s="97"/>
      <c r="KHP4" s="97"/>
      <c r="KHQ4" s="97"/>
      <c r="KHR4" s="96"/>
      <c r="KHS4" s="97"/>
      <c r="KHT4" s="97"/>
      <c r="KHU4" s="97"/>
      <c r="KHV4" s="97"/>
      <c r="KHW4" s="97"/>
      <c r="KHX4" s="97"/>
      <c r="KHY4" s="97"/>
      <c r="KHZ4" s="96"/>
      <c r="KIA4" s="97"/>
      <c r="KIB4" s="97"/>
      <c r="KIC4" s="97"/>
      <c r="KID4" s="97"/>
      <c r="KIE4" s="97"/>
      <c r="KIF4" s="97"/>
      <c r="KIG4" s="97"/>
      <c r="KIH4" s="96"/>
      <c r="KII4" s="97"/>
      <c r="KIJ4" s="97"/>
      <c r="KIK4" s="97"/>
      <c r="KIL4" s="97"/>
      <c r="KIM4" s="97"/>
      <c r="KIN4" s="97"/>
      <c r="KIO4" s="97"/>
      <c r="KIP4" s="96"/>
      <c r="KIQ4" s="97"/>
      <c r="KIR4" s="97"/>
      <c r="KIS4" s="97"/>
      <c r="KIT4" s="97"/>
      <c r="KIU4" s="97"/>
      <c r="KIV4" s="97"/>
      <c r="KIW4" s="97"/>
      <c r="KIX4" s="96"/>
      <c r="KIY4" s="97"/>
      <c r="KIZ4" s="97"/>
      <c r="KJA4" s="97"/>
      <c r="KJB4" s="97"/>
      <c r="KJC4" s="97"/>
      <c r="KJD4" s="97"/>
      <c r="KJE4" s="97"/>
      <c r="KJF4" s="96"/>
      <c r="KJG4" s="97"/>
      <c r="KJH4" s="97"/>
      <c r="KJI4" s="97"/>
      <c r="KJJ4" s="97"/>
      <c r="KJK4" s="97"/>
      <c r="KJL4" s="97"/>
      <c r="KJM4" s="97"/>
      <c r="KJN4" s="96"/>
      <c r="KJO4" s="97"/>
      <c r="KJP4" s="97"/>
      <c r="KJQ4" s="97"/>
      <c r="KJR4" s="97"/>
      <c r="KJS4" s="97"/>
      <c r="KJT4" s="97"/>
      <c r="KJU4" s="97"/>
      <c r="KJV4" s="96"/>
      <c r="KJW4" s="97"/>
      <c r="KJX4" s="97"/>
      <c r="KJY4" s="97"/>
      <c r="KJZ4" s="97"/>
      <c r="KKA4" s="97"/>
      <c r="KKB4" s="97"/>
      <c r="KKC4" s="97"/>
      <c r="KKD4" s="96"/>
      <c r="KKE4" s="97"/>
      <c r="KKF4" s="97"/>
      <c r="KKG4" s="97"/>
      <c r="KKH4" s="97"/>
      <c r="KKI4" s="97"/>
      <c r="KKJ4" s="97"/>
      <c r="KKK4" s="97"/>
      <c r="KKL4" s="96"/>
      <c r="KKM4" s="97"/>
      <c r="KKN4" s="97"/>
      <c r="KKO4" s="97"/>
      <c r="KKP4" s="97"/>
      <c r="KKQ4" s="97"/>
      <c r="KKR4" s="97"/>
      <c r="KKS4" s="97"/>
      <c r="KKT4" s="96"/>
      <c r="KKU4" s="97"/>
      <c r="KKV4" s="97"/>
      <c r="KKW4" s="97"/>
      <c r="KKX4" s="97"/>
      <c r="KKY4" s="97"/>
      <c r="KKZ4" s="97"/>
      <c r="KLA4" s="97"/>
      <c r="KLB4" s="96"/>
      <c r="KLC4" s="97"/>
      <c r="KLD4" s="97"/>
      <c r="KLE4" s="97"/>
      <c r="KLF4" s="97"/>
      <c r="KLG4" s="97"/>
      <c r="KLH4" s="97"/>
      <c r="KLI4" s="97"/>
      <c r="KLJ4" s="96"/>
      <c r="KLK4" s="97"/>
      <c r="KLL4" s="97"/>
      <c r="KLM4" s="97"/>
      <c r="KLN4" s="97"/>
      <c r="KLO4" s="97"/>
      <c r="KLP4" s="97"/>
      <c r="KLQ4" s="97"/>
      <c r="KLR4" s="96"/>
      <c r="KLS4" s="97"/>
      <c r="KLT4" s="97"/>
      <c r="KLU4" s="97"/>
      <c r="KLV4" s="97"/>
      <c r="KLW4" s="97"/>
      <c r="KLX4" s="97"/>
      <c r="KLY4" s="97"/>
      <c r="KLZ4" s="96"/>
      <c r="KMA4" s="97"/>
      <c r="KMB4" s="97"/>
      <c r="KMC4" s="97"/>
      <c r="KMD4" s="97"/>
      <c r="KME4" s="97"/>
      <c r="KMF4" s="97"/>
      <c r="KMG4" s="97"/>
      <c r="KMH4" s="96"/>
      <c r="KMI4" s="97"/>
      <c r="KMJ4" s="97"/>
      <c r="KMK4" s="97"/>
      <c r="KML4" s="97"/>
      <c r="KMM4" s="97"/>
      <c r="KMN4" s="97"/>
      <c r="KMO4" s="97"/>
      <c r="KMP4" s="96"/>
      <c r="KMQ4" s="97"/>
      <c r="KMR4" s="97"/>
      <c r="KMS4" s="97"/>
      <c r="KMT4" s="97"/>
      <c r="KMU4" s="97"/>
      <c r="KMV4" s="97"/>
      <c r="KMW4" s="97"/>
      <c r="KMX4" s="96"/>
      <c r="KMY4" s="97"/>
      <c r="KMZ4" s="97"/>
      <c r="KNA4" s="97"/>
      <c r="KNB4" s="97"/>
      <c r="KNC4" s="97"/>
      <c r="KND4" s="97"/>
      <c r="KNE4" s="97"/>
      <c r="KNF4" s="96"/>
      <c r="KNG4" s="97"/>
      <c r="KNH4" s="97"/>
      <c r="KNI4" s="97"/>
      <c r="KNJ4" s="97"/>
      <c r="KNK4" s="97"/>
      <c r="KNL4" s="97"/>
      <c r="KNM4" s="97"/>
      <c r="KNN4" s="96"/>
      <c r="KNO4" s="97"/>
      <c r="KNP4" s="97"/>
      <c r="KNQ4" s="97"/>
      <c r="KNR4" s="97"/>
      <c r="KNS4" s="97"/>
      <c r="KNT4" s="97"/>
      <c r="KNU4" s="97"/>
      <c r="KNV4" s="96"/>
      <c r="KNW4" s="97"/>
      <c r="KNX4" s="97"/>
      <c r="KNY4" s="97"/>
      <c r="KNZ4" s="97"/>
      <c r="KOA4" s="97"/>
      <c r="KOB4" s="97"/>
      <c r="KOC4" s="97"/>
      <c r="KOD4" s="96"/>
      <c r="KOE4" s="97"/>
      <c r="KOF4" s="97"/>
      <c r="KOG4" s="97"/>
      <c r="KOH4" s="97"/>
      <c r="KOI4" s="97"/>
      <c r="KOJ4" s="97"/>
      <c r="KOK4" s="97"/>
      <c r="KOL4" s="96"/>
      <c r="KOM4" s="97"/>
      <c r="KON4" s="97"/>
      <c r="KOO4" s="97"/>
      <c r="KOP4" s="97"/>
      <c r="KOQ4" s="97"/>
      <c r="KOR4" s="97"/>
      <c r="KOS4" s="97"/>
      <c r="KOT4" s="96"/>
      <c r="KOU4" s="97"/>
      <c r="KOV4" s="97"/>
      <c r="KOW4" s="97"/>
      <c r="KOX4" s="97"/>
      <c r="KOY4" s="97"/>
      <c r="KOZ4" s="97"/>
      <c r="KPA4" s="97"/>
      <c r="KPB4" s="96"/>
      <c r="KPC4" s="97"/>
      <c r="KPD4" s="97"/>
      <c r="KPE4" s="97"/>
      <c r="KPF4" s="97"/>
      <c r="KPG4" s="97"/>
      <c r="KPH4" s="97"/>
      <c r="KPI4" s="97"/>
      <c r="KPJ4" s="96"/>
      <c r="KPK4" s="97"/>
      <c r="KPL4" s="97"/>
      <c r="KPM4" s="97"/>
      <c r="KPN4" s="97"/>
      <c r="KPO4" s="97"/>
      <c r="KPP4" s="97"/>
      <c r="KPQ4" s="97"/>
      <c r="KPR4" s="96"/>
      <c r="KPS4" s="97"/>
      <c r="KPT4" s="97"/>
      <c r="KPU4" s="97"/>
      <c r="KPV4" s="97"/>
      <c r="KPW4" s="97"/>
      <c r="KPX4" s="97"/>
      <c r="KPY4" s="97"/>
      <c r="KPZ4" s="96"/>
      <c r="KQA4" s="97"/>
      <c r="KQB4" s="97"/>
      <c r="KQC4" s="97"/>
      <c r="KQD4" s="97"/>
      <c r="KQE4" s="97"/>
      <c r="KQF4" s="97"/>
      <c r="KQG4" s="97"/>
      <c r="KQH4" s="96"/>
      <c r="KQI4" s="97"/>
      <c r="KQJ4" s="97"/>
      <c r="KQK4" s="97"/>
      <c r="KQL4" s="97"/>
      <c r="KQM4" s="97"/>
      <c r="KQN4" s="97"/>
      <c r="KQO4" s="97"/>
      <c r="KQP4" s="96"/>
      <c r="KQQ4" s="97"/>
      <c r="KQR4" s="97"/>
      <c r="KQS4" s="97"/>
      <c r="KQT4" s="97"/>
      <c r="KQU4" s="97"/>
      <c r="KQV4" s="97"/>
      <c r="KQW4" s="97"/>
      <c r="KQX4" s="96"/>
      <c r="KQY4" s="97"/>
      <c r="KQZ4" s="97"/>
      <c r="KRA4" s="97"/>
      <c r="KRB4" s="97"/>
      <c r="KRC4" s="97"/>
      <c r="KRD4" s="97"/>
      <c r="KRE4" s="97"/>
      <c r="KRF4" s="96"/>
      <c r="KRG4" s="97"/>
      <c r="KRH4" s="97"/>
      <c r="KRI4" s="97"/>
      <c r="KRJ4" s="97"/>
      <c r="KRK4" s="97"/>
      <c r="KRL4" s="97"/>
      <c r="KRM4" s="97"/>
      <c r="KRN4" s="96"/>
      <c r="KRO4" s="97"/>
      <c r="KRP4" s="97"/>
      <c r="KRQ4" s="97"/>
      <c r="KRR4" s="97"/>
      <c r="KRS4" s="97"/>
      <c r="KRT4" s="97"/>
      <c r="KRU4" s="97"/>
      <c r="KRV4" s="96"/>
      <c r="KRW4" s="97"/>
      <c r="KRX4" s="97"/>
      <c r="KRY4" s="97"/>
      <c r="KRZ4" s="97"/>
      <c r="KSA4" s="97"/>
      <c r="KSB4" s="97"/>
      <c r="KSC4" s="97"/>
      <c r="KSD4" s="96"/>
      <c r="KSE4" s="97"/>
      <c r="KSF4" s="97"/>
      <c r="KSG4" s="97"/>
      <c r="KSH4" s="97"/>
      <c r="KSI4" s="97"/>
      <c r="KSJ4" s="97"/>
      <c r="KSK4" s="97"/>
      <c r="KSL4" s="96"/>
      <c r="KSM4" s="97"/>
      <c r="KSN4" s="97"/>
      <c r="KSO4" s="97"/>
      <c r="KSP4" s="97"/>
      <c r="KSQ4" s="97"/>
      <c r="KSR4" s="97"/>
      <c r="KSS4" s="97"/>
      <c r="KST4" s="96"/>
      <c r="KSU4" s="97"/>
      <c r="KSV4" s="97"/>
      <c r="KSW4" s="97"/>
      <c r="KSX4" s="97"/>
      <c r="KSY4" s="97"/>
      <c r="KSZ4" s="97"/>
      <c r="KTA4" s="97"/>
      <c r="KTB4" s="96"/>
      <c r="KTC4" s="97"/>
      <c r="KTD4" s="97"/>
      <c r="KTE4" s="97"/>
      <c r="KTF4" s="97"/>
      <c r="KTG4" s="97"/>
      <c r="KTH4" s="97"/>
      <c r="KTI4" s="97"/>
      <c r="KTJ4" s="96"/>
      <c r="KTK4" s="97"/>
      <c r="KTL4" s="97"/>
      <c r="KTM4" s="97"/>
      <c r="KTN4" s="97"/>
      <c r="KTO4" s="97"/>
      <c r="KTP4" s="97"/>
      <c r="KTQ4" s="97"/>
      <c r="KTR4" s="96"/>
      <c r="KTS4" s="97"/>
      <c r="KTT4" s="97"/>
      <c r="KTU4" s="97"/>
      <c r="KTV4" s="97"/>
      <c r="KTW4" s="97"/>
      <c r="KTX4" s="97"/>
      <c r="KTY4" s="97"/>
      <c r="KTZ4" s="96"/>
      <c r="KUA4" s="97"/>
      <c r="KUB4" s="97"/>
      <c r="KUC4" s="97"/>
      <c r="KUD4" s="97"/>
      <c r="KUE4" s="97"/>
      <c r="KUF4" s="97"/>
      <c r="KUG4" s="97"/>
      <c r="KUH4" s="96"/>
      <c r="KUI4" s="97"/>
      <c r="KUJ4" s="97"/>
      <c r="KUK4" s="97"/>
      <c r="KUL4" s="97"/>
      <c r="KUM4" s="97"/>
      <c r="KUN4" s="97"/>
      <c r="KUO4" s="97"/>
      <c r="KUP4" s="96"/>
      <c r="KUQ4" s="97"/>
      <c r="KUR4" s="97"/>
      <c r="KUS4" s="97"/>
      <c r="KUT4" s="97"/>
      <c r="KUU4" s="97"/>
      <c r="KUV4" s="97"/>
      <c r="KUW4" s="97"/>
      <c r="KUX4" s="96"/>
      <c r="KUY4" s="97"/>
      <c r="KUZ4" s="97"/>
      <c r="KVA4" s="97"/>
      <c r="KVB4" s="97"/>
      <c r="KVC4" s="97"/>
      <c r="KVD4" s="97"/>
      <c r="KVE4" s="97"/>
      <c r="KVF4" s="96"/>
      <c r="KVG4" s="97"/>
      <c r="KVH4" s="97"/>
      <c r="KVI4" s="97"/>
      <c r="KVJ4" s="97"/>
      <c r="KVK4" s="97"/>
      <c r="KVL4" s="97"/>
      <c r="KVM4" s="97"/>
      <c r="KVN4" s="96"/>
      <c r="KVO4" s="97"/>
      <c r="KVP4" s="97"/>
      <c r="KVQ4" s="97"/>
      <c r="KVR4" s="97"/>
      <c r="KVS4" s="97"/>
      <c r="KVT4" s="97"/>
      <c r="KVU4" s="97"/>
      <c r="KVV4" s="96"/>
      <c r="KVW4" s="97"/>
      <c r="KVX4" s="97"/>
      <c r="KVY4" s="97"/>
      <c r="KVZ4" s="97"/>
      <c r="KWA4" s="97"/>
      <c r="KWB4" s="97"/>
      <c r="KWC4" s="97"/>
      <c r="KWD4" s="96"/>
      <c r="KWE4" s="97"/>
      <c r="KWF4" s="97"/>
      <c r="KWG4" s="97"/>
      <c r="KWH4" s="97"/>
      <c r="KWI4" s="97"/>
      <c r="KWJ4" s="97"/>
      <c r="KWK4" s="97"/>
      <c r="KWL4" s="96"/>
      <c r="KWM4" s="97"/>
      <c r="KWN4" s="97"/>
      <c r="KWO4" s="97"/>
      <c r="KWP4" s="97"/>
      <c r="KWQ4" s="97"/>
      <c r="KWR4" s="97"/>
      <c r="KWS4" s="97"/>
      <c r="KWT4" s="96"/>
      <c r="KWU4" s="97"/>
      <c r="KWV4" s="97"/>
      <c r="KWW4" s="97"/>
      <c r="KWX4" s="97"/>
      <c r="KWY4" s="97"/>
      <c r="KWZ4" s="97"/>
      <c r="KXA4" s="97"/>
      <c r="KXB4" s="96"/>
      <c r="KXC4" s="97"/>
      <c r="KXD4" s="97"/>
      <c r="KXE4" s="97"/>
      <c r="KXF4" s="97"/>
      <c r="KXG4" s="97"/>
      <c r="KXH4" s="97"/>
      <c r="KXI4" s="97"/>
      <c r="KXJ4" s="96"/>
      <c r="KXK4" s="97"/>
      <c r="KXL4" s="97"/>
      <c r="KXM4" s="97"/>
      <c r="KXN4" s="97"/>
      <c r="KXO4" s="97"/>
      <c r="KXP4" s="97"/>
      <c r="KXQ4" s="97"/>
      <c r="KXR4" s="96"/>
      <c r="KXS4" s="97"/>
      <c r="KXT4" s="97"/>
      <c r="KXU4" s="97"/>
      <c r="KXV4" s="97"/>
      <c r="KXW4" s="97"/>
      <c r="KXX4" s="97"/>
      <c r="KXY4" s="97"/>
      <c r="KXZ4" s="96"/>
      <c r="KYA4" s="97"/>
      <c r="KYB4" s="97"/>
      <c r="KYC4" s="97"/>
      <c r="KYD4" s="97"/>
      <c r="KYE4" s="97"/>
      <c r="KYF4" s="97"/>
      <c r="KYG4" s="97"/>
      <c r="KYH4" s="96"/>
      <c r="KYI4" s="97"/>
      <c r="KYJ4" s="97"/>
      <c r="KYK4" s="97"/>
      <c r="KYL4" s="97"/>
      <c r="KYM4" s="97"/>
      <c r="KYN4" s="97"/>
      <c r="KYO4" s="97"/>
      <c r="KYP4" s="96"/>
      <c r="KYQ4" s="97"/>
      <c r="KYR4" s="97"/>
      <c r="KYS4" s="97"/>
      <c r="KYT4" s="97"/>
      <c r="KYU4" s="97"/>
      <c r="KYV4" s="97"/>
      <c r="KYW4" s="97"/>
      <c r="KYX4" s="96"/>
      <c r="KYY4" s="97"/>
      <c r="KYZ4" s="97"/>
      <c r="KZA4" s="97"/>
      <c r="KZB4" s="97"/>
      <c r="KZC4" s="97"/>
      <c r="KZD4" s="97"/>
      <c r="KZE4" s="97"/>
      <c r="KZF4" s="96"/>
      <c r="KZG4" s="97"/>
      <c r="KZH4" s="97"/>
      <c r="KZI4" s="97"/>
      <c r="KZJ4" s="97"/>
      <c r="KZK4" s="97"/>
      <c r="KZL4" s="97"/>
      <c r="KZM4" s="97"/>
      <c r="KZN4" s="96"/>
      <c r="KZO4" s="97"/>
      <c r="KZP4" s="97"/>
      <c r="KZQ4" s="97"/>
      <c r="KZR4" s="97"/>
      <c r="KZS4" s="97"/>
      <c r="KZT4" s="97"/>
      <c r="KZU4" s="97"/>
      <c r="KZV4" s="96"/>
      <c r="KZW4" s="97"/>
      <c r="KZX4" s="97"/>
      <c r="KZY4" s="97"/>
      <c r="KZZ4" s="97"/>
      <c r="LAA4" s="97"/>
      <c r="LAB4" s="97"/>
      <c r="LAC4" s="97"/>
      <c r="LAD4" s="96"/>
      <c r="LAE4" s="97"/>
      <c r="LAF4" s="97"/>
      <c r="LAG4" s="97"/>
      <c r="LAH4" s="97"/>
      <c r="LAI4" s="97"/>
      <c r="LAJ4" s="97"/>
      <c r="LAK4" s="97"/>
      <c r="LAL4" s="96"/>
      <c r="LAM4" s="97"/>
      <c r="LAN4" s="97"/>
      <c r="LAO4" s="97"/>
      <c r="LAP4" s="97"/>
      <c r="LAQ4" s="97"/>
      <c r="LAR4" s="97"/>
      <c r="LAS4" s="97"/>
      <c r="LAT4" s="96"/>
      <c r="LAU4" s="97"/>
      <c r="LAV4" s="97"/>
      <c r="LAW4" s="97"/>
      <c r="LAX4" s="97"/>
      <c r="LAY4" s="97"/>
      <c r="LAZ4" s="97"/>
      <c r="LBA4" s="97"/>
      <c r="LBB4" s="96"/>
      <c r="LBC4" s="97"/>
      <c r="LBD4" s="97"/>
      <c r="LBE4" s="97"/>
      <c r="LBF4" s="97"/>
      <c r="LBG4" s="97"/>
      <c r="LBH4" s="97"/>
      <c r="LBI4" s="97"/>
      <c r="LBJ4" s="96"/>
      <c r="LBK4" s="97"/>
      <c r="LBL4" s="97"/>
      <c r="LBM4" s="97"/>
      <c r="LBN4" s="97"/>
      <c r="LBO4" s="97"/>
      <c r="LBP4" s="97"/>
      <c r="LBQ4" s="97"/>
      <c r="LBR4" s="96"/>
      <c r="LBS4" s="97"/>
      <c r="LBT4" s="97"/>
      <c r="LBU4" s="97"/>
      <c r="LBV4" s="97"/>
      <c r="LBW4" s="97"/>
      <c r="LBX4" s="97"/>
      <c r="LBY4" s="97"/>
      <c r="LBZ4" s="96"/>
      <c r="LCA4" s="97"/>
      <c r="LCB4" s="97"/>
      <c r="LCC4" s="97"/>
      <c r="LCD4" s="97"/>
      <c r="LCE4" s="97"/>
      <c r="LCF4" s="97"/>
      <c r="LCG4" s="97"/>
      <c r="LCH4" s="96"/>
      <c r="LCI4" s="97"/>
      <c r="LCJ4" s="97"/>
      <c r="LCK4" s="97"/>
      <c r="LCL4" s="97"/>
      <c r="LCM4" s="97"/>
      <c r="LCN4" s="97"/>
      <c r="LCO4" s="97"/>
      <c r="LCP4" s="96"/>
      <c r="LCQ4" s="97"/>
      <c r="LCR4" s="97"/>
      <c r="LCS4" s="97"/>
      <c r="LCT4" s="97"/>
      <c r="LCU4" s="97"/>
      <c r="LCV4" s="97"/>
      <c r="LCW4" s="97"/>
      <c r="LCX4" s="96"/>
      <c r="LCY4" s="97"/>
      <c r="LCZ4" s="97"/>
      <c r="LDA4" s="97"/>
      <c r="LDB4" s="97"/>
      <c r="LDC4" s="97"/>
      <c r="LDD4" s="97"/>
      <c r="LDE4" s="97"/>
      <c r="LDF4" s="96"/>
      <c r="LDG4" s="97"/>
      <c r="LDH4" s="97"/>
      <c r="LDI4" s="97"/>
      <c r="LDJ4" s="97"/>
      <c r="LDK4" s="97"/>
      <c r="LDL4" s="97"/>
      <c r="LDM4" s="97"/>
      <c r="LDN4" s="96"/>
      <c r="LDO4" s="97"/>
      <c r="LDP4" s="97"/>
      <c r="LDQ4" s="97"/>
      <c r="LDR4" s="97"/>
      <c r="LDS4" s="97"/>
      <c r="LDT4" s="97"/>
      <c r="LDU4" s="97"/>
      <c r="LDV4" s="96"/>
      <c r="LDW4" s="97"/>
      <c r="LDX4" s="97"/>
      <c r="LDY4" s="97"/>
      <c r="LDZ4" s="97"/>
      <c r="LEA4" s="97"/>
      <c r="LEB4" s="97"/>
      <c r="LEC4" s="97"/>
      <c r="LED4" s="96"/>
      <c r="LEE4" s="97"/>
      <c r="LEF4" s="97"/>
      <c r="LEG4" s="97"/>
      <c r="LEH4" s="97"/>
      <c r="LEI4" s="97"/>
      <c r="LEJ4" s="97"/>
      <c r="LEK4" s="97"/>
      <c r="LEL4" s="96"/>
      <c r="LEM4" s="97"/>
      <c r="LEN4" s="97"/>
      <c r="LEO4" s="97"/>
      <c r="LEP4" s="97"/>
      <c r="LEQ4" s="97"/>
      <c r="LER4" s="97"/>
      <c r="LES4" s="97"/>
      <c r="LET4" s="96"/>
      <c r="LEU4" s="97"/>
      <c r="LEV4" s="97"/>
      <c r="LEW4" s="97"/>
      <c r="LEX4" s="97"/>
      <c r="LEY4" s="97"/>
      <c r="LEZ4" s="97"/>
      <c r="LFA4" s="97"/>
      <c r="LFB4" s="96"/>
      <c r="LFC4" s="97"/>
      <c r="LFD4" s="97"/>
      <c r="LFE4" s="97"/>
      <c r="LFF4" s="97"/>
      <c r="LFG4" s="97"/>
      <c r="LFH4" s="97"/>
      <c r="LFI4" s="97"/>
      <c r="LFJ4" s="96"/>
      <c r="LFK4" s="97"/>
      <c r="LFL4" s="97"/>
      <c r="LFM4" s="97"/>
      <c r="LFN4" s="97"/>
      <c r="LFO4" s="97"/>
      <c r="LFP4" s="97"/>
      <c r="LFQ4" s="97"/>
      <c r="LFR4" s="96"/>
      <c r="LFS4" s="97"/>
      <c r="LFT4" s="97"/>
      <c r="LFU4" s="97"/>
      <c r="LFV4" s="97"/>
      <c r="LFW4" s="97"/>
      <c r="LFX4" s="97"/>
      <c r="LFY4" s="97"/>
      <c r="LFZ4" s="96"/>
      <c r="LGA4" s="97"/>
      <c r="LGB4" s="97"/>
      <c r="LGC4" s="97"/>
      <c r="LGD4" s="97"/>
      <c r="LGE4" s="97"/>
      <c r="LGF4" s="97"/>
      <c r="LGG4" s="97"/>
      <c r="LGH4" s="96"/>
      <c r="LGI4" s="97"/>
      <c r="LGJ4" s="97"/>
      <c r="LGK4" s="97"/>
      <c r="LGL4" s="97"/>
      <c r="LGM4" s="97"/>
      <c r="LGN4" s="97"/>
      <c r="LGO4" s="97"/>
      <c r="LGP4" s="96"/>
      <c r="LGQ4" s="97"/>
      <c r="LGR4" s="97"/>
      <c r="LGS4" s="97"/>
      <c r="LGT4" s="97"/>
      <c r="LGU4" s="97"/>
      <c r="LGV4" s="97"/>
      <c r="LGW4" s="97"/>
      <c r="LGX4" s="96"/>
      <c r="LGY4" s="97"/>
      <c r="LGZ4" s="97"/>
      <c r="LHA4" s="97"/>
      <c r="LHB4" s="97"/>
      <c r="LHC4" s="97"/>
      <c r="LHD4" s="97"/>
      <c r="LHE4" s="97"/>
      <c r="LHF4" s="96"/>
      <c r="LHG4" s="97"/>
      <c r="LHH4" s="97"/>
      <c r="LHI4" s="97"/>
      <c r="LHJ4" s="97"/>
      <c r="LHK4" s="97"/>
      <c r="LHL4" s="97"/>
      <c r="LHM4" s="97"/>
      <c r="LHN4" s="96"/>
      <c r="LHO4" s="97"/>
      <c r="LHP4" s="97"/>
      <c r="LHQ4" s="97"/>
      <c r="LHR4" s="97"/>
      <c r="LHS4" s="97"/>
      <c r="LHT4" s="97"/>
      <c r="LHU4" s="97"/>
      <c r="LHV4" s="96"/>
      <c r="LHW4" s="97"/>
      <c r="LHX4" s="97"/>
      <c r="LHY4" s="97"/>
      <c r="LHZ4" s="97"/>
      <c r="LIA4" s="97"/>
      <c r="LIB4" s="97"/>
      <c r="LIC4" s="97"/>
      <c r="LID4" s="96"/>
      <c r="LIE4" s="97"/>
      <c r="LIF4" s="97"/>
      <c r="LIG4" s="97"/>
      <c r="LIH4" s="97"/>
      <c r="LII4" s="97"/>
      <c r="LIJ4" s="97"/>
      <c r="LIK4" s="97"/>
      <c r="LIL4" s="96"/>
      <c r="LIM4" s="97"/>
      <c r="LIN4" s="97"/>
      <c r="LIO4" s="97"/>
      <c r="LIP4" s="97"/>
      <c r="LIQ4" s="97"/>
      <c r="LIR4" s="97"/>
      <c r="LIS4" s="97"/>
      <c r="LIT4" s="96"/>
      <c r="LIU4" s="97"/>
      <c r="LIV4" s="97"/>
      <c r="LIW4" s="97"/>
      <c r="LIX4" s="97"/>
      <c r="LIY4" s="97"/>
      <c r="LIZ4" s="97"/>
      <c r="LJA4" s="97"/>
      <c r="LJB4" s="96"/>
      <c r="LJC4" s="97"/>
      <c r="LJD4" s="97"/>
      <c r="LJE4" s="97"/>
      <c r="LJF4" s="97"/>
      <c r="LJG4" s="97"/>
      <c r="LJH4" s="97"/>
      <c r="LJI4" s="97"/>
      <c r="LJJ4" s="96"/>
      <c r="LJK4" s="97"/>
      <c r="LJL4" s="97"/>
      <c r="LJM4" s="97"/>
      <c r="LJN4" s="97"/>
      <c r="LJO4" s="97"/>
      <c r="LJP4" s="97"/>
      <c r="LJQ4" s="97"/>
      <c r="LJR4" s="96"/>
      <c r="LJS4" s="97"/>
      <c r="LJT4" s="97"/>
      <c r="LJU4" s="97"/>
      <c r="LJV4" s="97"/>
      <c r="LJW4" s="97"/>
      <c r="LJX4" s="97"/>
      <c r="LJY4" s="97"/>
      <c r="LJZ4" s="96"/>
      <c r="LKA4" s="97"/>
      <c r="LKB4" s="97"/>
      <c r="LKC4" s="97"/>
      <c r="LKD4" s="97"/>
      <c r="LKE4" s="97"/>
      <c r="LKF4" s="97"/>
      <c r="LKG4" s="97"/>
      <c r="LKH4" s="96"/>
      <c r="LKI4" s="97"/>
      <c r="LKJ4" s="97"/>
      <c r="LKK4" s="97"/>
      <c r="LKL4" s="97"/>
      <c r="LKM4" s="97"/>
      <c r="LKN4" s="97"/>
      <c r="LKO4" s="97"/>
      <c r="LKP4" s="96"/>
      <c r="LKQ4" s="97"/>
      <c r="LKR4" s="97"/>
      <c r="LKS4" s="97"/>
      <c r="LKT4" s="97"/>
      <c r="LKU4" s="97"/>
      <c r="LKV4" s="97"/>
      <c r="LKW4" s="97"/>
      <c r="LKX4" s="96"/>
      <c r="LKY4" s="97"/>
      <c r="LKZ4" s="97"/>
      <c r="LLA4" s="97"/>
      <c r="LLB4" s="97"/>
      <c r="LLC4" s="97"/>
      <c r="LLD4" s="97"/>
      <c r="LLE4" s="97"/>
      <c r="LLF4" s="96"/>
      <c r="LLG4" s="97"/>
      <c r="LLH4" s="97"/>
      <c r="LLI4" s="97"/>
      <c r="LLJ4" s="97"/>
      <c r="LLK4" s="97"/>
      <c r="LLL4" s="97"/>
      <c r="LLM4" s="97"/>
      <c r="LLN4" s="96"/>
      <c r="LLO4" s="97"/>
      <c r="LLP4" s="97"/>
      <c r="LLQ4" s="97"/>
      <c r="LLR4" s="97"/>
      <c r="LLS4" s="97"/>
      <c r="LLT4" s="97"/>
      <c r="LLU4" s="97"/>
      <c r="LLV4" s="96"/>
      <c r="LLW4" s="97"/>
      <c r="LLX4" s="97"/>
      <c r="LLY4" s="97"/>
      <c r="LLZ4" s="97"/>
      <c r="LMA4" s="97"/>
      <c r="LMB4" s="97"/>
      <c r="LMC4" s="97"/>
      <c r="LMD4" s="96"/>
      <c r="LME4" s="97"/>
      <c r="LMF4" s="97"/>
      <c r="LMG4" s="97"/>
      <c r="LMH4" s="97"/>
      <c r="LMI4" s="97"/>
      <c r="LMJ4" s="97"/>
      <c r="LMK4" s="97"/>
      <c r="LML4" s="96"/>
      <c r="LMM4" s="97"/>
      <c r="LMN4" s="97"/>
      <c r="LMO4" s="97"/>
      <c r="LMP4" s="97"/>
      <c r="LMQ4" s="97"/>
      <c r="LMR4" s="97"/>
      <c r="LMS4" s="97"/>
      <c r="LMT4" s="96"/>
      <c r="LMU4" s="97"/>
      <c r="LMV4" s="97"/>
      <c r="LMW4" s="97"/>
      <c r="LMX4" s="97"/>
      <c r="LMY4" s="97"/>
      <c r="LMZ4" s="97"/>
      <c r="LNA4" s="97"/>
      <c r="LNB4" s="96"/>
      <c r="LNC4" s="97"/>
      <c r="LND4" s="97"/>
      <c r="LNE4" s="97"/>
      <c r="LNF4" s="97"/>
      <c r="LNG4" s="97"/>
      <c r="LNH4" s="97"/>
      <c r="LNI4" s="97"/>
      <c r="LNJ4" s="96"/>
      <c r="LNK4" s="97"/>
      <c r="LNL4" s="97"/>
      <c r="LNM4" s="97"/>
      <c r="LNN4" s="97"/>
      <c r="LNO4" s="97"/>
      <c r="LNP4" s="97"/>
      <c r="LNQ4" s="97"/>
      <c r="LNR4" s="96"/>
      <c r="LNS4" s="97"/>
      <c r="LNT4" s="97"/>
      <c r="LNU4" s="97"/>
      <c r="LNV4" s="97"/>
      <c r="LNW4" s="97"/>
      <c r="LNX4" s="97"/>
      <c r="LNY4" s="97"/>
      <c r="LNZ4" s="96"/>
      <c r="LOA4" s="97"/>
      <c r="LOB4" s="97"/>
      <c r="LOC4" s="97"/>
      <c r="LOD4" s="97"/>
      <c r="LOE4" s="97"/>
      <c r="LOF4" s="97"/>
      <c r="LOG4" s="97"/>
      <c r="LOH4" s="96"/>
      <c r="LOI4" s="97"/>
      <c r="LOJ4" s="97"/>
      <c r="LOK4" s="97"/>
      <c r="LOL4" s="97"/>
      <c r="LOM4" s="97"/>
      <c r="LON4" s="97"/>
      <c r="LOO4" s="97"/>
      <c r="LOP4" s="96"/>
      <c r="LOQ4" s="97"/>
      <c r="LOR4" s="97"/>
      <c r="LOS4" s="97"/>
      <c r="LOT4" s="97"/>
      <c r="LOU4" s="97"/>
      <c r="LOV4" s="97"/>
      <c r="LOW4" s="97"/>
      <c r="LOX4" s="96"/>
      <c r="LOY4" s="97"/>
      <c r="LOZ4" s="97"/>
      <c r="LPA4" s="97"/>
      <c r="LPB4" s="97"/>
      <c r="LPC4" s="97"/>
      <c r="LPD4" s="97"/>
      <c r="LPE4" s="97"/>
      <c r="LPF4" s="96"/>
      <c r="LPG4" s="97"/>
      <c r="LPH4" s="97"/>
      <c r="LPI4" s="97"/>
      <c r="LPJ4" s="97"/>
      <c r="LPK4" s="97"/>
      <c r="LPL4" s="97"/>
      <c r="LPM4" s="97"/>
      <c r="LPN4" s="96"/>
      <c r="LPO4" s="97"/>
      <c r="LPP4" s="97"/>
      <c r="LPQ4" s="97"/>
      <c r="LPR4" s="97"/>
      <c r="LPS4" s="97"/>
      <c r="LPT4" s="97"/>
      <c r="LPU4" s="97"/>
      <c r="LPV4" s="96"/>
      <c r="LPW4" s="97"/>
      <c r="LPX4" s="97"/>
      <c r="LPY4" s="97"/>
      <c r="LPZ4" s="97"/>
      <c r="LQA4" s="97"/>
      <c r="LQB4" s="97"/>
      <c r="LQC4" s="97"/>
      <c r="LQD4" s="96"/>
      <c r="LQE4" s="97"/>
      <c r="LQF4" s="97"/>
      <c r="LQG4" s="97"/>
      <c r="LQH4" s="97"/>
      <c r="LQI4" s="97"/>
      <c r="LQJ4" s="97"/>
      <c r="LQK4" s="97"/>
      <c r="LQL4" s="96"/>
      <c r="LQM4" s="97"/>
      <c r="LQN4" s="97"/>
      <c r="LQO4" s="97"/>
      <c r="LQP4" s="97"/>
      <c r="LQQ4" s="97"/>
      <c r="LQR4" s="97"/>
      <c r="LQS4" s="97"/>
      <c r="LQT4" s="96"/>
      <c r="LQU4" s="97"/>
      <c r="LQV4" s="97"/>
      <c r="LQW4" s="97"/>
      <c r="LQX4" s="97"/>
      <c r="LQY4" s="97"/>
      <c r="LQZ4" s="97"/>
      <c r="LRA4" s="97"/>
      <c r="LRB4" s="96"/>
      <c r="LRC4" s="97"/>
      <c r="LRD4" s="97"/>
      <c r="LRE4" s="97"/>
      <c r="LRF4" s="97"/>
      <c r="LRG4" s="97"/>
      <c r="LRH4" s="97"/>
      <c r="LRI4" s="97"/>
      <c r="LRJ4" s="96"/>
      <c r="LRK4" s="97"/>
      <c r="LRL4" s="97"/>
      <c r="LRM4" s="97"/>
      <c r="LRN4" s="97"/>
      <c r="LRO4" s="97"/>
      <c r="LRP4" s="97"/>
      <c r="LRQ4" s="97"/>
      <c r="LRR4" s="96"/>
      <c r="LRS4" s="97"/>
      <c r="LRT4" s="97"/>
      <c r="LRU4" s="97"/>
      <c r="LRV4" s="97"/>
      <c r="LRW4" s="97"/>
      <c r="LRX4" s="97"/>
      <c r="LRY4" s="97"/>
      <c r="LRZ4" s="96"/>
      <c r="LSA4" s="97"/>
      <c r="LSB4" s="97"/>
      <c r="LSC4" s="97"/>
      <c r="LSD4" s="97"/>
      <c r="LSE4" s="97"/>
      <c r="LSF4" s="97"/>
      <c r="LSG4" s="97"/>
      <c r="LSH4" s="96"/>
      <c r="LSI4" s="97"/>
      <c r="LSJ4" s="97"/>
      <c r="LSK4" s="97"/>
      <c r="LSL4" s="97"/>
      <c r="LSM4" s="97"/>
      <c r="LSN4" s="97"/>
      <c r="LSO4" s="97"/>
      <c r="LSP4" s="96"/>
      <c r="LSQ4" s="97"/>
      <c r="LSR4" s="97"/>
      <c r="LSS4" s="97"/>
      <c r="LST4" s="97"/>
      <c r="LSU4" s="97"/>
      <c r="LSV4" s="97"/>
      <c r="LSW4" s="97"/>
      <c r="LSX4" s="96"/>
      <c r="LSY4" s="97"/>
      <c r="LSZ4" s="97"/>
      <c r="LTA4" s="97"/>
      <c r="LTB4" s="97"/>
      <c r="LTC4" s="97"/>
      <c r="LTD4" s="97"/>
      <c r="LTE4" s="97"/>
      <c r="LTF4" s="96"/>
      <c r="LTG4" s="97"/>
      <c r="LTH4" s="97"/>
      <c r="LTI4" s="97"/>
      <c r="LTJ4" s="97"/>
      <c r="LTK4" s="97"/>
      <c r="LTL4" s="97"/>
      <c r="LTM4" s="97"/>
      <c r="LTN4" s="96"/>
      <c r="LTO4" s="97"/>
      <c r="LTP4" s="97"/>
      <c r="LTQ4" s="97"/>
      <c r="LTR4" s="97"/>
      <c r="LTS4" s="97"/>
      <c r="LTT4" s="97"/>
      <c r="LTU4" s="97"/>
      <c r="LTV4" s="96"/>
      <c r="LTW4" s="97"/>
      <c r="LTX4" s="97"/>
      <c r="LTY4" s="97"/>
      <c r="LTZ4" s="97"/>
      <c r="LUA4" s="97"/>
      <c r="LUB4" s="97"/>
      <c r="LUC4" s="97"/>
      <c r="LUD4" s="96"/>
      <c r="LUE4" s="97"/>
      <c r="LUF4" s="97"/>
      <c r="LUG4" s="97"/>
      <c r="LUH4" s="97"/>
      <c r="LUI4" s="97"/>
      <c r="LUJ4" s="97"/>
      <c r="LUK4" s="97"/>
      <c r="LUL4" s="96"/>
      <c r="LUM4" s="97"/>
      <c r="LUN4" s="97"/>
      <c r="LUO4" s="97"/>
      <c r="LUP4" s="97"/>
      <c r="LUQ4" s="97"/>
      <c r="LUR4" s="97"/>
      <c r="LUS4" s="97"/>
      <c r="LUT4" s="96"/>
      <c r="LUU4" s="97"/>
      <c r="LUV4" s="97"/>
      <c r="LUW4" s="97"/>
      <c r="LUX4" s="97"/>
      <c r="LUY4" s="97"/>
      <c r="LUZ4" s="97"/>
      <c r="LVA4" s="97"/>
      <c r="LVB4" s="96"/>
      <c r="LVC4" s="97"/>
      <c r="LVD4" s="97"/>
      <c r="LVE4" s="97"/>
      <c r="LVF4" s="97"/>
      <c r="LVG4" s="97"/>
      <c r="LVH4" s="97"/>
      <c r="LVI4" s="97"/>
      <c r="LVJ4" s="96"/>
      <c r="LVK4" s="97"/>
      <c r="LVL4" s="97"/>
      <c r="LVM4" s="97"/>
      <c r="LVN4" s="97"/>
      <c r="LVO4" s="97"/>
      <c r="LVP4" s="97"/>
      <c r="LVQ4" s="97"/>
      <c r="LVR4" s="96"/>
      <c r="LVS4" s="97"/>
      <c r="LVT4" s="97"/>
      <c r="LVU4" s="97"/>
      <c r="LVV4" s="97"/>
      <c r="LVW4" s="97"/>
      <c r="LVX4" s="97"/>
      <c r="LVY4" s="97"/>
      <c r="LVZ4" s="96"/>
      <c r="LWA4" s="97"/>
      <c r="LWB4" s="97"/>
      <c r="LWC4" s="97"/>
      <c r="LWD4" s="97"/>
      <c r="LWE4" s="97"/>
      <c r="LWF4" s="97"/>
      <c r="LWG4" s="97"/>
      <c r="LWH4" s="96"/>
      <c r="LWI4" s="97"/>
      <c r="LWJ4" s="97"/>
      <c r="LWK4" s="97"/>
      <c r="LWL4" s="97"/>
      <c r="LWM4" s="97"/>
      <c r="LWN4" s="97"/>
      <c r="LWO4" s="97"/>
      <c r="LWP4" s="96"/>
      <c r="LWQ4" s="97"/>
      <c r="LWR4" s="97"/>
      <c r="LWS4" s="97"/>
      <c r="LWT4" s="97"/>
      <c r="LWU4" s="97"/>
      <c r="LWV4" s="97"/>
      <c r="LWW4" s="97"/>
      <c r="LWX4" s="96"/>
      <c r="LWY4" s="97"/>
      <c r="LWZ4" s="97"/>
      <c r="LXA4" s="97"/>
      <c r="LXB4" s="97"/>
      <c r="LXC4" s="97"/>
      <c r="LXD4" s="97"/>
      <c r="LXE4" s="97"/>
      <c r="LXF4" s="96"/>
      <c r="LXG4" s="97"/>
      <c r="LXH4" s="97"/>
      <c r="LXI4" s="97"/>
      <c r="LXJ4" s="97"/>
      <c r="LXK4" s="97"/>
      <c r="LXL4" s="97"/>
      <c r="LXM4" s="97"/>
      <c r="LXN4" s="96"/>
      <c r="LXO4" s="97"/>
      <c r="LXP4" s="97"/>
      <c r="LXQ4" s="97"/>
      <c r="LXR4" s="97"/>
      <c r="LXS4" s="97"/>
      <c r="LXT4" s="97"/>
      <c r="LXU4" s="97"/>
      <c r="LXV4" s="96"/>
      <c r="LXW4" s="97"/>
      <c r="LXX4" s="97"/>
      <c r="LXY4" s="97"/>
      <c r="LXZ4" s="97"/>
      <c r="LYA4" s="97"/>
      <c r="LYB4" s="97"/>
      <c r="LYC4" s="97"/>
      <c r="LYD4" s="96"/>
      <c r="LYE4" s="97"/>
      <c r="LYF4" s="97"/>
      <c r="LYG4" s="97"/>
      <c r="LYH4" s="97"/>
      <c r="LYI4" s="97"/>
      <c r="LYJ4" s="97"/>
      <c r="LYK4" s="97"/>
      <c r="LYL4" s="96"/>
      <c r="LYM4" s="97"/>
      <c r="LYN4" s="97"/>
      <c r="LYO4" s="97"/>
      <c r="LYP4" s="97"/>
      <c r="LYQ4" s="97"/>
      <c r="LYR4" s="97"/>
      <c r="LYS4" s="97"/>
      <c r="LYT4" s="96"/>
      <c r="LYU4" s="97"/>
      <c r="LYV4" s="97"/>
      <c r="LYW4" s="97"/>
      <c r="LYX4" s="97"/>
      <c r="LYY4" s="97"/>
      <c r="LYZ4" s="97"/>
      <c r="LZA4" s="97"/>
      <c r="LZB4" s="96"/>
      <c r="LZC4" s="97"/>
      <c r="LZD4" s="97"/>
      <c r="LZE4" s="97"/>
      <c r="LZF4" s="97"/>
      <c r="LZG4" s="97"/>
      <c r="LZH4" s="97"/>
      <c r="LZI4" s="97"/>
      <c r="LZJ4" s="96"/>
      <c r="LZK4" s="97"/>
      <c r="LZL4" s="97"/>
      <c r="LZM4" s="97"/>
      <c r="LZN4" s="97"/>
      <c r="LZO4" s="97"/>
      <c r="LZP4" s="97"/>
      <c r="LZQ4" s="97"/>
      <c r="LZR4" s="96"/>
      <c r="LZS4" s="97"/>
      <c r="LZT4" s="97"/>
      <c r="LZU4" s="97"/>
      <c r="LZV4" s="97"/>
      <c r="LZW4" s="97"/>
      <c r="LZX4" s="97"/>
      <c r="LZY4" s="97"/>
      <c r="LZZ4" s="96"/>
      <c r="MAA4" s="97"/>
      <c r="MAB4" s="97"/>
      <c r="MAC4" s="97"/>
      <c r="MAD4" s="97"/>
      <c r="MAE4" s="97"/>
      <c r="MAF4" s="97"/>
      <c r="MAG4" s="97"/>
      <c r="MAH4" s="96"/>
      <c r="MAI4" s="97"/>
      <c r="MAJ4" s="97"/>
      <c r="MAK4" s="97"/>
      <c r="MAL4" s="97"/>
      <c r="MAM4" s="97"/>
      <c r="MAN4" s="97"/>
      <c r="MAO4" s="97"/>
      <c r="MAP4" s="96"/>
      <c r="MAQ4" s="97"/>
      <c r="MAR4" s="97"/>
      <c r="MAS4" s="97"/>
      <c r="MAT4" s="97"/>
      <c r="MAU4" s="97"/>
      <c r="MAV4" s="97"/>
      <c r="MAW4" s="97"/>
      <c r="MAX4" s="96"/>
      <c r="MAY4" s="97"/>
      <c r="MAZ4" s="97"/>
      <c r="MBA4" s="97"/>
      <c r="MBB4" s="97"/>
      <c r="MBC4" s="97"/>
      <c r="MBD4" s="97"/>
      <c r="MBE4" s="97"/>
      <c r="MBF4" s="96"/>
      <c r="MBG4" s="97"/>
      <c r="MBH4" s="97"/>
      <c r="MBI4" s="97"/>
      <c r="MBJ4" s="97"/>
      <c r="MBK4" s="97"/>
      <c r="MBL4" s="97"/>
      <c r="MBM4" s="97"/>
      <c r="MBN4" s="96"/>
      <c r="MBO4" s="97"/>
      <c r="MBP4" s="97"/>
      <c r="MBQ4" s="97"/>
      <c r="MBR4" s="97"/>
      <c r="MBS4" s="97"/>
      <c r="MBT4" s="97"/>
      <c r="MBU4" s="97"/>
      <c r="MBV4" s="96"/>
      <c r="MBW4" s="97"/>
      <c r="MBX4" s="97"/>
      <c r="MBY4" s="97"/>
      <c r="MBZ4" s="97"/>
      <c r="MCA4" s="97"/>
      <c r="MCB4" s="97"/>
      <c r="MCC4" s="97"/>
      <c r="MCD4" s="96"/>
      <c r="MCE4" s="97"/>
      <c r="MCF4" s="97"/>
      <c r="MCG4" s="97"/>
      <c r="MCH4" s="97"/>
      <c r="MCI4" s="97"/>
      <c r="MCJ4" s="97"/>
      <c r="MCK4" s="97"/>
      <c r="MCL4" s="96"/>
      <c r="MCM4" s="97"/>
      <c r="MCN4" s="97"/>
      <c r="MCO4" s="97"/>
      <c r="MCP4" s="97"/>
      <c r="MCQ4" s="97"/>
      <c r="MCR4" s="97"/>
      <c r="MCS4" s="97"/>
      <c r="MCT4" s="96"/>
      <c r="MCU4" s="97"/>
      <c r="MCV4" s="97"/>
      <c r="MCW4" s="97"/>
      <c r="MCX4" s="97"/>
      <c r="MCY4" s="97"/>
      <c r="MCZ4" s="97"/>
      <c r="MDA4" s="97"/>
      <c r="MDB4" s="96"/>
      <c r="MDC4" s="97"/>
      <c r="MDD4" s="97"/>
      <c r="MDE4" s="97"/>
      <c r="MDF4" s="97"/>
      <c r="MDG4" s="97"/>
      <c r="MDH4" s="97"/>
      <c r="MDI4" s="97"/>
      <c r="MDJ4" s="96"/>
      <c r="MDK4" s="97"/>
      <c r="MDL4" s="97"/>
      <c r="MDM4" s="97"/>
      <c r="MDN4" s="97"/>
      <c r="MDO4" s="97"/>
      <c r="MDP4" s="97"/>
      <c r="MDQ4" s="97"/>
      <c r="MDR4" s="96"/>
      <c r="MDS4" s="97"/>
      <c r="MDT4" s="97"/>
      <c r="MDU4" s="97"/>
      <c r="MDV4" s="97"/>
      <c r="MDW4" s="97"/>
      <c r="MDX4" s="97"/>
      <c r="MDY4" s="97"/>
      <c r="MDZ4" s="96"/>
      <c r="MEA4" s="97"/>
      <c r="MEB4" s="97"/>
      <c r="MEC4" s="97"/>
      <c r="MED4" s="97"/>
      <c r="MEE4" s="97"/>
      <c r="MEF4" s="97"/>
      <c r="MEG4" s="97"/>
      <c r="MEH4" s="96"/>
      <c r="MEI4" s="97"/>
      <c r="MEJ4" s="97"/>
      <c r="MEK4" s="97"/>
      <c r="MEL4" s="97"/>
      <c r="MEM4" s="97"/>
      <c r="MEN4" s="97"/>
      <c r="MEO4" s="97"/>
      <c r="MEP4" s="96"/>
      <c r="MEQ4" s="97"/>
      <c r="MER4" s="97"/>
      <c r="MES4" s="97"/>
      <c r="MET4" s="97"/>
      <c r="MEU4" s="97"/>
      <c r="MEV4" s="97"/>
      <c r="MEW4" s="97"/>
      <c r="MEX4" s="96"/>
      <c r="MEY4" s="97"/>
      <c r="MEZ4" s="97"/>
      <c r="MFA4" s="97"/>
      <c r="MFB4" s="97"/>
      <c r="MFC4" s="97"/>
      <c r="MFD4" s="97"/>
      <c r="MFE4" s="97"/>
      <c r="MFF4" s="96"/>
      <c r="MFG4" s="97"/>
      <c r="MFH4" s="97"/>
      <c r="MFI4" s="97"/>
      <c r="MFJ4" s="97"/>
      <c r="MFK4" s="97"/>
      <c r="MFL4" s="97"/>
      <c r="MFM4" s="97"/>
      <c r="MFN4" s="96"/>
      <c r="MFO4" s="97"/>
      <c r="MFP4" s="97"/>
      <c r="MFQ4" s="97"/>
      <c r="MFR4" s="97"/>
      <c r="MFS4" s="97"/>
      <c r="MFT4" s="97"/>
      <c r="MFU4" s="97"/>
      <c r="MFV4" s="96"/>
      <c r="MFW4" s="97"/>
      <c r="MFX4" s="97"/>
      <c r="MFY4" s="97"/>
      <c r="MFZ4" s="97"/>
      <c r="MGA4" s="97"/>
      <c r="MGB4" s="97"/>
      <c r="MGC4" s="97"/>
      <c r="MGD4" s="96"/>
      <c r="MGE4" s="97"/>
      <c r="MGF4" s="97"/>
      <c r="MGG4" s="97"/>
      <c r="MGH4" s="97"/>
      <c r="MGI4" s="97"/>
      <c r="MGJ4" s="97"/>
      <c r="MGK4" s="97"/>
      <c r="MGL4" s="96"/>
      <c r="MGM4" s="97"/>
      <c r="MGN4" s="97"/>
      <c r="MGO4" s="97"/>
      <c r="MGP4" s="97"/>
      <c r="MGQ4" s="97"/>
      <c r="MGR4" s="97"/>
      <c r="MGS4" s="97"/>
      <c r="MGT4" s="96"/>
      <c r="MGU4" s="97"/>
      <c r="MGV4" s="97"/>
      <c r="MGW4" s="97"/>
      <c r="MGX4" s="97"/>
      <c r="MGY4" s="97"/>
      <c r="MGZ4" s="97"/>
      <c r="MHA4" s="97"/>
      <c r="MHB4" s="96"/>
      <c r="MHC4" s="97"/>
      <c r="MHD4" s="97"/>
      <c r="MHE4" s="97"/>
      <c r="MHF4" s="97"/>
      <c r="MHG4" s="97"/>
      <c r="MHH4" s="97"/>
      <c r="MHI4" s="97"/>
      <c r="MHJ4" s="96"/>
      <c r="MHK4" s="97"/>
      <c r="MHL4" s="97"/>
      <c r="MHM4" s="97"/>
      <c r="MHN4" s="97"/>
      <c r="MHO4" s="97"/>
      <c r="MHP4" s="97"/>
      <c r="MHQ4" s="97"/>
      <c r="MHR4" s="96"/>
      <c r="MHS4" s="97"/>
      <c r="MHT4" s="97"/>
      <c r="MHU4" s="97"/>
      <c r="MHV4" s="97"/>
      <c r="MHW4" s="97"/>
      <c r="MHX4" s="97"/>
      <c r="MHY4" s="97"/>
      <c r="MHZ4" s="96"/>
      <c r="MIA4" s="97"/>
      <c r="MIB4" s="97"/>
      <c r="MIC4" s="97"/>
      <c r="MID4" s="97"/>
      <c r="MIE4" s="97"/>
      <c r="MIF4" s="97"/>
      <c r="MIG4" s="97"/>
      <c r="MIH4" s="96"/>
      <c r="MII4" s="97"/>
      <c r="MIJ4" s="97"/>
      <c r="MIK4" s="97"/>
      <c r="MIL4" s="97"/>
      <c r="MIM4" s="97"/>
      <c r="MIN4" s="97"/>
      <c r="MIO4" s="97"/>
      <c r="MIP4" s="96"/>
      <c r="MIQ4" s="97"/>
      <c r="MIR4" s="97"/>
      <c r="MIS4" s="97"/>
      <c r="MIT4" s="97"/>
      <c r="MIU4" s="97"/>
      <c r="MIV4" s="97"/>
      <c r="MIW4" s="97"/>
      <c r="MIX4" s="96"/>
      <c r="MIY4" s="97"/>
      <c r="MIZ4" s="97"/>
      <c r="MJA4" s="97"/>
      <c r="MJB4" s="97"/>
      <c r="MJC4" s="97"/>
      <c r="MJD4" s="97"/>
      <c r="MJE4" s="97"/>
      <c r="MJF4" s="96"/>
      <c r="MJG4" s="97"/>
      <c r="MJH4" s="97"/>
      <c r="MJI4" s="97"/>
      <c r="MJJ4" s="97"/>
      <c r="MJK4" s="97"/>
      <c r="MJL4" s="97"/>
      <c r="MJM4" s="97"/>
      <c r="MJN4" s="96"/>
      <c r="MJO4" s="97"/>
      <c r="MJP4" s="97"/>
      <c r="MJQ4" s="97"/>
      <c r="MJR4" s="97"/>
      <c r="MJS4" s="97"/>
      <c r="MJT4" s="97"/>
      <c r="MJU4" s="97"/>
      <c r="MJV4" s="96"/>
      <c r="MJW4" s="97"/>
      <c r="MJX4" s="97"/>
      <c r="MJY4" s="97"/>
      <c r="MJZ4" s="97"/>
      <c r="MKA4" s="97"/>
      <c r="MKB4" s="97"/>
      <c r="MKC4" s="97"/>
      <c r="MKD4" s="96"/>
      <c r="MKE4" s="97"/>
      <c r="MKF4" s="97"/>
      <c r="MKG4" s="97"/>
      <c r="MKH4" s="97"/>
      <c r="MKI4" s="97"/>
      <c r="MKJ4" s="97"/>
      <c r="MKK4" s="97"/>
      <c r="MKL4" s="96"/>
      <c r="MKM4" s="97"/>
      <c r="MKN4" s="97"/>
      <c r="MKO4" s="97"/>
      <c r="MKP4" s="97"/>
      <c r="MKQ4" s="97"/>
      <c r="MKR4" s="97"/>
      <c r="MKS4" s="97"/>
      <c r="MKT4" s="96"/>
      <c r="MKU4" s="97"/>
      <c r="MKV4" s="97"/>
      <c r="MKW4" s="97"/>
      <c r="MKX4" s="97"/>
      <c r="MKY4" s="97"/>
      <c r="MKZ4" s="97"/>
      <c r="MLA4" s="97"/>
      <c r="MLB4" s="96"/>
      <c r="MLC4" s="97"/>
      <c r="MLD4" s="97"/>
      <c r="MLE4" s="97"/>
      <c r="MLF4" s="97"/>
      <c r="MLG4" s="97"/>
      <c r="MLH4" s="97"/>
      <c r="MLI4" s="97"/>
      <c r="MLJ4" s="96"/>
      <c r="MLK4" s="97"/>
      <c r="MLL4" s="97"/>
      <c r="MLM4" s="97"/>
      <c r="MLN4" s="97"/>
      <c r="MLO4" s="97"/>
      <c r="MLP4" s="97"/>
      <c r="MLQ4" s="97"/>
      <c r="MLR4" s="96"/>
      <c r="MLS4" s="97"/>
      <c r="MLT4" s="97"/>
      <c r="MLU4" s="97"/>
      <c r="MLV4" s="97"/>
      <c r="MLW4" s="97"/>
      <c r="MLX4" s="97"/>
      <c r="MLY4" s="97"/>
      <c r="MLZ4" s="96"/>
      <c r="MMA4" s="97"/>
      <c r="MMB4" s="97"/>
      <c r="MMC4" s="97"/>
      <c r="MMD4" s="97"/>
      <c r="MME4" s="97"/>
      <c r="MMF4" s="97"/>
      <c r="MMG4" s="97"/>
      <c r="MMH4" s="96"/>
      <c r="MMI4" s="97"/>
      <c r="MMJ4" s="97"/>
      <c r="MMK4" s="97"/>
      <c r="MML4" s="97"/>
      <c r="MMM4" s="97"/>
      <c r="MMN4" s="97"/>
      <c r="MMO4" s="97"/>
      <c r="MMP4" s="96"/>
      <c r="MMQ4" s="97"/>
      <c r="MMR4" s="97"/>
      <c r="MMS4" s="97"/>
      <c r="MMT4" s="97"/>
      <c r="MMU4" s="97"/>
      <c r="MMV4" s="97"/>
      <c r="MMW4" s="97"/>
      <c r="MMX4" s="96"/>
      <c r="MMY4" s="97"/>
      <c r="MMZ4" s="97"/>
      <c r="MNA4" s="97"/>
      <c r="MNB4" s="97"/>
      <c r="MNC4" s="97"/>
      <c r="MND4" s="97"/>
      <c r="MNE4" s="97"/>
      <c r="MNF4" s="96"/>
      <c r="MNG4" s="97"/>
      <c r="MNH4" s="97"/>
      <c r="MNI4" s="97"/>
      <c r="MNJ4" s="97"/>
      <c r="MNK4" s="97"/>
      <c r="MNL4" s="97"/>
      <c r="MNM4" s="97"/>
      <c r="MNN4" s="96"/>
      <c r="MNO4" s="97"/>
      <c r="MNP4" s="97"/>
      <c r="MNQ4" s="97"/>
      <c r="MNR4" s="97"/>
      <c r="MNS4" s="97"/>
      <c r="MNT4" s="97"/>
      <c r="MNU4" s="97"/>
      <c r="MNV4" s="96"/>
      <c r="MNW4" s="97"/>
      <c r="MNX4" s="97"/>
      <c r="MNY4" s="97"/>
      <c r="MNZ4" s="97"/>
      <c r="MOA4" s="97"/>
      <c r="MOB4" s="97"/>
      <c r="MOC4" s="97"/>
      <c r="MOD4" s="96"/>
      <c r="MOE4" s="97"/>
      <c r="MOF4" s="97"/>
      <c r="MOG4" s="97"/>
      <c r="MOH4" s="97"/>
      <c r="MOI4" s="97"/>
      <c r="MOJ4" s="97"/>
      <c r="MOK4" s="97"/>
      <c r="MOL4" s="96"/>
      <c r="MOM4" s="97"/>
      <c r="MON4" s="97"/>
      <c r="MOO4" s="97"/>
      <c r="MOP4" s="97"/>
      <c r="MOQ4" s="97"/>
      <c r="MOR4" s="97"/>
      <c r="MOS4" s="97"/>
      <c r="MOT4" s="96"/>
      <c r="MOU4" s="97"/>
      <c r="MOV4" s="97"/>
      <c r="MOW4" s="97"/>
      <c r="MOX4" s="97"/>
      <c r="MOY4" s="97"/>
      <c r="MOZ4" s="97"/>
      <c r="MPA4" s="97"/>
      <c r="MPB4" s="96"/>
      <c r="MPC4" s="97"/>
      <c r="MPD4" s="97"/>
      <c r="MPE4" s="97"/>
      <c r="MPF4" s="97"/>
      <c r="MPG4" s="97"/>
      <c r="MPH4" s="97"/>
      <c r="MPI4" s="97"/>
      <c r="MPJ4" s="96"/>
      <c r="MPK4" s="97"/>
      <c r="MPL4" s="97"/>
      <c r="MPM4" s="97"/>
      <c r="MPN4" s="97"/>
      <c r="MPO4" s="97"/>
      <c r="MPP4" s="97"/>
      <c r="MPQ4" s="97"/>
      <c r="MPR4" s="96"/>
      <c r="MPS4" s="97"/>
      <c r="MPT4" s="97"/>
      <c r="MPU4" s="97"/>
      <c r="MPV4" s="97"/>
      <c r="MPW4" s="97"/>
      <c r="MPX4" s="97"/>
      <c r="MPY4" s="97"/>
      <c r="MPZ4" s="96"/>
      <c r="MQA4" s="97"/>
      <c r="MQB4" s="97"/>
      <c r="MQC4" s="97"/>
      <c r="MQD4" s="97"/>
      <c r="MQE4" s="97"/>
      <c r="MQF4" s="97"/>
      <c r="MQG4" s="97"/>
      <c r="MQH4" s="96"/>
      <c r="MQI4" s="97"/>
      <c r="MQJ4" s="97"/>
      <c r="MQK4" s="97"/>
      <c r="MQL4" s="97"/>
      <c r="MQM4" s="97"/>
      <c r="MQN4" s="97"/>
      <c r="MQO4" s="97"/>
      <c r="MQP4" s="96"/>
      <c r="MQQ4" s="97"/>
      <c r="MQR4" s="97"/>
      <c r="MQS4" s="97"/>
      <c r="MQT4" s="97"/>
      <c r="MQU4" s="97"/>
      <c r="MQV4" s="97"/>
      <c r="MQW4" s="97"/>
      <c r="MQX4" s="96"/>
      <c r="MQY4" s="97"/>
      <c r="MQZ4" s="97"/>
      <c r="MRA4" s="97"/>
      <c r="MRB4" s="97"/>
      <c r="MRC4" s="97"/>
      <c r="MRD4" s="97"/>
      <c r="MRE4" s="97"/>
      <c r="MRF4" s="96"/>
      <c r="MRG4" s="97"/>
      <c r="MRH4" s="97"/>
      <c r="MRI4" s="97"/>
      <c r="MRJ4" s="97"/>
      <c r="MRK4" s="97"/>
      <c r="MRL4" s="97"/>
      <c r="MRM4" s="97"/>
      <c r="MRN4" s="96"/>
      <c r="MRO4" s="97"/>
      <c r="MRP4" s="97"/>
      <c r="MRQ4" s="97"/>
      <c r="MRR4" s="97"/>
      <c r="MRS4" s="97"/>
      <c r="MRT4" s="97"/>
      <c r="MRU4" s="97"/>
      <c r="MRV4" s="96"/>
      <c r="MRW4" s="97"/>
      <c r="MRX4" s="97"/>
      <c r="MRY4" s="97"/>
      <c r="MRZ4" s="97"/>
      <c r="MSA4" s="97"/>
      <c r="MSB4" s="97"/>
      <c r="MSC4" s="97"/>
      <c r="MSD4" s="96"/>
      <c r="MSE4" s="97"/>
      <c r="MSF4" s="97"/>
      <c r="MSG4" s="97"/>
      <c r="MSH4" s="97"/>
      <c r="MSI4" s="97"/>
      <c r="MSJ4" s="97"/>
      <c r="MSK4" s="97"/>
      <c r="MSL4" s="96"/>
      <c r="MSM4" s="97"/>
      <c r="MSN4" s="97"/>
      <c r="MSO4" s="97"/>
      <c r="MSP4" s="97"/>
      <c r="MSQ4" s="97"/>
      <c r="MSR4" s="97"/>
      <c r="MSS4" s="97"/>
      <c r="MST4" s="96"/>
      <c r="MSU4" s="97"/>
      <c r="MSV4" s="97"/>
      <c r="MSW4" s="97"/>
      <c r="MSX4" s="97"/>
      <c r="MSY4" s="97"/>
      <c r="MSZ4" s="97"/>
      <c r="MTA4" s="97"/>
      <c r="MTB4" s="96"/>
      <c r="MTC4" s="97"/>
      <c r="MTD4" s="97"/>
      <c r="MTE4" s="97"/>
      <c r="MTF4" s="97"/>
      <c r="MTG4" s="97"/>
      <c r="MTH4" s="97"/>
      <c r="MTI4" s="97"/>
      <c r="MTJ4" s="96"/>
      <c r="MTK4" s="97"/>
      <c r="MTL4" s="97"/>
      <c r="MTM4" s="97"/>
      <c r="MTN4" s="97"/>
      <c r="MTO4" s="97"/>
      <c r="MTP4" s="97"/>
      <c r="MTQ4" s="97"/>
      <c r="MTR4" s="96"/>
      <c r="MTS4" s="97"/>
      <c r="MTT4" s="97"/>
      <c r="MTU4" s="97"/>
      <c r="MTV4" s="97"/>
      <c r="MTW4" s="97"/>
      <c r="MTX4" s="97"/>
      <c r="MTY4" s="97"/>
      <c r="MTZ4" s="96"/>
      <c r="MUA4" s="97"/>
      <c r="MUB4" s="97"/>
      <c r="MUC4" s="97"/>
      <c r="MUD4" s="97"/>
      <c r="MUE4" s="97"/>
      <c r="MUF4" s="97"/>
      <c r="MUG4" s="97"/>
      <c r="MUH4" s="96"/>
      <c r="MUI4" s="97"/>
      <c r="MUJ4" s="97"/>
      <c r="MUK4" s="97"/>
      <c r="MUL4" s="97"/>
      <c r="MUM4" s="97"/>
      <c r="MUN4" s="97"/>
      <c r="MUO4" s="97"/>
      <c r="MUP4" s="96"/>
      <c r="MUQ4" s="97"/>
      <c r="MUR4" s="97"/>
      <c r="MUS4" s="97"/>
      <c r="MUT4" s="97"/>
      <c r="MUU4" s="97"/>
      <c r="MUV4" s="97"/>
      <c r="MUW4" s="97"/>
      <c r="MUX4" s="96"/>
      <c r="MUY4" s="97"/>
      <c r="MUZ4" s="97"/>
      <c r="MVA4" s="97"/>
      <c r="MVB4" s="97"/>
      <c r="MVC4" s="97"/>
      <c r="MVD4" s="97"/>
      <c r="MVE4" s="97"/>
      <c r="MVF4" s="96"/>
      <c r="MVG4" s="97"/>
      <c r="MVH4" s="97"/>
      <c r="MVI4" s="97"/>
      <c r="MVJ4" s="97"/>
      <c r="MVK4" s="97"/>
      <c r="MVL4" s="97"/>
      <c r="MVM4" s="97"/>
      <c r="MVN4" s="96"/>
      <c r="MVO4" s="97"/>
      <c r="MVP4" s="97"/>
      <c r="MVQ4" s="97"/>
      <c r="MVR4" s="97"/>
      <c r="MVS4" s="97"/>
      <c r="MVT4" s="97"/>
      <c r="MVU4" s="97"/>
      <c r="MVV4" s="96"/>
      <c r="MVW4" s="97"/>
      <c r="MVX4" s="97"/>
      <c r="MVY4" s="97"/>
      <c r="MVZ4" s="97"/>
      <c r="MWA4" s="97"/>
      <c r="MWB4" s="97"/>
      <c r="MWC4" s="97"/>
      <c r="MWD4" s="96"/>
      <c r="MWE4" s="97"/>
      <c r="MWF4" s="97"/>
      <c r="MWG4" s="97"/>
      <c r="MWH4" s="97"/>
      <c r="MWI4" s="97"/>
      <c r="MWJ4" s="97"/>
      <c r="MWK4" s="97"/>
      <c r="MWL4" s="96"/>
      <c r="MWM4" s="97"/>
      <c r="MWN4" s="97"/>
      <c r="MWO4" s="97"/>
      <c r="MWP4" s="97"/>
      <c r="MWQ4" s="97"/>
      <c r="MWR4" s="97"/>
      <c r="MWS4" s="97"/>
      <c r="MWT4" s="96"/>
      <c r="MWU4" s="97"/>
      <c r="MWV4" s="97"/>
      <c r="MWW4" s="97"/>
      <c r="MWX4" s="97"/>
      <c r="MWY4" s="97"/>
      <c r="MWZ4" s="97"/>
      <c r="MXA4" s="97"/>
      <c r="MXB4" s="96"/>
      <c r="MXC4" s="97"/>
      <c r="MXD4" s="97"/>
      <c r="MXE4" s="97"/>
      <c r="MXF4" s="97"/>
      <c r="MXG4" s="97"/>
      <c r="MXH4" s="97"/>
      <c r="MXI4" s="97"/>
      <c r="MXJ4" s="96"/>
      <c r="MXK4" s="97"/>
      <c r="MXL4" s="97"/>
      <c r="MXM4" s="97"/>
      <c r="MXN4" s="97"/>
      <c r="MXO4" s="97"/>
      <c r="MXP4" s="97"/>
      <c r="MXQ4" s="97"/>
      <c r="MXR4" s="96"/>
      <c r="MXS4" s="97"/>
      <c r="MXT4" s="97"/>
      <c r="MXU4" s="97"/>
      <c r="MXV4" s="97"/>
      <c r="MXW4" s="97"/>
      <c r="MXX4" s="97"/>
      <c r="MXY4" s="97"/>
      <c r="MXZ4" s="96"/>
      <c r="MYA4" s="97"/>
      <c r="MYB4" s="97"/>
      <c r="MYC4" s="97"/>
      <c r="MYD4" s="97"/>
      <c r="MYE4" s="97"/>
      <c r="MYF4" s="97"/>
      <c r="MYG4" s="97"/>
      <c r="MYH4" s="96"/>
      <c r="MYI4" s="97"/>
      <c r="MYJ4" s="97"/>
      <c r="MYK4" s="97"/>
      <c r="MYL4" s="97"/>
      <c r="MYM4" s="97"/>
      <c r="MYN4" s="97"/>
      <c r="MYO4" s="97"/>
      <c r="MYP4" s="96"/>
      <c r="MYQ4" s="97"/>
      <c r="MYR4" s="97"/>
      <c r="MYS4" s="97"/>
      <c r="MYT4" s="97"/>
      <c r="MYU4" s="97"/>
      <c r="MYV4" s="97"/>
      <c r="MYW4" s="97"/>
      <c r="MYX4" s="96"/>
      <c r="MYY4" s="97"/>
      <c r="MYZ4" s="97"/>
      <c r="MZA4" s="97"/>
      <c r="MZB4" s="97"/>
      <c r="MZC4" s="97"/>
      <c r="MZD4" s="97"/>
      <c r="MZE4" s="97"/>
      <c r="MZF4" s="96"/>
      <c r="MZG4" s="97"/>
      <c r="MZH4" s="97"/>
      <c r="MZI4" s="97"/>
      <c r="MZJ4" s="97"/>
      <c r="MZK4" s="97"/>
      <c r="MZL4" s="97"/>
      <c r="MZM4" s="97"/>
      <c r="MZN4" s="96"/>
      <c r="MZO4" s="97"/>
      <c r="MZP4" s="97"/>
      <c r="MZQ4" s="97"/>
      <c r="MZR4" s="97"/>
      <c r="MZS4" s="97"/>
      <c r="MZT4" s="97"/>
      <c r="MZU4" s="97"/>
      <c r="MZV4" s="96"/>
      <c r="MZW4" s="97"/>
      <c r="MZX4" s="97"/>
      <c r="MZY4" s="97"/>
      <c r="MZZ4" s="97"/>
      <c r="NAA4" s="97"/>
      <c r="NAB4" s="97"/>
      <c r="NAC4" s="97"/>
      <c r="NAD4" s="96"/>
      <c r="NAE4" s="97"/>
      <c r="NAF4" s="97"/>
      <c r="NAG4" s="97"/>
      <c r="NAH4" s="97"/>
      <c r="NAI4" s="97"/>
      <c r="NAJ4" s="97"/>
      <c r="NAK4" s="97"/>
      <c r="NAL4" s="96"/>
      <c r="NAM4" s="97"/>
      <c r="NAN4" s="97"/>
      <c r="NAO4" s="97"/>
      <c r="NAP4" s="97"/>
      <c r="NAQ4" s="97"/>
      <c r="NAR4" s="97"/>
      <c r="NAS4" s="97"/>
      <c r="NAT4" s="96"/>
      <c r="NAU4" s="97"/>
      <c r="NAV4" s="97"/>
      <c r="NAW4" s="97"/>
      <c r="NAX4" s="97"/>
      <c r="NAY4" s="97"/>
      <c r="NAZ4" s="97"/>
      <c r="NBA4" s="97"/>
      <c r="NBB4" s="96"/>
      <c r="NBC4" s="97"/>
      <c r="NBD4" s="97"/>
      <c r="NBE4" s="97"/>
      <c r="NBF4" s="97"/>
      <c r="NBG4" s="97"/>
      <c r="NBH4" s="97"/>
      <c r="NBI4" s="97"/>
      <c r="NBJ4" s="96"/>
      <c r="NBK4" s="97"/>
      <c r="NBL4" s="97"/>
      <c r="NBM4" s="97"/>
      <c r="NBN4" s="97"/>
      <c r="NBO4" s="97"/>
      <c r="NBP4" s="97"/>
      <c r="NBQ4" s="97"/>
      <c r="NBR4" s="96"/>
      <c r="NBS4" s="97"/>
      <c r="NBT4" s="97"/>
      <c r="NBU4" s="97"/>
      <c r="NBV4" s="97"/>
      <c r="NBW4" s="97"/>
      <c r="NBX4" s="97"/>
      <c r="NBY4" s="97"/>
      <c r="NBZ4" s="96"/>
      <c r="NCA4" s="97"/>
      <c r="NCB4" s="97"/>
      <c r="NCC4" s="97"/>
      <c r="NCD4" s="97"/>
      <c r="NCE4" s="97"/>
      <c r="NCF4" s="97"/>
      <c r="NCG4" s="97"/>
      <c r="NCH4" s="96"/>
      <c r="NCI4" s="97"/>
      <c r="NCJ4" s="97"/>
      <c r="NCK4" s="97"/>
      <c r="NCL4" s="97"/>
      <c r="NCM4" s="97"/>
      <c r="NCN4" s="97"/>
      <c r="NCO4" s="97"/>
      <c r="NCP4" s="96"/>
      <c r="NCQ4" s="97"/>
      <c r="NCR4" s="97"/>
      <c r="NCS4" s="97"/>
      <c r="NCT4" s="97"/>
      <c r="NCU4" s="97"/>
      <c r="NCV4" s="97"/>
      <c r="NCW4" s="97"/>
      <c r="NCX4" s="96"/>
      <c r="NCY4" s="97"/>
      <c r="NCZ4" s="97"/>
      <c r="NDA4" s="97"/>
      <c r="NDB4" s="97"/>
      <c r="NDC4" s="97"/>
      <c r="NDD4" s="97"/>
      <c r="NDE4" s="97"/>
      <c r="NDF4" s="96"/>
      <c r="NDG4" s="97"/>
      <c r="NDH4" s="97"/>
      <c r="NDI4" s="97"/>
      <c r="NDJ4" s="97"/>
      <c r="NDK4" s="97"/>
      <c r="NDL4" s="97"/>
      <c r="NDM4" s="97"/>
      <c r="NDN4" s="96"/>
      <c r="NDO4" s="97"/>
      <c r="NDP4" s="97"/>
      <c r="NDQ4" s="97"/>
      <c r="NDR4" s="97"/>
      <c r="NDS4" s="97"/>
      <c r="NDT4" s="97"/>
      <c r="NDU4" s="97"/>
      <c r="NDV4" s="96"/>
      <c r="NDW4" s="97"/>
      <c r="NDX4" s="97"/>
      <c r="NDY4" s="97"/>
      <c r="NDZ4" s="97"/>
      <c r="NEA4" s="97"/>
      <c r="NEB4" s="97"/>
      <c r="NEC4" s="97"/>
      <c r="NED4" s="96"/>
      <c r="NEE4" s="97"/>
      <c r="NEF4" s="97"/>
      <c r="NEG4" s="97"/>
      <c r="NEH4" s="97"/>
      <c r="NEI4" s="97"/>
      <c r="NEJ4" s="97"/>
      <c r="NEK4" s="97"/>
      <c r="NEL4" s="96"/>
      <c r="NEM4" s="97"/>
      <c r="NEN4" s="97"/>
      <c r="NEO4" s="97"/>
      <c r="NEP4" s="97"/>
      <c r="NEQ4" s="97"/>
      <c r="NER4" s="97"/>
      <c r="NES4" s="97"/>
      <c r="NET4" s="96"/>
      <c r="NEU4" s="97"/>
      <c r="NEV4" s="97"/>
      <c r="NEW4" s="97"/>
      <c r="NEX4" s="97"/>
      <c r="NEY4" s="97"/>
      <c r="NEZ4" s="97"/>
      <c r="NFA4" s="97"/>
      <c r="NFB4" s="96"/>
      <c r="NFC4" s="97"/>
      <c r="NFD4" s="97"/>
      <c r="NFE4" s="97"/>
      <c r="NFF4" s="97"/>
      <c r="NFG4" s="97"/>
      <c r="NFH4" s="97"/>
      <c r="NFI4" s="97"/>
      <c r="NFJ4" s="96"/>
      <c r="NFK4" s="97"/>
      <c r="NFL4" s="97"/>
      <c r="NFM4" s="97"/>
      <c r="NFN4" s="97"/>
      <c r="NFO4" s="97"/>
      <c r="NFP4" s="97"/>
      <c r="NFQ4" s="97"/>
      <c r="NFR4" s="96"/>
      <c r="NFS4" s="97"/>
      <c r="NFT4" s="97"/>
      <c r="NFU4" s="97"/>
      <c r="NFV4" s="97"/>
      <c r="NFW4" s="97"/>
      <c r="NFX4" s="97"/>
      <c r="NFY4" s="97"/>
      <c r="NFZ4" s="96"/>
      <c r="NGA4" s="97"/>
      <c r="NGB4" s="97"/>
      <c r="NGC4" s="97"/>
      <c r="NGD4" s="97"/>
      <c r="NGE4" s="97"/>
      <c r="NGF4" s="97"/>
      <c r="NGG4" s="97"/>
      <c r="NGH4" s="96"/>
      <c r="NGI4" s="97"/>
      <c r="NGJ4" s="97"/>
      <c r="NGK4" s="97"/>
      <c r="NGL4" s="97"/>
      <c r="NGM4" s="97"/>
      <c r="NGN4" s="97"/>
      <c r="NGO4" s="97"/>
      <c r="NGP4" s="96"/>
      <c r="NGQ4" s="97"/>
      <c r="NGR4" s="97"/>
      <c r="NGS4" s="97"/>
      <c r="NGT4" s="97"/>
      <c r="NGU4" s="97"/>
      <c r="NGV4" s="97"/>
      <c r="NGW4" s="97"/>
      <c r="NGX4" s="96"/>
      <c r="NGY4" s="97"/>
      <c r="NGZ4" s="97"/>
      <c r="NHA4" s="97"/>
      <c r="NHB4" s="97"/>
      <c r="NHC4" s="97"/>
      <c r="NHD4" s="97"/>
      <c r="NHE4" s="97"/>
      <c r="NHF4" s="96"/>
      <c r="NHG4" s="97"/>
      <c r="NHH4" s="97"/>
      <c r="NHI4" s="97"/>
      <c r="NHJ4" s="97"/>
      <c r="NHK4" s="97"/>
      <c r="NHL4" s="97"/>
      <c r="NHM4" s="97"/>
      <c r="NHN4" s="96"/>
      <c r="NHO4" s="97"/>
      <c r="NHP4" s="97"/>
      <c r="NHQ4" s="97"/>
      <c r="NHR4" s="97"/>
      <c r="NHS4" s="97"/>
      <c r="NHT4" s="97"/>
      <c r="NHU4" s="97"/>
      <c r="NHV4" s="96"/>
      <c r="NHW4" s="97"/>
      <c r="NHX4" s="97"/>
      <c r="NHY4" s="97"/>
      <c r="NHZ4" s="97"/>
      <c r="NIA4" s="97"/>
      <c r="NIB4" s="97"/>
      <c r="NIC4" s="97"/>
      <c r="NID4" s="96"/>
      <c r="NIE4" s="97"/>
      <c r="NIF4" s="97"/>
      <c r="NIG4" s="97"/>
      <c r="NIH4" s="97"/>
      <c r="NII4" s="97"/>
      <c r="NIJ4" s="97"/>
      <c r="NIK4" s="97"/>
      <c r="NIL4" s="96"/>
      <c r="NIM4" s="97"/>
      <c r="NIN4" s="97"/>
      <c r="NIO4" s="97"/>
      <c r="NIP4" s="97"/>
      <c r="NIQ4" s="97"/>
      <c r="NIR4" s="97"/>
      <c r="NIS4" s="97"/>
      <c r="NIT4" s="96"/>
      <c r="NIU4" s="97"/>
      <c r="NIV4" s="97"/>
      <c r="NIW4" s="97"/>
      <c r="NIX4" s="97"/>
      <c r="NIY4" s="97"/>
      <c r="NIZ4" s="97"/>
      <c r="NJA4" s="97"/>
      <c r="NJB4" s="96"/>
      <c r="NJC4" s="97"/>
      <c r="NJD4" s="97"/>
      <c r="NJE4" s="97"/>
      <c r="NJF4" s="97"/>
      <c r="NJG4" s="97"/>
      <c r="NJH4" s="97"/>
      <c r="NJI4" s="97"/>
      <c r="NJJ4" s="96"/>
      <c r="NJK4" s="97"/>
      <c r="NJL4" s="97"/>
      <c r="NJM4" s="97"/>
      <c r="NJN4" s="97"/>
      <c r="NJO4" s="97"/>
      <c r="NJP4" s="97"/>
      <c r="NJQ4" s="97"/>
      <c r="NJR4" s="96"/>
      <c r="NJS4" s="97"/>
      <c r="NJT4" s="97"/>
      <c r="NJU4" s="97"/>
      <c r="NJV4" s="97"/>
      <c r="NJW4" s="97"/>
      <c r="NJX4" s="97"/>
      <c r="NJY4" s="97"/>
      <c r="NJZ4" s="96"/>
      <c r="NKA4" s="97"/>
      <c r="NKB4" s="97"/>
      <c r="NKC4" s="97"/>
      <c r="NKD4" s="97"/>
      <c r="NKE4" s="97"/>
      <c r="NKF4" s="97"/>
      <c r="NKG4" s="97"/>
      <c r="NKH4" s="96"/>
      <c r="NKI4" s="97"/>
      <c r="NKJ4" s="97"/>
      <c r="NKK4" s="97"/>
      <c r="NKL4" s="97"/>
      <c r="NKM4" s="97"/>
      <c r="NKN4" s="97"/>
      <c r="NKO4" s="97"/>
      <c r="NKP4" s="96"/>
      <c r="NKQ4" s="97"/>
      <c r="NKR4" s="97"/>
      <c r="NKS4" s="97"/>
      <c r="NKT4" s="97"/>
      <c r="NKU4" s="97"/>
      <c r="NKV4" s="97"/>
      <c r="NKW4" s="97"/>
      <c r="NKX4" s="96"/>
      <c r="NKY4" s="97"/>
      <c r="NKZ4" s="97"/>
      <c r="NLA4" s="97"/>
      <c r="NLB4" s="97"/>
      <c r="NLC4" s="97"/>
      <c r="NLD4" s="97"/>
      <c r="NLE4" s="97"/>
      <c r="NLF4" s="96"/>
      <c r="NLG4" s="97"/>
      <c r="NLH4" s="97"/>
      <c r="NLI4" s="97"/>
      <c r="NLJ4" s="97"/>
      <c r="NLK4" s="97"/>
      <c r="NLL4" s="97"/>
      <c r="NLM4" s="97"/>
      <c r="NLN4" s="96"/>
      <c r="NLO4" s="97"/>
      <c r="NLP4" s="97"/>
      <c r="NLQ4" s="97"/>
      <c r="NLR4" s="97"/>
      <c r="NLS4" s="97"/>
      <c r="NLT4" s="97"/>
      <c r="NLU4" s="97"/>
      <c r="NLV4" s="96"/>
      <c r="NLW4" s="97"/>
      <c r="NLX4" s="97"/>
      <c r="NLY4" s="97"/>
      <c r="NLZ4" s="97"/>
      <c r="NMA4" s="97"/>
      <c r="NMB4" s="97"/>
      <c r="NMC4" s="97"/>
      <c r="NMD4" s="96"/>
      <c r="NME4" s="97"/>
      <c r="NMF4" s="97"/>
      <c r="NMG4" s="97"/>
      <c r="NMH4" s="97"/>
      <c r="NMI4" s="97"/>
      <c r="NMJ4" s="97"/>
      <c r="NMK4" s="97"/>
      <c r="NML4" s="96"/>
      <c r="NMM4" s="97"/>
      <c r="NMN4" s="97"/>
      <c r="NMO4" s="97"/>
      <c r="NMP4" s="97"/>
      <c r="NMQ4" s="97"/>
      <c r="NMR4" s="97"/>
      <c r="NMS4" s="97"/>
      <c r="NMT4" s="96"/>
      <c r="NMU4" s="97"/>
      <c r="NMV4" s="97"/>
      <c r="NMW4" s="97"/>
      <c r="NMX4" s="97"/>
      <c r="NMY4" s="97"/>
      <c r="NMZ4" s="97"/>
      <c r="NNA4" s="97"/>
      <c r="NNB4" s="96"/>
      <c r="NNC4" s="97"/>
      <c r="NND4" s="97"/>
      <c r="NNE4" s="97"/>
      <c r="NNF4" s="97"/>
      <c r="NNG4" s="97"/>
      <c r="NNH4" s="97"/>
      <c r="NNI4" s="97"/>
      <c r="NNJ4" s="96"/>
      <c r="NNK4" s="97"/>
      <c r="NNL4" s="97"/>
      <c r="NNM4" s="97"/>
      <c r="NNN4" s="97"/>
      <c r="NNO4" s="97"/>
      <c r="NNP4" s="97"/>
      <c r="NNQ4" s="97"/>
      <c r="NNR4" s="96"/>
      <c r="NNS4" s="97"/>
      <c r="NNT4" s="97"/>
      <c r="NNU4" s="97"/>
      <c r="NNV4" s="97"/>
      <c r="NNW4" s="97"/>
      <c r="NNX4" s="97"/>
      <c r="NNY4" s="97"/>
      <c r="NNZ4" s="96"/>
      <c r="NOA4" s="97"/>
      <c r="NOB4" s="97"/>
      <c r="NOC4" s="97"/>
      <c r="NOD4" s="97"/>
      <c r="NOE4" s="97"/>
      <c r="NOF4" s="97"/>
      <c r="NOG4" s="97"/>
      <c r="NOH4" s="96"/>
      <c r="NOI4" s="97"/>
      <c r="NOJ4" s="97"/>
      <c r="NOK4" s="97"/>
      <c r="NOL4" s="97"/>
      <c r="NOM4" s="97"/>
      <c r="NON4" s="97"/>
      <c r="NOO4" s="97"/>
      <c r="NOP4" s="96"/>
      <c r="NOQ4" s="97"/>
      <c r="NOR4" s="97"/>
      <c r="NOS4" s="97"/>
      <c r="NOT4" s="97"/>
      <c r="NOU4" s="97"/>
      <c r="NOV4" s="97"/>
      <c r="NOW4" s="97"/>
      <c r="NOX4" s="96"/>
      <c r="NOY4" s="97"/>
      <c r="NOZ4" s="97"/>
      <c r="NPA4" s="97"/>
      <c r="NPB4" s="97"/>
      <c r="NPC4" s="97"/>
      <c r="NPD4" s="97"/>
      <c r="NPE4" s="97"/>
      <c r="NPF4" s="96"/>
      <c r="NPG4" s="97"/>
      <c r="NPH4" s="97"/>
      <c r="NPI4" s="97"/>
      <c r="NPJ4" s="97"/>
      <c r="NPK4" s="97"/>
      <c r="NPL4" s="97"/>
      <c r="NPM4" s="97"/>
      <c r="NPN4" s="96"/>
      <c r="NPO4" s="97"/>
      <c r="NPP4" s="97"/>
      <c r="NPQ4" s="97"/>
      <c r="NPR4" s="97"/>
      <c r="NPS4" s="97"/>
      <c r="NPT4" s="97"/>
      <c r="NPU4" s="97"/>
      <c r="NPV4" s="96"/>
      <c r="NPW4" s="97"/>
      <c r="NPX4" s="97"/>
      <c r="NPY4" s="97"/>
      <c r="NPZ4" s="97"/>
      <c r="NQA4" s="97"/>
      <c r="NQB4" s="97"/>
      <c r="NQC4" s="97"/>
      <c r="NQD4" s="96"/>
      <c r="NQE4" s="97"/>
      <c r="NQF4" s="97"/>
      <c r="NQG4" s="97"/>
      <c r="NQH4" s="97"/>
      <c r="NQI4" s="97"/>
      <c r="NQJ4" s="97"/>
      <c r="NQK4" s="97"/>
      <c r="NQL4" s="96"/>
      <c r="NQM4" s="97"/>
      <c r="NQN4" s="97"/>
      <c r="NQO4" s="97"/>
      <c r="NQP4" s="97"/>
      <c r="NQQ4" s="97"/>
      <c r="NQR4" s="97"/>
      <c r="NQS4" s="97"/>
      <c r="NQT4" s="96"/>
      <c r="NQU4" s="97"/>
      <c r="NQV4" s="97"/>
      <c r="NQW4" s="97"/>
      <c r="NQX4" s="97"/>
      <c r="NQY4" s="97"/>
      <c r="NQZ4" s="97"/>
      <c r="NRA4" s="97"/>
      <c r="NRB4" s="96"/>
      <c r="NRC4" s="97"/>
      <c r="NRD4" s="97"/>
      <c r="NRE4" s="97"/>
      <c r="NRF4" s="97"/>
      <c r="NRG4" s="97"/>
      <c r="NRH4" s="97"/>
      <c r="NRI4" s="97"/>
      <c r="NRJ4" s="96"/>
      <c r="NRK4" s="97"/>
      <c r="NRL4" s="97"/>
      <c r="NRM4" s="97"/>
      <c r="NRN4" s="97"/>
      <c r="NRO4" s="97"/>
      <c r="NRP4" s="97"/>
      <c r="NRQ4" s="97"/>
      <c r="NRR4" s="96"/>
      <c r="NRS4" s="97"/>
      <c r="NRT4" s="97"/>
      <c r="NRU4" s="97"/>
      <c r="NRV4" s="97"/>
      <c r="NRW4" s="97"/>
      <c r="NRX4" s="97"/>
      <c r="NRY4" s="97"/>
      <c r="NRZ4" s="96"/>
      <c r="NSA4" s="97"/>
      <c r="NSB4" s="97"/>
      <c r="NSC4" s="97"/>
      <c r="NSD4" s="97"/>
      <c r="NSE4" s="97"/>
      <c r="NSF4" s="97"/>
      <c r="NSG4" s="97"/>
      <c r="NSH4" s="96"/>
      <c r="NSI4" s="97"/>
      <c r="NSJ4" s="97"/>
      <c r="NSK4" s="97"/>
      <c r="NSL4" s="97"/>
      <c r="NSM4" s="97"/>
      <c r="NSN4" s="97"/>
      <c r="NSO4" s="97"/>
      <c r="NSP4" s="96"/>
      <c r="NSQ4" s="97"/>
      <c r="NSR4" s="97"/>
      <c r="NSS4" s="97"/>
      <c r="NST4" s="97"/>
      <c r="NSU4" s="97"/>
      <c r="NSV4" s="97"/>
      <c r="NSW4" s="97"/>
      <c r="NSX4" s="96"/>
      <c r="NSY4" s="97"/>
      <c r="NSZ4" s="97"/>
      <c r="NTA4" s="97"/>
      <c r="NTB4" s="97"/>
      <c r="NTC4" s="97"/>
      <c r="NTD4" s="97"/>
      <c r="NTE4" s="97"/>
      <c r="NTF4" s="96"/>
      <c r="NTG4" s="97"/>
      <c r="NTH4" s="97"/>
      <c r="NTI4" s="97"/>
      <c r="NTJ4" s="97"/>
      <c r="NTK4" s="97"/>
      <c r="NTL4" s="97"/>
      <c r="NTM4" s="97"/>
      <c r="NTN4" s="96"/>
      <c r="NTO4" s="97"/>
      <c r="NTP4" s="97"/>
      <c r="NTQ4" s="97"/>
      <c r="NTR4" s="97"/>
      <c r="NTS4" s="97"/>
      <c r="NTT4" s="97"/>
      <c r="NTU4" s="97"/>
      <c r="NTV4" s="96"/>
      <c r="NTW4" s="97"/>
      <c r="NTX4" s="97"/>
      <c r="NTY4" s="97"/>
      <c r="NTZ4" s="97"/>
      <c r="NUA4" s="97"/>
      <c r="NUB4" s="97"/>
      <c r="NUC4" s="97"/>
      <c r="NUD4" s="96"/>
      <c r="NUE4" s="97"/>
      <c r="NUF4" s="97"/>
      <c r="NUG4" s="97"/>
      <c r="NUH4" s="97"/>
      <c r="NUI4" s="97"/>
      <c r="NUJ4" s="97"/>
      <c r="NUK4" s="97"/>
      <c r="NUL4" s="96"/>
      <c r="NUM4" s="97"/>
      <c r="NUN4" s="97"/>
      <c r="NUO4" s="97"/>
      <c r="NUP4" s="97"/>
      <c r="NUQ4" s="97"/>
      <c r="NUR4" s="97"/>
      <c r="NUS4" s="97"/>
      <c r="NUT4" s="96"/>
      <c r="NUU4" s="97"/>
      <c r="NUV4" s="97"/>
      <c r="NUW4" s="97"/>
      <c r="NUX4" s="97"/>
      <c r="NUY4" s="97"/>
      <c r="NUZ4" s="97"/>
      <c r="NVA4" s="97"/>
      <c r="NVB4" s="96"/>
      <c r="NVC4" s="97"/>
      <c r="NVD4" s="97"/>
      <c r="NVE4" s="97"/>
      <c r="NVF4" s="97"/>
      <c r="NVG4" s="97"/>
      <c r="NVH4" s="97"/>
      <c r="NVI4" s="97"/>
      <c r="NVJ4" s="96"/>
      <c r="NVK4" s="97"/>
      <c r="NVL4" s="97"/>
      <c r="NVM4" s="97"/>
      <c r="NVN4" s="97"/>
      <c r="NVO4" s="97"/>
      <c r="NVP4" s="97"/>
      <c r="NVQ4" s="97"/>
      <c r="NVR4" s="96"/>
      <c r="NVS4" s="97"/>
      <c r="NVT4" s="97"/>
      <c r="NVU4" s="97"/>
      <c r="NVV4" s="97"/>
      <c r="NVW4" s="97"/>
      <c r="NVX4" s="97"/>
      <c r="NVY4" s="97"/>
      <c r="NVZ4" s="96"/>
      <c r="NWA4" s="97"/>
      <c r="NWB4" s="97"/>
      <c r="NWC4" s="97"/>
      <c r="NWD4" s="97"/>
      <c r="NWE4" s="97"/>
      <c r="NWF4" s="97"/>
      <c r="NWG4" s="97"/>
      <c r="NWH4" s="96"/>
      <c r="NWI4" s="97"/>
      <c r="NWJ4" s="97"/>
      <c r="NWK4" s="97"/>
      <c r="NWL4" s="97"/>
      <c r="NWM4" s="97"/>
      <c r="NWN4" s="97"/>
      <c r="NWO4" s="97"/>
      <c r="NWP4" s="96"/>
      <c r="NWQ4" s="97"/>
      <c r="NWR4" s="97"/>
      <c r="NWS4" s="97"/>
      <c r="NWT4" s="97"/>
      <c r="NWU4" s="97"/>
      <c r="NWV4" s="97"/>
      <c r="NWW4" s="97"/>
      <c r="NWX4" s="96"/>
      <c r="NWY4" s="97"/>
      <c r="NWZ4" s="97"/>
      <c r="NXA4" s="97"/>
      <c r="NXB4" s="97"/>
      <c r="NXC4" s="97"/>
      <c r="NXD4" s="97"/>
      <c r="NXE4" s="97"/>
      <c r="NXF4" s="96"/>
      <c r="NXG4" s="97"/>
      <c r="NXH4" s="97"/>
      <c r="NXI4" s="97"/>
      <c r="NXJ4" s="97"/>
      <c r="NXK4" s="97"/>
      <c r="NXL4" s="97"/>
      <c r="NXM4" s="97"/>
      <c r="NXN4" s="96"/>
      <c r="NXO4" s="97"/>
      <c r="NXP4" s="97"/>
      <c r="NXQ4" s="97"/>
      <c r="NXR4" s="97"/>
      <c r="NXS4" s="97"/>
      <c r="NXT4" s="97"/>
      <c r="NXU4" s="97"/>
      <c r="NXV4" s="96"/>
      <c r="NXW4" s="97"/>
      <c r="NXX4" s="97"/>
      <c r="NXY4" s="97"/>
      <c r="NXZ4" s="97"/>
      <c r="NYA4" s="97"/>
      <c r="NYB4" s="97"/>
      <c r="NYC4" s="97"/>
      <c r="NYD4" s="96"/>
      <c r="NYE4" s="97"/>
      <c r="NYF4" s="97"/>
      <c r="NYG4" s="97"/>
      <c r="NYH4" s="97"/>
      <c r="NYI4" s="97"/>
      <c r="NYJ4" s="97"/>
      <c r="NYK4" s="97"/>
      <c r="NYL4" s="96"/>
      <c r="NYM4" s="97"/>
      <c r="NYN4" s="97"/>
      <c r="NYO4" s="97"/>
      <c r="NYP4" s="97"/>
      <c r="NYQ4" s="97"/>
      <c r="NYR4" s="97"/>
      <c r="NYS4" s="97"/>
      <c r="NYT4" s="96"/>
      <c r="NYU4" s="97"/>
      <c r="NYV4" s="97"/>
      <c r="NYW4" s="97"/>
      <c r="NYX4" s="97"/>
      <c r="NYY4" s="97"/>
      <c r="NYZ4" s="97"/>
      <c r="NZA4" s="97"/>
      <c r="NZB4" s="96"/>
      <c r="NZC4" s="97"/>
      <c r="NZD4" s="97"/>
      <c r="NZE4" s="97"/>
      <c r="NZF4" s="97"/>
      <c r="NZG4" s="97"/>
      <c r="NZH4" s="97"/>
      <c r="NZI4" s="97"/>
      <c r="NZJ4" s="96"/>
      <c r="NZK4" s="97"/>
      <c r="NZL4" s="97"/>
      <c r="NZM4" s="97"/>
      <c r="NZN4" s="97"/>
      <c r="NZO4" s="97"/>
      <c r="NZP4" s="97"/>
      <c r="NZQ4" s="97"/>
      <c r="NZR4" s="96"/>
      <c r="NZS4" s="97"/>
      <c r="NZT4" s="97"/>
      <c r="NZU4" s="97"/>
      <c r="NZV4" s="97"/>
      <c r="NZW4" s="97"/>
      <c r="NZX4" s="97"/>
      <c r="NZY4" s="97"/>
      <c r="NZZ4" s="96"/>
      <c r="OAA4" s="97"/>
      <c r="OAB4" s="97"/>
      <c r="OAC4" s="97"/>
      <c r="OAD4" s="97"/>
      <c r="OAE4" s="97"/>
      <c r="OAF4" s="97"/>
      <c r="OAG4" s="97"/>
      <c r="OAH4" s="96"/>
      <c r="OAI4" s="97"/>
      <c r="OAJ4" s="97"/>
      <c r="OAK4" s="97"/>
      <c r="OAL4" s="97"/>
      <c r="OAM4" s="97"/>
      <c r="OAN4" s="97"/>
      <c r="OAO4" s="97"/>
      <c r="OAP4" s="96"/>
      <c r="OAQ4" s="97"/>
      <c r="OAR4" s="97"/>
      <c r="OAS4" s="97"/>
      <c r="OAT4" s="97"/>
      <c r="OAU4" s="97"/>
      <c r="OAV4" s="97"/>
      <c r="OAW4" s="97"/>
      <c r="OAX4" s="96"/>
      <c r="OAY4" s="97"/>
      <c r="OAZ4" s="97"/>
      <c r="OBA4" s="97"/>
      <c r="OBB4" s="97"/>
      <c r="OBC4" s="97"/>
      <c r="OBD4" s="97"/>
      <c r="OBE4" s="97"/>
      <c r="OBF4" s="96"/>
      <c r="OBG4" s="97"/>
      <c r="OBH4" s="97"/>
      <c r="OBI4" s="97"/>
      <c r="OBJ4" s="97"/>
      <c r="OBK4" s="97"/>
      <c r="OBL4" s="97"/>
      <c r="OBM4" s="97"/>
      <c r="OBN4" s="96"/>
      <c r="OBO4" s="97"/>
      <c r="OBP4" s="97"/>
      <c r="OBQ4" s="97"/>
      <c r="OBR4" s="97"/>
      <c r="OBS4" s="97"/>
      <c r="OBT4" s="97"/>
      <c r="OBU4" s="97"/>
      <c r="OBV4" s="96"/>
      <c r="OBW4" s="97"/>
      <c r="OBX4" s="97"/>
      <c r="OBY4" s="97"/>
      <c r="OBZ4" s="97"/>
      <c r="OCA4" s="97"/>
      <c r="OCB4" s="97"/>
      <c r="OCC4" s="97"/>
      <c r="OCD4" s="96"/>
      <c r="OCE4" s="97"/>
      <c r="OCF4" s="97"/>
      <c r="OCG4" s="97"/>
      <c r="OCH4" s="97"/>
      <c r="OCI4" s="97"/>
      <c r="OCJ4" s="97"/>
      <c r="OCK4" s="97"/>
      <c r="OCL4" s="96"/>
      <c r="OCM4" s="97"/>
      <c r="OCN4" s="97"/>
      <c r="OCO4" s="97"/>
      <c r="OCP4" s="97"/>
      <c r="OCQ4" s="97"/>
      <c r="OCR4" s="97"/>
      <c r="OCS4" s="97"/>
      <c r="OCT4" s="96"/>
      <c r="OCU4" s="97"/>
      <c r="OCV4" s="97"/>
      <c r="OCW4" s="97"/>
      <c r="OCX4" s="97"/>
      <c r="OCY4" s="97"/>
      <c r="OCZ4" s="97"/>
      <c r="ODA4" s="97"/>
      <c r="ODB4" s="96"/>
      <c r="ODC4" s="97"/>
      <c r="ODD4" s="97"/>
      <c r="ODE4" s="97"/>
      <c r="ODF4" s="97"/>
      <c r="ODG4" s="97"/>
      <c r="ODH4" s="97"/>
      <c r="ODI4" s="97"/>
      <c r="ODJ4" s="96"/>
      <c r="ODK4" s="97"/>
      <c r="ODL4" s="97"/>
      <c r="ODM4" s="97"/>
      <c r="ODN4" s="97"/>
      <c r="ODO4" s="97"/>
      <c r="ODP4" s="97"/>
      <c r="ODQ4" s="97"/>
      <c r="ODR4" s="96"/>
      <c r="ODS4" s="97"/>
      <c r="ODT4" s="97"/>
      <c r="ODU4" s="97"/>
      <c r="ODV4" s="97"/>
      <c r="ODW4" s="97"/>
      <c r="ODX4" s="97"/>
      <c r="ODY4" s="97"/>
      <c r="ODZ4" s="96"/>
      <c r="OEA4" s="97"/>
      <c r="OEB4" s="97"/>
      <c r="OEC4" s="97"/>
      <c r="OED4" s="97"/>
      <c r="OEE4" s="97"/>
      <c r="OEF4" s="97"/>
      <c r="OEG4" s="97"/>
      <c r="OEH4" s="96"/>
      <c r="OEI4" s="97"/>
      <c r="OEJ4" s="97"/>
      <c r="OEK4" s="97"/>
      <c r="OEL4" s="97"/>
      <c r="OEM4" s="97"/>
      <c r="OEN4" s="97"/>
      <c r="OEO4" s="97"/>
      <c r="OEP4" s="96"/>
      <c r="OEQ4" s="97"/>
      <c r="OER4" s="97"/>
      <c r="OES4" s="97"/>
      <c r="OET4" s="97"/>
      <c r="OEU4" s="97"/>
      <c r="OEV4" s="97"/>
      <c r="OEW4" s="97"/>
      <c r="OEX4" s="96"/>
      <c r="OEY4" s="97"/>
      <c r="OEZ4" s="97"/>
      <c r="OFA4" s="97"/>
      <c r="OFB4" s="97"/>
      <c r="OFC4" s="97"/>
      <c r="OFD4" s="97"/>
      <c r="OFE4" s="97"/>
      <c r="OFF4" s="96"/>
      <c r="OFG4" s="97"/>
      <c r="OFH4" s="97"/>
      <c r="OFI4" s="97"/>
      <c r="OFJ4" s="97"/>
      <c r="OFK4" s="97"/>
      <c r="OFL4" s="97"/>
      <c r="OFM4" s="97"/>
      <c r="OFN4" s="96"/>
      <c r="OFO4" s="97"/>
      <c r="OFP4" s="97"/>
      <c r="OFQ4" s="97"/>
      <c r="OFR4" s="97"/>
      <c r="OFS4" s="97"/>
      <c r="OFT4" s="97"/>
      <c r="OFU4" s="97"/>
      <c r="OFV4" s="96"/>
      <c r="OFW4" s="97"/>
      <c r="OFX4" s="97"/>
      <c r="OFY4" s="97"/>
      <c r="OFZ4" s="97"/>
      <c r="OGA4" s="97"/>
      <c r="OGB4" s="97"/>
      <c r="OGC4" s="97"/>
      <c r="OGD4" s="96"/>
      <c r="OGE4" s="97"/>
      <c r="OGF4" s="97"/>
      <c r="OGG4" s="97"/>
      <c r="OGH4" s="97"/>
      <c r="OGI4" s="97"/>
      <c r="OGJ4" s="97"/>
      <c r="OGK4" s="97"/>
      <c r="OGL4" s="96"/>
      <c r="OGM4" s="97"/>
      <c r="OGN4" s="97"/>
      <c r="OGO4" s="97"/>
      <c r="OGP4" s="97"/>
      <c r="OGQ4" s="97"/>
      <c r="OGR4" s="97"/>
      <c r="OGS4" s="97"/>
      <c r="OGT4" s="96"/>
      <c r="OGU4" s="97"/>
      <c r="OGV4" s="97"/>
      <c r="OGW4" s="97"/>
      <c r="OGX4" s="97"/>
      <c r="OGY4" s="97"/>
      <c r="OGZ4" s="97"/>
      <c r="OHA4" s="97"/>
      <c r="OHB4" s="96"/>
      <c r="OHC4" s="97"/>
      <c r="OHD4" s="97"/>
      <c r="OHE4" s="97"/>
      <c r="OHF4" s="97"/>
      <c r="OHG4" s="97"/>
      <c r="OHH4" s="97"/>
      <c r="OHI4" s="97"/>
      <c r="OHJ4" s="96"/>
      <c r="OHK4" s="97"/>
      <c r="OHL4" s="97"/>
      <c r="OHM4" s="97"/>
      <c r="OHN4" s="97"/>
      <c r="OHO4" s="97"/>
      <c r="OHP4" s="97"/>
      <c r="OHQ4" s="97"/>
      <c r="OHR4" s="96"/>
      <c r="OHS4" s="97"/>
      <c r="OHT4" s="97"/>
      <c r="OHU4" s="97"/>
      <c r="OHV4" s="97"/>
      <c r="OHW4" s="97"/>
      <c r="OHX4" s="97"/>
      <c r="OHY4" s="97"/>
      <c r="OHZ4" s="96"/>
      <c r="OIA4" s="97"/>
      <c r="OIB4" s="97"/>
      <c r="OIC4" s="97"/>
      <c r="OID4" s="97"/>
      <c r="OIE4" s="97"/>
      <c r="OIF4" s="97"/>
      <c r="OIG4" s="97"/>
      <c r="OIH4" s="96"/>
      <c r="OII4" s="97"/>
      <c r="OIJ4" s="97"/>
      <c r="OIK4" s="97"/>
      <c r="OIL4" s="97"/>
      <c r="OIM4" s="97"/>
      <c r="OIN4" s="97"/>
      <c r="OIO4" s="97"/>
      <c r="OIP4" s="96"/>
      <c r="OIQ4" s="97"/>
      <c r="OIR4" s="97"/>
      <c r="OIS4" s="97"/>
      <c r="OIT4" s="97"/>
      <c r="OIU4" s="97"/>
      <c r="OIV4" s="97"/>
      <c r="OIW4" s="97"/>
      <c r="OIX4" s="96"/>
      <c r="OIY4" s="97"/>
      <c r="OIZ4" s="97"/>
      <c r="OJA4" s="97"/>
      <c r="OJB4" s="97"/>
      <c r="OJC4" s="97"/>
      <c r="OJD4" s="97"/>
      <c r="OJE4" s="97"/>
      <c r="OJF4" s="96"/>
      <c r="OJG4" s="97"/>
      <c r="OJH4" s="97"/>
      <c r="OJI4" s="97"/>
      <c r="OJJ4" s="97"/>
      <c r="OJK4" s="97"/>
      <c r="OJL4" s="97"/>
      <c r="OJM4" s="97"/>
      <c r="OJN4" s="96"/>
      <c r="OJO4" s="97"/>
      <c r="OJP4" s="97"/>
      <c r="OJQ4" s="97"/>
      <c r="OJR4" s="97"/>
      <c r="OJS4" s="97"/>
      <c r="OJT4" s="97"/>
      <c r="OJU4" s="97"/>
      <c r="OJV4" s="96"/>
      <c r="OJW4" s="97"/>
      <c r="OJX4" s="97"/>
      <c r="OJY4" s="97"/>
      <c r="OJZ4" s="97"/>
      <c r="OKA4" s="97"/>
      <c r="OKB4" s="97"/>
      <c r="OKC4" s="97"/>
      <c r="OKD4" s="96"/>
      <c r="OKE4" s="97"/>
      <c r="OKF4" s="97"/>
      <c r="OKG4" s="97"/>
      <c r="OKH4" s="97"/>
      <c r="OKI4" s="97"/>
      <c r="OKJ4" s="97"/>
      <c r="OKK4" s="97"/>
      <c r="OKL4" s="96"/>
      <c r="OKM4" s="97"/>
      <c r="OKN4" s="97"/>
      <c r="OKO4" s="97"/>
      <c r="OKP4" s="97"/>
      <c r="OKQ4" s="97"/>
      <c r="OKR4" s="97"/>
      <c r="OKS4" s="97"/>
      <c r="OKT4" s="96"/>
      <c r="OKU4" s="97"/>
      <c r="OKV4" s="97"/>
      <c r="OKW4" s="97"/>
      <c r="OKX4" s="97"/>
      <c r="OKY4" s="97"/>
      <c r="OKZ4" s="97"/>
      <c r="OLA4" s="97"/>
      <c r="OLB4" s="96"/>
      <c r="OLC4" s="97"/>
      <c r="OLD4" s="97"/>
      <c r="OLE4" s="97"/>
      <c r="OLF4" s="97"/>
      <c r="OLG4" s="97"/>
      <c r="OLH4" s="97"/>
      <c r="OLI4" s="97"/>
      <c r="OLJ4" s="96"/>
      <c r="OLK4" s="97"/>
      <c r="OLL4" s="97"/>
      <c r="OLM4" s="97"/>
      <c r="OLN4" s="97"/>
      <c r="OLO4" s="97"/>
      <c r="OLP4" s="97"/>
      <c r="OLQ4" s="97"/>
      <c r="OLR4" s="96"/>
      <c r="OLS4" s="97"/>
      <c r="OLT4" s="97"/>
      <c r="OLU4" s="97"/>
      <c r="OLV4" s="97"/>
      <c r="OLW4" s="97"/>
      <c r="OLX4" s="97"/>
      <c r="OLY4" s="97"/>
      <c r="OLZ4" s="96"/>
      <c r="OMA4" s="97"/>
      <c r="OMB4" s="97"/>
      <c r="OMC4" s="97"/>
      <c r="OMD4" s="97"/>
      <c r="OME4" s="97"/>
      <c r="OMF4" s="97"/>
      <c r="OMG4" s="97"/>
      <c r="OMH4" s="96"/>
      <c r="OMI4" s="97"/>
      <c r="OMJ4" s="97"/>
      <c r="OMK4" s="97"/>
      <c r="OML4" s="97"/>
      <c r="OMM4" s="97"/>
      <c r="OMN4" s="97"/>
      <c r="OMO4" s="97"/>
      <c r="OMP4" s="96"/>
      <c r="OMQ4" s="97"/>
      <c r="OMR4" s="97"/>
      <c r="OMS4" s="97"/>
      <c r="OMT4" s="97"/>
      <c r="OMU4" s="97"/>
      <c r="OMV4" s="97"/>
      <c r="OMW4" s="97"/>
      <c r="OMX4" s="96"/>
      <c r="OMY4" s="97"/>
      <c r="OMZ4" s="97"/>
      <c r="ONA4" s="97"/>
      <c r="ONB4" s="97"/>
      <c r="ONC4" s="97"/>
      <c r="OND4" s="97"/>
      <c r="ONE4" s="97"/>
      <c r="ONF4" s="96"/>
      <c r="ONG4" s="97"/>
      <c r="ONH4" s="97"/>
      <c r="ONI4" s="97"/>
      <c r="ONJ4" s="97"/>
      <c r="ONK4" s="97"/>
      <c r="ONL4" s="97"/>
      <c r="ONM4" s="97"/>
      <c r="ONN4" s="96"/>
      <c r="ONO4" s="97"/>
      <c r="ONP4" s="97"/>
      <c r="ONQ4" s="97"/>
      <c r="ONR4" s="97"/>
      <c r="ONS4" s="97"/>
      <c r="ONT4" s="97"/>
      <c r="ONU4" s="97"/>
      <c r="ONV4" s="96"/>
      <c r="ONW4" s="97"/>
      <c r="ONX4" s="97"/>
      <c r="ONY4" s="97"/>
      <c r="ONZ4" s="97"/>
      <c r="OOA4" s="97"/>
      <c r="OOB4" s="97"/>
      <c r="OOC4" s="97"/>
      <c r="OOD4" s="96"/>
      <c r="OOE4" s="97"/>
      <c r="OOF4" s="97"/>
      <c r="OOG4" s="97"/>
      <c r="OOH4" s="97"/>
      <c r="OOI4" s="97"/>
      <c r="OOJ4" s="97"/>
      <c r="OOK4" s="97"/>
      <c r="OOL4" s="96"/>
      <c r="OOM4" s="97"/>
      <c r="OON4" s="97"/>
      <c r="OOO4" s="97"/>
      <c r="OOP4" s="97"/>
      <c r="OOQ4" s="97"/>
      <c r="OOR4" s="97"/>
      <c r="OOS4" s="97"/>
      <c r="OOT4" s="96"/>
      <c r="OOU4" s="97"/>
      <c r="OOV4" s="97"/>
      <c r="OOW4" s="97"/>
      <c r="OOX4" s="97"/>
      <c r="OOY4" s="97"/>
      <c r="OOZ4" s="97"/>
      <c r="OPA4" s="97"/>
      <c r="OPB4" s="96"/>
      <c r="OPC4" s="97"/>
      <c r="OPD4" s="97"/>
      <c r="OPE4" s="97"/>
      <c r="OPF4" s="97"/>
      <c r="OPG4" s="97"/>
      <c r="OPH4" s="97"/>
      <c r="OPI4" s="97"/>
      <c r="OPJ4" s="96"/>
      <c r="OPK4" s="97"/>
      <c r="OPL4" s="97"/>
      <c r="OPM4" s="97"/>
      <c r="OPN4" s="97"/>
      <c r="OPO4" s="97"/>
      <c r="OPP4" s="97"/>
      <c r="OPQ4" s="97"/>
      <c r="OPR4" s="96"/>
      <c r="OPS4" s="97"/>
      <c r="OPT4" s="97"/>
      <c r="OPU4" s="97"/>
      <c r="OPV4" s="97"/>
      <c r="OPW4" s="97"/>
      <c r="OPX4" s="97"/>
      <c r="OPY4" s="97"/>
      <c r="OPZ4" s="96"/>
      <c r="OQA4" s="97"/>
      <c r="OQB4" s="97"/>
      <c r="OQC4" s="97"/>
      <c r="OQD4" s="97"/>
      <c r="OQE4" s="97"/>
      <c r="OQF4" s="97"/>
      <c r="OQG4" s="97"/>
      <c r="OQH4" s="96"/>
      <c r="OQI4" s="97"/>
      <c r="OQJ4" s="97"/>
      <c r="OQK4" s="97"/>
      <c r="OQL4" s="97"/>
      <c r="OQM4" s="97"/>
      <c r="OQN4" s="97"/>
      <c r="OQO4" s="97"/>
      <c r="OQP4" s="96"/>
      <c r="OQQ4" s="97"/>
      <c r="OQR4" s="97"/>
      <c r="OQS4" s="97"/>
      <c r="OQT4" s="97"/>
      <c r="OQU4" s="97"/>
      <c r="OQV4" s="97"/>
      <c r="OQW4" s="97"/>
      <c r="OQX4" s="96"/>
      <c r="OQY4" s="97"/>
      <c r="OQZ4" s="97"/>
      <c r="ORA4" s="97"/>
      <c r="ORB4" s="97"/>
      <c r="ORC4" s="97"/>
      <c r="ORD4" s="97"/>
      <c r="ORE4" s="97"/>
      <c r="ORF4" s="96"/>
      <c r="ORG4" s="97"/>
      <c r="ORH4" s="97"/>
      <c r="ORI4" s="97"/>
      <c r="ORJ4" s="97"/>
      <c r="ORK4" s="97"/>
      <c r="ORL4" s="97"/>
      <c r="ORM4" s="97"/>
      <c r="ORN4" s="96"/>
      <c r="ORO4" s="97"/>
      <c r="ORP4" s="97"/>
      <c r="ORQ4" s="97"/>
      <c r="ORR4" s="97"/>
      <c r="ORS4" s="97"/>
      <c r="ORT4" s="97"/>
      <c r="ORU4" s="97"/>
      <c r="ORV4" s="96"/>
      <c r="ORW4" s="97"/>
      <c r="ORX4" s="97"/>
      <c r="ORY4" s="97"/>
      <c r="ORZ4" s="97"/>
      <c r="OSA4" s="97"/>
      <c r="OSB4" s="97"/>
      <c r="OSC4" s="97"/>
      <c r="OSD4" s="96"/>
      <c r="OSE4" s="97"/>
      <c r="OSF4" s="97"/>
      <c r="OSG4" s="97"/>
      <c r="OSH4" s="97"/>
      <c r="OSI4" s="97"/>
      <c r="OSJ4" s="97"/>
      <c r="OSK4" s="97"/>
      <c r="OSL4" s="96"/>
      <c r="OSM4" s="97"/>
      <c r="OSN4" s="97"/>
      <c r="OSO4" s="97"/>
      <c r="OSP4" s="97"/>
      <c r="OSQ4" s="97"/>
      <c r="OSR4" s="97"/>
      <c r="OSS4" s="97"/>
      <c r="OST4" s="96"/>
      <c r="OSU4" s="97"/>
      <c r="OSV4" s="97"/>
      <c r="OSW4" s="97"/>
      <c r="OSX4" s="97"/>
      <c r="OSY4" s="97"/>
      <c r="OSZ4" s="97"/>
      <c r="OTA4" s="97"/>
      <c r="OTB4" s="96"/>
      <c r="OTC4" s="97"/>
      <c r="OTD4" s="97"/>
      <c r="OTE4" s="97"/>
      <c r="OTF4" s="97"/>
      <c r="OTG4" s="97"/>
      <c r="OTH4" s="97"/>
      <c r="OTI4" s="97"/>
      <c r="OTJ4" s="96"/>
      <c r="OTK4" s="97"/>
      <c r="OTL4" s="97"/>
      <c r="OTM4" s="97"/>
      <c r="OTN4" s="97"/>
      <c r="OTO4" s="97"/>
      <c r="OTP4" s="97"/>
      <c r="OTQ4" s="97"/>
      <c r="OTR4" s="96"/>
      <c r="OTS4" s="97"/>
      <c r="OTT4" s="97"/>
      <c r="OTU4" s="97"/>
      <c r="OTV4" s="97"/>
      <c r="OTW4" s="97"/>
      <c r="OTX4" s="97"/>
      <c r="OTY4" s="97"/>
      <c r="OTZ4" s="96"/>
      <c r="OUA4" s="97"/>
      <c r="OUB4" s="97"/>
      <c r="OUC4" s="97"/>
      <c r="OUD4" s="97"/>
      <c r="OUE4" s="97"/>
      <c r="OUF4" s="97"/>
      <c r="OUG4" s="97"/>
      <c r="OUH4" s="96"/>
      <c r="OUI4" s="97"/>
      <c r="OUJ4" s="97"/>
      <c r="OUK4" s="97"/>
      <c r="OUL4" s="97"/>
      <c r="OUM4" s="97"/>
      <c r="OUN4" s="97"/>
      <c r="OUO4" s="97"/>
      <c r="OUP4" s="96"/>
      <c r="OUQ4" s="97"/>
      <c r="OUR4" s="97"/>
      <c r="OUS4" s="97"/>
      <c r="OUT4" s="97"/>
      <c r="OUU4" s="97"/>
      <c r="OUV4" s="97"/>
      <c r="OUW4" s="97"/>
      <c r="OUX4" s="96"/>
      <c r="OUY4" s="97"/>
      <c r="OUZ4" s="97"/>
      <c r="OVA4" s="97"/>
      <c r="OVB4" s="97"/>
      <c r="OVC4" s="97"/>
      <c r="OVD4" s="97"/>
      <c r="OVE4" s="97"/>
      <c r="OVF4" s="96"/>
      <c r="OVG4" s="97"/>
      <c r="OVH4" s="97"/>
      <c r="OVI4" s="97"/>
      <c r="OVJ4" s="97"/>
      <c r="OVK4" s="97"/>
      <c r="OVL4" s="97"/>
      <c r="OVM4" s="97"/>
      <c r="OVN4" s="96"/>
      <c r="OVO4" s="97"/>
      <c r="OVP4" s="97"/>
      <c r="OVQ4" s="97"/>
      <c r="OVR4" s="97"/>
      <c r="OVS4" s="97"/>
      <c r="OVT4" s="97"/>
      <c r="OVU4" s="97"/>
      <c r="OVV4" s="96"/>
      <c r="OVW4" s="97"/>
      <c r="OVX4" s="97"/>
      <c r="OVY4" s="97"/>
      <c r="OVZ4" s="97"/>
      <c r="OWA4" s="97"/>
      <c r="OWB4" s="97"/>
      <c r="OWC4" s="97"/>
      <c r="OWD4" s="96"/>
      <c r="OWE4" s="97"/>
      <c r="OWF4" s="97"/>
      <c r="OWG4" s="97"/>
      <c r="OWH4" s="97"/>
      <c r="OWI4" s="97"/>
      <c r="OWJ4" s="97"/>
      <c r="OWK4" s="97"/>
      <c r="OWL4" s="96"/>
      <c r="OWM4" s="97"/>
      <c r="OWN4" s="97"/>
      <c r="OWO4" s="97"/>
      <c r="OWP4" s="97"/>
      <c r="OWQ4" s="97"/>
      <c r="OWR4" s="97"/>
      <c r="OWS4" s="97"/>
      <c r="OWT4" s="96"/>
      <c r="OWU4" s="97"/>
      <c r="OWV4" s="97"/>
      <c r="OWW4" s="97"/>
      <c r="OWX4" s="97"/>
      <c r="OWY4" s="97"/>
      <c r="OWZ4" s="97"/>
      <c r="OXA4" s="97"/>
      <c r="OXB4" s="96"/>
      <c r="OXC4" s="97"/>
      <c r="OXD4" s="97"/>
      <c r="OXE4" s="97"/>
      <c r="OXF4" s="97"/>
      <c r="OXG4" s="97"/>
      <c r="OXH4" s="97"/>
      <c r="OXI4" s="97"/>
      <c r="OXJ4" s="96"/>
      <c r="OXK4" s="97"/>
      <c r="OXL4" s="97"/>
      <c r="OXM4" s="97"/>
      <c r="OXN4" s="97"/>
      <c r="OXO4" s="97"/>
      <c r="OXP4" s="97"/>
      <c r="OXQ4" s="97"/>
      <c r="OXR4" s="96"/>
      <c r="OXS4" s="97"/>
      <c r="OXT4" s="97"/>
      <c r="OXU4" s="97"/>
      <c r="OXV4" s="97"/>
      <c r="OXW4" s="97"/>
      <c r="OXX4" s="97"/>
      <c r="OXY4" s="97"/>
      <c r="OXZ4" s="96"/>
      <c r="OYA4" s="97"/>
      <c r="OYB4" s="97"/>
      <c r="OYC4" s="97"/>
      <c r="OYD4" s="97"/>
      <c r="OYE4" s="97"/>
      <c r="OYF4" s="97"/>
      <c r="OYG4" s="97"/>
      <c r="OYH4" s="96"/>
      <c r="OYI4" s="97"/>
      <c r="OYJ4" s="97"/>
      <c r="OYK4" s="97"/>
      <c r="OYL4" s="97"/>
      <c r="OYM4" s="97"/>
      <c r="OYN4" s="97"/>
      <c r="OYO4" s="97"/>
      <c r="OYP4" s="96"/>
      <c r="OYQ4" s="97"/>
      <c r="OYR4" s="97"/>
      <c r="OYS4" s="97"/>
      <c r="OYT4" s="97"/>
      <c r="OYU4" s="97"/>
      <c r="OYV4" s="97"/>
      <c r="OYW4" s="97"/>
      <c r="OYX4" s="96"/>
      <c r="OYY4" s="97"/>
      <c r="OYZ4" s="97"/>
      <c r="OZA4" s="97"/>
      <c r="OZB4" s="97"/>
      <c r="OZC4" s="97"/>
      <c r="OZD4" s="97"/>
      <c r="OZE4" s="97"/>
      <c r="OZF4" s="96"/>
      <c r="OZG4" s="97"/>
      <c r="OZH4" s="97"/>
      <c r="OZI4" s="97"/>
      <c r="OZJ4" s="97"/>
      <c r="OZK4" s="97"/>
      <c r="OZL4" s="97"/>
      <c r="OZM4" s="97"/>
      <c r="OZN4" s="96"/>
      <c r="OZO4" s="97"/>
      <c r="OZP4" s="97"/>
      <c r="OZQ4" s="97"/>
      <c r="OZR4" s="97"/>
      <c r="OZS4" s="97"/>
      <c r="OZT4" s="97"/>
      <c r="OZU4" s="97"/>
      <c r="OZV4" s="96"/>
      <c r="OZW4" s="97"/>
      <c r="OZX4" s="97"/>
      <c r="OZY4" s="97"/>
      <c r="OZZ4" s="97"/>
      <c r="PAA4" s="97"/>
      <c r="PAB4" s="97"/>
      <c r="PAC4" s="97"/>
      <c r="PAD4" s="96"/>
      <c r="PAE4" s="97"/>
      <c r="PAF4" s="97"/>
      <c r="PAG4" s="97"/>
      <c r="PAH4" s="97"/>
      <c r="PAI4" s="97"/>
      <c r="PAJ4" s="97"/>
      <c r="PAK4" s="97"/>
      <c r="PAL4" s="96"/>
      <c r="PAM4" s="97"/>
      <c r="PAN4" s="97"/>
      <c r="PAO4" s="97"/>
      <c r="PAP4" s="97"/>
      <c r="PAQ4" s="97"/>
      <c r="PAR4" s="97"/>
      <c r="PAS4" s="97"/>
      <c r="PAT4" s="96"/>
      <c r="PAU4" s="97"/>
      <c r="PAV4" s="97"/>
      <c r="PAW4" s="97"/>
      <c r="PAX4" s="97"/>
      <c r="PAY4" s="97"/>
      <c r="PAZ4" s="97"/>
      <c r="PBA4" s="97"/>
      <c r="PBB4" s="96"/>
      <c r="PBC4" s="97"/>
      <c r="PBD4" s="97"/>
      <c r="PBE4" s="97"/>
      <c r="PBF4" s="97"/>
      <c r="PBG4" s="97"/>
      <c r="PBH4" s="97"/>
      <c r="PBI4" s="97"/>
      <c r="PBJ4" s="96"/>
      <c r="PBK4" s="97"/>
      <c r="PBL4" s="97"/>
      <c r="PBM4" s="97"/>
      <c r="PBN4" s="97"/>
      <c r="PBO4" s="97"/>
      <c r="PBP4" s="97"/>
      <c r="PBQ4" s="97"/>
      <c r="PBR4" s="96"/>
      <c r="PBS4" s="97"/>
      <c r="PBT4" s="97"/>
      <c r="PBU4" s="97"/>
      <c r="PBV4" s="97"/>
      <c r="PBW4" s="97"/>
      <c r="PBX4" s="97"/>
      <c r="PBY4" s="97"/>
      <c r="PBZ4" s="96"/>
      <c r="PCA4" s="97"/>
      <c r="PCB4" s="97"/>
      <c r="PCC4" s="97"/>
      <c r="PCD4" s="97"/>
      <c r="PCE4" s="97"/>
      <c r="PCF4" s="97"/>
      <c r="PCG4" s="97"/>
      <c r="PCH4" s="96"/>
      <c r="PCI4" s="97"/>
      <c r="PCJ4" s="97"/>
      <c r="PCK4" s="97"/>
      <c r="PCL4" s="97"/>
      <c r="PCM4" s="97"/>
      <c r="PCN4" s="97"/>
      <c r="PCO4" s="97"/>
      <c r="PCP4" s="96"/>
      <c r="PCQ4" s="97"/>
      <c r="PCR4" s="97"/>
      <c r="PCS4" s="97"/>
      <c r="PCT4" s="97"/>
      <c r="PCU4" s="97"/>
      <c r="PCV4" s="97"/>
      <c r="PCW4" s="97"/>
      <c r="PCX4" s="96"/>
      <c r="PCY4" s="97"/>
      <c r="PCZ4" s="97"/>
      <c r="PDA4" s="97"/>
      <c r="PDB4" s="97"/>
      <c r="PDC4" s="97"/>
      <c r="PDD4" s="97"/>
      <c r="PDE4" s="97"/>
      <c r="PDF4" s="96"/>
      <c r="PDG4" s="97"/>
      <c r="PDH4" s="97"/>
      <c r="PDI4" s="97"/>
      <c r="PDJ4" s="97"/>
      <c r="PDK4" s="97"/>
      <c r="PDL4" s="97"/>
      <c r="PDM4" s="97"/>
      <c r="PDN4" s="96"/>
      <c r="PDO4" s="97"/>
      <c r="PDP4" s="97"/>
      <c r="PDQ4" s="97"/>
      <c r="PDR4" s="97"/>
      <c r="PDS4" s="97"/>
      <c r="PDT4" s="97"/>
      <c r="PDU4" s="97"/>
      <c r="PDV4" s="96"/>
      <c r="PDW4" s="97"/>
      <c r="PDX4" s="97"/>
      <c r="PDY4" s="97"/>
      <c r="PDZ4" s="97"/>
      <c r="PEA4" s="97"/>
      <c r="PEB4" s="97"/>
      <c r="PEC4" s="97"/>
      <c r="PED4" s="96"/>
      <c r="PEE4" s="97"/>
      <c r="PEF4" s="97"/>
      <c r="PEG4" s="97"/>
      <c r="PEH4" s="97"/>
      <c r="PEI4" s="97"/>
      <c r="PEJ4" s="97"/>
      <c r="PEK4" s="97"/>
      <c r="PEL4" s="96"/>
      <c r="PEM4" s="97"/>
      <c r="PEN4" s="97"/>
      <c r="PEO4" s="97"/>
      <c r="PEP4" s="97"/>
      <c r="PEQ4" s="97"/>
      <c r="PER4" s="97"/>
      <c r="PES4" s="97"/>
      <c r="PET4" s="96"/>
      <c r="PEU4" s="97"/>
      <c r="PEV4" s="97"/>
      <c r="PEW4" s="97"/>
      <c r="PEX4" s="97"/>
      <c r="PEY4" s="97"/>
      <c r="PEZ4" s="97"/>
      <c r="PFA4" s="97"/>
      <c r="PFB4" s="96"/>
      <c r="PFC4" s="97"/>
      <c r="PFD4" s="97"/>
      <c r="PFE4" s="97"/>
      <c r="PFF4" s="97"/>
      <c r="PFG4" s="97"/>
      <c r="PFH4" s="97"/>
      <c r="PFI4" s="97"/>
      <c r="PFJ4" s="96"/>
      <c r="PFK4" s="97"/>
      <c r="PFL4" s="97"/>
      <c r="PFM4" s="97"/>
      <c r="PFN4" s="97"/>
      <c r="PFO4" s="97"/>
      <c r="PFP4" s="97"/>
      <c r="PFQ4" s="97"/>
      <c r="PFR4" s="96"/>
      <c r="PFS4" s="97"/>
      <c r="PFT4" s="97"/>
      <c r="PFU4" s="97"/>
      <c r="PFV4" s="97"/>
      <c r="PFW4" s="97"/>
      <c r="PFX4" s="97"/>
      <c r="PFY4" s="97"/>
      <c r="PFZ4" s="96"/>
      <c r="PGA4" s="97"/>
      <c r="PGB4" s="97"/>
      <c r="PGC4" s="97"/>
      <c r="PGD4" s="97"/>
      <c r="PGE4" s="97"/>
      <c r="PGF4" s="97"/>
      <c r="PGG4" s="97"/>
      <c r="PGH4" s="96"/>
      <c r="PGI4" s="97"/>
      <c r="PGJ4" s="97"/>
      <c r="PGK4" s="97"/>
      <c r="PGL4" s="97"/>
      <c r="PGM4" s="97"/>
      <c r="PGN4" s="97"/>
      <c r="PGO4" s="97"/>
      <c r="PGP4" s="96"/>
      <c r="PGQ4" s="97"/>
      <c r="PGR4" s="97"/>
      <c r="PGS4" s="97"/>
      <c r="PGT4" s="97"/>
      <c r="PGU4" s="97"/>
      <c r="PGV4" s="97"/>
      <c r="PGW4" s="97"/>
      <c r="PGX4" s="96"/>
      <c r="PGY4" s="97"/>
      <c r="PGZ4" s="97"/>
      <c r="PHA4" s="97"/>
      <c r="PHB4" s="97"/>
      <c r="PHC4" s="97"/>
      <c r="PHD4" s="97"/>
      <c r="PHE4" s="97"/>
      <c r="PHF4" s="96"/>
      <c r="PHG4" s="97"/>
      <c r="PHH4" s="97"/>
      <c r="PHI4" s="97"/>
      <c r="PHJ4" s="97"/>
      <c r="PHK4" s="97"/>
      <c r="PHL4" s="97"/>
      <c r="PHM4" s="97"/>
      <c r="PHN4" s="96"/>
      <c r="PHO4" s="97"/>
      <c r="PHP4" s="97"/>
      <c r="PHQ4" s="97"/>
      <c r="PHR4" s="97"/>
      <c r="PHS4" s="97"/>
      <c r="PHT4" s="97"/>
      <c r="PHU4" s="97"/>
      <c r="PHV4" s="96"/>
      <c r="PHW4" s="97"/>
      <c r="PHX4" s="97"/>
      <c r="PHY4" s="97"/>
      <c r="PHZ4" s="97"/>
      <c r="PIA4" s="97"/>
      <c r="PIB4" s="97"/>
      <c r="PIC4" s="97"/>
      <c r="PID4" s="96"/>
      <c r="PIE4" s="97"/>
      <c r="PIF4" s="97"/>
      <c r="PIG4" s="97"/>
      <c r="PIH4" s="97"/>
      <c r="PII4" s="97"/>
      <c r="PIJ4" s="97"/>
      <c r="PIK4" s="97"/>
      <c r="PIL4" s="96"/>
      <c r="PIM4" s="97"/>
      <c r="PIN4" s="97"/>
      <c r="PIO4" s="97"/>
      <c r="PIP4" s="97"/>
      <c r="PIQ4" s="97"/>
      <c r="PIR4" s="97"/>
      <c r="PIS4" s="97"/>
      <c r="PIT4" s="96"/>
      <c r="PIU4" s="97"/>
      <c r="PIV4" s="97"/>
      <c r="PIW4" s="97"/>
      <c r="PIX4" s="97"/>
      <c r="PIY4" s="97"/>
      <c r="PIZ4" s="97"/>
      <c r="PJA4" s="97"/>
      <c r="PJB4" s="96"/>
      <c r="PJC4" s="97"/>
      <c r="PJD4" s="97"/>
      <c r="PJE4" s="97"/>
      <c r="PJF4" s="97"/>
      <c r="PJG4" s="97"/>
      <c r="PJH4" s="97"/>
      <c r="PJI4" s="97"/>
      <c r="PJJ4" s="96"/>
      <c r="PJK4" s="97"/>
      <c r="PJL4" s="97"/>
      <c r="PJM4" s="97"/>
      <c r="PJN4" s="97"/>
      <c r="PJO4" s="97"/>
      <c r="PJP4" s="97"/>
      <c r="PJQ4" s="97"/>
      <c r="PJR4" s="96"/>
      <c r="PJS4" s="97"/>
      <c r="PJT4" s="97"/>
      <c r="PJU4" s="97"/>
      <c r="PJV4" s="97"/>
      <c r="PJW4" s="97"/>
      <c r="PJX4" s="97"/>
      <c r="PJY4" s="97"/>
      <c r="PJZ4" s="96"/>
      <c r="PKA4" s="97"/>
      <c r="PKB4" s="97"/>
      <c r="PKC4" s="97"/>
      <c r="PKD4" s="97"/>
      <c r="PKE4" s="97"/>
      <c r="PKF4" s="97"/>
      <c r="PKG4" s="97"/>
      <c r="PKH4" s="96"/>
      <c r="PKI4" s="97"/>
      <c r="PKJ4" s="97"/>
      <c r="PKK4" s="97"/>
      <c r="PKL4" s="97"/>
      <c r="PKM4" s="97"/>
      <c r="PKN4" s="97"/>
      <c r="PKO4" s="97"/>
      <c r="PKP4" s="96"/>
      <c r="PKQ4" s="97"/>
      <c r="PKR4" s="97"/>
      <c r="PKS4" s="97"/>
      <c r="PKT4" s="97"/>
      <c r="PKU4" s="97"/>
      <c r="PKV4" s="97"/>
      <c r="PKW4" s="97"/>
      <c r="PKX4" s="96"/>
      <c r="PKY4" s="97"/>
      <c r="PKZ4" s="97"/>
      <c r="PLA4" s="97"/>
      <c r="PLB4" s="97"/>
      <c r="PLC4" s="97"/>
      <c r="PLD4" s="97"/>
      <c r="PLE4" s="97"/>
      <c r="PLF4" s="96"/>
      <c r="PLG4" s="97"/>
      <c r="PLH4" s="97"/>
      <c r="PLI4" s="97"/>
      <c r="PLJ4" s="97"/>
      <c r="PLK4" s="97"/>
      <c r="PLL4" s="97"/>
      <c r="PLM4" s="97"/>
      <c r="PLN4" s="96"/>
      <c r="PLO4" s="97"/>
      <c r="PLP4" s="97"/>
      <c r="PLQ4" s="97"/>
      <c r="PLR4" s="97"/>
      <c r="PLS4" s="97"/>
      <c r="PLT4" s="97"/>
      <c r="PLU4" s="97"/>
      <c r="PLV4" s="96"/>
      <c r="PLW4" s="97"/>
      <c r="PLX4" s="97"/>
      <c r="PLY4" s="97"/>
      <c r="PLZ4" s="97"/>
      <c r="PMA4" s="97"/>
      <c r="PMB4" s="97"/>
      <c r="PMC4" s="97"/>
      <c r="PMD4" s="96"/>
      <c r="PME4" s="97"/>
      <c r="PMF4" s="97"/>
      <c r="PMG4" s="97"/>
      <c r="PMH4" s="97"/>
      <c r="PMI4" s="97"/>
      <c r="PMJ4" s="97"/>
      <c r="PMK4" s="97"/>
      <c r="PML4" s="96"/>
      <c r="PMM4" s="97"/>
      <c r="PMN4" s="97"/>
      <c r="PMO4" s="97"/>
      <c r="PMP4" s="97"/>
      <c r="PMQ4" s="97"/>
      <c r="PMR4" s="97"/>
      <c r="PMS4" s="97"/>
      <c r="PMT4" s="96"/>
      <c r="PMU4" s="97"/>
      <c r="PMV4" s="97"/>
      <c r="PMW4" s="97"/>
      <c r="PMX4" s="97"/>
      <c r="PMY4" s="97"/>
      <c r="PMZ4" s="97"/>
      <c r="PNA4" s="97"/>
      <c r="PNB4" s="96"/>
      <c r="PNC4" s="97"/>
      <c r="PND4" s="97"/>
      <c r="PNE4" s="97"/>
      <c r="PNF4" s="97"/>
      <c r="PNG4" s="97"/>
      <c r="PNH4" s="97"/>
      <c r="PNI4" s="97"/>
      <c r="PNJ4" s="96"/>
      <c r="PNK4" s="97"/>
      <c r="PNL4" s="97"/>
      <c r="PNM4" s="97"/>
      <c r="PNN4" s="97"/>
      <c r="PNO4" s="97"/>
      <c r="PNP4" s="97"/>
      <c r="PNQ4" s="97"/>
      <c r="PNR4" s="96"/>
      <c r="PNS4" s="97"/>
      <c r="PNT4" s="97"/>
      <c r="PNU4" s="97"/>
      <c r="PNV4" s="97"/>
      <c r="PNW4" s="97"/>
      <c r="PNX4" s="97"/>
      <c r="PNY4" s="97"/>
      <c r="PNZ4" s="96"/>
      <c r="POA4" s="97"/>
      <c r="POB4" s="97"/>
      <c r="POC4" s="97"/>
      <c r="POD4" s="97"/>
      <c r="POE4" s="97"/>
      <c r="POF4" s="97"/>
      <c r="POG4" s="97"/>
      <c r="POH4" s="96"/>
      <c r="POI4" s="97"/>
      <c r="POJ4" s="97"/>
      <c r="POK4" s="97"/>
      <c r="POL4" s="97"/>
      <c r="POM4" s="97"/>
      <c r="PON4" s="97"/>
      <c r="POO4" s="97"/>
      <c r="POP4" s="96"/>
      <c r="POQ4" s="97"/>
      <c r="POR4" s="97"/>
      <c r="POS4" s="97"/>
      <c r="POT4" s="97"/>
      <c r="POU4" s="97"/>
      <c r="POV4" s="97"/>
      <c r="POW4" s="97"/>
      <c r="POX4" s="96"/>
      <c r="POY4" s="97"/>
      <c r="POZ4" s="97"/>
      <c r="PPA4" s="97"/>
      <c r="PPB4" s="97"/>
      <c r="PPC4" s="97"/>
      <c r="PPD4" s="97"/>
      <c r="PPE4" s="97"/>
      <c r="PPF4" s="96"/>
      <c r="PPG4" s="97"/>
      <c r="PPH4" s="97"/>
      <c r="PPI4" s="97"/>
      <c r="PPJ4" s="97"/>
      <c r="PPK4" s="97"/>
      <c r="PPL4" s="97"/>
      <c r="PPM4" s="97"/>
      <c r="PPN4" s="96"/>
      <c r="PPO4" s="97"/>
      <c r="PPP4" s="97"/>
      <c r="PPQ4" s="97"/>
      <c r="PPR4" s="97"/>
      <c r="PPS4" s="97"/>
      <c r="PPT4" s="97"/>
      <c r="PPU4" s="97"/>
      <c r="PPV4" s="96"/>
      <c r="PPW4" s="97"/>
      <c r="PPX4" s="97"/>
      <c r="PPY4" s="97"/>
      <c r="PPZ4" s="97"/>
      <c r="PQA4" s="97"/>
      <c r="PQB4" s="97"/>
      <c r="PQC4" s="97"/>
      <c r="PQD4" s="96"/>
      <c r="PQE4" s="97"/>
      <c r="PQF4" s="97"/>
      <c r="PQG4" s="97"/>
      <c r="PQH4" s="97"/>
      <c r="PQI4" s="97"/>
      <c r="PQJ4" s="97"/>
      <c r="PQK4" s="97"/>
      <c r="PQL4" s="96"/>
      <c r="PQM4" s="97"/>
      <c r="PQN4" s="97"/>
      <c r="PQO4" s="97"/>
      <c r="PQP4" s="97"/>
      <c r="PQQ4" s="97"/>
      <c r="PQR4" s="97"/>
      <c r="PQS4" s="97"/>
      <c r="PQT4" s="96"/>
      <c r="PQU4" s="97"/>
      <c r="PQV4" s="97"/>
      <c r="PQW4" s="97"/>
      <c r="PQX4" s="97"/>
      <c r="PQY4" s="97"/>
      <c r="PQZ4" s="97"/>
      <c r="PRA4" s="97"/>
      <c r="PRB4" s="96"/>
      <c r="PRC4" s="97"/>
      <c r="PRD4" s="97"/>
      <c r="PRE4" s="97"/>
      <c r="PRF4" s="97"/>
      <c r="PRG4" s="97"/>
      <c r="PRH4" s="97"/>
      <c r="PRI4" s="97"/>
      <c r="PRJ4" s="96"/>
      <c r="PRK4" s="97"/>
      <c r="PRL4" s="97"/>
      <c r="PRM4" s="97"/>
      <c r="PRN4" s="97"/>
      <c r="PRO4" s="97"/>
      <c r="PRP4" s="97"/>
      <c r="PRQ4" s="97"/>
      <c r="PRR4" s="96"/>
      <c r="PRS4" s="97"/>
      <c r="PRT4" s="97"/>
      <c r="PRU4" s="97"/>
      <c r="PRV4" s="97"/>
      <c r="PRW4" s="97"/>
      <c r="PRX4" s="97"/>
      <c r="PRY4" s="97"/>
      <c r="PRZ4" s="96"/>
      <c r="PSA4" s="97"/>
      <c r="PSB4" s="97"/>
      <c r="PSC4" s="97"/>
      <c r="PSD4" s="97"/>
      <c r="PSE4" s="97"/>
      <c r="PSF4" s="97"/>
      <c r="PSG4" s="97"/>
      <c r="PSH4" s="96"/>
      <c r="PSI4" s="97"/>
      <c r="PSJ4" s="97"/>
      <c r="PSK4" s="97"/>
      <c r="PSL4" s="97"/>
      <c r="PSM4" s="97"/>
      <c r="PSN4" s="97"/>
      <c r="PSO4" s="97"/>
      <c r="PSP4" s="96"/>
      <c r="PSQ4" s="97"/>
      <c r="PSR4" s="97"/>
      <c r="PSS4" s="97"/>
      <c r="PST4" s="97"/>
      <c r="PSU4" s="97"/>
      <c r="PSV4" s="97"/>
      <c r="PSW4" s="97"/>
      <c r="PSX4" s="96"/>
      <c r="PSY4" s="97"/>
      <c r="PSZ4" s="97"/>
      <c r="PTA4" s="97"/>
      <c r="PTB4" s="97"/>
      <c r="PTC4" s="97"/>
      <c r="PTD4" s="97"/>
      <c r="PTE4" s="97"/>
      <c r="PTF4" s="96"/>
      <c r="PTG4" s="97"/>
      <c r="PTH4" s="97"/>
      <c r="PTI4" s="97"/>
      <c r="PTJ4" s="97"/>
      <c r="PTK4" s="97"/>
      <c r="PTL4" s="97"/>
      <c r="PTM4" s="97"/>
      <c r="PTN4" s="96"/>
      <c r="PTO4" s="97"/>
      <c r="PTP4" s="97"/>
      <c r="PTQ4" s="97"/>
      <c r="PTR4" s="97"/>
      <c r="PTS4" s="97"/>
      <c r="PTT4" s="97"/>
      <c r="PTU4" s="97"/>
      <c r="PTV4" s="96"/>
      <c r="PTW4" s="97"/>
      <c r="PTX4" s="97"/>
      <c r="PTY4" s="97"/>
      <c r="PTZ4" s="97"/>
      <c r="PUA4" s="97"/>
      <c r="PUB4" s="97"/>
      <c r="PUC4" s="97"/>
      <c r="PUD4" s="96"/>
      <c r="PUE4" s="97"/>
      <c r="PUF4" s="97"/>
      <c r="PUG4" s="97"/>
      <c r="PUH4" s="97"/>
      <c r="PUI4" s="97"/>
      <c r="PUJ4" s="97"/>
      <c r="PUK4" s="97"/>
      <c r="PUL4" s="96"/>
      <c r="PUM4" s="97"/>
      <c r="PUN4" s="97"/>
      <c r="PUO4" s="97"/>
      <c r="PUP4" s="97"/>
      <c r="PUQ4" s="97"/>
      <c r="PUR4" s="97"/>
      <c r="PUS4" s="97"/>
      <c r="PUT4" s="96"/>
      <c r="PUU4" s="97"/>
      <c r="PUV4" s="97"/>
      <c r="PUW4" s="97"/>
      <c r="PUX4" s="97"/>
      <c r="PUY4" s="97"/>
      <c r="PUZ4" s="97"/>
      <c r="PVA4" s="97"/>
      <c r="PVB4" s="96"/>
      <c r="PVC4" s="97"/>
      <c r="PVD4" s="97"/>
      <c r="PVE4" s="97"/>
      <c r="PVF4" s="97"/>
      <c r="PVG4" s="97"/>
      <c r="PVH4" s="97"/>
      <c r="PVI4" s="97"/>
      <c r="PVJ4" s="96"/>
      <c r="PVK4" s="97"/>
      <c r="PVL4" s="97"/>
      <c r="PVM4" s="97"/>
      <c r="PVN4" s="97"/>
      <c r="PVO4" s="97"/>
      <c r="PVP4" s="97"/>
      <c r="PVQ4" s="97"/>
      <c r="PVR4" s="96"/>
      <c r="PVS4" s="97"/>
      <c r="PVT4" s="97"/>
      <c r="PVU4" s="97"/>
      <c r="PVV4" s="97"/>
      <c r="PVW4" s="97"/>
      <c r="PVX4" s="97"/>
      <c r="PVY4" s="97"/>
      <c r="PVZ4" s="96"/>
      <c r="PWA4" s="97"/>
      <c r="PWB4" s="97"/>
      <c r="PWC4" s="97"/>
      <c r="PWD4" s="97"/>
      <c r="PWE4" s="97"/>
      <c r="PWF4" s="97"/>
      <c r="PWG4" s="97"/>
      <c r="PWH4" s="96"/>
      <c r="PWI4" s="97"/>
      <c r="PWJ4" s="97"/>
      <c r="PWK4" s="97"/>
      <c r="PWL4" s="97"/>
      <c r="PWM4" s="97"/>
      <c r="PWN4" s="97"/>
      <c r="PWO4" s="97"/>
      <c r="PWP4" s="96"/>
      <c r="PWQ4" s="97"/>
      <c r="PWR4" s="97"/>
      <c r="PWS4" s="97"/>
      <c r="PWT4" s="97"/>
      <c r="PWU4" s="97"/>
      <c r="PWV4" s="97"/>
      <c r="PWW4" s="97"/>
      <c r="PWX4" s="96"/>
      <c r="PWY4" s="97"/>
      <c r="PWZ4" s="97"/>
      <c r="PXA4" s="97"/>
      <c r="PXB4" s="97"/>
      <c r="PXC4" s="97"/>
      <c r="PXD4" s="97"/>
      <c r="PXE4" s="97"/>
      <c r="PXF4" s="96"/>
      <c r="PXG4" s="97"/>
      <c r="PXH4" s="97"/>
      <c r="PXI4" s="97"/>
      <c r="PXJ4" s="97"/>
      <c r="PXK4" s="97"/>
      <c r="PXL4" s="97"/>
      <c r="PXM4" s="97"/>
      <c r="PXN4" s="96"/>
      <c r="PXO4" s="97"/>
      <c r="PXP4" s="97"/>
      <c r="PXQ4" s="97"/>
      <c r="PXR4" s="97"/>
      <c r="PXS4" s="97"/>
      <c r="PXT4" s="97"/>
      <c r="PXU4" s="97"/>
      <c r="PXV4" s="96"/>
      <c r="PXW4" s="97"/>
      <c r="PXX4" s="97"/>
      <c r="PXY4" s="97"/>
      <c r="PXZ4" s="97"/>
      <c r="PYA4" s="97"/>
      <c r="PYB4" s="97"/>
      <c r="PYC4" s="97"/>
      <c r="PYD4" s="96"/>
      <c r="PYE4" s="97"/>
      <c r="PYF4" s="97"/>
      <c r="PYG4" s="97"/>
      <c r="PYH4" s="97"/>
      <c r="PYI4" s="97"/>
      <c r="PYJ4" s="97"/>
      <c r="PYK4" s="97"/>
      <c r="PYL4" s="96"/>
      <c r="PYM4" s="97"/>
      <c r="PYN4" s="97"/>
      <c r="PYO4" s="97"/>
      <c r="PYP4" s="97"/>
      <c r="PYQ4" s="97"/>
      <c r="PYR4" s="97"/>
      <c r="PYS4" s="97"/>
      <c r="PYT4" s="96"/>
      <c r="PYU4" s="97"/>
      <c r="PYV4" s="97"/>
      <c r="PYW4" s="97"/>
      <c r="PYX4" s="97"/>
      <c r="PYY4" s="97"/>
      <c r="PYZ4" s="97"/>
      <c r="PZA4" s="97"/>
      <c r="PZB4" s="96"/>
      <c r="PZC4" s="97"/>
      <c r="PZD4" s="97"/>
      <c r="PZE4" s="97"/>
      <c r="PZF4" s="97"/>
      <c r="PZG4" s="97"/>
      <c r="PZH4" s="97"/>
      <c r="PZI4" s="97"/>
      <c r="PZJ4" s="96"/>
      <c r="PZK4" s="97"/>
      <c r="PZL4" s="97"/>
      <c r="PZM4" s="97"/>
      <c r="PZN4" s="97"/>
      <c r="PZO4" s="97"/>
      <c r="PZP4" s="97"/>
      <c r="PZQ4" s="97"/>
      <c r="PZR4" s="96"/>
      <c r="PZS4" s="97"/>
      <c r="PZT4" s="97"/>
      <c r="PZU4" s="97"/>
      <c r="PZV4" s="97"/>
      <c r="PZW4" s="97"/>
      <c r="PZX4" s="97"/>
      <c r="PZY4" s="97"/>
      <c r="PZZ4" s="96"/>
      <c r="QAA4" s="97"/>
      <c r="QAB4" s="97"/>
      <c r="QAC4" s="97"/>
      <c r="QAD4" s="97"/>
      <c r="QAE4" s="97"/>
      <c r="QAF4" s="97"/>
      <c r="QAG4" s="97"/>
      <c r="QAH4" s="96"/>
      <c r="QAI4" s="97"/>
      <c r="QAJ4" s="97"/>
      <c r="QAK4" s="97"/>
      <c r="QAL4" s="97"/>
      <c r="QAM4" s="97"/>
      <c r="QAN4" s="97"/>
      <c r="QAO4" s="97"/>
      <c r="QAP4" s="96"/>
      <c r="QAQ4" s="97"/>
      <c r="QAR4" s="97"/>
      <c r="QAS4" s="97"/>
      <c r="QAT4" s="97"/>
      <c r="QAU4" s="97"/>
      <c r="QAV4" s="97"/>
      <c r="QAW4" s="97"/>
      <c r="QAX4" s="96"/>
      <c r="QAY4" s="97"/>
      <c r="QAZ4" s="97"/>
      <c r="QBA4" s="97"/>
      <c r="QBB4" s="97"/>
      <c r="QBC4" s="97"/>
      <c r="QBD4" s="97"/>
      <c r="QBE4" s="97"/>
      <c r="QBF4" s="96"/>
      <c r="QBG4" s="97"/>
      <c r="QBH4" s="97"/>
      <c r="QBI4" s="97"/>
      <c r="QBJ4" s="97"/>
      <c r="QBK4" s="97"/>
      <c r="QBL4" s="97"/>
      <c r="QBM4" s="97"/>
      <c r="QBN4" s="96"/>
      <c r="QBO4" s="97"/>
      <c r="QBP4" s="97"/>
      <c r="QBQ4" s="97"/>
      <c r="QBR4" s="97"/>
      <c r="QBS4" s="97"/>
      <c r="QBT4" s="97"/>
      <c r="QBU4" s="97"/>
      <c r="QBV4" s="96"/>
      <c r="QBW4" s="97"/>
      <c r="QBX4" s="97"/>
      <c r="QBY4" s="97"/>
      <c r="QBZ4" s="97"/>
      <c r="QCA4" s="97"/>
      <c r="QCB4" s="97"/>
      <c r="QCC4" s="97"/>
      <c r="QCD4" s="96"/>
      <c r="QCE4" s="97"/>
      <c r="QCF4" s="97"/>
      <c r="QCG4" s="97"/>
      <c r="QCH4" s="97"/>
      <c r="QCI4" s="97"/>
      <c r="QCJ4" s="97"/>
      <c r="QCK4" s="97"/>
      <c r="QCL4" s="96"/>
      <c r="QCM4" s="97"/>
      <c r="QCN4" s="97"/>
      <c r="QCO4" s="97"/>
      <c r="QCP4" s="97"/>
      <c r="QCQ4" s="97"/>
      <c r="QCR4" s="97"/>
      <c r="QCS4" s="97"/>
      <c r="QCT4" s="96"/>
      <c r="QCU4" s="97"/>
      <c r="QCV4" s="97"/>
      <c r="QCW4" s="97"/>
      <c r="QCX4" s="97"/>
      <c r="QCY4" s="97"/>
      <c r="QCZ4" s="97"/>
      <c r="QDA4" s="97"/>
      <c r="QDB4" s="96"/>
      <c r="QDC4" s="97"/>
      <c r="QDD4" s="97"/>
      <c r="QDE4" s="97"/>
      <c r="QDF4" s="97"/>
      <c r="QDG4" s="97"/>
      <c r="QDH4" s="97"/>
      <c r="QDI4" s="97"/>
      <c r="QDJ4" s="96"/>
      <c r="QDK4" s="97"/>
      <c r="QDL4" s="97"/>
      <c r="QDM4" s="97"/>
      <c r="QDN4" s="97"/>
      <c r="QDO4" s="97"/>
      <c r="QDP4" s="97"/>
      <c r="QDQ4" s="97"/>
      <c r="QDR4" s="96"/>
      <c r="QDS4" s="97"/>
      <c r="QDT4" s="97"/>
      <c r="QDU4" s="97"/>
      <c r="QDV4" s="97"/>
      <c r="QDW4" s="97"/>
      <c r="QDX4" s="97"/>
      <c r="QDY4" s="97"/>
      <c r="QDZ4" s="96"/>
      <c r="QEA4" s="97"/>
      <c r="QEB4" s="97"/>
      <c r="QEC4" s="97"/>
      <c r="QED4" s="97"/>
      <c r="QEE4" s="97"/>
      <c r="QEF4" s="97"/>
      <c r="QEG4" s="97"/>
      <c r="QEH4" s="96"/>
      <c r="QEI4" s="97"/>
      <c r="QEJ4" s="97"/>
      <c r="QEK4" s="97"/>
      <c r="QEL4" s="97"/>
      <c r="QEM4" s="97"/>
      <c r="QEN4" s="97"/>
      <c r="QEO4" s="97"/>
      <c r="QEP4" s="96"/>
      <c r="QEQ4" s="97"/>
      <c r="QER4" s="97"/>
      <c r="QES4" s="97"/>
      <c r="QET4" s="97"/>
      <c r="QEU4" s="97"/>
      <c r="QEV4" s="97"/>
      <c r="QEW4" s="97"/>
      <c r="QEX4" s="96"/>
      <c r="QEY4" s="97"/>
      <c r="QEZ4" s="97"/>
      <c r="QFA4" s="97"/>
      <c r="QFB4" s="97"/>
      <c r="QFC4" s="97"/>
      <c r="QFD4" s="97"/>
      <c r="QFE4" s="97"/>
      <c r="QFF4" s="96"/>
      <c r="QFG4" s="97"/>
      <c r="QFH4" s="97"/>
      <c r="QFI4" s="97"/>
      <c r="QFJ4" s="97"/>
      <c r="QFK4" s="97"/>
      <c r="QFL4" s="97"/>
      <c r="QFM4" s="97"/>
      <c r="QFN4" s="96"/>
      <c r="QFO4" s="97"/>
      <c r="QFP4" s="97"/>
      <c r="QFQ4" s="97"/>
      <c r="QFR4" s="97"/>
      <c r="QFS4" s="97"/>
      <c r="QFT4" s="97"/>
      <c r="QFU4" s="97"/>
      <c r="QFV4" s="96"/>
      <c r="QFW4" s="97"/>
      <c r="QFX4" s="97"/>
      <c r="QFY4" s="97"/>
      <c r="QFZ4" s="97"/>
      <c r="QGA4" s="97"/>
      <c r="QGB4" s="97"/>
      <c r="QGC4" s="97"/>
      <c r="QGD4" s="96"/>
      <c r="QGE4" s="97"/>
      <c r="QGF4" s="97"/>
      <c r="QGG4" s="97"/>
      <c r="QGH4" s="97"/>
      <c r="QGI4" s="97"/>
      <c r="QGJ4" s="97"/>
      <c r="QGK4" s="97"/>
      <c r="QGL4" s="96"/>
      <c r="QGM4" s="97"/>
      <c r="QGN4" s="97"/>
      <c r="QGO4" s="97"/>
      <c r="QGP4" s="97"/>
      <c r="QGQ4" s="97"/>
      <c r="QGR4" s="97"/>
      <c r="QGS4" s="97"/>
      <c r="QGT4" s="96"/>
      <c r="QGU4" s="97"/>
      <c r="QGV4" s="97"/>
      <c r="QGW4" s="97"/>
      <c r="QGX4" s="97"/>
      <c r="QGY4" s="97"/>
      <c r="QGZ4" s="97"/>
      <c r="QHA4" s="97"/>
      <c r="QHB4" s="96"/>
      <c r="QHC4" s="97"/>
      <c r="QHD4" s="97"/>
      <c r="QHE4" s="97"/>
      <c r="QHF4" s="97"/>
      <c r="QHG4" s="97"/>
      <c r="QHH4" s="97"/>
      <c r="QHI4" s="97"/>
      <c r="QHJ4" s="96"/>
      <c r="QHK4" s="97"/>
      <c r="QHL4" s="97"/>
      <c r="QHM4" s="97"/>
      <c r="QHN4" s="97"/>
      <c r="QHO4" s="97"/>
      <c r="QHP4" s="97"/>
      <c r="QHQ4" s="97"/>
      <c r="QHR4" s="96"/>
      <c r="QHS4" s="97"/>
      <c r="QHT4" s="97"/>
      <c r="QHU4" s="97"/>
      <c r="QHV4" s="97"/>
      <c r="QHW4" s="97"/>
      <c r="QHX4" s="97"/>
      <c r="QHY4" s="97"/>
      <c r="QHZ4" s="96"/>
      <c r="QIA4" s="97"/>
      <c r="QIB4" s="97"/>
      <c r="QIC4" s="97"/>
      <c r="QID4" s="97"/>
      <c r="QIE4" s="97"/>
      <c r="QIF4" s="97"/>
      <c r="QIG4" s="97"/>
      <c r="QIH4" s="96"/>
      <c r="QII4" s="97"/>
      <c r="QIJ4" s="97"/>
      <c r="QIK4" s="97"/>
      <c r="QIL4" s="97"/>
      <c r="QIM4" s="97"/>
      <c r="QIN4" s="97"/>
      <c r="QIO4" s="97"/>
      <c r="QIP4" s="96"/>
      <c r="QIQ4" s="97"/>
      <c r="QIR4" s="97"/>
      <c r="QIS4" s="97"/>
      <c r="QIT4" s="97"/>
      <c r="QIU4" s="97"/>
      <c r="QIV4" s="97"/>
      <c r="QIW4" s="97"/>
      <c r="QIX4" s="96"/>
      <c r="QIY4" s="97"/>
      <c r="QIZ4" s="97"/>
      <c r="QJA4" s="97"/>
      <c r="QJB4" s="97"/>
      <c r="QJC4" s="97"/>
      <c r="QJD4" s="97"/>
      <c r="QJE4" s="97"/>
      <c r="QJF4" s="96"/>
      <c r="QJG4" s="97"/>
      <c r="QJH4" s="97"/>
      <c r="QJI4" s="97"/>
      <c r="QJJ4" s="97"/>
      <c r="QJK4" s="97"/>
      <c r="QJL4" s="97"/>
      <c r="QJM4" s="97"/>
      <c r="QJN4" s="96"/>
      <c r="QJO4" s="97"/>
      <c r="QJP4" s="97"/>
      <c r="QJQ4" s="97"/>
      <c r="QJR4" s="97"/>
      <c r="QJS4" s="97"/>
      <c r="QJT4" s="97"/>
      <c r="QJU4" s="97"/>
      <c r="QJV4" s="96"/>
      <c r="QJW4" s="97"/>
      <c r="QJX4" s="97"/>
      <c r="QJY4" s="97"/>
      <c r="QJZ4" s="97"/>
      <c r="QKA4" s="97"/>
      <c r="QKB4" s="97"/>
      <c r="QKC4" s="97"/>
      <c r="QKD4" s="96"/>
      <c r="QKE4" s="97"/>
      <c r="QKF4" s="97"/>
      <c r="QKG4" s="97"/>
      <c r="QKH4" s="97"/>
      <c r="QKI4" s="97"/>
      <c r="QKJ4" s="97"/>
      <c r="QKK4" s="97"/>
      <c r="QKL4" s="96"/>
      <c r="QKM4" s="97"/>
      <c r="QKN4" s="97"/>
      <c r="QKO4" s="97"/>
      <c r="QKP4" s="97"/>
      <c r="QKQ4" s="97"/>
      <c r="QKR4" s="97"/>
      <c r="QKS4" s="97"/>
      <c r="QKT4" s="96"/>
      <c r="QKU4" s="97"/>
      <c r="QKV4" s="97"/>
      <c r="QKW4" s="97"/>
      <c r="QKX4" s="97"/>
      <c r="QKY4" s="97"/>
      <c r="QKZ4" s="97"/>
      <c r="QLA4" s="97"/>
      <c r="QLB4" s="96"/>
      <c r="QLC4" s="97"/>
      <c r="QLD4" s="97"/>
      <c r="QLE4" s="97"/>
      <c r="QLF4" s="97"/>
      <c r="QLG4" s="97"/>
      <c r="QLH4" s="97"/>
      <c r="QLI4" s="97"/>
      <c r="QLJ4" s="96"/>
      <c r="QLK4" s="97"/>
      <c r="QLL4" s="97"/>
      <c r="QLM4" s="97"/>
      <c r="QLN4" s="97"/>
      <c r="QLO4" s="97"/>
      <c r="QLP4" s="97"/>
      <c r="QLQ4" s="97"/>
      <c r="QLR4" s="96"/>
      <c r="QLS4" s="97"/>
      <c r="QLT4" s="97"/>
      <c r="QLU4" s="97"/>
      <c r="QLV4" s="97"/>
      <c r="QLW4" s="97"/>
      <c r="QLX4" s="97"/>
      <c r="QLY4" s="97"/>
      <c r="QLZ4" s="96"/>
      <c r="QMA4" s="97"/>
      <c r="QMB4" s="97"/>
      <c r="QMC4" s="97"/>
      <c r="QMD4" s="97"/>
      <c r="QME4" s="97"/>
      <c r="QMF4" s="97"/>
      <c r="QMG4" s="97"/>
      <c r="QMH4" s="96"/>
      <c r="QMI4" s="97"/>
      <c r="QMJ4" s="97"/>
      <c r="QMK4" s="97"/>
      <c r="QML4" s="97"/>
      <c r="QMM4" s="97"/>
      <c r="QMN4" s="97"/>
      <c r="QMO4" s="97"/>
      <c r="QMP4" s="96"/>
      <c r="QMQ4" s="97"/>
      <c r="QMR4" s="97"/>
      <c r="QMS4" s="97"/>
      <c r="QMT4" s="97"/>
      <c r="QMU4" s="97"/>
      <c r="QMV4" s="97"/>
      <c r="QMW4" s="97"/>
      <c r="QMX4" s="96"/>
      <c r="QMY4" s="97"/>
      <c r="QMZ4" s="97"/>
      <c r="QNA4" s="97"/>
      <c r="QNB4" s="97"/>
      <c r="QNC4" s="97"/>
      <c r="QND4" s="97"/>
      <c r="QNE4" s="97"/>
      <c r="QNF4" s="96"/>
      <c r="QNG4" s="97"/>
      <c r="QNH4" s="97"/>
      <c r="QNI4" s="97"/>
      <c r="QNJ4" s="97"/>
      <c r="QNK4" s="97"/>
      <c r="QNL4" s="97"/>
      <c r="QNM4" s="97"/>
      <c r="QNN4" s="96"/>
      <c r="QNO4" s="97"/>
      <c r="QNP4" s="97"/>
      <c r="QNQ4" s="97"/>
      <c r="QNR4" s="97"/>
      <c r="QNS4" s="97"/>
      <c r="QNT4" s="97"/>
      <c r="QNU4" s="97"/>
      <c r="QNV4" s="96"/>
      <c r="QNW4" s="97"/>
      <c r="QNX4" s="97"/>
      <c r="QNY4" s="97"/>
      <c r="QNZ4" s="97"/>
      <c r="QOA4" s="97"/>
      <c r="QOB4" s="97"/>
      <c r="QOC4" s="97"/>
      <c r="QOD4" s="96"/>
      <c r="QOE4" s="97"/>
      <c r="QOF4" s="97"/>
      <c r="QOG4" s="97"/>
      <c r="QOH4" s="97"/>
      <c r="QOI4" s="97"/>
      <c r="QOJ4" s="97"/>
      <c r="QOK4" s="97"/>
      <c r="QOL4" s="96"/>
      <c r="QOM4" s="97"/>
      <c r="QON4" s="97"/>
      <c r="QOO4" s="97"/>
      <c r="QOP4" s="97"/>
      <c r="QOQ4" s="97"/>
      <c r="QOR4" s="97"/>
      <c r="QOS4" s="97"/>
      <c r="QOT4" s="96"/>
      <c r="QOU4" s="97"/>
      <c r="QOV4" s="97"/>
      <c r="QOW4" s="97"/>
      <c r="QOX4" s="97"/>
      <c r="QOY4" s="97"/>
      <c r="QOZ4" s="97"/>
      <c r="QPA4" s="97"/>
      <c r="QPB4" s="96"/>
      <c r="QPC4" s="97"/>
      <c r="QPD4" s="97"/>
      <c r="QPE4" s="97"/>
      <c r="QPF4" s="97"/>
      <c r="QPG4" s="97"/>
      <c r="QPH4" s="97"/>
      <c r="QPI4" s="97"/>
      <c r="QPJ4" s="96"/>
      <c r="QPK4" s="97"/>
      <c r="QPL4" s="97"/>
      <c r="QPM4" s="97"/>
      <c r="QPN4" s="97"/>
      <c r="QPO4" s="97"/>
      <c r="QPP4" s="97"/>
      <c r="QPQ4" s="97"/>
      <c r="QPR4" s="96"/>
      <c r="QPS4" s="97"/>
      <c r="QPT4" s="97"/>
      <c r="QPU4" s="97"/>
      <c r="QPV4" s="97"/>
      <c r="QPW4" s="97"/>
      <c r="QPX4" s="97"/>
      <c r="QPY4" s="97"/>
      <c r="QPZ4" s="96"/>
      <c r="QQA4" s="97"/>
      <c r="QQB4" s="97"/>
      <c r="QQC4" s="97"/>
      <c r="QQD4" s="97"/>
      <c r="QQE4" s="97"/>
      <c r="QQF4" s="97"/>
      <c r="QQG4" s="97"/>
      <c r="QQH4" s="96"/>
      <c r="QQI4" s="97"/>
      <c r="QQJ4" s="97"/>
      <c r="QQK4" s="97"/>
      <c r="QQL4" s="97"/>
      <c r="QQM4" s="97"/>
      <c r="QQN4" s="97"/>
      <c r="QQO4" s="97"/>
      <c r="QQP4" s="96"/>
      <c r="QQQ4" s="97"/>
      <c r="QQR4" s="97"/>
      <c r="QQS4" s="97"/>
      <c r="QQT4" s="97"/>
      <c r="QQU4" s="97"/>
      <c r="QQV4" s="97"/>
      <c r="QQW4" s="97"/>
      <c r="QQX4" s="96"/>
      <c r="QQY4" s="97"/>
      <c r="QQZ4" s="97"/>
      <c r="QRA4" s="97"/>
      <c r="QRB4" s="97"/>
      <c r="QRC4" s="97"/>
      <c r="QRD4" s="97"/>
      <c r="QRE4" s="97"/>
      <c r="QRF4" s="96"/>
      <c r="QRG4" s="97"/>
      <c r="QRH4" s="97"/>
      <c r="QRI4" s="97"/>
      <c r="QRJ4" s="97"/>
      <c r="QRK4" s="97"/>
      <c r="QRL4" s="97"/>
      <c r="QRM4" s="97"/>
      <c r="QRN4" s="96"/>
      <c r="QRO4" s="97"/>
      <c r="QRP4" s="97"/>
      <c r="QRQ4" s="97"/>
      <c r="QRR4" s="97"/>
      <c r="QRS4" s="97"/>
      <c r="QRT4" s="97"/>
      <c r="QRU4" s="97"/>
      <c r="QRV4" s="96"/>
      <c r="QRW4" s="97"/>
      <c r="QRX4" s="97"/>
      <c r="QRY4" s="97"/>
      <c r="QRZ4" s="97"/>
      <c r="QSA4" s="97"/>
      <c r="QSB4" s="97"/>
      <c r="QSC4" s="97"/>
      <c r="QSD4" s="96"/>
      <c r="QSE4" s="97"/>
      <c r="QSF4" s="97"/>
      <c r="QSG4" s="97"/>
      <c r="QSH4" s="97"/>
      <c r="QSI4" s="97"/>
      <c r="QSJ4" s="97"/>
      <c r="QSK4" s="97"/>
      <c r="QSL4" s="96"/>
      <c r="QSM4" s="97"/>
      <c r="QSN4" s="97"/>
      <c r="QSO4" s="97"/>
      <c r="QSP4" s="97"/>
      <c r="QSQ4" s="97"/>
      <c r="QSR4" s="97"/>
      <c r="QSS4" s="97"/>
      <c r="QST4" s="96"/>
      <c r="QSU4" s="97"/>
      <c r="QSV4" s="97"/>
      <c r="QSW4" s="97"/>
      <c r="QSX4" s="97"/>
      <c r="QSY4" s="97"/>
      <c r="QSZ4" s="97"/>
      <c r="QTA4" s="97"/>
      <c r="QTB4" s="96"/>
      <c r="QTC4" s="97"/>
      <c r="QTD4" s="97"/>
      <c r="QTE4" s="97"/>
      <c r="QTF4" s="97"/>
      <c r="QTG4" s="97"/>
      <c r="QTH4" s="97"/>
      <c r="QTI4" s="97"/>
      <c r="QTJ4" s="96"/>
      <c r="QTK4" s="97"/>
      <c r="QTL4" s="97"/>
      <c r="QTM4" s="97"/>
      <c r="QTN4" s="97"/>
      <c r="QTO4" s="97"/>
      <c r="QTP4" s="97"/>
      <c r="QTQ4" s="97"/>
      <c r="QTR4" s="96"/>
      <c r="QTS4" s="97"/>
      <c r="QTT4" s="97"/>
      <c r="QTU4" s="97"/>
      <c r="QTV4" s="97"/>
      <c r="QTW4" s="97"/>
      <c r="QTX4" s="97"/>
      <c r="QTY4" s="97"/>
      <c r="QTZ4" s="96"/>
      <c r="QUA4" s="97"/>
      <c r="QUB4" s="97"/>
      <c r="QUC4" s="97"/>
      <c r="QUD4" s="97"/>
      <c r="QUE4" s="97"/>
      <c r="QUF4" s="97"/>
      <c r="QUG4" s="97"/>
      <c r="QUH4" s="96"/>
      <c r="QUI4" s="97"/>
      <c r="QUJ4" s="97"/>
      <c r="QUK4" s="97"/>
      <c r="QUL4" s="97"/>
      <c r="QUM4" s="97"/>
      <c r="QUN4" s="97"/>
      <c r="QUO4" s="97"/>
      <c r="QUP4" s="96"/>
      <c r="QUQ4" s="97"/>
      <c r="QUR4" s="97"/>
      <c r="QUS4" s="97"/>
      <c r="QUT4" s="97"/>
      <c r="QUU4" s="97"/>
      <c r="QUV4" s="97"/>
      <c r="QUW4" s="97"/>
      <c r="QUX4" s="96"/>
      <c r="QUY4" s="97"/>
      <c r="QUZ4" s="97"/>
      <c r="QVA4" s="97"/>
      <c r="QVB4" s="97"/>
      <c r="QVC4" s="97"/>
      <c r="QVD4" s="97"/>
      <c r="QVE4" s="97"/>
      <c r="QVF4" s="96"/>
      <c r="QVG4" s="97"/>
      <c r="QVH4" s="97"/>
      <c r="QVI4" s="97"/>
      <c r="QVJ4" s="97"/>
      <c r="QVK4" s="97"/>
      <c r="QVL4" s="97"/>
      <c r="QVM4" s="97"/>
      <c r="QVN4" s="96"/>
      <c r="QVO4" s="97"/>
      <c r="QVP4" s="97"/>
      <c r="QVQ4" s="97"/>
      <c r="QVR4" s="97"/>
      <c r="QVS4" s="97"/>
      <c r="QVT4" s="97"/>
      <c r="QVU4" s="97"/>
      <c r="QVV4" s="96"/>
      <c r="QVW4" s="97"/>
      <c r="QVX4" s="97"/>
      <c r="QVY4" s="97"/>
      <c r="QVZ4" s="97"/>
      <c r="QWA4" s="97"/>
      <c r="QWB4" s="97"/>
      <c r="QWC4" s="97"/>
      <c r="QWD4" s="96"/>
      <c r="QWE4" s="97"/>
      <c r="QWF4" s="97"/>
      <c r="QWG4" s="97"/>
      <c r="QWH4" s="97"/>
      <c r="QWI4" s="97"/>
      <c r="QWJ4" s="97"/>
      <c r="QWK4" s="97"/>
      <c r="QWL4" s="96"/>
      <c r="QWM4" s="97"/>
      <c r="QWN4" s="97"/>
      <c r="QWO4" s="97"/>
      <c r="QWP4" s="97"/>
      <c r="QWQ4" s="97"/>
      <c r="QWR4" s="97"/>
      <c r="QWS4" s="97"/>
      <c r="QWT4" s="96"/>
      <c r="QWU4" s="97"/>
      <c r="QWV4" s="97"/>
      <c r="QWW4" s="97"/>
      <c r="QWX4" s="97"/>
      <c r="QWY4" s="97"/>
      <c r="QWZ4" s="97"/>
      <c r="QXA4" s="97"/>
      <c r="QXB4" s="96"/>
      <c r="QXC4" s="97"/>
      <c r="QXD4" s="97"/>
      <c r="QXE4" s="97"/>
      <c r="QXF4" s="97"/>
      <c r="QXG4" s="97"/>
      <c r="QXH4" s="97"/>
      <c r="QXI4" s="97"/>
      <c r="QXJ4" s="96"/>
      <c r="QXK4" s="97"/>
      <c r="QXL4" s="97"/>
      <c r="QXM4" s="97"/>
      <c r="QXN4" s="97"/>
      <c r="QXO4" s="97"/>
      <c r="QXP4" s="97"/>
      <c r="QXQ4" s="97"/>
      <c r="QXR4" s="96"/>
      <c r="QXS4" s="97"/>
      <c r="QXT4" s="97"/>
      <c r="QXU4" s="97"/>
      <c r="QXV4" s="97"/>
      <c r="QXW4" s="97"/>
      <c r="QXX4" s="97"/>
      <c r="QXY4" s="97"/>
      <c r="QXZ4" s="96"/>
      <c r="QYA4" s="97"/>
      <c r="QYB4" s="97"/>
      <c r="QYC4" s="97"/>
      <c r="QYD4" s="97"/>
      <c r="QYE4" s="97"/>
      <c r="QYF4" s="97"/>
      <c r="QYG4" s="97"/>
      <c r="QYH4" s="96"/>
      <c r="QYI4" s="97"/>
      <c r="QYJ4" s="97"/>
      <c r="QYK4" s="97"/>
      <c r="QYL4" s="97"/>
      <c r="QYM4" s="97"/>
      <c r="QYN4" s="97"/>
      <c r="QYO4" s="97"/>
      <c r="QYP4" s="96"/>
      <c r="QYQ4" s="97"/>
      <c r="QYR4" s="97"/>
      <c r="QYS4" s="97"/>
      <c r="QYT4" s="97"/>
      <c r="QYU4" s="97"/>
      <c r="QYV4" s="97"/>
      <c r="QYW4" s="97"/>
      <c r="QYX4" s="96"/>
      <c r="QYY4" s="97"/>
      <c r="QYZ4" s="97"/>
      <c r="QZA4" s="97"/>
      <c r="QZB4" s="97"/>
      <c r="QZC4" s="97"/>
      <c r="QZD4" s="97"/>
      <c r="QZE4" s="97"/>
      <c r="QZF4" s="96"/>
      <c r="QZG4" s="97"/>
      <c r="QZH4" s="97"/>
      <c r="QZI4" s="97"/>
      <c r="QZJ4" s="97"/>
      <c r="QZK4" s="97"/>
      <c r="QZL4" s="97"/>
      <c r="QZM4" s="97"/>
      <c r="QZN4" s="96"/>
      <c r="QZO4" s="97"/>
      <c r="QZP4" s="97"/>
      <c r="QZQ4" s="97"/>
      <c r="QZR4" s="97"/>
      <c r="QZS4" s="97"/>
      <c r="QZT4" s="97"/>
      <c r="QZU4" s="97"/>
      <c r="QZV4" s="96"/>
      <c r="QZW4" s="97"/>
      <c r="QZX4" s="97"/>
      <c r="QZY4" s="97"/>
      <c r="QZZ4" s="97"/>
      <c r="RAA4" s="97"/>
      <c r="RAB4" s="97"/>
      <c r="RAC4" s="97"/>
      <c r="RAD4" s="96"/>
      <c r="RAE4" s="97"/>
      <c r="RAF4" s="97"/>
      <c r="RAG4" s="97"/>
      <c r="RAH4" s="97"/>
      <c r="RAI4" s="97"/>
      <c r="RAJ4" s="97"/>
      <c r="RAK4" s="97"/>
      <c r="RAL4" s="96"/>
      <c r="RAM4" s="97"/>
      <c r="RAN4" s="97"/>
      <c r="RAO4" s="97"/>
      <c r="RAP4" s="97"/>
      <c r="RAQ4" s="97"/>
      <c r="RAR4" s="97"/>
      <c r="RAS4" s="97"/>
      <c r="RAT4" s="96"/>
      <c r="RAU4" s="97"/>
      <c r="RAV4" s="97"/>
      <c r="RAW4" s="97"/>
      <c r="RAX4" s="97"/>
      <c r="RAY4" s="97"/>
      <c r="RAZ4" s="97"/>
      <c r="RBA4" s="97"/>
      <c r="RBB4" s="96"/>
      <c r="RBC4" s="97"/>
      <c r="RBD4" s="97"/>
      <c r="RBE4" s="97"/>
      <c r="RBF4" s="97"/>
      <c r="RBG4" s="97"/>
      <c r="RBH4" s="97"/>
      <c r="RBI4" s="97"/>
      <c r="RBJ4" s="96"/>
      <c r="RBK4" s="97"/>
      <c r="RBL4" s="97"/>
      <c r="RBM4" s="97"/>
      <c r="RBN4" s="97"/>
      <c r="RBO4" s="97"/>
      <c r="RBP4" s="97"/>
      <c r="RBQ4" s="97"/>
      <c r="RBR4" s="96"/>
      <c r="RBS4" s="97"/>
      <c r="RBT4" s="97"/>
      <c r="RBU4" s="97"/>
      <c r="RBV4" s="97"/>
      <c r="RBW4" s="97"/>
      <c r="RBX4" s="97"/>
      <c r="RBY4" s="97"/>
      <c r="RBZ4" s="96"/>
      <c r="RCA4" s="97"/>
      <c r="RCB4" s="97"/>
      <c r="RCC4" s="97"/>
      <c r="RCD4" s="97"/>
      <c r="RCE4" s="97"/>
      <c r="RCF4" s="97"/>
      <c r="RCG4" s="97"/>
      <c r="RCH4" s="96"/>
      <c r="RCI4" s="97"/>
      <c r="RCJ4" s="97"/>
      <c r="RCK4" s="97"/>
      <c r="RCL4" s="97"/>
      <c r="RCM4" s="97"/>
      <c r="RCN4" s="97"/>
      <c r="RCO4" s="97"/>
      <c r="RCP4" s="96"/>
      <c r="RCQ4" s="97"/>
      <c r="RCR4" s="97"/>
      <c r="RCS4" s="97"/>
      <c r="RCT4" s="97"/>
      <c r="RCU4" s="97"/>
      <c r="RCV4" s="97"/>
      <c r="RCW4" s="97"/>
      <c r="RCX4" s="96"/>
      <c r="RCY4" s="97"/>
      <c r="RCZ4" s="97"/>
      <c r="RDA4" s="97"/>
      <c r="RDB4" s="97"/>
      <c r="RDC4" s="97"/>
      <c r="RDD4" s="97"/>
      <c r="RDE4" s="97"/>
      <c r="RDF4" s="96"/>
      <c r="RDG4" s="97"/>
      <c r="RDH4" s="97"/>
      <c r="RDI4" s="97"/>
      <c r="RDJ4" s="97"/>
      <c r="RDK4" s="97"/>
      <c r="RDL4" s="97"/>
      <c r="RDM4" s="97"/>
      <c r="RDN4" s="96"/>
      <c r="RDO4" s="97"/>
      <c r="RDP4" s="97"/>
      <c r="RDQ4" s="97"/>
      <c r="RDR4" s="97"/>
      <c r="RDS4" s="97"/>
      <c r="RDT4" s="97"/>
      <c r="RDU4" s="97"/>
      <c r="RDV4" s="96"/>
      <c r="RDW4" s="97"/>
      <c r="RDX4" s="97"/>
      <c r="RDY4" s="97"/>
      <c r="RDZ4" s="97"/>
      <c r="REA4" s="97"/>
      <c r="REB4" s="97"/>
      <c r="REC4" s="97"/>
      <c r="RED4" s="96"/>
      <c r="REE4" s="97"/>
      <c r="REF4" s="97"/>
      <c r="REG4" s="97"/>
      <c r="REH4" s="97"/>
      <c r="REI4" s="97"/>
      <c r="REJ4" s="97"/>
      <c r="REK4" s="97"/>
      <c r="REL4" s="96"/>
      <c r="REM4" s="97"/>
      <c r="REN4" s="97"/>
      <c r="REO4" s="97"/>
      <c r="REP4" s="97"/>
      <c r="REQ4" s="97"/>
      <c r="RER4" s="97"/>
      <c r="RES4" s="97"/>
      <c r="RET4" s="96"/>
      <c r="REU4" s="97"/>
      <c r="REV4" s="97"/>
      <c r="REW4" s="97"/>
      <c r="REX4" s="97"/>
      <c r="REY4" s="97"/>
      <c r="REZ4" s="97"/>
      <c r="RFA4" s="97"/>
      <c r="RFB4" s="96"/>
      <c r="RFC4" s="97"/>
      <c r="RFD4" s="97"/>
      <c r="RFE4" s="97"/>
      <c r="RFF4" s="97"/>
      <c r="RFG4" s="97"/>
      <c r="RFH4" s="97"/>
      <c r="RFI4" s="97"/>
      <c r="RFJ4" s="96"/>
      <c r="RFK4" s="97"/>
      <c r="RFL4" s="97"/>
      <c r="RFM4" s="97"/>
      <c r="RFN4" s="97"/>
      <c r="RFO4" s="97"/>
      <c r="RFP4" s="97"/>
      <c r="RFQ4" s="97"/>
      <c r="RFR4" s="96"/>
      <c r="RFS4" s="97"/>
      <c r="RFT4" s="97"/>
      <c r="RFU4" s="97"/>
      <c r="RFV4" s="97"/>
      <c r="RFW4" s="97"/>
      <c r="RFX4" s="97"/>
      <c r="RFY4" s="97"/>
      <c r="RFZ4" s="96"/>
      <c r="RGA4" s="97"/>
      <c r="RGB4" s="97"/>
      <c r="RGC4" s="97"/>
      <c r="RGD4" s="97"/>
      <c r="RGE4" s="97"/>
      <c r="RGF4" s="97"/>
      <c r="RGG4" s="97"/>
      <c r="RGH4" s="96"/>
      <c r="RGI4" s="97"/>
      <c r="RGJ4" s="97"/>
      <c r="RGK4" s="97"/>
      <c r="RGL4" s="97"/>
      <c r="RGM4" s="97"/>
      <c r="RGN4" s="97"/>
      <c r="RGO4" s="97"/>
      <c r="RGP4" s="96"/>
      <c r="RGQ4" s="97"/>
      <c r="RGR4" s="97"/>
      <c r="RGS4" s="97"/>
      <c r="RGT4" s="97"/>
      <c r="RGU4" s="97"/>
      <c r="RGV4" s="97"/>
      <c r="RGW4" s="97"/>
      <c r="RGX4" s="96"/>
      <c r="RGY4" s="97"/>
      <c r="RGZ4" s="97"/>
      <c r="RHA4" s="97"/>
      <c r="RHB4" s="97"/>
      <c r="RHC4" s="97"/>
      <c r="RHD4" s="97"/>
      <c r="RHE4" s="97"/>
      <c r="RHF4" s="96"/>
      <c r="RHG4" s="97"/>
      <c r="RHH4" s="97"/>
      <c r="RHI4" s="97"/>
      <c r="RHJ4" s="97"/>
      <c r="RHK4" s="97"/>
      <c r="RHL4" s="97"/>
      <c r="RHM4" s="97"/>
      <c r="RHN4" s="96"/>
      <c r="RHO4" s="97"/>
      <c r="RHP4" s="97"/>
      <c r="RHQ4" s="97"/>
      <c r="RHR4" s="97"/>
      <c r="RHS4" s="97"/>
      <c r="RHT4" s="97"/>
      <c r="RHU4" s="97"/>
      <c r="RHV4" s="96"/>
      <c r="RHW4" s="97"/>
      <c r="RHX4" s="97"/>
      <c r="RHY4" s="97"/>
      <c r="RHZ4" s="97"/>
      <c r="RIA4" s="97"/>
      <c r="RIB4" s="97"/>
      <c r="RIC4" s="97"/>
      <c r="RID4" s="96"/>
      <c r="RIE4" s="97"/>
      <c r="RIF4" s="97"/>
      <c r="RIG4" s="97"/>
      <c r="RIH4" s="97"/>
      <c r="RII4" s="97"/>
      <c r="RIJ4" s="97"/>
      <c r="RIK4" s="97"/>
      <c r="RIL4" s="96"/>
      <c r="RIM4" s="97"/>
      <c r="RIN4" s="97"/>
      <c r="RIO4" s="97"/>
      <c r="RIP4" s="97"/>
      <c r="RIQ4" s="97"/>
      <c r="RIR4" s="97"/>
      <c r="RIS4" s="97"/>
      <c r="RIT4" s="96"/>
      <c r="RIU4" s="97"/>
      <c r="RIV4" s="97"/>
      <c r="RIW4" s="97"/>
      <c r="RIX4" s="97"/>
      <c r="RIY4" s="97"/>
      <c r="RIZ4" s="97"/>
      <c r="RJA4" s="97"/>
      <c r="RJB4" s="96"/>
      <c r="RJC4" s="97"/>
      <c r="RJD4" s="97"/>
      <c r="RJE4" s="97"/>
      <c r="RJF4" s="97"/>
      <c r="RJG4" s="97"/>
      <c r="RJH4" s="97"/>
      <c r="RJI4" s="97"/>
      <c r="RJJ4" s="96"/>
      <c r="RJK4" s="97"/>
      <c r="RJL4" s="97"/>
      <c r="RJM4" s="97"/>
      <c r="RJN4" s="97"/>
      <c r="RJO4" s="97"/>
      <c r="RJP4" s="97"/>
      <c r="RJQ4" s="97"/>
      <c r="RJR4" s="96"/>
      <c r="RJS4" s="97"/>
      <c r="RJT4" s="97"/>
      <c r="RJU4" s="97"/>
      <c r="RJV4" s="97"/>
      <c r="RJW4" s="97"/>
      <c r="RJX4" s="97"/>
      <c r="RJY4" s="97"/>
      <c r="RJZ4" s="96"/>
      <c r="RKA4" s="97"/>
      <c r="RKB4" s="97"/>
      <c r="RKC4" s="97"/>
      <c r="RKD4" s="97"/>
      <c r="RKE4" s="97"/>
      <c r="RKF4" s="97"/>
      <c r="RKG4" s="97"/>
      <c r="RKH4" s="96"/>
      <c r="RKI4" s="97"/>
      <c r="RKJ4" s="97"/>
      <c r="RKK4" s="97"/>
      <c r="RKL4" s="97"/>
      <c r="RKM4" s="97"/>
      <c r="RKN4" s="97"/>
      <c r="RKO4" s="97"/>
      <c r="RKP4" s="96"/>
      <c r="RKQ4" s="97"/>
      <c r="RKR4" s="97"/>
      <c r="RKS4" s="97"/>
      <c r="RKT4" s="97"/>
      <c r="RKU4" s="97"/>
      <c r="RKV4" s="97"/>
      <c r="RKW4" s="97"/>
      <c r="RKX4" s="96"/>
      <c r="RKY4" s="97"/>
      <c r="RKZ4" s="97"/>
      <c r="RLA4" s="97"/>
      <c r="RLB4" s="97"/>
      <c r="RLC4" s="97"/>
      <c r="RLD4" s="97"/>
      <c r="RLE4" s="97"/>
      <c r="RLF4" s="96"/>
      <c r="RLG4" s="97"/>
      <c r="RLH4" s="97"/>
      <c r="RLI4" s="97"/>
      <c r="RLJ4" s="97"/>
      <c r="RLK4" s="97"/>
      <c r="RLL4" s="97"/>
      <c r="RLM4" s="97"/>
      <c r="RLN4" s="96"/>
      <c r="RLO4" s="97"/>
      <c r="RLP4" s="97"/>
      <c r="RLQ4" s="97"/>
      <c r="RLR4" s="97"/>
      <c r="RLS4" s="97"/>
      <c r="RLT4" s="97"/>
      <c r="RLU4" s="97"/>
      <c r="RLV4" s="96"/>
      <c r="RLW4" s="97"/>
      <c r="RLX4" s="97"/>
      <c r="RLY4" s="97"/>
      <c r="RLZ4" s="97"/>
      <c r="RMA4" s="97"/>
      <c r="RMB4" s="97"/>
      <c r="RMC4" s="97"/>
      <c r="RMD4" s="96"/>
      <c r="RME4" s="97"/>
      <c r="RMF4" s="97"/>
      <c r="RMG4" s="97"/>
      <c r="RMH4" s="97"/>
      <c r="RMI4" s="97"/>
      <c r="RMJ4" s="97"/>
      <c r="RMK4" s="97"/>
      <c r="RML4" s="96"/>
      <c r="RMM4" s="97"/>
      <c r="RMN4" s="97"/>
      <c r="RMO4" s="97"/>
      <c r="RMP4" s="97"/>
      <c r="RMQ4" s="97"/>
      <c r="RMR4" s="97"/>
      <c r="RMS4" s="97"/>
      <c r="RMT4" s="96"/>
      <c r="RMU4" s="97"/>
      <c r="RMV4" s="97"/>
      <c r="RMW4" s="97"/>
      <c r="RMX4" s="97"/>
      <c r="RMY4" s="97"/>
      <c r="RMZ4" s="97"/>
      <c r="RNA4" s="97"/>
      <c r="RNB4" s="96"/>
      <c r="RNC4" s="97"/>
      <c r="RND4" s="97"/>
      <c r="RNE4" s="97"/>
      <c r="RNF4" s="97"/>
      <c r="RNG4" s="97"/>
      <c r="RNH4" s="97"/>
      <c r="RNI4" s="97"/>
      <c r="RNJ4" s="96"/>
      <c r="RNK4" s="97"/>
      <c r="RNL4" s="97"/>
      <c r="RNM4" s="97"/>
      <c r="RNN4" s="97"/>
      <c r="RNO4" s="97"/>
      <c r="RNP4" s="97"/>
      <c r="RNQ4" s="97"/>
      <c r="RNR4" s="96"/>
      <c r="RNS4" s="97"/>
      <c r="RNT4" s="97"/>
      <c r="RNU4" s="97"/>
      <c r="RNV4" s="97"/>
      <c r="RNW4" s="97"/>
      <c r="RNX4" s="97"/>
      <c r="RNY4" s="97"/>
      <c r="RNZ4" s="96"/>
      <c r="ROA4" s="97"/>
      <c r="ROB4" s="97"/>
      <c r="ROC4" s="97"/>
      <c r="ROD4" s="97"/>
      <c r="ROE4" s="97"/>
      <c r="ROF4" s="97"/>
      <c r="ROG4" s="97"/>
      <c r="ROH4" s="96"/>
      <c r="ROI4" s="97"/>
      <c r="ROJ4" s="97"/>
      <c r="ROK4" s="97"/>
      <c r="ROL4" s="97"/>
      <c r="ROM4" s="97"/>
      <c r="RON4" s="97"/>
      <c r="ROO4" s="97"/>
      <c r="ROP4" s="96"/>
      <c r="ROQ4" s="97"/>
      <c r="ROR4" s="97"/>
      <c r="ROS4" s="97"/>
      <c r="ROT4" s="97"/>
      <c r="ROU4" s="97"/>
      <c r="ROV4" s="97"/>
      <c r="ROW4" s="97"/>
      <c r="ROX4" s="96"/>
      <c r="ROY4" s="97"/>
      <c r="ROZ4" s="97"/>
      <c r="RPA4" s="97"/>
      <c r="RPB4" s="97"/>
      <c r="RPC4" s="97"/>
      <c r="RPD4" s="97"/>
      <c r="RPE4" s="97"/>
      <c r="RPF4" s="96"/>
      <c r="RPG4" s="97"/>
      <c r="RPH4" s="97"/>
      <c r="RPI4" s="97"/>
      <c r="RPJ4" s="97"/>
      <c r="RPK4" s="97"/>
      <c r="RPL4" s="97"/>
      <c r="RPM4" s="97"/>
      <c r="RPN4" s="96"/>
      <c r="RPO4" s="97"/>
      <c r="RPP4" s="97"/>
      <c r="RPQ4" s="97"/>
      <c r="RPR4" s="97"/>
      <c r="RPS4" s="97"/>
      <c r="RPT4" s="97"/>
      <c r="RPU4" s="97"/>
      <c r="RPV4" s="96"/>
      <c r="RPW4" s="97"/>
      <c r="RPX4" s="97"/>
      <c r="RPY4" s="97"/>
      <c r="RPZ4" s="97"/>
      <c r="RQA4" s="97"/>
      <c r="RQB4" s="97"/>
      <c r="RQC4" s="97"/>
      <c r="RQD4" s="96"/>
      <c r="RQE4" s="97"/>
      <c r="RQF4" s="97"/>
      <c r="RQG4" s="97"/>
      <c r="RQH4" s="97"/>
      <c r="RQI4" s="97"/>
      <c r="RQJ4" s="97"/>
      <c r="RQK4" s="97"/>
      <c r="RQL4" s="96"/>
      <c r="RQM4" s="97"/>
      <c r="RQN4" s="97"/>
      <c r="RQO4" s="97"/>
      <c r="RQP4" s="97"/>
      <c r="RQQ4" s="97"/>
      <c r="RQR4" s="97"/>
      <c r="RQS4" s="97"/>
      <c r="RQT4" s="96"/>
      <c r="RQU4" s="97"/>
      <c r="RQV4" s="97"/>
      <c r="RQW4" s="97"/>
      <c r="RQX4" s="97"/>
      <c r="RQY4" s="97"/>
      <c r="RQZ4" s="97"/>
      <c r="RRA4" s="97"/>
      <c r="RRB4" s="96"/>
      <c r="RRC4" s="97"/>
      <c r="RRD4" s="97"/>
      <c r="RRE4" s="97"/>
      <c r="RRF4" s="97"/>
      <c r="RRG4" s="97"/>
      <c r="RRH4" s="97"/>
      <c r="RRI4" s="97"/>
      <c r="RRJ4" s="96"/>
      <c r="RRK4" s="97"/>
      <c r="RRL4" s="97"/>
      <c r="RRM4" s="97"/>
      <c r="RRN4" s="97"/>
      <c r="RRO4" s="97"/>
      <c r="RRP4" s="97"/>
      <c r="RRQ4" s="97"/>
      <c r="RRR4" s="96"/>
      <c r="RRS4" s="97"/>
      <c r="RRT4" s="97"/>
      <c r="RRU4" s="97"/>
      <c r="RRV4" s="97"/>
      <c r="RRW4" s="97"/>
      <c r="RRX4" s="97"/>
      <c r="RRY4" s="97"/>
      <c r="RRZ4" s="96"/>
      <c r="RSA4" s="97"/>
      <c r="RSB4" s="97"/>
      <c r="RSC4" s="97"/>
      <c r="RSD4" s="97"/>
      <c r="RSE4" s="97"/>
      <c r="RSF4" s="97"/>
      <c r="RSG4" s="97"/>
      <c r="RSH4" s="96"/>
      <c r="RSI4" s="97"/>
      <c r="RSJ4" s="97"/>
      <c r="RSK4" s="97"/>
      <c r="RSL4" s="97"/>
      <c r="RSM4" s="97"/>
      <c r="RSN4" s="97"/>
      <c r="RSO4" s="97"/>
      <c r="RSP4" s="96"/>
      <c r="RSQ4" s="97"/>
      <c r="RSR4" s="97"/>
      <c r="RSS4" s="97"/>
      <c r="RST4" s="97"/>
      <c r="RSU4" s="97"/>
      <c r="RSV4" s="97"/>
      <c r="RSW4" s="97"/>
      <c r="RSX4" s="96"/>
      <c r="RSY4" s="97"/>
      <c r="RSZ4" s="97"/>
      <c r="RTA4" s="97"/>
      <c r="RTB4" s="97"/>
      <c r="RTC4" s="97"/>
      <c r="RTD4" s="97"/>
      <c r="RTE4" s="97"/>
      <c r="RTF4" s="96"/>
      <c r="RTG4" s="97"/>
      <c r="RTH4" s="97"/>
      <c r="RTI4" s="97"/>
      <c r="RTJ4" s="97"/>
      <c r="RTK4" s="97"/>
      <c r="RTL4" s="97"/>
      <c r="RTM4" s="97"/>
      <c r="RTN4" s="96"/>
      <c r="RTO4" s="97"/>
      <c r="RTP4" s="97"/>
      <c r="RTQ4" s="97"/>
      <c r="RTR4" s="97"/>
      <c r="RTS4" s="97"/>
      <c r="RTT4" s="97"/>
      <c r="RTU4" s="97"/>
      <c r="RTV4" s="96"/>
      <c r="RTW4" s="97"/>
      <c r="RTX4" s="97"/>
      <c r="RTY4" s="97"/>
      <c r="RTZ4" s="97"/>
      <c r="RUA4" s="97"/>
      <c r="RUB4" s="97"/>
      <c r="RUC4" s="97"/>
      <c r="RUD4" s="96"/>
      <c r="RUE4" s="97"/>
      <c r="RUF4" s="97"/>
      <c r="RUG4" s="97"/>
      <c r="RUH4" s="97"/>
      <c r="RUI4" s="97"/>
      <c r="RUJ4" s="97"/>
      <c r="RUK4" s="97"/>
      <c r="RUL4" s="96"/>
      <c r="RUM4" s="97"/>
      <c r="RUN4" s="97"/>
      <c r="RUO4" s="97"/>
      <c r="RUP4" s="97"/>
      <c r="RUQ4" s="97"/>
      <c r="RUR4" s="97"/>
      <c r="RUS4" s="97"/>
      <c r="RUT4" s="96"/>
      <c r="RUU4" s="97"/>
      <c r="RUV4" s="97"/>
      <c r="RUW4" s="97"/>
      <c r="RUX4" s="97"/>
      <c r="RUY4" s="97"/>
      <c r="RUZ4" s="97"/>
      <c r="RVA4" s="97"/>
      <c r="RVB4" s="96"/>
      <c r="RVC4" s="97"/>
      <c r="RVD4" s="97"/>
      <c r="RVE4" s="97"/>
      <c r="RVF4" s="97"/>
      <c r="RVG4" s="97"/>
      <c r="RVH4" s="97"/>
      <c r="RVI4" s="97"/>
      <c r="RVJ4" s="96"/>
      <c r="RVK4" s="97"/>
      <c r="RVL4" s="97"/>
      <c r="RVM4" s="97"/>
      <c r="RVN4" s="97"/>
      <c r="RVO4" s="97"/>
      <c r="RVP4" s="97"/>
      <c r="RVQ4" s="97"/>
      <c r="RVR4" s="96"/>
      <c r="RVS4" s="97"/>
      <c r="RVT4" s="97"/>
      <c r="RVU4" s="97"/>
      <c r="RVV4" s="97"/>
      <c r="RVW4" s="97"/>
      <c r="RVX4" s="97"/>
      <c r="RVY4" s="97"/>
      <c r="RVZ4" s="96"/>
      <c r="RWA4" s="97"/>
      <c r="RWB4" s="97"/>
      <c r="RWC4" s="97"/>
      <c r="RWD4" s="97"/>
      <c r="RWE4" s="97"/>
      <c r="RWF4" s="97"/>
      <c r="RWG4" s="97"/>
      <c r="RWH4" s="96"/>
      <c r="RWI4" s="97"/>
      <c r="RWJ4" s="97"/>
      <c r="RWK4" s="97"/>
      <c r="RWL4" s="97"/>
      <c r="RWM4" s="97"/>
      <c r="RWN4" s="97"/>
      <c r="RWO4" s="97"/>
      <c r="RWP4" s="96"/>
      <c r="RWQ4" s="97"/>
      <c r="RWR4" s="97"/>
      <c r="RWS4" s="97"/>
      <c r="RWT4" s="97"/>
      <c r="RWU4" s="97"/>
      <c r="RWV4" s="97"/>
      <c r="RWW4" s="97"/>
      <c r="RWX4" s="96"/>
      <c r="RWY4" s="97"/>
      <c r="RWZ4" s="97"/>
      <c r="RXA4" s="97"/>
      <c r="RXB4" s="97"/>
      <c r="RXC4" s="97"/>
      <c r="RXD4" s="97"/>
      <c r="RXE4" s="97"/>
      <c r="RXF4" s="96"/>
      <c r="RXG4" s="97"/>
      <c r="RXH4" s="97"/>
      <c r="RXI4" s="97"/>
      <c r="RXJ4" s="97"/>
      <c r="RXK4" s="97"/>
      <c r="RXL4" s="97"/>
      <c r="RXM4" s="97"/>
      <c r="RXN4" s="96"/>
      <c r="RXO4" s="97"/>
      <c r="RXP4" s="97"/>
      <c r="RXQ4" s="97"/>
      <c r="RXR4" s="97"/>
      <c r="RXS4" s="97"/>
      <c r="RXT4" s="97"/>
      <c r="RXU4" s="97"/>
      <c r="RXV4" s="96"/>
      <c r="RXW4" s="97"/>
      <c r="RXX4" s="97"/>
      <c r="RXY4" s="97"/>
      <c r="RXZ4" s="97"/>
      <c r="RYA4" s="97"/>
      <c r="RYB4" s="97"/>
      <c r="RYC4" s="97"/>
      <c r="RYD4" s="96"/>
      <c r="RYE4" s="97"/>
      <c r="RYF4" s="97"/>
      <c r="RYG4" s="97"/>
      <c r="RYH4" s="97"/>
      <c r="RYI4" s="97"/>
      <c r="RYJ4" s="97"/>
      <c r="RYK4" s="97"/>
      <c r="RYL4" s="96"/>
      <c r="RYM4" s="97"/>
      <c r="RYN4" s="97"/>
      <c r="RYO4" s="97"/>
      <c r="RYP4" s="97"/>
      <c r="RYQ4" s="97"/>
      <c r="RYR4" s="97"/>
      <c r="RYS4" s="97"/>
      <c r="RYT4" s="96"/>
      <c r="RYU4" s="97"/>
      <c r="RYV4" s="97"/>
      <c r="RYW4" s="97"/>
      <c r="RYX4" s="97"/>
      <c r="RYY4" s="97"/>
      <c r="RYZ4" s="97"/>
      <c r="RZA4" s="97"/>
      <c r="RZB4" s="96"/>
      <c r="RZC4" s="97"/>
      <c r="RZD4" s="97"/>
      <c r="RZE4" s="97"/>
      <c r="RZF4" s="97"/>
      <c r="RZG4" s="97"/>
      <c r="RZH4" s="97"/>
      <c r="RZI4" s="97"/>
      <c r="RZJ4" s="96"/>
      <c r="RZK4" s="97"/>
      <c r="RZL4" s="97"/>
      <c r="RZM4" s="97"/>
      <c r="RZN4" s="97"/>
      <c r="RZO4" s="97"/>
      <c r="RZP4" s="97"/>
      <c r="RZQ4" s="97"/>
      <c r="RZR4" s="96"/>
      <c r="RZS4" s="97"/>
      <c r="RZT4" s="97"/>
      <c r="RZU4" s="97"/>
      <c r="RZV4" s="97"/>
      <c r="RZW4" s="97"/>
      <c r="RZX4" s="97"/>
      <c r="RZY4" s="97"/>
      <c r="RZZ4" s="96"/>
      <c r="SAA4" s="97"/>
      <c r="SAB4" s="97"/>
      <c r="SAC4" s="97"/>
      <c r="SAD4" s="97"/>
      <c r="SAE4" s="97"/>
      <c r="SAF4" s="97"/>
      <c r="SAG4" s="97"/>
      <c r="SAH4" s="96"/>
      <c r="SAI4" s="97"/>
      <c r="SAJ4" s="97"/>
      <c r="SAK4" s="97"/>
      <c r="SAL4" s="97"/>
      <c r="SAM4" s="97"/>
      <c r="SAN4" s="97"/>
      <c r="SAO4" s="97"/>
      <c r="SAP4" s="96"/>
      <c r="SAQ4" s="97"/>
      <c r="SAR4" s="97"/>
      <c r="SAS4" s="97"/>
      <c r="SAT4" s="97"/>
      <c r="SAU4" s="97"/>
      <c r="SAV4" s="97"/>
      <c r="SAW4" s="97"/>
      <c r="SAX4" s="96"/>
      <c r="SAY4" s="97"/>
      <c r="SAZ4" s="97"/>
      <c r="SBA4" s="97"/>
      <c r="SBB4" s="97"/>
      <c r="SBC4" s="97"/>
      <c r="SBD4" s="97"/>
      <c r="SBE4" s="97"/>
      <c r="SBF4" s="96"/>
      <c r="SBG4" s="97"/>
      <c r="SBH4" s="97"/>
      <c r="SBI4" s="97"/>
      <c r="SBJ4" s="97"/>
      <c r="SBK4" s="97"/>
      <c r="SBL4" s="97"/>
      <c r="SBM4" s="97"/>
      <c r="SBN4" s="96"/>
      <c r="SBO4" s="97"/>
      <c r="SBP4" s="97"/>
      <c r="SBQ4" s="97"/>
      <c r="SBR4" s="97"/>
      <c r="SBS4" s="97"/>
      <c r="SBT4" s="97"/>
      <c r="SBU4" s="97"/>
      <c r="SBV4" s="96"/>
      <c r="SBW4" s="97"/>
      <c r="SBX4" s="97"/>
      <c r="SBY4" s="97"/>
      <c r="SBZ4" s="97"/>
      <c r="SCA4" s="97"/>
      <c r="SCB4" s="97"/>
      <c r="SCC4" s="97"/>
      <c r="SCD4" s="96"/>
      <c r="SCE4" s="97"/>
      <c r="SCF4" s="97"/>
      <c r="SCG4" s="97"/>
      <c r="SCH4" s="97"/>
      <c r="SCI4" s="97"/>
      <c r="SCJ4" s="97"/>
      <c r="SCK4" s="97"/>
      <c r="SCL4" s="96"/>
      <c r="SCM4" s="97"/>
      <c r="SCN4" s="97"/>
      <c r="SCO4" s="97"/>
      <c r="SCP4" s="97"/>
      <c r="SCQ4" s="97"/>
      <c r="SCR4" s="97"/>
      <c r="SCS4" s="97"/>
      <c r="SCT4" s="96"/>
      <c r="SCU4" s="97"/>
      <c r="SCV4" s="97"/>
      <c r="SCW4" s="97"/>
      <c r="SCX4" s="97"/>
      <c r="SCY4" s="97"/>
      <c r="SCZ4" s="97"/>
      <c r="SDA4" s="97"/>
      <c r="SDB4" s="96"/>
      <c r="SDC4" s="97"/>
      <c r="SDD4" s="97"/>
      <c r="SDE4" s="97"/>
      <c r="SDF4" s="97"/>
      <c r="SDG4" s="97"/>
      <c r="SDH4" s="97"/>
      <c r="SDI4" s="97"/>
      <c r="SDJ4" s="96"/>
      <c r="SDK4" s="97"/>
      <c r="SDL4" s="97"/>
      <c r="SDM4" s="97"/>
      <c r="SDN4" s="97"/>
      <c r="SDO4" s="97"/>
      <c r="SDP4" s="97"/>
      <c r="SDQ4" s="97"/>
      <c r="SDR4" s="96"/>
      <c r="SDS4" s="97"/>
      <c r="SDT4" s="97"/>
      <c r="SDU4" s="97"/>
      <c r="SDV4" s="97"/>
      <c r="SDW4" s="97"/>
      <c r="SDX4" s="97"/>
      <c r="SDY4" s="97"/>
      <c r="SDZ4" s="96"/>
      <c r="SEA4" s="97"/>
      <c r="SEB4" s="97"/>
      <c r="SEC4" s="97"/>
      <c r="SED4" s="97"/>
      <c r="SEE4" s="97"/>
      <c r="SEF4" s="97"/>
      <c r="SEG4" s="97"/>
      <c r="SEH4" s="96"/>
      <c r="SEI4" s="97"/>
      <c r="SEJ4" s="97"/>
      <c r="SEK4" s="97"/>
      <c r="SEL4" s="97"/>
      <c r="SEM4" s="97"/>
      <c r="SEN4" s="97"/>
      <c r="SEO4" s="97"/>
      <c r="SEP4" s="96"/>
      <c r="SEQ4" s="97"/>
      <c r="SER4" s="97"/>
      <c r="SES4" s="97"/>
      <c r="SET4" s="97"/>
      <c r="SEU4" s="97"/>
      <c r="SEV4" s="97"/>
      <c r="SEW4" s="97"/>
      <c r="SEX4" s="96"/>
      <c r="SEY4" s="97"/>
      <c r="SEZ4" s="97"/>
      <c r="SFA4" s="97"/>
      <c r="SFB4" s="97"/>
      <c r="SFC4" s="97"/>
      <c r="SFD4" s="97"/>
      <c r="SFE4" s="97"/>
      <c r="SFF4" s="96"/>
      <c r="SFG4" s="97"/>
      <c r="SFH4" s="97"/>
      <c r="SFI4" s="97"/>
      <c r="SFJ4" s="97"/>
      <c r="SFK4" s="97"/>
      <c r="SFL4" s="97"/>
      <c r="SFM4" s="97"/>
      <c r="SFN4" s="96"/>
      <c r="SFO4" s="97"/>
      <c r="SFP4" s="97"/>
      <c r="SFQ4" s="97"/>
      <c r="SFR4" s="97"/>
      <c r="SFS4" s="97"/>
      <c r="SFT4" s="97"/>
      <c r="SFU4" s="97"/>
      <c r="SFV4" s="96"/>
      <c r="SFW4" s="97"/>
      <c r="SFX4" s="97"/>
      <c r="SFY4" s="97"/>
      <c r="SFZ4" s="97"/>
      <c r="SGA4" s="97"/>
      <c r="SGB4" s="97"/>
      <c r="SGC4" s="97"/>
      <c r="SGD4" s="96"/>
      <c r="SGE4" s="97"/>
      <c r="SGF4" s="97"/>
      <c r="SGG4" s="97"/>
      <c r="SGH4" s="97"/>
      <c r="SGI4" s="97"/>
      <c r="SGJ4" s="97"/>
      <c r="SGK4" s="97"/>
      <c r="SGL4" s="96"/>
      <c r="SGM4" s="97"/>
      <c r="SGN4" s="97"/>
      <c r="SGO4" s="97"/>
      <c r="SGP4" s="97"/>
      <c r="SGQ4" s="97"/>
      <c r="SGR4" s="97"/>
      <c r="SGS4" s="97"/>
      <c r="SGT4" s="96"/>
      <c r="SGU4" s="97"/>
      <c r="SGV4" s="97"/>
      <c r="SGW4" s="97"/>
      <c r="SGX4" s="97"/>
      <c r="SGY4" s="97"/>
      <c r="SGZ4" s="97"/>
      <c r="SHA4" s="97"/>
      <c r="SHB4" s="96"/>
      <c r="SHC4" s="97"/>
      <c r="SHD4" s="97"/>
      <c r="SHE4" s="97"/>
      <c r="SHF4" s="97"/>
      <c r="SHG4" s="97"/>
      <c r="SHH4" s="97"/>
      <c r="SHI4" s="97"/>
      <c r="SHJ4" s="96"/>
      <c r="SHK4" s="97"/>
      <c r="SHL4" s="97"/>
      <c r="SHM4" s="97"/>
      <c r="SHN4" s="97"/>
      <c r="SHO4" s="97"/>
      <c r="SHP4" s="97"/>
      <c r="SHQ4" s="97"/>
      <c r="SHR4" s="96"/>
      <c r="SHS4" s="97"/>
      <c r="SHT4" s="97"/>
      <c r="SHU4" s="97"/>
      <c r="SHV4" s="97"/>
      <c r="SHW4" s="97"/>
      <c r="SHX4" s="97"/>
      <c r="SHY4" s="97"/>
      <c r="SHZ4" s="96"/>
      <c r="SIA4" s="97"/>
      <c r="SIB4" s="97"/>
      <c r="SIC4" s="97"/>
      <c r="SID4" s="97"/>
      <c r="SIE4" s="97"/>
      <c r="SIF4" s="97"/>
      <c r="SIG4" s="97"/>
      <c r="SIH4" s="96"/>
      <c r="SII4" s="97"/>
      <c r="SIJ4" s="97"/>
      <c r="SIK4" s="97"/>
      <c r="SIL4" s="97"/>
      <c r="SIM4" s="97"/>
      <c r="SIN4" s="97"/>
      <c r="SIO4" s="97"/>
      <c r="SIP4" s="96"/>
      <c r="SIQ4" s="97"/>
      <c r="SIR4" s="97"/>
      <c r="SIS4" s="97"/>
      <c r="SIT4" s="97"/>
      <c r="SIU4" s="97"/>
      <c r="SIV4" s="97"/>
      <c r="SIW4" s="97"/>
      <c r="SIX4" s="96"/>
      <c r="SIY4" s="97"/>
      <c r="SIZ4" s="97"/>
      <c r="SJA4" s="97"/>
      <c r="SJB4" s="97"/>
      <c r="SJC4" s="97"/>
      <c r="SJD4" s="97"/>
      <c r="SJE4" s="97"/>
      <c r="SJF4" s="96"/>
      <c r="SJG4" s="97"/>
      <c r="SJH4" s="97"/>
      <c r="SJI4" s="97"/>
      <c r="SJJ4" s="97"/>
      <c r="SJK4" s="97"/>
      <c r="SJL4" s="97"/>
      <c r="SJM4" s="97"/>
      <c r="SJN4" s="96"/>
      <c r="SJO4" s="97"/>
      <c r="SJP4" s="97"/>
      <c r="SJQ4" s="97"/>
      <c r="SJR4" s="97"/>
      <c r="SJS4" s="97"/>
      <c r="SJT4" s="97"/>
      <c r="SJU4" s="97"/>
      <c r="SJV4" s="96"/>
      <c r="SJW4" s="97"/>
      <c r="SJX4" s="97"/>
      <c r="SJY4" s="97"/>
      <c r="SJZ4" s="97"/>
      <c r="SKA4" s="97"/>
      <c r="SKB4" s="97"/>
      <c r="SKC4" s="97"/>
      <c r="SKD4" s="96"/>
      <c r="SKE4" s="97"/>
      <c r="SKF4" s="97"/>
      <c r="SKG4" s="97"/>
      <c r="SKH4" s="97"/>
      <c r="SKI4" s="97"/>
      <c r="SKJ4" s="97"/>
      <c r="SKK4" s="97"/>
      <c r="SKL4" s="96"/>
      <c r="SKM4" s="97"/>
      <c r="SKN4" s="97"/>
      <c r="SKO4" s="97"/>
      <c r="SKP4" s="97"/>
      <c r="SKQ4" s="97"/>
      <c r="SKR4" s="97"/>
      <c r="SKS4" s="97"/>
      <c r="SKT4" s="96"/>
      <c r="SKU4" s="97"/>
      <c r="SKV4" s="97"/>
      <c r="SKW4" s="97"/>
      <c r="SKX4" s="97"/>
      <c r="SKY4" s="97"/>
      <c r="SKZ4" s="97"/>
      <c r="SLA4" s="97"/>
      <c r="SLB4" s="96"/>
      <c r="SLC4" s="97"/>
      <c r="SLD4" s="97"/>
      <c r="SLE4" s="97"/>
      <c r="SLF4" s="97"/>
      <c r="SLG4" s="97"/>
      <c r="SLH4" s="97"/>
      <c r="SLI4" s="97"/>
      <c r="SLJ4" s="96"/>
      <c r="SLK4" s="97"/>
      <c r="SLL4" s="97"/>
      <c r="SLM4" s="97"/>
      <c r="SLN4" s="97"/>
      <c r="SLO4" s="97"/>
      <c r="SLP4" s="97"/>
      <c r="SLQ4" s="97"/>
      <c r="SLR4" s="96"/>
      <c r="SLS4" s="97"/>
      <c r="SLT4" s="97"/>
      <c r="SLU4" s="97"/>
      <c r="SLV4" s="97"/>
      <c r="SLW4" s="97"/>
      <c r="SLX4" s="97"/>
      <c r="SLY4" s="97"/>
      <c r="SLZ4" s="96"/>
      <c r="SMA4" s="97"/>
      <c r="SMB4" s="97"/>
      <c r="SMC4" s="97"/>
      <c r="SMD4" s="97"/>
      <c r="SME4" s="97"/>
      <c r="SMF4" s="97"/>
      <c r="SMG4" s="97"/>
      <c r="SMH4" s="96"/>
      <c r="SMI4" s="97"/>
      <c r="SMJ4" s="97"/>
      <c r="SMK4" s="97"/>
      <c r="SML4" s="97"/>
      <c r="SMM4" s="97"/>
      <c r="SMN4" s="97"/>
      <c r="SMO4" s="97"/>
      <c r="SMP4" s="96"/>
      <c r="SMQ4" s="97"/>
      <c r="SMR4" s="97"/>
      <c r="SMS4" s="97"/>
      <c r="SMT4" s="97"/>
      <c r="SMU4" s="97"/>
      <c r="SMV4" s="97"/>
      <c r="SMW4" s="97"/>
      <c r="SMX4" s="96"/>
      <c r="SMY4" s="97"/>
      <c r="SMZ4" s="97"/>
      <c r="SNA4" s="97"/>
      <c r="SNB4" s="97"/>
      <c r="SNC4" s="97"/>
      <c r="SND4" s="97"/>
      <c r="SNE4" s="97"/>
      <c r="SNF4" s="96"/>
      <c r="SNG4" s="97"/>
      <c r="SNH4" s="97"/>
      <c r="SNI4" s="97"/>
      <c r="SNJ4" s="97"/>
      <c r="SNK4" s="97"/>
      <c r="SNL4" s="97"/>
      <c r="SNM4" s="97"/>
      <c r="SNN4" s="96"/>
      <c r="SNO4" s="97"/>
      <c r="SNP4" s="97"/>
      <c r="SNQ4" s="97"/>
      <c r="SNR4" s="97"/>
      <c r="SNS4" s="97"/>
      <c r="SNT4" s="97"/>
      <c r="SNU4" s="97"/>
      <c r="SNV4" s="96"/>
      <c r="SNW4" s="97"/>
      <c r="SNX4" s="97"/>
      <c r="SNY4" s="97"/>
      <c r="SNZ4" s="97"/>
      <c r="SOA4" s="97"/>
      <c r="SOB4" s="97"/>
      <c r="SOC4" s="97"/>
      <c r="SOD4" s="96"/>
      <c r="SOE4" s="97"/>
      <c r="SOF4" s="97"/>
      <c r="SOG4" s="97"/>
      <c r="SOH4" s="97"/>
      <c r="SOI4" s="97"/>
      <c r="SOJ4" s="97"/>
      <c r="SOK4" s="97"/>
      <c r="SOL4" s="96"/>
      <c r="SOM4" s="97"/>
      <c r="SON4" s="97"/>
      <c r="SOO4" s="97"/>
      <c r="SOP4" s="97"/>
      <c r="SOQ4" s="97"/>
      <c r="SOR4" s="97"/>
      <c r="SOS4" s="97"/>
      <c r="SOT4" s="96"/>
      <c r="SOU4" s="97"/>
      <c r="SOV4" s="97"/>
      <c r="SOW4" s="97"/>
      <c r="SOX4" s="97"/>
      <c r="SOY4" s="97"/>
      <c r="SOZ4" s="97"/>
      <c r="SPA4" s="97"/>
      <c r="SPB4" s="96"/>
      <c r="SPC4" s="97"/>
      <c r="SPD4" s="97"/>
      <c r="SPE4" s="97"/>
      <c r="SPF4" s="97"/>
      <c r="SPG4" s="97"/>
      <c r="SPH4" s="97"/>
      <c r="SPI4" s="97"/>
      <c r="SPJ4" s="96"/>
      <c r="SPK4" s="97"/>
      <c r="SPL4" s="97"/>
      <c r="SPM4" s="97"/>
      <c r="SPN4" s="97"/>
      <c r="SPO4" s="97"/>
      <c r="SPP4" s="97"/>
      <c r="SPQ4" s="97"/>
      <c r="SPR4" s="96"/>
      <c r="SPS4" s="97"/>
      <c r="SPT4" s="97"/>
      <c r="SPU4" s="97"/>
      <c r="SPV4" s="97"/>
      <c r="SPW4" s="97"/>
      <c r="SPX4" s="97"/>
      <c r="SPY4" s="97"/>
      <c r="SPZ4" s="96"/>
      <c r="SQA4" s="97"/>
      <c r="SQB4" s="97"/>
      <c r="SQC4" s="97"/>
      <c r="SQD4" s="97"/>
      <c r="SQE4" s="97"/>
      <c r="SQF4" s="97"/>
      <c r="SQG4" s="97"/>
      <c r="SQH4" s="96"/>
      <c r="SQI4" s="97"/>
      <c r="SQJ4" s="97"/>
      <c r="SQK4" s="97"/>
      <c r="SQL4" s="97"/>
      <c r="SQM4" s="97"/>
      <c r="SQN4" s="97"/>
      <c r="SQO4" s="97"/>
      <c r="SQP4" s="96"/>
      <c r="SQQ4" s="97"/>
      <c r="SQR4" s="97"/>
      <c r="SQS4" s="97"/>
      <c r="SQT4" s="97"/>
      <c r="SQU4" s="97"/>
      <c r="SQV4" s="97"/>
      <c r="SQW4" s="97"/>
      <c r="SQX4" s="96"/>
      <c r="SQY4" s="97"/>
      <c r="SQZ4" s="97"/>
      <c r="SRA4" s="97"/>
      <c r="SRB4" s="97"/>
      <c r="SRC4" s="97"/>
      <c r="SRD4" s="97"/>
      <c r="SRE4" s="97"/>
      <c r="SRF4" s="96"/>
      <c r="SRG4" s="97"/>
      <c r="SRH4" s="97"/>
      <c r="SRI4" s="97"/>
      <c r="SRJ4" s="97"/>
      <c r="SRK4" s="97"/>
      <c r="SRL4" s="97"/>
      <c r="SRM4" s="97"/>
      <c r="SRN4" s="96"/>
      <c r="SRO4" s="97"/>
      <c r="SRP4" s="97"/>
      <c r="SRQ4" s="97"/>
      <c r="SRR4" s="97"/>
      <c r="SRS4" s="97"/>
      <c r="SRT4" s="97"/>
      <c r="SRU4" s="97"/>
      <c r="SRV4" s="96"/>
      <c r="SRW4" s="97"/>
      <c r="SRX4" s="97"/>
      <c r="SRY4" s="97"/>
      <c r="SRZ4" s="97"/>
      <c r="SSA4" s="97"/>
      <c r="SSB4" s="97"/>
      <c r="SSC4" s="97"/>
      <c r="SSD4" s="96"/>
      <c r="SSE4" s="97"/>
      <c r="SSF4" s="97"/>
      <c r="SSG4" s="97"/>
      <c r="SSH4" s="97"/>
      <c r="SSI4" s="97"/>
      <c r="SSJ4" s="97"/>
      <c r="SSK4" s="97"/>
      <c r="SSL4" s="96"/>
      <c r="SSM4" s="97"/>
      <c r="SSN4" s="97"/>
      <c r="SSO4" s="97"/>
      <c r="SSP4" s="97"/>
      <c r="SSQ4" s="97"/>
      <c r="SSR4" s="97"/>
      <c r="SSS4" s="97"/>
      <c r="SST4" s="96"/>
      <c r="SSU4" s="97"/>
      <c r="SSV4" s="97"/>
      <c r="SSW4" s="97"/>
      <c r="SSX4" s="97"/>
      <c r="SSY4" s="97"/>
      <c r="SSZ4" s="97"/>
      <c r="STA4" s="97"/>
      <c r="STB4" s="96"/>
      <c r="STC4" s="97"/>
      <c r="STD4" s="97"/>
      <c r="STE4" s="97"/>
      <c r="STF4" s="97"/>
      <c r="STG4" s="97"/>
      <c r="STH4" s="97"/>
      <c r="STI4" s="97"/>
      <c r="STJ4" s="96"/>
      <c r="STK4" s="97"/>
      <c r="STL4" s="97"/>
      <c r="STM4" s="97"/>
      <c r="STN4" s="97"/>
      <c r="STO4" s="97"/>
      <c r="STP4" s="97"/>
      <c r="STQ4" s="97"/>
      <c r="STR4" s="96"/>
      <c r="STS4" s="97"/>
      <c r="STT4" s="97"/>
      <c r="STU4" s="97"/>
      <c r="STV4" s="97"/>
      <c r="STW4" s="97"/>
      <c r="STX4" s="97"/>
      <c r="STY4" s="97"/>
      <c r="STZ4" s="96"/>
      <c r="SUA4" s="97"/>
      <c r="SUB4" s="97"/>
      <c r="SUC4" s="97"/>
      <c r="SUD4" s="97"/>
      <c r="SUE4" s="97"/>
      <c r="SUF4" s="97"/>
      <c r="SUG4" s="97"/>
      <c r="SUH4" s="96"/>
      <c r="SUI4" s="97"/>
      <c r="SUJ4" s="97"/>
      <c r="SUK4" s="97"/>
      <c r="SUL4" s="97"/>
      <c r="SUM4" s="97"/>
      <c r="SUN4" s="97"/>
      <c r="SUO4" s="97"/>
      <c r="SUP4" s="96"/>
      <c r="SUQ4" s="97"/>
      <c r="SUR4" s="97"/>
      <c r="SUS4" s="97"/>
      <c r="SUT4" s="97"/>
      <c r="SUU4" s="97"/>
      <c r="SUV4" s="97"/>
      <c r="SUW4" s="97"/>
      <c r="SUX4" s="96"/>
      <c r="SUY4" s="97"/>
      <c r="SUZ4" s="97"/>
      <c r="SVA4" s="97"/>
      <c r="SVB4" s="97"/>
      <c r="SVC4" s="97"/>
      <c r="SVD4" s="97"/>
      <c r="SVE4" s="97"/>
      <c r="SVF4" s="96"/>
      <c r="SVG4" s="97"/>
      <c r="SVH4" s="97"/>
      <c r="SVI4" s="97"/>
      <c r="SVJ4" s="97"/>
      <c r="SVK4" s="97"/>
      <c r="SVL4" s="97"/>
      <c r="SVM4" s="97"/>
      <c r="SVN4" s="96"/>
      <c r="SVO4" s="97"/>
      <c r="SVP4" s="97"/>
      <c r="SVQ4" s="97"/>
      <c r="SVR4" s="97"/>
      <c r="SVS4" s="97"/>
      <c r="SVT4" s="97"/>
      <c r="SVU4" s="97"/>
      <c r="SVV4" s="96"/>
      <c r="SVW4" s="97"/>
      <c r="SVX4" s="97"/>
      <c r="SVY4" s="97"/>
      <c r="SVZ4" s="97"/>
      <c r="SWA4" s="97"/>
      <c r="SWB4" s="97"/>
      <c r="SWC4" s="97"/>
      <c r="SWD4" s="96"/>
      <c r="SWE4" s="97"/>
      <c r="SWF4" s="97"/>
      <c r="SWG4" s="97"/>
      <c r="SWH4" s="97"/>
      <c r="SWI4" s="97"/>
      <c r="SWJ4" s="97"/>
      <c r="SWK4" s="97"/>
      <c r="SWL4" s="96"/>
      <c r="SWM4" s="97"/>
      <c r="SWN4" s="97"/>
      <c r="SWO4" s="97"/>
      <c r="SWP4" s="97"/>
      <c r="SWQ4" s="97"/>
      <c r="SWR4" s="97"/>
      <c r="SWS4" s="97"/>
      <c r="SWT4" s="96"/>
      <c r="SWU4" s="97"/>
      <c r="SWV4" s="97"/>
      <c r="SWW4" s="97"/>
      <c r="SWX4" s="97"/>
      <c r="SWY4" s="97"/>
      <c r="SWZ4" s="97"/>
      <c r="SXA4" s="97"/>
      <c r="SXB4" s="96"/>
      <c r="SXC4" s="97"/>
      <c r="SXD4" s="97"/>
      <c r="SXE4" s="97"/>
      <c r="SXF4" s="97"/>
      <c r="SXG4" s="97"/>
      <c r="SXH4" s="97"/>
      <c r="SXI4" s="97"/>
      <c r="SXJ4" s="96"/>
      <c r="SXK4" s="97"/>
      <c r="SXL4" s="97"/>
      <c r="SXM4" s="97"/>
      <c r="SXN4" s="97"/>
      <c r="SXO4" s="97"/>
      <c r="SXP4" s="97"/>
      <c r="SXQ4" s="97"/>
      <c r="SXR4" s="96"/>
      <c r="SXS4" s="97"/>
      <c r="SXT4" s="97"/>
      <c r="SXU4" s="97"/>
      <c r="SXV4" s="97"/>
      <c r="SXW4" s="97"/>
      <c r="SXX4" s="97"/>
      <c r="SXY4" s="97"/>
      <c r="SXZ4" s="96"/>
      <c r="SYA4" s="97"/>
      <c r="SYB4" s="97"/>
      <c r="SYC4" s="97"/>
      <c r="SYD4" s="97"/>
      <c r="SYE4" s="97"/>
      <c r="SYF4" s="97"/>
      <c r="SYG4" s="97"/>
      <c r="SYH4" s="96"/>
      <c r="SYI4" s="97"/>
      <c r="SYJ4" s="97"/>
      <c r="SYK4" s="97"/>
      <c r="SYL4" s="97"/>
      <c r="SYM4" s="97"/>
      <c r="SYN4" s="97"/>
      <c r="SYO4" s="97"/>
      <c r="SYP4" s="96"/>
      <c r="SYQ4" s="97"/>
      <c r="SYR4" s="97"/>
      <c r="SYS4" s="97"/>
      <c r="SYT4" s="97"/>
      <c r="SYU4" s="97"/>
      <c r="SYV4" s="97"/>
      <c r="SYW4" s="97"/>
      <c r="SYX4" s="96"/>
      <c r="SYY4" s="97"/>
      <c r="SYZ4" s="97"/>
      <c r="SZA4" s="97"/>
      <c r="SZB4" s="97"/>
      <c r="SZC4" s="97"/>
      <c r="SZD4" s="97"/>
      <c r="SZE4" s="97"/>
      <c r="SZF4" s="96"/>
      <c r="SZG4" s="97"/>
      <c r="SZH4" s="97"/>
      <c r="SZI4" s="97"/>
      <c r="SZJ4" s="97"/>
      <c r="SZK4" s="97"/>
      <c r="SZL4" s="97"/>
      <c r="SZM4" s="97"/>
      <c r="SZN4" s="96"/>
      <c r="SZO4" s="97"/>
      <c r="SZP4" s="97"/>
      <c r="SZQ4" s="97"/>
      <c r="SZR4" s="97"/>
      <c r="SZS4" s="97"/>
      <c r="SZT4" s="97"/>
      <c r="SZU4" s="97"/>
      <c r="SZV4" s="96"/>
      <c r="SZW4" s="97"/>
      <c r="SZX4" s="97"/>
      <c r="SZY4" s="97"/>
      <c r="SZZ4" s="97"/>
      <c r="TAA4" s="97"/>
      <c r="TAB4" s="97"/>
      <c r="TAC4" s="97"/>
      <c r="TAD4" s="96"/>
      <c r="TAE4" s="97"/>
      <c r="TAF4" s="97"/>
      <c r="TAG4" s="97"/>
      <c r="TAH4" s="97"/>
      <c r="TAI4" s="97"/>
      <c r="TAJ4" s="97"/>
      <c r="TAK4" s="97"/>
      <c r="TAL4" s="96"/>
      <c r="TAM4" s="97"/>
      <c r="TAN4" s="97"/>
      <c r="TAO4" s="97"/>
      <c r="TAP4" s="97"/>
      <c r="TAQ4" s="97"/>
      <c r="TAR4" s="97"/>
      <c r="TAS4" s="97"/>
      <c r="TAT4" s="96"/>
      <c r="TAU4" s="97"/>
      <c r="TAV4" s="97"/>
      <c r="TAW4" s="97"/>
      <c r="TAX4" s="97"/>
      <c r="TAY4" s="97"/>
      <c r="TAZ4" s="97"/>
      <c r="TBA4" s="97"/>
      <c r="TBB4" s="96"/>
      <c r="TBC4" s="97"/>
      <c r="TBD4" s="97"/>
      <c r="TBE4" s="97"/>
      <c r="TBF4" s="97"/>
      <c r="TBG4" s="97"/>
      <c r="TBH4" s="97"/>
      <c r="TBI4" s="97"/>
      <c r="TBJ4" s="96"/>
      <c r="TBK4" s="97"/>
      <c r="TBL4" s="97"/>
      <c r="TBM4" s="97"/>
      <c r="TBN4" s="97"/>
      <c r="TBO4" s="97"/>
      <c r="TBP4" s="97"/>
      <c r="TBQ4" s="97"/>
      <c r="TBR4" s="96"/>
      <c r="TBS4" s="97"/>
      <c r="TBT4" s="97"/>
      <c r="TBU4" s="97"/>
      <c r="TBV4" s="97"/>
      <c r="TBW4" s="97"/>
      <c r="TBX4" s="97"/>
      <c r="TBY4" s="97"/>
      <c r="TBZ4" s="96"/>
      <c r="TCA4" s="97"/>
      <c r="TCB4" s="97"/>
      <c r="TCC4" s="97"/>
      <c r="TCD4" s="97"/>
      <c r="TCE4" s="97"/>
      <c r="TCF4" s="97"/>
      <c r="TCG4" s="97"/>
      <c r="TCH4" s="96"/>
      <c r="TCI4" s="97"/>
      <c r="TCJ4" s="97"/>
      <c r="TCK4" s="97"/>
      <c r="TCL4" s="97"/>
      <c r="TCM4" s="97"/>
      <c r="TCN4" s="97"/>
      <c r="TCO4" s="97"/>
      <c r="TCP4" s="96"/>
      <c r="TCQ4" s="97"/>
      <c r="TCR4" s="97"/>
      <c r="TCS4" s="97"/>
      <c r="TCT4" s="97"/>
      <c r="TCU4" s="97"/>
      <c r="TCV4" s="97"/>
      <c r="TCW4" s="97"/>
      <c r="TCX4" s="96"/>
      <c r="TCY4" s="97"/>
      <c r="TCZ4" s="97"/>
      <c r="TDA4" s="97"/>
      <c r="TDB4" s="97"/>
      <c r="TDC4" s="97"/>
      <c r="TDD4" s="97"/>
      <c r="TDE4" s="97"/>
      <c r="TDF4" s="96"/>
      <c r="TDG4" s="97"/>
      <c r="TDH4" s="97"/>
      <c r="TDI4" s="97"/>
      <c r="TDJ4" s="97"/>
      <c r="TDK4" s="97"/>
      <c r="TDL4" s="97"/>
      <c r="TDM4" s="97"/>
      <c r="TDN4" s="96"/>
      <c r="TDO4" s="97"/>
      <c r="TDP4" s="97"/>
      <c r="TDQ4" s="97"/>
      <c r="TDR4" s="97"/>
      <c r="TDS4" s="97"/>
      <c r="TDT4" s="97"/>
      <c r="TDU4" s="97"/>
      <c r="TDV4" s="96"/>
      <c r="TDW4" s="97"/>
      <c r="TDX4" s="97"/>
      <c r="TDY4" s="97"/>
      <c r="TDZ4" s="97"/>
      <c r="TEA4" s="97"/>
      <c r="TEB4" s="97"/>
      <c r="TEC4" s="97"/>
      <c r="TED4" s="96"/>
      <c r="TEE4" s="97"/>
      <c r="TEF4" s="97"/>
      <c r="TEG4" s="97"/>
      <c r="TEH4" s="97"/>
      <c r="TEI4" s="97"/>
      <c r="TEJ4" s="97"/>
      <c r="TEK4" s="97"/>
      <c r="TEL4" s="96"/>
      <c r="TEM4" s="97"/>
      <c r="TEN4" s="97"/>
      <c r="TEO4" s="97"/>
      <c r="TEP4" s="97"/>
      <c r="TEQ4" s="97"/>
      <c r="TER4" s="97"/>
      <c r="TES4" s="97"/>
      <c r="TET4" s="96"/>
      <c r="TEU4" s="97"/>
      <c r="TEV4" s="97"/>
      <c r="TEW4" s="97"/>
      <c r="TEX4" s="97"/>
      <c r="TEY4" s="97"/>
      <c r="TEZ4" s="97"/>
      <c r="TFA4" s="97"/>
      <c r="TFB4" s="96"/>
      <c r="TFC4" s="97"/>
      <c r="TFD4" s="97"/>
      <c r="TFE4" s="97"/>
      <c r="TFF4" s="97"/>
      <c r="TFG4" s="97"/>
      <c r="TFH4" s="97"/>
      <c r="TFI4" s="97"/>
      <c r="TFJ4" s="96"/>
      <c r="TFK4" s="97"/>
      <c r="TFL4" s="97"/>
      <c r="TFM4" s="97"/>
      <c r="TFN4" s="97"/>
      <c r="TFO4" s="97"/>
      <c r="TFP4" s="97"/>
      <c r="TFQ4" s="97"/>
      <c r="TFR4" s="96"/>
      <c r="TFS4" s="97"/>
      <c r="TFT4" s="97"/>
      <c r="TFU4" s="97"/>
      <c r="TFV4" s="97"/>
      <c r="TFW4" s="97"/>
      <c r="TFX4" s="97"/>
      <c r="TFY4" s="97"/>
      <c r="TFZ4" s="96"/>
      <c r="TGA4" s="97"/>
      <c r="TGB4" s="97"/>
      <c r="TGC4" s="97"/>
      <c r="TGD4" s="97"/>
      <c r="TGE4" s="97"/>
      <c r="TGF4" s="97"/>
      <c r="TGG4" s="97"/>
      <c r="TGH4" s="96"/>
      <c r="TGI4" s="97"/>
      <c r="TGJ4" s="97"/>
      <c r="TGK4" s="97"/>
      <c r="TGL4" s="97"/>
      <c r="TGM4" s="97"/>
      <c r="TGN4" s="97"/>
      <c r="TGO4" s="97"/>
      <c r="TGP4" s="96"/>
      <c r="TGQ4" s="97"/>
      <c r="TGR4" s="97"/>
      <c r="TGS4" s="97"/>
      <c r="TGT4" s="97"/>
      <c r="TGU4" s="97"/>
      <c r="TGV4" s="97"/>
      <c r="TGW4" s="97"/>
      <c r="TGX4" s="96"/>
      <c r="TGY4" s="97"/>
      <c r="TGZ4" s="97"/>
      <c r="THA4" s="97"/>
      <c r="THB4" s="97"/>
      <c r="THC4" s="97"/>
      <c r="THD4" s="97"/>
      <c r="THE4" s="97"/>
      <c r="THF4" s="96"/>
      <c r="THG4" s="97"/>
      <c r="THH4" s="97"/>
      <c r="THI4" s="97"/>
      <c r="THJ4" s="97"/>
      <c r="THK4" s="97"/>
      <c r="THL4" s="97"/>
      <c r="THM4" s="97"/>
      <c r="THN4" s="96"/>
      <c r="THO4" s="97"/>
      <c r="THP4" s="97"/>
      <c r="THQ4" s="97"/>
      <c r="THR4" s="97"/>
      <c r="THS4" s="97"/>
      <c r="THT4" s="97"/>
      <c r="THU4" s="97"/>
      <c r="THV4" s="96"/>
      <c r="THW4" s="97"/>
      <c r="THX4" s="97"/>
      <c r="THY4" s="97"/>
      <c r="THZ4" s="97"/>
      <c r="TIA4" s="97"/>
      <c r="TIB4" s="97"/>
      <c r="TIC4" s="97"/>
      <c r="TID4" s="96"/>
      <c r="TIE4" s="97"/>
      <c r="TIF4" s="97"/>
      <c r="TIG4" s="97"/>
      <c r="TIH4" s="97"/>
      <c r="TII4" s="97"/>
      <c r="TIJ4" s="97"/>
      <c r="TIK4" s="97"/>
      <c r="TIL4" s="96"/>
      <c r="TIM4" s="97"/>
      <c r="TIN4" s="97"/>
      <c r="TIO4" s="97"/>
      <c r="TIP4" s="97"/>
      <c r="TIQ4" s="97"/>
      <c r="TIR4" s="97"/>
      <c r="TIS4" s="97"/>
      <c r="TIT4" s="96"/>
      <c r="TIU4" s="97"/>
      <c r="TIV4" s="97"/>
      <c r="TIW4" s="97"/>
      <c r="TIX4" s="97"/>
      <c r="TIY4" s="97"/>
      <c r="TIZ4" s="97"/>
      <c r="TJA4" s="97"/>
      <c r="TJB4" s="96"/>
      <c r="TJC4" s="97"/>
      <c r="TJD4" s="97"/>
      <c r="TJE4" s="97"/>
      <c r="TJF4" s="97"/>
      <c r="TJG4" s="97"/>
      <c r="TJH4" s="97"/>
      <c r="TJI4" s="97"/>
      <c r="TJJ4" s="96"/>
      <c r="TJK4" s="97"/>
      <c r="TJL4" s="97"/>
      <c r="TJM4" s="97"/>
      <c r="TJN4" s="97"/>
      <c r="TJO4" s="97"/>
      <c r="TJP4" s="97"/>
      <c r="TJQ4" s="97"/>
      <c r="TJR4" s="96"/>
      <c r="TJS4" s="97"/>
      <c r="TJT4" s="97"/>
      <c r="TJU4" s="97"/>
      <c r="TJV4" s="97"/>
      <c r="TJW4" s="97"/>
      <c r="TJX4" s="97"/>
      <c r="TJY4" s="97"/>
      <c r="TJZ4" s="96"/>
      <c r="TKA4" s="97"/>
      <c r="TKB4" s="97"/>
      <c r="TKC4" s="97"/>
      <c r="TKD4" s="97"/>
      <c r="TKE4" s="97"/>
      <c r="TKF4" s="97"/>
      <c r="TKG4" s="97"/>
      <c r="TKH4" s="96"/>
      <c r="TKI4" s="97"/>
      <c r="TKJ4" s="97"/>
      <c r="TKK4" s="97"/>
      <c r="TKL4" s="97"/>
      <c r="TKM4" s="97"/>
      <c r="TKN4" s="97"/>
      <c r="TKO4" s="97"/>
      <c r="TKP4" s="96"/>
      <c r="TKQ4" s="97"/>
      <c r="TKR4" s="97"/>
      <c r="TKS4" s="97"/>
      <c r="TKT4" s="97"/>
      <c r="TKU4" s="97"/>
      <c r="TKV4" s="97"/>
      <c r="TKW4" s="97"/>
      <c r="TKX4" s="96"/>
      <c r="TKY4" s="97"/>
      <c r="TKZ4" s="97"/>
      <c r="TLA4" s="97"/>
      <c r="TLB4" s="97"/>
      <c r="TLC4" s="97"/>
      <c r="TLD4" s="97"/>
      <c r="TLE4" s="97"/>
      <c r="TLF4" s="96"/>
      <c r="TLG4" s="97"/>
      <c r="TLH4" s="97"/>
      <c r="TLI4" s="97"/>
      <c r="TLJ4" s="97"/>
      <c r="TLK4" s="97"/>
      <c r="TLL4" s="97"/>
      <c r="TLM4" s="97"/>
      <c r="TLN4" s="96"/>
      <c r="TLO4" s="97"/>
      <c r="TLP4" s="97"/>
      <c r="TLQ4" s="97"/>
      <c r="TLR4" s="97"/>
      <c r="TLS4" s="97"/>
      <c r="TLT4" s="97"/>
      <c r="TLU4" s="97"/>
      <c r="TLV4" s="96"/>
      <c r="TLW4" s="97"/>
      <c r="TLX4" s="97"/>
      <c r="TLY4" s="97"/>
      <c r="TLZ4" s="97"/>
      <c r="TMA4" s="97"/>
      <c r="TMB4" s="97"/>
      <c r="TMC4" s="97"/>
      <c r="TMD4" s="96"/>
      <c r="TME4" s="97"/>
      <c r="TMF4" s="97"/>
      <c r="TMG4" s="97"/>
      <c r="TMH4" s="97"/>
      <c r="TMI4" s="97"/>
      <c r="TMJ4" s="97"/>
      <c r="TMK4" s="97"/>
      <c r="TML4" s="96"/>
      <c r="TMM4" s="97"/>
      <c r="TMN4" s="97"/>
      <c r="TMO4" s="97"/>
      <c r="TMP4" s="97"/>
      <c r="TMQ4" s="97"/>
      <c r="TMR4" s="97"/>
      <c r="TMS4" s="97"/>
      <c r="TMT4" s="96"/>
      <c r="TMU4" s="97"/>
      <c r="TMV4" s="97"/>
      <c r="TMW4" s="97"/>
      <c r="TMX4" s="97"/>
      <c r="TMY4" s="97"/>
      <c r="TMZ4" s="97"/>
      <c r="TNA4" s="97"/>
      <c r="TNB4" s="96"/>
      <c r="TNC4" s="97"/>
      <c r="TND4" s="97"/>
      <c r="TNE4" s="97"/>
      <c r="TNF4" s="97"/>
      <c r="TNG4" s="97"/>
      <c r="TNH4" s="97"/>
      <c r="TNI4" s="97"/>
      <c r="TNJ4" s="96"/>
      <c r="TNK4" s="97"/>
      <c r="TNL4" s="97"/>
      <c r="TNM4" s="97"/>
      <c r="TNN4" s="97"/>
      <c r="TNO4" s="97"/>
      <c r="TNP4" s="97"/>
      <c r="TNQ4" s="97"/>
      <c r="TNR4" s="96"/>
      <c r="TNS4" s="97"/>
      <c r="TNT4" s="97"/>
      <c r="TNU4" s="97"/>
      <c r="TNV4" s="97"/>
      <c r="TNW4" s="97"/>
      <c r="TNX4" s="97"/>
      <c r="TNY4" s="97"/>
      <c r="TNZ4" s="96"/>
      <c r="TOA4" s="97"/>
      <c r="TOB4" s="97"/>
      <c r="TOC4" s="97"/>
      <c r="TOD4" s="97"/>
      <c r="TOE4" s="97"/>
      <c r="TOF4" s="97"/>
      <c r="TOG4" s="97"/>
      <c r="TOH4" s="96"/>
      <c r="TOI4" s="97"/>
      <c r="TOJ4" s="97"/>
      <c r="TOK4" s="97"/>
      <c r="TOL4" s="97"/>
      <c r="TOM4" s="97"/>
      <c r="TON4" s="97"/>
      <c r="TOO4" s="97"/>
      <c r="TOP4" s="96"/>
      <c r="TOQ4" s="97"/>
      <c r="TOR4" s="97"/>
      <c r="TOS4" s="97"/>
      <c r="TOT4" s="97"/>
      <c r="TOU4" s="97"/>
      <c r="TOV4" s="97"/>
      <c r="TOW4" s="97"/>
      <c r="TOX4" s="96"/>
      <c r="TOY4" s="97"/>
      <c r="TOZ4" s="97"/>
      <c r="TPA4" s="97"/>
      <c r="TPB4" s="97"/>
      <c r="TPC4" s="97"/>
      <c r="TPD4" s="97"/>
      <c r="TPE4" s="97"/>
      <c r="TPF4" s="96"/>
      <c r="TPG4" s="97"/>
      <c r="TPH4" s="97"/>
      <c r="TPI4" s="97"/>
      <c r="TPJ4" s="97"/>
      <c r="TPK4" s="97"/>
      <c r="TPL4" s="97"/>
      <c r="TPM4" s="97"/>
      <c r="TPN4" s="96"/>
      <c r="TPO4" s="97"/>
      <c r="TPP4" s="97"/>
      <c r="TPQ4" s="97"/>
      <c r="TPR4" s="97"/>
      <c r="TPS4" s="97"/>
      <c r="TPT4" s="97"/>
      <c r="TPU4" s="97"/>
      <c r="TPV4" s="96"/>
      <c r="TPW4" s="97"/>
      <c r="TPX4" s="97"/>
      <c r="TPY4" s="97"/>
      <c r="TPZ4" s="97"/>
      <c r="TQA4" s="97"/>
      <c r="TQB4" s="97"/>
      <c r="TQC4" s="97"/>
      <c r="TQD4" s="96"/>
      <c r="TQE4" s="97"/>
      <c r="TQF4" s="97"/>
      <c r="TQG4" s="97"/>
      <c r="TQH4" s="97"/>
      <c r="TQI4" s="97"/>
      <c r="TQJ4" s="97"/>
      <c r="TQK4" s="97"/>
      <c r="TQL4" s="96"/>
      <c r="TQM4" s="97"/>
      <c r="TQN4" s="97"/>
      <c r="TQO4" s="97"/>
      <c r="TQP4" s="97"/>
      <c r="TQQ4" s="97"/>
      <c r="TQR4" s="97"/>
      <c r="TQS4" s="97"/>
      <c r="TQT4" s="96"/>
      <c r="TQU4" s="97"/>
      <c r="TQV4" s="97"/>
      <c r="TQW4" s="97"/>
      <c r="TQX4" s="97"/>
      <c r="TQY4" s="97"/>
      <c r="TQZ4" s="97"/>
      <c r="TRA4" s="97"/>
      <c r="TRB4" s="96"/>
      <c r="TRC4" s="97"/>
      <c r="TRD4" s="97"/>
      <c r="TRE4" s="97"/>
      <c r="TRF4" s="97"/>
      <c r="TRG4" s="97"/>
      <c r="TRH4" s="97"/>
      <c r="TRI4" s="97"/>
      <c r="TRJ4" s="96"/>
      <c r="TRK4" s="97"/>
      <c r="TRL4" s="97"/>
      <c r="TRM4" s="97"/>
      <c r="TRN4" s="97"/>
      <c r="TRO4" s="97"/>
      <c r="TRP4" s="97"/>
      <c r="TRQ4" s="97"/>
      <c r="TRR4" s="96"/>
      <c r="TRS4" s="97"/>
      <c r="TRT4" s="97"/>
      <c r="TRU4" s="97"/>
      <c r="TRV4" s="97"/>
      <c r="TRW4" s="97"/>
      <c r="TRX4" s="97"/>
      <c r="TRY4" s="97"/>
      <c r="TRZ4" s="96"/>
      <c r="TSA4" s="97"/>
      <c r="TSB4" s="97"/>
      <c r="TSC4" s="97"/>
      <c r="TSD4" s="97"/>
      <c r="TSE4" s="97"/>
      <c r="TSF4" s="97"/>
      <c r="TSG4" s="97"/>
      <c r="TSH4" s="96"/>
      <c r="TSI4" s="97"/>
      <c r="TSJ4" s="97"/>
      <c r="TSK4" s="97"/>
      <c r="TSL4" s="97"/>
      <c r="TSM4" s="97"/>
      <c r="TSN4" s="97"/>
      <c r="TSO4" s="97"/>
      <c r="TSP4" s="96"/>
      <c r="TSQ4" s="97"/>
      <c r="TSR4" s="97"/>
      <c r="TSS4" s="97"/>
      <c r="TST4" s="97"/>
      <c r="TSU4" s="97"/>
      <c r="TSV4" s="97"/>
      <c r="TSW4" s="97"/>
      <c r="TSX4" s="96"/>
      <c r="TSY4" s="97"/>
      <c r="TSZ4" s="97"/>
      <c r="TTA4" s="97"/>
      <c r="TTB4" s="97"/>
      <c r="TTC4" s="97"/>
      <c r="TTD4" s="97"/>
      <c r="TTE4" s="97"/>
      <c r="TTF4" s="96"/>
      <c r="TTG4" s="97"/>
      <c r="TTH4" s="97"/>
      <c r="TTI4" s="97"/>
      <c r="TTJ4" s="97"/>
      <c r="TTK4" s="97"/>
      <c r="TTL4" s="97"/>
      <c r="TTM4" s="97"/>
      <c r="TTN4" s="96"/>
      <c r="TTO4" s="97"/>
      <c r="TTP4" s="97"/>
      <c r="TTQ4" s="97"/>
      <c r="TTR4" s="97"/>
      <c r="TTS4" s="97"/>
      <c r="TTT4" s="97"/>
      <c r="TTU4" s="97"/>
      <c r="TTV4" s="96"/>
      <c r="TTW4" s="97"/>
      <c r="TTX4" s="97"/>
      <c r="TTY4" s="97"/>
      <c r="TTZ4" s="97"/>
      <c r="TUA4" s="97"/>
      <c r="TUB4" s="97"/>
      <c r="TUC4" s="97"/>
      <c r="TUD4" s="96"/>
      <c r="TUE4" s="97"/>
      <c r="TUF4" s="97"/>
      <c r="TUG4" s="97"/>
      <c r="TUH4" s="97"/>
      <c r="TUI4" s="97"/>
      <c r="TUJ4" s="97"/>
      <c r="TUK4" s="97"/>
      <c r="TUL4" s="96"/>
      <c r="TUM4" s="97"/>
      <c r="TUN4" s="97"/>
      <c r="TUO4" s="97"/>
      <c r="TUP4" s="97"/>
      <c r="TUQ4" s="97"/>
      <c r="TUR4" s="97"/>
      <c r="TUS4" s="97"/>
      <c r="TUT4" s="96"/>
      <c r="TUU4" s="97"/>
      <c r="TUV4" s="97"/>
      <c r="TUW4" s="97"/>
      <c r="TUX4" s="97"/>
      <c r="TUY4" s="97"/>
      <c r="TUZ4" s="97"/>
      <c r="TVA4" s="97"/>
      <c r="TVB4" s="96"/>
      <c r="TVC4" s="97"/>
      <c r="TVD4" s="97"/>
      <c r="TVE4" s="97"/>
      <c r="TVF4" s="97"/>
      <c r="TVG4" s="97"/>
      <c r="TVH4" s="97"/>
      <c r="TVI4" s="97"/>
      <c r="TVJ4" s="96"/>
      <c r="TVK4" s="97"/>
      <c r="TVL4" s="97"/>
      <c r="TVM4" s="97"/>
      <c r="TVN4" s="97"/>
      <c r="TVO4" s="97"/>
      <c r="TVP4" s="97"/>
      <c r="TVQ4" s="97"/>
      <c r="TVR4" s="96"/>
      <c r="TVS4" s="97"/>
      <c r="TVT4" s="97"/>
      <c r="TVU4" s="97"/>
      <c r="TVV4" s="97"/>
      <c r="TVW4" s="97"/>
      <c r="TVX4" s="97"/>
      <c r="TVY4" s="97"/>
      <c r="TVZ4" s="96"/>
      <c r="TWA4" s="97"/>
      <c r="TWB4" s="97"/>
      <c r="TWC4" s="97"/>
      <c r="TWD4" s="97"/>
      <c r="TWE4" s="97"/>
      <c r="TWF4" s="97"/>
      <c r="TWG4" s="97"/>
      <c r="TWH4" s="96"/>
      <c r="TWI4" s="97"/>
      <c r="TWJ4" s="97"/>
      <c r="TWK4" s="97"/>
      <c r="TWL4" s="97"/>
      <c r="TWM4" s="97"/>
      <c r="TWN4" s="97"/>
      <c r="TWO4" s="97"/>
      <c r="TWP4" s="96"/>
      <c r="TWQ4" s="97"/>
      <c r="TWR4" s="97"/>
      <c r="TWS4" s="97"/>
      <c r="TWT4" s="97"/>
      <c r="TWU4" s="97"/>
      <c r="TWV4" s="97"/>
      <c r="TWW4" s="97"/>
      <c r="TWX4" s="96"/>
      <c r="TWY4" s="97"/>
      <c r="TWZ4" s="97"/>
      <c r="TXA4" s="97"/>
      <c r="TXB4" s="97"/>
      <c r="TXC4" s="97"/>
      <c r="TXD4" s="97"/>
      <c r="TXE4" s="97"/>
      <c r="TXF4" s="96"/>
      <c r="TXG4" s="97"/>
      <c r="TXH4" s="97"/>
      <c r="TXI4" s="97"/>
      <c r="TXJ4" s="97"/>
      <c r="TXK4" s="97"/>
      <c r="TXL4" s="97"/>
      <c r="TXM4" s="97"/>
      <c r="TXN4" s="96"/>
      <c r="TXO4" s="97"/>
      <c r="TXP4" s="97"/>
      <c r="TXQ4" s="97"/>
      <c r="TXR4" s="97"/>
      <c r="TXS4" s="97"/>
      <c r="TXT4" s="97"/>
      <c r="TXU4" s="97"/>
      <c r="TXV4" s="96"/>
      <c r="TXW4" s="97"/>
      <c r="TXX4" s="97"/>
      <c r="TXY4" s="97"/>
      <c r="TXZ4" s="97"/>
      <c r="TYA4" s="97"/>
      <c r="TYB4" s="97"/>
      <c r="TYC4" s="97"/>
      <c r="TYD4" s="96"/>
      <c r="TYE4" s="97"/>
      <c r="TYF4" s="97"/>
      <c r="TYG4" s="97"/>
      <c r="TYH4" s="97"/>
      <c r="TYI4" s="97"/>
      <c r="TYJ4" s="97"/>
      <c r="TYK4" s="97"/>
      <c r="TYL4" s="96"/>
      <c r="TYM4" s="97"/>
      <c r="TYN4" s="97"/>
      <c r="TYO4" s="97"/>
      <c r="TYP4" s="97"/>
      <c r="TYQ4" s="97"/>
      <c r="TYR4" s="97"/>
      <c r="TYS4" s="97"/>
      <c r="TYT4" s="96"/>
      <c r="TYU4" s="97"/>
      <c r="TYV4" s="97"/>
      <c r="TYW4" s="97"/>
      <c r="TYX4" s="97"/>
      <c r="TYY4" s="97"/>
      <c r="TYZ4" s="97"/>
      <c r="TZA4" s="97"/>
      <c r="TZB4" s="96"/>
      <c r="TZC4" s="97"/>
      <c r="TZD4" s="97"/>
      <c r="TZE4" s="97"/>
      <c r="TZF4" s="97"/>
      <c r="TZG4" s="97"/>
      <c r="TZH4" s="97"/>
      <c r="TZI4" s="97"/>
      <c r="TZJ4" s="96"/>
      <c r="TZK4" s="97"/>
      <c r="TZL4" s="97"/>
      <c r="TZM4" s="97"/>
      <c r="TZN4" s="97"/>
      <c r="TZO4" s="97"/>
      <c r="TZP4" s="97"/>
      <c r="TZQ4" s="97"/>
      <c r="TZR4" s="96"/>
      <c r="TZS4" s="97"/>
      <c r="TZT4" s="97"/>
      <c r="TZU4" s="97"/>
      <c r="TZV4" s="97"/>
      <c r="TZW4" s="97"/>
      <c r="TZX4" s="97"/>
      <c r="TZY4" s="97"/>
      <c r="TZZ4" s="96"/>
      <c r="UAA4" s="97"/>
      <c r="UAB4" s="97"/>
      <c r="UAC4" s="97"/>
      <c r="UAD4" s="97"/>
      <c r="UAE4" s="97"/>
      <c r="UAF4" s="97"/>
      <c r="UAG4" s="97"/>
      <c r="UAH4" s="96"/>
      <c r="UAI4" s="97"/>
      <c r="UAJ4" s="97"/>
      <c r="UAK4" s="97"/>
      <c r="UAL4" s="97"/>
      <c r="UAM4" s="97"/>
      <c r="UAN4" s="97"/>
      <c r="UAO4" s="97"/>
      <c r="UAP4" s="96"/>
      <c r="UAQ4" s="97"/>
      <c r="UAR4" s="97"/>
      <c r="UAS4" s="97"/>
      <c r="UAT4" s="97"/>
      <c r="UAU4" s="97"/>
      <c r="UAV4" s="97"/>
      <c r="UAW4" s="97"/>
      <c r="UAX4" s="96"/>
      <c r="UAY4" s="97"/>
      <c r="UAZ4" s="97"/>
      <c r="UBA4" s="97"/>
      <c r="UBB4" s="97"/>
      <c r="UBC4" s="97"/>
      <c r="UBD4" s="97"/>
      <c r="UBE4" s="97"/>
      <c r="UBF4" s="96"/>
      <c r="UBG4" s="97"/>
      <c r="UBH4" s="97"/>
      <c r="UBI4" s="97"/>
      <c r="UBJ4" s="97"/>
      <c r="UBK4" s="97"/>
      <c r="UBL4" s="97"/>
      <c r="UBM4" s="97"/>
      <c r="UBN4" s="96"/>
      <c r="UBO4" s="97"/>
      <c r="UBP4" s="97"/>
      <c r="UBQ4" s="97"/>
      <c r="UBR4" s="97"/>
      <c r="UBS4" s="97"/>
      <c r="UBT4" s="97"/>
      <c r="UBU4" s="97"/>
      <c r="UBV4" s="96"/>
      <c r="UBW4" s="97"/>
      <c r="UBX4" s="97"/>
      <c r="UBY4" s="97"/>
      <c r="UBZ4" s="97"/>
      <c r="UCA4" s="97"/>
      <c r="UCB4" s="97"/>
      <c r="UCC4" s="97"/>
      <c r="UCD4" s="96"/>
      <c r="UCE4" s="97"/>
      <c r="UCF4" s="97"/>
      <c r="UCG4" s="97"/>
      <c r="UCH4" s="97"/>
      <c r="UCI4" s="97"/>
      <c r="UCJ4" s="97"/>
      <c r="UCK4" s="97"/>
      <c r="UCL4" s="96"/>
      <c r="UCM4" s="97"/>
      <c r="UCN4" s="97"/>
      <c r="UCO4" s="97"/>
      <c r="UCP4" s="97"/>
      <c r="UCQ4" s="97"/>
      <c r="UCR4" s="97"/>
      <c r="UCS4" s="97"/>
      <c r="UCT4" s="96"/>
      <c r="UCU4" s="97"/>
      <c r="UCV4" s="97"/>
      <c r="UCW4" s="97"/>
      <c r="UCX4" s="97"/>
      <c r="UCY4" s="97"/>
      <c r="UCZ4" s="97"/>
      <c r="UDA4" s="97"/>
      <c r="UDB4" s="96"/>
      <c r="UDC4" s="97"/>
      <c r="UDD4" s="97"/>
      <c r="UDE4" s="97"/>
      <c r="UDF4" s="97"/>
      <c r="UDG4" s="97"/>
      <c r="UDH4" s="97"/>
      <c r="UDI4" s="97"/>
      <c r="UDJ4" s="96"/>
      <c r="UDK4" s="97"/>
      <c r="UDL4" s="97"/>
      <c r="UDM4" s="97"/>
      <c r="UDN4" s="97"/>
      <c r="UDO4" s="97"/>
      <c r="UDP4" s="97"/>
      <c r="UDQ4" s="97"/>
      <c r="UDR4" s="96"/>
      <c r="UDS4" s="97"/>
      <c r="UDT4" s="97"/>
      <c r="UDU4" s="97"/>
      <c r="UDV4" s="97"/>
      <c r="UDW4" s="97"/>
      <c r="UDX4" s="97"/>
      <c r="UDY4" s="97"/>
      <c r="UDZ4" s="96"/>
      <c r="UEA4" s="97"/>
      <c r="UEB4" s="97"/>
      <c r="UEC4" s="97"/>
      <c r="UED4" s="97"/>
      <c r="UEE4" s="97"/>
      <c r="UEF4" s="97"/>
      <c r="UEG4" s="97"/>
      <c r="UEH4" s="96"/>
      <c r="UEI4" s="97"/>
      <c r="UEJ4" s="97"/>
      <c r="UEK4" s="97"/>
      <c r="UEL4" s="97"/>
      <c r="UEM4" s="97"/>
      <c r="UEN4" s="97"/>
      <c r="UEO4" s="97"/>
      <c r="UEP4" s="96"/>
      <c r="UEQ4" s="97"/>
      <c r="UER4" s="97"/>
      <c r="UES4" s="97"/>
      <c r="UET4" s="97"/>
      <c r="UEU4" s="97"/>
      <c r="UEV4" s="97"/>
      <c r="UEW4" s="97"/>
      <c r="UEX4" s="96"/>
      <c r="UEY4" s="97"/>
      <c r="UEZ4" s="97"/>
      <c r="UFA4" s="97"/>
      <c r="UFB4" s="97"/>
      <c r="UFC4" s="97"/>
      <c r="UFD4" s="97"/>
      <c r="UFE4" s="97"/>
      <c r="UFF4" s="96"/>
      <c r="UFG4" s="97"/>
      <c r="UFH4" s="97"/>
      <c r="UFI4" s="97"/>
      <c r="UFJ4" s="97"/>
      <c r="UFK4" s="97"/>
      <c r="UFL4" s="97"/>
      <c r="UFM4" s="97"/>
      <c r="UFN4" s="96"/>
      <c r="UFO4" s="97"/>
      <c r="UFP4" s="97"/>
      <c r="UFQ4" s="97"/>
      <c r="UFR4" s="97"/>
      <c r="UFS4" s="97"/>
      <c r="UFT4" s="97"/>
      <c r="UFU4" s="97"/>
      <c r="UFV4" s="96"/>
      <c r="UFW4" s="97"/>
      <c r="UFX4" s="97"/>
      <c r="UFY4" s="97"/>
      <c r="UFZ4" s="97"/>
      <c r="UGA4" s="97"/>
      <c r="UGB4" s="97"/>
      <c r="UGC4" s="97"/>
      <c r="UGD4" s="96"/>
      <c r="UGE4" s="97"/>
      <c r="UGF4" s="97"/>
      <c r="UGG4" s="97"/>
      <c r="UGH4" s="97"/>
      <c r="UGI4" s="97"/>
      <c r="UGJ4" s="97"/>
      <c r="UGK4" s="97"/>
      <c r="UGL4" s="96"/>
      <c r="UGM4" s="97"/>
      <c r="UGN4" s="97"/>
      <c r="UGO4" s="97"/>
      <c r="UGP4" s="97"/>
      <c r="UGQ4" s="97"/>
      <c r="UGR4" s="97"/>
      <c r="UGS4" s="97"/>
      <c r="UGT4" s="96"/>
      <c r="UGU4" s="97"/>
      <c r="UGV4" s="97"/>
      <c r="UGW4" s="97"/>
      <c r="UGX4" s="97"/>
      <c r="UGY4" s="97"/>
      <c r="UGZ4" s="97"/>
      <c r="UHA4" s="97"/>
      <c r="UHB4" s="96"/>
      <c r="UHC4" s="97"/>
      <c r="UHD4" s="97"/>
      <c r="UHE4" s="97"/>
      <c r="UHF4" s="97"/>
      <c r="UHG4" s="97"/>
      <c r="UHH4" s="97"/>
      <c r="UHI4" s="97"/>
      <c r="UHJ4" s="96"/>
      <c r="UHK4" s="97"/>
      <c r="UHL4" s="97"/>
      <c r="UHM4" s="97"/>
      <c r="UHN4" s="97"/>
      <c r="UHO4" s="97"/>
      <c r="UHP4" s="97"/>
      <c r="UHQ4" s="97"/>
      <c r="UHR4" s="96"/>
      <c r="UHS4" s="97"/>
      <c r="UHT4" s="97"/>
      <c r="UHU4" s="97"/>
      <c r="UHV4" s="97"/>
      <c r="UHW4" s="97"/>
      <c r="UHX4" s="97"/>
      <c r="UHY4" s="97"/>
      <c r="UHZ4" s="96"/>
      <c r="UIA4" s="97"/>
      <c r="UIB4" s="97"/>
      <c r="UIC4" s="97"/>
      <c r="UID4" s="97"/>
      <c r="UIE4" s="97"/>
      <c r="UIF4" s="97"/>
      <c r="UIG4" s="97"/>
      <c r="UIH4" s="96"/>
      <c r="UII4" s="97"/>
      <c r="UIJ4" s="97"/>
      <c r="UIK4" s="97"/>
      <c r="UIL4" s="97"/>
      <c r="UIM4" s="97"/>
      <c r="UIN4" s="97"/>
      <c r="UIO4" s="97"/>
      <c r="UIP4" s="96"/>
      <c r="UIQ4" s="97"/>
      <c r="UIR4" s="97"/>
      <c r="UIS4" s="97"/>
      <c r="UIT4" s="97"/>
      <c r="UIU4" s="97"/>
      <c r="UIV4" s="97"/>
      <c r="UIW4" s="97"/>
      <c r="UIX4" s="96"/>
      <c r="UIY4" s="97"/>
      <c r="UIZ4" s="97"/>
      <c r="UJA4" s="97"/>
      <c r="UJB4" s="97"/>
      <c r="UJC4" s="97"/>
      <c r="UJD4" s="97"/>
      <c r="UJE4" s="97"/>
      <c r="UJF4" s="96"/>
      <c r="UJG4" s="97"/>
      <c r="UJH4" s="97"/>
      <c r="UJI4" s="97"/>
      <c r="UJJ4" s="97"/>
      <c r="UJK4" s="97"/>
      <c r="UJL4" s="97"/>
      <c r="UJM4" s="97"/>
      <c r="UJN4" s="96"/>
      <c r="UJO4" s="97"/>
      <c r="UJP4" s="97"/>
      <c r="UJQ4" s="97"/>
      <c r="UJR4" s="97"/>
      <c r="UJS4" s="97"/>
      <c r="UJT4" s="97"/>
      <c r="UJU4" s="97"/>
      <c r="UJV4" s="96"/>
      <c r="UJW4" s="97"/>
      <c r="UJX4" s="97"/>
      <c r="UJY4" s="97"/>
      <c r="UJZ4" s="97"/>
      <c r="UKA4" s="97"/>
      <c r="UKB4" s="97"/>
      <c r="UKC4" s="97"/>
      <c r="UKD4" s="96"/>
      <c r="UKE4" s="97"/>
      <c r="UKF4" s="97"/>
      <c r="UKG4" s="97"/>
      <c r="UKH4" s="97"/>
      <c r="UKI4" s="97"/>
      <c r="UKJ4" s="97"/>
      <c r="UKK4" s="97"/>
      <c r="UKL4" s="96"/>
      <c r="UKM4" s="97"/>
      <c r="UKN4" s="97"/>
      <c r="UKO4" s="97"/>
      <c r="UKP4" s="97"/>
      <c r="UKQ4" s="97"/>
      <c r="UKR4" s="97"/>
      <c r="UKS4" s="97"/>
      <c r="UKT4" s="96"/>
      <c r="UKU4" s="97"/>
      <c r="UKV4" s="97"/>
      <c r="UKW4" s="97"/>
      <c r="UKX4" s="97"/>
      <c r="UKY4" s="97"/>
      <c r="UKZ4" s="97"/>
      <c r="ULA4" s="97"/>
      <c r="ULB4" s="96"/>
      <c r="ULC4" s="97"/>
      <c r="ULD4" s="97"/>
      <c r="ULE4" s="97"/>
      <c r="ULF4" s="97"/>
      <c r="ULG4" s="97"/>
      <c r="ULH4" s="97"/>
      <c r="ULI4" s="97"/>
      <c r="ULJ4" s="96"/>
      <c r="ULK4" s="97"/>
      <c r="ULL4" s="97"/>
      <c r="ULM4" s="97"/>
      <c r="ULN4" s="97"/>
      <c r="ULO4" s="97"/>
      <c r="ULP4" s="97"/>
      <c r="ULQ4" s="97"/>
      <c r="ULR4" s="96"/>
      <c r="ULS4" s="97"/>
      <c r="ULT4" s="97"/>
      <c r="ULU4" s="97"/>
      <c r="ULV4" s="97"/>
      <c r="ULW4" s="97"/>
      <c r="ULX4" s="97"/>
      <c r="ULY4" s="97"/>
      <c r="ULZ4" s="96"/>
      <c r="UMA4" s="97"/>
      <c r="UMB4" s="97"/>
      <c r="UMC4" s="97"/>
      <c r="UMD4" s="97"/>
      <c r="UME4" s="97"/>
      <c r="UMF4" s="97"/>
      <c r="UMG4" s="97"/>
      <c r="UMH4" s="96"/>
      <c r="UMI4" s="97"/>
      <c r="UMJ4" s="97"/>
      <c r="UMK4" s="97"/>
      <c r="UML4" s="97"/>
      <c r="UMM4" s="97"/>
      <c r="UMN4" s="97"/>
      <c r="UMO4" s="97"/>
      <c r="UMP4" s="96"/>
      <c r="UMQ4" s="97"/>
      <c r="UMR4" s="97"/>
      <c r="UMS4" s="97"/>
      <c r="UMT4" s="97"/>
      <c r="UMU4" s="97"/>
      <c r="UMV4" s="97"/>
      <c r="UMW4" s="97"/>
      <c r="UMX4" s="96"/>
      <c r="UMY4" s="97"/>
      <c r="UMZ4" s="97"/>
      <c r="UNA4" s="97"/>
      <c r="UNB4" s="97"/>
      <c r="UNC4" s="97"/>
      <c r="UND4" s="97"/>
      <c r="UNE4" s="97"/>
      <c r="UNF4" s="96"/>
      <c r="UNG4" s="97"/>
      <c r="UNH4" s="97"/>
      <c r="UNI4" s="97"/>
      <c r="UNJ4" s="97"/>
      <c r="UNK4" s="97"/>
      <c r="UNL4" s="97"/>
      <c r="UNM4" s="97"/>
      <c r="UNN4" s="96"/>
      <c r="UNO4" s="97"/>
      <c r="UNP4" s="97"/>
      <c r="UNQ4" s="97"/>
      <c r="UNR4" s="97"/>
      <c r="UNS4" s="97"/>
      <c r="UNT4" s="97"/>
      <c r="UNU4" s="97"/>
      <c r="UNV4" s="96"/>
      <c r="UNW4" s="97"/>
      <c r="UNX4" s="97"/>
      <c r="UNY4" s="97"/>
      <c r="UNZ4" s="97"/>
      <c r="UOA4" s="97"/>
      <c r="UOB4" s="97"/>
      <c r="UOC4" s="97"/>
      <c r="UOD4" s="96"/>
      <c r="UOE4" s="97"/>
      <c r="UOF4" s="97"/>
      <c r="UOG4" s="97"/>
      <c r="UOH4" s="97"/>
      <c r="UOI4" s="97"/>
      <c r="UOJ4" s="97"/>
      <c r="UOK4" s="97"/>
      <c r="UOL4" s="96"/>
      <c r="UOM4" s="97"/>
      <c r="UON4" s="97"/>
      <c r="UOO4" s="97"/>
      <c r="UOP4" s="97"/>
      <c r="UOQ4" s="97"/>
      <c r="UOR4" s="97"/>
      <c r="UOS4" s="97"/>
      <c r="UOT4" s="96"/>
      <c r="UOU4" s="97"/>
      <c r="UOV4" s="97"/>
      <c r="UOW4" s="97"/>
      <c r="UOX4" s="97"/>
      <c r="UOY4" s="97"/>
      <c r="UOZ4" s="97"/>
      <c r="UPA4" s="97"/>
      <c r="UPB4" s="96"/>
      <c r="UPC4" s="97"/>
      <c r="UPD4" s="97"/>
      <c r="UPE4" s="97"/>
      <c r="UPF4" s="97"/>
      <c r="UPG4" s="97"/>
      <c r="UPH4" s="97"/>
      <c r="UPI4" s="97"/>
      <c r="UPJ4" s="96"/>
      <c r="UPK4" s="97"/>
      <c r="UPL4" s="97"/>
      <c r="UPM4" s="97"/>
      <c r="UPN4" s="97"/>
      <c r="UPO4" s="97"/>
      <c r="UPP4" s="97"/>
      <c r="UPQ4" s="97"/>
      <c r="UPR4" s="96"/>
      <c r="UPS4" s="97"/>
      <c r="UPT4" s="97"/>
      <c r="UPU4" s="97"/>
      <c r="UPV4" s="97"/>
      <c r="UPW4" s="97"/>
      <c r="UPX4" s="97"/>
      <c r="UPY4" s="97"/>
      <c r="UPZ4" s="96"/>
      <c r="UQA4" s="97"/>
      <c r="UQB4" s="97"/>
      <c r="UQC4" s="97"/>
      <c r="UQD4" s="97"/>
      <c r="UQE4" s="97"/>
      <c r="UQF4" s="97"/>
      <c r="UQG4" s="97"/>
      <c r="UQH4" s="96"/>
      <c r="UQI4" s="97"/>
      <c r="UQJ4" s="97"/>
      <c r="UQK4" s="97"/>
      <c r="UQL4" s="97"/>
      <c r="UQM4" s="97"/>
      <c r="UQN4" s="97"/>
      <c r="UQO4" s="97"/>
      <c r="UQP4" s="96"/>
      <c r="UQQ4" s="97"/>
      <c r="UQR4" s="97"/>
      <c r="UQS4" s="97"/>
      <c r="UQT4" s="97"/>
      <c r="UQU4" s="97"/>
      <c r="UQV4" s="97"/>
      <c r="UQW4" s="97"/>
      <c r="UQX4" s="96"/>
      <c r="UQY4" s="97"/>
      <c r="UQZ4" s="97"/>
      <c r="URA4" s="97"/>
      <c r="URB4" s="97"/>
      <c r="URC4" s="97"/>
      <c r="URD4" s="97"/>
      <c r="URE4" s="97"/>
      <c r="URF4" s="96"/>
      <c r="URG4" s="97"/>
      <c r="URH4" s="97"/>
      <c r="URI4" s="97"/>
      <c r="URJ4" s="97"/>
      <c r="URK4" s="97"/>
      <c r="URL4" s="97"/>
      <c r="URM4" s="97"/>
      <c r="URN4" s="96"/>
      <c r="URO4" s="97"/>
      <c r="URP4" s="97"/>
      <c r="URQ4" s="97"/>
      <c r="URR4" s="97"/>
      <c r="URS4" s="97"/>
      <c r="URT4" s="97"/>
      <c r="URU4" s="97"/>
      <c r="URV4" s="96"/>
      <c r="URW4" s="97"/>
      <c r="URX4" s="97"/>
      <c r="URY4" s="97"/>
      <c r="URZ4" s="97"/>
      <c r="USA4" s="97"/>
      <c r="USB4" s="97"/>
      <c r="USC4" s="97"/>
      <c r="USD4" s="96"/>
      <c r="USE4" s="97"/>
      <c r="USF4" s="97"/>
      <c r="USG4" s="97"/>
      <c r="USH4" s="97"/>
      <c r="USI4" s="97"/>
      <c r="USJ4" s="97"/>
      <c r="USK4" s="97"/>
      <c r="USL4" s="96"/>
      <c r="USM4" s="97"/>
      <c r="USN4" s="97"/>
      <c r="USO4" s="97"/>
      <c r="USP4" s="97"/>
      <c r="USQ4" s="97"/>
      <c r="USR4" s="97"/>
      <c r="USS4" s="97"/>
      <c r="UST4" s="96"/>
      <c r="USU4" s="97"/>
      <c r="USV4" s="97"/>
      <c r="USW4" s="97"/>
      <c r="USX4" s="97"/>
      <c r="USY4" s="97"/>
      <c r="USZ4" s="97"/>
      <c r="UTA4" s="97"/>
      <c r="UTB4" s="96"/>
      <c r="UTC4" s="97"/>
      <c r="UTD4" s="97"/>
      <c r="UTE4" s="97"/>
      <c r="UTF4" s="97"/>
      <c r="UTG4" s="97"/>
      <c r="UTH4" s="97"/>
      <c r="UTI4" s="97"/>
      <c r="UTJ4" s="96"/>
      <c r="UTK4" s="97"/>
      <c r="UTL4" s="97"/>
      <c r="UTM4" s="97"/>
      <c r="UTN4" s="97"/>
      <c r="UTO4" s="97"/>
      <c r="UTP4" s="97"/>
      <c r="UTQ4" s="97"/>
      <c r="UTR4" s="96"/>
      <c r="UTS4" s="97"/>
      <c r="UTT4" s="97"/>
      <c r="UTU4" s="97"/>
      <c r="UTV4" s="97"/>
      <c r="UTW4" s="97"/>
      <c r="UTX4" s="97"/>
      <c r="UTY4" s="97"/>
      <c r="UTZ4" s="96"/>
      <c r="UUA4" s="97"/>
      <c r="UUB4" s="97"/>
      <c r="UUC4" s="97"/>
      <c r="UUD4" s="97"/>
      <c r="UUE4" s="97"/>
      <c r="UUF4" s="97"/>
      <c r="UUG4" s="97"/>
      <c r="UUH4" s="96"/>
      <c r="UUI4" s="97"/>
      <c r="UUJ4" s="97"/>
      <c r="UUK4" s="97"/>
      <c r="UUL4" s="97"/>
      <c r="UUM4" s="97"/>
      <c r="UUN4" s="97"/>
      <c r="UUO4" s="97"/>
      <c r="UUP4" s="96"/>
      <c r="UUQ4" s="97"/>
      <c r="UUR4" s="97"/>
      <c r="UUS4" s="97"/>
      <c r="UUT4" s="97"/>
      <c r="UUU4" s="97"/>
      <c r="UUV4" s="97"/>
      <c r="UUW4" s="97"/>
      <c r="UUX4" s="96"/>
      <c r="UUY4" s="97"/>
      <c r="UUZ4" s="97"/>
      <c r="UVA4" s="97"/>
      <c r="UVB4" s="97"/>
      <c r="UVC4" s="97"/>
      <c r="UVD4" s="97"/>
      <c r="UVE4" s="97"/>
      <c r="UVF4" s="96"/>
      <c r="UVG4" s="97"/>
      <c r="UVH4" s="97"/>
      <c r="UVI4" s="97"/>
      <c r="UVJ4" s="97"/>
      <c r="UVK4" s="97"/>
      <c r="UVL4" s="97"/>
      <c r="UVM4" s="97"/>
      <c r="UVN4" s="96"/>
      <c r="UVO4" s="97"/>
      <c r="UVP4" s="97"/>
      <c r="UVQ4" s="97"/>
      <c r="UVR4" s="97"/>
      <c r="UVS4" s="97"/>
      <c r="UVT4" s="97"/>
      <c r="UVU4" s="97"/>
      <c r="UVV4" s="96"/>
      <c r="UVW4" s="97"/>
      <c r="UVX4" s="97"/>
      <c r="UVY4" s="97"/>
      <c r="UVZ4" s="97"/>
      <c r="UWA4" s="97"/>
      <c r="UWB4" s="97"/>
      <c r="UWC4" s="97"/>
      <c r="UWD4" s="96"/>
      <c r="UWE4" s="97"/>
      <c r="UWF4" s="97"/>
      <c r="UWG4" s="97"/>
      <c r="UWH4" s="97"/>
      <c r="UWI4" s="97"/>
      <c r="UWJ4" s="97"/>
      <c r="UWK4" s="97"/>
      <c r="UWL4" s="96"/>
      <c r="UWM4" s="97"/>
      <c r="UWN4" s="97"/>
      <c r="UWO4" s="97"/>
      <c r="UWP4" s="97"/>
      <c r="UWQ4" s="97"/>
      <c r="UWR4" s="97"/>
      <c r="UWS4" s="97"/>
      <c r="UWT4" s="96"/>
      <c r="UWU4" s="97"/>
      <c r="UWV4" s="97"/>
      <c r="UWW4" s="97"/>
      <c r="UWX4" s="97"/>
      <c r="UWY4" s="97"/>
      <c r="UWZ4" s="97"/>
      <c r="UXA4" s="97"/>
      <c r="UXB4" s="96"/>
      <c r="UXC4" s="97"/>
      <c r="UXD4" s="97"/>
      <c r="UXE4" s="97"/>
      <c r="UXF4" s="97"/>
      <c r="UXG4" s="97"/>
      <c r="UXH4" s="97"/>
      <c r="UXI4" s="97"/>
      <c r="UXJ4" s="96"/>
      <c r="UXK4" s="97"/>
      <c r="UXL4" s="97"/>
      <c r="UXM4" s="97"/>
      <c r="UXN4" s="97"/>
      <c r="UXO4" s="97"/>
      <c r="UXP4" s="97"/>
      <c r="UXQ4" s="97"/>
      <c r="UXR4" s="96"/>
      <c r="UXS4" s="97"/>
      <c r="UXT4" s="97"/>
      <c r="UXU4" s="97"/>
      <c r="UXV4" s="97"/>
      <c r="UXW4" s="97"/>
      <c r="UXX4" s="97"/>
      <c r="UXY4" s="97"/>
      <c r="UXZ4" s="96"/>
      <c r="UYA4" s="97"/>
      <c r="UYB4" s="97"/>
      <c r="UYC4" s="97"/>
      <c r="UYD4" s="97"/>
      <c r="UYE4" s="97"/>
      <c r="UYF4" s="97"/>
      <c r="UYG4" s="97"/>
      <c r="UYH4" s="96"/>
      <c r="UYI4" s="97"/>
      <c r="UYJ4" s="97"/>
      <c r="UYK4" s="97"/>
      <c r="UYL4" s="97"/>
      <c r="UYM4" s="97"/>
      <c r="UYN4" s="97"/>
      <c r="UYO4" s="97"/>
      <c r="UYP4" s="96"/>
      <c r="UYQ4" s="97"/>
      <c r="UYR4" s="97"/>
      <c r="UYS4" s="97"/>
      <c r="UYT4" s="97"/>
      <c r="UYU4" s="97"/>
      <c r="UYV4" s="97"/>
      <c r="UYW4" s="97"/>
      <c r="UYX4" s="96"/>
      <c r="UYY4" s="97"/>
      <c r="UYZ4" s="97"/>
      <c r="UZA4" s="97"/>
      <c r="UZB4" s="97"/>
      <c r="UZC4" s="97"/>
      <c r="UZD4" s="97"/>
      <c r="UZE4" s="97"/>
      <c r="UZF4" s="96"/>
      <c r="UZG4" s="97"/>
      <c r="UZH4" s="97"/>
      <c r="UZI4" s="97"/>
      <c r="UZJ4" s="97"/>
      <c r="UZK4" s="97"/>
      <c r="UZL4" s="97"/>
      <c r="UZM4" s="97"/>
      <c r="UZN4" s="96"/>
      <c r="UZO4" s="97"/>
      <c r="UZP4" s="97"/>
      <c r="UZQ4" s="97"/>
      <c r="UZR4" s="97"/>
      <c r="UZS4" s="97"/>
      <c r="UZT4" s="97"/>
      <c r="UZU4" s="97"/>
      <c r="UZV4" s="96"/>
      <c r="UZW4" s="97"/>
      <c r="UZX4" s="97"/>
      <c r="UZY4" s="97"/>
      <c r="UZZ4" s="97"/>
      <c r="VAA4" s="97"/>
      <c r="VAB4" s="97"/>
      <c r="VAC4" s="97"/>
      <c r="VAD4" s="96"/>
      <c r="VAE4" s="97"/>
      <c r="VAF4" s="97"/>
      <c r="VAG4" s="97"/>
      <c r="VAH4" s="97"/>
      <c r="VAI4" s="97"/>
      <c r="VAJ4" s="97"/>
      <c r="VAK4" s="97"/>
      <c r="VAL4" s="96"/>
      <c r="VAM4" s="97"/>
      <c r="VAN4" s="97"/>
      <c r="VAO4" s="97"/>
      <c r="VAP4" s="97"/>
      <c r="VAQ4" s="97"/>
      <c r="VAR4" s="97"/>
      <c r="VAS4" s="97"/>
      <c r="VAT4" s="96"/>
      <c r="VAU4" s="97"/>
      <c r="VAV4" s="97"/>
      <c r="VAW4" s="97"/>
      <c r="VAX4" s="97"/>
      <c r="VAY4" s="97"/>
      <c r="VAZ4" s="97"/>
      <c r="VBA4" s="97"/>
      <c r="VBB4" s="96"/>
      <c r="VBC4" s="97"/>
      <c r="VBD4" s="97"/>
      <c r="VBE4" s="97"/>
      <c r="VBF4" s="97"/>
      <c r="VBG4" s="97"/>
      <c r="VBH4" s="97"/>
      <c r="VBI4" s="97"/>
      <c r="VBJ4" s="96"/>
      <c r="VBK4" s="97"/>
      <c r="VBL4" s="97"/>
      <c r="VBM4" s="97"/>
      <c r="VBN4" s="97"/>
      <c r="VBO4" s="97"/>
      <c r="VBP4" s="97"/>
      <c r="VBQ4" s="97"/>
      <c r="VBR4" s="96"/>
      <c r="VBS4" s="97"/>
      <c r="VBT4" s="97"/>
      <c r="VBU4" s="97"/>
      <c r="VBV4" s="97"/>
      <c r="VBW4" s="97"/>
      <c r="VBX4" s="97"/>
      <c r="VBY4" s="97"/>
      <c r="VBZ4" s="96"/>
      <c r="VCA4" s="97"/>
      <c r="VCB4" s="97"/>
      <c r="VCC4" s="97"/>
      <c r="VCD4" s="97"/>
      <c r="VCE4" s="97"/>
      <c r="VCF4" s="97"/>
      <c r="VCG4" s="97"/>
      <c r="VCH4" s="96"/>
      <c r="VCI4" s="97"/>
      <c r="VCJ4" s="97"/>
      <c r="VCK4" s="97"/>
      <c r="VCL4" s="97"/>
      <c r="VCM4" s="97"/>
      <c r="VCN4" s="97"/>
      <c r="VCO4" s="97"/>
      <c r="VCP4" s="96"/>
      <c r="VCQ4" s="97"/>
      <c r="VCR4" s="97"/>
      <c r="VCS4" s="97"/>
      <c r="VCT4" s="97"/>
      <c r="VCU4" s="97"/>
      <c r="VCV4" s="97"/>
      <c r="VCW4" s="97"/>
      <c r="VCX4" s="96"/>
      <c r="VCY4" s="97"/>
      <c r="VCZ4" s="97"/>
      <c r="VDA4" s="97"/>
      <c r="VDB4" s="97"/>
      <c r="VDC4" s="97"/>
      <c r="VDD4" s="97"/>
      <c r="VDE4" s="97"/>
      <c r="VDF4" s="96"/>
      <c r="VDG4" s="97"/>
      <c r="VDH4" s="97"/>
      <c r="VDI4" s="97"/>
      <c r="VDJ4" s="97"/>
      <c r="VDK4" s="97"/>
      <c r="VDL4" s="97"/>
      <c r="VDM4" s="97"/>
      <c r="VDN4" s="96"/>
      <c r="VDO4" s="97"/>
      <c r="VDP4" s="97"/>
      <c r="VDQ4" s="97"/>
      <c r="VDR4" s="97"/>
      <c r="VDS4" s="97"/>
      <c r="VDT4" s="97"/>
      <c r="VDU4" s="97"/>
      <c r="VDV4" s="96"/>
      <c r="VDW4" s="97"/>
      <c r="VDX4" s="97"/>
      <c r="VDY4" s="97"/>
      <c r="VDZ4" s="97"/>
      <c r="VEA4" s="97"/>
      <c r="VEB4" s="97"/>
      <c r="VEC4" s="97"/>
      <c r="VED4" s="96"/>
      <c r="VEE4" s="97"/>
      <c r="VEF4" s="97"/>
      <c r="VEG4" s="97"/>
      <c r="VEH4" s="97"/>
      <c r="VEI4" s="97"/>
      <c r="VEJ4" s="97"/>
      <c r="VEK4" s="97"/>
      <c r="VEL4" s="96"/>
      <c r="VEM4" s="97"/>
      <c r="VEN4" s="97"/>
      <c r="VEO4" s="97"/>
      <c r="VEP4" s="97"/>
      <c r="VEQ4" s="97"/>
      <c r="VER4" s="97"/>
      <c r="VES4" s="97"/>
      <c r="VET4" s="96"/>
      <c r="VEU4" s="97"/>
      <c r="VEV4" s="97"/>
      <c r="VEW4" s="97"/>
      <c r="VEX4" s="97"/>
      <c r="VEY4" s="97"/>
      <c r="VEZ4" s="97"/>
      <c r="VFA4" s="97"/>
      <c r="VFB4" s="96"/>
      <c r="VFC4" s="97"/>
      <c r="VFD4" s="97"/>
      <c r="VFE4" s="97"/>
      <c r="VFF4" s="97"/>
      <c r="VFG4" s="97"/>
      <c r="VFH4" s="97"/>
      <c r="VFI4" s="97"/>
      <c r="VFJ4" s="96"/>
      <c r="VFK4" s="97"/>
      <c r="VFL4" s="97"/>
      <c r="VFM4" s="97"/>
      <c r="VFN4" s="97"/>
      <c r="VFO4" s="97"/>
      <c r="VFP4" s="97"/>
      <c r="VFQ4" s="97"/>
      <c r="VFR4" s="96"/>
      <c r="VFS4" s="97"/>
      <c r="VFT4" s="97"/>
      <c r="VFU4" s="97"/>
      <c r="VFV4" s="97"/>
      <c r="VFW4" s="97"/>
      <c r="VFX4" s="97"/>
      <c r="VFY4" s="97"/>
      <c r="VFZ4" s="96"/>
      <c r="VGA4" s="97"/>
      <c r="VGB4" s="97"/>
      <c r="VGC4" s="97"/>
      <c r="VGD4" s="97"/>
      <c r="VGE4" s="97"/>
      <c r="VGF4" s="97"/>
      <c r="VGG4" s="97"/>
      <c r="VGH4" s="96"/>
      <c r="VGI4" s="97"/>
      <c r="VGJ4" s="97"/>
      <c r="VGK4" s="97"/>
      <c r="VGL4" s="97"/>
      <c r="VGM4" s="97"/>
      <c r="VGN4" s="97"/>
      <c r="VGO4" s="97"/>
      <c r="VGP4" s="96"/>
      <c r="VGQ4" s="97"/>
      <c r="VGR4" s="97"/>
      <c r="VGS4" s="97"/>
      <c r="VGT4" s="97"/>
      <c r="VGU4" s="97"/>
      <c r="VGV4" s="97"/>
      <c r="VGW4" s="97"/>
      <c r="VGX4" s="96"/>
      <c r="VGY4" s="97"/>
      <c r="VGZ4" s="97"/>
      <c r="VHA4" s="97"/>
      <c r="VHB4" s="97"/>
      <c r="VHC4" s="97"/>
      <c r="VHD4" s="97"/>
      <c r="VHE4" s="97"/>
      <c r="VHF4" s="96"/>
      <c r="VHG4" s="97"/>
      <c r="VHH4" s="97"/>
      <c r="VHI4" s="97"/>
      <c r="VHJ4" s="97"/>
      <c r="VHK4" s="97"/>
      <c r="VHL4" s="97"/>
      <c r="VHM4" s="97"/>
      <c r="VHN4" s="96"/>
      <c r="VHO4" s="97"/>
      <c r="VHP4" s="97"/>
      <c r="VHQ4" s="97"/>
      <c r="VHR4" s="97"/>
      <c r="VHS4" s="97"/>
      <c r="VHT4" s="97"/>
      <c r="VHU4" s="97"/>
      <c r="VHV4" s="96"/>
      <c r="VHW4" s="97"/>
      <c r="VHX4" s="97"/>
      <c r="VHY4" s="97"/>
      <c r="VHZ4" s="97"/>
      <c r="VIA4" s="97"/>
      <c r="VIB4" s="97"/>
      <c r="VIC4" s="97"/>
      <c r="VID4" s="96"/>
      <c r="VIE4" s="97"/>
      <c r="VIF4" s="97"/>
      <c r="VIG4" s="97"/>
      <c r="VIH4" s="97"/>
      <c r="VII4" s="97"/>
      <c r="VIJ4" s="97"/>
      <c r="VIK4" s="97"/>
      <c r="VIL4" s="96"/>
      <c r="VIM4" s="97"/>
      <c r="VIN4" s="97"/>
      <c r="VIO4" s="97"/>
      <c r="VIP4" s="97"/>
      <c r="VIQ4" s="97"/>
      <c r="VIR4" s="97"/>
      <c r="VIS4" s="97"/>
      <c r="VIT4" s="96"/>
      <c r="VIU4" s="97"/>
      <c r="VIV4" s="97"/>
      <c r="VIW4" s="97"/>
      <c r="VIX4" s="97"/>
      <c r="VIY4" s="97"/>
      <c r="VIZ4" s="97"/>
      <c r="VJA4" s="97"/>
      <c r="VJB4" s="96"/>
      <c r="VJC4" s="97"/>
      <c r="VJD4" s="97"/>
      <c r="VJE4" s="97"/>
      <c r="VJF4" s="97"/>
      <c r="VJG4" s="97"/>
      <c r="VJH4" s="97"/>
      <c r="VJI4" s="97"/>
      <c r="VJJ4" s="96"/>
      <c r="VJK4" s="97"/>
      <c r="VJL4" s="97"/>
      <c r="VJM4" s="97"/>
      <c r="VJN4" s="97"/>
      <c r="VJO4" s="97"/>
      <c r="VJP4" s="97"/>
      <c r="VJQ4" s="97"/>
      <c r="VJR4" s="96"/>
      <c r="VJS4" s="97"/>
      <c r="VJT4" s="97"/>
      <c r="VJU4" s="97"/>
      <c r="VJV4" s="97"/>
      <c r="VJW4" s="97"/>
      <c r="VJX4" s="97"/>
      <c r="VJY4" s="97"/>
      <c r="VJZ4" s="96"/>
      <c r="VKA4" s="97"/>
      <c r="VKB4" s="97"/>
      <c r="VKC4" s="97"/>
      <c r="VKD4" s="97"/>
      <c r="VKE4" s="97"/>
      <c r="VKF4" s="97"/>
      <c r="VKG4" s="97"/>
      <c r="VKH4" s="96"/>
      <c r="VKI4" s="97"/>
      <c r="VKJ4" s="97"/>
      <c r="VKK4" s="97"/>
      <c r="VKL4" s="97"/>
      <c r="VKM4" s="97"/>
      <c r="VKN4" s="97"/>
      <c r="VKO4" s="97"/>
      <c r="VKP4" s="96"/>
      <c r="VKQ4" s="97"/>
      <c r="VKR4" s="97"/>
      <c r="VKS4" s="97"/>
      <c r="VKT4" s="97"/>
      <c r="VKU4" s="97"/>
      <c r="VKV4" s="97"/>
      <c r="VKW4" s="97"/>
      <c r="VKX4" s="96"/>
      <c r="VKY4" s="97"/>
      <c r="VKZ4" s="97"/>
      <c r="VLA4" s="97"/>
      <c r="VLB4" s="97"/>
      <c r="VLC4" s="97"/>
      <c r="VLD4" s="97"/>
      <c r="VLE4" s="97"/>
      <c r="VLF4" s="96"/>
      <c r="VLG4" s="97"/>
      <c r="VLH4" s="97"/>
      <c r="VLI4" s="97"/>
      <c r="VLJ4" s="97"/>
      <c r="VLK4" s="97"/>
      <c r="VLL4" s="97"/>
      <c r="VLM4" s="97"/>
      <c r="VLN4" s="96"/>
      <c r="VLO4" s="97"/>
      <c r="VLP4" s="97"/>
      <c r="VLQ4" s="97"/>
      <c r="VLR4" s="97"/>
      <c r="VLS4" s="97"/>
      <c r="VLT4" s="97"/>
      <c r="VLU4" s="97"/>
      <c r="VLV4" s="96"/>
      <c r="VLW4" s="97"/>
      <c r="VLX4" s="97"/>
      <c r="VLY4" s="97"/>
      <c r="VLZ4" s="97"/>
      <c r="VMA4" s="97"/>
      <c r="VMB4" s="97"/>
      <c r="VMC4" s="97"/>
      <c r="VMD4" s="96"/>
      <c r="VME4" s="97"/>
      <c r="VMF4" s="97"/>
      <c r="VMG4" s="97"/>
      <c r="VMH4" s="97"/>
      <c r="VMI4" s="97"/>
      <c r="VMJ4" s="97"/>
      <c r="VMK4" s="97"/>
      <c r="VML4" s="96"/>
      <c r="VMM4" s="97"/>
      <c r="VMN4" s="97"/>
      <c r="VMO4" s="97"/>
      <c r="VMP4" s="97"/>
      <c r="VMQ4" s="97"/>
      <c r="VMR4" s="97"/>
      <c r="VMS4" s="97"/>
      <c r="VMT4" s="96"/>
      <c r="VMU4" s="97"/>
      <c r="VMV4" s="97"/>
      <c r="VMW4" s="97"/>
      <c r="VMX4" s="97"/>
      <c r="VMY4" s="97"/>
      <c r="VMZ4" s="97"/>
      <c r="VNA4" s="97"/>
      <c r="VNB4" s="96"/>
      <c r="VNC4" s="97"/>
      <c r="VND4" s="97"/>
      <c r="VNE4" s="97"/>
      <c r="VNF4" s="97"/>
      <c r="VNG4" s="97"/>
      <c r="VNH4" s="97"/>
      <c r="VNI4" s="97"/>
      <c r="VNJ4" s="96"/>
      <c r="VNK4" s="97"/>
      <c r="VNL4" s="97"/>
      <c r="VNM4" s="97"/>
      <c r="VNN4" s="97"/>
      <c r="VNO4" s="97"/>
      <c r="VNP4" s="97"/>
      <c r="VNQ4" s="97"/>
      <c r="VNR4" s="96"/>
      <c r="VNS4" s="97"/>
      <c r="VNT4" s="97"/>
      <c r="VNU4" s="97"/>
      <c r="VNV4" s="97"/>
      <c r="VNW4" s="97"/>
      <c r="VNX4" s="97"/>
      <c r="VNY4" s="97"/>
      <c r="VNZ4" s="96"/>
      <c r="VOA4" s="97"/>
      <c r="VOB4" s="97"/>
      <c r="VOC4" s="97"/>
      <c r="VOD4" s="97"/>
      <c r="VOE4" s="97"/>
      <c r="VOF4" s="97"/>
      <c r="VOG4" s="97"/>
      <c r="VOH4" s="96"/>
      <c r="VOI4" s="97"/>
      <c r="VOJ4" s="97"/>
      <c r="VOK4" s="97"/>
      <c r="VOL4" s="97"/>
      <c r="VOM4" s="97"/>
      <c r="VON4" s="97"/>
      <c r="VOO4" s="97"/>
      <c r="VOP4" s="96"/>
      <c r="VOQ4" s="97"/>
      <c r="VOR4" s="97"/>
      <c r="VOS4" s="97"/>
      <c r="VOT4" s="97"/>
      <c r="VOU4" s="97"/>
      <c r="VOV4" s="97"/>
      <c r="VOW4" s="97"/>
      <c r="VOX4" s="96"/>
      <c r="VOY4" s="97"/>
      <c r="VOZ4" s="97"/>
      <c r="VPA4" s="97"/>
      <c r="VPB4" s="97"/>
      <c r="VPC4" s="97"/>
      <c r="VPD4" s="97"/>
      <c r="VPE4" s="97"/>
      <c r="VPF4" s="96"/>
      <c r="VPG4" s="97"/>
      <c r="VPH4" s="97"/>
      <c r="VPI4" s="97"/>
      <c r="VPJ4" s="97"/>
      <c r="VPK4" s="97"/>
      <c r="VPL4" s="97"/>
      <c r="VPM4" s="97"/>
      <c r="VPN4" s="96"/>
      <c r="VPO4" s="97"/>
      <c r="VPP4" s="97"/>
      <c r="VPQ4" s="97"/>
      <c r="VPR4" s="97"/>
      <c r="VPS4" s="97"/>
      <c r="VPT4" s="97"/>
      <c r="VPU4" s="97"/>
      <c r="VPV4" s="96"/>
      <c r="VPW4" s="97"/>
      <c r="VPX4" s="97"/>
      <c r="VPY4" s="97"/>
      <c r="VPZ4" s="97"/>
      <c r="VQA4" s="97"/>
      <c r="VQB4" s="97"/>
      <c r="VQC4" s="97"/>
      <c r="VQD4" s="96"/>
      <c r="VQE4" s="97"/>
      <c r="VQF4" s="97"/>
      <c r="VQG4" s="97"/>
      <c r="VQH4" s="97"/>
      <c r="VQI4" s="97"/>
      <c r="VQJ4" s="97"/>
      <c r="VQK4" s="97"/>
      <c r="VQL4" s="96"/>
      <c r="VQM4" s="97"/>
      <c r="VQN4" s="97"/>
      <c r="VQO4" s="97"/>
      <c r="VQP4" s="97"/>
      <c r="VQQ4" s="97"/>
      <c r="VQR4" s="97"/>
      <c r="VQS4" s="97"/>
      <c r="VQT4" s="96"/>
      <c r="VQU4" s="97"/>
      <c r="VQV4" s="97"/>
      <c r="VQW4" s="97"/>
      <c r="VQX4" s="97"/>
      <c r="VQY4" s="97"/>
      <c r="VQZ4" s="97"/>
      <c r="VRA4" s="97"/>
      <c r="VRB4" s="96"/>
      <c r="VRC4" s="97"/>
      <c r="VRD4" s="97"/>
      <c r="VRE4" s="97"/>
      <c r="VRF4" s="97"/>
      <c r="VRG4" s="97"/>
      <c r="VRH4" s="97"/>
      <c r="VRI4" s="97"/>
      <c r="VRJ4" s="96"/>
      <c r="VRK4" s="97"/>
      <c r="VRL4" s="97"/>
      <c r="VRM4" s="97"/>
      <c r="VRN4" s="97"/>
      <c r="VRO4" s="97"/>
      <c r="VRP4" s="97"/>
      <c r="VRQ4" s="97"/>
      <c r="VRR4" s="96"/>
      <c r="VRS4" s="97"/>
      <c r="VRT4" s="97"/>
      <c r="VRU4" s="97"/>
      <c r="VRV4" s="97"/>
      <c r="VRW4" s="97"/>
      <c r="VRX4" s="97"/>
      <c r="VRY4" s="97"/>
      <c r="VRZ4" s="96"/>
      <c r="VSA4" s="97"/>
      <c r="VSB4" s="97"/>
      <c r="VSC4" s="97"/>
      <c r="VSD4" s="97"/>
      <c r="VSE4" s="97"/>
      <c r="VSF4" s="97"/>
      <c r="VSG4" s="97"/>
      <c r="VSH4" s="96"/>
      <c r="VSI4" s="97"/>
      <c r="VSJ4" s="97"/>
      <c r="VSK4" s="97"/>
      <c r="VSL4" s="97"/>
      <c r="VSM4" s="97"/>
      <c r="VSN4" s="97"/>
      <c r="VSO4" s="97"/>
      <c r="VSP4" s="96"/>
      <c r="VSQ4" s="97"/>
      <c r="VSR4" s="97"/>
      <c r="VSS4" s="97"/>
      <c r="VST4" s="97"/>
      <c r="VSU4" s="97"/>
      <c r="VSV4" s="97"/>
      <c r="VSW4" s="97"/>
      <c r="VSX4" s="96"/>
      <c r="VSY4" s="97"/>
      <c r="VSZ4" s="97"/>
      <c r="VTA4" s="97"/>
      <c r="VTB4" s="97"/>
      <c r="VTC4" s="97"/>
      <c r="VTD4" s="97"/>
      <c r="VTE4" s="97"/>
      <c r="VTF4" s="96"/>
      <c r="VTG4" s="97"/>
      <c r="VTH4" s="97"/>
      <c r="VTI4" s="97"/>
      <c r="VTJ4" s="97"/>
      <c r="VTK4" s="97"/>
      <c r="VTL4" s="97"/>
      <c r="VTM4" s="97"/>
      <c r="VTN4" s="96"/>
      <c r="VTO4" s="97"/>
      <c r="VTP4" s="97"/>
      <c r="VTQ4" s="97"/>
      <c r="VTR4" s="97"/>
      <c r="VTS4" s="97"/>
      <c r="VTT4" s="97"/>
      <c r="VTU4" s="97"/>
      <c r="VTV4" s="96"/>
      <c r="VTW4" s="97"/>
      <c r="VTX4" s="97"/>
      <c r="VTY4" s="97"/>
      <c r="VTZ4" s="97"/>
      <c r="VUA4" s="97"/>
      <c r="VUB4" s="97"/>
      <c r="VUC4" s="97"/>
      <c r="VUD4" s="96"/>
      <c r="VUE4" s="97"/>
      <c r="VUF4" s="97"/>
      <c r="VUG4" s="97"/>
      <c r="VUH4" s="97"/>
      <c r="VUI4" s="97"/>
      <c r="VUJ4" s="97"/>
      <c r="VUK4" s="97"/>
      <c r="VUL4" s="96"/>
      <c r="VUM4" s="97"/>
      <c r="VUN4" s="97"/>
      <c r="VUO4" s="97"/>
      <c r="VUP4" s="97"/>
      <c r="VUQ4" s="97"/>
      <c r="VUR4" s="97"/>
      <c r="VUS4" s="97"/>
      <c r="VUT4" s="96"/>
      <c r="VUU4" s="97"/>
      <c r="VUV4" s="97"/>
      <c r="VUW4" s="97"/>
      <c r="VUX4" s="97"/>
      <c r="VUY4" s="97"/>
      <c r="VUZ4" s="97"/>
      <c r="VVA4" s="97"/>
      <c r="VVB4" s="96"/>
      <c r="VVC4" s="97"/>
      <c r="VVD4" s="97"/>
      <c r="VVE4" s="97"/>
      <c r="VVF4" s="97"/>
      <c r="VVG4" s="97"/>
      <c r="VVH4" s="97"/>
      <c r="VVI4" s="97"/>
      <c r="VVJ4" s="96"/>
      <c r="VVK4" s="97"/>
      <c r="VVL4" s="97"/>
      <c r="VVM4" s="97"/>
      <c r="VVN4" s="97"/>
      <c r="VVO4" s="97"/>
      <c r="VVP4" s="97"/>
      <c r="VVQ4" s="97"/>
      <c r="VVR4" s="96"/>
      <c r="VVS4" s="97"/>
      <c r="VVT4" s="97"/>
      <c r="VVU4" s="97"/>
      <c r="VVV4" s="97"/>
      <c r="VVW4" s="97"/>
      <c r="VVX4" s="97"/>
      <c r="VVY4" s="97"/>
      <c r="VVZ4" s="96"/>
      <c r="VWA4" s="97"/>
      <c r="VWB4" s="97"/>
      <c r="VWC4" s="97"/>
      <c r="VWD4" s="97"/>
      <c r="VWE4" s="97"/>
      <c r="VWF4" s="97"/>
      <c r="VWG4" s="97"/>
      <c r="VWH4" s="96"/>
      <c r="VWI4" s="97"/>
      <c r="VWJ4" s="97"/>
      <c r="VWK4" s="97"/>
      <c r="VWL4" s="97"/>
      <c r="VWM4" s="97"/>
      <c r="VWN4" s="97"/>
      <c r="VWO4" s="97"/>
      <c r="VWP4" s="96"/>
      <c r="VWQ4" s="97"/>
      <c r="VWR4" s="97"/>
      <c r="VWS4" s="97"/>
      <c r="VWT4" s="97"/>
      <c r="VWU4" s="97"/>
      <c r="VWV4" s="97"/>
      <c r="VWW4" s="97"/>
      <c r="VWX4" s="96"/>
      <c r="VWY4" s="97"/>
      <c r="VWZ4" s="97"/>
      <c r="VXA4" s="97"/>
      <c r="VXB4" s="97"/>
      <c r="VXC4" s="97"/>
      <c r="VXD4" s="97"/>
      <c r="VXE4" s="97"/>
      <c r="VXF4" s="96"/>
      <c r="VXG4" s="97"/>
      <c r="VXH4" s="97"/>
      <c r="VXI4" s="97"/>
      <c r="VXJ4" s="97"/>
      <c r="VXK4" s="97"/>
      <c r="VXL4" s="97"/>
      <c r="VXM4" s="97"/>
      <c r="VXN4" s="96"/>
      <c r="VXO4" s="97"/>
      <c r="VXP4" s="97"/>
      <c r="VXQ4" s="97"/>
      <c r="VXR4" s="97"/>
      <c r="VXS4" s="97"/>
      <c r="VXT4" s="97"/>
      <c r="VXU4" s="97"/>
      <c r="VXV4" s="96"/>
      <c r="VXW4" s="97"/>
      <c r="VXX4" s="97"/>
      <c r="VXY4" s="97"/>
      <c r="VXZ4" s="97"/>
      <c r="VYA4" s="97"/>
      <c r="VYB4" s="97"/>
      <c r="VYC4" s="97"/>
      <c r="VYD4" s="96"/>
      <c r="VYE4" s="97"/>
      <c r="VYF4" s="97"/>
      <c r="VYG4" s="97"/>
      <c r="VYH4" s="97"/>
      <c r="VYI4" s="97"/>
      <c r="VYJ4" s="97"/>
      <c r="VYK4" s="97"/>
      <c r="VYL4" s="96"/>
      <c r="VYM4" s="97"/>
      <c r="VYN4" s="97"/>
      <c r="VYO4" s="97"/>
      <c r="VYP4" s="97"/>
      <c r="VYQ4" s="97"/>
      <c r="VYR4" s="97"/>
      <c r="VYS4" s="97"/>
      <c r="VYT4" s="96"/>
      <c r="VYU4" s="97"/>
      <c r="VYV4" s="97"/>
      <c r="VYW4" s="97"/>
      <c r="VYX4" s="97"/>
      <c r="VYY4" s="97"/>
      <c r="VYZ4" s="97"/>
      <c r="VZA4" s="97"/>
      <c r="VZB4" s="96"/>
      <c r="VZC4" s="97"/>
      <c r="VZD4" s="97"/>
      <c r="VZE4" s="97"/>
      <c r="VZF4" s="97"/>
      <c r="VZG4" s="97"/>
      <c r="VZH4" s="97"/>
      <c r="VZI4" s="97"/>
      <c r="VZJ4" s="96"/>
      <c r="VZK4" s="97"/>
      <c r="VZL4" s="97"/>
      <c r="VZM4" s="97"/>
      <c r="VZN4" s="97"/>
      <c r="VZO4" s="97"/>
      <c r="VZP4" s="97"/>
      <c r="VZQ4" s="97"/>
      <c r="VZR4" s="96"/>
      <c r="VZS4" s="97"/>
      <c r="VZT4" s="97"/>
      <c r="VZU4" s="97"/>
      <c r="VZV4" s="97"/>
      <c r="VZW4" s="97"/>
      <c r="VZX4" s="97"/>
      <c r="VZY4" s="97"/>
      <c r="VZZ4" s="96"/>
      <c r="WAA4" s="97"/>
      <c r="WAB4" s="97"/>
      <c r="WAC4" s="97"/>
      <c r="WAD4" s="97"/>
      <c r="WAE4" s="97"/>
      <c r="WAF4" s="97"/>
      <c r="WAG4" s="97"/>
      <c r="WAH4" s="96"/>
      <c r="WAI4" s="97"/>
      <c r="WAJ4" s="97"/>
      <c r="WAK4" s="97"/>
      <c r="WAL4" s="97"/>
      <c r="WAM4" s="97"/>
      <c r="WAN4" s="97"/>
      <c r="WAO4" s="97"/>
      <c r="WAP4" s="96"/>
      <c r="WAQ4" s="97"/>
      <c r="WAR4" s="97"/>
      <c r="WAS4" s="97"/>
      <c r="WAT4" s="97"/>
      <c r="WAU4" s="97"/>
      <c r="WAV4" s="97"/>
      <c r="WAW4" s="97"/>
      <c r="WAX4" s="96"/>
      <c r="WAY4" s="97"/>
      <c r="WAZ4" s="97"/>
      <c r="WBA4" s="97"/>
      <c r="WBB4" s="97"/>
      <c r="WBC4" s="97"/>
      <c r="WBD4" s="97"/>
      <c r="WBE4" s="97"/>
      <c r="WBF4" s="96"/>
      <c r="WBG4" s="97"/>
      <c r="WBH4" s="97"/>
      <c r="WBI4" s="97"/>
      <c r="WBJ4" s="97"/>
      <c r="WBK4" s="97"/>
      <c r="WBL4" s="97"/>
      <c r="WBM4" s="97"/>
      <c r="WBN4" s="96"/>
      <c r="WBO4" s="97"/>
      <c r="WBP4" s="97"/>
      <c r="WBQ4" s="97"/>
      <c r="WBR4" s="97"/>
      <c r="WBS4" s="97"/>
      <c r="WBT4" s="97"/>
      <c r="WBU4" s="97"/>
      <c r="WBV4" s="96"/>
      <c r="WBW4" s="97"/>
      <c r="WBX4" s="97"/>
      <c r="WBY4" s="97"/>
      <c r="WBZ4" s="97"/>
      <c r="WCA4" s="97"/>
      <c r="WCB4" s="97"/>
      <c r="WCC4" s="97"/>
      <c r="WCD4" s="96"/>
      <c r="WCE4" s="97"/>
      <c r="WCF4" s="97"/>
      <c r="WCG4" s="97"/>
      <c r="WCH4" s="97"/>
      <c r="WCI4" s="97"/>
      <c r="WCJ4" s="97"/>
      <c r="WCK4" s="97"/>
      <c r="WCL4" s="96"/>
      <c r="WCM4" s="97"/>
      <c r="WCN4" s="97"/>
      <c r="WCO4" s="97"/>
      <c r="WCP4" s="97"/>
      <c r="WCQ4" s="97"/>
      <c r="WCR4" s="97"/>
      <c r="WCS4" s="97"/>
      <c r="WCT4" s="96"/>
      <c r="WCU4" s="97"/>
      <c r="WCV4" s="97"/>
      <c r="WCW4" s="97"/>
      <c r="WCX4" s="97"/>
      <c r="WCY4" s="97"/>
      <c r="WCZ4" s="97"/>
      <c r="WDA4" s="97"/>
      <c r="WDB4" s="96"/>
      <c r="WDC4" s="97"/>
      <c r="WDD4" s="97"/>
      <c r="WDE4" s="97"/>
      <c r="WDF4" s="97"/>
      <c r="WDG4" s="97"/>
      <c r="WDH4" s="97"/>
      <c r="WDI4" s="97"/>
      <c r="WDJ4" s="96"/>
      <c r="WDK4" s="97"/>
      <c r="WDL4" s="97"/>
      <c r="WDM4" s="97"/>
      <c r="WDN4" s="97"/>
      <c r="WDO4" s="97"/>
      <c r="WDP4" s="97"/>
      <c r="WDQ4" s="97"/>
      <c r="WDR4" s="96"/>
      <c r="WDS4" s="97"/>
      <c r="WDT4" s="97"/>
      <c r="WDU4" s="97"/>
      <c r="WDV4" s="97"/>
      <c r="WDW4" s="97"/>
      <c r="WDX4" s="97"/>
      <c r="WDY4" s="97"/>
      <c r="WDZ4" s="96"/>
      <c r="WEA4" s="97"/>
      <c r="WEB4" s="97"/>
      <c r="WEC4" s="97"/>
      <c r="WED4" s="97"/>
      <c r="WEE4" s="97"/>
      <c r="WEF4" s="97"/>
      <c r="WEG4" s="97"/>
      <c r="WEH4" s="96"/>
      <c r="WEI4" s="97"/>
      <c r="WEJ4" s="97"/>
      <c r="WEK4" s="97"/>
      <c r="WEL4" s="97"/>
      <c r="WEM4" s="97"/>
      <c r="WEN4" s="97"/>
      <c r="WEO4" s="97"/>
      <c r="WEP4" s="96"/>
      <c r="WEQ4" s="97"/>
      <c r="WER4" s="97"/>
      <c r="WES4" s="97"/>
      <c r="WET4" s="97"/>
      <c r="WEU4" s="97"/>
      <c r="WEV4" s="97"/>
      <c r="WEW4" s="97"/>
      <c r="WEX4" s="96"/>
      <c r="WEY4" s="97"/>
      <c r="WEZ4" s="97"/>
      <c r="WFA4" s="97"/>
      <c r="WFB4" s="97"/>
      <c r="WFC4" s="97"/>
      <c r="WFD4" s="97"/>
      <c r="WFE4" s="97"/>
      <c r="WFF4" s="96"/>
      <c r="WFG4" s="97"/>
      <c r="WFH4" s="97"/>
      <c r="WFI4" s="97"/>
      <c r="WFJ4" s="97"/>
      <c r="WFK4" s="97"/>
      <c r="WFL4" s="97"/>
      <c r="WFM4" s="97"/>
      <c r="WFN4" s="96"/>
      <c r="WFO4" s="97"/>
      <c r="WFP4" s="97"/>
      <c r="WFQ4" s="97"/>
      <c r="WFR4" s="97"/>
      <c r="WFS4" s="97"/>
      <c r="WFT4" s="97"/>
      <c r="WFU4" s="97"/>
      <c r="WFV4" s="96"/>
      <c r="WFW4" s="97"/>
      <c r="WFX4" s="97"/>
      <c r="WFY4" s="97"/>
      <c r="WFZ4" s="97"/>
      <c r="WGA4" s="97"/>
      <c r="WGB4" s="97"/>
      <c r="WGC4" s="97"/>
      <c r="WGD4" s="96"/>
      <c r="WGE4" s="97"/>
      <c r="WGF4" s="97"/>
      <c r="WGG4" s="97"/>
      <c r="WGH4" s="97"/>
      <c r="WGI4" s="97"/>
      <c r="WGJ4" s="97"/>
      <c r="WGK4" s="97"/>
      <c r="WGL4" s="96"/>
      <c r="WGM4" s="97"/>
      <c r="WGN4" s="97"/>
      <c r="WGO4" s="97"/>
      <c r="WGP4" s="97"/>
      <c r="WGQ4" s="97"/>
      <c r="WGR4" s="97"/>
      <c r="WGS4" s="97"/>
      <c r="WGT4" s="96"/>
      <c r="WGU4" s="97"/>
      <c r="WGV4" s="97"/>
      <c r="WGW4" s="97"/>
      <c r="WGX4" s="97"/>
      <c r="WGY4" s="97"/>
      <c r="WGZ4" s="97"/>
      <c r="WHA4" s="97"/>
      <c r="WHB4" s="96"/>
      <c r="WHC4" s="97"/>
      <c r="WHD4" s="97"/>
      <c r="WHE4" s="97"/>
      <c r="WHF4" s="97"/>
      <c r="WHG4" s="97"/>
      <c r="WHH4" s="97"/>
      <c r="WHI4" s="97"/>
      <c r="WHJ4" s="96"/>
      <c r="WHK4" s="97"/>
      <c r="WHL4" s="97"/>
      <c r="WHM4" s="97"/>
      <c r="WHN4" s="97"/>
      <c r="WHO4" s="97"/>
      <c r="WHP4" s="97"/>
      <c r="WHQ4" s="97"/>
      <c r="WHR4" s="96"/>
      <c r="WHS4" s="97"/>
      <c r="WHT4" s="97"/>
      <c r="WHU4" s="97"/>
      <c r="WHV4" s="97"/>
      <c r="WHW4" s="97"/>
      <c r="WHX4" s="97"/>
      <c r="WHY4" s="97"/>
      <c r="WHZ4" s="96"/>
      <c r="WIA4" s="97"/>
      <c r="WIB4" s="97"/>
      <c r="WIC4" s="97"/>
      <c r="WID4" s="97"/>
      <c r="WIE4" s="97"/>
      <c r="WIF4" s="97"/>
      <c r="WIG4" s="97"/>
      <c r="WIH4" s="96"/>
      <c r="WII4" s="97"/>
      <c r="WIJ4" s="97"/>
      <c r="WIK4" s="97"/>
      <c r="WIL4" s="97"/>
      <c r="WIM4" s="97"/>
      <c r="WIN4" s="97"/>
      <c r="WIO4" s="97"/>
      <c r="WIP4" s="96"/>
      <c r="WIQ4" s="97"/>
      <c r="WIR4" s="97"/>
      <c r="WIS4" s="97"/>
      <c r="WIT4" s="97"/>
      <c r="WIU4" s="97"/>
      <c r="WIV4" s="97"/>
      <c r="WIW4" s="97"/>
      <c r="WIX4" s="96"/>
      <c r="WIY4" s="97"/>
      <c r="WIZ4" s="97"/>
      <c r="WJA4" s="97"/>
      <c r="WJB4" s="97"/>
      <c r="WJC4" s="97"/>
      <c r="WJD4" s="97"/>
      <c r="WJE4" s="97"/>
      <c r="WJF4" s="96"/>
      <c r="WJG4" s="97"/>
      <c r="WJH4" s="97"/>
      <c r="WJI4" s="97"/>
      <c r="WJJ4" s="97"/>
      <c r="WJK4" s="97"/>
      <c r="WJL4" s="97"/>
      <c r="WJM4" s="97"/>
      <c r="WJN4" s="96"/>
      <c r="WJO4" s="97"/>
      <c r="WJP4" s="97"/>
      <c r="WJQ4" s="97"/>
      <c r="WJR4" s="97"/>
      <c r="WJS4" s="97"/>
      <c r="WJT4" s="97"/>
      <c r="WJU4" s="97"/>
      <c r="WJV4" s="96"/>
      <c r="WJW4" s="97"/>
      <c r="WJX4" s="97"/>
      <c r="WJY4" s="97"/>
      <c r="WJZ4" s="97"/>
      <c r="WKA4" s="97"/>
      <c r="WKB4" s="97"/>
      <c r="WKC4" s="97"/>
      <c r="WKD4" s="96"/>
      <c r="WKE4" s="97"/>
      <c r="WKF4" s="97"/>
      <c r="WKG4" s="97"/>
      <c r="WKH4" s="97"/>
      <c r="WKI4" s="97"/>
      <c r="WKJ4" s="97"/>
      <c r="WKK4" s="97"/>
      <c r="WKL4" s="96"/>
      <c r="WKM4" s="97"/>
      <c r="WKN4" s="97"/>
      <c r="WKO4" s="97"/>
      <c r="WKP4" s="97"/>
      <c r="WKQ4" s="97"/>
      <c r="WKR4" s="97"/>
      <c r="WKS4" s="97"/>
      <c r="WKT4" s="96"/>
      <c r="WKU4" s="97"/>
      <c r="WKV4" s="97"/>
      <c r="WKW4" s="97"/>
      <c r="WKX4" s="97"/>
      <c r="WKY4" s="97"/>
      <c r="WKZ4" s="97"/>
      <c r="WLA4" s="97"/>
      <c r="WLB4" s="96"/>
      <c r="WLC4" s="97"/>
      <c r="WLD4" s="97"/>
      <c r="WLE4" s="97"/>
      <c r="WLF4" s="97"/>
      <c r="WLG4" s="97"/>
      <c r="WLH4" s="97"/>
      <c r="WLI4" s="97"/>
      <c r="WLJ4" s="96"/>
      <c r="WLK4" s="97"/>
      <c r="WLL4" s="97"/>
      <c r="WLM4" s="97"/>
      <c r="WLN4" s="97"/>
      <c r="WLO4" s="97"/>
      <c r="WLP4" s="97"/>
      <c r="WLQ4" s="97"/>
      <c r="WLR4" s="96"/>
      <c r="WLS4" s="97"/>
      <c r="WLT4" s="97"/>
      <c r="WLU4" s="97"/>
      <c r="WLV4" s="97"/>
      <c r="WLW4" s="97"/>
      <c r="WLX4" s="97"/>
      <c r="WLY4" s="97"/>
      <c r="WLZ4" s="96"/>
      <c r="WMA4" s="97"/>
      <c r="WMB4" s="97"/>
      <c r="WMC4" s="97"/>
      <c r="WMD4" s="97"/>
      <c r="WME4" s="97"/>
      <c r="WMF4" s="97"/>
      <c r="WMG4" s="97"/>
      <c r="WMH4" s="96"/>
      <c r="WMI4" s="97"/>
      <c r="WMJ4" s="97"/>
      <c r="WMK4" s="97"/>
      <c r="WML4" s="97"/>
      <c r="WMM4" s="97"/>
      <c r="WMN4" s="97"/>
      <c r="WMO4" s="97"/>
      <c r="WMP4" s="96"/>
      <c r="WMQ4" s="97"/>
      <c r="WMR4" s="97"/>
      <c r="WMS4" s="97"/>
      <c r="WMT4" s="97"/>
      <c r="WMU4" s="97"/>
      <c r="WMV4" s="97"/>
      <c r="WMW4" s="97"/>
      <c r="WMX4" s="96"/>
      <c r="WMY4" s="97"/>
      <c r="WMZ4" s="97"/>
      <c r="WNA4" s="97"/>
      <c r="WNB4" s="97"/>
      <c r="WNC4" s="97"/>
      <c r="WND4" s="97"/>
      <c r="WNE4" s="97"/>
      <c r="WNF4" s="96"/>
      <c r="WNG4" s="97"/>
      <c r="WNH4" s="97"/>
      <c r="WNI4" s="97"/>
      <c r="WNJ4" s="97"/>
      <c r="WNK4" s="97"/>
      <c r="WNL4" s="97"/>
      <c r="WNM4" s="97"/>
      <c r="WNN4" s="96"/>
      <c r="WNO4" s="97"/>
      <c r="WNP4" s="97"/>
      <c r="WNQ4" s="97"/>
      <c r="WNR4" s="97"/>
      <c r="WNS4" s="97"/>
      <c r="WNT4" s="97"/>
      <c r="WNU4" s="97"/>
      <c r="WNV4" s="96"/>
      <c r="WNW4" s="97"/>
      <c r="WNX4" s="97"/>
      <c r="WNY4" s="97"/>
      <c r="WNZ4" s="97"/>
      <c r="WOA4" s="97"/>
      <c r="WOB4" s="97"/>
      <c r="WOC4" s="97"/>
      <c r="WOD4" s="96"/>
      <c r="WOE4" s="97"/>
      <c r="WOF4" s="97"/>
      <c r="WOG4" s="97"/>
      <c r="WOH4" s="97"/>
      <c r="WOI4" s="97"/>
      <c r="WOJ4" s="97"/>
      <c r="WOK4" s="97"/>
      <c r="WOL4" s="96"/>
      <c r="WOM4" s="97"/>
      <c r="WON4" s="97"/>
      <c r="WOO4" s="97"/>
      <c r="WOP4" s="97"/>
      <c r="WOQ4" s="97"/>
      <c r="WOR4" s="97"/>
      <c r="WOS4" s="97"/>
      <c r="WOT4" s="96"/>
      <c r="WOU4" s="97"/>
      <c r="WOV4" s="97"/>
      <c r="WOW4" s="97"/>
      <c r="WOX4" s="97"/>
      <c r="WOY4" s="97"/>
      <c r="WOZ4" s="97"/>
      <c r="WPA4" s="97"/>
      <c r="WPB4" s="96"/>
      <c r="WPC4" s="97"/>
      <c r="WPD4" s="97"/>
      <c r="WPE4" s="97"/>
      <c r="WPF4" s="97"/>
      <c r="WPG4" s="97"/>
      <c r="WPH4" s="97"/>
      <c r="WPI4" s="97"/>
      <c r="WPJ4" s="96"/>
      <c r="WPK4" s="97"/>
      <c r="WPL4" s="97"/>
      <c r="WPM4" s="97"/>
      <c r="WPN4" s="97"/>
      <c r="WPO4" s="97"/>
      <c r="WPP4" s="97"/>
      <c r="WPQ4" s="97"/>
      <c r="WPR4" s="96"/>
      <c r="WPS4" s="97"/>
      <c r="WPT4" s="97"/>
      <c r="WPU4" s="97"/>
      <c r="WPV4" s="97"/>
      <c r="WPW4" s="97"/>
      <c r="WPX4" s="97"/>
      <c r="WPY4" s="97"/>
      <c r="WPZ4" s="96"/>
      <c r="WQA4" s="97"/>
      <c r="WQB4" s="97"/>
      <c r="WQC4" s="97"/>
      <c r="WQD4" s="97"/>
      <c r="WQE4" s="97"/>
      <c r="WQF4" s="97"/>
      <c r="WQG4" s="97"/>
      <c r="WQH4" s="96"/>
      <c r="WQI4" s="97"/>
      <c r="WQJ4" s="97"/>
      <c r="WQK4" s="97"/>
      <c r="WQL4" s="97"/>
      <c r="WQM4" s="97"/>
      <c r="WQN4" s="97"/>
      <c r="WQO4" s="97"/>
      <c r="WQP4" s="96"/>
      <c r="WQQ4" s="97"/>
      <c r="WQR4" s="97"/>
      <c r="WQS4" s="97"/>
      <c r="WQT4" s="97"/>
      <c r="WQU4" s="97"/>
      <c r="WQV4" s="97"/>
      <c r="WQW4" s="97"/>
      <c r="WQX4" s="96"/>
      <c r="WQY4" s="97"/>
      <c r="WQZ4" s="97"/>
      <c r="WRA4" s="97"/>
      <c r="WRB4" s="97"/>
      <c r="WRC4" s="97"/>
      <c r="WRD4" s="97"/>
      <c r="WRE4" s="97"/>
      <c r="WRF4" s="96"/>
      <c r="WRG4" s="97"/>
      <c r="WRH4" s="97"/>
      <c r="WRI4" s="97"/>
      <c r="WRJ4" s="97"/>
      <c r="WRK4" s="97"/>
      <c r="WRL4" s="97"/>
      <c r="WRM4" s="97"/>
      <c r="WRN4" s="96"/>
      <c r="WRO4" s="97"/>
      <c r="WRP4" s="97"/>
      <c r="WRQ4" s="97"/>
      <c r="WRR4" s="97"/>
      <c r="WRS4" s="97"/>
      <c r="WRT4" s="97"/>
      <c r="WRU4" s="97"/>
      <c r="WRV4" s="96"/>
      <c r="WRW4" s="97"/>
      <c r="WRX4" s="97"/>
      <c r="WRY4" s="97"/>
      <c r="WRZ4" s="97"/>
      <c r="WSA4" s="97"/>
      <c r="WSB4" s="97"/>
      <c r="WSC4" s="97"/>
      <c r="WSD4" s="96"/>
      <c r="WSE4" s="97"/>
      <c r="WSF4" s="97"/>
      <c r="WSG4" s="97"/>
      <c r="WSH4" s="97"/>
      <c r="WSI4" s="97"/>
      <c r="WSJ4" s="97"/>
      <c r="WSK4" s="97"/>
      <c r="WSL4" s="96"/>
      <c r="WSM4" s="97"/>
      <c r="WSN4" s="97"/>
      <c r="WSO4" s="97"/>
      <c r="WSP4" s="97"/>
      <c r="WSQ4" s="97"/>
      <c r="WSR4" s="97"/>
      <c r="WSS4" s="97"/>
      <c r="WST4" s="96"/>
      <c r="WSU4" s="97"/>
      <c r="WSV4" s="97"/>
      <c r="WSW4" s="97"/>
      <c r="WSX4" s="97"/>
      <c r="WSY4" s="97"/>
      <c r="WSZ4" s="97"/>
      <c r="WTA4" s="97"/>
      <c r="WTB4" s="96"/>
      <c r="WTC4" s="97"/>
      <c r="WTD4" s="97"/>
      <c r="WTE4" s="97"/>
      <c r="WTF4" s="97"/>
      <c r="WTG4" s="97"/>
      <c r="WTH4" s="97"/>
      <c r="WTI4" s="97"/>
      <c r="WTJ4" s="96"/>
      <c r="WTK4" s="97"/>
      <c r="WTL4" s="97"/>
      <c r="WTM4" s="97"/>
      <c r="WTN4" s="97"/>
      <c r="WTO4" s="97"/>
      <c r="WTP4" s="97"/>
      <c r="WTQ4" s="97"/>
      <c r="WTR4" s="96"/>
      <c r="WTS4" s="97"/>
      <c r="WTT4" s="97"/>
      <c r="WTU4" s="97"/>
      <c r="WTV4" s="97"/>
      <c r="WTW4" s="97"/>
      <c r="WTX4" s="97"/>
      <c r="WTY4" s="97"/>
      <c r="WTZ4" s="96"/>
      <c r="WUA4" s="97"/>
      <c r="WUB4" s="97"/>
      <c r="WUC4" s="97"/>
      <c r="WUD4" s="97"/>
      <c r="WUE4" s="97"/>
      <c r="WUF4" s="97"/>
      <c r="WUG4" s="97"/>
      <c r="WUH4" s="96"/>
      <c r="WUI4" s="97"/>
      <c r="WUJ4" s="97"/>
      <c r="WUK4" s="97"/>
      <c r="WUL4" s="97"/>
      <c r="WUM4" s="97"/>
      <c r="WUN4" s="97"/>
      <c r="WUO4" s="97"/>
      <c r="WUP4" s="96"/>
      <c r="WUQ4" s="97"/>
      <c r="WUR4" s="97"/>
      <c r="WUS4" s="97"/>
      <c r="WUT4" s="97"/>
      <c r="WUU4" s="97"/>
      <c r="WUV4" s="97"/>
      <c r="WUW4" s="97"/>
      <c r="WUX4" s="96"/>
      <c r="WUY4" s="97"/>
      <c r="WUZ4" s="97"/>
      <c r="WVA4" s="97"/>
      <c r="WVB4" s="97"/>
      <c r="WVC4" s="97"/>
      <c r="WVD4" s="97"/>
      <c r="WVE4" s="97"/>
      <c r="WVF4" s="96"/>
      <c r="WVG4" s="97"/>
      <c r="WVH4" s="97"/>
      <c r="WVI4" s="97"/>
      <c r="WVJ4" s="97"/>
      <c r="WVK4" s="97"/>
      <c r="WVL4" s="97"/>
      <c r="WVM4" s="97"/>
      <c r="WVN4" s="96"/>
      <c r="WVO4" s="97"/>
      <c r="WVP4" s="97"/>
      <c r="WVQ4" s="97"/>
      <c r="WVR4" s="97"/>
      <c r="WVS4" s="97"/>
      <c r="WVT4" s="97"/>
      <c r="WVU4" s="97"/>
      <c r="WVV4" s="96"/>
      <c r="WVW4" s="97"/>
      <c r="WVX4" s="97"/>
      <c r="WVY4" s="97"/>
      <c r="WVZ4" s="97"/>
      <c r="WWA4" s="97"/>
      <c r="WWB4" s="97"/>
      <c r="WWC4" s="97"/>
      <c r="WWD4" s="96"/>
      <c r="WWE4" s="97"/>
      <c r="WWF4" s="97"/>
      <c r="WWG4" s="97"/>
      <c r="WWH4" s="97"/>
      <c r="WWI4" s="97"/>
      <c r="WWJ4" s="97"/>
      <c r="WWK4" s="97"/>
      <c r="WWL4" s="96"/>
      <c r="WWM4" s="97"/>
      <c r="WWN4" s="97"/>
      <c r="WWO4" s="97"/>
      <c r="WWP4" s="97"/>
      <c r="WWQ4" s="97"/>
      <c r="WWR4" s="97"/>
      <c r="WWS4" s="97"/>
      <c r="WWT4" s="96"/>
      <c r="WWU4" s="97"/>
      <c r="WWV4" s="97"/>
      <c r="WWW4" s="97"/>
      <c r="WWX4" s="97"/>
      <c r="WWY4" s="97"/>
      <c r="WWZ4" s="97"/>
      <c r="WXA4" s="97"/>
      <c r="WXB4" s="96"/>
      <c r="WXC4" s="97"/>
      <c r="WXD4" s="97"/>
      <c r="WXE4" s="97"/>
      <c r="WXF4" s="97"/>
      <c r="WXG4" s="97"/>
      <c r="WXH4" s="97"/>
      <c r="WXI4" s="97"/>
      <c r="WXJ4" s="96"/>
      <c r="WXK4" s="97"/>
      <c r="WXL4" s="97"/>
      <c r="WXM4" s="97"/>
      <c r="WXN4" s="97"/>
      <c r="WXO4" s="97"/>
      <c r="WXP4" s="97"/>
      <c r="WXQ4" s="97"/>
      <c r="WXR4" s="96"/>
      <c r="WXS4" s="97"/>
      <c r="WXT4" s="97"/>
      <c r="WXU4" s="97"/>
      <c r="WXV4" s="97"/>
      <c r="WXW4" s="97"/>
      <c r="WXX4" s="97"/>
      <c r="WXY4" s="97"/>
      <c r="WXZ4" s="96"/>
      <c r="WYA4" s="97"/>
      <c r="WYB4" s="97"/>
      <c r="WYC4" s="97"/>
      <c r="WYD4" s="97"/>
      <c r="WYE4" s="97"/>
      <c r="WYF4" s="97"/>
      <c r="WYG4" s="97"/>
      <c r="WYH4" s="96"/>
      <c r="WYI4" s="97"/>
      <c r="WYJ4" s="97"/>
      <c r="WYK4" s="97"/>
      <c r="WYL4" s="97"/>
      <c r="WYM4" s="97"/>
      <c r="WYN4" s="97"/>
      <c r="WYO4" s="97"/>
      <c r="WYP4" s="96"/>
      <c r="WYQ4" s="97"/>
      <c r="WYR4" s="97"/>
      <c r="WYS4" s="97"/>
      <c r="WYT4" s="97"/>
      <c r="WYU4" s="97"/>
      <c r="WYV4" s="97"/>
      <c r="WYW4" s="97"/>
      <c r="WYX4" s="96"/>
      <c r="WYY4" s="97"/>
      <c r="WYZ4" s="97"/>
      <c r="WZA4" s="97"/>
      <c r="WZB4" s="97"/>
      <c r="WZC4" s="97"/>
      <c r="WZD4" s="97"/>
      <c r="WZE4" s="97"/>
      <c r="WZF4" s="96"/>
      <c r="WZG4" s="97"/>
      <c r="WZH4" s="97"/>
      <c r="WZI4" s="97"/>
      <c r="WZJ4" s="97"/>
      <c r="WZK4" s="97"/>
      <c r="WZL4" s="97"/>
      <c r="WZM4" s="97"/>
      <c r="WZN4" s="96"/>
      <c r="WZO4" s="97"/>
      <c r="WZP4" s="97"/>
      <c r="WZQ4" s="97"/>
      <c r="WZR4" s="97"/>
      <c r="WZS4" s="97"/>
      <c r="WZT4" s="97"/>
      <c r="WZU4" s="97"/>
      <c r="WZV4" s="96"/>
      <c r="WZW4" s="97"/>
      <c r="WZX4" s="97"/>
      <c r="WZY4" s="97"/>
      <c r="WZZ4" s="97"/>
      <c r="XAA4" s="97"/>
      <c r="XAB4" s="97"/>
      <c r="XAC4" s="97"/>
      <c r="XAD4" s="96"/>
      <c r="XAE4" s="97"/>
      <c r="XAF4" s="97"/>
      <c r="XAG4" s="97"/>
      <c r="XAH4" s="97"/>
      <c r="XAI4" s="97"/>
      <c r="XAJ4" s="97"/>
      <c r="XAK4" s="97"/>
      <c r="XAL4" s="96"/>
      <c r="XAM4" s="97"/>
      <c r="XAN4" s="97"/>
      <c r="XAO4" s="97"/>
      <c r="XAP4" s="97"/>
      <c r="XAQ4" s="97"/>
      <c r="XAR4" s="97"/>
      <c r="XAS4" s="97"/>
      <c r="XAT4" s="96"/>
      <c r="XAU4" s="97"/>
      <c r="XAV4" s="97"/>
      <c r="XAW4" s="97"/>
      <c r="XAX4" s="97"/>
      <c r="XAY4" s="97"/>
      <c r="XAZ4" s="97"/>
      <c r="XBA4" s="97"/>
      <c r="XBB4" s="96"/>
      <c r="XBC4" s="97"/>
      <c r="XBD4" s="97"/>
      <c r="XBE4" s="97"/>
      <c r="XBF4" s="97"/>
      <c r="XBG4" s="97"/>
      <c r="XBH4" s="97"/>
      <c r="XBI4" s="97"/>
      <c r="XBJ4" s="96"/>
      <c r="XBK4" s="97"/>
      <c r="XBL4" s="97"/>
      <c r="XBM4" s="97"/>
      <c r="XBN4" s="97"/>
      <c r="XBO4" s="97"/>
      <c r="XBP4" s="97"/>
      <c r="XBQ4" s="97"/>
      <c r="XBR4" s="96"/>
      <c r="XBS4" s="97"/>
      <c r="XBT4" s="97"/>
      <c r="XBU4" s="97"/>
      <c r="XBV4" s="97"/>
      <c r="XBW4" s="97"/>
      <c r="XBX4" s="97"/>
      <c r="XBY4" s="97"/>
      <c r="XBZ4" s="96"/>
      <c r="XCA4" s="97"/>
      <c r="XCB4" s="97"/>
      <c r="XCC4" s="97"/>
      <c r="XCD4" s="97"/>
      <c r="XCE4" s="97"/>
      <c r="XCF4" s="97"/>
      <c r="XCG4" s="97"/>
      <c r="XCH4" s="96"/>
      <c r="XCI4" s="97"/>
      <c r="XCJ4" s="97"/>
      <c r="XCK4" s="97"/>
      <c r="XCL4" s="97"/>
      <c r="XCM4" s="97"/>
      <c r="XCN4" s="97"/>
      <c r="XCO4" s="97"/>
      <c r="XCP4" s="96"/>
      <c r="XCQ4" s="97"/>
      <c r="XCR4" s="97"/>
      <c r="XCS4" s="97"/>
      <c r="XCT4" s="97"/>
      <c r="XCU4" s="97"/>
      <c r="XCV4" s="97"/>
      <c r="XCW4" s="97"/>
      <c r="XCX4" s="96"/>
      <c r="XCY4" s="97"/>
      <c r="XCZ4" s="97"/>
      <c r="XDA4" s="97"/>
      <c r="XDB4" s="97"/>
      <c r="XDC4" s="97"/>
      <c r="XDD4" s="97"/>
      <c r="XDE4" s="97"/>
      <c r="XDF4" s="96"/>
      <c r="XDG4" s="97"/>
      <c r="XDH4" s="97"/>
      <c r="XDI4" s="97"/>
      <c r="XDJ4" s="97"/>
      <c r="XDK4" s="97"/>
      <c r="XDL4" s="97"/>
      <c r="XDM4" s="97"/>
      <c r="XDN4" s="96"/>
      <c r="XDO4" s="97"/>
      <c r="XDP4" s="97"/>
      <c r="XDQ4" s="97"/>
      <c r="XDR4" s="97"/>
      <c r="XDS4" s="97"/>
      <c r="XDT4" s="97"/>
      <c r="XDU4" s="97"/>
      <c r="XDV4" s="96"/>
      <c r="XDW4" s="97"/>
      <c r="XDX4" s="97"/>
      <c r="XDY4" s="97"/>
      <c r="XDZ4" s="97"/>
      <c r="XEA4" s="97"/>
      <c r="XEB4" s="97"/>
      <c r="XEC4" s="97"/>
      <c r="XED4" s="96"/>
      <c r="XEE4" s="97"/>
      <c r="XEF4" s="97"/>
      <c r="XEG4" s="97"/>
      <c r="XEH4" s="97"/>
      <c r="XEI4" s="97"/>
      <c r="XEJ4" s="97"/>
      <c r="XEK4" s="97"/>
      <c r="XEL4" s="96"/>
      <c r="XEM4" s="97"/>
      <c r="XEN4" s="97"/>
      <c r="XEO4" s="97"/>
      <c r="XEP4" s="97"/>
      <c r="XEQ4" s="97"/>
      <c r="XER4" s="97"/>
      <c r="XES4" s="97"/>
      <c r="XET4" s="96"/>
      <c r="XEU4" s="97"/>
      <c r="XEV4" s="30"/>
      <c r="XEW4" s="31"/>
      <c r="XEX4" s="101"/>
      <c r="XEY4" s="101"/>
      <c r="XEZ4" s="101"/>
      <c r="XFA4" s="101"/>
      <c r="XFB4" s="25"/>
      <c r="XFC4" s="25"/>
    </row>
    <row r="5" spans="1:16383" ht="15.75">
      <c r="B5" s="69"/>
      <c r="C5" s="69"/>
      <c r="D5" s="69"/>
      <c r="G5"/>
      <c r="H5"/>
      <c r="I5" s="37"/>
      <c r="J5" s="37"/>
      <c r="K5" s="37"/>
      <c r="L5" s="45"/>
      <c r="M5" s="45"/>
      <c r="N5" s="45"/>
      <c r="O5" s="45"/>
      <c r="P5" s="45"/>
      <c r="Q5" s="45"/>
      <c r="R5" s="45"/>
      <c r="S5" s="45"/>
      <c r="T5" s="45"/>
      <c r="U5" s="45"/>
      <c r="AT5" s="37"/>
      <c r="AU5" s="37"/>
      <c r="AV5" s="37"/>
      <c r="AW5" s="37"/>
      <c r="AX5" s="37"/>
      <c r="AY5" s="37"/>
      <c r="AZ5" s="37"/>
      <c r="BA5" s="37"/>
      <c r="BB5" s="47"/>
      <c r="BC5" s="46"/>
      <c r="BD5" s="45"/>
      <c r="BE5" s="45"/>
      <c r="BF5" s="45"/>
      <c r="BJ5" s="45"/>
      <c r="BK5" s="45"/>
      <c r="BL5" s="45"/>
      <c r="BM5" s="45"/>
      <c r="BN5" s="45"/>
      <c r="BO5" s="45"/>
      <c r="BP5" s="45"/>
      <c r="BQ5" s="45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W5" s="31"/>
      <c r="XEX5" s="35"/>
      <c r="XEY5" s="35"/>
      <c r="XEZ5" s="35"/>
      <c r="XFA5" s="35"/>
      <c r="XFB5" s="35"/>
      <c r="XFC5" s="35"/>
    </row>
    <row r="6" spans="1:16383" ht="15.75">
      <c r="B6" s="405"/>
      <c r="C6" s="406"/>
      <c r="D6" s="406"/>
      <c r="E6" s="397" t="s">
        <v>15085</v>
      </c>
      <c r="F6" s="398"/>
      <c r="G6" s="398"/>
      <c r="K6" s="37"/>
      <c r="L6" s="45"/>
      <c r="M6" s="45"/>
      <c r="N6" s="45"/>
      <c r="O6" s="45"/>
      <c r="P6" s="45"/>
      <c r="Q6" s="45"/>
      <c r="R6" s="45"/>
      <c r="S6" s="45"/>
      <c r="T6" s="45"/>
      <c r="U6" s="45"/>
      <c r="AT6" s="37"/>
      <c r="AU6" s="37"/>
      <c r="AV6" s="37"/>
      <c r="AW6" s="37"/>
      <c r="AX6" s="37"/>
      <c r="AY6" s="37"/>
      <c r="AZ6" s="37"/>
      <c r="BA6" s="37"/>
      <c r="BB6" s="47"/>
      <c r="BC6" s="46"/>
      <c r="BD6" s="45"/>
      <c r="BE6" s="45"/>
      <c r="BF6" s="45"/>
      <c r="BJ6" s="45"/>
      <c r="BK6" s="45"/>
      <c r="BL6" s="45"/>
      <c r="BM6" s="45"/>
      <c r="BN6" s="45"/>
      <c r="BO6" s="45"/>
      <c r="BP6" s="45"/>
      <c r="BQ6" s="45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5"/>
      <c r="XEX6" s="35"/>
      <c r="XEY6" s="35"/>
      <c r="XEZ6" s="35"/>
      <c r="XFA6" s="35"/>
      <c r="XFB6" s="35"/>
      <c r="XFC6" s="35"/>
    </row>
    <row r="7" spans="1:16383" ht="32.25" customHeight="1">
      <c r="B7" s="407"/>
      <c r="C7" s="407"/>
      <c r="D7" s="407"/>
      <c r="E7" s="398"/>
      <c r="F7" s="398"/>
      <c r="G7" s="398"/>
      <c r="K7" s="37"/>
      <c r="N7" s="45"/>
      <c r="O7" s="45"/>
      <c r="P7" s="45"/>
      <c r="Q7" s="45"/>
      <c r="R7" s="45"/>
      <c r="S7" s="45"/>
      <c r="T7" s="45"/>
      <c r="U7" s="45"/>
      <c r="AT7" s="37"/>
      <c r="AU7" s="37"/>
      <c r="AV7" s="37"/>
      <c r="AW7" s="37"/>
      <c r="AX7" s="37"/>
      <c r="AY7" s="37"/>
      <c r="AZ7" s="37"/>
      <c r="BA7" s="37"/>
      <c r="BB7" s="47"/>
      <c r="BC7" s="46"/>
      <c r="BD7" s="45"/>
      <c r="BE7" s="45"/>
      <c r="BF7" s="45"/>
      <c r="BJ7" s="45"/>
      <c r="BK7" s="45"/>
      <c r="BL7" s="45"/>
      <c r="BM7" s="45"/>
      <c r="BN7" s="45"/>
      <c r="BO7" s="45"/>
      <c r="BP7" s="45"/>
      <c r="BQ7" s="45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5"/>
      <c r="XEX7" s="35"/>
      <c r="XEY7" s="35"/>
      <c r="XEZ7" s="35"/>
      <c r="XFA7" s="35"/>
      <c r="XFB7" s="35"/>
      <c r="XFC7" s="35"/>
    </row>
    <row r="8" spans="1:16383" ht="6" customHeight="1">
      <c r="B8" s="69"/>
      <c r="C8" s="69"/>
      <c r="D8" s="69"/>
      <c r="K8" s="37"/>
      <c r="N8" s="45"/>
      <c r="O8" s="45"/>
      <c r="P8" s="45"/>
      <c r="Q8" s="45"/>
      <c r="R8" s="45"/>
      <c r="S8" s="45"/>
      <c r="T8" s="45"/>
      <c r="U8" s="45"/>
      <c r="AT8" s="37"/>
      <c r="AU8" s="37"/>
      <c r="AV8" s="37"/>
      <c r="AW8" s="37"/>
      <c r="BL8" s="45"/>
      <c r="BM8" s="45"/>
      <c r="BN8" s="45"/>
      <c r="BO8" s="45"/>
      <c r="BP8" s="45"/>
      <c r="BQ8" s="45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5"/>
      <c r="XEX8" s="35"/>
      <c r="XEY8" s="35"/>
      <c r="XEZ8" s="35"/>
      <c r="XFA8" s="35"/>
      <c r="XFB8" s="35"/>
      <c r="XFC8" s="35"/>
    </row>
    <row r="9" spans="1:16383" ht="37.5">
      <c r="B9" s="70"/>
      <c r="C9" s="70"/>
      <c r="D9" s="71"/>
      <c r="E9" s="106" t="s">
        <v>7305</v>
      </c>
      <c r="F9" s="107" t="s">
        <v>15086</v>
      </c>
      <c r="G9" s="107" t="s">
        <v>15111</v>
      </c>
      <c r="K9" s="37"/>
      <c r="N9" s="45"/>
      <c r="O9" s="45"/>
      <c r="P9" s="45"/>
      <c r="Q9" s="45"/>
      <c r="R9" s="45"/>
      <c r="S9" s="45"/>
      <c r="T9" s="45"/>
      <c r="U9" s="45"/>
      <c r="AT9" s="37"/>
      <c r="AU9" s="37"/>
      <c r="AV9" s="37"/>
      <c r="AW9" s="37"/>
      <c r="BL9" s="45"/>
      <c r="BM9" s="45"/>
      <c r="BN9" s="45"/>
      <c r="BO9" s="45"/>
      <c r="BP9" s="45"/>
      <c r="BQ9" s="45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5"/>
      <c r="XEX9" s="35"/>
      <c r="XEY9" s="35"/>
      <c r="XEZ9" s="35"/>
      <c r="XFA9" s="35"/>
      <c r="XFB9" s="35"/>
      <c r="XFC9" s="35"/>
    </row>
    <row r="10" spans="1:16383" ht="15.95" customHeight="1">
      <c r="B10" s="72"/>
      <c r="C10" s="73"/>
      <c r="D10" s="73"/>
      <c r="E10" s="64" t="s">
        <v>20</v>
      </c>
      <c r="F10" s="381">
        <v>5878</v>
      </c>
      <c r="G10" s="140">
        <v>3315625920</v>
      </c>
      <c r="K10" s="37"/>
      <c r="N10" s="45"/>
      <c r="O10" s="45"/>
      <c r="P10" s="45"/>
      <c r="Q10" s="45"/>
      <c r="R10" s="45"/>
      <c r="S10" s="45"/>
      <c r="T10" s="45"/>
      <c r="U10" s="45"/>
      <c r="AT10" s="37"/>
      <c r="AU10" s="37"/>
      <c r="AV10" s="37"/>
      <c r="AW10" s="37"/>
      <c r="BL10" s="45"/>
      <c r="BM10" s="45"/>
      <c r="BN10" s="45"/>
      <c r="BO10" s="45"/>
      <c r="BP10" s="45"/>
      <c r="BQ10" s="45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5"/>
      <c r="XEX10" s="35"/>
      <c r="XEY10" s="35"/>
      <c r="XEZ10" s="35"/>
      <c r="XFA10" s="35"/>
      <c r="XFB10" s="35"/>
      <c r="XFC10" s="35"/>
    </row>
    <row r="11" spans="1:16383" ht="15.95" customHeight="1">
      <c r="B11" s="72"/>
      <c r="C11" s="73"/>
      <c r="D11" s="73"/>
      <c r="E11" s="64" t="s">
        <v>35</v>
      </c>
      <c r="F11" s="381">
        <v>925</v>
      </c>
      <c r="G11" s="140">
        <v>546731240</v>
      </c>
      <c r="K11" s="37"/>
      <c r="N11" s="45"/>
      <c r="O11" s="45"/>
      <c r="P11" s="45"/>
      <c r="Q11" s="45"/>
      <c r="R11" s="45"/>
      <c r="S11" s="45"/>
      <c r="T11" s="45"/>
      <c r="U11" s="45"/>
      <c r="AT11" s="37"/>
      <c r="AU11" s="37"/>
      <c r="AV11" s="37"/>
      <c r="AW11" s="37"/>
      <c r="BL11" s="45"/>
      <c r="BM11" s="45"/>
      <c r="BN11" s="45"/>
      <c r="BO11" s="45"/>
      <c r="BP11" s="45"/>
      <c r="BQ11" s="45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5"/>
      <c r="XEX11" s="35"/>
      <c r="XEY11" s="35"/>
      <c r="XEZ11" s="35"/>
      <c r="XFA11" s="35"/>
      <c r="XFB11" s="35"/>
      <c r="XFC11" s="35"/>
    </row>
    <row r="12" spans="1:16383" ht="15.95" customHeight="1">
      <c r="B12" s="72"/>
      <c r="C12" s="73"/>
      <c r="D12" s="73"/>
      <c r="E12" s="64" t="s">
        <v>9</v>
      </c>
      <c r="F12" s="381">
        <v>412</v>
      </c>
      <c r="G12" s="140">
        <v>400270235</v>
      </c>
      <c r="K12" s="37"/>
      <c r="L12" s="45"/>
      <c r="M12" s="45"/>
      <c r="N12" s="45"/>
      <c r="O12" s="45"/>
      <c r="P12" s="45"/>
      <c r="Q12" s="45"/>
      <c r="R12" s="45"/>
      <c r="S12" s="45"/>
      <c r="T12" s="45"/>
      <c r="U12" s="45"/>
      <c r="AT12" s="37"/>
      <c r="AU12" s="37"/>
      <c r="AV12" s="37"/>
      <c r="AW12" s="37"/>
      <c r="BL12" s="45"/>
      <c r="BM12" s="45"/>
      <c r="BN12" s="45"/>
      <c r="BO12" s="45"/>
      <c r="BP12" s="45"/>
      <c r="BQ12" s="45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5"/>
      <c r="XEX12" s="35"/>
      <c r="XEY12" s="35"/>
      <c r="XEZ12" s="35"/>
      <c r="XFA12" s="35"/>
      <c r="XFB12" s="35"/>
      <c r="XFC12" s="35"/>
    </row>
    <row r="13" spans="1:16383" ht="15.95" customHeight="1">
      <c r="B13" s="72"/>
      <c r="C13" s="73"/>
      <c r="D13" s="73"/>
      <c r="E13" s="64" t="s">
        <v>240</v>
      </c>
      <c r="F13" s="381">
        <v>56</v>
      </c>
      <c r="G13" s="140">
        <v>77739788</v>
      </c>
      <c r="I13" s="357"/>
      <c r="K13" s="37"/>
      <c r="L13" s="30"/>
      <c r="M13" s="30"/>
      <c r="N13" s="30"/>
      <c r="O13" s="30"/>
      <c r="P13" s="45"/>
      <c r="Q13" s="45"/>
      <c r="R13" s="45"/>
      <c r="S13" s="45"/>
      <c r="T13" s="45"/>
      <c r="U13" s="45"/>
      <c r="AT13" s="37"/>
      <c r="AU13" s="37"/>
      <c r="AV13" s="37"/>
      <c r="AW13" s="37"/>
      <c r="BL13" s="45"/>
      <c r="BM13" s="45"/>
      <c r="BN13" s="45"/>
      <c r="BO13" s="45"/>
      <c r="BP13" s="45"/>
      <c r="BQ13" s="45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5"/>
      <c r="XEX13" s="35"/>
      <c r="XEY13" s="35"/>
      <c r="XEZ13" s="35"/>
      <c r="XFA13" s="35"/>
      <c r="XFB13" s="35"/>
      <c r="XFC13" s="35"/>
    </row>
    <row r="14" spans="1:16383" ht="21">
      <c r="B14" s="74"/>
      <c r="C14" s="75"/>
      <c r="D14" s="75"/>
      <c r="E14" s="19" t="s">
        <v>7343</v>
      </c>
      <c r="F14" s="382">
        <v>7271</v>
      </c>
      <c r="G14" s="186">
        <v>4340367183</v>
      </c>
      <c r="H14" s="91"/>
      <c r="K14" s="37"/>
      <c r="L14" s="30"/>
      <c r="M14" s="30"/>
      <c r="N14" s="30"/>
      <c r="O14" s="30"/>
      <c r="P14" s="45"/>
      <c r="Q14" s="45"/>
      <c r="R14" s="45"/>
      <c r="S14" s="45"/>
      <c r="T14" s="45"/>
      <c r="U14" s="45"/>
      <c r="AT14" s="37"/>
      <c r="AU14" s="37"/>
      <c r="AV14" s="37"/>
      <c r="AW14" s="37"/>
      <c r="BL14" s="45"/>
      <c r="BM14" s="45"/>
      <c r="BN14" s="45"/>
      <c r="BO14" s="45"/>
      <c r="BP14" s="45"/>
      <c r="BQ14" s="45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5"/>
      <c r="XEX14" s="35"/>
      <c r="XEY14" s="35"/>
      <c r="XEZ14" s="35"/>
      <c r="XFA14" s="35"/>
      <c r="XFB14" s="35"/>
      <c r="XFC14" s="35"/>
    </row>
    <row r="15" spans="1:16383" ht="22.5" customHeight="1">
      <c r="B15" s="54"/>
      <c r="C15" s="54"/>
      <c r="D15" s="54"/>
      <c r="E15" s="112" t="s">
        <v>15092</v>
      </c>
      <c r="F15"/>
      <c r="G15"/>
      <c r="I15"/>
      <c r="J15"/>
      <c r="K15" s="37"/>
      <c r="L15" s="30"/>
      <c r="M15" s="30"/>
      <c r="N15" s="30"/>
      <c r="O15" s="30"/>
      <c r="P15" s="45"/>
      <c r="Q15" s="45"/>
      <c r="R15" s="45"/>
      <c r="S15" s="45"/>
      <c r="T15" s="45"/>
      <c r="U15" s="45"/>
      <c r="AT15" s="37"/>
      <c r="AU15" s="37"/>
      <c r="AV15" s="37"/>
      <c r="AW15" s="37"/>
      <c r="BL15" s="45"/>
      <c r="BM15" s="45"/>
      <c r="BN15" s="45"/>
      <c r="BO15" s="45"/>
      <c r="BP15" s="45"/>
      <c r="BQ15" s="45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5"/>
      <c r="XEX15" s="35"/>
      <c r="XEY15" s="35"/>
      <c r="XEZ15" s="35"/>
      <c r="XFA15" s="35"/>
      <c r="XFB15" s="35"/>
      <c r="XFC15" s="35"/>
    </row>
    <row r="16" spans="1:16383" ht="15">
      <c r="B16" s="76"/>
      <c r="C16" s="77"/>
      <c r="D16" s="77"/>
      <c r="E16" s="95" t="s">
        <v>10747</v>
      </c>
      <c r="I16"/>
      <c r="J16"/>
      <c r="K16" s="37"/>
      <c r="L16" s="30"/>
      <c r="M16" s="30"/>
      <c r="N16" s="30"/>
      <c r="O16" s="30"/>
      <c r="P16" s="45"/>
      <c r="Q16" s="45"/>
      <c r="R16" s="45"/>
      <c r="S16" s="45"/>
      <c r="T16" s="45"/>
      <c r="U16" s="45"/>
      <c r="AT16" s="37"/>
      <c r="AU16" s="37"/>
      <c r="AV16" s="37"/>
      <c r="AW16" s="37"/>
      <c r="BL16" s="45"/>
      <c r="BM16" s="45"/>
      <c r="BN16" s="45"/>
      <c r="BO16" s="45"/>
      <c r="BP16" s="45"/>
      <c r="BQ16" s="45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5"/>
      <c r="XEX16" s="35"/>
      <c r="XEY16" s="35"/>
      <c r="XEZ16" s="35"/>
      <c r="XFA16" s="35"/>
      <c r="XFB16" s="35"/>
      <c r="XFC16" s="35"/>
    </row>
    <row r="17" spans="2:93 16358:16383" ht="15">
      <c r="B17" s="78"/>
      <c r="C17" s="69"/>
      <c r="D17" s="69"/>
      <c r="I17" s="357"/>
      <c r="J17" s="357"/>
      <c r="K17" s="37"/>
      <c r="L17" s="30"/>
      <c r="M17" s="30"/>
      <c r="N17" s="30"/>
      <c r="O17" s="30"/>
      <c r="P17" s="45"/>
      <c r="Q17" s="45"/>
      <c r="R17" s="45"/>
      <c r="S17" s="45"/>
      <c r="T17" s="45"/>
      <c r="U17" s="45"/>
      <c r="AT17" s="37"/>
      <c r="AU17" s="37"/>
      <c r="AV17" s="37"/>
      <c r="AW17" s="37"/>
      <c r="BL17" s="45"/>
      <c r="BM17" s="45"/>
      <c r="BN17" s="45"/>
      <c r="BO17" s="45"/>
      <c r="BP17" s="45"/>
      <c r="BQ17" s="45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5"/>
      <c r="XEX17" s="35"/>
      <c r="XEY17" s="35"/>
      <c r="XEZ17" s="35"/>
      <c r="XFA17" s="35"/>
      <c r="XFB17" s="35"/>
      <c r="XFC17" s="35"/>
    </row>
    <row r="18" spans="2:93 16358:16383" ht="15">
      <c r="B18" s="69"/>
      <c r="C18" s="69"/>
      <c r="D18" s="69"/>
      <c r="I18"/>
      <c r="J18"/>
      <c r="K18" s="37"/>
      <c r="L18" s="30"/>
      <c r="M18" s="30"/>
      <c r="N18" s="30"/>
      <c r="O18" s="30"/>
      <c r="P18" s="45"/>
      <c r="Q18" s="45"/>
      <c r="R18" s="45"/>
      <c r="S18" s="45"/>
      <c r="T18" s="45"/>
      <c r="U18" s="45"/>
      <c r="AT18" s="37"/>
      <c r="AU18" s="37"/>
      <c r="AV18" s="37"/>
      <c r="AW18" s="37"/>
      <c r="BL18" s="45"/>
      <c r="BM18" s="45"/>
      <c r="BN18" s="45"/>
      <c r="BO18" s="45"/>
      <c r="BP18" s="45"/>
      <c r="BQ18" s="45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5"/>
      <c r="XEX18" s="35"/>
      <c r="XEY18" s="35"/>
      <c r="XEZ18" s="35"/>
      <c r="XFA18" s="35"/>
      <c r="XFB18" s="35"/>
      <c r="XFC18" s="35"/>
    </row>
    <row r="19" spans="2:93 16358:16383" ht="15">
      <c r="B19" s="69"/>
      <c r="C19" s="69"/>
      <c r="D19" s="69"/>
      <c r="I19"/>
      <c r="J19" s="357"/>
      <c r="K19" s="37"/>
      <c r="L19" s="30"/>
      <c r="M19" s="30"/>
      <c r="N19" s="30"/>
      <c r="O19" s="30"/>
      <c r="P19" s="45"/>
      <c r="Q19" s="45"/>
      <c r="R19" s="45"/>
      <c r="S19" s="45"/>
      <c r="T19" s="45"/>
      <c r="U19" s="45"/>
      <c r="AT19" s="37"/>
      <c r="AU19" s="37"/>
      <c r="AV19" s="37"/>
      <c r="AW19" s="37"/>
      <c r="BL19" s="45"/>
      <c r="BM19" s="45"/>
      <c r="BN19" s="45"/>
      <c r="BO19" s="45"/>
      <c r="BP19" s="45"/>
      <c r="BQ19" s="45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5"/>
      <c r="XEX19" s="35"/>
      <c r="XEY19" s="35"/>
      <c r="XEZ19" s="35"/>
      <c r="XFA19" s="35"/>
      <c r="XFB19" s="35"/>
      <c r="XFC19" s="35"/>
    </row>
    <row r="20" spans="2:93 16358:16383" ht="15" customHeight="1">
      <c r="B20" s="403"/>
      <c r="C20" s="404"/>
      <c r="D20" s="404"/>
      <c r="E20" s="397" t="s">
        <v>15087</v>
      </c>
      <c r="F20" s="398"/>
      <c r="G20" s="398"/>
      <c r="I20"/>
      <c r="J20"/>
      <c r="K20" s="37"/>
      <c r="L20" s="30"/>
      <c r="M20" s="30"/>
      <c r="N20" s="30"/>
      <c r="O20" s="30"/>
      <c r="P20" s="45"/>
      <c r="Q20" s="45"/>
      <c r="R20" s="45"/>
      <c r="S20" s="45"/>
      <c r="T20" s="45"/>
      <c r="U20" s="45"/>
      <c r="AT20" s="37"/>
      <c r="AU20" s="37"/>
      <c r="AV20" s="37"/>
      <c r="AW20" s="37"/>
      <c r="BL20" s="45"/>
      <c r="BM20" s="45"/>
      <c r="BN20" s="45"/>
      <c r="BO20" s="45"/>
      <c r="BP20" s="45"/>
      <c r="BQ20" s="45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5"/>
      <c r="XEX20" s="35"/>
      <c r="XEY20" s="35"/>
      <c r="XEZ20" s="35"/>
      <c r="XFA20" s="35"/>
      <c r="XFB20" s="35"/>
      <c r="XFC20" s="35"/>
    </row>
    <row r="21" spans="2:93 16358:16383" ht="39" customHeight="1">
      <c r="B21" s="404"/>
      <c r="C21" s="404"/>
      <c r="D21" s="404"/>
      <c r="E21" s="398"/>
      <c r="F21" s="398"/>
      <c r="G21" s="398"/>
      <c r="I21"/>
      <c r="J21"/>
      <c r="K21" s="37"/>
      <c r="L21" s="30"/>
      <c r="M21" s="30"/>
      <c r="N21" s="30"/>
      <c r="O21" s="30"/>
      <c r="P21" s="45"/>
      <c r="Q21" s="45"/>
      <c r="R21" s="45"/>
      <c r="S21" s="45"/>
      <c r="T21" s="45"/>
      <c r="U21" s="45"/>
      <c r="AT21" s="37"/>
      <c r="AU21" s="37"/>
      <c r="AV21" s="37"/>
      <c r="AW21" s="37"/>
      <c r="BL21" s="45"/>
      <c r="BM21" s="45"/>
      <c r="BN21" s="45"/>
      <c r="BO21" s="45"/>
      <c r="BP21" s="45"/>
      <c r="BQ21" s="45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</row>
    <row r="22" spans="2:93 16358:16383" ht="21.75" hidden="1" customHeight="1">
      <c r="B22" s="404"/>
      <c r="C22" s="404"/>
      <c r="D22" s="404"/>
      <c r="E22" s="103" t="s">
        <v>7296</v>
      </c>
      <c r="F22" s="67" t="s">
        <v>7297</v>
      </c>
      <c r="I22"/>
      <c r="J22"/>
      <c r="K22" s="37"/>
      <c r="L22" s="30"/>
      <c r="M22" s="30"/>
      <c r="N22" s="30"/>
      <c r="O22" s="30"/>
      <c r="P22" s="45"/>
      <c r="Q22" s="45"/>
      <c r="R22" s="45"/>
      <c r="S22" s="45"/>
      <c r="T22" s="45"/>
      <c r="U22" s="45"/>
      <c r="AT22" s="37"/>
      <c r="AU22" s="37"/>
      <c r="AV22" s="37"/>
      <c r="AW22" s="37"/>
      <c r="BL22" s="45"/>
      <c r="BM22" s="45"/>
      <c r="BN22" s="45"/>
      <c r="BO22" s="45"/>
      <c r="BP22" s="45"/>
      <c r="BQ22" s="45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</row>
    <row r="23" spans="2:93 16358:16383" ht="5.25" customHeight="1">
      <c r="B23" s="54"/>
      <c r="C23" s="54"/>
      <c r="D23" s="54"/>
      <c r="E23" s="37"/>
      <c r="I23" s="37"/>
      <c r="J23" s="37"/>
      <c r="K23" s="37"/>
      <c r="L23" s="30"/>
      <c r="M23" s="30"/>
      <c r="N23" s="30"/>
      <c r="O23" s="30"/>
      <c r="P23" s="37"/>
      <c r="Q23" s="37"/>
      <c r="R23" s="37"/>
      <c r="S23" s="37"/>
      <c r="T23" s="37"/>
      <c r="U23" s="37"/>
      <c r="AT23" s="37"/>
      <c r="AU23" s="37"/>
      <c r="AV23" s="37"/>
      <c r="AW23" s="37"/>
      <c r="BL23" s="45"/>
      <c r="BM23" s="45"/>
      <c r="BN23" s="45"/>
      <c r="BO23" s="45"/>
      <c r="BP23" s="45"/>
      <c r="BQ23" s="45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</row>
    <row r="24" spans="2:93 16358:16383" ht="37.5">
      <c r="B24" s="54"/>
      <c r="C24" s="54"/>
      <c r="D24" s="54"/>
      <c r="E24" s="107" t="s">
        <v>7305</v>
      </c>
      <c r="F24" s="107" t="s">
        <v>15086</v>
      </c>
      <c r="G24" s="107" t="s">
        <v>15089</v>
      </c>
      <c r="I24" s="110"/>
      <c r="AT24" s="37"/>
      <c r="AU24" s="37"/>
      <c r="AV24" s="37"/>
      <c r="AW24" s="37"/>
      <c r="BL24" s="45"/>
      <c r="BM24" s="45"/>
      <c r="BN24" s="45"/>
      <c r="BO24" s="45"/>
      <c r="BP24" s="45"/>
      <c r="BQ24" s="45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</row>
    <row r="25" spans="2:93 16358:16383" ht="15.95" customHeight="1">
      <c r="B25" s="80"/>
      <c r="C25" s="81"/>
      <c r="D25" s="80"/>
      <c r="E25" s="64" t="s">
        <v>20</v>
      </c>
      <c r="F25" s="140">
        <v>4555</v>
      </c>
      <c r="G25" s="140">
        <v>2539501838.9819999</v>
      </c>
      <c r="AT25" s="37"/>
      <c r="AU25" s="37"/>
      <c r="AV25" s="37"/>
      <c r="AW25" s="37"/>
      <c r="BL25" s="45"/>
      <c r="BM25" s="45"/>
      <c r="BN25" s="45"/>
      <c r="BO25" s="45"/>
      <c r="BP25" s="45"/>
      <c r="BQ25" s="45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</row>
    <row r="26" spans="2:93 16358:16383" ht="15.95" customHeight="1">
      <c r="B26" s="71"/>
      <c r="C26" s="71"/>
      <c r="D26" s="71"/>
      <c r="E26" s="64" t="s">
        <v>9</v>
      </c>
      <c r="F26" s="140">
        <v>18</v>
      </c>
      <c r="G26" s="140">
        <v>20911474</v>
      </c>
      <c r="AT26" s="37"/>
      <c r="AU26" s="37"/>
      <c r="AV26" s="37"/>
      <c r="AW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</row>
    <row r="27" spans="2:93 16358:16383" ht="15.95" customHeight="1">
      <c r="B27" s="82"/>
      <c r="C27" s="83"/>
      <c r="D27" s="83"/>
      <c r="E27" s="64" t="s">
        <v>240</v>
      </c>
      <c r="F27" s="140">
        <v>40</v>
      </c>
      <c r="G27" s="140">
        <v>62443171</v>
      </c>
      <c r="AT27" s="37"/>
      <c r="AU27" s="37"/>
      <c r="AV27" s="37"/>
      <c r="AW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</row>
    <row r="28" spans="2:93 16358:16383" ht="15">
      <c r="B28" s="82"/>
      <c r="C28" s="83"/>
      <c r="D28" s="83"/>
      <c r="E28" s="19" t="s">
        <v>7343</v>
      </c>
      <c r="F28" s="186">
        <v>4613</v>
      </c>
      <c r="G28" s="186">
        <v>2622856483.9819999</v>
      </c>
      <c r="AT28" s="37"/>
      <c r="AU28" s="37"/>
      <c r="AV28" s="37"/>
      <c r="AW28" s="37"/>
      <c r="AX28" s="37"/>
      <c r="AY28" s="37"/>
      <c r="AZ28" s="37"/>
      <c r="BA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</row>
    <row r="29" spans="2:93 16358:16383" ht="24" customHeight="1">
      <c r="B29" s="82"/>
      <c r="C29" s="83"/>
      <c r="D29" s="83"/>
      <c r="E29" s="112" t="s">
        <v>7306</v>
      </c>
      <c r="F29"/>
      <c r="G29"/>
      <c r="H29" s="91"/>
      <c r="AT29" s="37"/>
      <c r="AU29" s="37"/>
      <c r="AV29" s="37"/>
      <c r="AW29" s="37"/>
      <c r="AX29" s="37"/>
      <c r="AY29" s="37"/>
      <c r="AZ29" s="37"/>
      <c r="BA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</row>
    <row r="30" spans="2:93 16358:16383" ht="15.75" customHeight="1">
      <c r="B30" s="84"/>
      <c r="C30" s="85"/>
      <c r="D30" s="85"/>
      <c r="E30" s="112" t="s">
        <v>7310</v>
      </c>
      <c r="F30"/>
      <c r="H30" s="91"/>
    </row>
    <row r="31" spans="2:93 16358:16383">
      <c r="B31" s="69"/>
      <c r="C31" s="69"/>
      <c r="D31" s="69"/>
    </row>
    <row r="32" spans="2:93 16358:16383" ht="14.25">
      <c r="B32" s="76"/>
      <c r="C32" s="69"/>
      <c r="D32" s="69"/>
    </row>
    <row r="33" spans="2:10" ht="15">
      <c r="B33" s="76"/>
      <c r="C33" s="69"/>
      <c r="D33" s="69"/>
      <c r="I33"/>
      <c r="J33"/>
    </row>
    <row r="34" spans="2:10" ht="15">
      <c r="B34" s="69"/>
      <c r="C34" s="69"/>
      <c r="D34" s="69"/>
      <c r="I34"/>
      <c r="J34"/>
    </row>
    <row r="35" spans="2:10" ht="31.5" customHeight="1">
      <c r="B35" s="403"/>
      <c r="C35" s="404"/>
      <c r="D35" s="404"/>
      <c r="E35" s="397" t="s">
        <v>15088</v>
      </c>
      <c r="F35" s="398"/>
      <c r="G35" s="398"/>
      <c r="I35" s="357"/>
      <c r="J35" s="357"/>
    </row>
    <row r="36" spans="2:10" ht="28.5" customHeight="1">
      <c r="B36" s="404"/>
      <c r="C36" s="404"/>
      <c r="D36" s="404"/>
      <c r="E36" s="398"/>
      <c r="F36" s="398"/>
      <c r="G36" s="398"/>
      <c r="I36"/>
      <c r="J36"/>
    </row>
    <row r="37" spans="2:10" ht="6.75" customHeight="1">
      <c r="B37" s="79"/>
      <c r="C37" s="79"/>
      <c r="D37" s="79"/>
      <c r="E37" s="89"/>
      <c r="F37" s="89"/>
      <c r="G37" s="89"/>
      <c r="I37"/>
      <c r="J37"/>
    </row>
    <row r="38" spans="2:10" ht="15" hidden="1">
      <c r="B38" s="54"/>
      <c r="C38" s="54"/>
      <c r="D38" s="54"/>
      <c r="E38" s="103" t="s">
        <v>7296</v>
      </c>
      <c r="F38" s="67" t="s">
        <v>7297</v>
      </c>
      <c r="I38"/>
      <c r="J38"/>
    </row>
    <row r="39" spans="2:10" ht="15" hidden="1">
      <c r="B39" s="54"/>
      <c r="C39" s="54"/>
      <c r="D39" s="54"/>
      <c r="E39" s="103" t="s">
        <v>7299</v>
      </c>
      <c r="F39" s="67" t="s">
        <v>7297</v>
      </c>
    </row>
    <row r="40" spans="2:10" ht="15" hidden="1">
      <c r="B40" s="54"/>
      <c r="C40" s="54"/>
      <c r="D40" s="54"/>
      <c r="E40"/>
      <c r="F40"/>
    </row>
    <row r="41" spans="2:10" ht="38.1" customHeight="1">
      <c r="B41" s="71"/>
      <c r="C41" s="86"/>
      <c r="D41" s="71"/>
      <c r="E41" s="107" t="s">
        <v>7305</v>
      </c>
      <c r="F41" s="107" t="s">
        <v>15112</v>
      </c>
      <c r="G41" s="107" t="s">
        <v>15090</v>
      </c>
    </row>
    <row r="42" spans="2:10" ht="15.95" customHeight="1">
      <c r="B42" s="71"/>
      <c r="C42" s="71"/>
      <c r="D42" s="71"/>
      <c r="E42" s="64" t="s">
        <v>20</v>
      </c>
      <c r="F42" s="140">
        <v>3651</v>
      </c>
      <c r="G42" s="337">
        <v>2068809371.9409993</v>
      </c>
      <c r="H42" s="113"/>
    </row>
    <row r="43" spans="2:10" ht="15.95" customHeight="1">
      <c r="B43" s="82"/>
      <c r="C43" s="83"/>
      <c r="D43" s="83"/>
      <c r="E43" s="64" t="s">
        <v>9</v>
      </c>
      <c r="F43" s="140">
        <v>18</v>
      </c>
      <c r="G43" s="337">
        <v>20257762.285999998</v>
      </c>
      <c r="H43" s="90"/>
      <c r="I43" s="111"/>
    </row>
    <row r="44" spans="2:10" ht="15.95" customHeight="1">
      <c r="B44" s="82"/>
      <c r="C44" s="83"/>
      <c r="D44" s="83"/>
      <c r="E44" s="64" t="s">
        <v>240</v>
      </c>
      <c r="F44" s="140">
        <v>34</v>
      </c>
      <c r="G44" s="337">
        <v>59821218.164999999</v>
      </c>
    </row>
    <row r="45" spans="2:10" ht="23.25">
      <c r="B45" s="82"/>
      <c r="C45" s="83"/>
      <c r="D45" s="83"/>
      <c r="E45" s="19" t="s">
        <v>7343</v>
      </c>
      <c r="F45" s="186">
        <v>3703</v>
      </c>
      <c r="G45" s="186">
        <v>2148888352.3919988</v>
      </c>
      <c r="H45" s="111"/>
    </row>
    <row r="46" spans="2:10" ht="20.25" customHeight="1">
      <c r="B46" s="87"/>
      <c r="C46" s="88"/>
      <c r="D46" s="88"/>
      <c r="E46" s="95" t="s">
        <v>7306</v>
      </c>
      <c r="F46" s="88"/>
      <c r="G46" s="88"/>
      <c r="H46" s="91"/>
    </row>
    <row r="47" spans="2:10" ht="15" customHeight="1">
      <c r="B47" s="76"/>
      <c r="C47" s="69"/>
      <c r="D47" s="69"/>
      <c r="E47" s="95" t="s">
        <v>7310</v>
      </c>
      <c r="H47" s="114"/>
      <c r="I47"/>
      <c r="J47"/>
    </row>
    <row r="48" spans="2:10" ht="15">
      <c r="F48" s="66"/>
      <c r="G48" s="66"/>
      <c r="I48"/>
      <c r="J48"/>
    </row>
    <row r="49" spans="1:16384" ht="15">
      <c r="E49" s="58"/>
      <c r="F49" s="118"/>
      <c r="G49" s="67"/>
      <c r="I49"/>
      <c r="J49"/>
    </row>
    <row r="50" spans="1:16384" ht="18.75">
      <c r="F50" s="114"/>
      <c r="G50" s="108"/>
      <c r="I50"/>
      <c r="J50"/>
    </row>
    <row r="51" spans="1:16384" ht="18.75">
      <c r="F51" s="114"/>
      <c r="G51" s="108"/>
      <c r="I51" s="67"/>
      <c r="J51" s="67"/>
    </row>
    <row r="52" spans="1:16384" ht="21">
      <c r="B52" s="185" t="s">
        <v>15134</v>
      </c>
      <c r="C52" s="383">
        <v>1.027148913141517</v>
      </c>
      <c r="I52"/>
      <c r="J52"/>
      <c r="XEX52" s="38" t="s">
        <v>7309</v>
      </c>
      <c r="XEY52" s="39">
        <v>1808</v>
      </c>
    </row>
    <row r="53" spans="1:16384" ht="23.25" customHeight="1">
      <c r="B53" s="399" t="s">
        <v>7344</v>
      </c>
      <c r="C53" s="400" t="s">
        <v>10742</v>
      </c>
      <c r="D53" s="400"/>
      <c r="E53" s="400" t="s">
        <v>15096</v>
      </c>
      <c r="F53" s="400"/>
      <c r="G53" s="400" t="s">
        <v>15124</v>
      </c>
      <c r="H53" s="400"/>
      <c r="I53"/>
      <c r="J53"/>
      <c r="XEX53" s="20" t="s">
        <v>7300</v>
      </c>
      <c r="XEY53" s="39">
        <f>SUM(XEY52:XEY52)</f>
        <v>1808</v>
      </c>
    </row>
    <row r="54" spans="1:16384" ht="20.25" customHeight="1">
      <c r="B54" s="399"/>
      <c r="C54" s="184" t="s">
        <v>15121</v>
      </c>
      <c r="D54" s="184" t="s">
        <v>15122</v>
      </c>
      <c r="E54" s="184" t="s">
        <v>15121</v>
      </c>
      <c r="F54" s="184" t="s">
        <v>15122</v>
      </c>
      <c r="G54" s="184" t="s">
        <v>7350</v>
      </c>
      <c r="H54" s="184" t="s">
        <v>7342</v>
      </c>
      <c r="I54"/>
      <c r="J54"/>
      <c r="XEX54" s="20"/>
      <c r="XEY54" s="20"/>
    </row>
    <row r="55" spans="1:16384" s="331" customFormat="1" ht="27.75" customHeight="1">
      <c r="B55" s="316" t="s">
        <v>7349</v>
      </c>
      <c r="C55" s="317">
        <v>7143</v>
      </c>
      <c r="D55" s="317">
        <f>C52*3668985</f>
        <v>3768593.9550825288</v>
      </c>
      <c r="E55" s="317">
        <f>+Región!B24</f>
        <v>7271</v>
      </c>
      <c r="F55" s="317">
        <f>+Región!O24</f>
        <v>4340367.1830000002</v>
      </c>
      <c r="G55" s="318">
        <f>E55/C55-1</f>
        <v>1.7919641607167858E-2</v>
      </c>
      <c r="H55" s="318">
        <f>F55/D55-1</f>
        <v>0.15172057131449446</v>
      </c>
      <c r="I55" s="154"/>
      <c r="J55" s="154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2"/>
      <c r="BG55" s="332"/>
      <c r="BH55" s="332"/>
      <c r="BI55" s="332"/>
      <c r="BJ55" s="332"/>
      <c r="BK55" s="332"/>
      <c r="BL55" s="332"/>
      <c r="BM55" s="332"/>
      <c r="BN55" s="332"/>
      <c r="BO55" s="332"/>
      <c r="BP55" s="332"/>
      <c r="BQ55" s="332"/>
      <c r="BR55" s="332"/>
      <c r="BS55" s="332"/>
      <c r="BT55" s="332"/>
      <c r="BU55" s="332"/>
      <c r="BV55" s="332"/>
      <c r="BW55" s="332"/>
      <c r="BX55" s="332"/>
      <c r="BY55" s="332"/>
      <c r="BZ55" s="332"/>
      <c r="CA55" s="332"/>
      <c r="CB55" s="332"/>
      <c r="CC55" s="332"/>
      <c r="CD55" s="332"/>
      <c r="CE55" s="332"/>
      <c r="CF55" s="332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2"/>
      <c r="CZ55" s="332"/>
      <c r="DA55" s="332"/>
      <c r="DB55" s="332"/>
      <c r="DC55" s="332"/>
      <c r="DD55" s="332"/>
      <c r="DE55" s="332"/>
      <c r="DF55" s="332"/>
      <c r="DG55" s="332"/>
      <c r="DH55" s="332"/>
      <c r="DI55" s="332"/>
      <c r="DJ55" s="332"/>
      <c r="DK55" s="332"/>
      <c r="DL55" s="332"/>
      <c r="DM55" s="332"/>
      <c r="DN55" s="332"/>
      <c r="DO55" s="332"/>
      <c r="DP55" s="332"/>
      <c r="DQ55" s="332"/>
      <c r="DR55" s="332"/>
      <c r="DS55" s="332"/>
      <c r="DT55" s="332"/>
      <c r="DU55" s="332"/>
      <c r="DV55" s="332"/>
      <c r="DW55" s="332"/>
      <c r="DX55" s="332"/>
      <c r="DY55" s="332"/>
      <c r="DZ55" s="332"/>
      <c r="EA55" s="332"/>
      <c r="EB55" s="332"/>
      <c r="EC55" s="332"/>
      <c r="ED55" s="332"/>
      <c r="EE55" s="332"/>
      <c r="EF55" s="332"/>
      <c r="EG55" s="332"/>
      <c r="EH55" s="332"/>
      <c r="EI55" s="332"/>
      <c r="EJ55" s="332"/>
      <c r="EK55" s="332"/>
      <c r="EL55" s="332"/>
      <c r="EM55" s="332"/>
      <c r="EN55" s="332"/>
      <c r="EO55" s="332"/>
      <c r="EP55" s="332"/>
      <c r="EQ55" s="332"/>
      <c r="ER55" s="332"/>
      <c r="ES55" s="332"/>
      <c r="ET55" s="332"/>
      <c r="EU55" s="332"/>
      <c r="EV55" s="332"/>
      <c r="EW55" s="332"/>
      <c r="EX55" s="332"/>
      <c r="EY55" s="332"/>
      <c r="EZ55" s="332"/>
      <c r="FA55" s="332"/>
      <c r="FB55" s="332"/>
      <c r="FC55" s="332"/>
      <c r="FD55" s="332"/>
      <c r="FE55" s="332"/>
      <c r="FF55" s="332"/>
      <c r="FG55" s="332"/>
      <c r="FH55" s="332"/>
      <c r="FI55" s="332"/>
      <c r="FJ55" s="332"/>
      <c r="FK55" s="332"/>
      <c r="FL55" s="332"/>
      <c r="FM55" s="332"/>
      <c r="FN55" s="332"/>
      <c r="FO55" s="332"/>
      <c r="FP55" s="332"/>
      <c r="FQ55" s="332"/>
      <c r="FR55" s="332"/>
      <c r="FS55" s="332"/>
      <c r="FT55" s="332"/>
      <c r="FU55" s="332"/>
      <c r="FV55" s="332"/>
      <c r="FW55" s="332"/>
      <c r="FX55" s="332"/>
      <c r="FY55" s="332"/>
      <c r="FZ55" s="332"/>
      <c r="GA55" s="332"/>
      <c r="GB55" s="332"/>
      <c r="GC55" s="332"/>
      <c r="GD55" s="332"/>
      <c r="GE55" s="332"/>
      <c r="GF55" s="332"/>
      <c r="GG55" s="332"/>
      <c r="GH55" s="332"/>
      <c r="GI55" s="332"/>
      <c r="GJ55" s="332"/>
      <c r="GK55" s="332"/>
      <c r="GL55" s="332"/>
      <c r="GM55" s="332"/>
      <c r="GN55" s="332"/>
      <c r="GO55" s="332"/>
      <c r="GP55" s="332"/>
      <c r="GQ55" s="332"/>
      <c r="GR55" s="332"/>
      <c r="GS55" s="332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332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332"/>
      <c r="HW55" s="332"/>
      <c r="HX55" s="332"/>
      <c r="HY55" s="332"/>
      <c r="HZ55" s="332"/>
      <c r="IA55" s="332"/>
      <c r="IB55" s="332"/>
      <c r="IC55" s="332"/>
      <c r="ID55" s="332"/>
      <c r="IE55" s="332"/>
      <c r="IF55" s="332"/>
      <c r="IG55" s="332"/>
      <c r="IH55" s="332"/>
      <c r="II55" s="332"/>
      <c r="IJ55" s="332"/>
      <c r="IK55" s="332"/>
      <c r="IL55" s="332"/>
      <c r="IM55" s="332"/>
      <c r="IN55" s="332"/>
      <c r="IO55" s="332"/>
      <c r="IP55" s="332"/>
      <c r="IQ55" s="332"/>
      <c r="IR55" s="332"/>
      <c r="IS55" s="332"/>
      <c r="IT55" s="332"/>
      <c r="IU55" s="332"/>
      <c r="IV55" s="332"/>
      <c r="IW55" s="332"/>
      <c r="IX55" s="332"/>
      <c r="IY55" s="332"/>
      <c r="IZ55" s="332"/>
      <c r="JA55" s="332"/>
      <c r="JB55" s="332"/>
      <c r="JC55" s="332"/>
      <c r="JD55" s="332"/>
      <c r="JE55" s="332"/>
      <c r="JF55" s="332"/>
      <c r="JG55" s="332"/>
      <c r="JH55" s="332"/>
      <c r="JI55" s="332"/>
      <c r="JJ55" s="332"/>
      <c r="JK55" s="332"/>
      <c r="JL55" s="332"/>
      <c r="JM55" s="332"/>
      <c r="JN55" s="332"/>
      <c r="JO55" s="332"/>
      <c r="JP55" s="332"/>
      <c r="JQ55" s="332"/>
      <c r="JR55" s="332"/>
      <c r="JS55" s="332"/>
      <c r="JT55" s="332"/>
      <c r="JU55" s="332"/>
      <c r="JV55" s="332"/>
      <c r="JW55" s="332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332"/>
      <c r="KK55" s="332"/>
      <c r="KL55" s="332"/>
      <c r="KM55" s="332"/>
      <c r="KN55" s="332"/>
      <c r="KO55" s="332"/>
      <c r="KP55" s="332"/>
      <c r="KQ55" s="332"/>
      <c r="KR55" s="332"/>
      <c r="KS55" s="332"/>
      <c r="KT55" s="332"/>
      <c r="KU55" s="332"/>
      <c r="KV55" s="332"/>
      <c r="KW55" s="332"/>
      <c r="KX55" s="332"/>
      <c r="KY55" s="332"/>
      <c r="KZ55" s="332"/>
      <c r="LA55" s="332"/>
      <c r="LB55" s="332"/>
      <c r="LC55" s="332"/>
      <c r="LD55" s="332"/>
      <c r="LE55" s="332"/>
      <c r="LF55" s="332"/>
      <c r="LG55" s="332"/>
      <c r="LH55" s="332"/>
      <c r="LI55" s="332"/>
      <c r="LJ55" s="332"/>
      <c r="LK55" s="332"/>
      <c r="LL55" s="332"/>
      <c r="LM55" s="332"/>
      <c r="LN55" s="332"/>
      <c r="LO55" s="332"/>
      <c r="LP55" s="332"/>
      <c r="LQ55" s="332"/>
      <c r="LR55" s="332"/>
      <c r="LS55" s="332"/>
      <c r="LT55" s="332"/>
      <c r="LU55" s="332"/>
      <c r="LV55" s="332"/>
      <c r="LW55" s="332"/>
      <c r="LX55" s="332"/>
      <c r="LY55" s="332"/>
      <c r="LZ55" s="332"/>
      <c r="MA55" s="332"/>
      <c r="MB55" s="332"/>
      <c r="MC55" s="332"/>
      <c r="MD55" s="332"/>
      <c r="ME55" s="332"/>
      <c r="MF55" s="332"/>
      <c r="MG55" s="332"/>
      <c r="MH55" s="332"/>
      <c r="MI55" s="332"/>
      <c r="MJ55" s="332"/>
      <c r="MK55" s="332"/>
      <c r="ML55" s="332"/>
      <c r="MM55" s="332"/>
      <c r="MN55" s="332"/>
      <c r="MO55" s="332"/>
      <c r="MP55" s="332"/>
      <c r="MQ55" s="332"/>
      <c r="MR55" s="332"/>
      <c r="MS55" s="332"/>
      <c r="MT55" s="332"/>
      <c r="MU55" s="332"/>
      <c r="MV55" s="332"/>
      <c r="MW55" s="332"/>
      <c r="MX55" s="332"/>
      <c r="MY55" s="332"/>
      <c r="MZ55" s="332"/>
      <c r="NA55" s="332"/>
      <c r="NB55" s="332"/>
      <c r="NC55" s="332"/>
      <c r="ND55" s="332"/>
      <c r="NE55" s="332"/>
      <c r="NF55" s="332"/>
      <c r="NG55" s="332"/>
      <c r="NH55" s="332"/>
      <c r="NI55" s="332"/>
      <c r="NJ55" s="332"/>
      <c r="NK55" s="332"/>
      <c r="NL55" s="332"/>
      <c r="NM55" s="332"/>
      <c r="NN55" s="332"/>
      <c r="NO55" s="332"/>
      <c r="NP55" s="332"/>
      <c r="NQ55" s="332"/>
      <c r="NR55" s="332"/>
      <c r="NS55" s="332"/>
      <c r="NT55" s="332"/>
      <c r="NU55" s="332"/>
      <c r="NV55" s="332"/>
      <c r="NW55" s="332"/>
      <c r="NX55" s="332"/>
      <c r="NY55" s="332"/>
      <c r="NZ55" s="332"/>
      <c r="OA55" s="332"/>
      <c r="OB55" s="332"/>
      <c r="OC55" s="332"/>
      <c r="OD55" s="332"/>
      <c r="OE55" s="332"/>
      <c r="OF55" s="332"/>
      <c r="OG55" s="332"/>
      <c r="OH55" s="332"/>
      <c r="OI55" s="332"/>
      <c r="OJ55" s="332"/>
      <c r="OK55" s="332"/>
      <c r="OL55" s="332"/>
      <c r="OM55" s="332"/>
      <c r="ON55" s="332"/>
      <c r="OO55" s="332"/>
      <c r="OP55" s="332"/>
      <c r="OQ55" s="332"/>
      <c r="OR55" s="332"/>
      <c r="OS55" s="332"/>
      <c r="OT55" s="332"/>
      <c r="OU55" s="332"/>
      <c r="OV55" s="332"/>
      <c r="OW55" s="332"/>
      <c r="OX55" s="332"/>
      <c r="OY55" s="332"/>
      <c r="OZ55" s="332"/>
      <c r="PA55" s="332"/>
      <c r="PB55" s="332"/>
      <c r="PC55" s="332"/>
      <c r="PD55" s="332"/>
      <c r="PE55" s="332"/>
      <c r="PF55" s="332"/>
      <c r="PG55" s="332"/>
      <c r="PH55" s="332"/>
      <c r="PI55" s="332"/>
      <c r="PJ55" s="332"/>
      <c r="PK55" s="332"/>
      <c r="PL55" s="332"/>
      <c r="PM55" s="332"/>
      <c r="PN55" s="332"/>
      <c r="PO55" s="332"/>
      <c r="PP55" s="332"/>
      <c r="PQ55" s="332"/>
      <c r="PR55" s="332"/>
      <c r="PS55" s="332"/>
      <c r="PT55" s="332"/>
      <c r="PU55" s="332"/>
      <c r="PV55" s="332"/>
      <c r="PW55" s="332"/>
      <c r="PX55" s="332"/>
      <c r="PY55" s="332"/>
      <c r="PZ55" s="332"/>
      <c r="QA55" s="332"/>
      <c r="QB55" s="332"/>
      <c r="QC55" s="332"/>
      <c r="QD55" s="332"/>
      <c r="QE55" s="332"/>
      <c r="QF55" s="332"/>
      <c r="QG55" s="332"/>
      <c r="QH55" s="332"/>
      <c r="QI55" s="332"/>
      <c r="QJ55" s="332"/>
      <c r="QK55" s="332"/>
      <c r="QL55" s="332"/>
      <c r="QM55" s="332"/>
      <c r="QN55" s="332"/>
      <c r="QO55" s="332"/>
      <c r="QP55" s="332"/>
      <c r="QQ55" s="332"/>
      <c r="QR55" s="332"/>
      <c r="QS55" s="332"/>
      <c r="QT55" s="332"/>
      <c r="QU55" s="332"/>
      <c r="QV55" s="332"/>
      <c r="QW55" s="332"/>
      <c r="QX55" s="332"/>
      <c r="QY55" s="332"/>
      <c r="QZ55" s="332"/>
      <c r="RA55" s="332"/>
      <c r="RB55" s="332"/>
      <c r="RC55" s="332"/>
      <c r="RD55" s="332"/>
      <c r="RE55" s="332"/>
      <c r="RF55" s="332"/>
      <c r="RG55" s="332"/>
      <c r="RH55" s="332"/>
      <c r="RI55" s="332"/>
      <c r="RJ55" s="332"/>
      <c r="RK55" s="332"/>
      <c r="RL55" s="332"/>
      <c r="RM55" s="332"/>
      <c r="RN55" s="332"/>
      <c r="RO55" s="332"/>
      <c r="RP55" s="332"/>
      <c r="RQ55" s="332"/>
      <c r="RR55" s="332"/>
      <c r="RS55" s="332"/>
      <c r="RT55" s="332"/>
      <c r="RU55" s="332"/>
      <c r="RV55" s="332"/>
      <c r="RW55" s="332"/>
      <c r="RX55" s="332"/>
      <c r="RY55" s="332"/>
      <c r="RZ55" s="332"/>
      <c r="SA55" s="332"/>
      <c r="SB55" s="332"/>
      <c r="SC55" s="332"/>
      <c r="SD55" s="332"/>
      <c r="SE55" s="332"/>
      <c r="SF55" s="332"/>
      <c r="SG55" s="332"/>
      <c r="SH55" s="332"/>
      <c r="SI55" s="332"/>
      <c r="SJ55" s="332"/>
      <c r="SK55" s="332"/>
      <c r="SL55" s="332"/>
      <c r="SM55" s="332"/>
      <c r="SN55" s="332"/>
      <c r="SO55" s="332"/>
      <c r="SP55" s="332"/>
      <c r="SQ55" s="332"/>
      <c r="SR55" s="332"/>
      <c r="SS55" s="332"/>
      <c r="ST55" s="332"/>
      <c r="SU55" s="332"/>
      <c r="SV55" s="332"/>
      <c r="SW55" s="332"/>
      <c r="SX55" s="332"/>
      <c r="SY55" s="332"/>
      <c r="SZ55" s="332"/>
      <c r="TA55" s="332"/>
      <c r="TB55" s="332"/>
      <c r="TC55" s="332"/>
      <c r="TD55" s="332"/>
      <c r="TE55" s="332"/>
      <c r="TF55" s="332"/>
      <c r="TG55" s="332"/>
      <c r="TH55" s="332"/>
      <c r="TI55" s="332"/>
      <c r="TJ55" s="332"/>
      <c r="TK55" s="332"/>
      <c r="TL55" s="332"/>
      <c r="TM55" s="332"/>
      <c r="TN55" s="332"/>
      <c r="TO55" s="332"/>
      <c r="TP55" s="332"/>
      <c r="TQ55" s="332"/>
      <c r="TR55" s="332"/>
      <c r="TS55" s="332"/>
      <c r="TT55" s="332"/>
      <c r="TU55" s="332"/>
      <c r="TV55" s="332"/>
      <c r="TW55" s="332"/>
      <c r="TX55" s="332"/>
      <c r="TY55" s="332"/>
      <c r="TZ55" s="332"/>
      <c r="UA55" s="332"/>
      <c r="UB55" s="332"/>
      <c r="UC55" s="332"/>
      <c r="UD55" s="332"/>
      <c r="UE55" s="332"/>
      <c r="UF55" s="332"/>
      <c r="UG55" s="332"/>
      <c r="UH55" s="332"/>
      <c r="UI55" s="332"/>
      <c r="UJ55" s="332"/>
      <c r="UK55" s="332"/>
      <c r="UL55" s="332"/>
      <c r="UM55" s="332"/>
      <c r="UN55" s="332"/>
      <c r="UO55" s="332"/>
      <c r="UP55" s="332"/>
      <c r="UQ55" s="332"/>
      <c r="UR55" s="332"/>
      <c r="US55" s="332"/>
      <c r="UT55" s="332"/>
      <c r="UU55" s="332"/>
      <c r="UV55" s="332"/>
      <c r="UW55" s="332"/>
      <c r="UX55" s="332"/>
      <c r="UY55" s="332"/>
      <c r="UZ55" s="332"/>
      <c r="VA55" s="332"/>
      <c r="VB55" s="332"/>
      <c r="VC55" s="332"/>
      <c r="VD55" s="332"/>
      <c r="VE55" s="332"/>
      <c r="VF55" s="332"/>
      <c r="VG55" s="332"/>
      <c r="VH55" s="332"/>
      <c r="VI55" s="332"/>
      <c r="VJ55" s="332"/>
      <c r="VK55" s="332"/>
      <c r="VL55" s="332"/>
      <c r="VM55" s="332"/>
      <c r="VN55" s="332"/>
      <c r="VO55" s="332"/>
      <c r="VP55" s="332"/>
      <c r="VQ55" s="332"/>
      <c r="VR55" s="332"/>
      <c r="VS55" s="332"/>
      <c r="VT55" s="332"/>
      <c r="VU55" s="332"/>
      <c r="VV55" s="332"/>
      <c r="VW55" s="332"/>
      <c r="VX55" s="332"/>
      <c r="VY55" s="332"/>
      <c r="VZ55" s="332"/>
      <c r="WA55" s="332"/>
      <c r="WB55" s="332"/>
      <c r="WC55" s="332"/>
      <c r="WD55" s="332"/>
      <c r="WE55" s="332"/>
      <c r="WF55" s="332"/>
      <c r="WG55" s="332"/>
      <c r="WH55" s="332"/>
      <c r="WI55" s="332"/>
      <c r="WJ55" s="332"/>
      <c r="WK55" s="332"/>
      <c r="WL55" s="332"/>
      <c r="WM55" s="332"/>
      <c r="WN55" s="332"/>
      <c r="WO55" s="332"/>
      <c r="WP55" s="332"/>
      <c r="WQ55" s="332"/>
      <c r="WR55" s="332"/>
      <c r="WS55" s="332"/>
      <c r="WT55" s="332"/>
      <c r="WU55" s="332"/>
      <c r="WV55" s="332"/>
      <c r="WW55" s="332"/>
      <c r="WX55" s="332"/>
      <c r="WY55" s="332"/>
      <c r="WZ55" s="332"/>
      <c r="XA55" s="332"/>
      <c r="XB55" s="332"/>
      <c r="XC55" s="332"/>
      <c r="XD55" s="332"/>
      <c r="XE55" s="332"/>
      <c r="XF55" s="332"/>
      <c r="XG55" s="332"/>
      <c r="XH55" s="332"/>
      <c r="XI55" s="332"/>
      <c r="XJ55" s="332"/>
      <c r="XK55" s="332"/>
      <c r="XL55" s="332"/>
      <c r="XM55" s="332"/>
      <c r="XN55" s="332"/>
      <c r="XO55" s="332"/>
      <c r="XP55" s="332"/>
      <c r="XQ55" s="332"/>
      <c r="XR55" s="332"/>
      <c r="XS55" s="332"/>
      <c r="XT55" s="332"/>
      <c r="XU55" s="332"/>
      <c r="XV55" s="332"/>
      <c r="XW55" s="332"/>
      <c r="XX55" s="332"/>
      <c r="XY55" s="332"/>
      <c r="XZ55" s="332"/>
      <c r="YA55" s="332"/>
      <c r="YB55" s="332"/>
      <c r="YC55" s="332"/>
      <c r="YD55" s="332"/>
      <c r="YE55" s="332"/>
      <c r="YF55" s="332"/>
      <c r="YG55" s="332"/>
      <c r="YH55" s="332"/>
      <c r="YI55" s="332"/>
      <c r="YJ55" s="332"/>
      <c r="YK55" s="332"/>
      <c r="YL55" s="332"/>
      <c r="YM55" s="332"/>
      <c r="YN55" s="332"/>
      <c r="YO55" s="332"/>
      <c r="YP55" s="332"/>
      <c r="YQ55" s="332"/>
      <c r="YR55" s="332"/>
      <c r="YS55" s="332"/>
      <c r="YT55" s="332"/>
      <c r="YU55" s="332"/>
      <c r="YV55" s="332"/>
      <c r="YW55" s="332"/>
      <c r="YX55" s="332"/>
      <c r="YY55" s="332"/>
      <c r="YZ55" s="332"/>
      <c r="ZA55" s="332"/>
      <c r="ZB55" s="332"/>
      <c r="ZC55" s="332"/>
      <c r="ZD55" s="332"/>
      <c r="ZE55" s="332"/>
      <c r="ZF55" s="332"/>
      <c r="ZG55" s="332"/>
      <c r="ZH55" s="332"/>
      <c r="ZI55" s="332"/>
      <c r="ZJ55" s="332"/>
      <c r="ZK55" s="332"/>
      <c r="ZL55" s="332"/>
      <c r="ZM55" s="332"/>
      <c r="ZN55" s="332"/>
      <c r="ZO55" s="332"/>
      <c r="ZP55" s="332"/>
      <c r="ZQ55" s="332"/>
      <c r="ZR55" s="332"/>
      <c r="ZS55" s="332"/>
      <c r="ZT55" s="332"/>
      <c r="ZU55" s="332"/>
      <c r="ZV55" s="332"/>
      <c r="ZW55" s="332"/>
      <c r="ZX55" s="332"/>
      <c r="ZY55" s="332"/>
      <c r="ZZ55" s="332"/>
      <c r="AAA55" s="332"/>
      <c r="AAB55" s="332"/>
      <c r="AAC55" s="332"/>
      <c r="AAD55" s="332"/>
      <c r="AAE55" s="332"/>
      <c r="AAF55" s="332"/>
      <c r="AAG55" s="332"/>
      <c r="AAH55" s="332"/>
      <c r="AAI55" s="332"/>
      <c r="AAJ55" s="332"/>
      <c r="AAK55" s="332"/>
      <c r="AAL55" s="332"/>
      <c r="AAM55" s="332"/>
      <c r="AAN55" s="332"/>
      <c r="AAO55" s="332"/>
      <c r="AAP55" s="332"/>
      <c r="AAQ55" s="332"/>
      <c r="AAR55" s="332"/>
      <c r="AAS55" s="332"/>
      <c r="AAT55" s="332"/>
      <c r="AAU55" s="332"/>
      <c r="AAV55" s="332"/>
      <c r="AAW55" s="332"/>
      <c r="AAX55" s="332"/>
      <c r="AAY55" s="332"/>
      <c r="AAZ55" s="332"/>
      <c r="ABA55" s="332"/>
      <c r="ABB55" s="332"/>
      <c r="ABC55" s="332"/>
      <c r="ABD55" s="332"/>
      <c r="ABE55" s="332"/>
      <c r="ABF55" s="332"/>
      <c r="ABG55" s="332"/>
      <c r="ABH55" s="332"/>
      <c r="ABI55" s="332"/>
      <c r="ABJ55" s="332"/>
      <c r="ABK55" s="332"/>
      <c r="ABL55" s="332"/>
      <c r="ABM55" s="332"/>
      <c r="ABN55" s="332"/>
      <c r="ABO55" s="332"/>
      <c r="ABP55" s="332"/>
      <c r="ABQ55" s="332"/>
      <c r="ABR55" s="332"/>
      <c r="ABS55" s="332"/>
      <c r="ABT55" s="332"/>
      <c r="ABU55" s="332"/>
      <c r="ABV55" s="332"/>
      <c r="ABW55" s="332"/>
      <c r="ABX55" s="332"/>
      <c r="ABY55" s="332"/>
      <c r="ABZ55" s="332"/>
      <c r="ACA55" s="332"/>
      <c r="ACB55" s="332"/>
      <c r="ACC55" s="332"/>
      <c r="ACD55" s="332"/>
      <c r="ACE55" s="332"/>
      <c r="ACF55" s="332"/>
      <c r="ACG55" s="332"/>
      <c r="ACH55" s="332"/>
      <c r="ACI55" s="332"/>
      <c r="ACJ55" s="332"/>
      <c r="ACK55" s="332"/>
      <c r="ACL55" s="332"/>
      <c r="ACM55" s="332"/>
      <c r="ACN55" s="332"/>
      <c r="ACO55" s="332"/>
      <c r="ACP55" s="332"/>
      <c r="ACQ55" s="332"/>
      <c r="ACR55" s="332"/>
      <c r="ACS55" s="332"/>
      <c r="ACT55" s="332"/>
      <c r="ACU55" s="332"/>
      <c r="ACV55" s="332"/>
      <c r="ACW55" s="332"/>
      <c r="ACX55" s="332"/>
      <c r="ACY55" s="332"/>
      <c r="ACZ55" s="332"/>
      <c r="ADA55" s="332"/>
      <c r="ADB55" s="332"/>
      <c r="ADC55" s="332"/>
      <c r="ADD55" s="332"/>
      <c r="ADE55" s="332"/>
      <c r="ADF55" s="332"/>
      <c r="ADG55" s="332"/>
      <c r="ADH55" s="332"/>
      <c r="ADI55" s="332"/>
      <c r="ADJ55" s="332"/>
      <c r="ADK55" s="332"/>
      <c r="ADL55" s="332"/>
      <c r="ADM55" s="332"/>
      <c r="ADN55" s="332"/>
      <c r="ADO55" s="332"/>
      <c r="ADP55" s="332"/>
      <c r="ADQ55" s="332"/>
      <c r="ADR55" s="332"/>
      <c r="ADS55" s="332"/>
      <c r="ADT55" s="332"/>
      <c r="ADU55" s="332"/>
      <c r="ADV55" s="332"/>
      <c r="ADW55" s="332"/>
      <c r="ADX55" s="332"/>
      <c r="ADY55" s="332"/>
      <c r="ADZ55" s="332"/>
      <c r="AEA55" s="332"/>
      <c r="AEB55" s="332"/>
      <c r="AEC55" s="332"/>
      <c r="AED55" s="332"/>
      <c r="AEE55" s="332"/>
      <c r="AEF55" s="332"/>
      <c r="AEG55" s="332"/>
      <c r="AEH55" s="332"/>
      <c r="AEI55" s="332"/>
      <c r="AEJ55" s="332"/>
      <c r="AEK55" s="332"/>
      <c r="AEL55" s="332"/>
      <c r="AEM55" s="332"/>
      <c r="AEN55" s="332"/>
      <c r="AEO55" s="332"/>
      <c r="AEP55" s="332"/>
      <c r="AEQ55" s="332"/>
      <c r="AER55" s="332"/>
      <c r="AES55" s="332"/>
      <c r="AET55" s="332"/>
      <c r="AEU55" s="332"/>
      <c r="AEV55" s="332"/>
      <c r="AEW55" s="332"/>
      <c r="AEX55" s="332"/>
      <c r="AEY55" s="332"/>
      <c r="AEZ55" s="332"/>
      <c r="AFA55" s="332"/>
      <c r="AFB55" s="332"/>
      <c r="AFC55" s="332"/>
      <c r="AFD55" s="332"/>
      <c r="AFE55" s="332"/>
      <c r="AFF55" s="332"/>
      <c r="AFG55" s="332"/>
      <c r="AFH55" s="332"/>
      <c r="AFI55" s="332"/>
      <c r="AFJ55" s="332"/>
      <c r="AFK55" s="332"/>
      <c r="AFL55" s="332"/>
      <c r="AFM55" s="332"/>
      <c r="AFN55" s="332"/>
      <c r="AFO55" s="332"/>
      <c r="AFP55" s="332"/>
      <c r="AFQ55" s="332"/>
      <c r="AFR55" s="332"/>
      <c r="AFS55" s="332"/>
      <c r="AFT55" s="332"/>
      <c r="AFU55" s="332"/>
      <c r="AFV55" s="332"/>
      <c r="AFW55" s="332"/>
      <c r="AFX55" s="332"/>
      <c r="AFY55" s="332"/>
      <c r="AFZ55" s="332"/>
      <c r="AGA55" s="332"/>
      <c r="AGB55" s="332"/>
      <c r="AGC55" s="332"/>
      <c r="AGD55" s="332"/>
      <c r="AGE55" s="332"/>
      <c r="AGF55" s="332"/>
      <c r="AGG55" s="332"/>
      <c r="AGH55" s="332"/>
      <c r="AGI55" s="332"/>
      <c r="AGJ55" s="332"/>
      <c r="AGK55" s="332"/>
      <c r="AGL55" s="332"/>
      <c r="AGM55" s="332"/>
      <c r="AGN55" s="332"/>
      <c r="AGO55" s="332"/>
      <c r="AGP55" s="332"/>
      <c r="AGQ55" s="332"/>
      <c r="AGR55" s="332"/>
      <c r="AGS55" s="332"/>
      <c r="AGT55" s="332"/>
      <c r="AGU55" s="332"/>
      <c r="AGV55" s="332"/>
      <c r="AGW55" s="332"/>
      <c r="AGX55" s="332"/>
      <c r="AGY55" s="332"/>
      <c r="AGZ55" s="332"/>
      <c r="AHA55" s="332"/>
      <c r="AHB55" s="332"/>
      <c r="AHC55" s="332"/>
      <c r="AHD55" s="332"/>
      <c r="AHE55" s="332"/>
      <c r="AHF55" s="332"/>
      <c r="AHG55" s="332"/>
      <c r="AHH55" s="332"/>
      <c r="AHI55" s="332"/>
      <c r="AHJ55" s="332"/>
      <c r="AHK55" s="332"/>
      <c r="AHL55" s="332"/>
      <c r="AHM55" s="332"/>
      <c r="AHN55" s="332"/>
      <c r="AHO55" s="332"/>
      <c r="AHP55" s="332"/>
      <c r="AHQ55" s="332"/>
      <c r="AHR55" s="332"/>
      <c r="AHS55" s="332"/>
      <c r="AHT55" s="332"/>
      <c r="AHU55" s="332"/>
      <c r="AHV55" s="332"/>
      <c r="AHW55" s="332"/>
      <c r="AHX55" s="332"/>
      <c r="AHY55" s="332"/>
      <c r="AHZ55" s="332"/>
      <c r="AIA55" s="332"/>
      <c r="AIB55" s="332"/>
      <c r="AIC55" s="332"/>
      <c r="AID55" s="332"/>
      <c r="AIE55" s="332"/>
      <c r="AIF55" s="332"/>
      <c r="AIG55" s="332"/>
      <c r="AIH55" s="332"/>
      <c r="AII55" s="332"/>
      <c r="AIJ55" s="332"/>
      <c r="AIK55" s="332"/>
      <c r="AIL55" s="332"/>
      <c r="AIM55" s="332"/>
      <c r="AIN55" s="332"/>
      <c r="AIO55" s="332"/>
      <c r="AIP55" s="332"/>
      <c r="AIQ55" s="332"/>
      <c r="AIR55" s="332"/>
      <c r="AIS55" s="332"/>
      <c r="AIT55" s="332"/>
      <c r="AIU55" s="332"/>
      <c r="AIV55" s="332"/>
      <c r="AIW55" s="332"/>
      <c r="AIX55" s="332"/>
      <c r="AIY55" s="332"/>
      <c r="AIZ55" s="332"/>
      <c r="AJA55" s="332"/>
      <c r="AJB55" s="332"/>
      <c r="AJC55" s="332"/>
      <c r="AJD55" s="332"/>
      <c r="AJE55" s="332"/>
      <c r="AJF55" s="332"/>
      <c r="AJG55" s="332"/>
      <c r="AJH55" s="332"/>
      <c r="AJI55" s="332"/>
      <c r="AJJ55" s="332"/>
      <c r="AJK55" s="332"/>
      <c r="AJL55" s="332"/>
      <c r="AJM55" s="332"/>
      <c r="AJN55" s="332"/>
      <c r="AJO55" s="332"/>
      <c r="AJP55" s="332"/>
      <c r="AJQ55" s="332"/>
      <c r="AJR55" s="332"/>
      <c r="AJS55" s="332"/>
      <c r="AJT55" s="332"/>
      <c r="AJU55" s="332"/>
      <c r="AJV55" s="332"/>
      <c r="AJW55" s="332"/>
      <c r="AJX55" s="332"/>
      <c r="AJY55" s="332"/>
      <c r="AJZ55" s="332"/>
      <c r="AKA55" s="332"/>
      <c r="AKB55" s="332"/>
      <c r="AKC55" s="332"/>
      <c r="AKD55" s="332"/>
      <c r="AKE55" s="332"/>
      <c r="AKF55" s="332"/>
      <c r="AKG55" s="332"/>
      <c r="AKH55" s="332"/>
      <c r="AKI55" s="332"/>
      <c r="AKJ55" s="332"/>
      <c r="AKK55" s="332"/>
      <c r="AKL55" s="332"/>
      <c r="AKM55" s="332"/>
      <c r="AKN55" s="332"/>
      <c r="AKO55" s="332"/>
      <c r="AKP55" s="332"/>
      <c r="AKQ55" s="332"/>
      <c r="AKR55" s="332"/>
      <c r="AKS55" s="332"/>
      <c r="AKT55" s="332"/>
      <c r="AKU55" s="332"/>
      <c r="AKV55" s="332"/>
      <c r="AKW55" s="332"/>
      <c r="AKX55" s="332"/>
      <c r="AKY55" s="332"/>
      <c r="AKZ55" s="332"/>
      <c r="ALA55" s="332"/>
      <c r="ALB55" s="332"/>
      <c r="ALC55" s="332"/>
      <c r="ALD55" s="332"/>
      <c r="ALE55" s="332"/>
      <c r="ALF55" s="332"/>
      <c r="ALG55" s="332"/>
      <c r="ALH55" s="332"/>
      <c r="ALI55" s="332"/>
      <c r="ALJ55" s="332"/>
      <c r="ALK55" s="332"/>
      <c r="ALL55" s="332"/>
      <c r="ALM55" s="332"/>
      <c r="ALN55" s="332"/>
      <c r="ALO55" s="332"/>
      <c r="ALP55" s="332"/>
      <c r="ALQ55" s="332"/>
      <c r="ALR55" s="332"/>
      <c r="ALS55" s="332"/>
      <c r="ALT55" s="332"/>
      <c r="ALU55" s="332"/>
      <c r="ALV55" s="332"/>
      <c r="ALW55" s="332"/>
      <c r="ALX55" s="332"/>
      <c r="ALY55" s="332"/>
      <c r="ALZ55" s="332"/>
      <c r="AMA55" s="332"/>
      <c r="AMB55" s="332"/>
      <c r="AMC55" s="332"/>
      <c r="AMD55" s="332"/>
      <c r="AME55" s="332"/>
      <c r="AMF55" s="332"/>
      <c r="AMG55" s="332"/>
      <c r="AMH55" s="332"/>
      <c r="AMI55" s="332"/>
      <c r="AMJ55" s="332"/>
      <c r="AMK55" s="332"/>
      <c r="AML55" s="332"/>
      <c r="AMM55" s="332"/>
      <c r="AMN55" s="332"/>
      <c r="AMO55" s="332"/>
      <c r="AMP55" s="332"/>
      <c r="AMQ55" s="332"/>
      <c r="AMR55" s="332"/>
      <c r="AMS55" s="332"/>
      <c r="AMT55" s="332"/>
      <c r="AMU55" s="332"/>
      <c r="AMV55" s="332"/>
      <c r="AMW55" s="332"/>
      <c r="AMX55" s="332"/>
      <c r="AMY55" s="332"/>
      <c r="AMZ55" s="332"/>
      <c r="ANA55" s="332"/>
      <c r="ANB55" s="332"/>
      <c r="ANC55" s="332"/>
      <c r="AND55" s="332"/>
      <c r="ANE55" s="332"/>
      <c r="ANF55" s="332"/>
      <c r="ANG55" s="332"/>
      <c r="ANH55" s="332"/>
      <c r="ANI55" s="332"/>
      <c r="ANJ55" s="332"/>
      <c r="ANK55" s="332"/>
      <c r="ANL55" s="332"/>
      <c r="ANM55" s="332"/>
      <c r="ANN55" s="332"/>
      <c r="ANO55" s="332"/>
      <c r="ANP55" s="332"/>
      <c r="ANQ55" s="332"/>
      <c r="ANR55" s="332"/>
      <c r="ANS55" s="332"/>
      <c r="ANT55" s="332"/>
      <c r="ANU55" s="332"/>
      <c r="ANV55" s="332"/>
      <c r="ANW55" s="332"/>
      <c r="ANX55" s="332"/>
      <c r="ANY55" s="332"/>
      <c r="ANZ55" s="332"/>
      <c r="AOA55" s="332"/>
      <c r="AOB55" s="332"/>
      <c r="AOC55" s="332"/>
      <c r="AOD55" s="332"/>
      <c r="AOE55" s="332"/>
      <c r="AOF55" s="332"/>
      <c r="AOG55" s="332"/>
      <c r="AOH55" s="332"/>
      <c r="AOI55" s="332"/>
      <c r="AOJ55" s="332"/>
      <c r="AOK55" s="332"/>
      <c r="AOL55" s="332"/>
      <c r="AOM55" s="332"/>
      <c r="AON55" s="332"/>
      <c r="AOO55" s="332"/>
      <c r="AOP55" s="332"/>
      <c r="AOQ55" s="332"/>
      <c r="AOR55" s="332"/>
      <c r="AOS55" s="332"/>
      <c r="AOT55" s="332"/>
      <c r="AOU55" s="332"/>
      <c r="AOV55" s="332"/>
      <c r="AOW55" s="332"/>
      <c r="AOX55" s="332"/>
      <c r="AOY55" s="332"/>
      <c r="AOZ55" s="332"/>
      <c r="APA55" s="332"/>
      <c r="APB55" s="332"/>
      <c r="APC55" s="332"/>
      <c r="APD55" s="332"/>
      <c r="APE55" s="332"/>
      <c r="APF55" s="332"/>
      <c r="APG55" s="332"/>
      <c r="APH55" s="332"/>
      <c r="API55" s="332"/>
      <c r="APJ55" s="332"/>
      <c r="APK55" s="332"/>
      <c r="APL55" s="332"/>
      <c r="APM55" s="332"/>
      <c r="APN55" s="332"/>
      <c r="APO55" s="332"/>
      <c r="APP55" s="332"/>
      <c r="APQ55" s="332"/>
      <c r="APR55" s="332"/>
      <c r="APS55" s="332"/>
      <c r="APT55" s="332"/>
      <c r="APU55" s="332"/>
      <c r="APV55" s="332"/>
      <c r="APW55" s="332"/>
      <c r="APX55" s="332"/>
      <c r="APY55" s="332"/>
      <c r="APZ55" s="332"/>
      <c r="AQA55" s="332"/>
      <c r="AQB55" s="332"/>
      <c r="AQC55" s="332"/>
      <c r="AQD55" s="332"/>
      <c r="AQE55" s="332"/>
      <c r="AQF55" s="332"/>
      <c r="AQG55" s="332"/>
      <c r="AQH55" s="332"/>
      <c r="AQI55" s="332"/>
      <c r="AQJ55" s="332"/>
      <c r="AQK55" s="332"/>
      <c r="AQL55" s="332"/>
      <c r="AQM55" s="332"/>
      <c r="AQN55" s="332"/>
      <c r="AQO55" s="332"/>
      <c r="AQP55" s="332"/>
      <c r="AQQ55" s="332"/>
      <c r="AQR55" s="332"/>
      <c r="AQS55" s="332"/>
      <c r="AQT55" s="332"/>
      <c r="AQU55" s="332"/>
      <c r="AQV55" s="332"/>
      <c r="AQW55" s="332"/>
      <c r="AQX55" s="332"/>
      <c r="AQY55" s="332"/>
      <c r="AQZ55" s="332"/>
      <c r="ARA55" s="332"/>
      <c r="ARB55" s="332"/>
      <c r="ARC55" s="332"/>
      <c r="ARD55" s="332"/>
      <c r="ARE55" s="332"/>
      <c r="ARF55" s="332"/>
      <c r="ARG55" s="332"/>
      <c r="ARH55" s="332"/>
      <c r="ARI55" s="332"/>
      <c r="ARJ55" s="332"/>
      <c r="ARK55" s="332"/>
      <c r="ARL55" s="332"/>
      <c r="ARM55" s="332"/>
      <c r="ARN55" s="332"/>
      <c r="ARO55" s="332"/>
      <c r="ARP55" s="332"/>
      <c r="ARQ55" s="332"/>
      <c r="ARR55" s="332"/>
      <c r="ARS55" s="332"/>
      <c r="ART55" s="332"/>
      <c r="ARU55" s="332"/>
      <c r="ARV55" s="332"/>
      <c r="ARW55" s="332"/>
      <c r="ARX55" s="332"/>
      <c r="ARY55" s="332"/>
      <c r="ARZ55" s="332"/>
      <c r="ASA55" s="332"/>
      <c r="ASB55" s="332"/>
      <c r="ASC55" s="332"/>
      <c r="ASD55" s="332"/>
      <c r="ASE55" s="332"/>
      <c r="ASF55" s="332"/>
      <c r="ASG55" s="332"/>
      <c r="ASH55" s="332"/>
      <c r="ASI55" s="332"/>
      <c r="ASJ55" s="332"/>
      <c r="ASK55" s="332"/>
      <c r="ASL55" s="332"/>
      <c r="ASM55" s="332"/>
      <c r="ASN55" s="332"/>
      <c r="ASO55" s="332"/>
      <c r="ASP55" s="332"/>
      <c r="ASQ55" s="332"/>
      <c r="ASR55" s="332"/>
      <c r="ASS55" s="332"/>
      <c r="AST55" s="332"/>
      <c r="ASU55" s="332"/>
      <c r="ASV55" s="332"/>
      <c r="ASW55" s="332"/>
      <c r="ASX55" s="332"/>
      <c r="ASY55" s="332"/>
      <c r="ASZ55" s="332"/>
      <c r="ATA55" s="332"/>
      <c r="ATB55" s="332"/>
      <c r="ATC55" s="332"/>
      <c r="ATD55" s="332"/>
      <c r="ATE55" s="332"/>
      <c r="ATF55" s="332"/>
      <c r="ATG55" s="332"/>
      <c r="ATH55" s="332"/>
      <c r="ATI55" s="332"/>
      <c r="ATJ55" s="332"/>
      <c r="ATK55" s="332"/>
      <c r="ATL55" s="332"/>
      <c r="ATM55" s="332"/>
      <c r="ATN55" s="332"/>
      <c r="ATO55" s="332"/>
      <c r="ATP55" s="332"/>
      <c r="ATQ55" s="332"/>
      <c r="ATR55" s="332"/>
      <c r="ATS55" s="332"/>
      <c r="ATT55" s="332"/>
      <c r="ATU55" s="332"/>
      <c r="ATV55" s="332"/>
      <c r="ATW55" s="332"/>
      <c r="ATX55" s="332"/>
      <c r="ATY55" s="332"/>
      <c r="ATZ55" s="332"/>
      <c r="AUA55" s="332"/>
      <c r="AUB55" s="332"/>
      <c r="AUC55" s="332"/>
      <c r="AUD55" s="332"/>
      <c r="AUE55" s="332"/>
      <c r="AUF55" s="332"/>
      <c r="AUG55" s="332"/>
      <c r="AUH55" s="332"/>
      <c r="AUI55" s="332"/>
      <c r="AUJ55" s="332"/>
      <c r="AUK55" s="332"/>
      <c r="AUL55" s="332"/>
      <c r="AUM55" s="332"/>
      <c r="AUN55" s="332"/>
      <c r="AUO55" s="332"/>
      <c r="AUP55" s="332"/>
      <c r="AUQ55" s="332"/>
      <c r="AUR55" s="332"/>
      <c r="AUS55" s="332"/>
      <c r="AUT55" s="332"/>
      <c r="AUU55" s="332"/>
      <c r="AUV55" s="332"/>
      <c r="AUW55" s="332"/>
      <c r="AUX55" s="332"/>
      <c r="AUY55" s="332"/>
      <c r="AUZ55" s="332"/>
      <c r="AVA55" s="332"/>
      <c r="AVB55" s="332"/>
      <c r="AVC55" s="332"/>
      <c r="AVD55" s="332"/>
      <c r="AVE55" s="332"/>
      <c r="AVF55" s="332"/>
      <c r="AVG55" s="332"/>
      <c r="AVH55" s="332"/>
      <c r="AVI55" s="332"/>
      <c r="AVJ55" s="332"/>
      <c r="AVK55" s="332"/>
      <c r="AVL55" s="332"/>
      <c r="AVM55" s="332"/>
      <c r="AVN55" s="332"/>
      <c r="AVO55" s="332"/>
      <c r="AVP55" s="332"/>
      <c r="AVQ55" s="332"/>
      <c r="AVR55" s="332"/>
      <c r="AVS55" s="332"/>
      <c r="AVT55" s="332"/>
      <c r="AVU55" s="332"/>
      <c r="AVV55" s="332"/>
      <c r="AVW55" s="332"/>
      <c r="AVX55" s="332"/>
      <c r="AVY55" s="332"/>
      <c r="AVZ55" s="332"/>
      <c r="AWA55" s="332"/>
      <c r="AWB55" s="332"/>
      <c r="AWC55" s="332"/>
      <c r="AWD55" s="332"/>
      <c r="AWE55" s="332"/>
      <c r="AWF55" s="332"/>
      <c r="AWG55" s="332"/>
      <c r="AWH55" s="332"/>
      <c r="AWI55" s="332"/>
      <c r="AWJ55" s="332"/>
      <c r="AWK55" s="332"/>
      <c r="AWL55" s="332"/>
      <c r="AWM55" s="332"/>
      <c r="AWN55" s="332"/>
      <c r="AWO55" s="332"/>
      <c r="AWP55" s="332"/>
      <c r="AWQ55" s="332"/>
      <c r="AWR55" s="332"/>
      <c r="AWS55" s="332"/>
      <c r="AWT55" s="332"/>
      <c r="AWU55" s="332"/>
      <c r="AWV55" s="332"/>
      <c r="AWW55" s="332"/>
      <c r="AWX55" s="332"/>
      <c r="AWY55" s="332"/>
      <c r="AWZ55" s="332"/>
      <c r="AXA55" s="332"/>
      <c r="AXB55" s="332"/>
      <c r="AXC55" s="332"/>
      <c r="AXD55" s="332"/>
      <c r="AXE55" s="332"/>
      <c r="AXF55" s="332"/>
      <c r="AXG55" s="332"/>
      <c r="AXH55" s="332"/>
      <c r="AXI55" s="332"/>
      <c r="AXJ55" s="332"/>
      <c r="AXK55" s="332"/>
      <c r="AXL55" s="332"/>
      <c r="AXM55" s="332"/>
      <c r="AXN55" s="332"/>
      <c r="AXO55" s="332"/>
      <c r="AXP55" s="332"/>
      <c r="AXQ55" s="332"/>
      <c r="AXR55" s="332"/>
      <c r="AXS55" s="332"/>
      <c r="AXT55" s="332"/>
      <c r="AXU55" s="332"/>
      <c r="AXV55" s="332"/>
      <c r="AXW55" s="332"/>
      <c r="AXX55" s="332"/>
      <c r="AXY55" s="332"/>
      <c r="AXZ55" s="332"/>
      <c r="AYA55" s="332"/>
      <c r="AYB55" s="332"/>
      <c r="AYC55" s="332"/>
      <c r="AYD55" s="332"/>
      <c r="AYE55" s="332"/>
      <c r="AYF55" s="332"/>
      <c r="AYG55" s="332"/>
      <c r="AYH55" s="332"/>
      <c r="AYI55" s="332"/>
      <c r="AYJ55" s="332"/>
      <c r="AYK55" s="332"/>
      <c r="AYL55" s="332"/>
      <c r="AYM55" s="332"/>
      <c r="AYN55" s="332"/>
      <c r="AYO55" s="332"/>
      <c r="AYP55" s="332"/>
      <c r="AYQ55" s="332"/>
      <c r="AYR55" s="332"/>
      <c r="AYS55" s="332"/>
      <c r="AYT55" s="332"/>
      <c r="AYU55" s="332"/>
      <c r="AYV55" s="332"/>
      <c r="AYW55" s="332"/>
      <c r="AYX55" s="332"/>
      <c r="AYY55" s="332"/>
      <c r="AYZ55" s="332"/>
      <c r="AZA55" s="332"/>
      <c r="AZB55" s="332"/>
      <c r="AZC55" s="332"/>
      <c r="AZD55" s="332"/>
      <c r="AZE55" s="332"/>
      <c r="AZF55" s="332"/>
      <c r="AZG55" s="332"/>
      <c r="AZH55" s="332"/>
      <c r="AZI55" s="332"/>
      <c r="AZJ55" s="332"/>
      <c r="AZK55" s="332"/>
      <c r="AZL55" s="332"/>
      <c r="AZM55" s="332"/>
      <c r="AZN55" s="332"/>
      <c r="AZO55" s="332"/>
      <c r="AZP55" s="332"/>
      <c r="AZQ55" s="332"/>
      <c r="AZR55" s="332"/>
      <c r="AZS55" s="332"/>
      <c r="AZT55" s="332"/>
      <c r="AZU55" s="332"/>
      <c r="AZV55" s="332"/>
      <c r="AZW55" s="332"/>
      <c r="AZX55" s="332"/>
      <c r="AZY55" s="332"/>
      <c r="AZZ55" s="332"/>
      <c r="BAA55" s="332"/>
      <c r="BAB55" s="332"/>
      <c r="BAC55" s="332"/>
      <c r="BAD55" s="332"/>
      <c r="BAE55" s="332"/>
      <c r="BAF55" s="332"/>
      <c r="BAG55" s="332"/>
      <c r="BAH55" s="332"/>
      <c r="BAI55" s="332"/>
      <c r="BAJ55" s="332"/>
      <c r="BAK55" s="332"/>
      <c r="BAL55" s="332"/>
      <c r="BAM55" s="332"/>
      <c r="BAN55" s="332"/>
      <c r="BAO55" s="332"/>
      <c r="BAP55" s="332"/>
      <c r="BAQ55" s="332"/>
      <c r="BAR55" s="332"/>
      <c r="BAS55" s="332"/>
      <c r="BAT55" s="332"/>
      <c r="BAU55" s="332"/>
      <c r="BAV55" s="332"/>
      <c r="BAW55" s="332"/>
      <c r="BAX55" s="332"/>
      <c r="BAY55" s="332"/>
      <c r="BAZ55" s="332"/>
      <c r="BBA55" s="332"/>
      <c r="BBB55" s="332"/>
      <c r="BBC55" s="332"/>
      <c r="BBD55" s="332"/>
      <c r="BBE55" s="332"/>
      <c r="BBF55" s="332"/>
      <c r="BBG55" s="332"/>
      <c r="BBH55" s="332"/>
      <c r="BBI55" s="332"/>
      <c r="BBJ55" s="332"/>
      <c r="BBK55" s="332"/>
      <c r="BBL55" s="332"/>
      <c r="BBM55" s="332"/>
      <c r="BBN55" s="332"/>
      <c r="BBO55" s="332"/>
      <c r="BBP55" s="332"/>
      <c r="BBQ55" s="332"/>
      <c r="BBR55" s="332"/>
      <c r="BBS55" s="332"/>
      <c r="BBT55" s="332"/>
      <c r="BBU55" s="332"/>
      <c r="BBV55" s="332"/>
      <c r="BBW55" s="332"/>
      <c r="BBX55" s="332"/>
      <c r="BBY55" s="332"/>
      <c r="BBZ55" s="332"/>
      <c r="BCA55" s="332"/>
      <c r="BCB55" s="332"/>
      <c r="BCC55" s="332"/>
      <c r="BCD55" s="332"/>
      <c r="BCE55" s="332"/>
      <c r="BCF55" s="332"/>
      <c r="BCG55" s="332"/>
      <c r="BCH55" s="332"/>
      <c r="BCI55" s="332"/>
      <c r="BCJ55" s="332"/>
      <c r="BCK55" s="332"/>
      <c r="BCL55" s="332"/>
      <c r="BCM55" s="332"/>
      <c r="BCN55" s="332"/>
      <c r="BCO55" s="332"/>
      <c r="BCP55" s="332"/>
      <c r="BCQ55" s="332"/>
      <c r="BCR55" s="332"/>
      <c r="BCS55" s="332"/>
      <c r="BCT55" s="332"/>
      <c r="BCU55" s="332"/>
      <c r="BCV55" s="332"/>
      <c r="BCW55" s="332"/>
      <c r="BCX55" s="332"/>
      <c r="BCY55" s="332"/>
      <c r="BCZ55" s="332"/>
      <c r="BDA55" s="332"/>
      <c r="BDB55" s="332"/>
      <c r="BDC55" s="332"/>
      <c r="BDD55" s="332"/>
      <c r="BDE55" s="332"/>
      <c r="BDF55" s="332"/>
      <c r="BDG55" s="332"/>
      <c r="BDH55" s="332"/>
      <c r="BDI55" s="332"/>
      <c r="BDJ55" s="332"/>
      <c r="BDK55" s="332"/>
      <c r="BDL55" s="332"/>
      <c r="BDM55" s="332"/>
      <c r="BDN55" s="332"/>
      <c r="BDO55" s="332"/>
      <c r="BDP55" s="332"/>
      <c r="BDQ55" s="332"/>
      <c r="BDR55" s="332"/>
      <c r="BDS55" s="332"/>
      <c r="BDT55" s="332"/>
      <c r="BDU55" s="332"/>
      <c r="BDV55" s="332"/>
      <c r="BDW55" s="332"/>
      <c r="BDX55" s="332"/>
      <c r="BDY55" s="332"/>
      <c r="BDZ55" s="332"/>
      <c r="BEA55" s="332"/>
      <c r="BEB55" s="332"/>
      <c r="BEC55" s="332"/>
      <c r="BED55" s="332"/>
      <c r="BEE55" s="332"/>
      <c r="BEF55" s="332"/>
      <c r="BEG55" s="332"/>
      <c r="BEH55" s="332"/>
      <c r="BEI55" s="332"/>
      <c r="BEJ55" s="332"/>
      <c r="BEK55" s="332"/>
      <c r="BEL55" s="332"/>
      <c r="BEM55" s="332"/>
      <c r="BEN55" s="332"/>
      <c r="BEO55" s="332"/>
      <c r="BEP55" s="332"/>
      <c r="BEQ55" s="332"/>
      <c r="BER55" s="332"/>
      <c r="BES55" s="332"/>
      <c r="BET55" s="332"/>
      <c r="BEU55" s="332"/>
      <c r="BEV55" s="332"/>
      <c r="BEW55" s="332"/>
      <c r="BEX55" s="332"/>
      <c r="BEY55" s="332"/>
      <c r="BEZ55" s="332"/>
      <c r="BFA55" s="332"/>
      <c r="BFB55" s="332"/>
      <c r="BFC55" s="332"/>
      <c r="BFD55" s="332"/>
      <c r="BFE55" s="332"/>
      <c r="BFF55" s="332"/>
      <c r="BFG55" s="332"/>
      <c r="BFH55" s="332"/>
      <c r="BFI55" s="332"/>
      <c r="BFJ55" s="332"/>
      <c r="BFK55" s="332"/>
      <c r="BFL55" s="332"/>
      <c r="BFM55" s="332"/>
      <c r="BFN55" s="332"/>
      <c r="BFO55" s="332"/>
      <c r="BFP55" s="332"/>
      <c r="BFQ55" s="332"/>
      <c r="BFR55" s="332"/>
      <c r="BFS55" s="332"/>
      <c r="BFT55" s="332"/>
      <c r="BFU55" s="332"/>
      <c r="BFV55" s="332"/>
      <c r="BFW55" s="332"/>
      <c r="BFX55" s="332"/>
      <c r="BFY55" s="332"/>
      <c r="BFZ55" s="332"/>
      <c r="BGA55" s="332"/>
      <c r="BGB55" s="332"/>
      <c r="BGC55" s="332"/>
      <c r="BGD55" s="332"/>
      <c r="BGE55" s="332"/>
      <c r="BGF55" s="332"/>
      <c r="BGG55" s="332"/>
      <c r="BGH55" s="332"/>
      <c r="BGI55" s="332"/>
      <c r="BGJ55" s="332"/>
      <c r="BGK55" s="332"/>
      <c r="BGL55" s="332"/>
      <c r="BGM55" s="332"/>
      <c r="BGN55" s="332"/>
      <c r="BGO55" s="332"/>
      <c r="BGP55" s="332"/>
      <c r="BGQ55" s="332"/>
      <c r="BGR55" s="332"/>
      <c r="BGS55" s="332"/>
      <c r="BGT55" s="332"/>
      <c r="BGU55" s="332"/>
      <c r="BGV55" s="332"/>
      <c r="BGW55" s="332"/>
      <c r="BGX55" s="332"/>
      <c r="BGY55" s="332"/>
      <c r="BGZ55" s="332"/>
      <c r="BHA55" s="332"/>
      <c r="BHB55" s="332"/>
      <c r="BHC55" s="332"/>
      <c r="BHD55" s="332"/>
      <c r="BHE55" s="332"/>
      <c r="BHF55" s="332"/>
      <c r="BHG55" s="332"/>
      <c r="BHH55" s="332"/>
      <c r="BHI55" s="332"/>
      <c r="BHJ55" s="332"/>
      <c r="BHK55" s="332"/>
      <c r="BHL55" s="332"/>
      <c r="BHM55" s="332"/>
      <c r="BHN55" s="332"/>
      <c r="BHO55" s="332"/>
      <c r="BHP55" s="332"/>
      <c r="BHQ55" s="332"/>
      <c r="BHR55" s="332"/>
      <c r="BHS55" s="332"/>
      <c r="BHT55" s="332"/>
      <c r="BHU55" s="332"/>
      <c r="BHV55" s="332"/>
      <c r="BHW55" s="332"/>
      <c r="BHX55" s="332"/>
      <c r="BHY55" s="332"/>
      <c r="BHZ55" s="332"/>
      <c r="BIA55" s="332"/>
      <c r="BIB55" s="332"/>
      <c r="BIC55" s="332"/>
      <c r="BID55" s="332"/>
      <c r="BIE55" s="332"/>
      <c r="BIF55" s="332"/>
      <c r="BIG55" s="332"/>
      <c r="BIH55" s="332"/>
      <c r="BII55" s="332"/>
      <c r="BIJ55" s="332"/>
      <c r="BIK55" s="332"/>
      <c r="BIL55" s="332"/>
      <c r="BIM55" s="332"/>
      <c r="BIN55" s="332"/>
      <c r="BIO55" s="332"/>
      <c r="BIP55" s="332"/>
      <c r="BIQ55" s="332"/>
      <c r="BIR55" s="332"/>
      <c r="BIS55" s="332"/>
      <c r="BIT55" s="332"/>
      <c r="BIU55" s="332"/>
      <c r="BIV55" s="332"/>
      <c r="BIW55" s="332"/>
      <c r="BIX55" s="332"/>
      <c r="BIY55" s="332"/>
      <c r="BIZ55" s="332"/>
      <c r="BJA55" s="332"/>
      <c r="BJB55" s="332"/>
      <c r="BJC55" s="332"/>
      <c r="BJD55" s="332"/>
      <c r="BJE55" s="332"/>
      <c r="BJF55" s="332"/>
      <c r="BJG55" s="332"/>
      <c r="BJH55" s="332"/>
      <c r="BJI55" s="332"/>
      <c r="BJJ55" s="332"/>
      <c r="BJK55" s="332"/>
      <c r="BJL55" s="332"/>
      <c r="BJM55" s="332"/>
      <c r="BJN55" s="332"/>
      <c r="BJO55" s="332"/>
      <c r="BJP55" s="332"/>
      <c r="BJQ55" s="332"/>
      <c r="BJR55" s="332"/>
      <c r="BJS55" s="332"/>
      <c r="BJT55" s="332"/>
      <c r="BJU55" s="332"/>
      <c r="BJV55" s="332"/>
      <c r="BJW55" s="332"/>
      <c r="BJX55" s="332"/>
      <c r="BJY55" s="332"/>
      <c r="BJZ55" s="332"/>
      <c r="BKA55" s="332"/>
      <c r="BKB55" s="332"/>
      <c r="BKC55" s="332"/>
      <c r="BKD55" s="332"/>
      <c r="BKE55" s="332"/>
      <c r="BKF55" s="332"/>
      <c r="BKG55" s="332"/>
      <c r="BKH55" s="332"/>
      <c r="BKI55" s="332"/>
      <c r="BKJ55" s="332"/>
      <c r="BKK55" s="332"/>
      <c r="BKL55" s="332"/>
      <c r="BKM55" s="332"/>
      <c r="BKN55" s="332"/>
      <c r="BKO55" s="332"/>
      <c r="BKP55" s="332"/>
      <c r="BKQ55" s="332"/>
      <c r="BKR55" s="332"/>
      <c r="BKS55" s="332"/>
      <c r="BKT55" s="332"/>
      <c r="BKU55" s="332"/>
      <c r="BKV55" s="332"/>
      <c r="BKW55" s="332"/>
      <c r="BKX55" s="332"/>
      <c r="BKY55" s="332"/>
      <c r="BKZ55" s="332"/>
      <c r="BLA55" s="332"/>
      <c r="BLB55" s="332"/>
      <c r="BLC55" s="332"/>
      <c r="BLD55" s="332"/>
      <c r="BLE55" s="332"/>
      <c r="BLF55" s="332"/>
      <c r="BLG55" s="332"/>
      <c r="BLH55" s="332"/>
      <c r="BLI55" s="332"/>
      <c r="BLJ55" s="332"/>
      <c r="BLK55" s="332"/>
      <c r="BLL55" s="332"/>
      <c r="BLM55" s="332"/>
      <c r="BLN55" s="332"/>
      <c r="BLO55" s="332"/>
      <c r="BLP55" s="332"/>
      <c r="BLQ55" s="332"/>
      <c r="BLR55" s="332"/>
      <c r="BLS55" s="332"/>
      <c r="BLT55" s="332"/>
      <c r="BLU55" s="332"/>
      <c r="BLV55" s="332"/>
      <c r="BLW55" s="332"/>
      <c r="BLX55" s="332"/>
      <c r="BLY55" s="332"/>
      <c r="BLZ55" s="332"/>
      <c r="BMA55" s="332"/>
      <c r="BMB55" s="332"/>
      <c r="BMC55" s="332"/>
      <c r="BMD55" s="332"/>
      <c r="BME55" s="332"/>
      <c r="BMF55" s="332"/>
      <c r="BMG55" s="332"/>
      <c r="BMH55" s="332"/>
      <c r="BMI55" s="332"/>
      <c r="BMJ55" s="332"/>
      <c r="BMK55" s="332"/>
      <c r="BML55" s="332"/>
      <c r="BMM55" s="332"/>
      <c r="BMN55" s="332"/>
      <c r="BMO55" s="332"/>
      <c r="BMP55" s="332"/>
      <c r="BMQ55" s="332"/>
      <c r="BMR55" s="332"/>
      <c r="BMS55" s="332"/>
      <c r="BMT55" s="332"/>
      <c r="BMU55" s="332"/>
      <c r="BMV55" s="332"/>
      <c r="BMW55" s="332"/>
      <c r="BMX55" s="332"/>
      <c r="BMY55" s="332"/>
      <c r="BMZ55" s="332"/>
      <c r="BNA55" s="332"/>
      <c r="BNB55" s="332"/>
      <c r="BNC55" s="332"/>
      <c r="BND55" s="332"/>
      <c r="BNE55" s="332"/>
      <c r="BNF55" s="332"/>
      <c r="BNG55" s="332"/>
      <c r="BNH55" s="332"/>
      <c r="BNI55" s="332"/>
      <c r="BNJ55" s="332"/>
      <c r="BNK55" s="332"/>
      <c r="BNL55" s="332"/>
      <c r="BNM55" s="332"/>
      <c r="BNN55" s="332"/>
      <c r="BNO55" s="332"/>
      <c r="BNP55" s="332"/>
      <c r="BNQ55" s="332"/>
      <c r="BNR55" s="332"/>
      <c r="BNS55" s="332"/>
      <c r="BNT55" s="332"/>
      <c r="BNU55" s="332"/>
      <c r="BNV55" s="332"/>
      <c r="BNW55" s="332"/>
      <c r="BNX55" s="332"/>
      <c r="BNY55" s="332"/>
      <c r="BNZ55" s="332"/>
      <c r="BOA55" s="332"/>
      <c r="BOB55" s="332"/>
      <c r="BOC55" s="332"/>
      <c r="BOD55" s="332"/>
      <c r="BOE55" s="332"/>
      <c r="BOF55" s="332"/>
      <c r="BOG55" s="332"/>
      <c r="BOH55" s="332"/>
      <c r="BOI55" s="332"/>
      <c r="BOJ55" s="332"/>
      <c r="BOK55" s="332"/>
      <c r="BOL55" s="332"/>
      <c r="BOM55" s="332"/>
      <c r="BON55" s="332"/>
      <c r="BOO55" s="332"/>
      <c r="BOP55" s="332"/>
      <c r="BOQ55" s="332"/>
      <c r="BOR55" s="332"/>
      <c r="BOS55" s="332"/>
      <c r="BOT55" s="332"/>
      <c r="BOU55" s="332"/>
      <c r="BOV55" s="332"/>
      <c r="BOW55" s="332"/>
      <c r="BOX55" s="332"/>
      <c r="BOY55" s="332"/>
      <c r="BOZ55" s="332"/>
      <c r="BPA55" s="332"/>
      <c r="BPB55" s="332"/>
      <c r="BPC55" s="332"/>
      <c r="BPD55" s="332"/>
      <c r="BPE55" s="332"/>
      <c r="BPF55" s="332"/>
      <c r="BPG55" s="332"/>
      <c r="BPH55" s="332"/>
      <c r="BPI55" s="332"/>
      <c r="BPJ55" s="332"/>
      <c r="BPK55" s="332"/>
      <c r="BPL55" s="332"/>
      <c r="BPM55" s="332"/>
      <c r="BPN55" s="332"/>
      <c r="BPO55" s="332"/>
      <c r="BPP55" s="332"/>
      <c r="BPQ55" s="332"/>
      <c r="BPR55" s="332"/>
      <c r="BPS55" s="332"/>
      <c r="BPT55" s="332"/>
      <c r="BPU55" s="332"/>
      <c r="BPV55" s="332"/>
      <c r="BPW55" s="332"/>
      <c r="BPX55" s="332"/>
      <c r="BPY55" s="332"/>
      <c r="BPZ55" s="332"/>
      <c r="BQA55" s="332"/>
      <c r="BQB55" s="332"/>
      <c r="BQC55" s="332"/>
      <c r="BQD55" s="332"/>
      <c r="BQE55" s="332"/>
      <c r="BQF55" s="332"/>
      <c r="BQG55" s="332"/>
      <c r="BQH55" s="332"/>
      <c r="BQI55" s="332"/>
      <c r="BQJ55" s="332"/>
      <c r="BQK55" s="332"/>
      <c r="BQL55" s="332"/>
      <c r="BQM55" s="332"/>
      <c r="BQN55" s="332"/>
      <c r="BQO55" s="332"/>
      <c r="BQP55" s="332"/>
      <c r="BQQ55" s="332"/>
      <c r="BQR55" s="332"/>
      <c r="BQS55" s="332"/>
      <c r="BQT55" s="332"/>
      <c r="BQU55" s="332"/>
      <c r="BQV55" s="332"/>
      <c r="BQW55" s="332"/>
      <c r="BQX55" s="332"/>
      <c r="BQY55" s="332"/>
      <c r="BQZ55" s="332"/>
      <c r="BRA55" s="332"/>
      <c r="BRB55" s="332"/>
      <c r="BRC55" s="332"/>
      <c r="BRD55" s="332"/>
      <c r="BRE55" s="332"/>
      <c r="BRF55" s="332"/>
      <c r="BRG55" s="332"/>
      <c r="BRH55" s="332"/>
      <c r="BRI55" s="332"/>
      <c r="BRJ55" s="332"/>
      <c r="BRK55" s="332"/>
      <c r="BRL55" s="332"/>
      <c r="BRM55" s="332"/>
      <c r="BRN55" s="332"/>
      <c r="BRO55" s="332"/>
      <c r="BRP55" s="332"/>
      <c r="BRQ55" s="332"/>
      <c r="BRR55" s="332"/>
      <c r="BRS55" s="332"/>
      <c r="BRT55" s="332"/>
      <c r="BRU55" s="332"/>
      <c r="BRV55" s="332"/>
      <c r="BRW55" s="332"/>
      <c r="BRX55" s="332"/>
      <c r="BRY55" s="332"/>
      <c r="BRZ55" s="332"/>
      <c r="BSA55" s="332"/>
      <c r="BSB55" s="332"/>
      <c r="BSC55" s="332"/>
      <c r="BSD55" s="332"/>
      <c r="BSE55" s="332"/>
      <c r="BSF55" s="332"/>
      <c r="BSG55" s="332"/>
      <c r="BSH55" s="332"/>
      <c r="BSI55" s="332"/>
      <c r="BSJ55" s="332"/>
      <c r="BSK55" s="332"/>
      <c r="BSL55" s="332"/>
      <c r="BSM55" s="332"/>
      <c r="BSN55" s="332"/>
      <c r="BSO55" s="332"/>
      <c r="BSP55" s="332"/>
      <c r="BSQ55" s="332"/>
      <c r="BSR55" s="332"/>
      <c r="BSS55" s="332"/>
      <c r="BST55" s="332"/>
      <c r="BSU55" s="332"/>
      <c r="BSV55" s="332"/>
      <c r="BSW55" s="332"/>
      <c r="BSX55" s="332"/>
      <c r="BSY55" s="332"/>
      <c r="BSZ55" s="332"/>
      <c r="BTA55" s="332"/>
      <c r="BTB55" s="332"/>
      <c r="BTC55" s="332"/>
      <c r="BTD55" s="332"/>
      <c r="BTE55" s="332"/>
      <c r="BTF55" s="332"/>
      <c r="BTG55" s="332"/>
      <c r="BTH55" s="332"/>
      <c r="BTI55" s="332"/>
      <c r="BTJ55" s="332"/>
      <c r="BTK55" s="332"/>
      <c r="BTL55" s="332"/>
      <c r="BTM55" s="332"/>
      <c r="BTN55" s="332"/>
      <c r="BTO55" s="332"/>
      <c r="BTP55" s="332"/>
      <c r="BTQ55" s="332"/>
      <c r="BTR55" s="332"/>
      <c r="BTS55" s="332"/>
      <c r="BTT55" s="332"/>
      <c r="BTU55" s="332"/>
      <c r="BTV55" s="332"/>
      <c r="BTW55" s="332"/>
      <c r="BTX55" s="332"/>
      <c r="BTY55" s="332"/>
      <c r="BTZ55" s="332"/>
      <c r="BUA55" s="332"/>
      <c r="BUB55" s="332"/>
      <c r="BUC55" s="332"/>
      <c r="BUD55" s="332"/>
      <c r="BUE55" s="332"/>
      <c r="BUF55" s="332"/>
      <c r="BUG55" s="332"/>
      <c r="BUH55" s="332"/>
      <c r="BUI55" s="332"/>
      <c r="BUJ55" s="332"/>
      <c r="BUK55" s="332"/>
      <c r="BUL55" s="332"/>
      <c r="BUM55" s="332"/>
      <c r="BUN55" s="332"/>
      <c r="BUO55" s="332"/>
      <c r="BUP55" s="332"/>
      <c r="BUQ55" s="332"/>
      <c r="BUR55" s="332"/>
      <c r="BUS55" s="332"/>
      <c r="BUT55" s="332"/>
      <c r="BUU55" s="332"/>
      <c r="BUV55" s="332"/>
      <c r="BUW55" s="332"/>
      <c r="BUX55" s="332"/>
      <c r="BUY55" s="332"/>
      <c r="BUZ55" s="332"/>
      <c r="BVA55" s="332"/>
      <c r="BVB55" s="332"/>
      <c r="BVC55" s="332"/>
      <c r="BVD55" s="332"/>
      <c r="BVE55" s="332"/>
      <c r="BVF55" s="332"/>
      <c r="BVG55" s="332"/>
      <c r="BVH55" s="332"/>
      <c r="BVI55" s="332"/>
      <c r="BVJ55" s="332"/>
      <c r="BVK55" s="332"/>
      <c r="BVL55" s="332"/>
      <c r="BVM55" s="332"/>
      <c r="BVN55" s="332"/>
      <c r="BVO55" s="332"/>
      <c r="BVP55" s="332"/>
      <c r="BVQ55" s="332"/>
      <c r="BVR55" s="332"/>
      <c r="BVS55" s="332"/>
      <c r="BVT55" s="332"/>
      <c r="BVU55" s="332"/>
      <c r="BVV55" s="332"/>
      <c r="BVW55" s="332"/>
      <c r="BVX55" s="332"/>
      <c r="BVY55" s="332"/>
      <c r="BVZ55" s="332"/>
      <c r="BWA55" s="332"/>
      <c r="BWB55" s="332"/>
      <c r="BWC55" s="332"/>
      <c r="BWD55" s="332"/>
      <c r="BWE55" s="332"/>
      <c r="BWF55" s="332"/>
      <c r="BWG55" s="332"/>
      <c r="BWH55" s="332"/>
      <c r="BWI55" s="332"/>
      <c r="BWJ55" s="332"/>
      <c r="BWK55" s="332"/>
      <c r="BWL55" s="332"/>
      <c r="BWM55" s="332"/>
      <c r="BWN55" s="332"/>
      <c r="BWO55" s="332"/>
      <c r="BWP55" s="332"/>
      <c r="BWQ55" s="332"/>
      <c r="BWR55" s="332"/>
      <c r="BWS55" s="332"/>
      <c r="BWT55" s="332"/>
      <c r="BWU55" s="332"/>
      <c r="BWV55" s="332"/>
      <c r="BWW55" s="332"/>
      <c r="BWX55" s="332"/>
      <c r="BWY55" s="332"/>
      <c r="BWZ55" s="332"/>
      <c r="BXA55" s="332"/>
      <c r="BXB55" s="332"/>
      <c r="BXC55" s="332"/>
      <c r="BXD55" s="332"/>
      <c r="BXE55" s="332"/>
      <c r="BXF55" s="332"/>
      <c r="BXG55" s="332"/>
      <c r="BXH55" s="332"/>
      <c r="BXI55" s="332"/>
      <c r="BXJ55" s="332"/>
      <c r="BXK55" s="332"/>
      <c r="BXL55" s="332"/>
      <c r="BXM55" s="332"/>
      <c r="BXN55" s="332"/>
      <c r="BXO55" s="332"/>
      <c r="BXP55" s="332"/>
      <c r="BXQ55" s="332"/>
      <c r="BXR55" s="332"/>
      <c r="BXS55" s="332"/>
      <c r="BXT55" s="332"/>
      <c r="BXU55" s="332"/>
      <c r="BXV55" s="332"/>
      <c r="BXW55" s="332"/>
      <c r="BXX55" s="332"/>
      <c r="BXY55" s="332"/>
      <c r="BXZ55" s="332"/>
      <c r="BYA55" s="332"/>
      <c r="BYB55" s="332"/>
      <c r="BYC55" s="332"/>
      <c r="BYD55" s="332"/>
      <c r="BYE55" s="332"/>
      <c r="BYF55" s="332"/>
      <c r="BYG55" s="332"/>
      <c r="BYH55" s="332"/>
      <c r="BYI55" s="332"/>
      <c r="BYJ55" s="332"/>
      <c r="BYK55" s="332"/>
      <c r="BYL55" s="332"/>
      <c r="BYM55" s="332"/>
      <c r="BYN55" s="332"/>
      <c r="BYO55" s="332"/>
      <c r="BYP55" s="332"/>
      <c r="BYQ55" s="332"/>
      <c r="BYR55" s="332"/>
      <c r="BYS55" s="332"/>
      <c r="BYT55" s="332"/>
      <c r="BYU55" s="332"/>
      <c r="BYV55" s="332"/>
      <c r="BYW55" s="332"/>
      <c r="BYX55" s="332"/>
      <c r="BYY55" s="332"/>
      <c r="BYZ55" s="332"/>
      <c r="BZA55" s="332"/>
      <c r="BZB55" s="332"/>
      <c r="BZC55" s="332"/>
      <c r="BZD55" s="332"/>
      <c r="BZE55" s="332"/>
      <c r="BZF55" s="332"/>
      <c r="BZG55" s="332"/>
      <c r="BZH55" s="332"/>
      <c r="BZI55" s="332"/>
      <c r="BZJ55" s="332"/>
      <c r="BZK55" s="332"/>
      <c r="BZL55" s="332"/>
      <c r="BZM55" s="332"/>
      <c r="BZN55" s="332"/>
      <c r="BZO55" s="332"/>
      <c r="BZP55" s="332"/>
      <c r="BZQ55" s="332"/>
      <c r="BZR55" s="332"/>
      <c r="BZS55" s="332"/>
      <c r="BZT55" s="332"/>
      <c r="BZU55" s="332"/>
      <c r="BZV55" s="332"/>
      <c r="BZW55" s="332"/>
      <c r="BZX55" s="332"/>
      <c r="BZY55" s="332"/>
      <c r="BZZ55" s="332"/>
      <c r="CAA55" s="332"/>
      <c r="CAB55" s="332"/>
      <c r="CAC55" s="332"/>
      <c r="CAD55" s="332"/>
      <c r="CAE55" s="332"/>
      <c r="CAF55" s="332"/>
      <c r="CAG55" s="332"/>
      <c r="CAH55" s="332"/>
      <c r="CAI55" s="332"/>
      <c r="CAJ55" s="332"/>
      <c r="CAK55" s="332"/>
      <c r="CAL55" s="332"/>
      <c r="CAM55" s="332"/>
      <c r="CAN55" s="332"/>
      <c r="CAO55" s="332"/>
      <c r="CAP55" s="332"/>
      <c r="CAQ55" s="332"/>
      <c r="CAR55" s="332"/>
      <c r="CAS55" s="332"/>
      <c r="CAT55" s="332"/>
      <c r="CAU55" s="332"/>
      <c r="CAV55" s="332"/>
      <c r="CAW55" s="332"/>
      <c r="CAX55" s="332"/>
      <c r="CAY55" s="332"/>
      <c r="CAZ55" s="332"/>
      <c r="CBA55" s="332"/>
      <c r="CBB55" s="332"/>
      <c r="CBC55" s="332"/>
      <c r="CBD55" s="332"/>
      <c r="CBE55" s="332"/>
      <c r="CBF55" s="332"/>
      <c r="CBG55" s="332"/>
      <c r="CBH55" s="332"/>
      <c r="CBI55" s="332"/>
      <c r="CBJ55" s="332"/>
      <c r="CBK55" s="332"/>
      <c r="CBL55" s="332"/>
      <c r="CBM55" s="332"/>
      <c r="CBN55" s="332"/>
      <c r="CBO55" s="332"/>
      <c r="CBP55" s="332"/>
      <c r="CBQ55" s="332"/>
      <c r="CBR55" s="332"/>
      <c r="CBS55" s="332"/>
      <c r="CBT55" s="332"/>
      <c r="CBU55" s="332"/>
      <c r="CBV55" s="332"/>
      <c r="CBW55" s="332"/>
      <c r="CBX55" s="332"/>
      <c r="CBY55" s="332"/>
      <c r="CBZ55" s="332"/>
      <c r="CCA55" s="332"/>
      <c r="CCB55" s="332"/>
      <c r="CCC55" s="332"/>
      <c r="CCD55" s="332"/>
      <c r="CCE55" s="332"/>
      <c r="CCF55" s="332"/>
      <c r="CCG55" s="332"/>
      <c r="CCH55" s="332"/>
      <c r="CCI55" s="332"/>
      <c r="CCJ55" s="332"/>
      <c r="CCK55" s="332"/>
      <c r="CCL55" s="332"/>
      <c r="CCM55" s="332"/>
      <c r="CCN55" s="332"/>
      <c r="CCO55" s="332"/>
      <c r="CCP55" s="332"/>
      <c r="CCQ55" s="332"/>
      <c r="CCR55" s="332"/>
      <c r="CCS55" s="332"/>
      <c r="CCT55" s="332"/>
      <c r="CCU55" s="332"/>
      <c r="CCV55" s="332"/>
      <c r="CCW55" s="332"/>
      <c r="CCX55" s="332"/>
      <c r="CCY55" s="332"/>
      <c r="CCZ55" s="332"/>
      <c r="CDA55" s="332"/>
      <c r="CDB55" s="332"/>
      <c r="CDC55" s="332"/>
      <c r="CDD55" s="332"/>
      <c r="CDE55" s="332"/>
      <c r="CDF55" s="332"/>
      <c r="CDG55" s="332"/>
      <c r="CDH55" s="332"/>
      <c r="CDI55" s="332"/>
      <c r="CDJ55" s="332"/>
      <c r="CDK55" s="332"/>
      <c r="CDL55" s="332"/>
      <c r="CDM55" s="332"/>
      <c r="CDN55" s="332"/>
      <c r="CDO55" s="332"/>
      <c r="CDP55" s="332"/>
      <c r="CDQ55" s="332"/>
      <c r="CDR55" s="332"/>
      <c r="CDS55" s="332"/>
      <c r="CDT55" s="332"/>
      <c r="CDU55" s="332"/>
      <c r="CDV55" s="332"/>
      <c r="CDW55" s="332"/>
      <c r="CDX55" s="332"/>
      <c r="CDY55" s="332"/>
      <c r="CDZ55" s="332"/>
      <c r="CEA55" s="332"/>
      <c r="CEB55" s="332"/>
      <c r="CEC55" s="332"/>
      <c r="CED55" s="332"/>
      <c r="CEE55" s="332"/>
      <c r="CEF55" s="332"/>
      <c r="CEG55" s="332"/>
      <c r="CEH55" s="332"/>
      <c r="CEI55" s="332"/>
      <c r="CEJ55" s="332"/>
      <c r="CEK55" s="332"/>
      <c r="CEL55" s="332"/>
      <c r="CEM55" s="332"/>
      <c r="CEN55" s="332"/>
      <c r="CEO55" s="332"/>
      <c r="CEP55" s="332"/>
      <c r="CEQ55" s="332"/>
      <c r="CER55" s="332"/>
      <c r="CES55" s="332"/>
      <c r="CET55" s="332"/>
      <c r="CEU55" s="332"/>
      <c r="CEV55" s="332"/>
      <c r="CEW55" s="332"/>
      <c r="CEX55" s="332"/>
      <c r="CEY55" s="332"/>
      <c r="CEZ55" s="332"/>
      <c r="CFA55" s="332"/>
      <c r="CFB55" s="332"/>
      <c r="CFC55" s="332"/>
      <c r="CFD55" s="332"/>
      <c r="CFE55" s="332"/>
      <c r="CFF55" s="332"/>
      <c r="CFG55" s="332"/>
      <c r="CFH55" s="332"/>
      <c r="CFI55" s="332"/>
      <c r="CFJ55" s="332"/>
      <c r="CFK55" s="332"/>
      <c r="CFL55" s="332"/>
      <c r="CFM55" s="332"/>
      <c r="CFN55" s="332"/>
      <c r="CFO55" s="332"/>
      <c r="CFP55" s="332"/>
      <c r="CFQ55" s="332"/>
      <c r="CFR55" s="332"/>
      <c r="CFS55" s="332"/>
      <c r="CFT55" s="332"/>
      <c r="CFU55" s="332"/>
      <c r="CFV55" s="332"/>
      <c r="CFW55" s="332"/>
      <c r="CFX55" s="332"/>
      <c r="CFY55" s="332"/>
      <c r="CFZ55" s="332"/>
      <c r="CGA55" s="332"/>
      <c r="CGB55" s="332"/>
      <c r="CGC55" s="332"/>
      <c r="CGD55" s="332"/>
      <c r="CGE55" s="332"/>
      <c r="CGF55" s="332"/>
      <c r="CGG55" s="332"/>
      <c r="CGH55" s="332"/>
      <c r="CGI55" s="332"/>
      <c r="CGJ55" s="332"/>
      <c r="CGK55" s="332"/>
      <c r="CGL55" s="332"/>
      <c r="CGM55" s="332"/>
      <c r="CGN55" s="332"/>
      <c r="CGO55" s="332"/>
      <c r="CGP55" s="332"/>
      <c r="CGQ55" s="332"/>
      <c r="CGR55" s="332"/>
      <c r="CGS55" s="332"/>
      <c r="CGT55" s="332"/>
      <c r="CGU55" s="332"/>
      <c r="CGV55" s="332"/>
      <c r="CGW55" s="332"/>
      <c r="CGX55" s="332"/>
      <c r="CGY55" s="332"/>
      <c r="CGZ55" s="332"/>
      <c r="CHA55" s="332"/>
      <c r="CHB55" s="332"/>
      <c r="CHC55" s="332"/>
      <c r="CHD55" s="332"/>
      <c r="CHE55" s="332"/>
      <c r="CHF55" s="332"/>
      <c r="CHG55" s="332"/>
      <c r="CHH55" s="332"/>
      <c r="CHI55" s="332"/>
      <c r="CHJ55" s="332"/>
      <c r="CHK55" s="332"/>
      <c r="CHL55" s="332"/>
      <c r="CHM55" s="332"/>
      <c r="CHN55" s="332"/>
      <c r="CHO55" s="332"/>
      <c r="CHP55" s="332"/>
      <c r="CHQ55" s="332"/>
      <c r="CHR55" s="332"/>
      <c r="CHS55" s="332"/>
      <c r="CHT55" s="332"/>
      <c r="CHU55" s="332"/>
      <c r="CHV55" s="332"/>
      <c r="CHW55" s="332"/>
      <c r="CHX55" s="332"/>
      <c r="CHY55" s="332"/>
      <c r="CHZ55" s="332"/>
      <c r="CIA55" s="332"/>
      <c r="CIB55" s="332"/>
      <c r="CIC55" s="332"/>
      <c r="CID55" s="332"/>
      <c r="CIE55" s="332"/>
      <c r="CIF55" s="332"/>
      <c r="CIG55" s="332"/>
      <c r="CIH55" s="332"/>
      <c r="CII55" s="332"/>
      <c r="CIJ55" s="332"/>
      <c r="CIK55" s="332"/>
      <c r="CIL55" s="332"/>
      <c r="CIM55" s="332"/>
      <c r="CIN55" s="332"/>
      <c r="CIO55" s="332"/>
      <c r="CIP55" s="332"/>
      <c r="CIQ55" s="332"/>
      <c r="CIR55" s="332"/>
      <c r="CIS55" s="332"/>
      <c r="CIT55" s="332"/>
      <c r="CIU55" s="332"/>
      <c r="CIV55" s="332"/>
      <c r="CIW55" s="332"/>
      <c r="CIX55" s="332"/>
      <c r="CIY55" s="332"/>
      <c r="CIZ55" s="332"/>
      <c r="CJA55" s="332"/>
      <c r="CJB55" s="332"/>
      <c r="CJC55" s="332"/>
      <c r="CJD55" s="332"/>
      <c r="CJE55" s="332"/>
      <c r="CJF55" s="332"/>
      <c r="CJG55" s="332"/>
      <c r="CJH55" s="332"/>
      <c r="CJI55" s="332"/>
      <c r="CJJ55" s="332"/>
      <c r="CJK55" s="332"/>
      <c r="CJL55" s="332"/>
      <c r="CJM55" s="332"/>
      <c r="CJN55" s="332"/>
      <c r="CJO55" s="332"/>
      <c r="CJP55" s="332"/>
      <c r="CJQ55" s="332"/>
      <c r="CJR55" s="332"/>
      <c r="CJS55" s="332"/>
      <c r="CJT55" s="332"/>
      <c r="CJU55" s="332"/>
      <c r="CJV55" s="332"/>
      <c r="CJW55" s="332"/>
      <c r="CJX55" s="332"/>
      <c r="CJY55" s="332"/>
      <c r="CJZ55" s="332"/>
      <c r="CKA55" s="332"/>
      <c r="CKB55" s="332"/>
      <c r="CKC55" s="332"/>
      <c r="CKD55" s="332"/>
      <c r="CKE55" s="332"/>
      <c r="CKF55" s="332"/>
      <c r="CKG55" s="332"/>
      <c r="CKH55" s="332"/>
      <c r="CKI55" s="332"/>
      <c r="CKJ55" s="332"/>
      <c r="CKK55" s="332"/>
      <c r="CKL55" s="332"/>
      <c r="CKM55" s="332"/>
      <c r="CKN55" s="332"/>
      <c r="CKO55" s="332"/>
      <c r="CKP55" s="332"/>
      <c r="CKQ55" s="332"/>
      <c r="CKR55" s="332"/>
      <c r="CKS55" s="332"/>
      <c r="CKT55" s="332"/>
      <c r="CKU55" s="332"/>
      <c r="CKV55" s="332"/>
      <c r="CKW55" s="332"/>
      <c r="CKX55" s="332"/>
      <c r="CKY55" s="332"/>
      <c r="CKZ55" s="332"/>
      <c r="CLA55" s="332"/>
      <c r="CLB55" s="332"/>
      <c r="CLC55" s="332"/>
      <c r="CLD55" s="332"/>
      <c r="CLE55" s="332"/>
      <c r="CLF55" s="332"/>
      <c r="CLG55" s="332"/>
      <c r="CLH55" s="332"/>
      <c r="CLI55" s="332"/>
      <c r="CLJ55" s="332"/>
      <c r="CLK55" s="332"/>
      <c r="CLL55" s="332"/>
      <c r="CLM55" s="332"/>
      <c r="CLN55" s="332"/>
      <c r="CLO55" s="332"/>
      <c r="CLP55" s="332"/>
      <c r="CLQ55" s="332"/>
      <c r="CLR55" s="332"/>
      <c r="CLS55" s="332"/>
      <c r="CLT55" s="332"/>
      <c r="CLU55" s="332"/>
      <c r="CLV55" s="332"/>
      <c r="CLW55" s="332"/>
      <c r="CLX55" s="332"/>
      <c r="CLY55" s="332"/>
      <c r="CLZ55" s="332"/>
      <c r="CMA55" s="332"/>
      <c r="CMB55" s="332"/>
      <c r="CMC55" s="332"/>
      <c r="CMD55" s="332"/>
      <c r="CME55" s="332"/>
      <c r="CMF55" s="332"/>
      <c r="CMG55" s="332"/>
      <c r="CMH55" s="332"/>
      <c r="CMI55" s="332"/>
      <c r="CMJ55" s="332"/>
      <c r="CMK55" s="332"/>
      <c r="CML55" s="332"/>
      <c r="CMM55" s="332"/>
      <c r="CMN55" s="332"/>
      <c r="CMO55" s="332"/>
      <c r="CMP55" s="332"/>
      <c r="CMQ55" s="332"/>
      <c r="CMR55" s="332"/>
      <c r="CMS55" s="332"/>
      <c r="CMT55" s="332"/>
      <c r="CMU55" s="332"/>
      <c r="CMV55" s="332"/>
      <c r="CMW55" s="332"/>
      <c r="CMX55" s="332"/>
      <c r="CMY55" s="332"/>
      <c r="CMZ55" s="332"/>
      <c r="CNA55" s="332"/>
      <c r="CNB55" s="332"/>
      <c r="CNC55" s="332"/>
      <c r="CND55" s="332"/>
      <c r="CNE55" s="332"/>
      <c r="CNF55" s="332"/>
      <c r="CNG55" s="332"/>
      <c r="CNH55" s="332"/>
      <c r="CNI55" s="332"/>
      <c r="CNJ55" s="332"/>
      <c r="CNK55" s="332"/>
      <c r="CNL55" s="332"/>
      <c r="CNM55" s="332"/>
      <c r="CNN55" s="332"/>
      <c r="CNO55" s="332"/>
      <c r="CNP55" s="332"/>
      <c r="CNQ55" s="332"/>
      <c r="CNR55" s="332"/>
      <c r="CNS55" s="332"/>
      <c r="CNT55" s="332"/>
      <c r="CNU55" s="332"/>
      <c r="CNV55" s="332"/>
      <c r="CNW55" s="332"/>
      <c r="CNX55" s="332"/>
      <c r="CNY55" s="332"/>
      <c r="CNZ55" s="332"/>
      <c r="COA55" s="332"/>
      <c r="COB55" s="332"/>
      <c r="COC55" s="332"/>
      <c r="COD55" s="332"/>
      <c r="COE55" s="332"/>
      <c r="COF55" s="332"/>
      <c r="COG55" s="332"/>
      <c r="COH55" s="332"/>
      <c r="COI55" s="332"/>
      <c r="COJ55" s="332"/>
      <c r="COK55" s="332"/>
      <c r="COL55" s="332"/>
      <c r="COM55" s="332"/>
      <c r="CON55" s="332"/>
      <c r="COO55" s="332"/>
      <c r="COP55" s="332"/>
      <c r="COQ55" s="332"/>
      <c r="COR55" s="332"/>
      <c r="COS55" s="332"/>
      <c r="COT55" s="332"/>
      <c r="COU55" s="332"/>
      <c r="COV55" s="332"/>
      <c r="COW55" s="332"/>
      <c r="COX55" s="332"/>
      <c r="COY55" s="332"/>
      <c r="COZ55" s="332"/>
      <c r="CPA55" s="332"/>
      <c r="CPB55" s="332"/>
      <c r="CPC55" s="332"/>
      <c r="CPD55" s="332"/>
      <c r="CPE55" s="332"/>
      <c r="CPF55" s="332"/>
      <c r="CPG55" s="332"/>
      <c r="CPH55" s="332"/>
      <c r="CPI55" s="332"/>
      <c r="CPJ55" s="332"/>
      <c r="CPK55" s="332"/>
      <c r="CPL55" s="332"/>
      <c r="CPM55" s="332"/>
      <c r="CPN55" s="332"/>
      <c r="CPO55" s="332"/>
      <c r="CPP55" s="332"/>
      <c r="CPQ55" s="332"/>
      <c r="CPR55" s="332"/>
      <c r="CPS55" s="332"/>
      <c r="CPT55" s="332"/>
      <c r="CPU55" s="332"/>
      <c r="CPV55" s="332"/>
      <c r="CPW55" s="332"/>
      <c r="CPX55" s="332"/>
      <c r="CPY55" s="332"/>
      <c r="CPZ55" s="332"/>
      <c r="CQA55" s="332"/>
      <c r="CQB55" s="332"/>
      <c r="CQC55" s="332"/>
      <c r="CQD55" s="332"/>
      <c r="CQE55" s="332"/>
      <c r="CQF55" s="332"/>
      <c r="CQG55" s="332"/>
      <c r="CQH55" s="332"/>
      <c r="CQI55" s="332"/>
      <c r="CQJ55" s="332"/>
      <c r="CQK55" s="332"/>
      <c r="CQL55" s="332"/>
      <c r="CQM55" s="332"/>
      <c r="CQN55" s="332"/>
      <c r="CQO55" s="332"/>
      <c r="CQP55" s="332"/>
      <c r="CQQ55" s="332"/>
      <c r="CQR55" s="332"/>
      <c r="CQS55" s="332"/>
      <c r="CQT55" s="332"/>
      <c r="CQU55" s="332"/>
      <c r="CQV55" s="332"/>
      <c r="CQW55" s="332"/>
      <c r="CQX55" s="332"/>
      <c r="CQY55" s="332"/>
      <c r="CQZ55" s="332"/>
      <c r="CRA55" s="332"/>
      <c r="CRB55" s="332"/>
      <c r="CRC55" s="332"/>
      <c r="CRD55" s="332"/>
      <c r="CRE55" s="332"/>
      <c r="CRF55" s="332"/>
      <c r="CRG55" s="332"/>
      <c r="CRH55" s="332"/>
      <c r="CRI55" s="332"/>
      <c r="CRJ55" s="332"/>
      <c r="CRK55" s="332"/>
      <c r="CRL55" s="332"/>
      <c r="CRM55" s="332"/>
      <c r="CRN55" s="332"/>
      <c r="CRO55" s="332"/>
      <c r="CRP55" s="332"/>
      <c r="CRQ55" s="332"/>
      <c r="CRR55" s="332"/>
      <c r="CRS55" s="332"/>
      <c r="CRT55" s="332"/>
      <c r="CRU55" s="332"/>
      <c r="CRV55" s="332"/>
      <c r="CRW55" s="332"/>
      <c r="CRX55" s="332"/>
      <c r="CRY55" s="332"/>
      <c r="CRZ55" s="332"/>
      <c r="CSA55" s="332"/>
      <c r="CSB55" s="332"/>
      <c r="CSC55" s="332"/>
      <c r="CSD55" s="332"/>
      <c r="CSE55" s="332"/>
      <c r="CSF55" s="332"/>
      <c r="CSG55" s="332"/>
      <c r="CSH55" s="332"/>
      <c r="CSI55" s="332"/>
      <c r="CSJ55" s="332"/>
      <c r="CSK55" s="332"/>
      <c r="CSL55" s="332"/>
      <c r="CSM55" s="332"/>
      <c r="CSN55" s="332"/>
      <c r="CSO55" s="332"/>
      <c r="CSP55" s="332"/>
      <c r="CSQ55" s="332"/>
      <c r="CSR55" s="332"/>
      <c r="CSS55" s="332"/>
      <c r="CST55" s="332"/>
      <c r="CSU55" s="332"/>
      <c r="CSV55" s="332"/>
      <c r="CSW55" s="332"/>
      <c r="CSX55" s="332"/>
      <c r="CSY55" s="332"/>
      <c r="CSZ55" s="332"/>
      <c r="CTA55" s="332"/>
      <c r="CTB55" s="332"/>
      <c r="CTC55" s="332"/>
      <c r="CTD55" s="332"/>
      <c r="CTE55" s="332"/>
      <c r="CTF55" s="332"/>
      <c r="CTG55" s="332"/>
      <c r="CTH55" s="332"/>
      <c r="CTI55" s="332"/>
      <c r="CTJ55" s="332"/>
      <c r="CTK55" s="332"/>
      <c r="CTL55" s="332"/>
      <c r="CTM55" s="332"/>
      <c r="CTN55" s="332"/>
      <c r="CTO55" s="332"/>
      <c r="CTP55" s="332"/>
      <c r="CTQ55" s="332"/>
      <c r="CTR55" s="332"/>
      <c r="CTS55" s="332"/>
      <c r="CTT55" s="332"/>
      <c r="CTU55" s="332"/>
      <c r="CTV55" s="332"/>
      <c r="CTW55" s="332"/>
      <c r="CTX55" s="332"/>
      <c r="CTY55" s="332"/>
      <c r="CTZ55" s="332"/>
      <c r="CUA55" s="332"/>
      <c r="CUB55" s="332"/>
      <c r="CUC55" s="332"/>
      <c r="CUD55" s="332"/>
      <c r="CUE55" s="332"/>
      <c r="CUF55" s="332"/>
      <c r="CUG55" s="332"/>
      <c r="CUH55" s="332"/>
      <c r="CUI55" s="332"/>
      <c r="CUJ55" s="332"/>
      <c r="CUK55" s="332"/>
      <c r="CUL55" s="332"/>
      <c r="CUM55" s="332"/>
      <c r="CUN55" s="332"/>
      <c r="CUO55" s="332"/>
      <c r="CUP55" s="332"/>
      <c r="CUQ55" s="332"/>
      <c r="CUR55" s="332"/>
      <c r="CUS55" s="332"/>
      <c r="CUT55" s="332"/>
      <c r="CUU55" s="332"/>
      <c r="CUV55" s="332"/>
      <c r="CUW55" s="332"/>
      <c r="CUX55" s="332"/>
      <c r="CUY55" s="332"/>
      <c r="CUZ55" s="332"/>
      <c r="CVA55" s="332"/>
      <c r="CVB55" s="332"/>
      <c r="CVC55" s="332"/>
      <c r="CVD55" s="332"/>
      <c r="CVE55" s="332"/>
      <c r="CVF55" s="332"/>
      <c r="CVG55" s="332"/>
      <c r="CVH55" s="332"/>
      <c r="CVI55" s="332"/>
      <c r="CVJ55" s="332"/>
      <c r="CVK55" s="332"/>
      <c r="CVL55" s="332"/>
      <c r="CVM55" s="332"/>
      <c r="CVN55" s="332"/>
      <c r="CVO55" s="332"/>
      <c r="CVP55" s="332"/>
      <c r="CVQ55" s="332"/>
      <c r="CVR55" s="332"/>
      <c r="CVS55" s="332"/>
      <c r="CVT55" s="332"/>
      <c r="CVU55" s="332"/>
      <c r="CVV55" s="332"/>
      <c r="CVW55" s="332"/>
      <c r="CVX55" s="332"/>
      <c r="CVY55" s="332"/>
      <c r="CVZ55" s="332"/>
      <c r="CWA55" s="332"/>
      <c r="CWB55" s="332"/>
      <c r="CWC55" s="332"/>
      <c r="CWD55" s="332"/>
      <c r="CWE55" s="332"/>
      <c r="CWF55" s="332"/>
      <c r="CWG55" s="332"/>
      <c r="CWH55" s="332"/>
      <c r="CWI55" s="332"/>
      <c r="CWJ55" s="332"/>
      <c r="CWK55" s="332"/>
      <c r="CWL55" s="332"/>
      <c r="CWM55" s="332"/>
      <c r="CWN55" s="332"/>
      <c r="CWO55" s="332"/>
      <c r="CWP55" s="332"/>
      <c r="CWQ55" s="332"/>
      <c r="CWR55" s="332"/>
      <c r="CWS55" s="332"/>
      <c r="CWT55" s="332"/>
      <c r="CWU55" s="332"/>
      <c r="CWV55" s="332"/>
      <c r="CWW55" s="332"/>
      <c r="CWX55" s="332"/>
      <c r="CWY55" s="332"/>
      <c r="CWZ55" s="332"/>
      <c r="CXA55" s="332"/>
      <c r="CXB55" s="332"/>
      <c r="CXC55" s="332"/>
      <c r="CXD55" s="332"/>
      <c r="CXE55" s="332"/>
      <c r="CXF55" s="332"/>
      <c r="CXG55" s="332"/>
      <c r="CXH55" s="332"/>
      <c r="CXI55" s="332"/>
      <c r="CXJ55" s="332"/>
      <c r="CXK55" s="332"/>
      <c r="CXL55" s="332"/>
      <c r="CXM55" s="332"/>
      <c r="CXN55" s="332"/>
      <c r="CXO55" s="332"/>
      <c r="CXP55" s="332"/>
      <c r="CXQ55" s="332"/>
      <c r="CXR55" s="332"/>
      <c r="CXS55" s="332"/>
      <c r="CXT55" s="332"/>
      <c r="CXU55" s="332"/>
      <c r="CXV55" s="332"/>
      <c r="CXW55" s="332"/>
      <c r="CXX55" s="332"/>
      <c r="CXY55" s="332"/>
      <c r="CXZ55" s="332"/>
      <c r="CYA55" s="332"/>
      <c r="CYB55" s="332"/>
      <c r="CYC55" s="332"/>
      <c r="CYD55" s="332"/>
      <c r="CYE55" s="332"/>
      <c r="CYF55" s="332"/>
      <c r="CYG55" s="332"/>
      <c r="CYH55" s="332"/>
      <c r="CYI55" s="332"/>
      <c r="CYJ55" s="332"/>
      <c r="CYK55" s="332"/>
      <c r="CYL55" s="332"/>
      <c r="CYM55" s="332"/>
      <c r="CYN55" s="332"/>
      <c r="CYO55" s="332"/>
      <c r="CYP55" s="332"/>
      <c r="CYQ55" s="332"/>
      <c r="CYR55" s="332"/>
      <c r="CYS55" s="332"/>
      <c r="CYT55" s="332"/>
      <c r="CYU55" s="332"/>
      <c r="CYV55" s="332"/>
      <c r="CYW55" s="332"/>
      <c r="CYX55" s="332"/>
      <c r="CYY55" s="332"/>
      <c r="CYZ55" s="332"/>
      <c r="CZA55" s="332"/>
      <c r="CZB55" s="332"/>
      <c r="CZC55" s="332"/>
      <c r="CZD55" s="332"/>
      <c r="CZE55" s="332"/>
      <c r="CZF55" s="332"/>
      <c r="CZG55" s="332"/>
      <c r="CZH55" s="332"/>
      <c r="CZI55" s="332"/>
      <c r="CZJ55" s="332"/>
      <c r="CZK55" s="332"/>
      <c r="CZL55" s="332"/>
      <c r="CZM55" s="332"/>
      <c r="CZN55" s="332"/>
      <c r="CZO55" s="332"/>
      <c r="CZP55" s="332"/>
      <c r="CZQ55" s="332"/>
      <c r="CZR55" s="332"/>
      <c r="CZS55" s="332"/>
      <c r="CZT55" s="332"/>
      <c r="CZU55" s="332"/>
      <c r="CZV55" s="332"/>
      <c r="CZW55" s="332"/>
      <c r="CZX55" s="332"/>
      <c r="CZY55" s="332"/>
      <c r="CZZ55" s="332"/>
      <c r="DAA55" s="332"/>
      <c r="DAB55" s="332"/>
      <c r="DAC55" s="332"/>
      <c r="DAD55" s="332"/>
      <c r="DAE55" s="332"/>
      <c r="DAF55" s="332"/>
      <c r="DAG55" s="332"/>
      <c r="DAH55" s="332"/>
      <c r="DAI55" s="332"/>
      <c r="DAJ55" s="332"/>
      <c r="DAK55" s="332"/>
      <c r="DAL55" s="332"/>
      <c r="DAM55" s="332"/>
      <c r="DAN55" s="332"/>
      <c r="DAO55" s="332"/>
      <c r="DAP55" s="332"/>
      <c r="DAQ55" s="332"/>
      <c r="DAR55" s="332"/>
      <c r="DAS55" s="332"/>
      <c r="DAT55" s="332"/>
      <c r="DAU55" s="332"/>
      <c r="DAV55" s="332"/>
      <c r="DAW55" s="332"/>
      <c r="DAX55" s="332"/>
      <c r="DAY55" s="332"/>
      <c r="DAZ55" s="332"/>
      <c r="DBA55" s="332"/>
      <c r="DBB55" s="332"/>
      <c r="DBC55" s="332"/>
      <c r="DBD55" s="332"/>
      <c r="DBE55" s="332"/>
      <c r="DBF55" s="332"/>
      <c r="DBG55" s="332"/>
      <c r="DBH55" s="332"/>
      <c r="DBI55" s="332"/>
      <c r="DBJ55" s="332"/>
      <c r="DBK55" s="332"/>
      <c r="DBL55" s="332"/>
      <c r="DBM55" s="332"/>
      <c r="DBN55" s="332"/>
      <c r="DBO55" s="332"/>
      <c r="DBP55" s="332"/>
      <c r="DBQ55" s="332"/>
      <c r="DBR55" s="332"/>
      <c r="DBS55" s="332"/>
      <c r="DBT55" s="332"/>
      <c r="DBU55" s="332"/>
      <c r="DBV55" s="332"/>
      <c r="DBW55" s="332"/>
      <c r="DBX55" s="332"/>
      <c r="DBY55" s="332"/>
      <c r="DBZ55" s="332"/>
      <c r="DCA55" s="332"/>
      <c r="DCB55" s="332"/>
      <c r="DCC55" s="332"/>
      <c r="DCD55" s="332"/>
      <c r="DCE55" s="332"/>
      <c r="DCF55" s="332"/>
      <c r="DCG55" s="332"/>
      <c r="DCH55" s="332"/>
      <c r="DCI55" s="332"/>
      <c r="DCJ55" s="332"/>
      <c r="DCK55" s="332"/>
      <c r="DCL55" s="332"/>
      <c r="DCM55" s="332"/>
      <c r="DCN55" s="332"/>
      <c r="DCO55" s="332"/>
      <c r="DCP55" s="332"/>
      <c r="DCQ55" s="332"/>
      <c r="DCR55" s="332"/>
      <c r="DCS55" s="332"/>
      <c r="DCT55" s="332"/>
      <c r="DCU55" s="332"/>
      <c r="DCV55" s="332"/>
      <c r="DCW55" s="332"/>
      <c r="DCX55" s="332"/>
      <c r="DCY55" s="332"/>
      <c r="DCZ55" s="332"/>
      <c r="DDA55" s="332"/>
      <c r="DDB55" s="332"/>
      <c r="DDC55" s="332"/>
      <c r="DDD55" s="332"/>
      <c r="DDE55" s="332"/>
      <c r="DDF55" s="332"/>
      <c r="DDG55" s="332"/>
      <c r="DDH55" s="332"/>
      <c r="DDI55" s="332"/>
      <c r="DDJ55" s="332"/>
      <c r="DDK55" s="332"/>
      <c r="DDL55" s="332"/>
      <c r="DDM55" s="332"/>
      <c r="DDN55" s="332"/>
      <c r="DDO55" s="332"/>
      <c r="DDP55" s="332"/>
      <c r="DDQ55" s="332"/>
      <c r="DDR55" s="332"/>
      <c r="DDS55" s="332"/>
      <c r="DDT55" s="332"/>
      <c r="DDU55" s="332"/>
      <c r="DDV55" s="332"/>
      <c r="DDW55" s="332"/>
      <c r="DDX55" s="332"/>
      <c r="DDY55" s="332"/>
      <c r="DDZ55" s="332"/>
      <c r="DEA55" s="332"/>
      <c r="DEB55" s="332"/>
      <c r="DEC55" s="332"/>
      <c r="DED55" s="332"/>
      <c r="DEE55" s="332"/>
      <c r="DEF55" s="332"/>
      <c r="DEG55" s="332"/>
      <c r="DEH55" s="332"/>
      <c r="DEI55" s="332"/>
      <c r="DEJ55" s="332"/>
      <c r="DEK55" s="332"/>
      <c r="DEL55" s="332"/>
      <c r="DEM55" s="332"/>
      <c r="DEN55" s="332"/>
      <c r="DEO55" s="332"/>
      <c r="DEP55" s="332"/>
      <c r="DEQ55" s="332"/>
      <c r="DER55" s="332"/>
      <c r="DES55" s="332"/>
      <c r="DET55" s="332"/>
      <c r="DEU55" s="332"/>
      <c r="DEV55" s="332"/>
      <c r="DEW55" s="332"/>
      <c r="DEX55" s="332"/>
      <c r="DEY55" s="332"/>
      <c r="DEZ55" s="332"/>
      <c r="DFA55" s="332"/>
      <c r="DFB55" s="332"/>
      <c r="DFC55" s="332"/>
      <c r="DFD55" s="332"/>
      <c r="DFE55" s="332"/>
      <c r="DFF55" s="332"/>
      <c r="DFG55" s="332"/>
      <c r="DFH55" s="332"/>
      <c r="DFI55" s="332"/>
      <c r="DFJ55" s="332"/>
      <c r="DFK55" s="332"/>
      <c r="DFL55" s="332"/>
      <c r="DFM55" s="332"/>
      <c r="DFN55" s="332"/>
      <c r="DFO55" s="332"/>
      <c r="DFP55" s="332"/>
      <c r="DFQ55" s="332"/>
      <c r="DFR55" s="332"/>
      <c r="DFS55" s="332"/>
      <c r="DFT55" s="332"/>
      <c r="DFU55" s="332"/>
      <c r="DFV55" s="332"/>
      <c r="DFW55" s="332"/>
      <c r="DFX55" s="332"/>
      <c r="DFY55" s="332"/>
      <c r="DFZ55" s="332"/>
      <c r="DGA55" s="332"/>
      <c r="DGB55" s="332"/>
      <c r="DGC55" s="332"/>
      <c r="DGD55" s="332"/>
      <c r="DGE55" s="332"/>
      <c r="DGF55" s="332"/>
      <c r="DGG55" s="332"/>
      <c r="DGH55" s="332"/>
      <c r="DGI55" s="332"/>
      <c r="DGJ55" s="332"/>
      <c r="DGK55" s="332"/>
      <c r="DGL55" s="332"/>
      <c r="DGM55" s="332"/>
      <c r="DGN55" s="332"/>
      <c r="DGO55" s="332"/>
      <c r="DGP55" s="332"/>
      <c r="DGQ55" s="332"/>
      <c r="DGR55" s="332"/>
      <c r="DGS55" s="332"/>
      <c r="DGT55" s="332"/>
      <c r="DGU55" s="332"/>
      <c r="DGV55" s="332"/>
      <c r="DGW55" s="332"/>
      <c r="DGX55" s="332"/>
      <c r="DGY55" s="332"/>
      <c r="DGZ55" s="332"/>
      <c r="DHA55" s="332"/>
      <c r="DHB55" s="332"/>
      <c r="DHC55" s="332"/>
      <c r="DHD55" s="332"/>
      <c r="DHE55" s="332"/>
      <c r="DHF55" s="332"/>
      <c r="DHG55" s="332"/>
      <c r="DHH55" s="332"/>
      <c r="DHI55" s="332"/>
      <c r="DHJ55" s="332"/>
      <c r="DHK55" s="332"/>
      <c r="DHL55" s="332"/>
      <c r="DHM55" s="332"/>
      <c r="DHN55" s="332"/>
      <c r="DHO55" s="332"/>
      <c r="DHP55" s="332"/>
      <c r="DHQ55" s="332"/>
      <c r="DHR55" s="332"/>
      <c r="DHS55" s="332"/>
      <c r="DHT55" s="332"/>
      <c r="DHU55" s="332"/>
      <c r="DHV55" s="332"/>
      <c r="DHW55" s="332"/>
      <c r="DHX55" s="332"/>
      <c r="DHY55" s="332"/>
      <c r="DHZ55" s="332"/>
      <c r="DIA55" s="332"/>
      <c r="DIB55" s="332"/>
      <c r="DIC55" s="332"/>
      <c r="DID55" s="332"/>
      <c r="DIE55" s="332"/>
      <c r="DIF55" s="332"/>
      <c r="DIG55" s="332"/>
      <c r="DIH55" s="332"/>
      <c r="DII55" s="332"/>
      <c r="DIJ55" s="332"/>
      <c r="DIK55" s="332"/>
      <c r="DIL55" s="332"/>
      <c r="DIM55" s="332"/>
      <c r="DIN55" s="332"/>
      <c r="DIO55" s="332"/>
      <c r="DIP55" s="332"/>
      <c r="DIQ55" s="332"/>
      <c r="DIR55" s="332"/>
      <c r="DIS55" s="332"/>
      <c r="DIT55" s="332"/>
      <c r="DIU55" s="332"/>
      <c r="DIV55" s="332"/>
      <c r="DIW55" s="332"/>
      <c r="DIX55" s="332"/>
      <c r="DIY55" s="332"/>
      <c r="DIZ55" s="332"/>
      <c r="DJA55" s="332"/>
      <c r="DJB55" s="332"/>
      <c r="DJC55" s="332"/>
      <c r="DJD55" s="332"/>
      <c r="DJE55" s="332"/>
      <c r="DJF55" s="332"/>
      <c r="DJG55" s="332"/>
      <c r="DJH55" s="332"/>
      <c r="DJI55" s="332"/>
      <c r="DJJ55" s="332"/>
      <c r="DJK55" s="332"/>
      <c r="DJL55" s="332"/>
      <c r="DJM55" s="332"/>
      <c r="DJN55" s="332"/>
      <c r="DJO55" s="332"/>
      <c r="DJP55" s="332"/>
      <c r="DJQ55" s="332"/>
      <c r="DJR55" s="332"/>
      <c r="DJS55" s="332"/>
      <c r="DJT55" s="332"/>
      <c r="DJU55" s="332"/>
      <c r="DJV55" s="332"/>
      <c r="DJW55" s="332"/>
      <c r="DJX55" s="332"/>
      <c r="DJY55" s="332"/>
      <c r="DJZ55" s="332"/>
      <c r="DKA55" s="332"/>
      <c r="DKB55" s="332"/>
      <c r="DKC55" s="332"/>
      <c r="DKD55" s="332"/>
      <c r="DKE55" s="332"/>
      <c r="DKF55" s="332"/>
      <c r="DKG55" s="332"/>
      <c r="DKH55" s="332"/>
      <c r="DKI55" s="332"/>
      <c r="DKJ55" s="332"/>
      <c r="DKK55" s="332"/>
      <c r="DKL55" s="332"/>
      <c r="DKM55" s="332"/>
      <c r="DKN55" s="332"/>
      <c r="DKO55" s="332"/>
      <c r="DKP55" s="332"/>
      <c r="DKQ55" s="332"/>
      <c r="DKR55" s="332"/>
      <c r="DKS55" s="332"/>
      <c r="DKT55" s="332"/>
      <c r="DKU55" s="332"/>
      <c r="DKV55" s="332"/>
      <c r="DKW55" s="332"/>
      <c r="DKX55" s="332"/>
      <c r="DKY55" s="332"/>
      <c r="DKZ55" s="332"/>
      <c r="DLA55" s="332"/>
      <c r="DLB55" s="332"/>
      <c r="DLC55" s="332"/>
      <c r="DLD55" s="332"/>
      <c r="DLE55" s="332"/>
      <c r="DLF55" s="332"/>
      <c r="DLG55" s="332"/>
      <c r="DLH55" s="332"/>
      <c r="DLI55" s="332"/>
      <c r="DLJ55" s="332"/>
      <c r="DLK55" s="332"/>
      <c r="DLL55" s="332"/>
      <c r="DLM55" s="332"/>
      <c r="DLN55" s="332"/>
      <c r="DLO55" s="332"/>
      <c r="DLP55" s="332"/>
      <c r="DLQ55" s="332"/>
      <c r="DLR55" s="332"/>
      <c r="DLS55" s="332"/>
      <c r="DLT55" s="332"/>
      <c r="DLU55" s="332"/>
      <c r="DLV55" s="332"/>
      <c r="DLW55" s="332"/>
      <c r="DLX55" s="332"/>
      <c r="DLY55" s="332"/>
      <c r="DLZ55" s="332"/>
      <c r="DMA55" s="332"/>
      <c r="DMB55" s="332"/>
      <c r="DMC55" s="332"/>
      <c r="DMD55" s="332"/>
      <c r="DME55" s="332"/>
      <c r="DMF55" s="332"/>
      <c r="DMG55" s="332"/>
      <c r="DMH55" s="332"/>
      <c r="DMI55" s="332"/>
      <c r="DMJ55" s="332"/>
      <c r="DMK55" s="332"/>
      <c r="DML55" s="332"/>
      <c r="DMM55" s="332"/>
      <c r="DMN55" s="332"/>
      <c r="DMO55" s="332"/>
      <c r="DMP55" s="332"/>
      <c r="DMQ55" s="332"/>
      <c r="DMR55" s="332"/>
      <c r="DMS55" s="332"/>
      <c r="DMT55" s="332"/>
      <c r="DMU55" s="332"/>
      <c r="DMV55" s="332"/>
      <c r="DMW55" s="332"/>
      <c r="DMX55" s="332"/>
      <c r="DMY55" s="332"/>
      <c r="DMZ55" s="332"/>
      <c r="DNA55" s="332"/>
      <c r="DNB55" s="332"/>
      <c r="DNC55" s="332"/>
      <c r="DND55" s="332"/>
      <c r="DNE55" s="332"/>
      <c r="DNF55" s="332"/>
      <c r="DNG55" s="332"/>
      <c r="DNH55" s="332"/>
      <c r="DNI55" s="332"/>
      <c r="DNJ55" s="332"/>
      <c r="DNK55" s="332"/>
      <c r="DNL55" s="332"/>
      <c r="DNM55" s="332"/>
      <c r="DNN55" s="332"/>
      <c r="DNO55" s="332"/>
      <c r="DNP55" s="332"/>
      <c r="DNQ55" s="332"/>
      <c r="DNR55" s="332"/>
      <c r="DNS55" s="332"/>
      <c r="DNT55" s="332"/>
      <c r="DNU55" s="332"/>
      <c r="DNV55" s="332"/>
      <c r="DNW55" s="332"/>
      <c r="DNX55" s="332"/>
      <c r="DNY55" s="332"/>
      <c r="DNZ55" s="332"/>
      <c r="DOA55" s="332"/>
      <c r="DOB55" s="332"/>
      <c r="DOC55" s="332"/>
      <c r="DOD55" s="332"/>
      <c r="DOE55" s="332"/>
      <c r="DOF55" s="332"/>
      <c r="DOG55" s="332"/>
      <c r="DOH55" s="332"/>
      <c r="DOI55" s="332"/>
      <c r="DOJ55" s="332"/>
      <c r="DOK55" s="332"/>
      <c r="DOL55" s="332"/>
      <c r="DOM55" s="332"/>
      <c r="DON55" s="332"/>
      <c r="DOO55" s="332"/>
      <c r="DOP55" s="332"/>
      <c r="DOQ55" s="332"/>
      <c r="DOR55" s="332"/>
      <c r="DOS55" s="332"/>
      <c r="DOT55" s="332"/>
      <c r="DOU55" s="332"/>
      <c r="DOV55" s="332"/>
      <c r="DOW55" s="332"/>
      <c r="DOX55" s="332"/>
      <c r="DOY55" s="332"/>
      <c r="DOZ55" s="332"/>
      <c r="DPA55" s="332"/>
      <c r="DPB55" s="332"/>
      <c r="DPC55" s="332"/>
      <c r="DPD55" s="332"/>
      <c r="DPE55" s="332"/>
      <c r="DPF55" s="332"/>
      <c r="DPG55" s="332"/>
      <c r="DPH55" s="332"/>
      <c r="DPI55" s="332"/>
      <c r="DPJ55" s="332"/>
      <c r="DPK55" s="332"/>
      <c r="DPL55" s="332"/>
      <c r="DPM55" s="332"/>
      <c r="DPN55" s="332"/>
      <c r="DPO55" s="332"/>
      <c r="DPP55" s="332"/>
      <c r="DPQ55" s="332"/>
      <c r="DPR55" s="332"/>
      <c r="DPS55" s="332"/>
      <c r="DPT55" s="332"/>
      <c r="DPU55" s="332"/>
      <c r="DPV55" s="332"/>
      <c r="DPW55" s="332"/>
      <c r="DPX55" s="332"/>
      <c r="DPY55" s="332"/>
      <c r="DPZ55" s="332"/>
      <c r="DQA55" s="332"/>
      <c r="DQB55" s="332"/>
      <c r="DQC55" s="332"/>
      <c r="DQD55" s="332"/>
      <c r="DQE55" s="332"/>
      <c r="DQF55" s="332"/>
      <c r="DQG55" s="332"/>
      <c r="DQH55" s="332"/>
      <c r="DQI55" s="332"/>
      <c r="DQJ55" s="332"/>
      <c r="DQK55" s="332"/>
      <c r="DQL55" s="332"/>
      <c r="DQM55" s="332"/>
      <c r="DQN55" s="332"/>
      <c r="DQO55" s="332"/>
      <c r="DQP55" s="332"/>
      <c r="DQQ55" s="332"/>
      <c r="DQR55" s="332"/>
      <c r="DQS55" s="332"/>
      <c r="DQT55" s="332"/>
      <c r="DQU55" s="332"/>
      <c r="DQV55" s="332"/>
      <c r="DQW55" s="332"/>
      <c r="DQX55" s="332"/>
      <c r="DQY55" s="332"/>
      <c r="DQZ55" s="332"/>
      <c r="DRA55" s="332"/>
      <c r="DRB55" s="332"/>
      <c r="DRC55" s="332"/>
      <c r="DRD55" s="332"/>
      <c r="DRE55" s="332"/>
      <c r="DRF55" s="332"/>
      <c r="DRG55" s="332"/>
      <c r="DRH55" s="332"/>
      <c r="DRI55" s="332"/>
      <c r="DRJ55" s="332"/>
      <c r="DRK55" s="332"/>
      <c r="DRL55" s="332"/>
      <c r="DRM55" s="332"/>
      <c r="DRN55" s="332"/>
      <c r="DRO55" s="332"/>
      <c r="DRP55" s="332"/>
      <c r="DRQ55" s="332"/>
      <c r="DRR55" s="332"/>
      <c r="DRS55" s="332"/>
      <c r="DRT55" s="332"/>
      <c r="DRU55" s="332"/>
      <c r="DRV55" s="332"/>
      <c r="DRW55" s="332"/>
      <c r="DRX55" s="332"/>
      <c r="DRY55" s="332"/>
      <c r="DRZ55" s="332"/>
      <c r="DSA55" s="332"/>
      <c r="DSB55" s="332"/>
      <c r="DSC55" s="332"/>
      <c r="DSD55" s="332"/>
      <c r="DSE55" s="332"/>
      <c r="DSF55" s="332"/>
      <c r="DSG55" s="332"/>
      <c r="DSH55" s="332"/>
      <c r="DSI55" s="332"/>
      <c r="DSJ55" s="332"/>
      <c r="DSK55" s="332"/>
      <c r="DSL55" s="332"/>
      <c r="DSM55" s="332"/>
      <c r="DSN55" s="332"/>
      <c r="DSO55" s="332"/>
      <c r="DSP55" s="332"/>
      <c r="DSQ55" s="332"/>
      <c r="DSR55" s="332"/>
      <c r="DSS55" s="332"/>
      <c r="DST55" s="332"/>
      <c r="DSU55" s="332"/>
      <c r="DSV55" s="332"/>
      <c r="DSW55" s="332"/>
      <c r="DSX55" s="332"/>
      <c r="DSY55" s="332"/>
      <c r="DSZ55" s="332"/>
      <c r="DTA55" s="332"/>
      <c r="DTB55" s="332"/>
      <c r="DTC55" s="332"/>
      <c r="DTD55" s="332"/>
      <c r="DTE55" s="332"/>
      <c r="DTF55" s="332"/>
      <c r="DTG55" s="332"/>
      <c r="DTH55" s="332"/>
      <c r="DTI55" s="332"/>
      <c r="DTJ55" s="332"/>
      <c r="DTK55" s="332"/>
      <c r="DTL55" s="332"/>
      <c r="DTM55" s="332"/>
      <c r="DTN55" s="332"/>
      <c r="DTO55" s="332"/>
      <c r="DTP55" s="332"/>
      <c r="DTQ55" s="332"/>
      <c r="DTR55" s="332"/>
      <c r="DTS55" s="332"/>
      <c r="DTT55" s="332"/>
      <c r="DTU55" s="332"/>
      <c r="DTV55" s="332"/>
      <c r="DTW55" s="332"/>
      <c r="DTX55" s="332"/>
      <c r="DTY55" s="332"/>
      <c r="DTZ55" s="332"/>
      <c r="DUA55" s="332"/>
      <c r="DUB55" s="332"/>
      <c r="DUC55" s="332"/>
      <c r="DUD55" s="332"/>
      <c r="DUE55" s="332"/>
      <c r="DUF55" s="332"/>
      <c r="DUG55" s="332"/>
      <c r="DUH55" s="332"/>
      <c r="DUI55" s="332"/>
      <c r="DUJ55" s="332"/>
      <c r="DUK55" s="332"/>
      <c r="DUL55" s="332"/>
      <c r="DUM55" s="332"/>
      <c r="DUN55" s="332"/>
      <c r="DUO55" s="332"/>
      <c r="DUP55" s="332"/>
      <c r="DUQ55" s="332"/>
      <c r="DUR55" s="332"/>
      <c r="DUS55" s="332"/>
      <c r="DUT55" s="332"/>
      <c r="DUU55" s="332"/>
      <c r="DUV55" s="332"/>
      <c r="DUW55" s="332"/>
      <c r="DUX55" s="332"/>
      <c r="DUY55" s="332"/>
      <c r="DUZ55" s="332"/>
      <c r="DVA55" s="332"/>
      <c r="DVB55" s="332"/>
      <c r="DVC55" s="332"/>
      <c r="DVD55" s="332"/>
      <c r="DVE55" s="332"/>
      <c r="DVF55" s="332"/>
      <c r="DVG55" s="332"/>
      <c r="DVH55" s="332"/>
      <c r="DVI55" s="332"/>
      <c r="DVJ55" s="332"/>
      <c r="DVK55" s="332"/>
      <c r="DVL55" s="332"/>
      <c r="DVM55" s="332"/>
      <c r="DVN55" s="332"/>
      <c r="DVO55" s="332"/>
      <c r="DVP55" s="332"/>
      <c r="DVQ55" s="332"/>
      <c r="DVR55" s="332"/>
      <c r="DVS55" s="332"/>
      <c r="DVT55" s="332"/>
      <c r="DVU55" s="332"/>
      <c r="DVV55" s="332"/>
      <c r="DVW55" s="332"/>
      <c r="DVX55" s="332"/>
      <c r="DVY55" s="332"/>
      <c r="DVZ55" s="332"/>
      <c r="DWA55" s="332"/>
      <c r="DWB55" s="332"/>
      <c r="DWC55" s="332"/>
      <c r="DWD55" s="332"/>
      <c r="DWE55" s="332"/>
      <c r="DWF55" s="332"/>
      <c r="DWG55" s="332"/>
      <c r="DWH55" s="332"/>
      <c r="DWI55" s="332"/>
      <c r="DWJ55" s="332"/>
      <c r="DWK55" s="332"/>
      <c r="DWL55" s="332"/>
      <c r="DWM55" s="332"/>
      <c r="DWN55" s="332"/>
      <c r="DWO55" s="332"/>
      <c r="DWP55" s="332"/>
      <c r="DWQ55" s="332"/>
      <c r="DWR55" s="332"/>
      <c r="DWS55" s="332"/>
      <c r="DWT55" s="332"/>
      <c r="DWU55" s="332"/>
      <c r="DWV55" s="332"/>
      <c r="DWW55" s="332"/>
      <c r="DWX55" s="332"/>
      <c r="DWY55" s="332"/>
      <c r="DWZ55" s="332"/>
      <c r="DXA55" s="332"/>
      <c r="DXB55" s="332"/>
      <c r="DXC55" s="332"/>
      <c r="DXD55" s="332"/>
      <c r="DXE55" s="332"/>
      <c r="DXF55" s="332"/>
      <c r="DXG55" s="332"/>
      <c r="DXH55" s="332"/>
      <c r="DXI55" s="332"/>
      <c r="DXJ55" s="332"/>
      <c r="DXK55" s="332"/>
      <c r="DXL55" s="332"/>
      <c r="DXM55" s="332"/>
      <c r="DXN55" s="332"/>
      <c r="DXO55" s="332"/>
      <c r="DXP55" s="332"/>
      <c r="DXQ55" s="332"/>
      <c r="DXR55" s="332"/>
      <c r="DXS55" s="332"/>
      <c r="DXT55" s="332"/>
      <c r="DXU55" s="332"/>
      <c r="DXV55" s="332"/>
      <c r="DXW55" s="332"/>
      <c r="DXX55" s="332"/>
      <c r="DXY55" s="332"/>
      <c r="DXZ55" s="332"/>
      <c r="DYA55" s="332"/>
      <c r="DYB55" s="332"/>
      <c r="DYC55" s="332"/>
      <c r="DYD55" s="332"/>
      <c r="DYE55" s="332"/>
      <c r="DYF55" s="332"/>
      <c r="DYG55" s="332"/>
      <c r="DYH55" s="332"/>
      <c r="DYI55" s="332"/>
      <c r="DYJ55" s="332"/>
      <c r="DYK55" s="332"/>
      <c r="DYL55" s="332"/>
      <c r="DYM55" s="332"/>
      <c r="DYN55" s="332"/>
      <c r="DYO55" s="332"/>
      <c r="DYP55" s="332"/>
      <c r="DYQ55" s="332"/>
      <c r="DYR55" s="332"/>
      <c r="DYS55" s="332"/>
      <c r="DYT55" s="332"/>
      <c r="DYU55" s="332"/>
      <c r="DYV55" s="332"/>
      <c r="DYW55" s="332"/>
      <c r="DYX55" s="332"/>
      <c r="DYY55" s="332"/>
      <c r="DYZ55" s="332"/>
      <c r="DZA55" s="332"/>
      <c r="DZB55" s="332"/>
      <c r="DZC55" s="332"/>
      <c r="DZD55" s="332"/>
      <c r="DZE55" s="332"/>
      <c r="DZF55" s="332"/>
      <c r="DZG55" s="332"/>
      <c r="DZH55" s="332"/>
      <c r="DZI55" s="332"/>
      <c r="DZJ55" s="332"/>
      <c r="DZK55" s="332"/>
      <c r="DZL55" s="332"/>
      <c r="DZM55" s="332"/>
      <c r="DZN55" s="332"/>
      <c r="DZO55" s="332"/>
      <c r="DZP55" s="332"/>
      <c r="DZQ55" s="332"/>
      <c r="DZR55" s="332"/>
      <c r="DZS55" s="332"/>
      <c r="DZT55" s="332"/>
      <c r="DZU55" s="332"/>
      <c r="DZV55" s="332"/>
      <c r="DZW55" s="332"/>
      <c r="DZX55" s="332"/>
      <c r="DZY55" s="332"/>
      <c r="DZZ55" s="332"/>
      <c r="EAA55" s="332"/>
      <c r="EAB55" s="332"/>
      <c r="EAC55" s="332"/>
      <c r="EAD55" s="332"/>
      <c r="EAE55" s="332"/>
      <c r="EAF55" s="332"/>
      <c r="EAG55" s="332"/>
      <c r="EAH55" s="332"/>
      <c r="EAI55" s="332"/>
      <c r="EAJ55" s="332"/>
      <c r="EAK55" s="332"/>
      <c r="EAL55" s="332"/>
      <c r="EAM55" s="332"/>
      <c r="EAN55" s="332"/>
      <c r="EAO55" s="332"/>
      <c r="EAP55" s="332"/>
      <c r="EAQ55" s="332"/>
      <c r="EAR55" s="332"/>
      <c r="EAS55" s="332"/>
      <c r="EAT55" s="332"/>
      <c r="EAU55" s="332"/>
      <c r="EAV55" s="332"/>
      <c r="EAW55" s="332"/>
      <c r="EAX55" s="332"/>
      <c r="EAY55" s="332"/>
      <c r="EAZ55" s="332"/>
      <c r="EBA55" s="332"/>
      <c r="EBB55" s="332"/>
      <c r="EBC55" s="332"/>
      <c r="EBD55" s="332"/>
      <c r="EBE55" s="332"/>
      <c r="EBF55" s="332"/>
      <c r="EBG55" s="332"/>
      <c r="EBH55" s="332"/>
      <c r="EBI55" s="332"/>
      <c r="EBJ55" s="332"/>
      <c r="EBK55" s="332"/>
      <c r="EBL55" s="332"/>
      <c r="EBM55" s="332"/>
      <c r="EBN55" s="332"/>
      <c r="EBO55" s="332"/>
      <c r="EBP55" s="332"/>
      <c r="EBQ55" s="332"/>
      <c r="EBR55" s="332"/>
      <c r="EBS55" s="332"/>
      <c r="EBT55" s="332"/>
      <c r="EBU55" s="332"/>
      <c r="EBV55" s="332"/>
      <c r="EBW55" s="332"/>
      <c r="EBX55" s="332"/>
      <c r="EBY55" s="332"/>
      <c r="EBZ55" s="332"/>
      <c r="ECA55" s="332"/>
      <c r="ECB55" s="332"/>
      <c r="ECC55" s="332"/>
      <c r="ECD55" s="332"/>
      <c r="ECE55" s="332"/>
      <c r="ECF55" s="332"/>
      <c r="ECG55" s="332"/>
      <c r="ECH55" s="332"/>
      <c r="ECI55" s="332"/>
      <c r="ECJ55" s="332"/>
      <c r="ECK55" s="332"/>
      <c r="ECL55" s="332"/>
      <c r="ECM55" s="332"/>
      <c r="ECN55" s="332"/>
      <c r="ECO55" s="332"/>
      <c r="ECP55" s="332"/>
      <c r="ECQ55" s="332"/>
      <c r="ECR55" s="332"/>
      <c r="ECS55" s="332"/>
      <c r="ECT55" s="332"/>
      <c r="ECU55" s="332"/>
      <c r="ECV55" s="332"/>
      <c r="ECW55" s="332"/>
      <c r="ECX55" s="332"/>
      <c r="ECY55" s="332"/>
      <c r="ECZ55" s="332"/>
      <c r="EDA55" s="332"/>
      <c r="EDB55" s="332"/>
      <c r="EDC55" s="332"/>
      <c r="EDD55" s="332"/>
      <c r="EDE55" s="332"/>
      <c r="EDF55" s="332"/>
      <c r="EDG55" s="332"/>
      <c r="EDH55" s="332"/>
      <c r="EDI55" s="332"/>
      <c r="EDJ55" s="332"/>
      <c r="EDK55" s="332"/>
      <c r="EDL55" s="332"/>
      <c r="EDM55" s="332"/>
      <c r="EDN55" s="332"/>
      <c r="EDO55" s="332"/>
      <c r="EDP55" s="332"/>
      <c r="EDQ55" s="332"/>
      <c r="EDR55" s="332"/>
      <c r="EDS55" s="332"/>
      <c r="EDT55" s="332"/>
      <c r="EDU55" s="332"/>
      <c r="EDV55" s="332"/>
      <c r="EDW55" s="332"/>
      <c r="EDX55" s="332"/>
      <c r="EDY55" s="332"/>
      <c r="EDZ55" s="332"/>
      <c r="EEA55" s="332"/>
      <c r="EEB55" s="332"/>
      <c r="EEC55" s="332"/>
      <c r="EED55" s="332"/>
      <c r="EEE55" s="332"/>
      <c r="EEF55" s="332"/>
      <c r="EEG55" s="332"/>
      <c r="EEH55" s="332"/>
      <c r="EEI55" s="332"/>
      <c r="EEJ55" s="332"/>
      <c r="EEK55" s="332"/>
      <c r="EEL55" s="332"/>
      <c r="EEM55" s="332"/>
      <c r="EEN55" s="332"/>
      <c r="EEO55" s="332"/>
      <c r="EEP55" s="332"/>
      <c r="EEQ55" s="332"/>
      <c r="EER55" s="332"/>
      <c r="EES55" s="332"/>
      <c r="EET55" s="332"/>
      <c r="EEU55" s="332"/>
      <c r="EEV55" s="332"/>
      <c r="EEW55" s="332"/>
      <c r="EEX55" s="332"/>
      <c r="EEY55" s="332"/>
      <c r="EEZ55" s="332"/>
      <c r="EFA55" s="332"/>
      <c r="EFB55" s="332"/>
      <c r="EFC55" s="332"/>
      <c r="EFD55" s="332"/>
      <c r="EFE55" s="332"/>
      <c r="EFF55" s="332"/>
      <c r="EFG55" s="332"/>
      <c r="EFH55" s="332"/>
      <c r="EFI55" s="332"/>
      <c r="EFJ55" s="332"/>
      <c r="EFK55" s="332"/>
      <c r="EFL55" s="332"/>
      <c r="EFM55" s="332"/>
      <c r="EFN55" s="332"/>
      <c r="EFO55" s="332"/>
      <c r="EFP55" s="332"/>
      <c r="EFQ55" s="332"/>
      <c r="EFR55" s="332"/>
      <c r="EFS55" s="332"/>
      <c r="EFT55" s="332"/>
      <c r="EFU55" s="332"/>
      <c r="EFV55" s="332"/>
      <c r="EFW55" s="332"/>
      <c r="EFX55" s="332"/>
      <c r="EFY55" s="332"/>
      <c r="EFZ55" s="332"/>
      <c r="EGA55" s="332"/>
      <c r="EGB55" s="332"/>
      <c r="EGC55" s="332"/>
      <c r="EGD55" s="332"/>
      <c r="EGE55" s="332"/>
      <c r="EGF55" s="332"/>
      <c r="EGG55" s="332"/>
      <c r="EGH55" s="332"/>
      <c r="EGI55" s="332"/>
      <c r="EGJ55" s="332"/>
      <c r="EGK55" s="332"/>
      <c r="EGL55" s="332"/>
      <c r="EGM55" s="332"/>
      <c r="EGN55" s="332"/>
      <c r="EGO55" s="332"/>
      <c r="EGP55" s="332"/>
      <c r="EGQ55" s="332"/>
      <c r="EGR55" s="332"/>
      <c r="EGS55" s="332"/>
      <c r="EGT55" s="332"/>
      <c r="EGU55" s="332"/>
      <c r="EGV55" s="332"/>
      <c r="EGW55" s="332"/>
      <c r="EGX55" s="332"/>
      <c r="EGY55" s="332"/>
      <c r="EGZ55" s="332"/>
      <c r="EHA55" s="332"/>
      <c r="EHB55" s="332"/>
      <c r="EHC55" s="332"/>
      <c r="EHD55" s="332"/>
      <c r="EHE55" s="332"/>
      <c r="EHF55" s="332"/>
      <c r="EHG55" s="332"/>
      <c r="EHH55" s="332"/>
      <c r="EHI55" s="332"/>
      <c r="EHJ55" s="332"/>
      <c r="EHK55" s="332"/>
      <c r="EHL55" s="332"/>
      <c r="EHM55" s="332"/>
      <c r="EHN55" s="332"/>
      <c r="EHO55" s="332"/>
      <c r="EHP55" s="332"/>
      <c r="EHQ55" s="332"/>
      <c r="EHR55" s="332"/>
      <c r="EHS55" s="332"/>
      <c r="EHT55" s="332"/>
      <c r="EHU55" s="332"/>
      <c r="EHV55" s="332"/>
      <c r="EHW55" s="332"/>
      <c r="EHX55" s="332"/>
      <c r="EHY55" s="332"/>
      <c r="EHZ55" s="332"/>
      <c r="EIA55" s="332"/>
      <c r="EIB55" s="332"/>
      <c r="EIC55" s="332"/>
      <c r="EID55" s="332"/>
      <c r="EIE55" s="332"/>
      <c r="EIF55" s="332"/>
      <c r="EIG55" s="332"/>
      <c r="EIH55" s="332"/>
      <c r="EII55" s="332"/>
      <c r="EIJ55" s="332"/>
      <c r="EIK55" s="332"/>
      <c r="EIL55" s="332"/>
      <c r="EIM55" s="332"/>
      <c r="EIN55" s="332"/>
      <c r="EIO55" s="332"/>
      <c r="EIP55" s="332"/>
      <c r="EIQ55" s="332"/>
      <c r="EIR55" s="332"/>
      <c r="EIS55" s="332"/>
      <c r="EIT55" s="332"/>
      <c r="EIU55" s="332"/>
      <c r="EIV55" s="332"/>
      <c r="EIW55" s="332"/>
      <c r="EIX55" s="332"/>
      <c r="EIY55" s="332"/>
      <c r="EIZ55" s="332"/>
      <c r="EJA55" s="332"/>
      <c r="EJB55" s="332"/>
      <c r="EJC55" s="332"/>
      <c r="EJD55" s="332"/>
      <c r="EJE55" s="332"/>
      <c r="EJF55" s="332"/>
      <c r="EJG55" s="332"/>
      <c r="EJH55" s="332"/>
      <c r="EJI55" s="332"/>
      <c r="EJJ55" s="332"/>
      <c r="EJK55" s="332"/>
      <c r="EJL55" s="332"/>
      <c r="EJM55" s="332"/>
      <c r="EJN55" s="332"/>
      <c r="EJO55" s="332"/>
      <c r="EJP55" s="332"/>
      <c r="EJQ55" s="332"/>
      <c r="EJR55" s="332"/>
      <c r="EJS55" s="332"/>
      <c r="EJT55" s="332"/>
      <c r="EJU55" s="332"/>
      <c r="EJV55" s="332"/>
      <c r="EJW55" s="332"/>
      <c r="EJX55" s="332"/>
      <c r="EJY55" s="332"/>
      <c r="EJZ55" s="332"/>
      <c r="EKA55" s="332"/>
      <c r="EKB55" s="332"/>
      <c r="EKC55" s="332"/>
      <c r="EKD55" s="332"/>
      <c r="EKE55" s="332"/>
      <c r="EKF55" s="332"/>
      <c r="EKG55" s="332"/>
      <c r="EKH55" s="332"/>
      <c r="EKI55" s="332"/>
      <c r="EKJ55" s="332"/>
      <c r="EKK55" s="332"/>
      <c r="EKL55" s="332"/>
      <c r="EKM55" s="332"/>
      <c r="EKN55" s="332"/>
      <c r="EKO55" s="332"/>
      <c r="EKP55" s="332"/>
      <c r="EKQ55" s="332"/>
      <c r="EKR55" s="332"/>
      <c r="EKS55" s="332"/>
      <c r="EKT55" s="332"/>
      <c r="EKU55" s="332"/>
      <c r="EKV55" s="332"/>
      <c r="EKW55" s="332"/>
      <c r="EKX55" s="332"/>
      <c r="EKY55" s="332"/>
      <c r="EKZ55" s="332"/>
      <c r="ELA55" s="332"/>
      <c r="ELB55" s="332"/>
      <c r="ELC55" s="332"/>
      <c r="ELD55" s="332"/>
      <c r="ELE55" s="332"/>
      <c r="ELF55" s="332"/>
      <c r="ELG55" s="332"/>
      <c r="ELH55" s="332"/>
      <c r="ELI55" s="332"/>
      <c r="ELJ55" s="332"/>
      <c r="ELK55" s="332"/>
      <c r="ELL55" s="332"/>
      <c r="ELM55" s="332"/>
      <c r="ELN55" s="332"/>
      <c r="ELO55" s="332"/>
      <c r="ELP55" s="332"/>
      <c r="ELQ55" s="332"/>
      <c r="ELR55" s="332"/>
      <c r="ELS55" s="332"/>
      <c r="ELT55" s="332"/>
      <c r="ELU55" s="332"/>
      <c r="ELV55" s="332"/>
      <c r="ELW55" s="332"/>
      <c r="ELX55" s="332"/>
      <c r="ELY55" s="332"/>
      <c r="ELZ55" s="332"/>
      <c r="EMA55" s="332"/>
      <c r="EMB55" s="332"/>
      <c r="EMC55" s="332"/>
      <c r="EMD55" s="332"/>
      <c r="EME55" s="332"/>
      <c r="EMF55" s="332"/>
      <c r="EMG55" s="332"/>
      <c r="EMH55" s="332"/>
      <c r="EMI55" s="332"/>
      <c r="EMJ55" s="332"/>
      <c r="EMK55" s="332"/>
      <c r="EML55" s="332"/>
      <c r="EMM55" s="332"/>
      <c r="EMN55" s="332"/>
      <c r="EMO55" s="332"/>
      <c r="EMP55" s="332"/>
      <c r="EMQ55" s="332"/>
      <c r="EMR55" s="332"/>
      <c r="EMS55" s="332"/>
      <c r="EMT55" s="332"/>
      <c r="EMU55" s="332"/>
      <c r="EMV55" s="332"/>
      <c r="EMW55" s="332"/>
      <c r="EMX55" s="332"/>
      <c r="EMY55" s="332"/>
      <c r="EMZ55" s="332"/>
      <c r="ENA55" s="332"/>
      <c r="ENB55" s="332"/>
      <c r="ENC55" s="332"/>
      <c r="END55" s="332"/>
      <c r="ENE55" s="332"/>
      <c r="ENF55" s="332"/>
      <c r="ENG55" s="332"/>
      <c r="ENH55" s="332"/>
      <c r="ENI55" s="332"/>
      <c r="ENJ55" s="332"/>
      <c r="ENK55" s="332"/>
      <c r="ENL55" s="332"/>
      <c r="ENM55" s="332"/>
      <c r="ENN55" s="332"/>
      <c r="ENO55" s="332"/>
      <c r="ENP55" s="332"/>
      <c r="ENQ55" s="332"/>
      <c r="ENR55" s="332"/>
      <c r="ENS55" s="332"/>
      <c r="ENT55" s="332"/>
      <c r="ENU55" s="332"/>
      <c r="ENV55" s="332"/>
      <c r="ENW55" s="332"/>
      <c r="ENX55" s="332"/>
      <c r="ENY55" s="332"/>
      <c r="ENZ55" s="332"/>
      <c r="EOA55" s="332"/>
      <c r="EOB55" s="332"/>
      <c r="EOC55" s="332"/>
      <c r="EOD55" s="332"/>
      <c r="EOE55" s="332"/>
      <c r="EOF55" s="332"/>
      <c r="EOG55" s="332"/>
      <c r="EOH55" s="332"/>
      <c r="EOI55" s="332"/>
      <c r="EOJ55" s="332"/>
      <c r="EOK55" s="332"/>
      <c r="EOL55" s="332"/>
      <c r="EOM55" s="332"/>
      <c r="EON55" s="332"/>
      <c r="EOO55" s="332"/>
      <c r="EOP55" s="332"/>
      <c r="EOQ55" s="332"/>
      <c r="EOR55" s="332"/>
      <c r="EOS55" s="332"/>
      <c r="EOT55" s="332"/>
      <c r="EOU55" s="332"/>
      <c r="EOV55" s="332"/>
      <c r="EOW55" s="332"/>
      <c r="EOX55" s="332"/>
      <c r="EOY55" s="332"/>
      <c r="EOZ55" s="332"/>
      <c r="EPA55" s="332"/>
      <c r="EPB55" s="332"/>
      <c r="EPC55" s="332"/>
      <c r="EPD55" s="332"/>
      <c r="EPE55" s="332"/>
      <c r="EPF55" s="332"/>
      <c r="EPG55" s="332"/>
      <c r="EPH55" s="332"/>
      <c r="EPI55" s="332"/>
      <c r="EPJ55" s="332"/>
      <c r="EPK55" s="332"/>
      <c r="EPL55" s="332"/>
      <c r="EPM55" s="332"/>
      <c r="EPN55" s="332"/>
      <c r="EPO55" s="332"/>
      <c r="EPP55" s="332"/>
      <c r="EPQ55" s="332"/>
      <c r="EPR55" s="332"/>
      <c r="EPS55" s="332"/>
      <c r="EPT55" s="332"/>
      <c r="EPU55" s="332"/>
      <c r="EPV55" s="332"/>
      <c r="EPW55" s="332"/>
      <c r="EPX55" s="332"/>
      <c r="EPY55" s="332"/>
      <c r="EPZ55" s="332"/>
      <c r="EQA55" s="332"/>
      <c r="EQB55" s="332"/>
      <c r="EQC55" s="332"/>
      <c r="EQD55" s="332"/>
      <c r="EQE55" s="332"/>
      <c r="EQF55" s="332"/>
      <c r="EQG55" s="332"/>
      <c r="EQH55" s="332"/>
      <c r="EQI55" s="332"/>
      <c r="EQJ55" s="332"/>
      <c r="EQK55" s="332"/>
      <c r="EQL55" s="332"/>
      <c r="EQM55" s="332"/>
      <c r="EQN55" s="332"/>
      <c r="EQO55" s="332"/>
      <c r="EQP55" s="332"/>
      <c r="EQQ55" s="332"/>
      <c r="EQR55" s="332"/>
      <c r="EQS55" s="332"/>
      <c r="EQT55" s="332"/>
      <c r="EQU55" s="332"/>
      <c r="EQV55" s="332"/>
      <c r="EQW55" s="332"/>
      <c r="EQX55" s="332"/>
      <c r="EQY55" s="332"/>
      <c r="EQZ55" s="332"/>
      <c r="ERA55" s="332"/>
      <c r="ERB55" s="332"/>
      <c r="ERC55" s="332"/>
      <c r="ERD55" s="332"/>
      <c r="ERE55" s="332"/>
      <c r="ERF55" s="332"/>
      <c r="ERG55" s="332"/>
      <c r="ERH55" s="332"/>
      <c r="ERI55" s="332"/>
      <c r="ERJ55" s="332"/>
      <c r="ERK55" s="332"/>
      <c r="ERL55" s="332"/>
      <c r="ERM55" s="332"/>
      <c r="ERN55" s="332"/>
      <c r="ERO55" s="332"/>
      <c r="ERP55" s="332"/>
      <c r="ERQ55" s="332"/>
      <c r="ERR55" s="332"/>
      <c r="ERS55" s="332"/>
      <c r="ERT55" s="332"/>
      <c r="ERU55" s="332"/>
      <c r="ERV55" s="332"/>
      <c r="ERW55" s="332"/>
      <c r="ERX55" s="332"/>
      <c r="ERY55" s="332"/>
      <c r="ERZ55" s="332"/>
      <c r="ESA55" s="332"/>
      <c r="ESB55" s="332"/>
      <c r="ESC55" s="332"/>
      <c r="ESD55" s="332"/>
      <c r="ESE55" s="332"/>
      <c r="ESF55" s="332"/>
      <c r="ESG55" s="332"/>
      <c r="ESH55" s="332"/>
      <c r="ESI55" s="332"/>
      <c r="ESJ55" s="332"/>
      <c r="ESK55" s="332"/>
      <c r="ESL55" s="332"/>
      <c r="ESM55" s="332"/>
      <c r="ESN55" s="332"/>
      <c r="ESO55" s="332"/>
      <c r="ESP55" s="332"/>
      <c r="ESQ55" s="332"/>
      <c r="ESR55" s="332"/>
      <c r="ESS55" s="332"/>
      <c r="EST55" s="332"/>
      <c r="ESU55" s="332"/>
      <c r="ESV55" s="332"/>
      <c r="ESW55" s="332"/>
      <c r="ESX55" s="332"/>
      <c r="ESY55" s="332"/>
      <c r="ESZ55" s="332"/>
      <c r="ETA55" s="332"/>
      <c r="ETB55" s="332"/>
      <c r="ETC55" s="332"/>
      <c r="ETD55" s="332"/>
      <c r="ETE55" s="332"/>
      <c r="ETF55" s="332"/>
      <c r="ETG55" s="332"/>
      <c r="ETH55" s="332"/>
      <c r="ETI55" s="332"/>
      <c r="ETJ55" s="332"/>
      <c r="ETK55" s="332"/>
      <c r="ETL55" s="332"/>
      <c r="ETM55" s="332"/>
      <c r="ETN55" s="332"/>
      <c r="ETO55" s="332"/>
      <c r="ETP55" s="332"/>
      <c r="ETQ55" s="332"/>
      <c r="ETR55" s="332"/>
      <c r="ETS55" s="332"/>
      <c r="ETT55" s="332"/>
      <c r="ETU55" s="332"/>
      <c r="ETV55" s="332"/>
      <c r="ETW55" s="332"/>
      <c r="ETX55" s="332"/>
      <c r="ETY55" s="332"/>
      <c r="ETZ55" s="332"/>
      <c r="EUA55" s="332"/>
      <c r="EUB55" s="332"/>
      <c r="EUC55" s="332"/>
      <c r="EUD55" s="332"/>
      <c r="EUE55" s="332"/>
      <c r="EUF55" s="332"/>
      <c r="EUG55" s="332"/>
      <c r="EUH55" s="332"/>
      <c r="EUI55" s="332"/>
      <c r="EUJ55" s="332"/>
      <c r="EUK55" s="332"/>
      <c r="EUL55" s="332"/>
      <c r="EUM55" s="332"/>
      <c r="EUN55" s="332"/>
      <c r="EUO55" s="332"/>
      <c r="EUP55" s="332"/>
      <c r="EUQ55" s="332"/>
      <c r="EUR55" s="332"/>
      <c r="EUS55" s="332"/>
      <c r="EUT55" s="332"/>
      <c r="EUU55" s="332"/>
      <c r="EUV55" s="332"/>
      <c r="EUW55" s="332"/>
      <c r="EUX55" s="332"/>
      <c r="EUY55" s="332"/>
      <c r="EUZ55" s="332"/>
      <c r="EVA55" s="332"/>
      <c r="EVB55" s="332"/>
      <c r="EVC55" s="332"/>
      <c r="EVD55" s="332"/>
      <c r="EVE55" s="332"/>
      <c r="EVF55" s="332"/>
      <c r="EVG55" s="332"/>
      <c r="EVH55" s="332"/>
      <c r="EVI55" s="332"/>
      <c r="EVJ55" s="332"/>
      <c r="EVK55" s="332"/>
      <c r="EVL55" s="332"/>
      <c r="EVM55" s="332"/>
      <c r="EVN55" s="332"/>
      <c r="EVO55" s="332"/>
      <c r="EVP55" s="332"/>
      <c r="EVQ55" s="332"/>
      <c r="EVR55" s="332"/>
      <c r="EVS55" s="332"/>
      <c r="EVT55" s="332"/>
      <c r="EVU55" s="332"/>
      <c r="EVV55" s="332"/>
      <c r="EVW55" s="332"/>
      <c r="EVX55" s="332"/>
      <c r="EVY55" s="332"/>
      <c r="EVZ55" s="332"/>
      <c r="EWA55" s="332"/>
      <c r="EWB55" s="332"/>
      <c r="EWC55" s="332"/>
      <c r="EWD55" s="332"/>
      <c r="EWE55" s="332"/>
      <c r="EWF55" s="332"/>
      <c r="EWG55" s="332"/>
      <c r="EWH55" s="332"/>
      <c r="EWI55" s="332"/>
      <c r="EWJ55" s="332"/>
      <c r="EWK55" s="332"/>
      <c r="EWL55" s="332"/>
      <c r="EWM55" s="332"/>
      <c r="EWN55" s="332"/>
      <c r="EWO55" s="332"/>
      <c r="EWP55" s="332"/>
      <c r="EWQ55" s="332"/>
      <c r="EWR55" s="332"/>
      <c r="EWS55" s="332"/>
      <c r="EWT55" s="332"/>
      <c r="EWU55" s="332"/>
      <c r="EWV55" s="332"/>
      <c r="EWW55" s="332"/>
      <c r="EWX55" s="332"/>
      <c r="EWY55" s="332"/>
      <c r="EWZ55" s="332"/>
      <c r="EXA55" s="332"/>
      <c r="EXB55" s="332"/>
      <c r="EXC55" s="332"/>
      <c r="EXD55" s="332"/>
      <c r="EXE55" s="332"/>
      <c r="EXF55" s="332"/>
      <c r="EXG55" s="332"/>
      <c r="EXH55" s="332"/>
      <c r="EXI55" s="332"/>
      <c r="EXJ55" s="332"/>
      <c r="EXK55" s="332"/>
      <c r="EXL55" s="332"/>
      <c r="EXM55" s="332"/>
      <c r="EXN55" s="332"/>
      <c r="EXO55" s="332"/>
      <c r="EXP55" s="332"/>
      <c r="EXQ55" s="332"/>
      <c r="EXR55" s="332"/>
      <c r="EXS55" s="332"/>
      <c r="EXT55" s="332"/>
      <c r="EXU55" s="332"/>
      <c r="EXV55" s="332"/>
      <c r="EXW55" s="332"/>
      <c r="EXX55" s="332"/>
      <c r="EXY55" s="332"/>
      <c r="EXZ55" s="332"/>
      <c r="EYA55" s="332"/>
      <c r="EYB55" s="332"/>
      <c r="EYC55" s="332"/>
      <c r="EYD55" s="332"/>
      <c r="EYE55" s="332"/>
      <c r="EYF55" s="332"/>
      <c r="EYG55" s="332"/>
      <c r="EYH55" s="332"/>
      <c r="EYI55" s="332"/>
      <c r="EYJ55" s="332"/>
      <c r="EYK55" s="332"/>
      <c r="EYL55" s="332"/>
      <c r="EYM55" s="332"/>
      <c r="EYN55" s="332"/>
      <c r="EYO55" s="332"/>
      <c r="EYP55" s="332"/>
      <c r="EYQ55" s="332"/>
      <c r="EYR55" s="332"/>
      <c r="EYS55" s="332"/>
      <c r="EYT55" s="332"/>
      <c r="EYU55" s="332"/>
      <c r="EYV55" s="332"/>
      <c r="EYW55" s="332"/>
      <c r="EYX55" s="332"/>
      <c r="EYY55" s="332"/>
      <c r="EYZ55" s="332"/>
      <c r="EZA55" s="332"/>
      <c r="EZB55" s="332"/>
      <c r="EZC55" s="332"/>
      <c r="EZD55" s="332"/>
      <c r="EZE55" s="332"/>
      <c r="EZF55" s="332"/>
      <c r="EZG55" s="332"/>
      <c r="EZH55" s="332"/>
      <c r="EZI55" s="332"/>
      <c r="EZJ55" s="332"/>
      <c r="EZK55" s="332"/>
      <c r="EZL55" s="332"/>
      <c r="EZM55" s="332"/>
      <c r="EZN55" s="332"/>
      <c r="EZO55" s="332"/>
      <c r="EZP55" s="332"/>
      <c r="EZQ55" s="332"/>
      <c r="EZR55" s="332"/>
      <c r="EZS55" s="332"/>
      <c r="EZT55" s="332"/>
      <c r="EZU55" s="332"/>
      <c r="EZV55" s="332"/>
      <c r="EZW55" s="332"/>
      <c r="EZX55" s="332"/>
      <c r="EZY55" s="332"/>
      <c r="EZZ55" s="332"/>
      <c r="FAA55" s="332"/>
      <c r="FAB55" s="332"/>
      <c r="FAC55" s="332"/>
      <c r="FAD55" s="332"/>
      <c r="FAE55" s="332"/>
      <c r="FAF55" s="332"/>
      <c r="FAG55" s="332"/>
      <c r="FAH55" s="332"/>
      <c r="FAI55" s="332"/>
      <c r="FAJ55" s="332"/>
      <c r="FAK55" s="332"/>
      <c r="FAL55" s="332"/>
      <c r="FAM55" s="332"/>
      <c r="FAN55" s="332"/>
      <c r="FAO55" s="332"/>
      <c r="FAP55" s="332"/>
      <c r="FAQ55" s="332"/>
      <c r="FAR55" s="332"/>
      <c r="FAS55" s="332"/>
      <c r="FAT55" s="332"/>
      <c r="FAU55" s="332"/>
      <c r="FAV55" s="332"/>
      <c r="FAW55" s="332"/>
      <c r="FAX55" s="332"/>
      <c r="FAY55" s="332"/>
      <c r="FAZ55" s="332"/>
      <c r="FBA55" s="332"/>
      <c r="FBB55" s="332"/>
      <c r="FBC55" s="332"/>
      <c r="FBD55" s="332"/>
      <c r="FBE55" s="332"/>
      <c r="FBF55" s="332"/>
      <c r="FBG55" s="332"/>
      <c r="FBH55" s="332"/>
      <c r="FBI55" s="332"/>
      <c r="FBJ55" s="332"/>
      <c r="FBK55" s="332"/>
      <c r="FBL55" s="332"/>
      <c r="FBM55" s="332"/>
      <c r="FBN55" s="332"/>
      <c r="FBO55" s="332"/>
      <c r="FBP55" s="332"/>
      <c r="FBQ55" s="332"/>
      <c r="FBR55" s="332"/>
      <c r="FBS55" s="332"/>
      <c r="FBT55" s="332"/>
      <c r="FBU55" s="332"/>
      <c r="FBV55" s="332"/>
      <c r="FBW55" s="332"/>
      <c r="FBX55" s="332"/>
      <c r="FBY55" s="332"/>
      <c r="FBZ55" s="332"/>
      <c r="FCA55" s="332"/>
      <c r="FCB55" s="332"/>
      <c r="FCC55" s="332"/>
      <c r="FCD55" s="332"/>
      <c r="FCE55" s="332"/>
      <c r="FCF55" s="332"/>
      <c r="FCG55" s="332"/>
      <c r="FCH55" s="332"/>
      <c r="FCI55" s="332"/>
      <c r="FCJ55" s="332"/>
      <c r="FCK55" s="332"/>
      <c r="FCL55" s="332"/>
      <c r="FCM55" s="332"/>
      <c r="FCN55" s="332"/>
      <c r="FCO55" s="332"/>
      <c r="FCP55" s="332"/>
      <c r="FCQ55" s="332"/>
      <c r="FCR55" s="332"/>
      <c r="FCS55" s="332"/>
      <c r="FCT55" s="332"/>
      <c r="FCU55" s="332"/>
      <c r="FCV55" s="332"/>
      <c r="FCW55" s="332"/>
      <c r="FCX55" s="332"/>
      <c r="FCY55" s="332"/>
      <c r="FCZ55" s="332"/>
      <c r="FDA55" s="332"/>
      <c r="FDB55" s="332"/>
      <c r="FDC55" s="332"/>
      <c r="FDD55" s="332"/>
      <c r="FDE55" s="332"/>
      <c r="FDF55" s="332"/>
      <c r="FDG55" s="332"/>
      <c r="FDH55" s="332"/>
      <c r="FDI55" s="332"/>
      <c r="FDJ55" s="332"/>
      <c r="FDK55" s="332"/>
      <c r="FDL55" s="332"/>
      <c r="FDM55" s="332"/>
      <c r="FDN55" s="332"/>
      <c r="FDO55" s="332"/>
      <c r="FDP55" s="332"/>
      <c r="FDQ55" s="332"/>
      <c r="FDR55" s="332"/>
      <c r="FDS55" s="332"/>
      <c r="FDT55" s="332"/>
      <c r="FDU55" s="332"/>
      <c r="FDV55" s="332"/>
      <c r="FDW55" s="332"/>
      <c r="FDX55" s="332"/>
      <c r="FDY55" s="332"/>
      <c r="FDZ55" s="332"/>
      <c r="FEA55" s="332"/>
      <c r="FEB55" s="332"/>
      <c r="FEC55" s="332"/>
      <c r="FED55" s="332"/>
      <c r="FEE55" s="332"/>
      <c r="FEF55" s="332"/>
      <c r="FEG55" s="332"/>
      <c r="FEH55" s="332"/>
      <c r="FEI55" s="332"/>
      <c r="FEJ55" s="332"/>
      <c r="FEK55" s="332"/>
      <c r="FEL55" s="332"/>
      <c r="FEM55" s="332"/>
      <c r="FEN55" s="332"/>
      <c r="FEO55" s="332"/>
      <c r="FEP55" s="332"/>
      <c r="FEQ55" s="332"/>
      <c r="FER55" s="332"/>
      <c r="FES55" s="332"/>
      <c r="FET55" s="332"/>
      <c r="FEU55" s="332"/>
      <c r="FEV55" s="332"/>
      <c r="FEW55" s="332"/>
      <c r="FEX55" s="332"/>
      <c r="FEY55" s="332"/>
      <c r="FEZ55" s="332"/>
      <c r="FFA55" s="332"/>
      <c r="FFB55" s="332"/>
      <c r="FFC55" s="332"/>
      <c r="FFD55" s="332"/>
      <c r="FFE55" s="332"/>
      <c r="FFF55" s="332"/>
      <c r="FFG55" s="332"/>
      <c r="FFH55" s="332"/>
      <c r="FFI55" s="332"/>
      <c r="FFJ55" s="332"/>
      <c r="FFK55" s="332"/>
      <c r="FFL55" s="332"/>
      <c r="FFM55" s="332"/>
      <c r="FFN55" s="332"/>
      <c r="FFO55" s="332"/>
      <c r="FFP55" s="332"/>
      <c r="FFQ55" s="332"/>
      <c r="FFR55" s="332"/>
      <c r="FFS55" s="332"/>
      <c r="FFT55" s="332"/>
      <c r="FFU55" s="332"/>
      <c r="FFV55" s="332"/>
      <c r="FFW55" s="332"/>
      <c r="FFX55" s="332"/>
      <c r="FFY55" s="332"/>
      <c r="FFZ55" s="332"/>
      <c r="FGA55" s="332"/>
      <c r="FGB55" s="332"/>
      <c r="FGC55" s="332"/>
      <c r="FGD55" s="332"/>
      <c r="FGE55" s="332"/>
      <c r="FGF55" s="332"/>
      <c r="FGG55" s="332"/>
      <c r="FGH55" s="332"/>
      <c r="FGI55" s="332"/>
      <c r="FGJ55" s="332"/>
      <c r="FGK55" s="332"/>
      <c r="FGL55" s="332"/>
      <c r="FGM55" s="332"/>
      <c r="FGN55" s="332"/>
      <c r="FGO55" s="332"/>
      <c r="FGP55" s="332"/>
      <c r="FGQ55" s="332"/>
      <c r="FGR55" s="332"/>
      <c r="FGS55" s="332"/>
      <c r="FGT55" s="332"/>
      <c r="FGU55" s="332"/>
      <c r="FGV55" s="332"/>
      <c r="FGW55" s="332"/>
      <c r="FGX55" s="332"/>
      <c r="FGY55" s="332"/>
      <c r="FGZ55" s="332"/>
      <c r="FHA55" s="332"/>
      <c r="FHB55" s="332"/>
      <c r="FHC55" s="332"/>
      <c r="FHD55" s="332"/>
      <c r="FHE55" s="332"/>
      <c r="FHF55" s="332"/>
      <c r="FHG55" s="332"/>
      <c r="FHH55" s="332"/>
      <c r="FHI55" s="332"/>
      <c r="FHJ55" s="332"/>
      <c r="FHK55" s="332"/>
      <c r="FHL55" s="332"/>
      <c r="FHM55" s="332"/>
      <c r="FHN55" s="332"/>
      <c r="FHO55" s="332"/>
      <c r="FHP55" s="332"/>
      <c r="FHQ55" s="332"/>
      <c r="FHR55" s="332"/>
      <c r="FHS55" s="332"/>
      <c r="FHT55" s="332"/>
      <c r="FHU55" s="332"/>
      <c r="FHV55" s="332"/>
      <c r="FHW55" s="332"/>
      <c r="FHX55" s="332"/>
      <c r="FHY55" s="332"/>
      <c r="FHZ55" s="332"/>
      <c r="FIA55" s="332"/>
      <c r="FIB55" s="332"/>
      <c r="FIC55" s="332"/>
      <c r="FID55" s="332"/>
      <c r="FIE55" s="332"/>
      <c r="FIF55" s="332"/>
      <c r="FIG55" s="332"/>
      <c r="FIH55" s="332"/>
      <c r="FII55" s="332"/>
      <c r="FIJ55" s="332"/>
      <c r="FIK55" s="332"/>
      <c r="FIL55" s="332"/>
      <c r="FIM55" s="332"/>
      <c r="FIN55" s="332"/>
      <c r="FIO55" s="332"/>
      <c r="FIP55" s="332"/>
      <c r="FIQ55" s="332"/>
      <c r="FIR55" s="332"/>
      <c r="FIS55" s="332"/>
      <c r="FIT55" s="332"/>
      <c r="FIU55" s="332"/>
      <c r="FIV55" s="332"/>
      <c r="FIW55" s="332"/>
      <c r="FIX55" s="332"/>
      <c r="FIY55" s="332"/>
      <c r="FIZ55" s="332"/>
      <c r="FJA55" s="332"/>
      <c r="FJB55" s="332"/>
      <c r="FJC55" s="332"/>
      <c r="FJD55" s="332"/>
      <c r="FJE55" s="332"/>
      <c r="FJF55" s="332"/>
      <c r="FJG55" s="332"/>
      <c r="FJH55" s="332"/>
      <c r="FJI55" s="332"/>
      <c r="FJJ55" s="332"/>
      <c r="FJK55" s="332"/>
      <c r="FJL55" s="332"/>
      <c r="FJM55" s="332"/>
      <c r="FJN55" s="332"/>
      <c r="FJO55" s="332"/>
      <c r="FJP55" s="332"/>
      <c r="FJQ55" s="332"/>
      <c r="FJR55" s="332"/>
      <c r="FJS55" s="332"/>
      <c r="FJT55" s="332"/>
      <c r="FJU55" s="332"/>
      <c r="FJV55" s="332"/>
      <c r="FJW55" s="332"/>
      <c r="FJX55" s="332"/>
      <c r="FJY55" s="332"/>
      <c r="FJZ55" s="332"/>
      <c r="FKA55" s="332"/>
      <c r="FKB55" s="332"/>
      <c r="FKC55" s="332"/>
      <c r="FKD55" s="332"/>
      <c r="FKE55" s="332"/>
      <c r="FKF55" s="332"/>
      <c r="FKG55" s="332"/>
      <c r="FKH55" s="332"/>
      <c r="FKI55" s="332"/>
      <c r="FKJ55" s="332"/>
      <c r="FKK55" s="332"/>
      <c r="FKL55" s="332"/>
      <c r="FKM55" s="332"/>
      <c r="FKN55" s="332"/>
      <c r="FKO55" s="332"/>
      <c r="FKP55" s="332"/>
      <c r="FKQ55" s="332"/>
      <c r="FKR55" s="332"/>
      <c r="FKS55" s="332"/>
      <c r="FKT55" s="332"/>
      <c r="FKU55" s="332"/>
      <c r="FKV55" s="332"/>
      <c r="FKW55" s="332"/>
      <c r="FKX55" s="332"/>
      <c r="FKY55" s="332"/>
      <c r="FKZ55" s="332"/>
      <c r="FLA55" s="332"/>
      <c r="FLB55" s="332"/>
      <c r="FLC55" s="332"/>
      <c r="FLD55" s="332"/>
      <c r="FLE55" s="332"/>
      <c r="FLF55" s="332"/>
      <c r="FLG55" s="332"/>
      <c r="FLH55" s="332"/>
      <c r="FLI55" s="332"/>
      <c r="FLJ55" s="332"/>
      <c r="FLK55" s="332"/>
      <c r="FLL55" s="332"/>
      <c r="FLM55" s="332"/>
      <c r="FLN55" s="332"/>
      <c r="FLO55" s="332"/>
      <c r="FLP55" s="332"/>
      <c r="FLQ55" s="332"/>
      <c r="FLR55" s="332"/>
      <c r="FLS55" s="332"/>
      <c r="FLT55" s="332"/>
      <c r="FLU55" s="332"/>
      <c r="FLV55" s="332"/>
      <c r="FLW55" s="332"/>
      <c r="FLX55" s="332"/>
      <c r="FLY55" s="332"/>
      <c r="FLZ55" s="332"/>
      <c r="FMA55" s="332"/>
      <c r="FMB55" s="332"/>
      <c r="FMC55" s="332"/>
      <c r="FMD55" s="332"/>
      <c r="FME55" s="332"/>
      <c r="FMF55" s="332"/>
      <c r="FMG55" s="332"/>
      <c r="FMH55" s="332"/>
      <c r="FMI55" s="332"/>
      <c r="FMJ55" s="332"/>
      <c r="FMK55" s="332"/>
      <c r="FML55" s="332"/>
      <c r="FMM55" s="332"/>
      <c r="FMN55" s="332"/>
      <c r="FMO55" s="332"/>
      <c r="FMP55" s="332"/>
      <c r="FMQ55" s="332"/>
      <c r="FMR55" s="332"/>
      <c r="FMS55" s="332"/>
      <c r="FMT55" s="332"/>
      <c r="FMU55" s="332"/>
      <c r="FMV55" s="332"/>
      <c r="FMW55" s="332"/>
      <c r="FMX55" s="332"/>
      <c r="FMY55" s="332"/>
      <c r="FMZ55" s="332"/>
      <c r="FNA55" s="332"/>
      <c r="FNB55" s="332"/>
      <c r="FNC55" s="332"/>
      <c r="FND55" s="332"/>
      <c r="FNE55" s="332"/>
      <c r="FNF55" s="332"/>
      <c r="FNG55" s="332"/>
      <c r="FNH55" s="332"/>
      <c r="FNI55" s="332"/>
      <c r="FNJ55" s="332"/>
      <c r="FNK55" s="332"/>
      <c r="FNL55" s="332"/>
      <c r="FNM55" s="332"/>
      <c r="FNN55" s="332"/>
      <c r="FNO55" s="332"/>
      <c r="FNP55" s="332"/>
      <c r="FNQ55" s="332"/>
      <c r="FNR55" s="332"/>
      <c r="FNS55" s="332"/>
      <c r="FNT55" s="332"/>
      <c r="FNU55" s="332"/>
      <c r="FNV55" s="332"/>
      <c r="FNW55" s="332"/>
      <c r="FNX55" s="332"/>
      <c r="FNY55" s="332"/>
      <c r="FNZ55" s="332"/>
      <c r="FOA55" s="332"/>
      <c r="FOB55" s="332"/>
      <c r="FOC55" s="332"/>
      <c r="FOD55" s="332"/>
      <c r="FOE55" s="332"/>
      <c r="FOF55" s="332"/>
      <c r="FOG55" s="332"/>
      <c r="FOH55" s="332"/>
      <c r="FOI55" s="332"/>
      <c r="FOJ55" s="332"/>
      <c r="FOK55" s="332"/>
      <c r="FOL55" s="332"/>
      <c r="FOM55" s="332"/>
      <c r="FON55" s="332"/>
      <c r="FOO55" s="332"/>
      <c r="FOP55" s="332"/>
      <c r="FOQ55" s="332"/>
      <c r="FOR55" s="332"/>
      <c r="FOS55" s="332"/>
      <c r="FOT55" s="332"/>
      <c r="FOU55" s="332"/>
      <c r="FOV55" s="332"/>
      <c r="FOW55" s="332"/>
      <c r="FOX55" s="332"/>
      <c r="FOY55" s="332"/>
      <c r="FOZ55" s="332"/>
      <c r="FPA55" s="332"/>
      <c r="FPB55" s="332"/>
      <c r="FPC55" s="332"/>
      <c r="FPD55" s="332"/>
      <c r="FPE55" s="332"/>
      <c r="FPF55" s="332"/>
      <c r="FPG55" s="332"/>
      <c r="FPH55" s="332"/>
      <c r="FPI55" s="332"/>
      <c r="FPJ55" s="332"/>
      <c r="FPK55" s="332"/>
      <c r="FPL55" s="332"/>
      <c r="FPM55" s="332"/>
      <c r="FPN55" s="332"/>
      <c r="FPO55" s="332"/>
      <c r="FPP55" s="332"/>
      <c r="FPQ55" s="332"/>
      <c r="FPR55" s="332"/>
      <c r="FPS55" s="332"/>
      <c r="FPT55" s="332"/>
      <c r="FPU55" s="332"/>
      <c r="FPV55" s="332"/>
      <c r="FPW55" s="332"/>
      <c r="FPX55" s="332"/>
      <c r="FPY55" s="332"/>
      <c r="FPZ55" s="332"/>
      <c r="FQA55" s="332"/>
      <c r="FQB55" s="332"/>
      <c r="FQC55" s="332"/>
      <c r="FQD55" s="332"/>
      <c r="FQE55" s="332"/>
      <c r="FQF55" s="332"/>
      <c r="FQG55" s="332"/>
      <c r="FQH55" s="332"/>
      <c r="FQI55" s="332"/>
      <c r="FQJ55" s="332"/>
      <c r="FQK55" s="332"/>
      <c r="FQL55" s="332"/>
      <c r="FQM55" s="332"/>
      <c r="FQN55" s="332"/>
      <c r="FQO55" s="332"/>
      <c r="FQP55" s="332"/>
      <c r="FQQ55" s="332"/>
      <c r="FQR55" s="332"/>
      <c r="FQS55" s="332"/>
      <c r="FQT55" s="332"/>
      <c r="FQU55" s="332"/>
      <c r="FQV55" s="332"/>
      <c r="FQW55" s="332"/>
      <c r="FQX55" s="332"/>
      <c r="FQY55" s="332"/>
      <c r="FQZ55" s="332"/>
      <c r="FRA55" s="332"/>
      <c r="FRB55" s="332"/>
      <c r="FRC55" s="332"/>
      <c r="FRD55" s="332"/>
      <c r="FRE55" s="332"/>
      <c r="FRF55" s="332"/>
      <c r="FRG55" s="332"/>
      <c r="FRH55" s="332"/>
      <c r="FRI55" s="332"/>
      <c r="FRJ55" s="332"/>
      <c r="FRK55" s="332"/>
      <c r="FRL55" s="332"/>
      <c r="FRM55" s="332"/>
      <c r="FRN55" s="332"/>
      <c r="FRO55" s="332"/>
      <c r="FRP55" s="332"/>
      <c r="FRQ55" s="332"/>
      <c r="FRR55" s="332"/>
      <c r="FRS55" s="332"/>
      <c r="FRT55" s="332"/>
      <c r="FRU55" s="332"/>
      <c r="FRV55" s="332"/>
      <c r="FRW55" s="332"/>
      <c r="FRX55" s="332"/>
      <c r="FRY55" s="332"/>
      <c r="FRZ55" s="332"/>
      <c r="FSA55" s="332"/>
      <c r="FSB55" s="332"/>
      <c r="FSC55" s="332"/>
      <c r="FSD55" s="332"/>
      <c r="FSE55" s="332"/>
      <c r="FSF55" s="332"/>
      <c r="FSG55" s="332"/>
      <c r="FSH55" s="332"/>
      <c r="FSI55" s="332"/>
      <c r="FSJ55" s="332"/>
      <c r="FSK55" s="332"/>
      <c r="FSL55" s="332"/>
      <c r="FSM55" s="332"/>
      <c r="FSN55" s="332"/>
      <c r="FSO55" s="332"/>
      <c r="FSP55" s="332"/>
      <c r="FSQ55" s="332"/>
      <c r="FSR55" s="332"/>
      <c r="FSS55" s="332"/>
      <c r="FST55" s="332"/>
      <c r="FSU55" s="332"/>
      <c r="FSV55" s="332"/>
      <c r="FSW55" s="332"/>
      <c r="FSX55" s="332"/>
      <c r="FSY55" s="332"/>
      <c r="FSZ55" s="332"/>
      <c r="FTA55" s="332"/>
      <c r="FTB55" s="332"/>
      <c r="FTC55" s="332"/>
      <c r="FTD55" s="332"/>
      <c r="FTE55" s="332"/>
      <c r="FTF55" s="332"/>
      <c r="FTG55" s="332"/>
      <c r="FTH55" s="332"/>
      <c r="FTI55" s="332"/>
      <c r="FTJ55" s="332"/>
      <c r="FTK55" s="332"/>
      <c r="FTL55" s="332"/>
      <c r="FTM55" s="332"/>
      <c r="FTN55" s="332"/>
      <c r="FTO55" s="332"/>
      <c r="FTP55" s="332"/>
      <c r="FTQ55" s="332"/>
      <c r="FTR55" s="332"/>
      <c r="FTS55" s="332"/>
      <c r="FTT55" s="332"/>
      <c r="FTU55" s="332"/>
      <c r="FTV55" s="332"/>
      <c r="FTW55" s="332"/>
      <c r="FTX55" s="332"/>
      <c r="FTY55" s="332"/>
      <c r="FTZ55" s="332"/>
      <c r="FUA55" s="332"/>
      <c r="FUB55" s="332"/>
      <c r="FUC55" s="332"/>
      <c r="FUD55" s="332"/>
      <c r="FUE55" s="332"/>
      <c r="FUF55" s="332"/>
      <c r="FUG55" s="332"/>
      <c r="FUH55" s="332"/>
      <c r="FUI55" s="332"/>
      <c r="FUJ55" s="332"/>
      <c r="FUK55" s="332"/>
      <c r="FUL55" s="332"/>
      <c r="FUM55" s="332"/>
      <c r="FUN55" s="332"/>
      <c r="FUO55" s="332"/>
      <c r="FUP55" s="332"/>
      <c r="FUQ55" s="332"/>
      <c r="FUR55" s="332"/>
      <c r="FUS55" s="332"/>
      <c r="FUT55" s="332"/>
      <c r="FUU55" s="332"/>
      <c r="FUV55" s="332"/>
      <c r="FUW55" s="332"/>
      <c r="FUX55" s="332"/>
      <c r="FUY55" s="332"/>
      <c r="FUZ55" s="332"/>
      <c r="FVA55" s="332"/>
      <c r="FVB55" s="332"/>
      <c r="FVC55" s="332"/>
      <c r="FVD55" s="332"/>
      <c r="FVE55" s="332"/>
      <c r="FVF55" s="332"/>
      <c r="FVG55" s="332"/>
      <c r="FVH55" s="332"/>
      <c r="FVI55" s="332"/>
      <c r="FVJ55" s="332"/>
      <c r="FVK55" s="332"/>
      <c r="FVL55" s="332"/>
      <c r="FVM55" s="332"/>
      <c r="FVN55" s="332"/>
      <c r="FVO55" s="332"/>
      <c r="FVP55" s="332"/>
      <c r="FVQ55" s="332"/>
      <c r="FVR55" s="332"/>
      <c r="FVS55" s="332"/>
      <c r="FVT55" s="332"/>
      <c r="FVU55" s="332"/>
      <c r="FVV55" s="332"/>
      <c r="FVW55" s="332"/>
      <c r="FVX55" s="332"/>
      <c r="FVY55" s="332"/>
      <c r="FVZ55" s="332"/>
      <c r="FWA55" s="332"/>
      <c r="FWB55" s="332"/>
      <c r="FWC55" s="332"/>
      <c r="FWD55" s="332"/>
      <c r="FWE55" s="332"/>
      <c r="FWF55" s="332"/>
      <c r="FWG55" s="332"/>
      <c r="FWH55" s="332"/>
      <c r="FWI55" s="332"/>
      <c r="FWJ55" s="332"/>
      <c r="FWK55" s="332"/>
      <c r="FWL55" s="332"/>
      <c r="FWM55" s="332"/>
      <c r="FWN55" s="332"/>
      <c r="FWO55" s="332"/>
      <c r="FWP55" s="332"/>
      <c r="FWQ55" s="332"/>
      <c r="FWR55" s="332"/>
      <c r="FWS55" s="332"/>
      <c r="FWT55" s="332"/>
      <c r="FWU55" s="332"/>
      <c r="FWV55" s="332"/>
      <c r="FWW55" s="332"/>
      <c r="FWX55" s="332"/>
      <c r="FWY55" s="332"/>
      <c r="FWZ55" s="332"/>
      <c r="FXA55" s="332"/>
      <c r="FXB55" s="332"/>
      <c r="FXC55" s="332"/>
      <c r="FXD55" s="332"/>
      <c r="FXE55" s="332"/>
      <c r="FXF55" s="332"/>
      <c r="FXG55" s="332"/>
      <c r="FXH55" s="332"/>
      <c r="FXI55" s="332"/>
      <c r="FXJ55" s="332"/>
      <c r="FXK55" s="332"/>
      <c r="FXL55" s="332"/>
      <c r="FXM55" s="332"/>
      <c r="FXN55" s="332"/>
      <c r="FXO55" s="332"/>
      <c r="FXP55" s="332"/>
      <c r="FXQ55" s="332"/>
      <c r="FXR55" s="332"/>
      <c r="FXS55" s="332"/>
      <c r="FXT55" s="332"/>
      <c r="FXU55" s="332"/>
      <c r="FXV55" s="332"/>
      <c r="FXW55" s="332"/>
      <c r="FXX55" s="332"/>
      <c r="FXY55" s="332"/>
      <c r="FXZ55" s="332"/>
      <c r="FYA55" s="332"/>
      <c r="FYB55" s="332"/>
      <c r="FYC55" s="332"/>
      <c r="FYD55" s="332"/>
      <c r="FYE55" s="332"/>
      <c r="FYF55" s="332"/>
      <c r="FYG55" s="332"/>
      <c r="FYH55" s="332"/>
      <c r="FYI55" s="332"/>
      <c r="FYJ55" s="332"/>
      <c r="FYK55" s="332"/>
      <c r="FYL55" s="332"/>
      <c r="FYM55" s="332"/>
      <c r="FYN55" s="332"/>
      <c r="FYO55" s="332"/>
      <c r="FYP55" s="332"/>
      <c r="FYQ55" s="332"/>
      <c r="FYR55" s="332"/>
      <c r="FYS55" s="332"/>
      <c r="FYT55" s="332"/>
      <c r="FYU55" s="332"/>
      <c r="FYV55" s="332"/>
      <c r="FYW55" s="332"/>
      <c r="FYX55" s="332"/>
      <c r="FYY55" s="332"/>
      <c r="FYZ55" s="332"/>
      <c r="FZA55" s="332"/>
      <c r="FZB55" s="332"/>
      <c r="FZC55" s="332"/>
      <c r="FZD55" s="332"/>
      <c r="FZE55" s="332"/>
      <c r="FZF55" s="332"/>
      <c r="FZG55" s="332"/>
      <c r="FZH55" s="332"/>
      <c r="FZI55" s="332"/>
      <c r="FZJ55" s="332"/>
      <c r="FZK55" s="332"/>
      <c r="FZL55" s="332"/>
      <c r="FZM55" s="332"/>
      <c r="FZN55" s="332"/>
      <c r="FZO55" s="332"/>
      <c r="FZP55" s="332"/>
      <c r="FZQ55" s="332"/>
      <c r="FZR55" s="332"/>
      <c r="FZS55" s="332"/>
      <c r="FZT55" s="332"/>
      <c r="FZU55" s="332"/>
      <c r="FZV55" s="332"/>
      <c r="FZW55" s="332"/>
      <c r="FZX55" s="332"/>
      <c r="FZY55" s="332"/>
      <c r="FZZ55" s="332"/>
      <c r="GAA55" s="332"/>
      <c r="GAB55" s="332"/>
      <c r="GAC55" s="332"/>
      <c r="GAD55" s="332"/>
      <c r="GAE55" s="332"/>
      <c r="GAF55" s="332"/>
      <c r="GAG55" s="332"/>
      <c r="GAH55" s="332"/>
      <c r="GAI55" s="332"/>
      <c r="GAJ55" s="332"/>
      <c r="GAK55" s="332"/>
      <c r="GAL55" s="332"/>
      <c r="GAM55" s="332"/>
      <c r="GAN55" s="332"/>
      <c r="GAO55" s="332"/>
      <c r="GAP55" s="332"/>
      <c r="GAQ55" s="332"/>
      <c r="GAR55" s="332"/>
      <c r="GAS55" s="332"/>
      <c r="GAT55" s="332"/>
      <c r="GAU55" s="332"/>
      <c r="GAV55" s="332"/>
      <c r="GAW55" s="332"/>
      <c r="GAX55" s="332"/>
      <c r="GAY55" s="332"/>
      <c r="GAZ55" s="332"/>
      <c r="GBA55" s="332"/>
      <c r="GBB55" s="332"/>
      <c r="GBC55" s="332"/>
      <c r="GBD55" s="332"/>
      <c r="GBE55" s="332"/>
      <c r="GBF55" s="332"/>
      <c r="GBG55" s="332"/>
      <c r="GBH55" s="332"/>
      <c r="GBI55" s="332"/>
      <c r="GBJ55" s="332"/>
      <c r="GBK55" s="332"/>
      <c r="GBL55" s="332"/>
      <c r="GBM55" s="332"/>
      <c r="GBN55" s="332"/>
      <c r="GBO55" s="332"/>
      <c r="GBP55" s="332"/>
      <c r="GBQ55" s="332"/>
      <c r="GBR55" s="332"/>
      <c r="GBS55" s="332"/>
      <c r="GBT55" s="332"/>
      <c r="GBU55" s="332"/>
      <c r="GBV55" s="332"/>
      <c r="GBW55" s="332"/>
      <c r="GBX55" s="332"/>
      <c r="GBY55" s="332"/>
      <c r="GBZ55" s="332"/>
      <c r="GCA55" s="332"/>
      <c r="GCB55" s="332"/>
      <c r="GCC55" s="332"/>
      <c r="GCD55" s="332"/>
      <c r="GCE55" s="332"/>
      <c r="GCF55" s="332"/>
      <c r="GCG55" s="332"/>
      <c r="GCH55" s="332"/>
      <c r="GCI55" s="332"/>
      <c r="GCJ55" s="332"/>
      <c r="GCK55" s="332"/>
      <c r="GCL55" s="332"/>
      <c r="GCM55" s="332"/>
      <c r="GCN55" s="332"/>
      <c r="GCO55" s="332"/>
      <c r="GCP55" s="332"/>
      <c r="GCQ55" s="332"/>
      <c r="GCR55" s="332"/>
      <c r="GCS55" s="332"/>
      <c r="GCT55" s="332"/>
      <c r="GCU55" s="332"/>
      <c r="GCV55" s="332"/>
      <c r="GCW55" s="332"/>
      <c r="GCX55" s="332"/>
      <c r="GCY55" s="332"/>
      <c r="GCZ55" s="332"/>
      <c r="GDA55" s="332"/>
      <c r="GDB55" s="332"/>
      <c r="GDC55" s="332"/>
      <c r="GDD55" s="332"/>
      <c r="GDE55" s="332"/>
      <c r="GDF55" s="332"/>
      <c r="GDG55" s="332"/>
      <c r="GDH55" s="332"/>
      <c r="GDI55" s="332"/>
      <c r="GDJ55" s="332"/>
      <c r="GDK55" s="332"/>
      <c r="GDL55" s="332"/>
      <c r="GDM55" s="332"/>
      <c r="GDN55" s="332"/>
      <c r="GDO55" s="332"/>
      <c r="GDP55" s="332"/>
      <c r="GDQ55" s="332"/>
      <c r="GDR55" s="332"/>
      <c r="GDS55" s="332"/>
      <c r="GDT55" s="332"/>
      <c r="GDU55" s="332"/>
      <c r="GDV55" s="332"/>
      <c r="GDW55" s="332"/>
      <c r="GDX55" s="332"/>
      <c r="GDY55" s="332"/>
      <c r="GDZ55" s="332"/>
      <c r="GEA55" s="332"/>
      <c r="GEB55" s="332"/>
      <c r="GEC55" s="332"/>
      <c r="GED55" s="332"/>
      <c r="GEE55" s="332"/>
      <c r="GEF55" s="332"/>
      <c r="GEG55" s="332"/>
      <c r="GEH55" s="332"/>
      <c r="GEI55" s="332"/>
      <c r="GEJ55" s="332"/>
      <c r="GEK55" s="332"/>
      <c r="GEL55" s="332"/>
      <c r="GEM55" s="332"/>
      <c r="GEN55" s="332"/>
      <c r="GEO55" s="332"/>
      <c r="GEP55" s="332"/>
      <c r="GEQ55" s="332"/>
      <c r="GER55" s="332"/>
      <c r="GES55" s="332"/>
      <c r="GET55" s="332"/>
      <c r="GEU55" s="332"/>
      <c r="GEV55" s="332"/>
      <c r="GEW55" s="332"/>
      <c r="GEX55" s="332"/>
      <c r="GEY55" s="332"/>
      <c r="GEZ55" s="332"/>
      <c r="GFA55" s="332"/>
      <c r="GFB55" s="332"/>
      <c r="GFC55" s="332"/>
      <c r="GFD55" s="332"/>
      <c r="GFE55" s="332"/>
      <c r="GFF55" s="332"/>
      <c r="GFG55" s="332"/>
      <c r="GFH55" s="332"/>
      <c r="GFI55" s="332"/>
      <c r="GFJ55" s="332"/>
      <c r="GFK55" s="332"/>
      <c r="GFL55" s="332"/>
      <c r="GFM55" s="332"/>
      <c r="GFN55" s="332"/>
      <c r="GFO55" s="332"/>
      <c r="GFP55" s="332"/>
      <c r="GFQ55" s="332"/>
      <c r="GFR55" s="332"/>
      <c r="GFS55" s="332"/>
      <c r="GFT55" s="332"/>
      <c r="GFU55" s="332"/>
      <c r="GFV55" s="332"/>
      <c r="GFW55" s="332"/>
      <c r="GFX55" s="332"/>
      <c r="GFY55" s="332"/>
      <c r="GFZ55" s="332"/>
      <c r="GGA55" s="332"/>
      <c r="GGB55" s="332"/>
      <c r="GGC55" s="332"/>
      <c r="GGD55" s="332"/>
      <c r="GGE55" s="332"/>
      <c r="GGF55" s="332"/>
      <c r="GGG55" s="332"/>
      <c r="GGH55" s="332"/>
      <c r="GGI55" s="332"/>
      <c r="GGJ55" s="332"/>
      <c r="GGK55" s="332"/>
      <c r="GGL55" s="332"/>
      <c r="GGM55" s="332"/>
      <c r="GGN55" s="332"/>
      <c r="GGO55" s="332"/>
      <c r="GGP55" s="332"/>
      <c r="GGQ55" s="332"/>
      <c r="GGR55" s="332"/>
      <c r="GGS55" s="332"/>
      <c r="GGT55" s="332"/>
      <c r="GGU55" s="332"/>
      <c r="GGV55" s="332"/>
      <c r="GGW55" s="332"/>
      <c r="GGX55" s="332"/>
      <c r="GGY55" s="332"/>
      <c r="GGZ55" s="332"/>
      <c r="GHA55" s="332"/>
      <c r="GHB55" s="332"/>
      <c r="GHC55" s="332"/>
      <c r="GHD55" s="332"/>
      <c r="GHE55" s="332"/>
      <c r="GHF55" s="332"/>
      <c r="GHG55" s="332"/>
      <c r="GHH55" s="332"/>
      <c r="GHI55" s="332"/>
      <c r="GHJ55" s="332"/>
      <c r="GHK55" s="332"/>
      <c r="GHL55" s="332"/>
      <c r="GHM55" s="332"/>
      <c r="GHN55" s="332"/>
      <c r="GHO55" s="332"/>
      <c r="GHP55" s="332"/>
      <c r="GHQ55" s="332"/>
      <c r="GHR55" s="332"/>
      <c r="GHS55" s="332"/>
      <c r="GHT55" s="332"/>
      <c r="GHU55" s="332"/>
      <c r="GHV55" s="332"/>
      <c r="GHW55" s="332"/>
      <c r="GHX55" s="332"/>
      <c r="GHY55" s="332"/>
      <c r="GHZ55" s="332"/>
      <c r="GIA55" s="332"/>
      <c r="GIB55" s="332"/>
      <c r="GIC55" s="332"/>
      <c r="GID55" s="332"/>
      <c r="GIE55" s="332"/>
      <c r="GIF55" s="332"/>
      <c r="GIG55" s="332"/>
      <c r="GIH55" s="332"/>
      <c r="GII55" s="332"/>
      <c r="GIJ55" s="332"/>
      <c r="GIK55" s="332"/>
      <c r="GIL55" s="332"/>
      <c r="GIM55" s="332"/>
      <c r="GIN55" s="332"/>
      <c r="GIO55" s="332"/>
      <c r="GIP55" s="332"/>
      <c r="GIQ55" s="332"/>
      <c r="GIR55" s="332"/>
      <c r="GIS55" s="332"/>
      <c r="GIT55" s="332"/>
      <c r="GIU55" s="332"/>
      <c r="GIV55" s="332"/>
      <c r="GIW55" s="332"/>
      <c r="GIX55" s="332"/>
      <c r="GIY55" s="332"/>
      <c r="GIZ55" s="332"/>
      <c r="GJA55" s="332"/>
      <c r="GJB55" s="332"/>
      <c r="GJC55" s="332"/>
      <c r="GJD55" s="332"/>
      <c r="GJE55" s="332"/>
      <c r="GJF55" s="332"/>
      <c r="GJG55" s="332"/>
      <c r="GJH55" s="332"/>
      <c r="GJI55" s="332"/>
      <c r="GJJ55" s="332"/>
      <c r="GJK55" s="332"/>
      <c r="GJL55" s="332"/>
      <c r="GJM55" s="332"/>
      <c r="GJN55" s="332"/>
      <c r="GJO55" s="332"/>
      <c r="GJP55" s="332"/>
      <c r="GJQ55" s="332"/>
      <c r="GJR55" s="332"/>
      <c r="GJS55" s="332"/>
      <c r="GJT55" s="332"/>
      <c r="GJU55" s="332"/>
      <c r="GJV55" s="332"/>
      <c r="GJW55" s="332"/>
      <c r="GJX55" s="332"/>
      <c r="GJY55" s="332"/>
      <c r="GJZ55" s="332"/>
      <c r="GKA55" s="332"/>
      <c r="GKB55" s="332"/>
      <c r="GKC55" s="332"/>
      <c r="GKD55" s="332"/>
      <c r="GKE55" s="332"/>
      <c r="GKF55" s="332"/>
      <c r="GKG55" s="332"/>
      <c r="GKH55" s="332"/>
      <c r="GKI55" s="332"/>
      <c r="GKJ55" s="332"/>
      <c r="GKK55" s="332"/>
      <c r="GKL55" s="332"/>
      <c r="GKM55" s="332"/>
      <c r="GKN55" s="332"/>
      <c r="GKO55" s="332"/>
      <c r="GKP55" s="332"/>
      <c r="GKQ55" s="332"/>
      <c r="GKR55" s="332"/>
      <c r="GKS55" s="332"/>
      <c r="GKT55" s="332"/>
      <c r="GKU55" s="332"/>
      <c r="GKV55" s="332"/>
      <c r="GKW55" s="332"/>
      <c r="GKX55" s="332"/>
      <c r="GKY55" s="332"/>
      <c r="GKZ55" s="332"/>
      <c r="GLA55" s="332"/>
      <c r="GLB55" s="332"/>
      <c r="GLC55" s="332"/>
      <c r="GLD55" s="332"/>
      <c r="GLE55" s="332"/>
      <c r="GLF55" s="332"/>
      <c r="GLG55" s="332"/>
      <c r="GLH55" s="332"/>
      <c r="GLI55" s="332"/>
      <c r="GLJ55" s="332"/>
      <c r="GLK55" s="332"/>
      <c r="GLL55" s="332"/>
      <c r="GLM55" s="332"/>
      <c r="GLN55" s="332"/>
      <c r="GLO55" s="332"/>
      <c r="GLP55" s="332"/>
      <c r="GLQ55" s="332"/>
      <c r="GLR55" s="332"/>
      <c r="GLS55" s="332"/>
      <c r="GLT55" s="332"/>
      <c r="GLU55" s="332"/>
      <c r="GLV55" s="332"/>
      <c r="GLW55" s="332"/>
      <c r="GLX55" s="332"/>
      <c r="GLY55" s="332"/>
      <c r="GLZ55" s="332"/>
      <c r="GMA55" s="332"/>
      <c r="GMB55" s="332"/>
      <c r="GMC55" s="332"/>
      <c r="GMD55" s="332"/>
      <c r="GME55" s="332"/>
      <c r="GMF55" s="332"/>
      <c r="GMG55" s="332"/>
      <c r="GMH55" s="332"/>
      <c r="GMI55" s="332"/>
      <c r="GMJ55" s="332"/>
      <c r="GMK55" s="332"/>
      <c r="GML55" s="332"/>
      <c r="GMM55" s="332"/>
      <c r="GMN55" s="332"/>
      <c r="GMO55" s="332"/>
      <c r="GMP55" s="332"/>
      <c r="GMQ55" s="332"/>
      <c r="GMR55" s="332"/>
      <c r="GMS55" s="332"/>
      <c r="GMT55" s="332"/>
      <c r="GMU55" s="332"/>
      <c r="GMV55" s="332"/>
      <c r="GMW55" s="332"/>
      <c r="GMX55" s="332"/>
      <c r="GMY55" s="332"/>
      <c r="GMZ55" s="332"/>
      <c r="GNA55" s="332"/>
      <c r="GNB55" s="332"/>
      <c r="GNC55" s="332"/>
      <c r="GND55" s="332"/>
      <c r="GNE55" s="332"/>
      <c r="GNF55" s="332"/>
      <c r="GNG55" s="332"/>
      <c r="GNH55" s="332"/>
      <c r="GNI55" s="332"/>
      <c r="GNJ55" s="332"/>
      <c r="GNK55" s="332"/>
      <c r="GNL55" s="332"/>
      <c r="GNM55" s="332"/>
      <c r="GNN55" s="332"/>
      <c r="GNO55" s="332"/>
      <c r="GNP55" s="332"/>
      <c r="GNQ55" s="332"/>
      <c r="GNR55" s="332"/>
      <c r="GNS55" s="332"/>
      <c r="GNT55" s="332"/>
      <c r="GNU55" s="332"/>
      <c r="GNV55" s="332"/>
      <c r="GNW55" s="332"/>
      <c r="GNX55" s="332"/>
      <c r="GNY55" s="332"/>
      <c r="GNZ55" s="332"/>
      <c r="GOA55" s="332"/>
      <c r="GOB55" s="332"/>
      <c r="GOC55" s="332"/>
      <c r="GOD55" s="332"/>
      <c r="GOE55" s="332"/>
      <c r="GOF55" s="332"/>
      <c r="GOG55" s="332"/>
      <c r="GOH55" s="332"/>
      <c r="GOI55" s="332"/>
      <c r="GOJ55" s="332"/>
      <c r="GOK55" s="332"/>
      <c r="GOL55" s="332"/>
      <c r="GOM55" s="332"/>
      <c r="GON55" s="332"/>
      <c r="GOO55" s="332"/>
      <c r="GOP55" s="332"/>
      <c r="GOQ55" s="332"/>
      <c r="GOR55" s="332"/>
      <c r="GOS55" s="332"/>
      <c r="GOT55" s="332"/>
      <c r="GOU55" s="332"/>
      <c r="GOV55" s="332"/>
      <c r="GOW55" s="332"/>
      <c r="GOX55" s="332"/>
      <c r="GOY55" s="332"/>
      <c r="GOZ55" s="332"/>
      <c r="GPA55" s="332"/>
      <c r="GPB55" s="332"/>
      <c r="GPC55" s="332"/>
      <c r="GPD55" s="332"/>
      <c r="GPE55" s="332"/>
      <c r="GPF55" s="332"/>
      <c r="GPG55" s="332"/>
      <c r="GPH55" s="332"/>
      <c r="GPI55" s="332"/>
      <c r="GPJ55" s="332"/>
      <c r="GPK55" s="332"/>
      <c r="GPL55" s="332"/>
      <c r="GPM55" s="332"/>
      <c r="GPN55" s="332"/>
      <c r="GPO55" s="332"/>
      <c r="GPP55" s="332"/>
      <c r="GPQ55" s="332"/>
      <c r="GPR55" s="332"/>
      <c r="GPS55" s="332"/>
      <c r="GPT55" s="332"/>
      <c r="GPU55" s="332"/>
      <c r="GPV55" s="332"/>
      <c r="GPW55" s="332"/>
      <c r="GPX55" s="332"/>
      <c r="GPY55" s="332"/>
      <c r="GPZ55" s="332"/>
      <c r="GQA55" s="332"/>
      <c r="GQB55" s="332"/>
      <c r="GQC55" s="332"/>
      <c r="GQD55" s="332"/>
      <c r="GQE55" s="332"/>
      <c r="GQF55" s="332"/>
      <c r="GQG55" s="332"/>
      <c r="GQH55" s="332"/>
      <c r="GQI55" s="332"/>
      <c r="GQJ55" s="332"/>
      <c r="GQK55" s="332"/>
      <c r="GQL55" s="332"/>
      <c r="GQM55" s="332"/>
      <c r="GQN55" s="332"/>
      <c r="GQO55" s="332"/>
      <c r="GQP55" s="332"/>
      <c r="GQQ55" s="332"/>
      <c r="GQR55" s="332"/>
      <c r="GQS55" s="332"/>
      <c r="GQT55" s="332"/>
      <c r="GQU55" s="332"/>
      <c r="GQV55" s="332"/>
      <c r="GQW55" s="332"/>
      <c r="GQX55" s="332"/>
      <c r="GQY55" s="332"/>
      <c r="GQZ55" s="332"/>
      <c r="GRA55" s="332"/>
      <c r="GRB55" s="332"/>
      <c r="GRC55" s="332"/>
      <c r="GRD55" s="332"/>
      <c r="GRE55" s="332"/>
      <c r="GRF55" s="332"/>
      <c r="GRG55" s="332"/>
      <c r="GRH55" s="332"/>
      <c r="GRI55" s="332"/>
      <c r="GRJ55" s="332"/>
      <c r="GRK55" s="332"/>
      <c r="GRL55" s="332"/>
      <c r="GRM55" s="332"/>
      <c r="GRN55" s="332"/>
      <c r="GRO55" s="332"/>
      <c r="GRP55" s="332"/>
      <c r="GRQ55" s="332"/>
      <c r="GRR55" s="332"/>
      <c r="GRS55" s="332"/>
      <c r="GRT55" s="332"/>
      <c r="GRU55" s="332"/>
      <c r="GRV55" s="332"/>
      <c r="GRW55" s="332"/>
      <c r="GRX55" s="332"/>
      <c r="GRY55" s="332"/>
      <c r="GRZ55" s="332"/>
      <c r="GSA55" s="332"/>
      <c r="GSB55" s="332"/>
      <c r="GSC55" s="332"/>
      <c r="GSD55" s="332"/>
      <c r="GSE55" s="332"/>
      <c r="GSF55" s="332"/>
      <c r="GSG55" s="332"/>
      <c r="GSH55" s="332"/>
      <c r="GSI55" s="332"/>
      <c r="GSJ55" s="332"/>
      <c r="GSK55" s="332"/>
      <c r="GSL55" s="332"/>
      <c r="GSM55" s="332"/>
      <c r="GSN55" s="332"/>
      <c r="GSO55" s="332"/>
      <c r="GSP55" s="332"/>
      <c r="GSQ55" s="332"/>
      <c r="GSR55" s="332"/>
      <c r="GSS55" s="332"/>
      <c r="GST55" s="332"/>
      <c r="GSU55" s="332"/>
      <c r="GSV55" s="332"/>
      <c r="GSW55" s="332"/>
      <c r="GSX55" s="332"/>
      <c r="GSY55" s="332"/>
      <c r="GSZ55" s="332"/>
      <c r="GTA55" s="332"/>
      <c r="GTB55" s="332"/>
      <c r="GTC55" s="332"/>
      <c r="GTD55" s="332"/>
      <c r="GTE55" s="332"/>
      <c r="GTF55" s="332"/>
      <c r="GTG55" s="332"/>
      <c r="GTH55" s="332"/>
      <c r="GTI55" s="332"/>
      <c r="GTJ55" s="332"/>
      <c r="GTK55" s="332"/>
      <c r="GTL55" s="332"/>
      <c r="GTM55" s="332"/>
      <c r="GTN55" s="332"/>
      <c r="GTO55" s="332"/>
      <c r="GTP55" s="332"/>
      <c r="GTQ55" s="332"/>
      <c r="GTR55" s="332"/>
      <c r="GTS55" s="332"/>
      <c r="GTT55" s="332"/>
      <c r="GTU55" s="332"/>
      <c r="GTV55" s="332"/>
      <c r="GTW55" s="332"/>
      <c r="GTX55" s="332"/>
      <c r="GTY55" s="332"/>
      <c r="GTZ55" s="332"/>
      <c r="GUA55" s="332"/>
      <c r="GUB55" s="332"/>
      <c r="GUC55" s="332"/>
      <c r="GUD55" s="332"/>
      <c r="GUE55" s="332"/>
      <c r="GUF55" s="332"/>
      <c r="GUG55" s="332"/>
      <c r="GUH55" s="332"/>
      <c r="GUI55" s="332"/>
      <c r="GUJ55" s="332"/>
      <c r="GUK55" s="332"/>
      <c r="GUL55" s="332"/>
      <c r="GUM55" s="332"/>
      <c r="GUN55" s="332"/>
      <c r="GUO55" s="332"/>
      <c r="GUP55" s="332"/>
      <c r="GUQ55" s="332"/>
      <c r="GUR55" s="332"/>
      <c r="GUS55" s="332"/>
      <c r="GUT55" s="332"/>
      <c r="GUU55" s="332"/>
      <c r="GUV55" s="332"/>
      <c r="GUW55" s="332"/>
      <c r="GUX55" s="332"/>
      <c r="GUY55" s="332"/>
      <c r="GUZ55" s="332"/>
      <c r="GVA55" s="332"/>
      <c r="GVB55" s="332"/>
      <c r="GVC55" s="332"/>
      <c r="GVD55" s="332"/>
      <c r="GVE55" s="332"/>
      <c r="GVF55" s="332"/>
      <c r="GVG55" s="332"/>
      <c r="GVH55" s="332"/>
      <c r="GVI55" s="332"/>
      <c r="GVJ55" s="332"/>
      <c r="GVK55" s="332"/>
      <c r="GVL55" s="332"/>
      <c r="GVM55" s="332"/>
      <c r="GVN55" s="332"/>
      <c r="GVO55" s="332"/>
      <c r="GVP55" s="332"/>
      <c r="GVQ55" s="332"/>
      <c r="GVR55" s="332"/>
      <c r="GVS55" s="332"/>
      <c r="GVT55" s="332"/>
      <c r="GVU55" s="332"/>
      <c r="GVV55" s="332"/>
      <c r="GVW55" s="332"/>
      <c r="GVX55" s="332"/>
      <c r="GVY55" s="332"/>
      <c r="GVZ55" s="332"/>
      <c r="GWA55" s="332"/>
      <c r="GWB55" s="332"/>
      <c r="GWC55" s="332"/>
      <c r="GWD55" s="332"/>
      <c r="GWE55" s="332"/>
      <c r="GWF55" s="332"/>
      <c r="GWG55" s="332"/>
      <c r="GWH55" s="332"/>
      <c r="GWI55" s="332"/>
      <c r="GWJ55" s="332"/>
      <c r="GWK55" s="332"/>
      <c r="GWL55" s="332"/>
      <c r="GWM55" s="332"/>
      <c r="GWN55" s="332"/>
      <c r="GWO55" s="332"/>
      <c r="GWP55" s="332"/>
      <c r="GWQ55" s="332"/>
      <c r="GWR55" s="332"/>
      <c r="GWS55" s="332"/>
      <c r="GWT55" s="332"/>
      <c r="GWU55" s="332"/>
      <c r="GWV55" s="332"/>
      <c r="GWW55" s="332"/>
      <c r="GWX55" s="332"/>
      <c r="GWY55" s="332"/>
      <c r="GWZ55" s="332"/>
      <c r="GXA55" s="332"/>
      <c r="GXB55" s="332"/>
      <c r="GXC55" s="332"/>
      <c r="GXD55" s="332"/>
      <c r="GXE55" s="332"/>
      <c r="GXF55" s="332"/>
      <c r="GXG55" s="332"/>
      <c r="GXH55" s="332"/>
      <c r="GXI55" s="332"/>
      <c r="GXJ55" s="332"/>
      <c r="GXK55" s="332"/>
      <c r="GXL55" s="332"/>
      <c r="GXM55" s="332"/>
      <c r="GXN55" s="332"/>
      <c r="GXO55" s="332"/>
      <c r="GXP55" s="332"/>
      <c r="GXQ55" s="332"/>
      <c r="GXR55" s="332"/>
      <c r="GXS55" s="332"/>
      <c r="GXT55" s="332"/>
      <c r="GXU55" s="332"/>
      <c r="GXV55" s="332"/>
      <c r="GXW55" s="332"/>
      <c r="GXX55" s="332"/>
      <c r="GXY55" s="332"/>
      <c r="GXZ55" s="332"/>
      <c r="GYA55" s="332"/>
      <c r="GYB55" s="332"/>
      <c r="GYC55" s="332"/>
      <c r="GYD55" s="332"/>
      <c r="GYE55" s="332"/>
      <c r="GYF55" s="332"/>
      <c r="GYG55" s="332"/>
      <c r="GYH55" s="332"/>
      <c r="GYI55" s="332"/>
      <c r="GYJ55" s="332"/>
      <c r="GYK55" s="332"/>
      <c r="GYL55" s="332"/>
      <c r="GYM55" s="332"/>
      <c r="GYN55" s="332"/>
      <c r="GYO55" s="332"/>
      <c r="GYP55" s="332"/>
      <c r="GYQ55" s="332"/>
      <c r="GYR55" s="332"/>
      <c r="GYS55" s="332"/>
      <c r="GYT55" s="332"/>
      <c r="GYU55" s="332"/>
      <c r="GYV55" s="332"/>
      <c r="GYW55" s="332"/>
      <c r="GYX55" s="332"/>
      <c r="GYY55" s="332"/>
      <c r="GYZ55" s="332"/>
      <c r="GZA55" s="332"/>
      <c r="GZB55" s="332"/>
      <c r="GZC55" s="332"/>
      <c r="GZD55" s="332"/>
      <c r="GZE55" s="332"/>
      <c r="GZF55" s="332"/>
      <c r="GZG55" s="332"/>
      <c r="GZH55" s="332"/>
      <c r="GZI55" s="332"/>
      <c r="GZJ55" s="332"/>
      <c r="GZK55" s="332"/>
      <c r="GZL55" s="332"/>
      <c r="GZM55" s="332"/>
      <c r="GZN55" s="332"/>
      <c r="GZO55" s="332"/>
      <c r="GZP55" s="332"/>
      <c r="GZQ55" s="332"/>
      <c r="GZR55" s="332"/>
      <c r="GZS55" s="332"/>
      <c r="GZT55" s="332"/>
      <c r="GZU55" s="332"/>
      <c r="GZV55" s="332"/>
      <c r="GZW55" s="332"/>
      <c r="GZX55" s="332"/>
      <c r="GZY55" s="332"/>
      <c r="GZZ55" s="332"/>
      <c r="HAA55" s="332"/>
      <c r="HAB55" s="332"/>
      <c r="HAC55" s="332"/>
      <c r="HAD55" s="332"/>
      <c r="HAE55" s="332"/>
      <c r="HAF55" s="332"/>
      <c r="HAG55" s="332"/>
      <c r="HAH55" s="332"/>
      <c r="HAI55" s="332"/>
      <c r="HAJ55" s="332"/>
      <c r="HAK55" s="332"/>
      <c r="HAL55" s="332"/>
      <c r="HAM55" s="332"/>
      <c r="HAN55" s="332"/>
      <c r="HAO55" s="332"/>
      <c r="HAP55" s="332"/>
      <c r="HAQ55" s="332"/>
      <c r="HAR55" s="332"/>
      <c r="HAS55" s="332"/>
      <c r="HAT55" s="332"/>
      <c r="HAU55" s="332"/>
      <c r="HAV55" s="332"/>
      <c r="HAW55" s="332"/>
      <c r="HAX55" s="332"/>
      <c r="HAY55" s="332"/>
      <c r="HAZ55" s="332"/>
      <c r="HBA55" s="332"/>
      <c r="HBB55" s="332"/>
      <c r="HBC55" s="332"/>
      <c r="HBD55" s="332"/>
      <c r="HBE55" s="332"/>
      <c r="HBF55" s="332"/>
      <c r="HBG55" s="332"/>
      <c r="HBH55" s="332"/>
      <c r="HBI55" s="332"/>
      <c r="HBJ55" s="332"/>
      <c r="HBK55" s="332"/>
      <c r="HBL55" s="332"/>
      <c r="HBM55" s="332"/>
      <c r="HBN55" s="332"/>
      <c r="HBO55" s="332"/>
      <c r="HBP55" s="332"/>
      <c r="HBQ55" s="332"/>
      <c r="HBR55" s="332"/>
      <c r="HBS55" s="332"/>
      <c r="HBT55" s="332"/>
      <c r="HBU55" s="332"/>
      <c r="HBV55" s="332"/>
      <c r="HBW55" s="332"/>
      <c r="HBX55" s="332"/>
      <c r="HBY55" s="332"/>
      <c r="HBZ55" s="332"/>
      <c r="HCA55" s="332"/>
      <c r="HCB55" s="332"/>
      <c r="HCC55" s="332"/>
      <c r="HCD55" s="332"/>
      <c r="HCE55" s="332"/>
      <c r="HCF55" s="332"/>
      <c r="HCG55" s="332"/>
      <c r="HCH55" s="332"/>
      <c r="HCI55" s="332"/>
      <c r="HCJ55" s="332"/>
      <c r="HCK55" s="332"/>
      <c r="HCL55" s="332"/>
      <c r="HCM55" s="332"/>
      <c r="HCN55" s="332"/>
      <c r="HCO55" s="332"/>
      <c r="HCP55" s="332"/>
      <c r="HCQ55" s="332"/>
      <c r="HCR55" s="332"/>
      <c r="HCS55" s="332"/>
      <c r="HCT55" s="332"/>
      <c r="HCU55" s="332"/>
      <c r="HCV55" s="332"/>
      <c r="HCW55" s="332"/>
      <c r="HCX55" s="332"/>
      <c r="HCY55" s="332"/>
      <c r="HCZ55" s="332"/>
      <c r="HDA55" s="332"/>
      <c r="HDB55" s="332"/>
      <c r="HDC55" s="332"/>
      <c r="HDD55" s="332"/>
      <c r="HDE55" s="332"/>
      <c r="HDF55" s="332"/>
      <c r="HDG55" s="332"/>
      <c r="HDH55" s="332"/>
      <c r="HDI55" s="332"/>
      <c r="HDJ55" s="332"/>
      <c r="HDK55" s="332"/>
      <c r="HDL55" s="332"/>
      <c r="HDM55" s="332"/>
      <c r="HDN55" s="332"/>
      <c r="HDO55" s="332"/>
      <c r="HDP55" s="332"/>
      <c r="HDQ55" s="332"/>
      <c r="HDR55" s="332"/>
      <c r="HDS55" s="332"/>
      <c r="HDT55" s="332"/>
      <c r="HDU55" s="332"/>
      <c r="HDV55" s="332"/>
      <c r="HDW55" s="332"/>
      <c r="HDX55" s="332"/>
      <c r="HDY55" s="332"/>
      <c r="HDZ55" s="332"/>
      <c r="HEA55" s="332"/>
      <c r="HEB55" s="332"/>
      <c r="HEC55" s="332"/>
      <c r="HED55" s="332"/>
      <c r="HEE55" s="332"/>
      <c r="HEF55" s="332"/>
      <c r="HEG55" s="332"/>
      <c r="HEH55" s="332"/>
      <c r="HEI55" s="332"/>
      <c r="HEJ55" s="332"/>
      <c r="HEK55" s="332"/>
      <c r="HEL55" s="332"/>
      <c r="HEM55" s="332"/>
      <c r="HEN55" s="332"/>
      <c r="HEO55" s="332"/>
      <c r="HEP55" s="332"/>
      <c r="HEQ55" s="332"/>
      <c r="HER55" s="332"/>
      <c r="HES55" s="332"/>
      <c r="HET55" s="332"/>
      <c r="HEU55" s="332"/>
      <c r="HEV55" s="332"/>
      <c r="HEW55" s="332"/>
      <c r="HEX55" s="332"/>
      <c r="HEY55" s="332"/>
      <c r="HEZ55" s="332"/>
      <c r="HFA55" s="332"/>
      <c r="HFB55" s="332"/>
      <c r="HFC55" s="332"/>
      <c r="HFD55" s="332"/>
      <c r="HFE55" s="332"/>
      <c r="HFF55" s="332"/>
      <c r="HFG55" s="332"/>
      <c r="HFH55" s="332"/>
      <c r="HFI55" s="332"/>
      <c r="HFJ55" s="332"/>
      <c r="HFK55" s="332"/>
      <c r="HFL55" s="332"/>
      <c r="HFM55" s="332"/>
      <c r="HFN55" s="332"/>
      <c r="HFO55" s="332"/>
      <c r="HFP55" s="332"/>
      <c r="HFQ55" s="332"/>
      <c r="HFR55" s="332"/>
      <c r="HFS55" s="332"/>
      <c r="HFT55" s="332"/>
      <c r="HFU55" s="332"/>
      <c r="HFV55" s="332"/>
      <c r="HFW55" s="332"/>
      <c r="HFX55" s="332"/>
      <c r="HFY55" s="332"/>
      <c r="HFZ55" s="332"/>
      <c r="HGA55" s="332"/>
      <c r="HGB55" s="332"/>
      <c r="HGC55" s="332"/>
      <c r="HGD55" s="332"/>
      <c r="HGE55" s="332"/>
      <c r="HGF55" s="332"/>
      <c r="HGG55" s="332"/>
      <c r="HGH55" s="332"/>
      <c r="HGI55" s="332"/>
      <c r="HGJ55" s="332"/>
      <c r="HGK55" s="332"/>
      <c r="HGL55" s="332"/>
      <c r="HGM55" s="332"/>
      <c r="HGN55" s="332"/>
      <c r="HGO55" s="332"/>
      <c r="HGP55" s="332"/>
      <c r="HGQ55" s="332"/>
      <c r="HGR55" s="332"/>
      <c r="HGS55" s="332"/>
      <c r="HGT55" s="332"/>
      <c r="HGU55" s="332"/>
      <c r="HGV55" s="332"/>
      <c r="HGW55" s="332"/>
      <c r="HGX55" s="332"/>
      <c r="HGY55" s="332"/>
      <c r="HGZ55" s="332"/>
      <c r="HHA55" s="332"/>
      <c r="HHB55" s="332"/>
      <c r="HHC55" s="332"/>
      <c r="HHD55" s="332"/>
      <c r="HHE55" s="332"/>
      <c r="HHF55" s="332"/>
      <c r="HHG55" s="332"/>
      <c r="HHH55" s="332"/>
      <c r="HHI55" s="332"/>
      <c r="HHJ55" s="332"/>
      <c r="HHK55" s="332"/>
      <c r="HHL55" s="332"/>
      <c r="HHM55" s="332"/>
      <c r="HHN55" s="332"/>
      <c r="HHO55" s="332"/>
      <c r="HHP55" s="332"/>
      <c r="HHQ55" s="332"/>
      <c r="HHR55" s="332"/>
      <c r="HHS55" s="332"/>
      <c r="HHT55" s="332"/>
      <c r="HHU55" s="332"/>
      <c r="HHV55" s="332"/>
      <c r="HHW55" s="332"/>
      <c r="HHX55" s="332"/>
      <c r="HHY55" s="332"/>
      <c r="HHZ55" s="332"/>
      <c r="HIA55" s="332"/>
      <c r="HIB55" s="332"/>
      <c r="HIC55" s="332"/>
      <c r="HID55" s="332"/>
      <c r="HIE55" s="332"/>
      <c r="HIF55" s="332"/>
      <c r="HIG55" s="332"/>
      <c r="HIH55" s="332"/>
      <c r="HII55" s="332"/>
      <c r="HIJ55" s="332"/>
      <c r="HIK55" s="332"/>
      <c r="HIL55" s="332"/>
      <c r="HIM55" s="332"/>
      <c r="HIN55" s="332"/>
      <c r="HIO55" s="332"/>
      <c r="HIP55" s="332"/>
      <c r="HIQ55" s="332"/>
      <c r="HIR55" s="332"/>
      <c r="HIS55" s="332"/>
      <c r="HIT55" s="332"/>
      <c r="HIU55" s="332"/>
      <c r="HIV55" s="332"/>
      <c r="HIW55" s="332"/>
      <c r="HIX55" s="332"/>
      <c r="HIY55" s="332"/>
      <c r="HIZ55" s="332"/>
      <c r="HJA55" s="332"/>
      <c r="HJB55" s="332"/>
      <c r="HJC55" s="332"/>
      <c r="HJD55" s="332"/>
      <c r="HJE55" s="332"/>
      <c r="HJF55" s="332"/>
      <c r="HJG55" s="332"/>
      <c r="HJH55" s="332"/>
      <c r="HJI55" s="332"/>
      <c r="HJJ55" s="332"/>
      <c r="HJK55" s="332"/>
      <c r="HJL55" s="332"/>
      <c r="HJM55" s="332"/>
      <c r="HJN55" s="332"/>
      <c r="HJO55" s="332"/>
      <c r="HJP55" s="332"/>
      <c r="HJQ55" s="332"/>
      <c r="HJR55" s="332"/>
      <c r="HJS55" s="332"/>
      <c r="HJT55" s="332"/>
      <c r="HJU55" s="332"/>
      <c r="HJV55" s="332"/>
      <c r="HJW55" s="332"/>
      <c r="HJX55" s="332"/>
      <c r="HJY55" s="332"/>
      <c r="HJZ55" s="332"/>
      <c r="HKA55" s="332"/>
      <c r="HKB55" s="332"/>
      <c r="HKC55" s="332"/>
      <c r="HKD55" s="332"/>
      <c r="HKE55" s="332"/>
      <c r="HKF55" s="332"/>
      <c r="HKG55" s="332"/>
      <c r="HKH55" s="332"/>
      <c r="HKI55" s="332"/>
      <c r="HKJ55" s="332"/>
      <c r="HKK55" s="332"/>
      <c r="HKL55" s="332"/>
      <c r="HKM55" s="332"/>
      <c r="HKN55" s="332"/>
      <c r="HKO55" s="332"/>
      <c r="HKP55" s="332"/>
      <c r="HKQ55" s="332"/>
      <c r="HKR55" s="332"/>
      <c r="HKS55" s="332"/>
      <c r="HKT55" s="332"/>
      <c r="HKU55" s="332"/>
      <c r="HKV55" s="332"/>
      <c r="HKW55" s="332"/>
      <c r="HKX55" s="332"/>
      <c r="HKY55" s="332"/>
      <c r="HKZ55" s="332"/>
      <c r="HLA55" s="332"/>
      <c r="HLB55" s="332"/>
      <c r="HLC55" s="332"/>
      <c r="HLD55" s="332"/>
      <c r="HLE55" s="332"/>
      <c r="HLF55" s="332"/>
      <c r="HLG55" s="332"/>
      <c r="HLH55" s="332"/>
      <c r="HLI55" s="332"/>
      <c r="HLJ55" s="332"/>
      <c r="HLK55" s="332"/>
      <c r="HLL55" s="332"/>
      <c r="HLM55" s="332"/>
      <c r="HLN55" s="332"/>
      <c r="HLO55" s="332"/>
      <c r="HLP55" s="332"/>
      <c r="HLQ55" s="332"/>
      <c r="HLR55" s="332"/>
      <c r="HLS55" s="332"/>
      <c r="HLT55" s="332"/>
      <c r="HLU55" s="332"/>
      <c r="HLV55" s="332"/>
      <c r="HLW55" s="332"/>
      <c r="HLX55" s="332"/>
      <c r="HLY55" s="332"/>
      <c r="HLZ55" s="332"/>
      <c r="HMA55" s="332"/>
      <c r="HMB55" s="332"/>
      <c r="HMC55" s="332"/>
      <c r="HMD55" s="332"/>
      <c r="HME55" s="332"/>
      <c r="HMF55" s="332"/>
      <c r="HMG55" s="332"/>
      <c r="HMH55" s="332"/>
      <c r="HMI55" s="332"/>
      <c r="HMJ55" s="332"/>
      <c r="HMK55" s="332"/>
      <c r="HML55" s="332"/>
      <c r="HMM55" s="332"/>
      <c r="HMN55" s="332"/>
      <c r="HMO55" s="332"/>
      <c r="HMP55" s="332"/>
      <c r="HMQ55" s="332"/>
      <c r="HMR55" s="332"/>
      <c r="HMS55" s="332"/>
      <c r="HMT55" s="332"/>
      <c r="HMU55" s="332"/>
      <c r="HMV55" s="332"/>
      <c r="HMW55" s="332"/>
      <c r="HMX55" s="332"/>
      <c r="HMY55" s="332"/>
      <c r="HMZ55" s="332"/>
      <c r="HNA55" s="332"/>
      <c r="HNB55" s="332"/>
      <c r="HNC55" s="332"/>
      <c r="HND55" s="332"/>
      <c r="HNE55" s="332"/>
      <c r="HNF55" s="332"/>
      <c r="HNG55" s="332"/>
      <c r="HNH55" s="332"/>
      <c r="HNI55" s="332"/>
      <c r="HNJ55" s="332"/>
      <c r="HNK55" s="332"/>
      <c r="HNL55" s="332"/>
      <c r="HNM55" s="332"/>
      <c r="HNN55" s="332"/>
      <c r="HNO55" s="332"/>
      <c r="HNP55" s="332"/>
      <c r="HNQ55" s="332"/>
      <c r="HNR55" s="332"/>
      <c r="HNS55" s="332"/>
      <c r="HNT55" s="332"/>
      <c r="HNU55" s="332"/>
      <c r="HNV55" s="332"/>
      <c r="HNW55" s="332"/>
      <c r="HNX55" s="332"/>
      <c r="HNY55" s="332"/>
      <c r="HNZ55" s="332"/>
      <c r="HOA55" s="332"/>
      <c r="HOB55" s="332"/>
      <c r="HOC55" s="332"/>
      <c r="HOD55" s="332"/>
      <c r="HOE55" s="332"/>
      <c r="HOF55" s="332"/>
      <c r="HOG55" s="332"/>
      <c r="HOH55" s="332"/>
      <c r="HOI55" s="332"/>
      <c r="HOJ55" s="332"/>
      <c r="HOK55" s="332"/>
      <c r="HOL55" s="332"/>
      <c r="HOM55" s="332"/>
      <c r="HON55" s="332"/>
      <c r="HOO55" s="332"/>
      <c r="HOP55" s="332"/>
      <c r="HOQ55" s="332"/>
      <c r="HOR55" s="332"/>
      <c r="HOS55" s="332"/>
      <c r="HOT55" s="332"/>
      <c r="HOU55" s="332"/>
      <c r="HOV55" s="332"/>
      <c r="HOW55" s="332"/>
      <c r="HOX55" s="332"/>
      <c r="HOY55" s="332"/>
      <c r="HOZ55" s="332"/>
      <c r="HPA55" s="332"/>
      <c r="HPB55" s="332"/>
      <c r="HPC55" s="332"/>
      <c r="HPD55" s="332"/>
      <c r="HPE55" s="332"/>
      <c r="HPF55" s="332"/>
      <c r="HPG55" s="332"/>
      <c r="HPH55" s="332"/>
      <c r="HPI55" s="332"/>
      <c r="HPJ55" s="332"/>
      <c r="HPK55" s="332"/>
      <c r="HPL55" s="332"/>
      <c r="HPM55" s="332"/>
      <c r="HPN55" s="332"/>
      <c r="HPO55" s="332"/>
      <c r="HPP55" s="332"/>
      <c r="HPQ55" s="332"/>
      <c r="HPR55" s="332"/>
      <c r="HPS55" s="332"/>
      <c r="HPT55" s="332"/>
      <c r="HPU55" s="332"/>
      <c r="HPV55" s="332"/>
      <c r="HPW55" s="332"/>
      <c r="HPX55" s="332"/>
      <c r="HPY55" s="332"/>
      <c r="HPZ55" s="332"/>
      <c r="HQA55" s="332"/>
      <c r="HQB55" s="332"/>
      <c r="HQC55" s="332"/>
      <c r="HQD55" s="332"/>
      <c r="HQE55" s="332"/>
      <c r="HQF55" s="332"/>
      <c r="HQG55" s="332"/>
      <c r="HQH55" s="332"/>
      <c r="HQI55" s="332"/>
      <c r="HQJ55" s="332"/>
      <c r="HQK55" s="332"/>
      <c r="HQL55" s="332"/>
      <c r="HQM55" s="332"/>
      <c r="HQN55" s="332"/>
      <c r="HQO55" s="332"/>
      <c r="HQP55" s="332"/>
      <c r="HQQ55" s="332"/>
      <c r="HQR55" s="332"/>
      <c r="HQS55" s="332"/>
      <c r="HQT55" s="332"/>
      <c r="HQU55" s="332"/>
      <c r="HQV55" s="332"/>
      <c r="HQW55" s="332"/>
      <c r="HQX55" s="332"/>
      <c r="HQY55" s="332"/>
      <c r="HQZ55" s="332"/>
      <c r="HRA55" s="332"/>
      <c r="HRB55" s="332"/>
      <c r="HRC55" s="332"/>
      <c r="HRD55" s="332"/>
      <c r="HRE55" s="332"/>
      <c r="HRF55" s="332"/>
      <c r="HRG55" s="332"/>
      <c r="HRH55" s="332"/>
      <c r="HRI55" s="332"/>
      <c r="HRJ55" s="332"/>
      <c r="HRK55" s="332"/>
      <c r="HRL55" s="332"/>
      <c r="HRM55" s="332"/>
      <c r="HRN55" s="332"/>
      <c r="HRO55" s="332"/>
      <c r="HRP55" s="332"/>
      <c r="HRQ55" s="332"/>
      <c r="HRR55" s="332"/>
      <c r="HRS55" s="332"/>
      <c r="HRT55" s="332"/>
      <c r="HRU55" s="332"/>
      <c r="HRV55" s="332"/>
      <c r="HRW55" s="332"/>
      <c r="HRX55" s="332"/>
      <c r="HRY55" s="332"/>
      <c r="HRZ55" s="332"/>
      <c r="HSA55" s="332"/>
      <c r="HSB55" s="332"/>
      <c r="HSC55" s="332"/>
      <c r="HSD55" s="332"/>
      <c r="HSE55" s="332"/>
      <c r="HSF55" s="332"/>
      <c r="HSG55" s="332"/>
      <c r="HSH55" s="332"/>
      <c r="HSI55" s="332"/>
      <c r="HSJ55" s="332"/>
      <c r="HSK55" s="332"/>
      <c r="HSL55" s="332"/>
      <c r="HSM55" s="332"/>
      <c r="HSN55" s="332"/>
      <c r="HSO55" s="332"/>
      <c r="HSP55" s="332"/>
      <c r="HSQ55" s="332"/>
      <c r="HSR55" s="332"/>
      <c r="HSS55" s="332"/>
      <c r="HST55" s="332"/>
      <c r="HSU55" s="332"/>
      <c r="HSV55" s="332"/>
      <c r="HSW55" s="332"/>
      <c r="HSX55" s="332"/>
      <c r="HSY55" s="332"/>
      <c r="HSZ55" s="332"/>
      <c r="HTA55" s="332"/>
      <c r="HTB55" s="332"/>
      <c r="HTC55" s="332"/>
      <c r="HTD55" s="332"/>
      <c r="HTE55" s="332"/>
      <c r="HTF55" s="332"/>
      <c r="HTG55" s="332"/>
      <c r="HTH55" s="332"/>
      <c r="HTI55" s="332"/>
      <c r="HTJ55" s="332"/>
      <c r="HTK55" s="332"/>
      <c r="HTL55" s="332"/>
      <c r="HTM55" s="332"/>
      <c r="HTN55" s="332"/>
      <c r="HTO55" s="332"/>
      <c r="HTP55" s="332"/>
      <c r="HTQ55" s="332"/>
      <c r="HTR55" s="332"/>
      <c r="HTS55" s="332"/>
      <c r="HTT55" s="332"/>
      <c r="HTU55" s="332"/>
      <c r="HTV55" s="332"/>
      <c r="HTW55" s="332"/>
      <c r="HTX55" s="332"/>
      <c r="HTY55" s="332"/>
      <c r="HTZ55" s="332"/>
      <c r="HUA55" s="332"/>
      <c r="HUB55" s="332"/>
      <c r="HUC55" s="332"/>
      <c r="HUD55" s="332"/>
      <c r="HUE55" s="332"/>
      <c r="HUF55" s="332"/>
      <c r="HUG55" s="332"/>
      <c r="HUH55" s="332"/>
      <c r="HUI55" s="332"/>
      <c r="HUJ55" s="332"/>
      <c r="HUK55" s="332"/>
      <c r="HUL55" s="332"/>
      <c r="HUM55" s="332"/>
      <c r="HUN55" s="332"/>
      <c r="HUO55" s="332"/>
      <c r="HUP55" s="332"/>
      <c r="HUQ55" s="332"/>
      <c r="HUR55" s="332"/>
      <c r="HUS55" s="332"/>
      <c r="HUT55" s="332"/>
      <c r="HUU55" s="332"/>
      <c r="HUV55" s="332"/>
      <c r="HUW55" s="332"/>
      <c r="HUX55" s="332"/>
      <c r="HUY55" s="332"/>
      <c r="HUZ55" s="332"/>
      <c r="HVA55" s="332"/>
      <c r="HVB55" s="332"/>
      <c r="HVC55" s="332"/>
      <c r="HVD55" s="332"/>
      <c r="HVE55" s="332"/>
      <c r="HVF55" s="332"/>
      <c r="HVG55" s="332"/>
      <c r="HVH55" s="332"/>
      <c r="HVI55" s="332"/>
      <c r="HVJ55" s="332"/>
      <c r="HVK55" s="332"/>
      <c r="HVL55" s="332"/>
      <c r="HVM55" s="332"/>
      <c r="HVN55" s="332"/>
      <c r="HVO55" s="332"/>
      <c r="HVP55" s="332"/>
      <c r="HVQ55" s="332"/>
      <c r="HVR55" s="332"/>
      <c r="HVS55" s="332"/>
      <c r="HVT55" s="332"/>
      <c r="HVU55" s="332"/>
      <c r="HVV55" s="332"/>
      <c r="HVW55" s="332"/>
      <c r="HVX55" s="332"/>
      <c r="HVY55" s="332"/>
      <c r="HVZ55" s="332"/>
      <c r="HWA55" s="332"/>
      <c r="HWB55" s="332"/>
      <c r="HWC55" s="332"/>
      <c r="HWD55" s="332"/>
      <c r="HWE55" s="332"/>
      <c r="HWF55" s="332"/>
      <c r="HWG55" s="332"/>
      <c r="HWH55" s="332"/>
      <c r="HWI55" s="332"/>
      <c r="HWJ55" s="332"/>
      <c r="HWK55" s="332"/>
      <c r="HWL55" s="332"/>
      <c r="HWM55" s="332"/>
      <c r="HWN55" s="332"/>
      <c r="HWO55" s="332"/>
      <c r="HWP55" s="332"/>
      <c r="HWQ55" s="332"/>
      <c r="HWR55" s="332"/>
      <c r="HWS55" s="332"/>
      <c r="HWT55" s="332"/>
      <c r="HWU55" s="332"/>
      <c r="HWV55" s="332"/>
      <c r="HWW55" s="332"/>
      <c r="HWX55" s="332"/>
      <c r="HWY55" s="332"/>
      <c r="HWZ55" s="332"/>
      <c r="HXA55" s="332"/>
      <c r="HXB55" s="332"/>
      <c r="HXC55" s="332"/>
      <c r="HXD55" s="332"/>
      <c r="HXE55" s="332"/>
      <c r="HXF55" s="332"/>
      <c r="HXG55" s="332"/>
      <c r="HXH55" s="332"/>
      <c r="HXI55" s="332"/>
      <c r="HXJ55" s="332"/>
      <c r="HXK55" s="332"/>
      <c r="HXL55" s="332"/>
      <c r="HXM55" s="332"/>
      <c r="HXN55" s="332"/>
      <c r="HXO55" s="332"/>
      <c r="HXP55" s="332"/>
      <c r="HXQ55" s="332"/>
      <c r="HXR55" s="332"/>
      <c r="HXS55" s="332"/>
      <c r="HXT55" s="332"/>
      <c r="HXU55" s="332"/>
      <c r="HXV55" s="332"/>
      <c r="HXW55" s="332"/>
      <c r="HXX55" s="332"/>
      <c r="HXY55" s="332"/>
      <c r="HXZ55" s="332"/>
      <c r="HYA55" s="332"/>
      <c r="HYB55" s="332"/>
      <c r="HYC55" s="332"/>
      <c r="HYD55" s="332"/>
      <c r="HYE55" s="332"/>
      <c r="HYF55" s="332"/>
      <c r="HYG55" s="332"/>
      <c r="HYH55" s="332"/>
      <c r="HYI55" s="332"/>
      <c r="HYJ55" s="332"/>
      <c r="HYK55" s="332"/>
      <c r="HYL55" s="332"/>
      <c r="HYM55" s="332"/>
      <c r="HYN55" s="332"/>
      <c r="HYO55" s="332"/>
      <c r="HYP55" s="332"/>
      <c r="HYQ55" s="332"/>
      <c r="HYR55" s="332"/>
      <c r="HYS55" s="332"/>
      <c r="HYT55" s="332"/>
      <c r="HYU55" s="332"/>
      <c r="HYV55" s="332"/>
      <c r="HYW55" s="332"/>
      <c r="HYX55" s="332"/>
      <c r="HYY55" s="332"/>
      <c r="HYZ55" s="332"/>
      <c r="HZA55" s="332"/>
      <c r="HZB55" s="332"/>
      <c r="HZC55" s="332"/>
      <c r="HZD55" s="332"/>
      <c r="HZE55" s="332"/>
      <c r="HZF55" s="332"/>
      <c r="HZG55" s="332"/>
      <c r="HZH55" s="332"/>
      <c r="HZI55" s="332"/>
      <c r="HZJ55" s="332"/>
      <c r="HZK55" s="332"/>
      <c r="HZL55" s="332"/>
      <c r="HZM55" s="332"/>
      <c r="HZN55" s="332"/>
      <c r="HZO55" s="332"/>
      <c r="HZP55" s="332"/>
      <c r="HZQ55" s="332"/>
      <c r="HZR55" s="332"/>
      <c r="HZS55" s="332"/>
      <c r="HZT55" s="332"/>
      <c r="HZU55" s="332"/>
      <c r="HZV55" s="332"/>
      <c r="HZW55" s="332"/>
      <c r="HZX55" s="332"/>
      <c r="HZY55" s="332"/>
      <c r="HZZ55" s="332"/>
      <c r="IAA55" s="332"/>
      <c r="IAB55" s="332"/>
      <c r="IAC55" s="332"/>
      <c r="IAD55" s="332"/>
      <c r="IAE55" s="332"/>
      <c r="IAF55" s="332"/>
      <c r="IAG55" s="332"/>
      <c r="IAH55" s="332"/>
      <c r="IAI55" s="332"/>
      <c r="IAJ55" s="332"/>
      <c r="IAK55" s="332"/>
      <c r="IAL55" s="332"/>
      <c r="IAM55" s="332"/>
      <c r="IAN55" s="332"/>
      <c r="IAO55" s="332"/>
      <c r="IAP55" s="332"/>
      <c r="IAQ55" s="332"/>
      <c r="IAR55" s="332"/>
      <c r="IAS55" s="332"/>
      <c r="IAT55" s="332"/>
      <c r="IAU55" s="332"/>
      <c r="IAV55" s="332"/>
      <c r="IAW55" s="332"/>
      <c r="IAX55" s="332"/>
      <c r="IAY55" s="332"/>
      <c r="IAZ55" s="332"/>
      <c r="IBA55" s="332"/>
      <c r="IBB55" s="332"/>
      <c r="IBC55" s="332"/>
      <c r="IBD55" s="332"/>
      <c r="IBE55" s="332"/>
      <c r="IBF55" s="332"/>
      <c r="IBG55" s="332"/>
      <c r="IBH55" s="332"/>
      <c r="IBI55" s="332"/>
      <c r="IBJ55" s="332"/>
      <c r="IBK55" s="332"/>
      <c r="IBL55" s="332"/>
      <c r="IBM55" s="332"/>
      <c r="IBN55" s="332"/>
      <c r="IBO55" s="332"/>
      <c r="IBP55" s="332"/>
      <c r="IBQ55" s="332"/>
      <c r="IBR55" s="332"/>
      <c r="IBS55" s="332"/>
      <c r="IBT55" s="332"/>
      <c r="IBU55" s="332"/>
      <c r="IBV55" s="332"/>
      <c r="IBW55" s="332"/>
      <c r="IBX55" s="332"/>
      <c r="IBY55" s="332"/>
      <c r="IBZ55" s="332"/>
      <c r="ICA55" s="332"/>
      <c r="ICB55" s="332"/>
      <c r="ICC55" s="332"/>
      <c r="ICD55" s="332"/>
      <c r="ICE55" s="332"/>
      <c r="ICF55" s="332"/>
      <c r="ICG55" s="332"/>
      <c r="ICH55" s="332"/>
      <c r="ICI55" s="332"/>
      <c r="ICJ55" s="332"/>
      <c r="ICK55" s="332"/>
      <c r="ICL55" s="332"/>
      <c r="ICM55" s="332"/>
      <c r="ICN55" s="332"/>
      <c r="ICO55" s="332"/>
      <c r="ICP55" s="332"/>
      <c r="ICQ55" s="332"/>
      <c r="ICR55" s="332"/>
      <c r="ICS55" s="332"/>
      <c r="ICT55" s="332"/>
      <c r="ICU55" s="332"/>
      <c r="ICV55" s="332"/>
      <c r="ICW55" s="332"/>
      <c r="ICX55" s="332"/>
      <c r="ICY55" s="332"/>
      <c r="ICZ55" s="332"/>
      <c r="IDA55" s="332"/>
      <c r="IDB55" s="332"/>
      <c r="IDC55" s="332"/>
      <c r="IDD55" s="332"/>
      <c r="IDE55" s="332"/>
      <c r="IDF55" s="332"/>
      <c r="IDG55" s="332"/>
      <c r="IDH55" s="332"/>
      <c r="IDI55" s="332"/>
      <c r="IDJ55" s="332"/>
      <c r="IDK55" s="332"/>
      <c r="IDL55" s="332"/>
      <c r="IDM55" s="332"/>
      <c r="IDN55" s="332"/>
      <c r="IDO55" s="332"/>
      <c r="IDP55" s="332"/>
      <c r="IDQ55" s="332"/>
      <c r="IDR55" s="332"/>
      <c r="IDS55" s="332"/>
      <c r="IDT55" s="332"/>
      <c r="IDU55" s="332"/>
      <c r="IDV55" s="332"/>
      <c r="IDW55" s="332"/>
      <c r="IDX55" s="332"/>
      <c r="IDY55" s="332"/>
      <c r="IDZ55" s="332"/>
      <c r="IEA55" s="332"/>
      <c r="IEB55" s="332"/>
      <c r="IEC55" s="332"/>
      <c r="IED55" s="332"/>
      <c r="IEE55" s="332"/>
      <c r="IEF55" s="332"/>
      <c r="IEG55" s="332"/>
      <c r="IEH55" s="332"/>
      <c r="IEI55" s="332"/>
      <c r="IEJ55" s="332"/>
      <c r="IEK55" s="332"/>
      <c r="IEL55" s="332"/>
      <c r="IEM55" s="332"/>
      <c r="IEN55" s="332"/>
      <c r="IEO55" s="332"/>
      <c r="IEP55" s="332"/>
      <c r="IEQ55" s="332"/>
      <c r="IER55" s="332"/>
      <c r="IES55" s="332"/>
      <c r="IET55" s="332"/>
      <c r="IEU55" s="332"/>
      <c r="IEV55" s="332"/>
      <c r="IEW55" s="332"/>
      <c r="IEX55" s="332"/>
      <c r="IEY55" s="332"/>
      <c r="IEZ55" s="332"/>
      <c r="IFA55" s="332"/>
      <c r="IFB55" s="332"/>
      <c r="IFC55" s="332"/>
      <c r="IFD55" s="332"/>
      <c r="IFE55" s="332"/>
      <c r="IFF55" s="332"/>
      <c r="IFG55" s="332"/>
      <c r="IFH55" s="332"/>
      <c r="IFI55" s="332"/>
      <c r="IFJ55" s="332"/>
      <c r="IFK55" s="332"/>
      <c r="IFL55" s="332"/>
      <c r="IFM55" s="332"/>
      <c r="IFN55" s="332"/>
      <c r="IFO55" s="332"/>
      <c r="IFP55" s="332"/>
      <c r="IFQ55" s="332"/>
      <c r="IFR55" s="332"/>
      <c r="IFS55" s="332"/>
      <c r="IFT55" s="332"/>
      <c r="IFU55" s="332"/>
      <c r="IFV55" s="332"/>
      <c r="IFW55" s="332"/>
      <c r="IFX55" s="332"/>
      <c r="IFY55" s="332"/>
      <c r="IFZ55" s="332"/>
      <c r="IGA55" s="332"/>
      <c r="IGB55" s="332"/>
      <c r="IGC55" s="332"/>
      <c r="IGD55" s="332"/>
      <c r="IGE55" s="332"/>
      <c r="IGF55" s="332"/>
      <c r="IGG55" s="332"/>
      <c r="IGH55" s="332"/>
      <c r="IGI55" s="332"/>
      <c r="IGJ55" s="332"/>
      <c r="IGK55" s="332"/>
      <c r="IGL55" s="332"/>
      <c r="IGM55" s="332"/>
      <c r="IGN55" s="332"/>
      <c r="IGO55" s="332"/>
      <c r="IGP55" s="332"/>
      <c r="IGQ55" s="332"/>
      <c r="IGR55" s="332"/>
      <c r="IGS55" s="332"/>
      <c r="IGT55" s="332"/>
      <c r="IGU55" s="332"/>
      <c r="IGV55" s="332"/>
      <c r="IGW55" s="332"/>
      <c r="IGX55" s="332"/>
      <c r="IGY55" s="332"/>
      <c r="IGZ55" s="332"/>
      <c r="IHA55" s="332"/>
      <c r="IHB55" s="332"/>
      <c r="IHC55" s="332"/>
      <c r="IHD55" s="332"/>
      <c r="IHE55" s="332"/>
      <c r="IHF55" s="332"/>
      <c r="IHG55" s="332"/>
      <c r="IHH55" s="332"/>
      <c r="IHI55" s="332"/>
      <c r="IHJ55" s="332"/>
      <c r="IHK55" s="332"/>
      <c r="IHL55" s="332"/>
      <c r="IHM55" s="332"/>
      <c r="IHN55" s="332"/>
      <c r="IHO55" s="332"/>
      <c r="IHP55" s="332"/>
      <c r="IHQ55" s="332"/>
      <c r="IHR55" s="332"/>
      <c r="IHS55" s="332"/>
      <c r="IHT55" s="332"/>
      <c r="IHU55" s="332"/>
      <c r="IHV55" s="332"/>
      <c r="IHW55" s="332"/>
      <c r="IHX55" s="332"/>
      <c r="IHY55" s="332"/>
      <c r="IHZ55" s="332"/>
      <c r="IIA55" s="332"/>
      <c r="IIB55" s="332"/>
      <c r="IIC55" s="332"/>
      <c r="IID55" s="332"/>
      <c r="IIE55" s="332"/>
      <c r="IIF55" s="332"/>
      <c r="IIG55" s="332"/>
      <c r="IIH55" s="332"/>
      <c r="III55" s="332"/>
      <c r="IIJ55" s="332"/>
      <c r="IIK55" s="332"/>
      <c r="IIL55" s="332"/>
      <c r="IIM55" s="332"/>
      <c r="IIN55" s="332"/>
      <c r="IIO55" s="332"/>
      <c r="IIP55" s="332"/>
      <c r="IIQ55" s="332"/>
      <c r="IIR55" s="332"/>
      <c r="IIS55" s="332"/>
      <c r="IIT55" s="332"/>
      <c r="IIU55" s="332"/>
      <c r="IIV55" s="332"/>
      <c r="IIW55" s="332"/>
      <c r="IIX55" s="332"/>
      <c r="IIY55" s="332"/>
      <c r="IIZ55" s="332"/>
      <c r="IJA55" s="332"/>
      <c r="IJB55" s="332"/>
      <c r="IJC55" s="332"/>
      <c r="IJD55" s="332"/>
      <c r="IJE55" s="332"/>
      <c r="IJF55" s="332"/>
      <c r="IJG55" s="332"/>
      <c r="IJH55" s="332"/>
      <c r="IJI55" s="332"/>
      <c r="IJJ55" s="332"/>
      <c r="IJK55" s="332"/>
      <c r="IJL55" s="332"/>
      <c r="IJM55" s="332"/>
      <c r="IJN55" s="332"/>
      <c r="IJO55" s="332"/>
      <c r="IJP55" s="332"/>
      <c r="IJQ55" s="332"/>
      <c r="IJR55" s="332"/>
      <c r="IJS55" s="332"/>
      <c r="IJT55" s="332"/>
      <c r="IJU55" s="332"/>
      <c r="IJV55" s="332"/>
      <c r="IJW55" s="332"/>
      <c r="IJX55" s="332"/>
      <c r="IJY55" s="332"/>
      <c r="IJZ55" s="332"/>
      <c r="IKA55" s="332"/>
      <c r="IKB55" s="332"/>
      <c r="IKC55" s="332"/>
      <c r="IKD55" s="332"/>
      <c r="IKE55" s="332"/>
      <c r="IKF55" s="332"/>
      <c r="IKG55" s="332"/>
      <c r="IKH55" s="332"/>
      <c r="IKI55" s="332"/>
      <c r="IKJ55" s="332"/>
      <c r="IKK55" s="332"/>
      <c r="IKL55" s="332"/>
      <c r="IKM55" s="332"/>
      <c r="IKN55" s="332"/>
      <c r="IKO55" s="332"/>
      <c r="IKP55" s="332"/>
      <c r="IKQ55" s="332"/>
      <c r="IKR55" s="332"/>
      <c r="IKS55" s="332"/>
      <c r="IKT55" s="332"/>
      <c r="IKU55" s="332"/>
      <c r="IKV55" s="332"/>
      <c r="IKW55" s="332"/>
      <c r="IKX55" s="332"/>
      <c r="IKY55" s="332"/>
      <c r="IKZ55" s="332"/>
      <c r="ILA55" s="332"/>
      <c r="ILB55" s="332"/>
      <c r="ILC55" s="332"/>
      <c r="ILD55" s="332"/>
      <c r="ILE55" s="332"/>
      <c r="ILF55" s="332"/>
      <c r="ILG55" s="332"/>
      <c r="ILH55" s="332"/>
      <c r="ILI55" s="332"/>
      <c r="ILJ55" s="332"/>
      <c r="ILK55" s="332"/>
      <c r="ILL55" s="332"/>
      <c r="ILM55" s="332"/>
      <c r="ILN55" s="332"/>
      <c r="ILO55" s="332"/>
      <c r="ILP55" s="332"/>
      <c r="ILQ55" s="332"/>
      <c r="ILR55" s="332"/>
      <c r="ILS55" s="332"/>
      <c r="ILT55" s="332"/>
      <c r="ILU55" s="332"/>
      <c r="ILV55" s="332"/>
      <c r="ILW55" s="332"/>
      <c r="ILX55" s="332"/>
      <c r="ILY55" s="332"/>
      <c r="ILZ55" s="332"/>
      <c r="IMA55" s="332"/>
      <c r="IMB55" s="332"/>
      <c r="IMC55" s="332"/>
      <c r="IMD55" s="332"/>
      <c r="IME55" s="332"/>
      <c r="IMF55" s="332"/>
      <c r="IMG55" s="332"/>
      <c r="IMH55" s="332"/>
      <c r="IMI55" s="332"/>
      <c r="IMJ55" s="332"/>
      <c r="IMK55" s="332"/>
      <c r="IML55" s="332"/>
      <c r="IMM55" s="332"/>
      <c r="IMN55" s="332"/>
      <c r="IMO55" s="332"/>
      <c r="IMP55" s="332"/>
      <c r="IMQ55" s="332"/>
      <c r="IMR55" s="332"/>
      <c r="IMS55" s="332"/>
      <c r="IMT55" s="332"/>
      <c r="IMU55" s="332"/>
      <c r="IMV55" s="332"/>
      <c r="IMW55" s="332"/>
      <c r="IMX55" s="332"/>
      <c r="IMY55" s="332"/>
      <c r="IMZ55" s="332"/>
      <c r="INA55" s="332"/>
      <c r="INB55" s="332"/>
      <c r="INC55" s="332"/>
      <c r="IND55" s="332"/>
      <c r="INE55" s="332"/>
      <c r="INF55" s="332"/>
      <c r="ING55" s="332"/>
      <c r="INH55" s="332"/>
      <c r="INI55" s="332"/>
      <c r="INJ55" s="332"/>
      <c r="INK55" s="332"/>
      <c r="INL55" s="332"/>
      <c r="INM55" s="332"/>
      <c r="INN55" s="332"/>
      <c r="INO55" s="332"/>
      <c r="INP55" s="332"/>
      <c r="INQ55" s="332"/>
      <c r="INR55" s="332"/>
      <c r="INS55" s="332"/>
      <c r="INT55" s="332"/>
      <c r="INU55" s="332"/>
      <c r="INV55" s="332"/>
      <c r="INW55" s="332"/>
      <c r="INX55" s="332"/>
      <c r="INY55" s="332"/>
      <c r="INZ55" s="332"/>
      <c r="IOA55" s="332"/>
      <c r="IOB55" s="332"/>
      <c r="IOC55" s="332"/>
      <c r="IOD55" s="332"/>
      <c r="IOE55" s="332"/>
      <c r="IOF55" s="332"/>
      <c r="IOG55" s="332"/>
      <c r="IOH55" s="332"/>
      <c r="IOI55" s="332"/>
      <c r="IOJ55" s="332"/>
      <c r="IOK55" s="332"/>
      <c r="IOL55" s="332"/>
      <c r="IOM55" s="332"/>
      <c r="ION55" s="332"/>
      <c r="IOO55" s="332"/>
      <c r="IOP55" s="332"/>
      <c r="IOQ55" s="332"/>
      <c r="IOR55" s="332"/>
      <c r="IOS55" s="332"/>
      <c r="IOT55" s="332"/>
      <c r="IOU55" s="332"/>
      <c r="IOV55" s="332"/>
      <c r="IOW55" s="332"/>
      <c r="IOX55" s="332"/>
      <c r="IOY55" s="332"/>
      <c r="IOZ55" s="332"/>
      <c r="IPA55" s="332"/>
      <c r="IPB55" s="332"/>
      <c r="IPC55" s="332"/>
      <c r="IPD55" s="332"/>
      <c r="IPE55" s="332"/>
      <c r="IPF55" s="332"/>
      <c r="IPG55" s="332"/>
      <c r="IPH55" s="332"/>
      <c r="IPI55" s="332"/>
      <c r="IPJ55" s="332"/>
      <c r="IPK55" s="332"/>
      <c r="IPL55" s="332"/>
      <c r="IPM55" s="332"/>
      <c r="IPN55" s="332"/>
      <c r="IPO55" s="332"/>
      <c r="IPP55" s="332"/>
      <c r="IPQ55" s="332"/>
      <c r="IPR55" s="332"/>
      <c r="IPS55" s="332"/>
      <c r="IPT55" s="332"/>
      <c r="IPU55" s="332"/>
      <c r="IPV55" s="332"/>
      <c r="IPW55" s="332"/>
      <c r="IPX55" s="332"/>
      <c r="IPY55" s="332"/>
      <c r="IPZ55" s="332"/>
      <c r="IQA55" s="332"/>
      <c r="IQB55" s="332"/>
      <c r="IQC55" s="332"/>
      <c r="IQD55" s="332"/>
      <c r="IQE55" s="332"/>
      <c r="IQF55" s="332"/>
      <c r="IQG55" s="332"/>
      <c r="IQH55" s="332"/>
      <c r="IQI55" s="332"/>
      <c r="IQJ55" s="332"/>
      <c r="IQK55" s="332"/>
      <c r="IQL55" s="332"/>
      <c r="IQM55" s="332"/>
      <c r="IQN55" s="332"/>
      <c r="IQO55" s="332"/>
      <c r="IQP55" s="332"/>
      <c r="IQQ55" s="332"/>
      <c r="IQR55" s="332"/>
      <c r="IQS55" s="332"/>
      <c r="IQT55" s="332"/>
      <c r="IQU55" s="332"/>
      <c r="IQV55" s="332"/>
      <c r="IQW55" s="332"/>
      <c r="IQX55" s="332"/>
      <c r="IQY55" s="332"/>
      <c r="IQZ55" s="332"/>
      <c r="IRA55" s="332"/>
      <c r="IRB55" s="332"/>
      <c r="IRC55" s="332"/>
      <c r="IRD55" s="332"/>
      <c r="IRE55" s="332"/>
      <c r="IRF55" s="332"/>
      <c r="IRG55" s="332"/>
      <c r="IRH55" s="332"/>
      <c r="IRI55" s="332"/>
      <c r="IRJ55" s="332"/>
      <c r="IRK55" s="332"/>
      <c r="IRL55" s="332"/>
      <c r="IRM55" s="332"/>
      <c r="IRN55" s="332"/>
      <c r="IRO55" s="332"/>
      <c r="IRP55" s="332"/>
      <c r="IRQ55" s="332"/>
      <c r="IRR55" s="332"/>
      <c r="IRS55" s="332"/>
      <c r="IRT55" s="332"/>
      <c r="IRU55" s="332"/>
      <c r="IRV55" s="332"/>
      <c r="IRW55" s="332"/>
      <c r="IRX55" s="332"/>
      <c r="IRY55" s="332"/>
      <c r="IRZ55" s="332"/>
      <c r="ISA55" s="332"/>
      <c r="ISB55" s="332"/>
      <c r="ISC55" s="332"/>
      <c r="ISD55" s="332"/>
      <c r="ISE55" s="332"/>
      <c r="ISF55" s="332"/>
      <c r="ISG55" s="332"/>
      <c r="ISH55" s="332"/>
      <c r="ISI55" s="332"/>
      <c r="ISJ55" s="332"/>
      <c r="ISK55" s="332"/>
      <c r="ISL55" s="332"/>
      <c r="ISM55" s="332"/>
      <c r="ISN55" s="332"/>
      <c r="ISO55" s="332"/>
      <c r="ISP55" s="332"/>
      <c r="ISQ55" s="332"/>
      <c r="ISR55" s="332"/>
      <c r="ISS55" s="332"/>
      <c r="IST55" s="332"/>
      <c r="ISU55" s="332"/>
      <c r="ISV55" s="332"/>
      <c r="ISW55" s="332"/>
      <c r="ISX55" s="332"/>
      <c r="ISY55" s="332"/>
      <c r="ISZ55" s="332"/>
      <c r="ITA55" s="332"/>
      <c r="ITB55" s="332"/>
      <c r="ITC55" s="332"/>
      <c r="ITD55" s="332"/>
      <c r="ITE55" s="332"/>
      <c r="ITF55" s="332"/>
      <c r="ITG55" s="332"/>
      <c r="ITH55" s="332"/>
      <c r="ITI55" s="332"/>
      <c r="ITJ55" s="332"/>
      <c r="ITK55" s="332"/>
      <c r="ITL55" s="332"/>
      <c r="ITM55" s="332"/>
      <c r="ITN55" s="332"/>
      <c r="ITO55" s="332"/>
      <c r="ITP55" s="332"/>
      <c r="ITQ55" s="332"/>
      <c r="ITR55" s="332"/>
      <c r="ITS55" s="332"/>
      <c r="ITT55" s="332"/>
      <c r="ITU55" s="332"/>
      <c r="ITV55" s="332"/>
      <c r="ITW55" s="332"/>
      <c r="ITX55" s="332"/>
      <c r="ITY55" s="332"/>
      <c r="ITZ55" s="332"/>
      <c r="IUA55" s="332"/>
      <c r="IUB55" s="332"/>
      <c r="IUC55" s="332"/>
      <c r="IUD55" s="332"/>
      <c r="IUE55" s="332"/>
      <c r="IUF55" s="332"/>
      <c r="IUG55" s="332"/>
      <c r="IUH55" s="332"/>
      <c r="IUI55" s="332"/>
      <c r="IUJ55" s="332"/>
      <c r="IUK55" s="332"/>
      <c r="IUL55" s="332"/>
      <c r="IUM55" s="332"/>
      <c r="IUN55" s="332"/>
      <c r="IUO55" s="332"/>
      <c r="IUP55" s="332"/>
      <c r="IUQ55" s="332"/>
      <c r="IUR55" s="332"/>
      <c r="IUS55" s="332"/>
      <c r="IUT55" s="332"/>
      <c r="IUU55" s="332"/>
      <c r="IUV55" s="332"/>
      <c r="IUW55" s="332"/>
      <c r="IUX55" s="332"/>
      <c r="IUY55" s="332"/>
      <c r="IUZ55" s="332"/>
      <c r="IVA55" s="332"/>
      <c r="IVB55" s="332"/>
      <c r="IVC55" s="332"/>
      <c r="IVD55" s="332"/>
      <c r="IVE55" s="332"/>
      <c r="IVF55" s="332"/>
      <c r="IVG55" s="332"/>
      <c r="IVH55" s="332"/>
      <c r="IVI55" s="332"/>
      <c r="IVJ55" s="332"/>
      <c r="IVK55" s="332"/>
      <c r="IVL55" s="332"/>
      <c r="IVM55" s="332"/>
      <c r="IVN55" s="332"/>
      <c r="IVO55" s="332"/>
      <c r="IVP55" s="332"/>
      <c r="IVQ55" s="332"/>
      <c r="IVR55" s="332"/>
      <c r="IVS55" s="332"/>
      <c r="IVT55" s="332"/>
      <c r="IVU55" s="332"/>
      <c r="IVV55" s="332"/>
      <c r="IVW55" s="332"/>
      <c r="IVX55" s="332"/>
      <c r="IVY55" s="332"/>
      <c r="IVZ55" s="332"/>
      <c r="IWA55" s="332"/>
      <c r="IWB55" s="332"/>
      <c r="IWC55" s="332"/>
      <c r="IWD55" s="332"/>
      <c r="IWE55" s="332"/>
      <c r="IWF55" s="332"/>
      <c r="IWG55" s="332"/>
      <c r="IWH55" s="332"/>
      <c r="IWI55" s="332"/>
      <c r="IWJ55" s="332"/>
      <c r="IWK55" s="332"/>
      <c r="IWL55" s="332"/>
      <c r="IWM55" s="332"/>
      <c r="IWN55" s="332"/>
      <c r="IWO55" s="332"/>
      <c r="IWP55" s="332"/>
      <c r="IWQ55" s="332"/>
      <c r="IWR55" s="332"/>
      <c r="IWS55" s="332"/>
      <c r="IWT55" s="332"/>
      <c r="IWU55" s="332"/>
      <c r="IWV55" s="332"/>
      <c r="IWW55" s="332"/>
      <c r="IWX55" s="332"/>
      <c r="IWY55" s="332"/>
      <c r="IWZ55" s="332"/>
      <c r="IXA55" s="332"/>
      <c r="IXB55" s="332"/>
      <c r="IXC55" s="332"/>
      <c r="IXD55" s="332"/>
      <c r="IXE55" s="332"/>
      <c r="IXF55" s="332"/>
      <c r="IXG55" s="332"/>
      <c r="IXH55" s="332"/>
      <c r="IXI55" s="332"/>
      <c r="IXJ55" s="332"/>
      <c r="IXK55" s="332"/>
      <c r="IXL55" s="332"/>
      <c r="IXM55" s="332"/>
      <c r="IXN55" s="332"/>
      <c r="IXO55" s="332"/>
      <c r="IXP55" s="332"/>
      <c r="IXQ55" s="332"/>
      <c r="IXR55" s="332"/>
      <c r="IXS55" s="332"/>
      <c r="IXT55" s="332"/>
      <c r="IXU55" s="332"/>
      <c r="IXV55" s="332"/>
      <c r="IXW55" s="332"/>
      <c r="IXX55" s="332"/>
      <c r="IXY55" s="332"/>
      <c r="IXZ55" s="332"/>
      <c r="IYA55" s="332"/>
      <c r="IYB55" s="332"/>
      <c r="IYC55" s="332"/>
      <c r="IYD55" s="332"/>
      <c r="IYE55" s="332"/>
      <c r="IYF55" s="332"/>
      <c r="IYG55" s="332"/>
      <c r="IYH55" s="332"/>
      <c r="IYI55" s="332"/>
      <c r="IYJ55" s="332"/>
      <c r="IYK55" s="332"/>
      <c r="IYL55" s="332"/>
      <c r="IYM55" s="332"/>
      <c r="IYN55" s="332"/>
      <c r="IYO55" s="332"/>
      <c r="IYP55" s="332"/>
      <c r="IYQ55" s="332"/>
      <c r="IYR55" s="332"/>
      <c r="IYS55" s="332"/>
      <c r="IYT55" s="332"/>
      <c r="IYU55" s="332"/>
      <c r="IYV55" s="332"/>
      <c r="IYW55" s="332"/>
      <c r="IYX55" s="332"/>
      <c r="IYY55" s="332"/>
      <c r="IYZ55" s="332"/>
      <c r="IZA55" s="332"/>
      <c r="IZB55" s="332"/>
      <c r="IZC55" s="332"/>
      <c r="IZD55" s="332"/>
      <c r="IZE55" s="332"/>
      <c r="IZF55" s="332"/>
      <c r="IZG55" s="332"/>
      <c r="IZH55" s="332"/>
      <c r="IZI55" s="332"/>
      <c r="IZJ55" s="332"/>
      <c r="IZK55" s="332"/>
      <c r="IZL55" s="332"/>
      <c r="IZM55" s="332"/>
      <c r="IZN55" s="332"/>
      <c r="IZO55" s="332"/>
      <c r="IZP55" s="332"/>
      <c r="IZQ55" s="332"/>
      <c r="IZR55" s="332"/>
      <c r="IZS55" s="332"/>
      <c r="IZT55" s="332"/>
      <c r="IZU55" s="332"/>
      <c r="IZV55" s="332"/>
      <c r="IZW55" s="332"/>
      <c r="IZX55" s="332"/>
      <c r="IZY55" s="332"/>
      <c r="IZZ55" s="332"/>
      <c r="JAA55" s="332"/>
      <c r="JAB55" s="332"/>
      <c r="JAC55" s="332"/>
      <c r="JAD55" s="332"/>
      <c r="JAE55" s="332"/>
      <c r="JAF55" s="332"/>
      <c r="JAG55" s="332"/>
      <c r="JAH55" s="332"/>
      <c r="JAI55" s="332"/>
      <c r="JAJ55" s="332"/>
      <c r="JAK55" s="332"/>
      <c r="JAL55" s="332"/>
      <c r="JAM55" s="332"/>
      <c r="JAN55" s="332"/>
      <c r="JAO55" s="332"/>
      <c r="JAP55" s="332"/>
      <c r="JAQ55" s="332"/>
      <c r="JAR55" s="332"/>
      <c r="JAS55" s="332"/>
      <c r="JAT55" s="332"/>
      <c r="JAU55" s="332"/>
      <c r="JAV55" s="332"/>
      <c r="JAW55" s="332"/>
      <c r="JAX55" s="332"/>
      <c r="JAY55" s="332"/>
      <c r="JAZ55" s="332"/>
      <c r="JBA55" s="332"/>
      <c r="JBB55" s="332"/>
      <c r="JBC55" s="332"/>
      <c r="JBD55" s="332"/>
      <c r="JBE55" s="332"/>
      <c r="JBF55" s="332"/>
      <c r="JBG55" s="332"/>
      <c r="JBH55" s="332"/>
      <c r="JBI55" s="332"/>
      <c r="JBJ55" s="332"/>
      <c r="JBK55" s="332"/>
      <c r="JBL55" s="332"/>
      <c r="JBM55" s="332"/>
      <c r="JBN55" s="332"/>
      <c r="JBO55" s="332"/>
      <c r="JBP55" s="332"/>
      <c r="JBQ55" s="332"/>
      <c r="JBR55" s="332"/>
      <c r="JBS55" s="332"/>
      <c r="JBT55" s="332"/>
      <c r="JBU55" s="332"/>
      <c r="JBV55" s="332"/>
      <c r="JBW55" s="332"/>
      <c r="JBX55" s="332"/>
      <c r="JBY55" s="332"/>
      <c r="JBZ55" s="332"/>
      <c r="JCA55" s="332"/>
      <c r="JCB55" s="332"/>
      <c r="JCC55" s="332"/>
      <c r="JCD55" s="332"/>
      <c r="JCE55" s="332"/>
      <c r="JCF55" s="332"/>
      <c r="JCG55" s="332"/>
      <c r="JCH55" s="332"/>
      <c r="JCI55" s="332"/>
      <c r="JCJ55" s="332"/>
      <c r="JCK55" s="332"/>
      <c r="JCL55" s="332"/>
      <c r="JCM55" s="332"/>
      <c r="JCN55" s="332"/>
      <c r="JCO55" s="332"/>
      <c r="JCP55" s="332"/>
      <c r="JCQ55" s="332"/>
      <c r="JCR55" s="332"/>
      <c r="JCS55" s="332"/>
      <c r="JCT55" s="332"/>
      <c r="JCU55" s="332"/>
      <c r="JCV55" s="332"/>
      <c r="JCW55" s="332"/>
      <c r="JCX55" s="332"/>
      <c r="JCY55" s="332"/>
      <c r="JCZ55" s="332"/>
      <c r="JDA55" s="332"/>
      <c r="JDB55" s="332"/>
      <c r="JDC55" s="332"/>
      <c r="JDD55" s="332"/>
      <c r="JDE55" s="332"/>
      <c r="JDF55" s="332"/>
      <c r="JDG55" s="332"/>
      <c r="JDH55" s="332"/>
      <c r="JDI55" s="332"/>
      <c r="JDJ55" s="332"/>
      <c r="JDK55" s="332"/>
      <c r="JDL55" s="332"/>
      <c r="JDM55" s="332"/>
      <c r="JDN55" s="332"/>
      <c r="JDO55" s="332"/>
      <c r="JDP55" s="332"/>
      <c r="JDQ55" s="332"/>
      <c r="JDR55" s="332"/>
      <c r="JDS55" s="332"/>
      <c r="JDT55" s="332"/>
      <c r="JDU55" s="332"/>
      <c r="JDV55" s="332"/>
      <c r="JDW55" s="332"/>
      <c r="JDX55" s="332"/>
      <c r="JDY55" s="332"/>
      <c r="JDZ55" s="332"/>
      <c r="JEA55" s="332"/>
      <c r="JEB55" s="332"/>
      <c r="JEC55" s="332"/>
      <c r="JED55" s="332"/>
      <c r="JEE55" s="332"/>
      <c r="JEF55" s="332"/>
      <c r="JEG55" s="332"/>
      <c r="JEH55" s="332"/>
      <c r="JEI55" s="332"/>
      <c r="JEJ55" s="332"/>
      <c r="JEK55" s="332"/>
      <c r="JEL55" s="332"/>
      <c r="JEM55" s="332"/>
      <c r="JEN55" s="332"/>
      <c r="JEO55" s="332"/>
      <c r="JEP55" s="332"/>
      <c r="JEQ55" s="332"/>
      <c r="JER55" s="332"/>
      <c r="JES55" s="332"/>
      <c r="JET55" s="332"/>
      <c r="JEU55" s="332"/>
      <c r="JEV55" s="332"/>
      <c r="JEW55" s="332"/>
      <c r="JEX55" s="332"/>
      <c r="JEY55" s="332"/>
      <c r="JEZ55" s="332"/>
      <c r="JFA55" s="332"/>
      <c r="JFB55" s="332"/>
      <c r="JFC55" s="332"/>
      <c r="JFD55" s="332"/>
      <c r="JFE55" s="332"/>
      <c r="JFF55" s="332"/>
      <c r="JFG55" s="332"/>
      <c r="JFH55" s="332"/>
      <c r="JFI55" s="332"/>
      <c r="JFJ55" s="332"/>
      <c r="JFK55" s="332"/>
      <c r="JFL55" s="332"/>
      <c r="JFM55" s="332"/>
      <c r="JFN55" s="332"/>
      <c r="JFO55" s="332"/>
      <c r="JFP55" s="332"/>
      <c r="JFQ55" s="332"/>
      <c r="JFR55" s="332"/>
      <c r="JFS55" s="332"/>
      <c r="JFT55" s="332"/>
      <c r="JFU55" s="332"/>
      <c r="JFV55" s="332"/>
      <c r="JFW55" s="332"/>
      <c r="JFX55" s="332"/>
      <c r="JFY55" s="332"/>
      <c r="JFZ55" s="332"/>
      <c r="JGA55" s="332"/>
      <c r="JGB55" s="332"/>
      <c r="JGC55" s="332"/>
      <c r="JGD55" s="332"/>
      <c r="JGE55" s="332"/>
      <c r="JGF55" s="332"/>
      <c r="JGG55" s="332"/>
      <c r="JGH55" s="332"/>
      <c r="JGI55" s="332"/>
      <c r="JGJ55" s="332"/>
      <c r="JGK55" s="332"/>
      <c r="JGL55" s="332"/>
      <c r="JGM55" s="332"/>
      <c r="JGN55" s="332"/>
      <c r="JGO55" s="332"/>
      <c r="JGP55" s="332"/>
      <c r="JGQ55" s="332"/>
      <c r="JGR55" s="332"/>
      <c r="JGS55" s="332"/>
      <c r="JGT55" s="332"/>
      <c r="JGU55" s="332"/>
      <c r="JGV55" s="332"/>
      <c r="JGW55" s="332"/>
      <c r="JGX55" s="332"/>
      <c r="JGY55" s="332"/>
      <c r="JGZ55" s="332"/>
      <c r="JHA55" s="332"/>
      <c r="JHB55" s="332"/>
      <c r="JHC55" s="332"/>
      <c r="JHD55" s="332"/>
      <c r="JHE55" s="332"/>
      <c r="JHF55" s="332"/>
      <c r="JHG55" s="332"/>
      <c r="JHH55" s="332"/>
      <c r="JHI55" s="332"/>
      <c r="JHJ55" s="332"/>
      <c r="JHK55" s="332"/>
      <c r="JHL55" s="332"/>
      <c r="JHM55" s="332"/>
      <c r="JHN55" s="332"/>
      <c r="JHO55" s="332"/>
      <c r="JHP55" s="332"/>
      <c r="JHQ55" s="332"/>
      <c r="JHR55" s="332"/>
      <c r="JHS55" s="332"/>
      <c r="JHT55" s="332"/>
      <c r="JHU55" s="332"/>
      <c r="JHV55" s="332"/>
      <c r="JHW55" s="332"/>
      <c r="JHX55" s="332"/>
      <c r="JHY55" s="332"/>
      <c r="JHZ55" s="332"/>
      <c r="JIA55" s="332"/>
      <c r="JIB55" s="332"/>
      <c r="JIC55" s="332"/>
      <c r="JID55" s="332"/>
      <c r="JIE55" s="332"/>
      <c r="JIF55" s="332"/>
      <c r="JIG55" s="332"/>
      <c r="JIH55" s="332"/>
      <c r="JII55" s="332"/>
      <c r="JIJ55" s="332"/>
      <c r="JIK55" s="332"/>
      <c r="JIL55" s="332"/>
      <c r="JIM55" s="332"/>
      <c r="JIN55" s="332"/>
      <c r="JIO55" s="332"/>
      <c r="JIP55" s="332"/>
      <c r="JIQ55" s="332"/>
      <c r="JIR55" s="332"/>
      <c r="JIS55" s="332"/>
      <c r="JIT55" s="332"/>
      <c r="JIU55" s="332"/>
      <c r="JIV55" s="332"/>
      <c r="JIW55" s="332"/>
      <c r="JIX55" s="332"/>
      <c r="JIY55" s="332"/>
      <c r="JIZ55" s="332"/>
      <c r="JJA55" s="332"/>
      <c r="JJB55" s="332"/>
      <c r="JJC55" s="332"/>
      <c r="JJD55" s="332"/>
      <c r="JJE55" s="332"/>
      <c r="JJF55" s="332"/>
      <c r="JJG55" s="332"/>
      <c r="JJH55" s="332"/>
      <c r="JJI55" s="332"/>
      <c r="JJJ55" s="332"/>
      <c r="JJK55" s="332"/>
      <c r="JJL55" s="332"/>
      <c r="JJM55" s="332"/>
      <c r="JJN55" s="332"/>
      <c r="JJO55" s="332"/>
      <c r="JJP55" s="332"/>
      <c r="JJQ55" s="332"/>
      <c r="JJR55" s="332"/>
      <c r="JJS55" s="332"/>
      <c r="JJT55" s="332"/>
      <c r="JJU55" s="332"/>
      <c r="JJV55" s="332"/>
      <c r="JJW55" s="332"/>
      <c r="JJX55" s="332"/>
      <c r="JJY55" s="332"/>
      <c r="JJZ55" s="332"/>
      <c r="JKA55" s="332"/>
      <c r="JKB55" s="332"/>
      <c r="JKC55" s="332"/>
      <c r="JKD55" s="332"/>
      <c r="JKE55" s="332"/>
      <c r="JKF55" s="332"/>
      <c r="JKG55" s="332"/>
      <c r="JKH55" s="332"/>
      <c r="JKI55" s="332"/>
      <c r="JKJ55" s="332"/>
      <c r="JKK55" s="332"/>
      <c r="JKL55" s="332"/>
      <c r="JKM55" s="332"/>
      <c r="JKN55" s="332"/>
      <c r="JKO55" s="332"/>
      <c r="JKP55" s="332"/>
      <c r="JKQ55" s="332"/>
      <c r="JKR55" s="332"/>
      <c r="JKS55" s="332"/>
      <c r="JKT55" s="332"/>
      <c r="JKU55" s="332"/>
      <c r="JKV55" s="332"/>
      <c r="JKW55" s="332"/>
      <c r="JKX55" s="332"/>
      <c r="JKY55" s="332"/>
      <c r="JKZ55" s="332"/>
      <c r="JLA55" s="332"/>
      <c r="JLB55" s="332"/>
      <c r="JLC55" s="332"/>
      <c r="JLD55" s="332"/>
      <c r="JLE55" s="332"/>
      <c r="JLF55" s="332"/>
      <c r="JLG55" s="332"/>
      <c r="JLH55" s="332"/>
      <c r="JLI55" s="332"/>
      <c r="JLJ55" s="332"/>
      <c r="JLK55" s="332"/>
      <c r="JLL55" s="332"/>
      <c r="JLM55" s="332"/>
      <c r="JLN55" s="332"/>
      <c r="JLO55" s="332"/>
      <c r="JLP55" s="332"/>
      <c r="JLQ55" s="332"/>
      <c r="JLR55" s="332"/>
      <c r="JLS55" s="332"/>
      <c r="JLT55" s="332"/>
      <c r="JLU55" s="332"/>
      <c r="JLV55" s="332"/>
      <c r="JLW55" s="332"/>
      <c r="JLX55" s="332"/>
      <c r="JLY55" s="332"/>
      <c r="JLZ55" s="332"/>
      <c r="JMA55" s="332"/>
      <c r="JMB55" s="332"/>
      <c r="JMC55" s="332"/>
      <c r="JMD55" s="332"/>
      <c r="JME55" s="332"/>
      <c r="JMF55" s="332"/>
      <c r="JMG55" s="332"/>
      <c r="JMH55" s="332"/>
      <c r="JMI55" s="332"/>
      <c r="JMJ55" s="332"/>
      <c r="JMK55" s="332"/>
      <c r="JML55" s="332"/>
      <c r="JMM55" s="332"/>
      <c r="JMN55" s="332"/>
      <c r="JMO55" s="332"/>
      <c r="JMP55" s="332"/>
      <c r="JMQ55" s="332"/>
      <c r="JMR55" s="332"/>
      <c r="JMS55" s="332"/>
      <c r="JMT55" s="332"/>
      <c r="JMU55" s="332"/>
      <c r="JMV55" s="332"/>
      <c r="JMW55" s="332"/>
      <c r="JMX55" s="332"/>
      <c r="JMY55" s="332"/>
      <c r="JMZ55" s="332"/>
      <c r="JNA55" s="332"/>
      <c r="JNB55" s="332"/>
      <c r="JNC55" s="332"/>
      <c r="JND55" s="332"/>
      <c r="JNE55" s="332"/>
      <c r="JNF55" s="332"/>
      <c r="JNG55" s="332"/>
      <c r="JNH55" s="332"/>
      <c r="JNI55" s="332"/>
      <c r="JNJ55" s="332"/>
      <c r="JNK55" s="332"/>
      <c r="JNL55" s="332"/>
      <c r="JNM55" s="332"/>
      <c r="JNN55" s="332"/>
      <c r="JNO55" s="332"/>
      <c r="JNP55" s="332"/>
      <c r="JNQ55" s="332"/>
      <c r="JNR55" s="332"/>
      <c r="JNS55" s="332"/>
      <c r="JNT55" s="332"/>
      <c r="JNU55" s="332"/>
      <c r="JNV55" s="332"/>
      <c r="JNW55" s="332"/>
      <c r="JNX55" s="332"/>
      <c r="JNY55" s="332"/>
      <c r="JNZ55" s="332"/>
      <c r="JOA55" s="332"/>
      <c r="JOB55" s="332"/>
      <c r="JOC55" s="332"/>
      <c r="JOD55" s="332"/>
      <c r="JOE55" s="332"/>
      <c r="JOF55" s="332"/>
      <c r="JOG55" s="332"/>
      <c r="JOH55" s="332"/>
      <c r="JOI55" s="332"/>
      <c r="JOJ55" s="332"/>
      <c r="JOK55" s="332"/>
      <c r="JOL55" s="332"/>
      <c r="JOM55" s="332"/>
      <c r="JON55" s="332"/>
      <c r="JOO55" s="332"/>
      <c r="JOP55" s="332"/>
      <c r="JOQ55" s="332"/>
      <c r="JOR55" s="332"/>
      <c r="JOS55" s="332"/>
      <c r="JOT55" s="332"/>
      <c r="JOU55" s="332"/>
      <c r="JOV55" s="332"/>
      <c r="JOW55" s="332"/>
      <c r="JOX55" s="332"/>
      <c r="JOY55" s="332"/>
      <c r="JOZ55" s="332"/>
      <c r="JPA55" s="332"/>
      <c r="JPB55" s="332"/>
      <c r="JPC55" s="332"/>
      <c r="JPD55" s="332"/>
      <c r="JPE55" s="332"/>
      <c r="JPF55" s="332"/>
      <c r="JPG55" s="332"/>
      <c r="JPH55" s="332"/>
      <c r="JPI55" s="332"/>
      <c r="JPJ55" s="332"/>
      <c r="JPK55" s="332"/>
      <c r="JPL55" s="332"/>
      <c r="JPM55" s="332"/>
      <c r="JPN55" s="332"/>
      <c r="JPO55" s="332"/>
      <c r="JPP55" s="332"/>
      <c r="JPQ55" s="332"/>
      <c r="JPR55" s="332"/>
      <c r="JPS55" s="332"/>
      <c r="JPT55" s="332"/>
      <c r="JPU55" s="332"/>
      <c r="JPV55" s="332"/>
      <c r="JPW55" s="332"/>
      <c r="JPX55" s="332"/>
      <c r="JPY55" s="332"/>
      <c r="JPZ55" s="332"/>
      <c r="JQA55" s="332"/>
      <c r="JQB55" s="332"/>
      <c r="JQC55" s="332"/>
      <c r="JQD55" s="332"/>
      <c r="JQE55" s="332"/>
      <c r="JQF55" s="332"/>
      <c r="JQG55" s="332"/>
      <c r="JQH55" s="332"/>
      <c r="JQI55" s="332"/>
      <c r="JQJ55" s="332"/>
      <c r="JQK55" s="332"/>
      <c r="JQL55" s="332"/>
      <c r="JQM55" s="332"/>
      <c r="JQN55" s="332"/>
      <c r="JQO55" s="332"/>
      <c r="JQP55" s="332"/>
      <c r="JQQ55" s="332"/>
      <c r="JQR55" s="332"/>
      <c r="JQS55" s="332"/>
      <c r="JQT55" s="332"/>
      <c r="JQU55" s="332"/>
      <c r="JQV55" s="332"/>
      <c r="JQW55" s="332"/>
      <c r="JQX55" s="332"/>
      <c r="JQY55" s="332"/>
      <c r="JQZ55" s="332"/>
      <c r="JRA55" s="332"/>
      <c r="JRB55" s="332"/>
      <c r="JRC55" s="332"/>
      <c r="JRD55" s="332"/>
      <c r="JRE55" s="332"/>
      <c r="JRF55" s="332"/>
      <c r="JRG55" s="332"/>
      <c r="JRH55" s="332"/>
      <c r="JRI55" s="332"/>
      <c r="JRJ55" s="332"/>
      <c r="JRK55" s="332"/>
      <c r="JRL55" s="332"/>
      <c r="JRM55" s="332"/>
      <c r="JRN55" s="332"/>
      <c r="JRO55" s="332"/>
      <c r="JRP55" s="332"/>
      <c r="JRQ55" s="332"/>
      <c r="JRR55" s="332"/>
      <c r="JRS55" s="332"/>
      <c r="JRT55" s="332"/>
      <c r="JRU55" s="332"/>
      <c r="JRV55" s="332"/>
      <c r="JRW55" s="332"/>
      <c r="JRX55" s="332"/>
      <c r="JRY55" s="332"/>
      <c r="JRZ55" s="332"/>
      <c r="JSA55" s="332"/>
      <c r="JSB55" s="332"/>
      <c r="JSC55" s="332"/>
      <c r="JSD55" s="332"/>
      <c r="JSE55" s="332"/>
      <c r="JSF55" s="332"/>
      <c r="JSG55" s="332"/>
      <c r="JSH55" s="332"/>
      <c r="JSI55" s="332"/>
      <c r="JSJ55" s="332"/>
      <c r="JSK55" s="332"/>
      <c r="JSL55" s="332"/>
      <c r="JSM55" s="332"/>
      <c r="JSN55" s="332"/>
      <c r="JSO55" s="332"/>
      <c r="JSP55" s="332"/>
      <c r="JSQ55" s="332"/>
      <c r="JSR55" s="332"/>
      <c r="JSS55" s="332"/>
      <c r="JST55" s="332"/>
      <c r="JSU55" s="332"/>
      <c r="JSV55" s="332"/>
      <c r="JSW55" s="332"/>
      <c r="JSX55" s="332"/>
      <c r="JSY55" s="332"/>
      <c r="JSZ55" s="332"/>
      <c r="JTA55" s="332"/>
      <c r="JTB55" s="332"/>
      <c r="JTC55" s="332"/>
      <c r="JTD55" s="332"/>
      <c r="JTE55" s="332"/>
      <c r="JTF55" s="332"/>
      <c r="JTG55" s="332"/>
      <c r="JTH55" s="332"/>
      <c r="JTI55" s="332"/>
      <c r="JTJ55" s="332"/>
      <c r="JTK55" s="332"/>
      <c r="JTL55" s="332"/>
      <c r="JTM55" s="332"/>
      <c r="JTN55" s="332"/>
      <c r="JTO55" s="332"/>
      <c r="JTP55" s="332"/>
      <c r="JTQ55" s="332"/>
      <c r="JTR55" s="332"/>
      <c r="JTS55" s="332"/>
      <c r="JTT55" s="332"/>
      <c r="JTU55" s="332"/>
      <c r="JTV55" s="332"/>
      <c r="JTW55" s="332"/>
      <c r="JTX55" s="332"/>
      <c r="JTY55" s="332"/>
      <c r="JTZ55" s="332"/>
      <c r="JUA55" s="332"/>
      <c r="JUB55" s="332"/>
      <c r="JUC55" s="332"/>
      <c r="JUD55" s="332"/>
      <c r="JUE55" s="332"/>
      <c r="JUF55" s="332"/>
      <c r="JUG55" s="332"/>
      <c r="JUH55" s="332"/>
      <c r="JUI55" s="332"/>
      <c r="JUJ55" s="332"/>
      <c r="JUK55" s="332"/>
      <c r="JUL55" s="332"/>
      <c r="JUM55" s="332"/>
      <c r="JUN55" s="332"/>
      <c r="JUO55" s="332"/>
      <c r="JUP55" s="332"/>
      <c r="JUQ55" s="332"/>
      <c r="JUR55" s="332"/>
      <c r="JUS55" s="332"/>
      <c r="JUT55" s="332"/>
      <c r="JUU55" s="332"/>
      <c r="JUV55" s="332"/>
      <c r="JUW55" s="332"/>
      <c r="JUX55" s="332"/>
      <c r="JUY55" s="332"/>
      <c r="JUZ55" s="332"/>
      <c r="JVA55" s="332"/>
      <c r="JVB55" s="332"/>
      <c r="JVC55" s="332"/>
      <c r="JVD55" s="332"/>
      <c r="JVE55" s="332"/>
      <c r="JVF55" s="332"/>
      <c r="JVG55" s="332"/>
      <c r="JVH55" s="332"/>
      <c r="JVI55" s="332"/>
      <c r="JVJ55" s="332"/>
      <c r="JVK55" s="332"/>
      <c r="JVL55" s="332"/>
      <c r="JVM55" s="332"/>
      <c r="JVN55" s="332"/>
      <c r="JVO55" s="332"/>
      <c r="JVP55" s="332"/>
      <c r="JVQ55" s="332"/>
      <c r="JVR55" s="332"/>
      <c r="JVS55" s="332"/>
      <c r="JVT55" s="332"/>
      <c r="JVU55" s="332"/>
      <c r="JVV55" s="332"/>
      <c r="JVW55" s="332"/>
      <c r="JVX55" s="332"/>
      <c r="JVY55" s="332"/>
      <c r="JVZ55" s="332"/>
      <c r="JWA55" s="332"/>
      <c r="JWB55" s="332"/>
      <c r="JWC55" s="332"/>
      <c r="JWD55" s="332"/>
      <c r="JWE55" s="332"/>
      <c r="JWF55" s="332"/>
      <c r="JWG55" s="332"/>
      <c r="JWH55" s="332"/>
      <c r="JWI55" s="332"/>
      <c r="JWJ55" s="332"/>
      <c r="JWK55" s="332"/>
      <c r="JWL55" s="332"/>
      <c r="JWM55" s="332"/>
      <c r="JWN55" s="332"/>
      <c r="JWO55" s="332"/>
      <c r="JWP55" s="332"/>
      <c r="JWQ55" s="332"/>
      <c r="JWR55" s="332"/>
      <c r="JWS55" s="332"/>
      <c r="JWT55" s="332"/>
      <c r="JWU55" s="332"/>
      <c r="JWV55" s="332"/>
      <c r="JWW55" s="332"/>
      <c r="JWX55" s="332"/>
      <c r="JWY55" s="332"/>
      <c r="JWZ55" s="332"/>
      <c r="JXA55" s="332"/>
      <c r="JXB55" s="332"/>
      <c r="JXC55" s="332"/>
      <c r="JXD55" s="332"/>
      <c r="JXE55" s="332"/>
      <c r="JXF55" s="332"/>
      <c r="JXG55" s="332"/>
      <c r="JXH55" s="332"/>
      <c r="JXI55" s="332"/>
      <c r="JXJ55" s="332"/>
      <c r="JXK55" s="332"/>
      <c r="JXL55" s="332"/>
      <c r="JXM55" s="332"/>
      <c r="JXN55" s="332"/>
      <c r="JXO55" s="332"/>
      <c r="JXP55" s="332"/>
      <c r="JXQ55" s="332"/>
      <c r="JXR55" s="332"/>
      <c r="JXS55" s="332"/>
      <c r="JXT55" s="332"/>
      <c r="JXU55" s="332"/>
      <c r="JXV55" s="332"/>
      <c r="JXW55" s="332"/>
      <c r="JXX55" s="332"/>
      <c r="JXY55" s="332"/>
      <c r="JXZ55" s="332"/>
      <c r="JYA55" s="332"/>
      <c r="JYB55" s="332"/>
      <c r="JYC55" s="332"/>
      <c r="JYD55" s="332"/>
      <c r="JYE55" s="332"/>
      <c r="JYF55" s="332"/>
      <c r="JYG55" s="332"/>
      <c r="JYH55" s="332"/>
      <c r="JYI55" s="332"/>
      <c r="JYJ55" s="332"/>
      <c r="JYK55" s="332"/>
      <c r="JYL55" s="332"/>
      <c r="JYM55" s="332"/>
      <c r="JYN55" s="332"/>
      <c r="JYO55" s="332"/>
      <c r="JYP55" s="332"/>
      <c r="JYQ55" s="332"/>
      <c r="JYR55" s="332"/>
      <c r="JYS55" s="332"/>
      <c r="JYT55" s="332"/>
      <c r="JYU55" s="332"/>
      <c r="JYV55" s="332"/>
      <c r="JYW55" s="332"/>
      <c r="JYX55" s="332"/>
      <c r="JYY55" s="332"/>
      <c r="JYZ55" s="332"/>
      <c r="JZA55" s="332"/>
      <c r="JZB55" s="332"/>
      <c r="JZC55" s="332"/>
      <c r="JZD55" s="332"/>
      <c r="JZE55" s="332"/>
      <c r="JZF55" s="332"/>
      <c r="JZG55" s="332"/>
      <c r="JZH55" s="332"/>
      <c r="JZI55" s="332"/>
      <c r="JZJ55" s="332"/>
      <c r="JZK55" s="332"/>
      <c r="JZL55" s="332"/>
      <c r="JZM55" s="332"/>
      <c r="JZN55" s="332"/>
      <c r="JZO55" s="332"/>
      <c r="JZP55" s="332"/>
      <c r="JZQ55" s="332"/>
      <c r="JZR55" s="332"/>
      <c r="JZS55" s="332"/>
      <c r="JZT55" s="332"/>
      <c r="JZU55" s="332"/>
      <c r="JZV55" s="332"/>
      <c r="JZW55" s="332"/>
      <c r="JZX55" s="332"/>
      <c r="JZY55" s="332"/>
      <c r="JZZ55" s="332"/>
      <c r="KAA55" s="332"/>
      <c r="KAB55" s="332"/>
      <c r="KAC55" s="332"/>
      <c r="KAD55" s="332"/>
      <c r="KAE55" s="332"/>
      <c r="KAF55" s="332"/>
      <c r="KAG55" s="332"/>
      <c r="KAH55" s="332"/>
      <c r="KAI55" s="332"/>
      <c r="KAJ55" s="332"/>
      <c r="KAK55" s="332"/>
      <c r="KAL55" s="332"/>
      <c r="KAM55" s="332"/>
      <c r="KAN55" s="332"/>
      <c r="KAO55" s="332"/>
      <c r="KAP55" s="332"/>
      <c r="KAQ55" s="332"/>
      <c r="KAR55" s="332"/>
      <c r="KAS55" s="332"/>
      <c r="KAT55" s="332"/>
      <c r="KAU55" s="332"/>
      <c r="KAV55" s="332"/>
      <c r="KAW55" s="332"/>
      <c r="KAX55" s="332"/>
      <c r="KAY55" s="332"/>
      <c r="KAZ55" s="332"/>
      <c r="KBA55" s="332"/>
      <c r="KBB55" s="332"/>
      <c r="KBC55" s="332"/>
      <c r="KBD55" s="332"/>
      <c r="KBE55" s="332"/>
      <c r="KBF55" s="332"/>
      <c r="KBG55" s="332"/>
      <c r="KBH55" s="332"/>
      <c r="KBI55" s="332"/>
      <c r="KBJ55" s="332"/>
      <c r="KBK55" s="332"/>
      <c r="KBL55" s="332"/>
      <c r="KBM55" s="332"/>
      <c r="KBN55" s="332"/>
      <c r="KBO55" s="332"/>
      <c r="KBP55" s="332"/>
      <c r="KBQ55" s="332"/>
      <c r="KBR55" s="332"/>
      <c r="KBS55" s="332"/>
      <c r="KBT55" s="332"/>
      <c r="KBU55" s="332"/>
      <c r="KBV55" s="332"/>
      <c r="KBW55" s="332"/>
      <c r="KBX55" s="332"/>
      <c r="KBY55" s="332"/>
      <c r="KBZ55" s="332"/>
      <c r="KCA55" s="332"/>
      <c r="KCB55" s="332"/>
      <c r="KCC55" s="332"/>
      <c r="KCD55" s="332"/>
      <c r="KCE55" s="332"/>
      <c r="KCF55" s="332"/>
      <c r="KCG55" s="332"/>
      <c r="KCH55" s="332"/>
      <c r="KCI55" s="332"/>
      <c r="KCJ55" s="332"/>
      <c r="KCK55" s="332"/>
      <c r="KCL55" s="332"/>
      <c r="KCM55" s="332"/>
      <c r="KCN55" s="332"/>
      <c r="KCO55" s="332"/>
      <c r="KCP55" s="332"/>
      <c r="KCQ55" s="332"/>
      <c r="KCR55" s="332"/>
      <c r="KCS55" s="332"/>
      <c r="KCT55" s="332"/>
      <c r="KCU55" s="332"/>
      <c r="KCV55" s="332"/>
      <c r="KCW55" s="332"/>
      <c r="KCX55" s="332"/>
      <c r="KCY55" s="332"/>
      <c r="KCZ55" s="332"/>
      <c r="KDA55" s="332"/>
      <c r="KDB55" s="332"/>
      <c r="KDC55" s="332"/>
      <c r="KDD55" s="332"/>
      <c r="KDE55" s="332"/>
      <c r="KDF55" s="332"/>
      <c r="KDG55" s="332"/>
      <c r="KDH55" s="332"/>
      <c r="KDI55" s="332"/>
      <c r="KDJ55" s="332"/>
      <c r="KDK55" s="332"/>
      <c r="KDL55" s="332"/>
      <c r="KDM55" s="332"/>
      <c r="KDN55" s="332"/>
      <c r="KDO55" s="332"/>
      <c r="KDP55" s="332"/>
      <c r="KDQ55" s="332"/>
      <c r="KDR55" s="332"/>
      <c r="KDS55" s="332"/>
      <c r="KDT55" s="332"/>
      <c r="KDU55" s="332"/>
      <c r="KDV55" s="332"/>
      <c r="KDW55" s="332"/>
      <c r="KDX55" s="332"/>
      <c r="KDY55" s="332"/>
      <c r="KDZ55" s="332"/>
      <c r="KEA55" s="332"/>
      <c r="KEB55" s="332"/>
      <c r="KEC55" s="332"/>
      <c r="KED55" s="332"/>
      <c r="KEE55" s="332"/>
      <c r="KEF55" s="332"/>
      <c r="KEG55" s="332"/>
      <c r="KEH55" s="332"/>
      <c r="KEI55" s="332"/>
      <c r="KEJ55" s="332"/>
      <c r="KEK55" s="332"/>
      <c r="KEL55" s="332"/>
      <c r="KEM55" s="332"/>
      <c r="KEN55" s="332"/>
      <c r="KEO55" s="332"/>
      <c r="KEP55" s="332"/>
      <c r="KEQ55" s="332"/>
      <c r="KER55" s="332"/>
      <c r="KES55" s="332"/>
      <c r="KET55" s="332"/>
      <c r="KEU55" s="332"/>
      <c r="KEV55" s="332"/>
      <c r="KEW55" s="332"/>
      <c r="KEX55" s="332"/>
      <c r="KEY55" s="332"/>
      <c r="KEZ55" s="332"/>
      <c r="KFA55" s="332"/>
      <c r="KFB55" s="332"/>
      <c r="KFC55" s="332"/>
      <c r="KFD55" s="332"/>
      <c r="KFE55" s="332"/>
      <c r="KFF55" s="332"/>
      <c r="KFG55" s="332"/>
      <c r="KFH55" s="332"/>
      <c r="KFI55" s="332"/>
      <c r="KFJ55" s="332"/>
      <c r="KFK55" s="332"/>
      <c r="KFL55" s="332"/>
      <c r="KFM55" s="332"/>
      <c r="KFN55" s="332"/>
      <c r="KFO55" s="332"/>
      <c r="KFP55" s="332"/>
      <c r="KFQ55" s="332"/>
      <c r="KFR55" s="332"/>
      <c r="KFS55" s="332"/>
      <c r="KFT55" s="332"/>
      <c r="KFU55" s="332"/>
      <c r="KFV55" s="332"/>
      <c r="KFW55" s="332"/>
      <c r="KFX55" s="332"/>
      <c r="KFY55" s="332"/>
      <c r="KFZ55" s="332"/>
      <c r="KGA55" s="332"/>
      <c r="KGB55" s="332"/>
      <c r="KGC55" s="332"/>
      <c r="KGD55" s="332"/>
      <c r="KGE55" s="332"/>
      <c r="KGF55" s="332"/>
      <c r="KGG55" s="332"/>
      <c r="KGH55" s="332"/>
      <c r="KGI55" s="332"/>
      <c r="KGJ55" s="332"/>
      <c r="KGK55" s="332"/>
      <c r="KGL55" s="332"/>
      <c r="KGM55" s="332"/>
      <c r="KGN55" s="332"/>
      <c r="KGO55" s="332"/>
      <c r="KGP55" s="332"/>
      <c r="KGQ55" s="332"/>
      <c r="KGR55" s="332"/>
      <c r="KGS55" s="332"/>
      <c r="KGT55" s="332"/>
      <c r="KGU55" s="332"/>
      <c r="KGV55" s="332"/>
      <c r="KGW55" s="332"/>
      <c r="KGX55" s="332"/>
      <c r="KGY55" s="332"/>
      <c r="KGZ55" s="332"/>
      <c r="KHA55" s="332"/>
      <c r="KHB55" s="332"/>
      <c r="KHC55" s="332"/>
      <c r="KHD55" s="332"/>
      <c r="KHE55" s="332"/>
      <c r="KHF55" s="332"/>
      <c r="KHG55" s="332"/>
      <c r="KHH55" s="332"/>
      <c r="KHI55" s="332"/>
      <c r="KHJ55" s="332"/>
      <c r="KHK55" s="332"/>
      <c r="KHL55" s="332"/>
      <c r="KHM55" s="332"/>
      <c r="KHN55" s="332"/>
      <c r="KHO55" s="332"/>
      <c r="KHP55" s="332"/>
      <c r="KHQ55" s="332"/>
      <c r="KHR55" s="332"/>
      <c r="KHS55" s="332"/>
      <c r="KHT55" s="332"/>
      <c r="KHU55" s="332"/>
      <c r="KHV55" s="332"/>
      <c r="KHW55" s="332"/>
      <c r="KHX55" s="332"/>
      <c r="KHY55" s="332"/>
      <c r="KHZ55" s="332"/>
      <c r="KIA55" s="332"/>
      <c r="KIB55" s="332"/>
      <c r="KIC55" s="332"/>
      <c r="KID55" s="332"/>
      <c r="KIE55" s="332"/>
      <c r="KIF55" s="332"/>
      <c r="KIG55" s="332"/>
      <c r="KIH55" s="332"/>
      <c r="KII55" s="332"/>
      <c r="KIJ55" s="332"/>
      <c r="KIK55" s="332"/>
      <c r="KIL55" s="332"/>
      <c r="KIM55" s="332"/>
      <c r="KIN55" s="332"/>
      <c r="KIO55" s="332"/>
      <c r="KIP55" s="332"/>
      <c r="KIQ55" s="332"/>
      <c r="KIR55" s="332"/>
      <c r="KIS55" s="332"/>
      <c r="KIT55" s="332"/>
      <c r="KIU55" s="332"/>
      <c r="KIV55" s="332"/>
      <c r="KIW55" s="332"/>
      <c r="KIX55" s="332"/>
      <c r="KIY55" s="332"/>
      <c r="KIZ55" s="332"/>
      <c r="KJA55" s="332"/>
      <c r="KJB55" s="332"/>
      <c r="KJC55" s="332"/>
      <c r="KJD55" s="332"/>
      <c r="KJE55" s="332"/>
      <c r="KJF55" s="332"/>
      <c r="KJG55" s="332"/>
      <c r="KJH55" s="332"/>
      <c r="KJI55" s="332"/>
      <c r="KJJ55" s="332"/>
      <c r="KJK55" s="332"/>
      <c r="KJL55" s="332"/>
      <c r="KJM55" s="332"/>
      <c r="KJN55" s="332"/>
      <c r="KJO55" s="332"/>
      <c r="KJP55" s="332"/>
      <c r="KJQ55" s="332"/>
      <c r="KJR55" s="332"/>
      <c r="KJS55" s="332"/>
      <c r="KJT55" s="332"/>
      <c r="KJU55" s="332"/>
      <c r="KJV55" s="332"/>
      <c r="KJW55" s="332"/>
      <c r="KJX55" s="332"/>
      <c r="KJY55" s="332"/>
      <c r="KJZ55" s="332"/>
      <c r="KKA55" s="332"/>
      <c r="KKB55" s="332"/>
      <c r="KKC55" s="332"/>
      <c r="KKD55" s="332"/>
      <c r="KKE55" s="332"/>
      <c r="KKF55" s="332"/>
      <c r="KKG55" s="332"/>
      <c r="KKH55" s="332"/>
      <c r="KKI55" s="332"/>
      <c r="KKJ55" s="332"/>
      <c r="KKK55" s="332"/>
      <c r="KKL55" s="332"/>
      <c r="KKM55" s="332"/>
      <c r="KKN55" s="332"/>
      <c r="KKO55" s="332"/>
      <c r="KKP55" s="332"/>
      <c r="KKQ55" s="332"/>
      <c r="KKR55" s="332"/>
      <c r="KKS55" s="332"/>
      <c r="KKT55" s="332"/>
      <c r="KKU55" s="332"/>
      <c r="KKV55" s="332"/>
      <c r="KKW55" s="332"/>
      <c r="KKX55" s="332"/>
      <c r="KKY55" s="332"/>
      <c r="KKZ55" s="332"/>
      <c r="KLA55" s="332"/>
      <c r="KLB55" s="332"/>
      <c r="KLC55" s="332"/>
      <c r="KLD55" s="332"/>
      <c r="KLE55" s="332"/>
      <c r="KLF55" s="332"/>
      <c r="KLG55" s="332"/>
      <c r="KLH55" s="332"/>
      <c r="KLI55" s="332"/>
      <c r="KLJ55" s="332"/>
      <c r="KLK55" s="332"/>
      <c r="KLL55" s="332"/>
      <c r="KLM55" s="332"/>
      <c r="KLN55" s="332"/>
      <c r="KLO55" s="332"/>
      <c r="KLP55" s="332"/>
      <c r="KLQ55" s="332"/>
      <c r="KLR55" s="332"/>
      <c r="KLS55" s="332"/>
      <c r="KLT55" s="332"/>
      <c r="KLU55" s="332"/>
      <c r="KLV55" s="332"/>
      <c r="KLW55" s="332"/>
      <c r="KLX55" s="332"/>
      <c r="KLY55" s="332"/>
      <c r="KLZ55" s="332"/>
      <c r="KMA55" s="332"/>
      <c r="KMB55" s="332"/>
      <c r="KMC55" s="332"/>
      <c r="KMD55" s="332"/>
      <c r="KME55" s="332"/>
      <c r="KMF55" s="332"/>
      <c r="KMG55" s="332"/>
      <c r="KMH55" s="332"/>
      <c r="KMI55" s="332"/>
      <c r="KMJ55" s="332"/>
      <c r="KMK55" s="332"/>
      <c r="KML55" s="332"/>
      <c r="KMM55" s="332"/>
      <c r="KMN55" s="332"/>
      <c r="KMO55" s="332"/>
      <c r="KMP55" s="332"/>
      <c r="KMQ55" s="332"/>
      <c r="KMR55" s="332"/>
      <c r="KMS55" s="332"/>
      <c r="KMT55" s="332"/>
      <c r="KMU55" s="332"/>
      <c r="KMV55" s="332"/>
      <c r="KMW55" s="332"/>
      <c r="KMX55" s="332"/>
      <c r="KMY55" s="332"/>
      <c r="KMZ55" s="332"/>
      <c r="KNA55" s="332"/>
      <c r="KNB55" s="332"/>
      <c r="KNC55" s="332"/>
      <c r="KND55" s="332"/>
      <c r="KNE55" s="332"/>
      <c r="KNF55" s="332"/>
      <c r="KNG55" s="332"/>
      <c r="KNH55" s="332"/>
      <c r="KNI55" s="332"/>
      <c r="KNJ55" s="332"/>
      <c r="KNK55" s="332"/>
      <c r="KNL55" s="332"/>
      <c r="KNM55" s="332"/>
      <c r="KNN55" s="332"/>
      <c r="KNO55" s="332"/>
      <c r="KNP55" s="332"/>
      <c r="KNQ55" s="332"/>
      <c r="KNR55" s="332"/>
      <c r="KNS55" s="332"/>
      <c r="KNT55" s="332"/>
      <c r="KNU55" s="332"/>
      <c r="KNV55" s="332"/>
      <c r="KNW55" s="332"/>
      <c r="KNX55" s="332"/>
      <c r="KNY55" s="332"/>
      <c r="KNZ55" s="332"/>
      <c r="KOA55" s="332"/>
      <c r="KOB55" s="332"/>
      <c r="KOC55" s="332"/>
      <c r="KOD55" s="332"/>
      <c r="KOE55" s="332"/>
      <c r="KOF55" s="332"/>
      <c r="KOG55" s="332"/>
      <c r="KOH55" s="332"/>
      <c r="KOI55" s="332"/>
      <c r="KOJ55" s="332"/>
      <c r="KOK55" s="332"/>
      <c r="KOL55" s="332"/>
      <c r="KOM55" s="332"/>
      <c r="KON55" s="332"/>
      <c r="KOO55" s="332"/>
      <c r="KOP55" s="332"/>
      <c r="KOQ55" s="332"/>
      <c r="KOR55" s="332"/>
      <c r="KOS55" s="332"/>
      <c r="KOT55" s="332"/>
      <c r="KOU55" s="332"/>
      <c r="KOV55" s="332"/>
      <c r="KOW55" s="332"/>
      <c r="KOX55" s="332"/>
      <c r="KOY55" s="332"/>
      <c r="KOZ55" s="332"/>
      <c r="KPA55" s="332"/>
      <c r="KPB55" s="332"/>
      <c r="KPC55" s="332"/>
      <c r="KPD55" s="332"/>
      <c r="KPE55" s="332"/>
      <c r="KPF55" s="332"/>
      <c r="KPG55" s="332"/>
      <c r="KPH55" s="332"/>
      <c r="KPI55" s="332"/>
      <c r="KPJ55" s="332"/>
      <c r="KPK55" s="332"/>
      <c r="KPL55" s="332"/>
      <c r="KPM55" s="332"/>
      <c r="KPN55" s="332"/>
      <c r="KPO55" s="332"/>
      <c r="KPP55" s="332"/>
      <c r="KPQ55" s="332"/>
      <c r="KPR55" s="332"/>
      <c r="KPS55" s="332"/>
      <c r="KPT55" s="332"/>
      <c r="KPU55" s="332"/>
      <c r="KPV55" s="332"/>
      <c r="KPW55" s="332"/>
      <c r="KPX55" s="332"/>
      <c r="KPY55" s="332"/>
      <c r="KPZ55" s="332"/>
      <c r="KQA55" s="332"/>
      <c r="KQB55" s="332"/>
      <c r="KQC55" s="332"/>
      <c r="KQD55" s="332"/>
      <c r="KQE55" s="332"/>
      <c r="KQF55" s="332"/>
      <c r="KQG55" s="332"/>
      <c r="KQH55" s="332"/>
      <c r="KQI55" s="332"/>
      <c r="KQJ55" s="332"/>
      <c r="KQK55" s="332"/>
      <c r="KQL55" s="332"/>
      <c r="KQM55" s="332"/>
      <c r="KQN55" s="332"/>
      <c r="KQO55" s="332"/>
      <c r="KQP55" s="332"/>
      <c r="KQQ55" s="332"/>
      <c r="KQR55" s="332"/>
      <c r="KQS55" s="332"/>
      <c r="KQT55" s="332"/>
      <c r="KQU55" s="332"/>
      <c r="KQV55" s="332"/>
      <c r="KQW55" s="332"/>
      <c r="KQX55" s="332"/>
      <c r="KQY55" s="332"/>
      <c r="KQZ55" s="332"/>
      <c r="KRA55" s="332"/>
      <c r="KRB55" s="332"/>
      <c r="KRC55" s="332"/>
      <c r="KRD55" s="332"/>
      <c r="KRE55" s="332"/>
      <c r="KRF55" s="332"/>
      <c r="KRG55" s="332"/>
      <c r="KRH55" s="332"/>
      <c r="KRI55" s="332"/>
      <c r="KRJ55" s="332"/>
      <c r="KRK55" s="332"/>
      <c r="KRL55" s="332"/>
      <c r="KRM55" s="332"/>
      <c r="KRN55" s="332"/>
      <c r="KRO55" s="332"/>
      <c r="KRP55" s="332"/>
      <c r="KRQ55" s="332"/>
      <c r="KRR55" s="332"/>
      <c r="KRS55" s="332"/>
      <c r="KRT55" s="332"/>
      <c r="KRU55" s="332"/>
      <c r="KRV55" s="332"/>
      <c r="KRW55" s="332"/>
      <c r="KRX55" s="332"/>
      <c r="KRY55" s="332"/>
      <c r="KRZ55" s="332"/>
      <c r="KSA55" s="332"/>
      <c r="KSB55" s="332"/>
      <c r="KSC55" s="332"/>
      <c r="KSD55" s="332"/>
      <c r="KSE55" s="332"/>
      <c r="KSF55" s="332"/>
      <c r="KSG55" s="332"/>
      <c r="KSH55" s="332"/>
      <c r="KSI55" s="332"/>
      <c r="KSJ55" s="332"/>
      <c r="KSK55" s="332"/>
      <c r="KSL55" s="332"/>
      <c r="KSM55" s="332"/>
      <c r="KSN55" s="332"/>
      <c r="KSO55" s="332"/>
      <c r="KSP55" s="332"/>
      <c r="KSQ55" s="332"/>
      <c r="KSR55" s="332"/>
      <c r="KSS55" s="332"/>
      <c r="KST55" s="332"/>
      <c r="KSU55" s="332"/>
      <c r="KSV55" s="332"/>
      <c r="KSW55" s="332"/>
      <c r="KSX55" s="332"/>
      <c r="KSY55" s="332"/>
      <c r="KSZ55" s="332"/>
      <c r="KTA55" s="332"/>
      <c r="KTB55" s="332"/>
      <c r="KTC55" s="332"/>
      <c r="KTD55" s="332"/>
      <c r="KTE55" s="332"/>
      <c r="KTF55" s="332"/>
      <c r="KTG55" s="332"/>
      <c r="KTH55" s="332"/>
      <c r="KTI55" s="332"/>
      <c r="KTJ55" s="332"/>
      <c r="KTK55" s="332"/>
      <c r="KTL55" s="332"/>
      <c r="KTM55" s="332"/>
      <c r="KTN55" s="332"/>
      <c r="KTO55" s="332"/>
      <c r="KTP55" s="332"/>
      <c r="KTQ55" s="332"/>
      <c r="KTR55" s="332"/>
      <c r="KTS55" s="332"/>
      <c r="KTT55" s="332"/>
      <c r="KTU55" s="332"/>
      <c r="KTV55" s="332"/>
      <c r="KTW55" s="332"/>
      <c r="KTX55" s="332"/>
      <c r="KTY55" s="332"/>
      <c r="KTZ55" s="332"/>
      <c r="KUA55" s="332"/>
      <c r="KUB55" s="332"/>
      <c r="KUC55" s="332"/>
      <c r="KUD55" s="332"/>
      <c r="KUE55" s="332"/>
      <c r="KUF55" s="332"/>
      <c r="KUG55" s="332"/>
      <c r="KUH55" s="332"/>
      <c r="KUI55" s="332"/>
      <c r="KUJ55" s="332"/>
      <c r="KUK55" s="332"/>
      <c r="KUL55" s="332"/>
      <c r="KUM55" s="332"/>
      <c r="KUN55" s="332"/>
      <c r="KUO55" s="332"/>
      <c r="KUP55" s="332"/>
      <c r="KUQ55" s="332"/>
      <c r="KUR55" s="332"/>
      <c r="KUS55" s="332"/>
      <c r="KUT55" s="332"/>
      <c r="KUU55" s="332"/>
      <c r="KUV55" s="332"/>
      <c r="KUW55" s="332"/>
      <c r="KUX55" s="332"/>
      <c r="KUY55" s="332"/>
      <c r="KUZ55" s="332"/>
      <c r="KVA55" s="332"/>
      <c r="KVB55" s="332"/>
      <c r="KVC55" s="332"/>
      <c r="KVD55" s="332"/>
      <c r="KVE55" s="332"/>
      <c r="KVF55" s="332"/>
      <c r="KVG55" s="332"/>
      <c r="KVH55" s="332"/>
      <c r="KVI55" s="332"/>
      <c r="KVJ55" s="332"/>
      <c r="KVK55" s="332"/>
      <c r="KVL55" s="332"/>
      <c r="KVM55" s="332"/>
      <c r="KVN55" s="332"/>
      <c r="KVO55" s="332"/>
      <c r="KVP55" s="332"/>
      <c r="KVQ55" s="332"/>
      <c r="KVR55" s="332"/>
      <c r="KVS55" s="332"/>
      <c r="KVT55" s="332"/>
      <c r="KVU55" s="332"/>
      <c r="KVV55" s="332"/>
      <c r="KVW55" s="332"/>
      <c r="KVX55" s="332"/>
      <c r="KVY55" s="332"/>
      <c r="KVZ55" s="332"/>
      <c r="KWA55" s="332"/>
      <c r="KWB55" s="332"/>
      <c r="KWC55" s="332"/>
      <c r="KWD55" s="332"/>
      <c r="KWE55" s="332"/>
      <c r="KWF55" s="332"/>
      <c r="KWG55" s="332"/>
      <c r="KWH55" s="332"/>
      <c r="KWI55" s="332"/>
      <c r="KWJ55" s="332"/>
      <c r="KWK55" s="332"/>
      <c r="KWL55" s="332"/>
      <c r="KWM55" s="332"/>
      <c r="KWN55" s="332"/>
      <c r="KWO55" s="332"/>
      <c r="KWP55" s="332"/>
      <c r="KWQ55" s="332"/>
      <c r="KWR55" s="332"/>
      <c r="KWS55" s="332"/>
      <c r="KWT55" s="332"/>
      <c r="KWU55" s="332"/>
      <c r="KWV55" s="332"/>
      <c r="KWW55" s="332"/>
      <c r="KWX55" s="332"/>
      <c r="KWY55" s="332"/>
      <c r="KWZ55" s="332"/>
      <c r="KXA55" s="332"/>
      <c r="KXB55" s="332"/>
      <c r="KXC55" s="332"/>
      <c r="KXD55" s="332"/>
      <c r="KXE55" s="332"/>
      <c r="KXF55" s="332"/>
      <c r="KXG55" s="332"/>
      <c r="KXH55" s="332"/>
      <c r="KXI55" s="332"/>
      <c r="KXJ55" s="332"/>
      <c r="KXK55" s="332"/>
      <c r="KXL55" s="332"/>
      <c r="KXM55" s="332"/>
      <c r="KXN55" s="332"/>
      <c r="KXO55" s="332"/>
      <c r="KXP55" s="332"/>
      <c r="KXQ55" s="332"/>
      <c r="KXR55" s="332"/>
      <c r="KXS55" s="332"/>
      <c r="KXT55" s="332"/>
      <c r="KXU55" s="332"/>
      <c r="KXV55" s="332"/>
      <c r="KXW55" s="332"/>
      <c r="KXX55" s="332"/>
      <c r="KXY55" s="332"/>
      <c r="KXZ55" s="332"/>
      <c r="KYA55" s="332"/>
      <c r="KYB55" s="332"/>
      <c r="KYC55" s="332"/>
      <c r="KYD55" s="332"/>
      <c r="KYE55" s="332"/>
      <c r="KYF55" s="332"/>
      <c r="KYG55" s="332"/>
      <c r="KYH55" s="332"/>
      <c r="KYI55" s="332"/>
      <c r="KYJ55" s="332"/>
      <c r="KYK55" s="332"/>
      <c r="KYL55" s="332"/>
      <c r="KYM55" s="332"/>
      <c r="KYN55" s="332"/>
      <c r="KYO55" s="332"/>
      <c r="KYP55" s="332"/>
      <c r="KYQ55" s="332"/>
      <c r="KYR55" s="332"/>
      <c r="KYS55" s="332"/>
      <c r="KYT55" s="332"/>
      <c r="KYU55" s="332"/>
      <c r="KYV55" s="332"/>
      <c r="KYW55" s="332"/>
      <c r="KYX55" s="332"/>
      <c r="KYY55" s="332"/>
      <c r="KYZ55" s="332"/>
      <c r="KZA55" s="332"/>
      <c r="KZB55" s="332"/>
      <c r="KZC55" s="332"/>
      <c r="KZD55" s="332"/>
      <c r="KZE55" s="332"/>
      <c r="KZF55" s="332"/>
      <c r="KZG55" s="332"/>
      <c r="KZH55" s="332"/>
      <c r="KZI55" s="332"/>
      <c r="KZJ55" s="332"/>
      <c r="KZK55" s="332"/>
      <c r="KZL55" s="332"/>
      <c r="KZM55" s="332"/>
      <c r="KZN55" s="332"/>
      <c r="KZO55" s="332"/>
      <c r="KZP55" s="332"/>
      <c r="KZQ55" s="332"/>
      <c r="KZR55" s="332"/>
      <c r="KZS55" s="332"/>
      <c r="KZT55" s="332"/>
      <c r="KZU55" s="332"/>
      <c r="KZV55" s="332"/>
      <c r="KZW55" s="332"/>
      <c r="KZX55" s="332"/>
      <c r="KZY55" s="332"/>
      <c r="KZZ55" s="332"/>
      <c r="LAA55" s="332"/>
      <c r="LAB55" s="332"/>
      <c r="LAC55" s="332"/>
      <c r="LAD55" s="332"/>
      <c r="LAE55" s="332"/>
      <c r="LAF55" s="332"/>
      <c r="LAG55" s="332"/>
      <c r="LAH55" s="332"/>
      <c r="LAI55" s="332"/>
      <c r="LAJ55" s="332"/>
      <c r="LAK55" s="332"/>
      <c r="LAL55" s="332"/>
      <c r="LAM55" s="332"/>
      <c r="LAN55" s="332"/>
      <c r="LAO55" s="332"/>
      <c r="LAP55" s="332"/>
      <c r="LAQ55" s="332"/>
      <c r="LAR55" s="332"/>
      <c r="LAS55" s="332"/>
      <c r="LAT55" s="332"/>
      <c r="LAU55" s="332"/>
      <c r="LAV55" s="332"/>
      <c r="LAW55" s="332"/>
      <c r="LAX55" s="332"/>
      <c r="LAY55" s="332"/>
      <c r="LAZ55" s="332"/>
      <c r="LBA55" s="332"/>
      <c r="LBB55" s="332"/>
      <c r="LBC55" s="332"/>
      <c r="LBD55" s="332"/>
      <c r="LBE55" s="332"/>
      <c r="LBF55" s="332"/>
      <c r="LBG55" s="332"/>
      <c r="LBH55" s="332"/>
      <c r="LBI55" s="332"/>
      <c r="LBJ55" s="332"/>
      <c r="LBK55" s="332"/>
      <c r="LBL55" s="332"/>
      <c r="LBM55" s="332"/>
      <c r="LBN55" s="332"/>
      <c r="LBO55" s="332"/>
      <c r="LBP55" s="332"/>
      <c r="LBQ55" s="332"/>
      <c r="LBR55" s="332"/>
      <c r="LBS55" s="332"/>
      <c r="LBT55" s="332"/>
      <c r="LBU55" s="332"/>
      <c r="LBV55" s="332"/>
      <c r="LBW55" s="332"/>
      <c r="LBX55" s="332"/>
      <c r="LBY55" s="332"/>
      <c r="LBZ55" s="332"/>
      <c r="LCA55" s="332"/>
      <c r="LCB55" s="332"/>
      <c r="LCC55" s="332"/>
      <c r="LCD55" s="332"/>
      <c r="LCE55" s="332"/>
      <c r="LCF55" s="332"/>
      <c r="LCG55" s="332"/>
      <c r="LCH55" s="332"/>
      <c r="LCI55" s="332"/>
      <c r="LCJ55" s="332"/>
      <c r="LCK55" s="332"/>
      <c r="LCL55" s="332"/>
      <c r="LCM55" s="332"/>
      <c r="LCN55" s="332"/>
      <c r="LCO55" s="332"/>
      <c r="LCP55" s="332"/>
      <c r="LCQ55" s="332"/>
      <c r="LCR55" s="332"/>
      <c r="LCS55" s="332"/>
      <c r="LCT55" s="332"/>
      <c r="LCU55" s="332"/>
      <c r="LCV55" s="332"/>
      <c r="LCW55" s="332"/>
      <c r="LCX55" s="332"/>
      <c r="LCY55" s="332"/>
      <c r="LCZ55" s="332"/>
      <c r="LDA55" s="332"/>
      <c r="LDB55" s="332"/>
      <c r="LDC55" s="332"/>
      <c r="LDD55" s="332"/>
      <c r="LDE55" s="332"/>
      <c r="LDF55" s="332"/>
      <c r="LDG55" s="332"/>
      <c r="LDH55" s="332"/>
      <c r="LDI55" s="332"/>
      <c r="LDJ55" s="332"/>
      <c r="LDK55" s="332"/>
      <c r="LDL55" s="332"/>
      <c r="LDM55" s="332"/>
      <c r="LDN55" s="332"/>
      <c r="LDO55" s="332"/>
      <c r="LDP55" s="332"/>
      <c r="LDQ55" s="332"/>
      <c r="LDR55" s="332"/>
      <c r="LDS55" s="332"/>
      <c r="LDT55" s="332"/>
      <c r="LDU55" s="332"/>
      <c r="LDV55" s="332"/>
      <c r="LDW55" s="332"/>
      <c r="LDX55" s="332"/>
      <c r="LDY55" s="332"/>
      <c r="LDZ55" s="332"/>
      <c r="LEA55" s="332"/>
      <c r="LEB55" s="332"/>
      <c r="LEC55" s="332"/>
      <c r="LED55" s="332"/>
      <c r="LEE55" s="332"/>
      <c r="LEF55" s="332"/>
      <c r="LEG55" s="332"/>
      <c r="LEH55" s="332"/>
      <c r="LEI55" s="332"/>
      <c r="LEJ55" s="332"/>
      <c r="LEK55" s="332"/>
      <c r="LEL55" s="332"/>
      <c r="LEM55" s="332"/>
      <c r="LEN55" s="332"/>
      <c r="LEO55" s="332"/>
      <c r="LEP55" s="332"/>
      <c r="LEQ55" s="332"/>
      <c r="LER55" s="332"/>
      <c r="LES55" s="332"/>
      <c r="LET55" s="332"/>
      <c r="LEU55" s="332"/>
      <c r="LEV55" s="332"/>
      <c r="LEW55" s="332"/>
      <c r="LEX55" s="332"/>
      <c r="LEY55" s="332"/>
      <c r="LEZ55" s="332"/>
      <c r="LFA55" s="332"/>
      <c r="LFB55" s="332"/>
      <c r="LFC55" s="332"/>
      <c r="LFD55" s="332"/>
      <c r="LFE55" s="332"/>
      <c r="LFF55" s="332"/>
      <c r="LFG55" s="332"/>
      <c r="LFH55" s="332"/>
      <c r="LFI55" s="332"/>
      <c r="LFJ55" s="332"/>
      <c r="LFK55" s="332"/>
      <c r="LFL55" s="332"/>
      <c r="LFM55" s="332"/>
      <c r="LFN55" s="332"/>
      <c r="LFO55" s="332"/>
      <c r="LFP55" s="332"/>
      <c r="LFQ55" s="332"/>
      <c r="LFR55" s="332"/>
      <c r="LFS55" s="332"/>
      <c r="LFT55" s="332"/>
      <c r="LFU55" s="332"/>
      <c r="LFV55" s="332"/>
      <c r="LFW55" s="332"/>
      <c r="LFX55" s="332"/>
      <c r="LFY55" s="332"/>
      <c r="LFZ55" s="332"/>
      <c r="LGA55" s="332"/>
      <c r="LGB55" s="332"/>
      <c r="LGC55" s="332"/>
      <c r="LGD55" s="332"/>
      <c r="LGE55" s="332"/>
      <c r="LGF55" s="332"/>
      <c r="LGG55" s="332"/>
      <c r="LGH55" s="332"/>
      <c r="LGI55" s="332"/>
      <c r="LGJ55" s="332"/>
      <c r="LGK55" s="332"/>
      <c r="LGL55" s="332"/>
      <c r="LGM55" s="332"/>
      <c r="LGN55" s="332"/>
      <c r="LGO55" s="332"/>
      <c r="LGP55" s="332"/>
      <c r="LGQ55" s="332"/>
      <c r="LGR55" s="332"/>
      <c r="LGS55" s="332"/>
      <c r="LGT55" s="332"/>
      <c r="LGU55" s="332"/>
      <c r="LGV55" s="332"/>
      <c r="LGW55" s="332"/>
      <c r="LGX55" s="332"/>
      <c r="LGY55" s="332"/>
      <c r="LGZ55" s="332"/>
      <c r="LHA55" s="332"/>
      <c r="LHB55" s="332"/>
      <c r="LHC55" s="332"/>
      <c r="LHD55" s="332"/>
      <c r="LHE55" s="332"/>
      <c r="LHF55" s="332"/>
      <c r="LHG55" s="332"/>
      <c r="LHH55" s="332"/>
      <c r="LHI55" s="332"/>
      <c r="LHJ55" s="332"/>
      <c r="LHK55" s="332"/>
      <c r="LHL55" s="332"/>
      <c r="LHM55" s="332"/>
      <c r="LHN55" s="332"/>
      <c r="LHO55" s="332"/>
      <c r="LHP55" s="332"/>
      <c r="LHQ55" s="332"/>
      <c r="LHR55" s="332"/>
      <c r="LHS55" s="332"/>
      <c r="LHT55" s="332"/>
      <c r="LHU55" s="332"/>
      <c r="LHV55" s="332"/>
      <c r="LHW55" s="332"/>
      <c r="LHX55" s="332"/>
      <c r="LHY55" s="332"/>
      <c r="LHZ55" s="332"/>
      <c r="LIA55" s="332"/>
      <c r="LIB55" s="332"/>
      <c r="LIC55" s="332"/>
      <c r="LID55" s="332"/>
      <c r="LIE55" s="332"/>
      <c r="LIF55" s="332"/>
      <c r="LIG55" s="332"/>
      <c r="LIH55" s="332"/>
      <c r="LII55" s="332"/>
      <c r="LIJ55" s="332"/>
      <c r="LIK55" s="332"/>
      <c r="LIL55" s="332"/>
      <c r="LIM55" s="332"/>
      <c r="LIN55" s="332"/>
      <c r="LIO55" s="332"/>
      <c r="LIP55" s="332"/>
      <c r="LIQ55" s="332"/>
      <c r="LIR55" s="332"/>
      <c r="LIS55" s="332"/>
      <c r="LIT55" s="332"/>
      <c r="LIU55" s="332"/>
      <c r="LIV55" s="332"/>
      <c r="LIW55" s="332"/>
      <c r="LIX55" s="332"/>
      <c r="LIY55" s="332"/>
      <c r="LIZ55" s="332"/>
      <c r="LJA55" s="332"/>
      <c r="LJB55" s="332"/>
      <c r="LJC55" s="332"/>
      <c r="LJD55" s="332"/>
      <c r="LJE55" s="332"/>
      <c r="LJF55" s="332"/>
      <c r="LJG55" s="332"/>
      <c r="LJH55" s="332"/>
      <c r="LJI55" s="332"/>
      <c r="LJJ55" s="332"/>
      <c r="LJK55" s="332"/>
      <c r="LJL55" s="332"/>
      <c r="LJM55" s="332"/>
      <c r="LJN55" s="332"/>
      <c r="LJO55" s="332"/>
      <c r="LJP55" s="332"/>
      <c r="LJQ55" s="332"/>
      <c r="LJR55" s="332"/>
      <c r="LJS55" s="332"/>
      <c r="LJT55" s="332"/>
      <c r="LJU55" s="332"/>
      <c r="LJV55" s="332"/>
      <c r="LJW55" s="332"/>
      <c r="LJX55" s="332"/>
      <c r="LJY55" s="332"/>
      <c r="LJZ55" s="332"/>
      <c r="LKA55" s="332"/>
      <c r="LKB55" s="332"/>
      <c r="LKC55" s="332"/>
      <c r="LKD55" s="332"/>
      <c r="LKE55" s="332"/>
      <c r="LKF55" s="332"/>
      <c r="LKG55" s="332"/>
      <c r="LKH55" s="332"/>
      <c r="LKI55" s="332"/>
      <c r="LKJ55" s="332"/>
      <c r="LKK55" s="332"/>
      <c r="LKL55" s="332"/>
      <c r="LKM55" s="332"/>
      <c r="LKN55" s="332"/>
      <c r="LKO55" s="332"/>
      <c r="LKP55" s="332"/>
      <c r="LKQ55" s="332"/>
      <c r="LKR55" s="332"/>
      <c r="LKS55" s="332"/>
      <c r="LKT55" s="332"/>
      <c r="LKU55" s="332"/>
      <c r="LKV55" s="332"/>
      <c r="LKW55" s="332"/>
      <c r="LKX55" s="332"/>
      <c r="LKY55" s="332"/>
      <c r="LKZ55" s="332"/>
      <c r="LLA55" s="332"/>
      <c r="LLB55" s="332"/>
      <c r="LLC55" s="332"/>
      <c r="LLD55" s="332"/>
      <c r="LLE55" s="332"/>
      <c r="LLF55" s="332"/>
      <c r="LLG55" s="332"/>
      <c r="LLH55" s="332"/>
      <c r="LLI55" s="332"/>
      <c r="LLJ55" s="332"/>
      <c r="LLK55" s="332"/>
      <c r="LLL55" s="332"/>
      <c r="LLM55" s="332"/>
      <c r="LLN55" s="332"/>
      <c r="LLO55" s="332"/>
      <c r="LLP55" s="332"/>
      <c r="LLQ55" s="332"/>
      <c r="LLR55" s="332"/>
      <c r="LLS55" s="332"/>
      <c r="LLT55" s="332"/>
      <c r="LLU55" s="332"/>
      <c r="LLV55" s="332"/>
      <c r="LLW55" s="332"/>
      <c r="LLX55" s="332"/>
      <c r="LLY55" s="332"/>
      <c r="LLZ55" s="332"/>
      <c r="LMA55" s="332"/>
      <c r="LMB55" s="332"/>
      <c r="LMC55" s="332"/>
      <c r="LMD55" s="332"/>
      <c r="LME55" s="332"/>
      <c r="LMF55" s="332"/>
      <c r="LMG55" s="332"/>
      <c r="LMH55" s="332"/>
      <c r="LMI55" s="332"/>
      <c r="LMJ55" s="332"/>
      <c r="LMK55" s="332"/>
      <c r="LML55" s="332"/>
      <c r="LMM55" s="332"/>
      <c r="LMN55" s="332"/>
      <c r="LMO55" s="332"/>
      <c r="LMP55" s="332"/>
      <c r="LMQ55" s="332"/>
      <c r="LMR55" s="332"/>
      <c r="LMS55" s="332"/>
      <c r="LMT55" s="332"/>
      <c r="LMU55" s="332"/>
      <c r="LMV55" s="332"/>
      <c r="LMW55" s="332"/>
      <c r="LMX55" s="332"/>
      <c r="LMY55" s="332"/>
      <c r="LMZ55" s="332"/>
      <c r="LNA55" s="332"/>
      <c r="LNB55" s="332"/>
      <c r="LNC55" s="332"/>
      <c r="LND55" s="332"/>
      <c r="LNE55" s="332"/>
      <c r="LNF55" s="332"/>
      <c r="LNG55" s="332"/>
      <c r="LNH55" s="332"/>
      <c r="LNI55" s="332"/>
      <c r="LNJ55" s="332"/>
      <c r="LNK55" s="332"/>
      <c r="LNL55" s="332"/>
      <c r="LNM55" s="332"/>
      <c r="LNN55" s="332"/>
      <c r="LNO55" s="332"/>
      <c r="LNP55" s="332"/>
      <c r="LNQ55" s="332"/>
      <c r="LNR55" s="332"/>
      <c r="LNS55" s="332"/>
      <c r="LNT55" s="332"/>
      <c r="LNU55" s="332"/>
      <c r="LNV55" s="332"/>
      <c r="LNW55" s="332"/>
      <c r="LNX55" s="332"/>
      <c r="LNY55" s="332"/>
      <c r="LNZ55" s="332"/>
      <c r="LOA55" s="332"/>
      <c r="LOB55" s="332"/>
      <c r="LOC55" s="332"/>
      <c r="LOD55" s="332"/>
      <c r="LOE55" s="332"/>
      <c r="LOF55" s="332"/>
      <c r="LOG55" s="332"/>
      <c r="LOH55" s="332"/>
      <c r="LOI55" s="332"/>
      <c r="LOJ55" s="332"/>
      <c r="LOK55" s="332"/>
      <c r="LOL55" s="332"/>
      <c r="LOM55" s="332"/>
      <c r="LON55" s="332"/>
      <c r="LOO55" s="332"/>
      <c r="LOP55" s="332"/>
      <c r="LOQ55" s="332"/>
      <c r="LOR55" s="332"/>
      <c r="LOS55" s="332"/>
      <c r="LOT55" s="332"/>
      <c r="LOU55" s="332"/>
      <c r="LOV55" s="332"/>
      <c r="LOW55" s="332"/>
      <c r="LOX55" s="332"/>
      <c r="LOY55" s="332"/>
      <c r="LOZ55" s="332"/>
      <c r="LPA55" s="332"/>
      <c r="LPB55" s="332"/>
      <c r="LPC55" s="332"/>
      <c r="LPD55" s="332"/>
      <c r="LPE55" s="332"/>
      <c r="LPF55" s="332"/>
      <c r="LPG55" s="332"/>
      <c r="LPH55" s="332"/>
      <c r="LPI55" s="332"/>
      <c r="LPJ55" s="332"/>
      <c r="LPK55" s="332"/>
      <c r="LPL55" s="332"/>
      <c r="LPM55" s="332"/>
      <c r="LPN55" s="332"/>
      <c r="LPO55" s="332"/>
      <c r="LPP55" s="332"/>
      <c r="LPQ55" s="332"/>
      <c r="LPR55" s="332"/>
      <c r="LPS55" s="332"/>
      <c r="LPT55" s="332"/>
      <c r="LPU55" s="332"/>
      <c r="LPV55" s="332"/>
      <c r="LPW55" s="332"/>
      <c r="LPX55" s="332"/>
      <c r="LPY55" s="332"/>
      <c r="LPZ55" s="332"/>
      <c r="LQA55" s="332"/>
      <c r="LQB55" s="332"/>
      <c r="LQC55" s="332"/>
      <c r="LQD55" s="332"/>
      <c r="LQE55" s="332"/>
      <c r="LQF55" s="332"/>
      <c r="LQG55" s="332"/>
      <c r="LQH55" s="332"/>
      <c r="LQI55" s="332"/>
      <c r="LQJ55" s="332"/>
      <c r="LQK55" s="332"/>
      <c r="LQL55" s="332"/>
      <c r="LQM55" s="332"/>
      <c r="LQN55" s="332"/>
      <c r="LQO55" s="332"/>
      <c r="LQP55" s="332"/>
      <c r="LQQ55" s="332"/>
      <c r="LQR55" s="332"/>
      <c r="LQS55" s="332"/>
      <c r="LQT55" s="332"/>
      <c r="LQU55" s="332"/>
      <c r="LQV55" s="332"/>
      <c r="LQW55" s="332"/>
      <c r="LQX55" s="332"/>
      <c r="LQY55" s="332"/>
      <c r="LQZ55" s="332"/>
      <c r="LRA55" s="332"/>
      <c r="LRB55" s="332"/>
      <c r="LRC55" s="332"/>
      <c r="LRD55" s="332"/>
      <c r="LRE55" s="332"/>
      <c r="LRF55" s="332"/>
      <c r="LRG55" s="332"/>
      <c r="LRH55" s="332"/>
      <c r="LRI55" s="332"/>
      <c r="LRJ55" s="332"/>
      <c r="LRK55" s="332"/>
      <c r="LRL55" s="332"/>
      <c r="LRM55" s="332"/>
      <c r="LRN55" s="332"/>
      <c r="LRO55" s="332"/>
      <c r="LRP55" s="332"/>
      <c r="LRQ55" s="332"/>
      <c r="LRR55" s="332"/>
      <c r="LRS55" s="332"/>
      <c r="LRT55" s="332"/>
      <c r="LRU55" s="332"/>
      <c r="LRV55" s="332"/>
      <c r="LRW55" s="332"/>
      <c r="LRX55" s="332"/>
      <c r="LRY55" s="332"/>
      <c r="LRZ55" s="332"/>
      <c r="LSA55" s="332"/>
      <c r="LSB55" s="332"/>
      <c r="LSC55" s="332"/>
      <c r="LSD55" s="332"/>
      <c r="LSE55" s="332"/>
      <c r="LSF55" s="332"/>
      <c r="LSG55" s="332"/>
      <c r="LSH55" s="332"/>
      <c r="LSI55" s="332"/>
      <c r="LSJ55" s="332"/>
      <c r="LSK55" s="332"/>
      <c r="LSL55" s="332"/>
      <c r="LSM55" s="332"/>
      <c r="LSN55" s="332"/>
      <c r="LSO55" s="332"/>
      <c r="LSP55" s="332"/>
      <c r="LSQ55" s="332"/>
      <c r="LSR55" s="332"/>
      <c r="LSS55" s="332"/>
      <c r="LST55" s="332"/>
      <c r="LSU55" s="332"/>
      <c r="LSV55" s="332"/>
      <c r="LSW55" s="332"/>
      <c r="LSX55" s="332"/>
      <c r="LSY55" s="332"/>
      <c r="LSZ55" s="332"/>
      <c r="LTA55" s="332"/>
      <c r="LTB55" s="332"/>
      <c r="LTC55" s="332"/>
      <c r="LTD55" s="332"/>
      <c r="LTE55" s="332"/>
      <c r="LTF55" s="332"/>
      <c r="LTG55" s="332"/>
      <c r="LTH55" s="332"/>
      <c r="LTI55" s="332"/>
      <c r="LTJ55" s="332"/>
      <c r="LTK55" s="332"/>
      <c r="LTL55" s="332"/>
      <c r="LTM55" s="332"/>
      <c r="LTN55" s="332"/>
      <c r="LTO55" s="332"/>
      <c r="LTP55" s="332"/>
      <c r="LTQ55" s="332"/>
      <c r="LTR55" s="332"/>
      <c r="LTS55" s="332"/>
      <c r="LTT55" s="332"/>
      <c r="LTU55" s="332"/>
      <c r="LTV55" s="332"/>
      <c r="LTW55" s="332"/>
      <c r="LTX55" s="332"/>
      <c r="LTY55" s="332"/>
      <c r="LTZ55" s="332"/>
      <c r="LUA55" s="332"/>
      <c r="LUB55" s="332"/>
      <c r="LUC55" s="332"/>
      <c r="LUD55" s="332"/>
      <c r="LUE55" s="332"/>
      <c r="LUF55" s="332"/>
      <c r="LUG55" s="332"/>
      <c r="LUH55" s="332"/>
      <c r="LUI55" s="332"/>
      <c r="LUJ55" s="332"/>
      <c r="LUK55" s="332"/>
      <c r="LUL55" s="332"/>
      <c r="LUM55" s="332"/>
      <c r="LUN55" s="332"/>
      <c r="LUO55" s="332"/>
      <c r="LUP55" s="332"/>
      <c r="LUQ55" s="332"/>
      <c r="LUR55" s="332"/>
      <c r="LUS55" s="332"/>
      <c r="LUT55" s="332"/>
      <c r="LUU55" s="332"/>
      <c r="LUV55" s="332"/>
      <c r="LUW55" s="332"/>
      <c r="LUX55" s="332"/>
      <c r="LUY55" s="332"/>
      <c r="LUZ55" s="332"/>
      <c r="LVA55" s="332"/>
      <c r="LVB55" s="332"/>
      <c r="LVC55" s="332"/>
      <c r="LVD55" s="332"/>
      <c r="LVE55" s="332"/>
      <c r="LVF55" s="332"/>
      <c r="LVG55" s="332"/>
      <c r="LVH55" s="332"/>
      <c r="LVI55" s="332"/>
      <c r="LVJ55" s="332"/>
      <c r="LVK55" s="332"/>
      <c r="LVL55" s="332"/>
      <c r="LVM55" s="332"/>
      <c r="LVN55" s="332"/>
      <c r="LVO55" s="332"/>
      <c r="LVP55" s="332"/>
      <c r="LVQ55" s="332"/>
      <c r="LVR55" s="332"/>
      <c r="LVS55" s="332"/>
      <c r="LVT55" s="332"/>
      <c r="LVU55" s="332"/>
      <c r="LVV55" s="332"/>
      <c r="LVW55" s="332"/>
      <c r="LVX55" s="332"/>
      <c r="LVY55" s="332"/>
      <c r="LVZ55" s="332"/>
      <c r="LWA55" s="332"/>
      <c r="LWB55" s="332"/>
      <c r="LWC55" s="332"/>
      <c r="LWD55" s="332"/>
      <c r="LWE55" s="332"/>
      <c r="LWF55" s="332"/>
      <c r="LWG55" s="332"/>
      <c r="LWH55" s="332"/>
      <c r="LWI55" s="332"/>
      <c r="LWJ55" s="332"/>
      <c r="LWK55" s="332"/>
      <c r="LWL55" s="332"/>
      <c r="LWM55" s="332"/>
      <c r="LWN55" s="332"/>
      <c r="LWO55" s="332"/>
      <c r="LWP55" s="332"/>
      <c r="LWQ55" s="332"/>
      <c r="LWR55" s="332"/>
      <c r="LWS55" s="332"/>
      <c r="LWT55" s="332"/>
      <c r="LWU55" s="332"/>
      <c r="LWV55" s="332"/>
      <c r="LWW55" s="332"/>
      <c r="LWX55" s="332"/>
      <c r="LWY55" s="332"/>
      <c r="LWZ55" s="332"/>
      <c r="LXA55" s="332"/>
      <c r="LXB55" s="332"/>
      <c r="LXC55" s="332"/>
      <c r="LXD55" s="332"/>
      <c r="LXE55" s="332"/>
      <c r="LXF55" s="332"/>
      <c r="LXG55" s="332"/>
      <c r="LXH55" s="332"/>
      <c r="LXI55" s="332"/>
      <c r="LXJ55" s="332"/>
      <c r="LXK55" s="332"/>
      <c r="LXL55" s="332"/>
      <c r="LXM55" s="332"/>
      <c r="LXN55" s="332"/>
      <c r="LXO55" s="332"/>
      <c r="LXP55" s="332"/>
      <c r="LXQ55" s="332"/>
      <c r="LXR55" s="332"/>
      <c r="LXS55" s="332"/>
      <c r="LXT55" s="332"/>
      <c r="LXU55" s="332"/>
      <c r="LXV55" s="332"/>
      <c r="LXW55" s="332"/>
      <c r="LXX55" s="332"/>
      <c r="LXY55" s="332"/>
      <c r="LXZ55" s="332"/>
      <c r="LYA55" s="332"/>
      <c r="LYB55" s="332"/>
      <c r="LYC55" s="332"/>
      <c r="LYD55" s="332"/>
      <c r="LYE55" s="332"/>
      <c r="LYF55" s="332"/>
      <c r="LYG55" s="332"/>
      <c r="LYH55" s="332"/>
      <c r="LYI55" s="332"/>
      <c r="LYJ55" s="332"/>
      <c r="LYK55" s="332"/>
      <c r="LYL55" s="332"/>
      <c r="LYM55" s="332"/>
      <c r="LYN55" s="332"/>
      <c r="LYO55" s="332"/>
      <c r="LYP55" s="332"/>
      <c r="LYQ55" s="332"/>
      <c r="LYR55" s="332"/>
      <c r="LYS55" s="332"/>
      <c r="LYT55" s="332"/>
      <c r="LYU55" s="332"/>
      <c r="LYV55" s="332"/>
      <c r="LYW55" s="332"/>
      <c r="LYX55" s="332"/>
      <c r="LYY55" s="332"/>
      <c r="LYZ55" s="332"/>
      <c r="LZA55" s="332"/>
      <c r="LZB55" s="332"/>
      <c r="LZC55" s="332"/>
      <c r="LZD55" s="332"/>
      <c r="LZE55" s="332"/>
      <c r="LZF55" s="332"/>
      <c r="LZG55" s="332"/>
      <c r="LZH55" s="332"/>
      <c r="LZI55" s="332"/>
      <c r="LZJ55" s="332"/>
      <c r="LZK55" s="332"/>
      <c r="LZL55" s="332"/>
      <c r="LZM55" s="332"/>
      <c r="LZN55" s="332"/>
      <c r="LZO55" s="332"/>
      <c r="LZP55" s="332"/>
      <c r="LZQ55" s="332"/>
      <c r="LZR55" s="332"/>
      <c r="LZS55" s="332"/>
      <c r="LZT55" s="332"/>
      <c r="LZU55" s="332"/>
      <c r="LZV55" s="332"/>
      <c r="LZW55" s="332"/>
      <c r="LZX55" s="332"/>
      <c r="LZY55" s="332"/>
      <c r="LZZ55" s="332"/>
      <c r="MAA55" s="332"/>
      <c r="MAB55" s="332"/>
      <c r="MAC55" s="332"/>
      <c r="MAD55" s="332"/>
      <c r="MAE55" s="332"/>
      <c r="MAF55" s="332"/>
      <c r="MAG55" s="332"/>
      <c r="MAH55" s="332"/>
      <c r="MAI55" s="332"/>
      <c r="MAJ55" s="332"/>
      <c r="MAK55" s="332"/>
      <c r="MAL55" s="332"/>
      <c r="MAM55" s="332"/>
      <c r="MAN55" s="332"/>
      <c r="MAO55" s="332"/>
      <c r="MAP55" s="332"/>
      <c r="MAQ55" s="332"/>
      <c r="MAR55" s="332"/>
      <c r="MAS55" s="332"/>
      <c r="MAT55" s="332"/>
      <c r="MAU55" s="332"/>
      <c r="MAV55" s="332"/>
      <c r="MAW55" s="332"/>
      <c r="MAX55" s="332"/>
      <c r="MAY55" s="332"/>
      <c r="MAZ55" s="332"/>
      <c r="MBA55" s="332"/>
      <c r="MBB55" s="332"/>
      <c r="MBC55" s="332"/>
      <c r="MBD55" s="332"/>
      <c r="MBE55" s="332"/>
      <c r="MBF55" s="332"/>
      <c r="MBG55" s="332"/>
      <c r="MBH55" s="332"/>
      <c r="MBI55" s="332"/>
      <c r="MBJ55" s="332"/>
      <c r="MBK55" s="332"/>
      <c r="MBL55" s="332"/>
      <c r="MBM55" s="332"/>
      <c r="MBN55" s="332"/>
      <c r="MBO55" s="332"/>
      <c r="MBP55" s="332"/>
      <c r="MBQ55" s="332"/>
      <c r="MBR55" s="332"/>
      <c r="MBS55" s="332"/>
      <c r="MBT55" s="332"/>
      <c r="MBU55" s="332"/>
      <c r="MBV55" s="332"/>
      <c r="MBW55" s="332"/>
      <c r="MBX55" s="332"/>
      <c r="MBY55" s="332"/>
      <c r="MBZ55" s="332"/>
      <c r="MCA55" s="332"/>
      <c r="MCB55" s="332"/>
      <c r="MCC55" s="332"/>
      <c r="MCD55" s="332"/>
      <c r="MCE55" s="332"/>
      <c r="MCF55" s="332"/>
      <c r="MCG55" s="332"/>
      <c r="MCH55" s="332"/>
      <c r="MCI55" s="332"/>
      <c r="MCJ55" s="332"/>
      <c r="MCK55" s="332"/>
      <c r="MCL55" s="332"/>
      <c r="MCM55" s="332"/>
      <c r="MCN55" s="332"/>
      <c r="MCO55" s="332"/>
      <c r="MCP55" s="332"/>
      <c r="MCQ55" s="332"/>
      <c r="MCR55" s="332"/>
      <c r="MCS55" s="332"/>
      <c r="MCT55" s="332"/>
      <c r="MCU55" s="332"/>
      <c r="MCV55" s="332"/>
      <c r="MCW55" s="332"/>
      <c r="MCX55" s="332"/>
      <c r="MCY55" s="332"/>
      <c r="MCZ55" s="332"/>
      <c r="MDA55" s="332"/>
      <c r="MDB55" s="332"/>
      <c r="MDC55" s="332"/>
      <c r="MDD55" s="332"/>
      <c r="MDE55" s="332"/>
      <c r="MDF55" s="332"/>
      <c r="MDG55" s="332"/>
      <c r="MDH55" s="332"/>
      <c r="MDI55" s="332"/>
      <c r="MDJ55" s="332"/>
      <c r="MDK55" s="332"/>
      <c r="MDL55" s="332"/>
      <c r="MDM55" s="332"/>
      <c r="MDN55" s="332"/>
      <c r="MDO55" s="332"/>
      <c r="MDP55" s="332"/>
      <c r="MDQ55" s="332"/>
      <c r="MDR55" s="332"/>
      <c r="MDS55" s="332"/>
      <c r="MDT55" s="332"/>
      <c r="MDU55" s="332"/>
      <c r="MDV55" s="332"/>
      <c r="MDW55" s="332"/>
      <c r="MDX55" s="332"/>
      <c r="MDY55" s="332"/>
      <c r="MDZ55" s="332"/>
      <c r="MEA55" s="332"/>
      <c r="MEB55" s="332"/>
      <c r="MEC55" s="332"/>
      <c r="MED55" s="332"/>
      <c r="MEE55" s="332"/>
      <c r="MEF55" s="332"/>
      <c r="MEG55" s="332"/>
      <c r="MEH55" s="332"/>
      <c r="MEI55" s="332"/>
      <c r="MEJ55" s="332"/>
      <c r="MEK55" s="332"/>
      <c r="MEL55" s="332"/>
      <c r="MEM55" s="332"/>
      <c r="MEN55" s="332"/>
      <c r="MEO55" s="332"/>
      <c r="MEP55" s="332"/>
      <c r="MEQ55" s="332"/>
      <c r="MER55" s="332"/>
      <c r="MES55" s="332"/>
      <c r="MET55" s="332"/>
      <c r="MEU55" s="332"/>
      <c r="MEV55" s="332"/>
      <c r="MEW55" s="332"/>
      <c r="MEX55" s="332"/>
      <c r="MEY55" s="332"/>
      <c r="MEZ55" s="332"/>
      <c r="MFA55" s="332"/>
      <c r="MFB55" s="332"/>
      <c r="MFC55" s="332"/>
      <c r="MFD55" s="332"/>
      <c r="MFE55" s="332"/>
      <c r="MFF55" s="332"/>
      <c r="MFG55" s="332"/>
      <c r="MFH55" s="332"/>
      <c r="MFI55" s="332"/>
      <c r="MFJ55" s="332"/>
      <c r="MFK55" s="332"/>
      <c r="MFL55" s="332"/>
      <c r="MFM55" s="332"/>
      <c r="MFN55" s="332"/>
      <c r="MFO55" s="332"/>
      <c r="MFP55" s="332"/>
      <c r="MFQ55" s="332"/>
      <c r="MFR55" s="332"/>
      <c r="MFS55" s="332"/>
      <c r="MFT55" s="332"/>
      <c r="MFU55" s="332"/>
      <c r="MFV55" s="332"/>
      <c r="MFW55" s="332"/>
      <c r="MFX55" s="332"/>
      <c r="MFY55" s="332"/>
      <c r="MFZ55" s="332"/>
      <c r="MGA55" s="332"/>
      <c r="MGB55" s="332"/>
      <c r="MGC55" s="332"/>
      <c r="MGD55" s="332"/>
      <c r="MGE55" s="332"/>
      <c r="MGF55" s="332"/>
      <c r="MGG55" s="332"/>
      <c r="MGH55" s="332"/>
      <c r="MGI55" s="332"/>
      <c r="MGJ55" s="332"/>
      <c r="MGK55" s="332"/>
      <c r="MGL55" s="332"/>
      <c r="MGM55" s="332"/>
      <c r="MGN55" s="332"/>
      <c r="MGO55" s="332"/>
      <c r="MGP55" s="332"/>
      <c r="MGQ55" s="332"/>
      <c r="MGR55" s="332"/>
      <c r="MGS55" s="332"/>
      <c r="MGT55" s="332"/>
      <c r="MGU55" s="332"/>
      <c r="MGV55" s="332"/>
      <c r="MGW55" s="332"/>
      <c r="MGX55" s="332"/>
      <c r="MGY55" s="332"/>
      <c r="MGZ55" s="332"/>
      <c r="MHA55" s="332"/>
      <c r="MHB55" s="332"/>
      <c r="MHC55" s="332"/>
      <c r="MHD55" s="332"/>
      <c r="MHE55" s="332"/>
      <c r="MHF55" s="332"/>
      <c r="MHG55" s="332"/>
      <c r="MHH55" s="332"/>
      <c r="MHI55" s="332"/>
      <c r="MHJ55" s="332"/>
      <c r="MHK55" s="332"/>
      <c r="MHL55" s="332"/>
      <c r="MHM55" s="332"/>
      <c r="MHN55" s="332"/>
      <c r="MHO55" s="332"/>
      <c r="MHP55" s="332"/>
      <c r="MHQ55" s="332"/>
      <c r="MHR55" s="332"/>
      <c r="MHS55" s="332"/>
      <c r="MHT55" s="332"/>
      <c r="MHU55" s="332"/>
      <c r="MHV55" s="332"/>
      <c r="MHW55" s="332"/>
      <c r="MHX55" s="332"/>
      <c r="MHY55" s="332"/>
      <c r="MHZ55" s="332"/>
      <c r="MIA55" s="332"/>
      <c r="MIB55" s="332"/>
      <c r="MIC55" s="332"/>
      <c r="MID55" s="332"/>
      <c r="MIE55" s="332"/>
      <c r="MIF55" s="332"/>
      <c r="MIG55" s="332"/>
      <c r="MIH55" s="332"/>
      <c r="MII55" s="332"/>
      <c r="MIJ55" s="332"/>
      <c r="MIK55" s="332"/>
      <c r="MIL55" s="332"/>
      <c r="MIM55" s="332"/>
      <c r="MIN55" s="332"/>
      <c r="MIO55" s="332"/>
      <c r="MIP55" s="332"/>
      <c r="MIQ55" s="332"/>
      <c r="MIR55" s="332"/>
      <c r="MIS55" s="332"/>
      <c r="MIT55" s="332"/>
      <c r="MIU55" s="332"/>
      <c r="MIV55" s="332"/>
      <c r="MIW55" s="332"/>
      <c r="MIX55" s="332"/>
      <c r="MIY55" s="332"/>
      <c r="MIZ55" s="332"/>
      <c r="MJA55" s="332"/>
      <c r="MJB55" s="332"/>
      <c r="MJC55" s="332"/>
      <c r="MJD55" s="332"/>
      <c r="MJE55" s="332"/>
      <c r="MJF55" s="332"/>
      <c r="MJG55" s="332"/>
      <c r="MJH55" s="332"/>
      <c r="MJI55" s="332"/>
      <c r="MJJ55" s="332"/>
      <c r="MJK55" s="332"/>
      <c r="MJL55" s="332"/>
      <c r="MJM55" s="332"/>
      <c r="MJN55" s="332"/>
      <c r="MJO55" s="332"/>
      <c r="MJP55" s="332"/>
      <c r="MJQ55" s="332"/>
      <c r="MJR55" s="332"/>
      <c r="MJS55" s="332"/>
      <c r="MJT55" s="332"/>
      <c r="MJU55" s="332"/>
      <c r="MJV55" s="332"/>
      <c r="MJW55" s="332"/>
      <c r="MJX55" s="332"/>
      <c r="MJY55" s="332"/>
      <c r="MJZ55" s="332"/>
      <c r="MKA55" s="332"/>
      <c r="MKB55" s="332"/>
      <c r="MKC55" s="332"/>
      <c r="MKD55" s="332"/>
      <c r="MKE55" s="332"/>
      <c r="MKF55" s="332"/>
      <c r="MKG55" s="332"/>
      <c r="MKH55" s="332"/>
      <c r="MKI55" s="332"/>
      <c r="MKJ55" s="332"/>
      <c r="MKK55" s="332"/>
      <c r="MKL55" s="332"/>
      <c r="MKM55" s="332"/>
      <c r="MKN55" s="332"/>
      <c r="MKO55" s="332"/>
      <c r="MKP55" s="332"/>
      <c r="MKQ55" s="332"/>
      <c r="MKR55" s="332"/>
      <c r="MKS55" s="332"/>
      <c r="MKT55" s="332"/>
      <c r="MKU55" s="332"/>
      <c r="MKV55" s="332"/>
      <c r="MKW55" s="332"/>
      <c r="MKX55" s="332"/>
      <c r="MKY55" s="332"/>
      <c r="MKZ55" s="332"/>
      <c r="MLA55" s="332"/>
      <c r="MLB55" s="332"/>
      <c r="MLC55" s="332"/>
      <c r="MLD55" s="332"/>
      <c r="MLE55" s="332"/>
      <c r="MLF55" s="332"/>
      <c r="MLG55" s="332"/>
      <c r="MLH55" s="332"/>
      <c r="MLI55" s="332"/>
      <c r="MLJ55" s="332"/>
      <c r="MLK55" s="332"/>
      <c r="MLL55" s="332"/>
      <c r="MLM55" s="332"/>
      <c r="MLN55" s="332"/>
      <c r="MLO55" s="332"/>
      <c r="MLP55" s="332"/>
      <c r="MLQ55" s="332"/>
      <c r="MLR55" s="332"/>
      <c r="MLS55" s="332"/>
      <c r="MLT55" s="332"/>
      <c r="MLU55" s="332"/>
      <c r="MLV55" s="332"/>
      <c r="MLW55" s="332"/>
      <c r="MLX55" s="332"/>
      <c r="MLY55" s="332"/>
      <c r="MLZ55" s="332"/>
      <c r="MMA55" s="332"/>
      <c r="MMB55" s="332"/>
      <c r="MMC55" s="332"/>
      <c r="MMD55" s="332"/>
      <c r="MME55" s="332"/>
      <c r="MMF55" s="332"/>
      <c r="MMG55" s="332"/>
      <c r="MMH55" s="332"/>
      <c r="MMI55" s="332"/>
      <c r="MMJ55" s="332"/>
      <c r="MMK55" s="332"/>
      <c r="MML55" s="332"/>
      <c r="MMM55" s="332"/>
      <c r="MMN55" s="332"/>
      <c r="MMO55" s="332"/>
      <c r="MMP55" s="332"/>
      <c r="MMQ55" s="332"/>
      <c r="MMR55" s="332"/>
      <c r="MMS55" s="332"/>
      <c r="MMT55" s="332"/>
      <c r="MMU55" s="332"/>
      <c r="MMV55" s="332"/>
      <c r="MMW55" s="332"/>
      <c r="MMX55" s="332"/>
      <c r="MMY55" s="332"/>
      <c r="MMZ55" s="332"/>
      <c r="MNA55" s="332"/>
      <c r="MNB55" s="332"/>
      <c r="MNC55" s="332"/>
      <c r="MND55" s="332"/>
      <c r="MNE55" s="332"/>
      <c r="MNF55" s="332"/>
      <c r="MNG55" s="332"/>
      <c r="MNH55" s="332"/>
      <c r="MNI55" s="332"/>
      <c r="MNJ55" s="332"/>
      <c r="MNK55" s="332"/>
      <c r="MNL55" s="332"/>
      <c r="MNM55" s="332"/>
      <c r="MNN55" s="332"/>
      <c r="MNO55" s="332"/>
      <c r="MNP55" s="332"/>
      <c r="MNQ55" s="332"/>
      <c r="MNR55" s="332"/>
      <c r="MNS55" s="332"/>
      <c r="MNT55" s="332"/>
      <c r="MNU55" s="332"/>
      <c r="MNV55" s="332"/>
      <c r="MNW55" s="332"/>
      <c r="MNX55" s="332"/>
      <c r="MNY55" s="332"/>
      <c r="MNZ55" s="332"/>
      <c r="MOA55" s="332"/>
      <c r="MOB55" s="332"/>
      <c r="MOC55" s="332"/>
      <c r="MOD55" s="332"/>
      <c r="MOE55" s="332"/>
      <c r="MOF55" s="332"/>
      <c r="MOG55" s="332"/>
      <c r="MOH55" s="332"/>
      <c r="MOI55" s="332"/>
      <c r="MOJ55" s="332"/>
      <c r="MOK55" s="332"/>
      <c r="MOL55" s="332"/>
      <c r="MOM55" s="332"/>
      <c r="MON55" s="332"/>
      <c r="MOO55" s="332"/>
      <c r="MOP55" s="332"/>
      <c r="MOQ55" s="332"/>
      <c r="MOR55" s="332"/>
      <c r="MOS55" s="332"/>
      <c r="MOT55" s="332"/>
      <c r="MOU55" s="332"/>
      <c r="MOV55" s="332"/>
      <c r="MOW55" s="332"/>
      <c r="MOX55" s="332"/>
      <c r="MOY55" s="332"/>
      <c r="MOZ55" s="332"/>
      <c r="MPA55" s="332"/>
      <c r="MPB55" s="332"/>
      <c r="MPC55" s="332"/>
      <c r="MPD55" s="332"/>
      <c r="MPE55" s="332"/>
      <c r="MPF55" s="332"/>
      <c r="MPG55" s="332"/>
      <c r="MPH55" s="332"/>
      <c r="MPI55" s="332"/>
      <c r="MPJ55" s="332"/>
      <c r="MPK55" s="332"/>
      <c r="MPL55" s="332"/>
      <c r="MPM55" s="332"/>
      <c r="MPN55" s="332"/>
      <c r="MPO55" s="332"/>
      <c r="MPP55" s="332"/>
      <c r="MPQ55" s="332"/>
      <c r="MPR55" s="332"/>
      <c r="MPS55" s="332"/>
      <c r="MPT55" s="332"/>
      <c r="MPU55" s="332"/>
      <c r="MPV55" s="332"/>
      <c r="MPW55" s="332"/>
      <c r="MPX55" s="332"/>
      <c r="MPY55" s="332"/>
      <c r="MPZ55" s="332"/>
      <c r="MQA55" s="332"/>
      <c r="MQB55" s="332"/>
      <c r="MQC55" s="332"/>
      <c r="MQD55" s="332"/>
      <c r="MQE55" s="332"/>
      <c r="MQF55" s="332"/>
      <c r="MQG55" s="332"/>
      <c r="MQH55" s="332"/>
      <c r="MQI55" s="332"/>
      <c r="MQJ55" s="332"/>
      <c r="MQK55" s="332"/>
      <c r="MQL55" s="332"/>
      <c r="MQM55" s="332"/>
      <c r="MQN55" s="332"/>
      <c r="MQO55" s="332"/>
      <c r="MQP55" s="332"/>
      <c r="MQQ55" s="332"/>
      <c r="MQR55" s="332"/>
      <c r="MQS55" s="332"/>
      <c r="MQT55" s="332"/>
      <c r="MQU55" s="332"/>
      <c r="MQV55" s="332"/>
      <c r="MQW55" s="332"/>
      <c r="MQX55" s="332"/>
      <c r="MQY55" s="332"/>
      <c r="MQZ55" s="332"/>
      <c r="MRA55" s="332"/>
      <c r="MRB55" s="332"/>
      <c r="MRC55" s="332"/>
      <c r="MRD55" s="332"/>
      <c r="MRE55" s="332"/>
      <c r="MRF55" s="332"/>
      <c r="MRG55" s="332"/>
      <c r="MRH55" s="332"/>
      <c r="MRI55" s="332"/>
      <c r="MRJ55" s="332"/>
      <c r="MRK55" s="332"/>
      <c r="MRL55" s="332"/>
      <c r="MRM55" s="332"/>
      <c r="MRN55" s="332"/>
      <c r="MRO55" s="332"/>
      <c r="MRP55" s="332"/>
      <c r="MRQ55" s="332"/>
      <c r="MRR55" s="332"/>
      <c r="MRS55" s="332"/>
      <c r="MRT55" s="332"/>
      <c r="MRU55" s="332"/>
      <c r="MRV55" s="332"/>
      <c r="MRW55" s="332"/>
      <c r="MRX55" s="332"/>
      <c r="MRY55" s="332"/>
      <c r="MRZ55" s="332"/>
      <c r="MSA55" s="332"/>
      <c r="MSB55" s="332"/>
      <c r="MSC55" s="332"/>
      <c r="MSD55" s="332"/>
      <c r="MSE55" s="332"/>
      <c r="MSF55" s="332"/>
      <c r="MSG55" s="332"/>
      <c r="MSH55" s="332"/>
      <c r="MSI55" s="332"/>
      <c r="MSJ55" s="332"/>
      <c r="MSK55" s="332"/>
      <c r="MSL55" s="332"/>
      <c r="MSM55" s="332"/>
      <c r="MSN55" s="332"/>
      <c r="MSO55" s="332"/>
      <c r="MSP55" s="332"/>
      <c r="MSQ55" s="332"/>
      <c r="MSR55" s="332"/>
      <c r="MSS55" s="332"/>
      <c r="MST55" s="332"/>
      <c r="MSU55" s="332"/>
      <c r="MSV55" s="332"/>
      <c r="MSW55" s="332"/>
      <c r="MSX55" s="332"/>
      <c r="MSY55" s="332"/>
      <c r="MSZ55" s="332"/>
      <c r="MTA55" s="332"/>
      <c r="MTB55" s="332"/>
      <c r="MTC55" s="332"/>
      <c r="MTD55" s="332"/>
      <c r="MTE55" s="332"/>
      <c r="MTF55" s="332"/>
      <c r="MTG55" s="332"/>
      <c r="MTH55" s="332"/>
      <c r="MTI55" s="332"/>
      <c r="MTJ55" s="332"/>
      <c r="MTK55" s="332"/>
      <c r="MTL55" s="332"/>
      <c r="MTM55" s="332"/>
      <c r="MTN55" s="332"/>
      <c r="MTO55" s="332"/>
      <c r="MTP55" s="332"/>
      <c r="MTQ55" s="332"/>
      <c r="MTR55" s="332"/>
      <c r="MTS55" s="332"/>
      <c r="MTT55" s="332"/>
      <c r="MTU55" s="332"/>
      <c r="MTV55" s="332"/>
      <c r="MTW55" s="332"/>
      <c r="MTX55" s="332"/>
      <c r="MTY55" s="332"/>
      <c r="MTZ55" s="332"/>
      <c r="MUA55" s="332"/>
      <c r="MUB55" s="332"/>
      <c r="MUC55" s="332"/>
      <c r="MUD55" s="332"/>
      <c r="MUE55" s="332"/>
      <c r="MUF55" s="332"/>
      <c r="MUG55" s="332"/>
      <c r="MUH55" s="332"/>
      <c r="MUI55" s="332"/>
      <c r="MUJ55" s="332"/>
      <c r="MUK55" s="332"/>
      <c r="MUL55" s="332"/>
      <c r="MUM55" s="332"/>
      <c r="MUN55" s="332"/>
      <c r="MUO55" s="332"/>
      <c r="MUP55" s="332"/>
      <c r="MUQ55" s="332"/>
      <c r="MUR55" s="332"/>
      <c r="MUS55" s="332"/>
      <c r="MUT55" s="332"/>
      <c r="MUU55" s="332"/>
      <c r="MUV55" s="332"/>
      <c r="MUW55" s="332"/>
      <c r="MUX55" s="332"/>
      <c r="MUY55" s="332"/>
      <c r="MUZ55" s="332"/>
      <c r="MVA55" s="332"/>
      <c r="MVB55" s="332"/>
      <c r="MVC55" s="332"/>
      <c r="MVD55" s="332"/>
      <c r="MVE55" s="332"/>
      <c r="MVF55" s="332"/>
      <c r="MVG55" s="332"/>
      <c r="MVH55" s="332"/>
      <c r="MVI55" s="332"/>
      <c r="MVJ55" s="332"/>
      <c r="MVK55" s="332"/>
      <c r="MVL55" s="332"/>
      <c r="MVM55" s="332"/>
      <c r="MVN55" s="332"/>
      <c r="MVO55" s="332"/>
      <c r="MVP55" s="332"/>
      <c r="MVQ55" s="332"/>
      <c r="MVR55" s="332"/>
      <c r="MVS55" s="332"/>
      <c r="MVT55" s="332"/>
      <c r="MVU55" s="332"/>
      <c r="MVV55" s="332"/>
      <c r="MVW55" s="332"/>
      <c r="MVX55" s="332"/>
      <c r="MVY55" s="332"/>
      <c r="MVZ55" s="332"/>
      <c r="MWA55" s="332"/>
      <c r="MWB55" s="332"/>
      <c r="MWC55" s="332"/>
      <c r="MWD55" s="332"/>
      <c r="MWE55" s="332"/>
      <c r="MWF55" s="332"/>
      <c r="MWG55" s="332"/>
      <c r="MWH55" s="332"/>
      <c r="MWI55" s="332"/>
      <c r="MWJ55" s="332"/>
      <c r="MWK55" s="332"/>
      <c r="MWL55" s="332"/>
      <c r="MWM55" s="332"/>
      <c r="MWN55" s="332"/>
      <c r="MWO55" s="332"/>
      <c r="MWP55" s="332"/>
      <c r="MWQ55" s="332"/>
      <c r="MWR55" s="332"/>
      <c r="MWS55" s="332"/>
      <c r="MWT55" s="332"/>
      <c r="MWU55" s="332"/>
      <c r="MWV55" s="332"/>
      <c r="MWW55" s="332"/>
      <c r="MWX55" s="332"/>
      <c r="MWY55" s="332"/>
      <c r="MWZ55" s="332"/>
      <c r="MXA55" s="332"/>
      <c r="MXB55" s="332"/>
      <c r="MXC55" s="332"/>
      <c r="MXD55" s="332"/>
      <c r="MXE55" s="332"/>
      <c r="MXF55" s="332"/>
      <c r="MXG55" s="332"/>
      <c r="MXH55" s="332"/>
      <c r="MXI55" s="332"/>
      <c r="MXJ55" s="332"/>
      <c r="MXK55" s="332"/>
      <c r="MXL55" s="332"/>
      <c r="MXM55" s="332"/>
      <c r="MXN55" s="332"/>
      <c r="MXO55" s="332"/>
      <c r="MXP55" s="332"/>
      <c r="MXQ55" s="332"/>
      <c r="MXR55" s="332"/>
      <c r="MXS55" s="332"/>
      <c r="MXT55" s="332"/>
      <c r="MXU55" s="332"/>
      <c r="MXV55" s="332"/>
      <c r="MXW55" s="332"/>
      <c r="MXX55" s="332"/>
      <c r="MXY55" s="332"/>
      <c r="MXZ55" s="332"/>
      <c r="MYA55" s="332"/>
      <c r="MYB55" s="332"/>
      <c r="MYC55" s="332"/>
      <c r="MYD55" s="332"/>
      <c r="MYE55" s="332"/>
      <c r="MYF55" s="332"/>
      <c r="MYG55" s="332"/>
      <c r="MYH55" s="332"/>
      <c r="MYI55" s="332"/>
      <c r="MYJ55" s="332"/>
      <c r="MYK55" s="332"/>
      <c r="MYL55" s="332"/>
      <c r="MYM55" s="332"/>
      <c r="MYN55" s="332"/>
      <c r="MYO55" s="332"/>
      <c r="MYP55" s="332"/>
      <c r="MYQ55" s="332"/>
      <c r="MYR55" s="332"/>
      <c r="MYS55" s="332"/>
      <c r="MYT55" s="332"/>
      <c r="MYU55" s="332"/>
      <c r="MYV55" s="332"/>
      <c r="MYW55" s="332"/>
      <c r="MYX55" s="332"/>
      <c r="MYY55" s="332"/>
      <c r="MYZ55" s="332"/>
      <c r="MZA55" s="332"/>
      <c r="MZB55" s="332"/>
      <c r="MZC55" s="332"/>
      <c r="MZD55" s="332"/>
      <c r="MZE55" s="332"/>
      <c r="MZF55" s="332"/>
      <c r="MZG55" s="332"/>
      <c r="MZH55" s="332"/>
      <c r="MZI55" s="332"/>
      <c r="MZJ55" s="332"/>
      <c r="MZK55" s="332"/>
      <c r="MZL55" s="332"/>
      <c r="MZM55" s="332"/>
      <c r="MZN55" s="332"/>
      <c r="MZO55" s="332"/>
      <c r="MZP55" s="332"/>
      <c r="MZQ55" s="332"/>
      <c r="MZR55" s="332"/>
      <c r="MZS55" s="332"/>
      <c r="MZT55" s="332"/>
      <c r="MZU55" s="332"/>
      <c r="MZV55" s="332"/>
      <c r="MZW55" s="332"/>
      <c r="MZX55" s="332"/>
      <c r="MZY55" s="332"/>
      <c r="MZZ55" s="332"/>
      <c r="NAA55" s="332"/>
      <c r="NAB55" s="332"/>
      <c r="NAC55" s="332"/>
      <c r="NAD55" s="332"/>
      <c r="NAE55" s="332"/>
      <c r="NAF55" s="332"/>
      <c r="NAG55" s="332"/>
      <c r="NAH55" s="332"/>
      <c r="NAI55" s="332"/>
      <c r="NAJ55" s="332"/>
      <c r="NAK55" s="332"/>
      <c r="NAL55" s="332"/>
      <c r="NAM55" s="332"/>
      <c r="NAN55" s="332"/>
      <c r="NAO55" s="332"/>
      <c r="NAP55" s="332"/>
      <c r="NAQ55" s="332"/>
      <c r="NAR55" s="332"/>
      <c r="NAS55" s="332"/>
      <c r="NAT55" s="332"/>
      <c r="NAU55" s="332"/>
      <c r="NAV55" s="332"/>
      <c r="NAW55" s="332"/>
      <c r="NAX55" s="332"/>
      <c r="NAY55" s="332"/>
      <c r="NAZ55" s="332"/>
      <c r="NBA55" s="332"/>
      <c r="NBB55" s="332"/>
      <c r="NBC55" s="332"/>
      <c r="NBD55" s="332"/>
      <c r="NBE55" s="332"/>
      <c r="NBF55" s="332"/>
      <c r="NBG55" s="332"/>
      <c r="NBH55" s="332"/>
      <c r="NBI55" s="332"/>
      <c r="NBJ55" s="332"/>
      <c r="NBK55" s="332"/>
      <c r="NBL55" s="332"/>
      <c r="NBM55" s="332"/>
      <c r="NBN55" s="332"/>
      <c r="NBO55" s="332"/>
      <c r="NBP55" s="332"/>
      <c r="NBQ55" s="332"/>
      <c r="NBR55" s="332"/>
      <c r="NBS55" s="332"/>
      <c r="NBT55" s="332"/>
      <c r="NBU55" s="332"/>
      <c r="NBV55" s="332"/>
      <c r="NBW55" s="332"/>
      <c r="NBX55" s="332"/>
      <c r="NBY55" s="332"/>
      <c r="NBZ55" s="332"/>
      <c r="NCA55" s="332"/>
      <c r="NCB55" s="332"/>
      <c r="NCC55" s="332"/>
      <c r="NCD55" s="332"/>
      <c r="NCE55" s="332"/>
      <c r="NCF55" s="332"/>
      <c r="NCG55" s="332"/>
      <c r="NCH55" s="332"/>
      <c r="NCI55" s="332"/>
      <c r="NCJ55" s="332"/>
      <c r="NCK55" s="332"/>
      <c r="NCL55" s="332"/>
      <c r="NCM55" s="332"/>
      <c r="NCN55" s="332"/>
      <c r="NCO55" s="332"/>
      <c r="NCP55" s="332"/>
      <c r="NCQ55" s="332"/>
      <c r="NCR55" s="332"/>
      <c r="NCS55" s="332"/>
      <c r="NCT55" s="332"/>
      <c r="NCU55" s="332"/>
      <c r="NCV55" s="332"/>
      <c r="NCW55" s="332"/>
      <c r="NCX55" s="332"/>
      <c r="NCY55" s="332"/>
      <c r="NCZ55" s="332"/>
      <c r="NDA55" s="332"/>
      <c r="NDB55" s="332"/>
      <c r="NDC55" s="332"/>
      <c r="NDD55" s="332"/>
      <c r="NDE55" s="332"/>
      <c r="NDF55" s="332"/>
      <c r="NDG55" s="332"/>
      <c r="NDH55" s="332"/>
      <c r="NDI55" s="332"/>
      <c r="NDJ55" s="332"/>
      <c r="NDK55" s="332"/>
      <c r="NDL55" s="332"/>
      <c r="NDM55" s="332"/>
      <c r="NDN55" s="332"/>
      <c r="NDO55" s="332"/>
      <c r="NDP55" s="332"/>
      <c r="NDQ55" s="332"/>
      <c r="NDR55" s="332"/>
      <c r="NDS55" s="332"/>
      <c r="NDT55" s="332"/>
      <c r="NDU55" s="332"/>
      <c r="NDV55" s="332"/>
      <c r="NDW55" s="332"/>
      <c r="NDX55" s="332"/>
      <c r="NDY55" s="332"/>
      <c r="NDZ55" s="332"/>
      <c r="NEA55" s="332"/>
      <c r="NEB55" s="332"/>
      <c r="NEC55" s="332"/>
      <c r="NED55" s="332"/>
      <c r="NEE55" s="332"/>
      <c r="NEF55" s="332"/>
      <c r="NEG55" s="332"/>
      <c r="NEH55" s="332"/>
      <c r="NEI55" s="332"/>
      <c r="NEJ55" s="332"/>
      <c r="NEK55" s="332"/>
      <c r="NEL55" s="332"/>
      <c r="NEM55" s="332"/>
      <c r="NEN55" s="332"/>
      <c r="NEO55" s="332"/>
      <c r="NEP55" s="332"/>
      <c r="NEQ55" s="332"/>
      <c r="NER55" s="332"/>
      <c r="NES55" s="332"/>
      <c r="NET55" s="332"/>
      <c r="NEU55" s="332"/>
      <c r="NEV55" s="332"/>
      <c r="NEW55" s="332"/>
      <c r="NEX55" s="332"/>
      <c r="NEY55" s="332"/>
      <c r="NEZ55" s="332"/>
      <c r="NFA55" s="332"/>
      <c r="NFB55" s="332"/>
      <c r="NFC55" s="332"/>
      <c r="NFD55" s="332"/>
      <c r="NFE55" s="332"/>
      <c r="NFF55" s="332"/>
      <c r="NFG55" s="332"/>
      <c r="NFH55" s="332"/>
      <c r="NFI55" s="332"/>
      <c r="NFJ55" s="332"/>
      <c r="NFK55" s="332"/>
      <c r="NFL55" s="332"/>
      <c r="NFM55" s="332"/>
      <c r="NFN55" s="332"/>
      <c r="NFO55" s="332"/>
      <c r="NFP55" s="332"/>
      <c r="NFQ55" s="332"/>
      <c r="NFR55" s="332"/>
      <c r="NFS55" s="332"/>
      <c r="NFT55" s="332"/>
      <c r="NFU55" s="332"/>
      <c r="NFV55" s="332"/>
      <c r="NFW55" s="332"/>
      <c r="NFX55" s="332"/>
      <c r="NFY55" s="332"/>
      <c r="NFZ55" s="332"/>
      <c r="NGA55" s="332"/>
      <c r="NGB55" s="332"/>
      <c r="NGC55" s="332"/>
      <c r="NGD55" s="332"/>
      <c r="NGE55" s="332"/>
      <c r="NGF55" s="332"/>
      <c r="NGG55" s="332"/>
      <c r="NGH55" s="332"/>
      <c r="NGI55" s="332"/>
      <c r="NGJ55" s="332"/>
      <c r="NGK55" s="332"/>
      <c r="NGL55" s="332"/>
      <c r="NGM55" s="332"/>
      <c r="NGN55" s="332"/>
      <c r="NGO55" s="332"/>
      <c r="NGP55" s="332"/>
      <c r="NGQ55" s="332"/>
      <c r="NGR55" s="332"/>
      <c r="NGS55" s="332"/>
      <c r="NGT55" s="332"/>
      <c r="NGU55" s="332"/>
      <c r="NGV55" s="332"/>
      <c r="NGW55" s="332"/>
      <c r="NGX55" s="332"/>
      <c r="NGY55" s="332"/>
      <c r="NGZ55" s="332"/>
      <c r="NHA55" s="332"/>
      <c r="NHB55" s="332"/>
      <c r="NHC55" s="332"/>
      <c r="NHD55" s="332"/>
      <c r="NHE55" s="332"/>
      <c r="NHF55" s="332"/>
      <c r="NHG55" s="332"/>
      <c r="NHH55" s="332"/>
      <c r="NHI55" s="332"/>
      <c r="NHJ55" s="332"/>
      <c r="NHK55" s="332"/>
      <c r="NHL55" s="332"/>
      <c r="NHM55" s="332"/>
      <c r="NHN55" s="332"/>
      <c r="NHO55" s="332"/>
      <c r="NHP55" s="332"/>
      <c r="NHQ55" s="332"/>
      <c r="NHR55" s="332"/>
      <c r="NHS55" s="332"/>
      <c r="NHT55" s="332"/>
      <c r="NHU55" s="332"/>
      <c r="NHV55" s="332"/>
      <c r="NHW55" s="332"/>
      <c r="NHX55" s="332"/>
      <c r="NHY55" s="332"/>
      <c r="NHZ55" s="332"/>
      <c r="NIA55" s="332"/>
      <c r="NIB55" s="332"/>
      <c r="NIC55" s="332"/>
      <c r="NID55" s="332"/>
      <c r="NIE55" s="332"/>
      <c r="NIF55" s="332"/>
      <c r="NIG55" s="332"/>
      <c r="NIH55" s="332"/>
      <c r="NII55" s="332"/>
      <c r="NIJ55" s="332"/>
      <c r="NIK55" s="332"/>
      <c r="NIL55" s="332"/>
      <c r="NIM55" s="332"/>
      <c r="NIN55" s="332"/>
      <c r="NIO55" s="332"/>
      <c r="NIP55" s="332"/>
      <c r="NIQ55" s="332"/>
      <c r="NIR55" s="332"/>
      <c r="NIS55" s="332"/>
      <c r="NIT55" s="332"/>
      <c r="NIU55" s="332"/>
      <c r="NIV55" s="332"/>
      <c r="NIW55" s="332"/>
      <c r="NIX55" s="332"/>
      <c r="NIY55" s="332"/>
      <c r="NIZ55" s="332"/>
      <c r="NJA55" s="332"/>
      <c r="NJB55" s="332"/>
      <c r="NJC55" s="332"/>
      <c r="NJD55" s="332"/>
      <c r="NJE55" s="332"/>
      <c r="NJF55" s="332"/>
      <c r="NJG55" s="332"/>
      <c r="NJH55" s="332"/>
      <c r="NJI55" s="332"/>
      <c r="NJJ55" s="332"/>
      <c r="NJK55" s="332"/>
      <c r="NJL55" s="332"/>
      <c r="NJM55" s="332"/>
      <c r="NJN55" s="332"/>
      <c r="NJO55" s="332"/>
      <c r="NJP55" s="332"/>
      <c r="NJQ55" s="332"/>
      <c r="NJR55" s="332"/>
      <c r="NJS55" s="332"/>
      <c r="NJT55" s="332"/>
      <c r="NJU55" s="332"/>
      <c r="NJV55" s="332"/>
      <c r="NJW55" s="332"/>
      <c r="NJX55" s="332"/>
      <c r="NJY55" s="332"/>
      <c r="NJZ55" s="332"/>
      <c r="NKA55" s="332"/>
      <c r="NKB55" s="332"/>
      <c r="NKC55" s="332"/>
      <c r="NKD55" s="332"/>
      <c r="NKE55" s="332"/>
      <c r="NKF55" s="332"/>
      <c r="NKG55" s="332"/>
      <c r="NKH55" s="332"/>
      <c r="NKI55" s="332"/>
      <c r="NKJ55" s="332"/>
      <c r="NKK55" s="332"/>
      <c r="NKL55" s="332"/>
      <c r="NKM55" s="332"/>
      <c r="NKN55" s="332"/>
      <c r="NKO55" s="332"/>
      <c r="NKP55" s="332"/>
      <c r="NKQ55" s="332"/>
      <c r="NKR55" s="332"/>
      <c r="NKS55" s="332"/>
      <c r="NKT55" s="332"/>
      <c r="NKU55" s="332"/>
      <c r="NKV55" s="332"/>
      <c r="NKW55" s="332"/>
      <c r="NKX55" s="332"/>
      <c r="NKY55" s="332"/>
      <c r="NKZ55" s="332"/>
      <c r="NLA55" s="332"/>
      <c r="NLB55" s="332"/>
      <c r="NLC55" s="332"/>
      <c r="NLD55" s="332"/>
      <c r="NLE55" s="332"/>
      <c r="NLF55" s="332"/>
      <c r="NLG55" s="332"/>
      <c r="NLH55" s="332"/>
      <c r="NLI55" s="332"/>
      <c r="NLJ55" s="332"/>
      <c r="NLK55" s="332"/>
      <c r="NLL55" s="332"/>
      <c r="NLM55" s="332"/>
      <c r="NLN55" s="332"/>
      <c r="NLO55" s="332"/>
      <c r="NLP55" s="332"/>
      <c r="NLQ55" s="332"/>
      <c r="NLR55" s="332"/>
      <c r="NLS55" s="332"/>
      <c r="NLT55" s="332"/>
      <c r="NLU55" s="332"/>
      <c r="NLV55" s="332"/>
      <c r="NLW55" s="332"/>
      <c r="NLX55" s="332"/>
      <c r="NLY55" s="332"/>
      <c r="NLZ55" s="332"/>
      <c r="NMA55" s="332"/>
      <c r="NMB55" s="332"/>
      <c r="NMC55" s="332"/>
      <c r="NMD55" s="332"/>
      <c r="NME55" s="332"/>
      <c r="NMF55" s="332"/>
      <c r="NMG55" s="332"/>
      <c r="NMH55" s="332"/>
      <c r="NMI55" s="332"/>
      <c r="NMJ55" s="332"/>
      <c r="NMK55" s="332"/>
      <c r="NML55" s="332"/>
      <c r="NMM55" s="332"/>
      <c r="NMN55" s="332"/>
      <c r="NMO55" s="332"/>
      <c r="NMP55" s="332"/>
      <c r="NMQ55" s="332"/>
      <c r="NMR55" s="332"/>
      <c r="NMS55" s="332"/>
      <c r="NMT55" s="332"/>
      <c r="NMU55" s="332"/>
      <c r="NMV55" s="332"/>
      <c r="NMW55" s="332"/>
      <c r="NMX55" s="332"/>
      <c r="NMY55" s="332"/>
      <c r="NMZ55" s="332"/>
      <c r="NNA55" s="332"/>
      <c r="NNB55" s="332"/>
      <c r="NNC55" s="332"/>
      <c r="NND55" s="332"/>
      <c r="NNE55" s="332"/>
      <c r="NNF55" s="332"/>
      <c r="NNG55" s="332"/>
      <c r="NNH55" s="332"/>
      <c r="NNI55" s="332"/>
      <c r="NNJ55" s="332"/>
      <c r="NNK55" s="332"/>
      <c r="NNL55" s="332"/>
      <c r="NNM55" s="332"/>
      <c r="NNN55" s="332"/>
      <c r="NNO55" s="332"/>
      <c r="NNP55" s="332"/>
      <c r="NNQ55" s="332"/>
      <c r="NNR55" s="332"/>
      <c r="NNS55" s="332"/>
      <c r="NNT55" s="332"/>
      <c r="NNU55" s="332"/>
      <c r="NNV55" s="332"/>
      <c r="NNW55" s="332"/>
      <c r="NNX55" s="332"/>
      <c r="NNY55" s="332"/>
      <c r="NNZ55" s="332"/>
      <c r="NOA55" s="332"/>
      <c r="NOB55" s="332"/>
      <c r="NOC55" s="332"/>
      <c r="NOD55" s="332"/>
      <c r="NOE55" s="332"/>
      <c r="NOF55" s="332"/>
      <c r="NOG55" s="332"/>
      <c r="NOH55" s="332"/>
      <c r="NOI55" s="332"/>
      <c r="NOJ55" s="332"/>
      <c r="NOK55" s="332"/>
      <c r="NOL55" s="332"/>
      <c r="NOM55" s="332"/>
      <c r="NON55" s="332"/>
      <c r="NOO55" s="332"/>
      <c r="NOP55" s="332"/>
      <c r="NOQ55" s="332"/>
      <c r="NOR55" s="332"/>
      <c r="NOS55" s="332"/>
      <c r="NOT55" s="332"/>
      <c r="NOU55" s="332"/>
      <c r="NOV55" s="332"/>
      <c r="NOW55" s="332"/>
      <c r="NOX55" s="332"/>
      <c r="NOY55" s="332"/>
      <c r="NOZ55" s="332"/>
      <c r="NPA55" s="332"/>
      <c r="NPB55" s="332"/>
      <c r="NPC55" s="332"/>
      <c r="NPD55" s="332"/>
      <c r="NPE55" s="332"/>
      <c r="NPF55" s="332"/>
      <c r="NPG55" s="332"/>
      <c r="NPH55" s="332"/>
      <c r="NPI55" s="332"/>
      <c r="NPJ55" s="332"/>
      <c r="NPK55" s="332"/>
      <c r="NPL55" s="332"/>
      <c r="NPM55" s="332"/>
      <c r="NPN55" s="332"/>
      <c r="NPO55" s="332"/>
      <c r="NPP55" s="332"/>
      <c r="NPQ55" s="332"/>
      <c r="NPR55" s="332"/>
      <c r="NPS55" s="332"/>
      <c r="NPT55" s="332"/>
      <c r="NPU55" s="332"/>
      <c r="NPV55" s="332"/>
      <c r="NPW55" s="332"/>
      <c r="NPX55" s="332"/>
      <c r="NPY55" s="332"/>
      <c r="NPZ55" s="332"/>
      <c r="NQA55" s="332"/>
      <c r="NQB55" s="332"/>
      <c r="NQC55" s="332"/>
      <c r="NQD55" s="332"/>
      <c r="NQE55" s="332"/>
      <c r="NQF55" s="332"/>
      <c r="NQG55" s="332"/>
      <c r="NQH55" s="332"/>
      <c r="NQI55" s="332"/>
      <c r="NQJ55" s="332"/>
      <c r="NQK55" s="332"/>
      <c r="NQL55" s="332"/>
      <c r="NQM55" s="332"/>
      <c r="NQN55" s="332"/>
      <c r="NQO55" s="332"/>
      <c r="NQP55" s="332"/>
      <c r="NQQ55" s="332"/>
      <c r="NQR55" s="332"/>
      <c r="NQS55" s="332"/>
      <c r="NQT55" s="332"/>
      <c r="NQU55" s="332"/>
      <c r="NQV55" s="332"/>
      <c r="NQW55" s="332"/>
      <c r="NQX55" s="332"/>
      <c r="NQY55" s="332"/>
      <c r="NQZ55" s="332"/>
      <c r="NRA55" s="332"/>
      <c r="NRB55" s="332"/>
      <c r="NRC55" s="332"/>
      <c r="NRD55" s="332"/>
      <c r="NRE55" s="332"/>
      <c r="NRF55" s="332"/>
      <c r="NRG55" s="332"/>
      <c r="NRH55" s="332"/>
      <c r="NRI55" s="332"/>
      <c r="NRJ55" s="332"/>
      <c r="NRK55" s="332"/>
      <c r="NRL55" s="332"/>
      <c r="NRM55" s="332"/>
      <c r="NRN55" s="332"/>
      <c r="NRO55" s="332"/>
      <c r="NRP55" s="332"/>
      <c r="NRQ55" s="332"/>
      <c r="NRR55" s="332"/>
      <c r="NRS55" s="332"/>
      <c r="NRT55" s="332"/>
      <c r="NRU55" s="332"/>
      <c r="NRV55" s="332"/>
      <c r="NRW55" s="332"/>
      <c r="NRX55" s="332"/>
      <c r="NRY55" s="332"/>
      <c r="NRZ55" s="332"/>
      <c r="NSA55" s="332"/>
      <c r="NSB55" s="332"/>
      <c r="NSC55" s="332"/>
      <c r="NSD55" s="332"/>
      <c r="NSE55" s="332"/>
      <c r="NSF55" s="332"/>
      <c r="NSG55" s="332"/>
      <c r="NSH55" s="332"/>
      <c r="NSI55" s="332"/>
      <c r="NSJ55" s="332"/>
      <c r="NSK55" s="332"/>
      <c r="NSL55" s="332"/>
      <c r="NSM55" s="332"/>
      <c r="NSN55" s="332"/>
      <c r="NSO55" s="332"/>
      <c r="NSP55" s="332"/>
      <c r="NSQ55" s="332"/>
      <c r="NSR55" s="332"/>
      <c r="NSS55" s="332"/>
      <c r="NST55" s="332"/>
      <c r="NSU55" s="332"/>
      <c r="NSV55" s="332"/>
      <c r="NSW55" s="332"/>
      <c r="NSX55" s="332"/>
      <c r="NSY55" s="332"/>
      <c r="NSZ55" s="332"/>
      <c r="NTA55" s="332"/>
      <c r="NTB55" s="332"/>
      <c r="NTC55" s="332"/>
      <c r="NTD55" s="332"/>
      <c r="NTE55" s="332"/>
      <c r="NTF55" s="332"/>
      <c r="NTG55" s="332"/>
      <c r="NTH55" s="332"/>
      <c r="NTI55" s="332"/>
      <c r="NTJ55" s="332"/>
      <c r="NTK55" s="332"/>
      <c r="NTL55" s="332"/>
      <c r="NTM55" s="332"/>
      <c r="NTN55" s="332"/>
      <c r="NTO55" s="332"/>
      <c r="NTP55" s="332"/>
      <c r="NTQ55" s="332"/>
      <c r="NTR55" s="332"/>
      <c r="NTS55" s="332"/>
      <c r="NTT55" s="332"/>
      <c r="NTU55" s="332"/>
      <c r="NTV55" s="332"/>
      <c r="NTW55" s="332"/>
      <c r="NTX55" s="332"/>
      <c r="NTY55" s="332"/>
      <c r="NTZ55" s="332"/>
      <c r="NUA55" s="332"/>
      <c r="NUB55" s="332"/>
      <c r="NUC55" s="332"/>
      <c r="NUD55" s="332"/>
      <c r="NUE55" s="332"/>
      <c r="NUF55" s="332"/>
      <c r="NUG55" s="332"/>
      <c r="NUH55" s="332"/>
      <c r="NUI55" s="332"/>
      <c r="NUJ55" s="332"/>
      <c r="NUK55" s="332"/>
      <c r="NUL55" s="332"/>
      <c r="NUM55" s="332"/>
      <c r="NUN55" s="332"/>
      <c r="NUO55" s="332"/>
      <c r="NUP55" s="332"/>
      <c r="NUQ55" s="332"/>
      <c r="NUR55" s="332"/>
      <c r="NUS55" s="332"/>
      <c r="NUT55" s="332"/>
      <c r="NUU55" s="332"/>
      <c r="NUV55" s="332"/>
      <c r="NUW55" s="332"/>
      <c r="NUX55" s="332"/>
      <c r="NUY55" s="332"/>
      <c r="NUZ55" s="332"/>
      <c r="NVA55" s="332"/>
      <c r="NVB55" s="332"/>
      <c r="NVC55" s="332"/>
      <c r="NVD55" s="332"/>
      <c r="NVE55" s="332"/>
      <c r="NVF55" s="332"/>
      <c r="NVG55" s="332"/>
      <c r="NVH55" s="332"/>
      <c r="NVI55" s="332"/>
      <c r="NVJ55" s="332"/>
      <c r="NVK55" s="332"/>
      <c r="NVL55" s="332"/>
      <c r="NVM55" s="332"/>
      <c r="NVN55" s="332"/>
      <c r="NVO55" s="332"/>
      <c r="NVP55" s="332"/>
      <c r="NVQ55" s="332"/>
      <c r="NVR55" s="332"/>
      <c r="NVS55" s="332"/>
      <c r="NVT55" s="332"/>
      <c r="NVU55" s="332"/>
      <c r="NVV55" s="332"/>
      <c r="NVW55" s="332"/>
      <c r="NVX55" s="332"/>
      <c r="NVY55" s="332"/>
      <c r="NVZ55" s="332"/>
      <c r="NWA55" s="332"/>
      <c r="NWB55" s="332"/>
      <c r="NWC55" s="332"/>
      <c r="NWD55" s="332"/>
      <c r="NWE55" s="332"/>
      <c r="NWF55" s="332"/>
      <c r="NWG55" s="332"/>
      <c r="NWH55" s="332"/>
      <c r="NWI55" s="332"/>
      <c r="NWJ55" s="332"/>
      <c r="NWK55" s="332"/>
      <c r="NWL55" s="332"/>
      <c r="NWM55" s="332"/>
      <c r="NWN55" s="332"/>
      <c r="NWO55" s="332"/>
      <c r="NWP55" s="332"/>
      <c r="NWQ55" s="332"/>
      <c r="NWR55" s="332"/>
      <c r="NWS55" s="332"/>
      <c r="NWT55" s="332"/>
      <c r="NWU55" s="332"/>
      <c r="NWV55" s="332"/>
      <c r="NWW55" s="332"/>
      <c r="NWX55" s="332"/>
      <c r="NWY55" s="332"/>
      <c r="NWZ55" s="332"/>
      <c r="NXA55" s="332"/>
      <c r="NXB55" s="332"/>
      <c r="NXC55" s="332"/>
      <c r="NXD55" s="332"/>
      <c r="NXE55" s="332"/>
      <c r="NXF55" s="332"/>
      <c r="NXG55" s="332"/>
      <c r="NXH55" s="332"/>
      <c r="NXI55" s="332"/>
      <c r="NXJ55" s="332"/>
      <c r="NXK55" s="332"/>
      <c r="NXL55" s="332"/>
      <c r="NXM55" s="332"/>
      <c r="NXN55" s="332"/>
      <c r="NXO55" s="332"/>
      <c r="NXP55" s="332"/>
      <c r="NXQ55" s="332"/>
      <c r="NXR55" s="332"/>
      <c r="NXS55" s="332"/>
      <c r="NXT55" s="332"/>
      <c r="NXU55" s="332"/>
      <c r="NXV55" s="332"/>
      <c r="NXW55" s="332"/>
      <c r="NXX55" s="332"/>
      <c r="NXY55" s="332"/>
      <c r="NXZ55" s="332"/>
      <c r="NYA55" s="332"/>
      <c r="NYB55" s="332"/>
      <c r="NYC55" s="332"/>
      <c r="NYD55" s="332"/>
      <c r="NYE55" s="332"/>
      <c r="NYF55" s="332"/>
      <c r="NYG55" s="332"/>
      <c r="NYH55" s="332"/>
      <c r="NYI55" s="332"/>
      <c r="NYJ55" s="332"/>
      <c r="NYK55" s="332"/>
      <c r="NYL55" s="332"/>
      <c r="NYM55" s="332"/>
      <c r="NYN55" s="332"/>
      <c r="NYO55" s="332"/>
      <c r="NYP55" s="332"/>
      <c r="NYQ55" s="332"/>
      <c r="NYR55" s="332"/>
      <c r="NYS55" s="332"/>
      <c r="NYT55" s="332"/>
      <c r="NYU55" s="332"/>
      <c r="NYV55" s="332"/>
      <c r="NYW55" s="332"/>
      <c r="NYX55" s="332"/>
      <c r="NYY55" s="332"/>
      <c r="NYZ55" s="332"/>
      <c r="NZA55" s="332"/>
      <c r="NZB55" s="332"/>
      <c r="NZC55" s="332"/>
      <c r="NZD55" s="332"/>
      <c r="NZE55" s="332"/>
      <c r="NZF55" s="332"/>
      <c r="NZG55" s="332"/>
      <c r="NZH55" s="332"/>
      <c r="NZI55" s="332"/>
      <c r="NZJ55" s="332"/>
      <c r="NZK55" s="332"/>
      <c r="NZL55" s="332"/>
      <c r="NZM55" s="332"/>
      <c r="NZN55" s="332"/>
      <c r="NZO55" s="332"/>
      <c r="NZP55" s="332"/>
      <c r="NZQ55" s="332"/>
      <c r="NZR55" s="332"/>
      <c r="NZS55" s="332"/>
      <c r="NZT55" s="332"/>
      <c r="NZU55" s="332"/>
      <c r="NZV55" s="332"/>
      <c r="NZW55" s="332"/>
      <c r="NZX55" s="332"/>
      <c r="NZY55" s="332"/>
      <c r="NZZ55" s="332"/>
      <c r="OAA55" s="332"/>
      <c r="OAB55" s="332"/>
      <c r="OAC55" s="332"/>
      <c r="OAD55" s="332"/>
      <c r="OAE55" s="332"/>
      <c r="OAF55" s="332"/>
      <c r="OAG55" s="332"/>
      <c r="OAH55" s="332"/>
      <c r="OAI55" s="332"/>
      <c r="OAJ55" s="332"/>
      <c r="OAK55" s="332"/>
      <c r="OAL55" s="332"/>
      <c r="OAM55" s="332"/>
      <c r="OAN55" s="332"/>
      <c r="OAO55" s="332"/>
      <c r="OAP55" s="332"/>
      <c r="OAQ55" s="332"/>
      <c r="OAR55" s="332"/>
      <c r="OAS55" s="332"/>
      <c r="OAT55" s="332"/>
      <c r="OAU55" s="332"/>
      <c r="OAV55" s="332"/>
      <c r="OAW55" s="332"/>
      <c r="OAX55" s="332"/>
      <c r="OAY55" s="332"/>
      <c r="OAZ55" s="332"/>
      <c r="OBA55" s="332"/>
      <c r="OBB55" s="332"/>
      <c r="OBC55" s="332"/>
      <c r="OBD55" s="332"/>
      <c r="OBE55" s="332"/>
      <c r="OBF55" s="332"/>
      <c r="OBG55" s="332"/>
      <c r="OBH55" s="332"/>
      <c r="OBI55" s="332"/>
      <c r="OBJ55" s="332"/>
      <c r="OBK55" s="332"/>
      <c r="OBL55" s="332"/>
      <c r="OBM55" s="332"/>
      <c r="OBN55" s="332"/>
      <c r="OBO55" s="332"/>
      <c r="OBP55" s="332"/>
      <c r="OBQ55" s="332"/>
      <c r="OBR55" s="332"/>
      <c r="OBS55" s="332"/>
      <c r="OBT55" s="332"/>
      <c r="OBU55" s="332"/>
      <c r="OBV55" s="332"/>
      <c r="OBW55" s="332"/>
      <c r="OBX55" s="332"/>
      <c r="OBY55" s="332"/>
      <c r="OBZ55" s="332"/>
      <c r="OCA55" s="332"/>
      <c r="OCB55" s="332"/>
      <c r="OCC55" s="332"/>
      <c r="OCD55" s="332"/>
      <c r="OCE55" s="332"/>
      <c r="OCF55" s="332"/>
      <c r="OCG55" s="332"/>
      <c r="OCH55" s="332"/>
      <c r="OCI55" s="332"/>
      <c r="OCJ55" s="332"/>
      <c r="OCK55" s="332"/>
      <c r="OCL55" s="332"/>
      <c r="OCM55" s="332"/>
      <c r="OCN55" s="332"/>
      <c r="OCO55" s="332"/>
      <c r="OCP55" s="332"/>
      <c r="OCQ55" s="332"/>
      <c r="OCR55" s="332"/>
      <c r="OCS55" s="332"/>
      <c r="OCT55" s="332"/>
      <c r="OCU55" s="332"/>
      <c r="OCV55" s="332"/>
      <c r="OCW55" s="332"/>
      <c r="OCX55" s="332"/>
      <c r="OCY55" s="332"/>
      <c r="OCZ55" s="332"/>
      <c r="ODA55" s="332"/>
      <c r="ODB55" s="332"/>
      <c r="ODC55" s="332"/>
      <c r="ODD55" s="332"/>
      <c r="ODE55" s="332"/>
      <c r="ODF55" s="332"/>
      <c r="ODG55" s="332"/>
      <c r="ODH55" s="332"/>
      <c r="ODI55" s="332"/>
      <c r="ODJ55" s="332"/>
      <c r="ODK55" s="332"/>
      <c r="ODL55" s="332"/>
      <c r="ODM55" s="332"/>
      <c r="ODN55" s="332"/>
      <c r="ODO55" s="332"/>
      <c r="ODP55" s="332"/>
      <c r="ODQ55" s="332"/>
      <c r="ODR55" s="332"/>
      <c r="ODS55" s="332"/>
      <c r="ODT55" s="332"/>
      <c r="ODU55" s="332"/>
      <c r="ODV55" s="332"/>
      <c r="ODW55" s="332"/>
      <c r="ODX55" s="332"/>
      <c r="ODY55" s="332"/>
      <c r="ODZ55" s="332"/>
      <c r="OEA55" s="332"/>
      <c r="OEB55" s="332"/>
      <c r="OEC55" s="332"/>
      <c r="OED55" s="332"/>
      <c r="OEE55" s="332"/>
      <c r="OEF55" s="332"/>
      <c r="OEG55" s="332"/>
      <c r="OEH55" s="332"/>
      <c r="OEI55" s="332"/>
      <c r="OEJ55" s="332"/>
      <c r="OEK55" s="332"/>
      <c r="OEL55" s="332"/>
      <c r="OEM55" s="332"/>
      <c r="OEN55" s="332"/>
      <c r="OEO55" s="332"/>
      <c r="OEP55" s="332"/>
      <c r="OEQ55" s="332"/>
      <c r="OER55" s="332"/>
      <c r="OES55" s="332"/>
      <c r="OET55" s="332"/>
      <c r="OEU55" s="332"/>
      <c r="OEV55" s="332"/>
      <c r="OEW55" s="332"/>
      <c r="OEX55" s="332"/>
      <c r="OEY55" s="332"/>
      <c r="OEZ55" s="332"/>
      <c r="OFA55" s="332"/>
      <c r="OFB55" s="332"/>
      <c r="OFC55" s="332"/>
      <c r="OFD55" s="332"/>
      <c r="OFE55" s="332"/>
      <c r="OFF55" s="332"/>
      <c r="OFG55" s="332"/>
      <c r="OFH55" s="332"/>
      <c r="OFI55" s="332"/>
      <c r="OFJ55" s="332"/>
      <c r="OFK55" s="332"/>
      <c r="OFL55" s="332"/>
      <c r="OFM55" s="332"/>
      <c r="OFN55" s="332"/>
      <c r="OFO55" s="332"/>
      <c r="OFP55" s="332"/>
      <c r="OFQ55" s="332"/>
      <c r="OFR55" s="332"/>
      <c r="OFS55" s="332"/>
      <c r="OFT55" s="332"/>
      <c r="OFU55" s="332"/>
      <c r="OFV55" s="332"/>
      <c r="OFW55" s="332"/>
      <c r="OFX55" s="332"/>
      <c r="OFY55" s="332"/>
      <c r="OFZ55" s="332"/>
      <c r="OGA55" s="332"/>
      <c r="OGB55" s="332"/>
      <c r="OGC55" s="332"/>
      <c r="OGD55" s="332"/>
      <c r="OGE55" s="332"/>
      <c r="OGF55" s="332"/>
      <c r="OGG55" s="332"/>
      <c r="OGH55" s="332"/>
      <c r="OGI55" s="332"/>
      <c r="OGJ55" s="332"/>
      <c r="OGK55" s="332"/>
      <c r="OGL55" s="332"/>
      <c r="OGM55" s="332"/>
      <c r="OGN55" s="332"/>
      <c r="OGO55" s="332"/>
      <c r="OGP55" s="332"/>
      <c r="OGQ55" s="332"/>
      <c r="OGR55" s="332"/>
      <c r="OGS55" s="332"/>
      <c r="OGT55" s="332"/>
      <c r="OGU55" s="332"/>
      <c r="OGV55" s="332"/>
      <c r="OGW55" s="332"/>
      <c r="OGX55" s="332"/>
      <c r="OGY55" s="332"/>
      <c r="OGZ55" s="332"/>
      <c r="OHA55" s="332"/>
      <c r="OHB55" s="332"/>
      <c r="OHC55" s="332"/>
      <c r="OHD55" s="332"/>
      <c r="OHE55" s="332"/>
      <c r="OHF55" s="332"/>
      <c r="OHG55" s="332"/>
      <c r="OHH55" s="332"/>
      <c r="OHI55" s="332"/>
      <c r="OHJ55" s="332"/>
      <c r="OHK55" s="332"/>
      <c r="OHL55" s="332"/>
      <c r="OHM55" s="332"/>
      <c r="OHN55" s="332"/>
      <c r="OHO55" s="332"/>
      <c r="OHP55" s="332"/>
      <c r="OHQ55" s="332"/>
      <c r="OHR55" s="332"/>
      <c r="OHS55" s="332"/>
      <c r="OHT55" s="332"/>
      <c r="OHU55" s="332"/>
      <c r="OHV55" s="332"/>
      <c r="OHW55" s="332"/>
      <c r="OHX55" s="332"/>
      <c r="OHY55" s="332"/>
      <c r="OHZ55" s="332"/>
      <c r="OIA55" s="332"/>
      <c r="OIB55" s="332"/>
      <c r="OIC55" s="332"/>
      <c r="OID55" s="332"/>
      <c r="OIE55" s="332"/>
      <c r="OIF55" s="332"/>
      <c r="OIG55" s="332"/>
      <c r="OIH55" s="332"/>
      <c r="OII55" s="332"/>
      <c r="OIJ55" s="332"/>
      <c r="OIK55" s="332"/>
      <c r="OIL55" s="332"/>
      <c r="OIM55" s="332"/>
      <c r="OIN55" s="332"/>
      <c r="OIO55" s="332"/>
      <c r="OIP55" s="332"/>
      <c r="OIQ55" s="332"/>
      <c r="OIR55" s="332"/>
      <c r="OIS55" s="332"/>
      <c r="OIT55" s="332"/>
      <c r="OIU55" s="332"/>
      <c r="OIV55" s="332"/>
      <c r="OIW55" s="332"/>
      <c r="OIX55" s="332"/>
      <c r="OIY55" s="332"/>
      <c r="OIZ55" s="332"/>
      <c r="OJA55" s="332"/>
      <c r="OJB55" s="332"/>
      <c r="OJC55" s="332"/>
      <c r="OJD55" s="332"/>
      <c r="OJE55" s="332"/>
      <c r="OJF55" s="332"/>
      <c r="OJG55" s="332"/>
      <c r="OJH55" s="332"/>
      <c r="OJI55" s="332"/>
      <c r="OJJ55" s="332"/>
      <c r="OJK55" s="332"/>
      <c r="OJL55" s="332"/>
      <c r="OJM55" s="332"/>
      <c r="OJN55" s="332"/>
      <c r="OJO55" s="332"/>
      <c r="OJP55" s="332"/>
      <c r="OJQ55" s="332"/>
      <c r="OJR55" s="332"/>
      <c r="OJS55" s="332"/>
      <c r="OJT55" s="332"/>
      <c r="OJU55" s="332"/>
      <c r="OJV55" s="332"/>
      <c r="OJW55" s="332"/>
      <c r="OJX55" s="332"/>
      <c r="OJY55" s="332"/>
      <c r="OJZ55" s="332"/>
      <c r="OKA55" s="332"/>
      <c r="OKB55" s="332"/>
      <c r="OKC55" s="332"/>
      <c r="OKD55" s="332"/>
      <c r="OKE55" s="332"/>
      <c r="OKF55" s="332"/>
      <c r="OKG55" s="332"/>
      <c r="OKH55" s="332"/>
      <c r="OKI55" s="332"/>
      <c r="OKJ55" s="332"/>
      <c r="OKK55" s="332"/>
      <c r="OKL55" s="332"/>
      <c r="OKM55" s="332"/>
      <c r="OKN55" s="332"/>
      <c r="OKO55" s="332"/>
      <c r="OKP55" s="332"/>
      <c r="OKQ55" s="332"/>
      <c r="OKR55" s="332"/>
      <c r="OKS55" s="332"/>
      <c r="OKT55" s="332"/>
      <c r="OKU55" s="332"/>
      <c r="OKV55" s="332"/>
      <c r="OKW55" s="332"/>
      <c r="OKX55" s="332"/>
      <c r="OKY55" s="332"/>
      <c r="OKZ55" s="332"/>
      <c r="OLA55" s="332"/>
      <c r="OLB55" s="332"/>
      <c r="OLC55" s="332"/>
      <c r="OLD55" s="332"/>
      <c r="OLE55" s="332"/>
      <c r="OLF55" s="332"/>
      <c r="OLG55" s="332"/>
      <c r="OLH55" s="332"/>
      <c r="OLI55" s="332"/>
      <c r="OLJ55" s="332"/>
      <c r="OLK55" s="332"/>
      <c r="OLL55" s="332"/>
      <c r="OLM55" s="332"/>
      <c r="OLN55" s="332"/>
      <c r="OLO55" s="332"/>
      <c r="OLP55" s="332"/>
      <c r="OLQ55" s="332"/>
      <c r="OLR55" s="332"/>
      <c r="OLS55" s="332"/>
      <c r="OLT55" s="332"/>
      <c r="OLU55" s="332"/>
      <c r="OLV55" s="332"/>
      <c r="OLW55" s="332"/>
      <c r="OLX55" s="332"/>
      <c r="OLY55" s="332"/>
      <c r="OLZ55" s="332"/>
      <c r="OMA55" s="332"/>
      <c r="OMB55" s="332"/>
      <c r="OMC55" s="332"/>
      <c r="OMD55" s="332"/>
      <c r="OME55" s="332"/>
      <c r="OMF55" s="332"/>
      <c r="OMG55" s="332"/>
      <c r="OMH55" s="332"/>
      <c r="OMI55" s="332"/>
      <c r="OMJ55" s="332"/>
      <c r="OMK55" s="332"/>
      <c r="OML55" s="332"/>
      <c r="OMM55" s="332"/>
      <c r="OMN55" s="332"/>
      <c r="OMO55" s="332"/>
      <c r="OMP55" s="332"/>
      <c r="OMQ55" s="332"/>
      <c r="OMR55" s="332"/>
      <c r="OMS55" s="332"/>
      <c r="OMT55" s="332"/>
      <c r="OMU55" s="332"/>
      <c r="OMV55" s="332"/>
      <c r="OMW55" s="332"/>
      <c r="OMX55" s="332"/>
      <c r="OMY55" s="332"/>
      <c r="OMZ55" s="332"/>
      <c r="ONA55" s="332"/>
      <c r="ONB55" s="332"/>
      <c r="ONC55" s="332"/>
      <c r="OND55" s="332"/>
      <c r="ONE55" s="332"/>
      <c r="ONF55" s="332"/>
      <c r="ONG55" s="332"/>
      <c r="ONH55" s="332"/>
      <c r="ONI55" s="332"/>
      <c r="ONJ55" s="332"/>
      <c r="ONK55" s="332"/>
      <c r="ONL55" s="332"/>
      <c r="ONM55" s="332"/>
      <c r="ONN55" s="332"/>
      <c r="ONO55" s="332"/>
      <c r="ONP55" s="332"/>
      <c r="ONQ55" s="332"/>
      <c r="ONR55" s="332"/>
      <c r="ONS55" s="332"/>
      <c r="ONT55" s="332"/>
      <c r="ONU55" s="332"/>
      <c r="ONV55" s="332"/>
      <c r="ONW55" s="332"/>
      <c r="ONX55" s="332"/>
      <c r="ONY55" s="332"/>
      <c r="ONZ55" s="332"/>
      <c r="OOA55" s="332"/>
      <c r="OOB55" s="332"/>
      <c r="OOC55" s="332"/>
      <c r="OOD55" s="332"/>
      <c r="OOE55" s="332"/>
      <c r="OOF55" s="332"/>
      <c r="OOG55" s="332"/>
      <c r="OOH55" s="332"/>
      <c r="OOI55" s="332"/>
      <c r="OOJ55" s="332"/>
      <c r="OOK55" s="332"/>
      <c r="OOL55" s="332"/>
      <c r="OOM55" s="332"/>
      <c r="OON55" s="332"/>
      <c r="OOO55" s="332"/>
      <c r="OOP55" s="332"/>
      <c r="OOQ55" s="332"/>
      <c r="OOR55" s="332"/>
      <c r="OOS55" s="332"/>
      <c r="OOT55" s="332"/>
      <c r="OOU55" s="332"/>
      <c r="OOV55" s="332"/>
      <c r="OOW55" s="332"/>
      <c r="OOX55" s="332"/>
      <c r="OOY55" s="332"/>
      <c r="OOZ55" s="332"/>
      <c r="OPA55" s="332"/>
      <c r="OPB55" s="332"/>
      <c r="OPC55" s="332"/>
      <c r="OPD55" s="332"/>
      <c r="OPE55" s="332"/>
      <c r="OPF55" s="332"/>
      <c r="OPG55" s="332"/>
      <c r="OPH55" s="332"/>
      <c r="OPI55" s="332"/>
      <c r="OPJ55" s="332"/>
      <c r="OPK55" s="332"/>
      <c r="OPL55" s="332"/>
      <c r="OPM55" s="332"/>
      <c r="OPN55" s="332"/>
      <c r="OPO55" s="332"/>
      <c r="OPP55" s="332"/>
      <c r="OPQ55" s="332"/>
      <c r="OPR55" s="332"/>
      <c r="OPS55" s="332"/>
      <c r="OPT55" s="332"/>
      <c r="OPU55" s="332"/>
      <c r="OPV55" s="332"/>
      <c r="OPW55" s="332"/>
      <c r="OPX55" s="332"/>
      <c r="OPY55" s="332"/>
      <c r="OPZ55" s="332"/>
      <c r="OQA55" s="332"/>
      <c r="OQB55" s="332"/>
      <c r="OQC55" s="332"/>
      <c r="OQD55" s="332"/>
      <c r="OQE55" s="332"/>
      <c r="OQF55" s="332"/>
      <c r="OQG55" s="332"/>
      <c r="OQH55" s="332"/>
      <c r="OQI55" s="332"/>
      <c r="OQJ55" s="332"/>
      <c r="OQK55" s="332"/>
      <c r="OQL55" s="332"/>
      <c r="OQM55" s="332"/>
      <c r="OQN55" s="332"/>
      <c r="OQO55" s="332"/>
      <c r="OQP55" s="332"/>
      <c r="OQQ55" s="332"/>
      <c r="OQR55" s="332"/>
      <c r="OQS55" s="332"/>
      <c r="OQT55" s="332"/>
      <c r="OQU55" s="332"/>
      <c r="OQV55" s="332"/>
      <c r="OQW55" s="332"/>
      <c r="OQX55" s="332"/>
      <c r="OQY55" s="332"/>
      <c r="OQZ55" s="332"/>
      <c r="ORA55" s="332"/>
      <c r="ORB55" s="332"/>
      <c r="ORC55" s="332"/>
      <c r="ORD55" s="332"/>
      <c r="ORE55" s="332"/>
      <c r="ORF55" s="332"/>
      <c r="ORG55" s="332"/>
      <c r="ORH55" s="332"/>
      <c r="ORI55" s="332"/>
      <c r="ORJ55" s="332"/>
      <c r="ORK55" s="332"/>
      <c r="ORL55" s="332"/>
      <c r="ORM55" s="332"/>
      <c r="ORN55" s="332"/>
      <c r="ORO55" s="332"/>
      <c r="ORP55" s="332"/>
      <c r="ORQ55" s="332"/>
      <c r="ORR55" s="332"/>
      <c r="ORS55" s="332"/>
      <c r="ORT55" s="332"/>
      <c r="ORU55" s="332"/>
      <c r="ORV55" s="332"/>
      <c r="ORW55" s="332"/>
      <c r="ORX55" s="332"/>
      <c r="ORY55" s="332"/>
      <c r="ORZ55" s="332"/>
      <c r="OSA55" s="332"/>
      <c r="OSB55" s="332"/>
      <c r="OSC55" s="332"/>
      <c r="OSD55" s="332"/>
      <c r="OSE55" s="332"/>
      <c r="OSF55" s="332"/>
      <c r="OSG55" s="332"/>
      <c r="OSH55" s="332"/>
      <c r="OSI55" s="332"/>
      <c r="OSJ55" s="332"/>
      <c r="OSK55" s="332"/>
      <c r="OSL55" s="332"/>
      <c r="OSM55" s="332"/>
      <c r="OSN55" s="332"/>
      <c r="OSO55" s="332"/>
      <c r="OSP55" s="332"/>
      <c r="OSQ55" s="332"/>
      <c r="OSR55" s="332"/>
      <c r="OSS55" s="332"/>
      <c r="OST55" s="332"/>
      <c r="OSU55" s="332"/>
      <c r="OSV55" s="332"/>
      <c r="OSW55" s="332"/>
      <c r="OSX55" s="332"/>
      <c r="OSY55" s="332"/>
      <c r="OSZ55" s="332"/>
      <c r="OTA55" s="332"/>
      <c r="OTB55" s="332"/>
      <c r="OTC55" s="332"/>
      <c r="OTD55" s="332"/>
      <c r="OTE55" s="332"/>
      <c r="OTF55" s="332"/>
      <c r="OTG55" s="332"/>
      <c r="OTH55" s="332"/>
      <c r="OTI55" s="332"/>
      <c r="OTJ55" s="332"/>
      <c r="OTK55" s="332"/>
      <c r="OTL55" s="332"/>
      <c r="OTM55" s="332"/>
      <c r="OTN55" s="332"/>
      <c r="OTO55" s="332"/>
      <c r="OTP55" s="332"/>
      <c r="OTQ55" s="332"/>
      <c r="OTR55" s="332"/>
      <c r="OTS55" s="332"/>
      <c r="OTT55" s="332"/>
      <c r="OTU55" s="332"/>
      <c r="OTV55" s="332"/>
      <c r="OTW55" s="332"/>
      <c r="OTX55" s="332"/>
      <c r="OTY55" s="332"/>
      <c r="OTZ55" s="332"/>
      <c r="OUA55" s="332"/>
      <c r="OUB55" s="332"/>
      <c r="OUC55" s="332"/>
      <c r="OUD55" s="332"/>
      <c r="OUE55" s="332"/>
      <c r="OUF55" s="332"/>
      <c r="OUG55" s="332"/>
      <c r="OUH55" s="332"/>
      <c r="OUI55" s="332"/>
      <c r="OUJ55" s="332"/>
      <c r="OUK55" s="332"/>
      <c r="OUL55" s="332"/>
      <c r="OUM55" s="332"/>
      <c r="OUN55" s="332"/>
      <c r="OUO55" s="332"/>
      <c r="OUP55" s="332"/>
      <c r="OUQ55" s="332"/>
      <c r="OUR55" s="332"/>
      <c r="OUS55" s="332"/>
      <c r="OUT55" s="332"/>
      <c r="OUU55" s="332"/>
      <c r="OUV55" s="332"/>
      <c r="OUW55" s="332"/>
      <c r="OUX55" s="332"/>
      <c r="OUY55" s="332"/>
      <c r="OUZ55" s="332"/>
      <c r="OVA55" s="332"/>
      <c r="OVB55" s="332"/>
      <c r="OVC55" s="332"/>
      <c r="OVD55" s="332"/>
      <c r="OVE55" s="332"/>
      <c r="OVF55" s="332"/>
      <c r="OVG55" s="332"/>
      <c r="OVH55" s="332"/>
      <c r="OVI55" s="332"/>
      <c r="OVJ55" s="332"/>
      <c r="OVK55" s="332"/>
      <c r="OVL55" s="332"/>
      <c r="OVM55" s="332"/>
      <c r="OVN55" s="332"/>
      <c r="OVO55" s="332"/>
      <c r="OVP55" s="332"/>
      <c r="OVQ55" s="332"/>
      <c r="OVR55" s="332"/>
      <c r="OVS55" s="332"/>
      <c r="OVT55" s="332"/>
      <c r="OVU55" s="332"/>
      <c r="OVV55" s="332"/>
      <c r="OVW55" s="332"/>
      <c r="OVX55" s="332"/>
      <c r="OVY55" s="332"/>
      <c r="OVZ55" s="332"/>
      <c r="OWA55" s="332"/>
      <c r="OWB55" s="332"/>
      <c r="OWC55" s="332"/>
      <c r="OWD55" s="332"/>
      <c r="OWE55" s="332"/>
      <c r="OWF55" s="332"/>
      <c r="OWG55" s="332"/>
      <c r="OWH55" s="332"/>
      <c r="OWI55" s="332"/>
      <c r="OWJ55" s="332"/>
      <c r="OWK55" s="332"/>
      <c r="OWL55" s="332"/>
      <c r="OWM55" s="332"/>
      <c r="OWN55" s="332"/>
      <c r="OWO55" s="332"/>
      <c r="OWP55" s="332"/>
      <c r="OWQ55" s="332"/>
      <c r="OWR55" s="332"/>
      <c r="OWS55" s="332"/>
      <c r="OWT55" s="332"/>
      <c r="OWU55" s="332"/>
      <c r="OWV55" s="332"/>
      <c r="OWW55" s="332"/>
      <c r="OWX55" s="332"/>
      <c r="OWY55" s="332"/>
      <c r="OWZ55" s="332"/>
      <c r="OXA55" s="332"/>
      <c r="OXB55" s="332"/>
      <c r="OXC55" s="332"/>
      <c r="OXD55" s="332"/>
      <c r="OXE55" s="332"/>
      <c r="OXF55" s="332"/>
      <c r="OXG55" s="332"/>
      <c r="OXH55" s="332"/>
      <c r="OXI55" s="332"/>
      <c r="OXJ55" s="332"/>
      <c r="OXK55" s="332"/>
      <c r="OXL55" s="332"/>
      <c r="OXM55" s="332"/>
      <c r="OXN55" s="332"/>
      <c r="OXO55" s="332"/>
      <c r="OXP55" s="332"/>
      <c r="OXQ55" s="332"/>
      <c r="OXR55" s="332"/>
      <c r="OXS55" s="332"/>
      <c r="OXT55" s="332"/>
      <c r="OXU55" s="332"/>
      <c r="OXV55" s="332"/>
      <c r="OXW55" s="332"/>
      <c r="OXX55" s="332"/>
      <c r="OXY55" s="332"/>
      <c r="OXZ55" s="332"/>
      <c r="OYA55" s="332"/>
      <c r="OYB55" s="332"/>
      <c r="OYC55" s="332"/>
      <c r="OYD55" s="332"/>
      <c r="OYE55" s="332"/>
      <c r="OYF55" s="332"/>
      <c r="OYG55" s="332"/>
      <c r="OYH55" s="332"/>
      <c r="OYI55" s="332"/>
      <c r="OYJ55" s="332"/>
      <c r="OYK55" s="332"/>
      <c r="OYL55" s="332"/>
      <c r="OYM55" s="332"/>
      <c r="OYN55" s="332"/>
      <c r="OYO55" s="332"/>
      <c r="OYP55" s="332"/>
      <c r="OYQ55" s="332"/>
      <c r="OYR55" s="332"/>
      <c r="OYS55" s="332"/>
      <c r="OYT55" s="332"/>
      <c r="OYU55" s="332"/>
      <c r="OYV55" s="332"/>
      <c r="OYW55" s="332"/>
      <c r="OYX55" s="332"/>
      <c r="OYY55" s="332"/>
      <c r="OYZ55" s="332"/>
      <c r="OZA55" s="332"/>
      <c r="OZB55" s="332"/>
      <c r="OZC55" s="332"/>
      <c r="OZD55" s="332"/>
      <c r="OZE55" s="332"/>
      <c r="OZF55" s="332"/>
      <c r="OZG55" s="332"/>
      <c r="OZH55" s="332"/>
      <c r="OZI55" s="332"/>
      <c r="OZJ55" s="332"/>
      <c r="OZK55" s="332"/>
      <c r="OZL55" s="332"/>
      <c r="OZM55" s="332"/>
      <c r="OZN55" s="332"/>
      <c r="OZO55" s="332"/>
      <c r="OZP55" s="332"/>
      <c r="OZQ55" s="332"/>
      <c r="OZR55" s="332"/>
      <c r="OZS55" s="332"/>
      <c r="OZT55" s="332"/>
      <c r="OZU55" s="332"/>
      <c r="OZV55" s="332"/>
      <c r="OZW55" s="332"/>
      <c r="OZX55" s="332"/>
      <c r="OZY55" s="332"/>
      <c r="OZZ55" s="332"/>
      <c r="PAA55" s="332"/>
      <c r="PAB55" s="332"/>
      <c r="PAC55" s="332"/>
      <c r="PAD55" s="332"/>
      <c r="PAE55" s="332"/>
      <c r="PAF55" s="332"/>
      <c r="PAG55" s="332"/>
      <c r="PAH55" s="332"/>
      <c r="PAI55" s="332"/>
      <c r="PAJ55" s="332"/>
      <c r="PAK55" s="332"/>
      <c r="PAL55" s="332"/>
      <c r="PAM55" s="332"/>
      <c r="PAN55" s="332"/>
      <c r="PAO55" s="332"/>
      <c r="PAP55" s="332"/>
      <c r="PAQ55" s="332"/>
      <c r="PAR55" s="332"/>
      <c r="PAS55" s="332"/>
      <c r="PAT55" s="332"/>
      <c r="PAU55" s="332"/>
      <c r="PAV55" s="332"/>
      <c r="PAW55" s="332"/>
      <c r="PAX55" s="332"/>
      <c r="PAY55" s="332"/>
      <c r="PAZ55" s="332"/>
      <c r="PBA55" s="332"/>
      <c r="PBB55" s="332"/>
      <c r="PBC55" s="332"/>
      <c r="PBD55" s="332"/>
      <c r="PBE55" s="332"/>
      <c r="PBF55" s="332"/>
      <c r="PBG55" s="332"/>
      <c r="PBH55" s="332"/>
      <c r="PBI55" s="332"/>
      <c r="PBJ55" s="332"/>
      <c r="PBK55" s="332"/>
      <c r="PBL55" s="332"/>
      <c r="PBM55" s="332"/>
      <c r="PBN55" s="332"/>
      <c r="PBO55" s="332"/>
      <c r="PBP55" s="332"/>
      <c r="PBQ55" s="332"/>
      <c r="PBR55" s="332"/>
      <c r="PBS55" s="332"/>
      <c r="PBT55" s="332"/>
      <c r="PBU55" s="332"/>
      <c r="PBV55" s="332"/>
      <c r="PBW55" s="332"/>
      <c r="PBX55" s="332"/>
      <c r="PBY55" s="332"/>
      <c r="PBZ55" s="332"/>
      <c r="PCA55" s="332"/>
      <c r="PCB55" s="332"/>
      <c r="PCC55" s="332"/>
      <c r="PCD55" s="332"/>
      <c r="PCE55" s="332"/>
      <c r="PCF55" s="332"/>
      <c r="PCG55" s="332"/>
      <c r="PCH55" s="332"/>
      <c r="PCI55" s="332"/>
      <c r="PCJ55" s="332"/>
      <c r="PCK55" s="332"/>
      <c r="PCL55" s="332"/>
      <c r="PCM55" s="332"/>
      <c r="PCN55" s="332"/>
      <c r="PCO55" s="332"/>
      <c r="PCP55" s="332"/>
      <c r="PCQ55" s="332"/>
      <c r="PCR55" s="332"/>
      <c r="PCS55" s="332"/>
      <c r="PCT55" s="332"/>
      <c r="PCU55" s="332"/>
      <c r="PCV55" s="332"/>
      <c r="PCW55" s="332"/>
      <c r="PCX55" s="332"/>
      <c r="PCY55" s="332"/>
      <c r="PCZ55" s="332"/>
      <c r="PDA55" s="332"/>
      <c r="PDB55" s="332"/>
      <c r="PDC55" s="332"/>
      <c r="PDD55" s="332"/>
      <c r="PDE55" s="332"/>
      <c r="PDF55" s="332"/>
      <c r="PDG55" s="332"/>
      <c r="PDH55" s="332"/>
      <c r="PDI55" s="332"/>
      <c r="PDJ55" s="332"/>
      <c r="PDK55" s="332"/>
      <c r="PDL55" s="332"/>
      <c r="PDM55" s="332"/>
      <c r="PDN55" s="332"/>
      <c r="PDO55" s="332"/>
      <c r="PDP55" s="332"/>
      <c r="PDQ55" s="332"/>
      <c r="PDR55" s="332"/>
      <c r="PDS55" s="332"/>
      <c r="PDT55" s="332"/>
      <c r="PDU55" s="332"/>
      <c r="PDV55" s="332"/>
      <c r="PDW55" s="332"/>
      <c r="PDX55" s="332"/>
      <c r="PDY55" s="332"/>
      <c r="PDZ55" s="332"/>
      <c r="PEA55" s="332"/>
      <c r="PEB55" s="332"/>
      <c r="PEC55" s="332"/>
      <c r="PED55" s="332"/>
      <c r="PEE55" s="332"/>
      <c r="PEF55" s="332"/>
      <c r="PEG55" s="332"/>
      <c r="PEH55" s="332"/>
      <c r="PEI55" s="332"/>
      <c r="PEJ55" s="332"/>
      <c r="PEK55" s="332"/>
      <c r="PEL55" s="332"/>
      <c r="PEM55" s="332"/>
      <c r="PEN55" s="332"/>
      <c r="PEO55" s="332"/>
      <c r="PEP55" s="332"/>
      <c r="PEQ55" s="332"/>
      <c r="PER55" s="332"/>
      <c r="PES55" s="332"/>
      <c r="PET55" s="332"/>
      <c r="PEU55" s="332"/>
      <c r="PEV55" s="332"/>
      <c r="PEW55" s="332"/>
      <c r="PEX55" s="332"/>
      <c r="PEY55" s="332"/>
      <c r="PEZ55" s="332"/>
      <c r="PFA55" s="332"/>
      <c r="PFB55" s="332"/>
      <c r="PFC55" s="332"/>
      <c r="PFD55" s="332"/>
      <c r="PFE55" s="332"/>
      <c r="PFF55" s="332"/>
      <c r="PFG55" s="332"/>
      <c r="PFH55" s="332"/>
      <c r="PFI55" s="332"/>
      <c r="PFJ55" s="332"/>
      <c r="PFK55" s="332"/>
      <c r="PFL55" s="332"/>
      <c r="PFM55" s="332"/>
      <c r="PFN55" s="332"/>
      <c r="PFO55" s="332"/>
      <c r="PFP55" s="332"/>
      <c r="PFQ55" s="332"/>
      <c r="PFR55" s="332"/>
      <c r="PFS55" s="332"/>
      <c r="PFT55" s="332"/>
      <c r="PFU55" s="332"/>
      <c r="PFV55" s="332"/>
      <c r="PFW55" s="332"/>
      <c r="PFX55" s="332"/>
      <c r="PFY55" s="332"/>
      <c r="PFZ55" s="332"/>
      <c r="PGA55" s="332"/>
      <c r="PGB55" s="332"/>
      <c r="PGC55" s="332"/>
      <c r="PGD55" s="332"/>
      <c r="PGE55" s="332"/>
      <c r="PGF55" s="332"/>
      <c r="PGG55" s="332"/>
      <c r="PGH55" s="332"/>
      <c r="PGI55" s="332"/>
      <c r="PGJ55" s="332"/>
      <c r="PGK55" s="332"/>
      <c r="PGL55" s="332"/>
      <c r="PGM55" s="332"/>
      <c r="PGN55" s="332"/>
      <c r="PGO55" s="332"/>
      <c r="PGP55" s="332"/>
      <c r="PGQ55" s="332"/>
      <c r="PGR55" s="332"/>
      <c r="PGS55" s="332"/>
      <c r="PGT55" s="332"/>
      <c r="PGU55" s="332"/>
      <c r="PGV55" s="332"/>
      <c r="PGW55" s="332"/>
      <c r="PGX55" s="332"/>
      <c r="PGY55" s="332"/>
      <c r="PGZ55" s="332"/>
      <c r="PHA55" s="332"/>
      <c r="PHB55" s="332"/>
      <c r="PHC55" s="332"/>
      <c r="PHD55" s="332"/>
      <c r="PHE55" s="332"/>
      <c r="PHF55" s="332"/>
      <c r="PHG55" s="332"/>
      <c r="PHH55" s="332"/>
      <c r="PHI55" s="332"/>
      <c r="PHJ55" s="332"/>
      <c r="PHK55" s="332"/>
      <c r="PHL55" s="332"/>
      <c r="PHM55" s="332"/>
      <c r="PHN55" s="332"/>
      <c r="PHO55" s="332"/>
      <c r="PHP55" s="332"/>
      <c r="PHQ55" s="332"/>
      <c r="PHR55" s="332"/>
      <c r="PHS55" s="332"/>
      <c r="PHT55" s="332"/>
      <c r="PHU55" s="332"/>
      <c r="PHV55" s="332"/>
      <c r="PHW55" s="332"/>
      <c r="PHX55" s="332"/>
      <c r="PHY55" s="332"/>
      <c r="PHZ55" s="332"/>
      <c r="PIA55" s="332"/>
      <c r="PIB55" s="332"/>
      <c r="PIC55" s="332"/>
      <c r="PID55" s="332"/>
      <c r="PIE55" s="332"/>
      <c r="PIF55" s="332"/>
      <c r="PIG55" s="332"/>
      <c r="PIH55" s="332"/>
      <c r="PII55" s="332"/>
      <c r="PIJ55" s="332"/>
      <c r="PIK55" s="332"/>
      <c r="PIL55" s="332"/>
      <c r="PIM55" s="332"/>
      <c r="PIN55" s="332"/>
      <c r="PIO55" s="332"/>
      <c r="PIP55" s="332"/>
      <c r="PIQ55" s="332"/>
      <c r="PIR55" s="332"/>
      <c r="PIS55" s="332"/>
      <c r="PIT55" s="332"/>
      <c r="PIU55" s="332"/>
      <c r="PIV55" s="332"/>
      <c r="PIW55" s="332"/>
      <c r="PIX55" s="332"/>
      <c r="PIY55" s="332"/>
      <c r="PIZ55" s="332"/>
      <c r="PJA55" s="332"/>
      <c r="PJB55" s="332"/>
      <c r="PJC55" s="332"/>
      <c r="PJD55" s="332"/>
      <c r="PJE55" s="332"/>
      <c r="PJF55" s="332"/>
      <c r="PJG55" s="332"/>
      <c r="PJH55" s="332"/>
      <c r="PJI55" s="332"/>
      <c r="PJJ55" s="332"/>
      <c r="PJK55" s="332"/>
      <c r="PJL55" s="332"/>
      <c r="PJM55" s="332"/>
      <c r="PJN55" s="332"/>
      <c r="PJO55" s="332"/>
      <c r="PJP55" s="332"/>
      <c r="PJQ55" s="332"/>
      <c r="PJR55" s="332"/>
      <c r="PJS55" s="332"/>
      <c r="PJT55" s="332"/>
      <c r="PJU55" s="332"/>
      <c r="PJV55" s="332"/>
      <c r="PJW55" s="332"/>
      <c r="PJX55" s="332"/>
      <c r="PJY55" s="332"/>
      <c r="PJZ55" s="332"/>
      <c r="PKA55" s="332"/>
      <c r="PKB55" s="332"/>
      <c r="PKC55" s="332"/>
      <c r="PKD55" s="332"/>
      <c r="PKE55" s="332"/>
      <c r="PKF55" s="332"/>
      <c r="PKG55" s="332"/>
      <c r="PKH55" s="332"/>
      <c r="PKI55" s="332"/>
      <c r="PKJ55" s="332"/>
      <c r="PKK55" s="332"/>
      <c r="PKL55" s="332"/>
      <c r="PKM55" s="332"/>
      <c r="PKN55" s="332"/>
      <c r="PKO55" s="332"/>
      <c r="PKP55" s="332"/>
      <c r="PKQ55" s="332"/>
      <c r="PKR55" s="332"/>
      <c r="PKS55" s="332"/>
      <c r="PKT55" s="332"/>
      <c r="PKU55" s="332"/>
      <c r="PKV55" s="332"/>
      <c r="PKW55" s="332"/>
      <c r="PKX55" s="332"/>
      <c r="PKY55" s="332"/>
      <c r="PKZ55" s="332"/>
      <c r="PLA55" s="332"/>
      <c r="PLB55" s="332"/>
      <c r="PLC55" s="332"/>
      <c r="PLD55" s="332"/>
      <c r="PLE55" s="332"/>
      <c r="PLF55" s="332"/>
      <c r="PLG55" s="332"/>
      <c r="PLH55" s="332"/>
      <c r="PLI55" s="332"/>
      <c r="PLJ55" s="332"/>
      <c r="PLK55" s="332"/>
      <c r="PLL55" s="332"/>
      <c r="PLM55" s="332"/>
      <c r="PLN55" s="332"/>
      <c r="PLO55" s="332"/>
      <c r="PLP55" s="332"/>
      <c r="PLQ55" s="332"/>
      <c r="PLR55" s="332"/>
      <c r="PLS55" s="332"/>
      <c r="PLT55" s="332"/>
      <c r="PLU55" s="332"/>
      <c r="PLV55" s="332"/>
      <c r="PLW55" s="332"/>
      <c r="PLX55" s="332"/>
      <c r="PLY55" s="332"/>
      <c r="PLZ55" s="332"/>
      <c r="PMA55" s="332"/>
      <c r="PMB55" s="332"/>
      <c r="PMC55" s="332"/>
      <c r="PMD55" s="332"/>
      <c r="PME55" s="332"/>
      <c r="PMF55" s="332"/>
      <c r="PMG55" s="332"/>
      <c r="PMH55" s="332"/>
      <c r="PMI55" s="332"/>
      <c r="PMJ55" s="332"/>
      <c r="PMK55" s="332"/>
      <c r="PML55" s="332"/>
      <c r="PMM55" s="332"/>
      <c r="PMN55" s="332"/>
      <c r="PMO55" s="332"/>
      <c r="PMP55" s="332"/>
      <c r="PMQ55" s="332"/>
      <c r="PMR55" s="332"/>
      <c r="PMS55" s="332"/>
      <c r="PMT55" s="332"/>
      <c r="PMU55" s="332"/>
      <c r="PMV55" s="332"/>
      <c r="PMW55" s="332"/>
      <c r="PMX55" s="332"/>
      <c r="PMY55" s="332"/>
      <c r="PMZ55" s="332"/>
      <c r="PNA55" s="332"/>
      <c r="PNB55" s="332"/>
      <c r="PNC55" s="332"/>
      <c r="PND55" s="332"/>
      <c r="PNE55" s="332"/>
      <c r="PNF55" s="332"/>
      <c r="PNG55" s="332"/>
      <c r="PNH55" s="332"/>
      <c r="PNI55" s="332"/>
      <c r="PNJ55" s="332"/>
      <c r="PNK55" s="332"/>
      <c r="PNL55" s="332"/>
      <c r="PNM55" s="332"/>
      <c r="PNN55" s="332"/>
      <c r="PNO55" s="332"/>
      <c r="PNP55" s="332"/>
      <c r="PNQ55" s="332"/>
      <c r="PNR55" s="332"/>
      <c r="PNS55" s="332"/>
      <c r="PNT55" s="332"/>
      <c r="PNU55" s="332"/>
      <c r="PNV55" s="332"/>
      <c r="PNW55" s="332"/>
      <c r="PNX55" s="332"/>
      <c r="PNY55" s="332"/>
      <c r="PNZ55" s="332"/>
      <c r="POA55" s="332"/>
      <c r="POB55" s="332"/>
      <c r="POC55" s="332"/>
      <c r="POD55" s="332"/>
      <c r="POE55" s="332"/>
      <c r="POF55" s="332"/>
      <c r="POG55" s="332"/>
      <c r="POH55" s="332"/>
      <c r="POI55" s="332"/>
      <c r="POJ55" s="332"/>
      <c r="POK55" s="332"/>
      <c r="POL55" s="332"/>
      <c r="POM55" s="332"/>
      <c r="PON55" s="332"/>
      <c r="POO55" s="332"/>
      <c r="POP55" s="332"/>
      <c r="POQ55" s="332"/>
      <c r="POR55" s="332"/>
      <c r="POS55" s="332"/>
      <c r="POT55" s="332"/>
      <c r="POU55" s="332"/>
      <c r="POV55" s="332"/>
      <c r="POW55" s="332"/>
      <c r="POX55" s="332"/>
      <c r="POY55" s="332"/>
      <c r="POZ55" s="332"/>
      <c r="PPA55" s="332"/>
      <c r="PPB55" s="332"/>
      <c r="PPC55" s="332"/>
      <c r="PPD55" s="332"/>
      <c r="PPE55" s="332"/>
      <c r="PPF55" s="332"/>
      <c r="PPG55" s="332"/>
      <c r="PPH55" s="332"/>
      <c r="PPI55" s="332"/>
      <c r="PPJ55" s="332"/>
      <c r="PPK55" s="332"/>
      <c r="PPL55" s="332"/>
      <c r="PPM55" s="332"/>
      <c r="PPN55" s="332"/>
      <c r="PPO55" s="332"/>
      <c r="PPP55" s="332"/>
      <c r="PPQ55" s="332"/>
      <c r="PPR55" s="332"/>
      <c r="PPS55" s="332"/>
      <c r="PPT55" s="332"/>
      <c r="PPU55" s="332"/>
      <c r="PPV55" s="332"/>
      <c r="PPW55" s="332"/>
      <c r="PPX55" s="332"/>
      <c r="PPY55" s="332"/>
      <c r="PPZ55" s="332"/>
      <c r="PQA55" s="332"/>
      <c r="PQB55" s="332"/>
      <c r="PQC55" s="332"/>
      <c r="PQD55" s="332"/>
      <c r="PQE55" s="332"/>
      <c r="PQF55" s="332"/>
      <c r="PQG55" s="332"/>
      <c r="PQH55" s="332"/>
      <c r="PQI55" s="332"/>
      <c r="PQJ55" s="332"/>
      <c r="PQK55" s="332"/>
      <c r="PQL55" s="332"/>
      <c r="PQM55" s="332"/>
      <c r="PQN55" s="332"/>
      <c r="PQO55" s="332"/>
      <c r="PQP55" s="332"/>
      <c r="PQQ55" s="332"/>
      <c r="PQR55" s="332"/>
      <c r="PQS55" s="332"/>
      <c r="PQT55" s="332"/>
      <c r="PQU55" s="332"/>
      <c r="PQV55" s="332"/>
      <c r="PQW55" s="332"/>
      <c r="PQX55" s="332"/>
      <c r="PQY55" s="332"/>
      <c r="PQZ55" s="332"/>
      <c r="PRA55" s="332"/>
      <c r="PRB55" s="332"/>
      <c r="PRC55" s="332"/>
      <c r="PRD55" s="332"/>
      <c r="PRE55" s="332"/>
      <c r="PRF55" s="332"/>
      <c r="PRG55" s="332"/>
      <c r="PRH55" s="332"/>
      <c r="PRI55" s="332"/>
      <c r="PRJ55" s="332"/>
      <c r="PRK55" s="332"/>
      <c r="PRL55" s="332"/>
      <c r="PRM55" s="332"/>
      <c r="PRN55" s="332"/>
      <c r="PRO55" s="332"/>
      <c r="PRP55" s="332"/>
      <c r="PRQ55" s="332"/>
      <c r="PRR55" s="332"/>
      <c r="PRS55" s="332"/>
      <c r="PRT55" s="332"/>
      <c r="PRU55" s="332"/>
      <c r="PRV55" s="332"/>
      <c r="PRW55" s="332"/>
      <c r="PRX55" s="332"/>
      <c r="PRY55" s="332"/>
      <c r="PRZ55" s="332"/>
      <c r="PSA55" s="332"/>
      <c r="PSB55" s="332"/>
      <c r="PSC55" s="332"/>
      <c r="PSD55" s="332"/>
      <c r="PSE55" s="332"/>
      <c r="PSF55" s="332"/>
      <c r="PSG55" s="332"/>
      <c r="PSH55" s="332"/>
      <c r="PSI55" s="332"/>
      <c r="PSJ55" s="332"/>
      <c r="PSK55" s="332"/>
      <c r="PSL55" s="332"/>
      <c r="PSM55" s="332"/>
      <c r="PSN55" s="332"/>
      <c r="PSO55" s="332"/>
      <c r="PSP55" s="332"/>
      <c r="PSQ55" s="332"/>
      <c r="PSR55" s="332"/>
      <c r="PSS55" s="332"/>
      <c r="PST55" s="332"/>
      <c r="PSU55" s="332"/>
      <c r="PSV55" s="332"/>
      <c r="PSW55" s="332"/>
      <c r="PSX55" s="332"/>
      <c r="PSY55" s="332"/>
      <c r="PSZ55" s="332"/>
      <c r="PTA55" s="332"/>
      <c r="PTB55" s="332"/>
      <c r="PTC55" s="332"/>
      <c r="PTD55" s="332"/>
      <c r="PTE55" s="332"/>
      <c r="PTF55" s="332"/>
      <c r="PTG55" s="332"/>
      <c r="PTH55" s="332"/>
      <c r="PTI55" s="332"/>
      <c r="PTJ55" s="332"/>
      <c r="PTK55" s="332"/>
      <c r="PTL55" s="332"/>
      <c r="PTM55" s="332"/>
      <c r="PTN55" s="332"/>
      <c r="PTO55" s="332"/>
      <c r="PTP55" s="332"/>
      <c r="PTQ55" s="332"/>
      <c r="PTR55" s="332"/>
      <c r="PTS55" s="332"/>
      <c r="PTT55" s="332"/>
      <c r="PTU55" s="332"/>
      <c r="PTV55" s="332"/>
      <c r="PTW55" s="332"/>
      <c r="PTX55" s="332"/>
      <c r="PTY55" s="332"/>
      <c r="PTZ55" s="332"/>
      <c r="PUA55" s="332"/>
      <c r="PUB55" s="332"/>
      <c r="PUC55" s="332"/>
      <c r="PUD55" s="332"/>
      <c r="PUE55" s="332"/>
      <c r="PUF55" s="332"/>
      <c r="PUG55" s="332"/>
      <c r="PUH55" s="332"/>
      <c r="PUI55" s="332"/>
      <c r="PUJ55" s="332"/>
      <c r="PUK55" s="332"/>
      <c r="PUL55" s="332"/>
      <c r="PUM55" s="332"/>
      <c r="PUN55" s="332"/>
      <c r="PUO55" s="332"/>
      <c r="PUP55" s="332"/>
      <c r="PUQ55" s="332"/>
      <c r="PUR55" s="332"/>
      <c r="PUS55" s="332"/>
      <c r="PUT55" s="332"/>
      <c r="PUU55" s="332"/>
      <c r="PUV55" s="332"/>
      <c r="PUW55" s="332"/>
      <c r="PUX55" s="332"/>
      <c r="PUY55" s="332"/>
      <c r="PUZ55" s="332"/>
      <c r="PVA55" s="332"/>
      <c r="PVB55" s="332"/>
      <c r="PVC55" s="332"/>
      <c r="PVD55" s="332"/>
      <c r="PVE55" s="332"/>
      <c r="PVF55" s="332"/>
      <c r="PVG55" s="332"/>
      <c r="PVH55" s="332"/>
      <c r="PVI55" s="332"/>
      <c r="PVJ55" s="332"/>
      <c r="PVK55" s="332"/>
      <c r="PVL55" s="332"/>
      <c r="PVM55" s="332"/>
      <c r="PVN55" s="332"/>
      <c r="PVO55" s="332"/>
      <c r="PVP55" s="332"/>
      <c r="PVQ55" s="332"/>
      <c r="PVR55" s="332"/>
      <c r="PVS55" s="332"/>
      <c r="PVT55" s="332"/>
      <c r="PVU55" s="332"/>
      <c r="PVV55" s="332"/>
      <c r="PVW55" s="332"/>
      <c r="PVX55" s="332"/>
      <c r="PVY55" s="332"/>
      <c r="PVZ55" s="332"/>
      <c r="PWA55" s="332"/>
      <c r="PWB55" s="332"/>
      <c r="PWC55" s="332"/>
      <c r="PWD55" s="332"/>
      <c r="PWE55" s="332"/>
      <c r="PWF55" s="332"/>
      <c r="PWG55" s="332"/>
      <c r="PWH55" s="332"/>
      <c r="PWI55" s="332"/>
      <c r="PWJ55" s="332"/>
      <c r="PWK55" s="332"/>
      <c r="PWL55" s="332"/>
      <c r="PWM55" s="332"/>
      <c r="PWN55" s="332"/>
      <c r="PWO55" s="332"/>
      <c r="PWP55" s="332"/>
      <c r="PWQ55" s="332"/>
      <c r="PWR55" s="332"/>
      <c r="PWS55" s="332"/>
      <c r="PWT55" s="332"/>
      <c r="PWU55" s="332"/>
      <c r="PWV55" s="332"/>
      <c r="PWW55" s="332"/>
      <c r="PWX55" s="332"/>
      <c r="PWY55" s="332"/>
      <c r="PWZ55" s="332"/>
      <c r="PXA55" s="332"/>
      <c r="PXB55" s="332"/>
      <c r="PXC55" s="332"/>
      <c r="PXD55" s="332"/>
      <c r="PXE55" s="332"/>
      <c r="PXF55" s="332"/>
      <c r="PXG55" s="332"/>
      <c r="PXH55" s="332"/>
      <c r="PXI55" s="332"/>
      <c r="PXJ55" s="332"/>
      <c r="PXK55" s="332"/>
      <c r="PXL55" s="332"/>
      <c r="PXM55" s="332"/>
      <c r="PXN55" s="332"/>
      <c r="PXO55" s="332"/>
      <c r="PXP55" s="332"/>
      <c r="PXQ55" s="332"/>
      <c r="PXR55" s="332"/>
      <c r="PXS55" s="332"/>
      <c r="PXT55" s="332"/>
      <c r="PXU55" s="332"/>
      <c r="PXV55" s="332"/>
      <c r="PXW55" s="332"/>
      <c r="PXX55" s="332"/>
      <c r="PXY55" s="332"/>
      <c r="PXZ55" s="332"/>
      <c r="PYA55" s="332"/>
      <c r="PYB55" s="332"/>
      <c r="PYC55" s="332"/>
      <c r="PYD55" s="332"/>
      <c r="PYE55" s="332"/>
      <c r="PYF55" s="332"/>
      <c r="PYG55" s="332"/>
      <c r="PYH55" s="332"/>
      <c r="PYI55" s="332"/>
      <c r="PYJ55" s="332"/>
      <c r="PYK55" s="332"/>
      <c r="PYL55" s="332"/>
      <c r="PYM55" s="332"/>
      <c r="PYN55" s="332"/>
      <c r="PYO55" s="332"/>
      <c r="PYP55" s="332"/>
      <c r="PYQ55" s="332"/>
      <c r="PYR55" s="332"/>
      <c r="PYS55" s="332"/>
      <c r="PYT55" s="332"/>
      <c r="PYU55" s="332"/>
      <c r="PYV55" s="332"/>
      <c r="PYW55" s="332"/>
      <c r="PYX55" s="332"/>
      <c r="PYY55" s="332"/>
      <c r="PYZ55" s="332"/>
      <c r="PZA55" s="332"/>
      <c r="PZB55" s="332"/>
      <c r="PZC55" s="332"/>
      <c r="PZD55" s="332"/>
      <c r="PZE55" s="332"/>
      <c r="PZF55" s="332"/>
      <c r="PZG55" s="332"/>
      <c r="PZH55" s="332"/>
      <c r="PZI55" s="332"/>
      <c r="PZJ55" s="332"/>
      <c r="PZK55" s="332"/>
      <c r="PZL55" s="332"/>
      <c r="PZM55" s="332"/>
      <c r="PZN55" s="332"/>
      <c r="PZO55" s="332"/>
      <c r="PZP55" s="332"/>
      <c r="PZQ55" s="332"/>
      <c r="PZR55" s="332"/>
      <c r="PZS55" s="332"/>
      <c r="PZT55" s="332"/>
      <c r="PZU55" s="332"/>
      <c r="PZV55" s="332"/>
      <c r="PZW55" s="332"/>
      <c r="PZX55" s="332"/>
      <c r="PZY55" s="332"/>
      <c r="PZZ55" s="332"/>
      <c r="QAA55" s="332"/>
      <c r="QAB55" s="332"/>
      <c r="QAC55" s="332"/>
      <c r="QAD55" s="332"/>
      <c r="QAE55" s="332"/>
      <c r="QAF55" s="332"/>
      <c r="QAG55" s="332"/>
      <c r="QAH55" s="332"/>
      <c r="QAI55" s="332"/>
      <c r="QAJ55" s="332"/>
      <c r="QAK55" s="332"/>
      <c r="QAL55" s="332"/>
      <c r="QAM55" s="332"/>
      <c r="QAN55" s="332"/>
      <c r="QAO55" s="332"/>
      <c r="QAP55" s="332"/>
      <c r="QAQ55" s="332"/>
      <c r="QAR55" s="332"/>
      <c r="QAS55" s="332"/>
      <c r="QAT55" s="332"/>
      <c r="QAU55" s="332"/>
      <c r="QAV55" s="332"/>
      <c r="QAW55" s="332"/>
      <c r="QAX55" s="332"/>
      <c r="QAY55" s="332"/>
      <c r="QAZ55" s="332"/>
      <c r="QBA55" s="332"/>
      <c r="QBB55" s="332"/>
      <c r="QBC55" s="332"/>
      <c r="QBD55" s="332"/>
      <c r="QBE55" s="332"/>
      <c r="QBF55" s="332"/>
      <c r="QBG55" s="332"/>
      <c r="QBH55" s="332"/>
      <c r="QBI55" s="332"/>
      <c r="QBJ55" s="332"/>
      <c r="QBK55" s="332"/>
      <c r="QBL55" s="332"/>
      <c r="QBM55" s="332"/>
      <c r="QBN55" s="332"/>
      <c r="QBO55" s="332"/>
      <c r="QBP55" s="332"/>
      <c r="QBQ55" s="332"/>
      <c r="QBR55" s="332"/>
      <c r="QBS55" s="332"/>
      <c r="QBT55" s="332"/>
      <c r="QBU55" s="332"/>
      <c r="QBV55" s="332"/>
      <c r="QBW55" s="332"/>
      <c r="QBX55" s="332"/>
      <c r="QBY55" s="332"/>
      <c r="QBZ55" s="332"/>
      <c r="QCA55" s="332"/>
      <c r="QCB55" s="332"/>
      <c r="QCC55" s="332"/>
      <c r="QCD55" s="332"/>
      <c r="QCE55" s="332"/>
      <c r="QCF55" s="332"/>
      <c r="QCG55" s="332"/>
      <c r="QCH55" s="332"/>
      <c r="QCI55" s="332"/>
      <c r="QCJ55" s="332"/>
      <c r="QCK55" s="332"/>
      <c r="QCL55" s="332"/>
      <c r="QCM55" s="332"/>
      <c r="QCN55" s="332"/>
      <c r="QCO55" s="332"/>
      <c r="QCP55" s="332"/>
      <c r="QCQ55" s="332"/>
      <c r="QCR55" s="332"/>
      <c r="QCS55" s="332"/>
      <c r="QCT55" s="332"/>
      <c r="QCU55" s="332"/>
      <c r="QCV55" s="332"/>
      <c r="QCW55" s="332"/>
      <c r="QCX55" s="332"/>
      <c r="QCY55" s="332"/>
      <c r="QCZ55" s="332"/>
      <c r="QDA55" s="332"/>
      <c r="QDB55" s="332"/>
      <c r="QDC55" s="332"/>
      <c r="QDD55" s="332"/>
      <c r="QDE55" s="332"/>
      <c r="QDF55" s="332"/>
      <c r="QDG55" s="332"/>
      <c r="QDH55" s="332"/>
      <c r="QDI55" s="332"/>
      <c r="QDJ55" s="332"/>
      <c r="QDK55" s="332"/>
      <c r="QDL55" s="332"/>
      <c r="QDM55" s="332"/>
      <c r="QDN55" s="332"/>
      <c r="QDO55" s="332"/>
      <c r="QDP55" s="332"/>
      <c r="QDQ55" s="332"/>
      <c r="QDR55" s="332"/>
      <c r="QDS55" s="332"/>
      <c r="QDT55" s="332"/>
      <c r="QDU55" s="332"/>
      <c r="QDV55" s="332"/>
      <c r="QDW55" s="332"/>
      <c r="QDX55" s="332"/>
      <c r="QDY55" s="332"/>
      <c r="QDZ55" s="332"/>
      <c r="QEA55" s="332"/>
      <c r="QEB55" s="332"/>
      <c r="QEC55" s="332"/>
      <c r="QED55" s="332"/>
      <c r="QEE55" s="332"/>
      <c r="QEF55" s="332"/>
      <c r="QEG55" s="332"/>
      <c r="QEH55" s="332"/>
      <c r="QEI55" s="332"/>
      <c r="QEJ55" s="332"/>
      <c r="QEK55" s="332"/>
      <c r="QEL55" s="332"/>
      <c r="QEM55" s="332"/>
      <c r="QEN55" s="332"/>
      <c r="QEO55" s="332"/>
      <c r="QEP55" s="332"/>
      <c r="QEQ55" s="332"/>
      <c r="QER55" s="332"/>
      <c r="QES55" s="332"/>
      <c r="QET55" s="332"/>
      <c r="QEU55" s="332"/>
      <c r="QEV55" s="332"/>
      <c r="QEW55" s="332"/>
      <c r="QEX55" s="332"/>
      <c r="QEY55" s="332"/>
      <c r="QEZ55" s="332"/>
      <c r="QFA55" s="332"/>
      <c r="QFB55" s="332"/>
      <c r="QFC55" s="332"/>
      <c r="QFD55" s="332"/>
      <c r="QFE55" s="332"/>
      <c r="QFF55" s="332"/>
      <c r="QFG55" s="332"/>
      <c r="QFH55" s="332"/>
      <c r="QFI55" s="332"/>
      <c r="QFJ55" s="332"/>
      <c r="QFK55" s="332"/>
      <c r="QFL55" s="332"/>
      <c r="QFM55" s="332"/>
      <c r="QFN55" s="332"/>
      <c r="QFO55" s="332"/>
      <c r="QFP55" s="332"/>
      <c r="QFQ55" s="332"/>
      <c r="QFR55" s="332"/>
      <c r="QFS55" s="332"/>
      <c r="QFT55" s="332"/>
      <c r="QFU55" s="332"/>
      <c r="QFV55" s="332"/>
      <c r="QFW55" s="332"/>
      <c r="QFX55" s="332"/>
      <c r="QFY55" s="332"/>
      <c r="QFZ55" s="332"/>
      <c r="QGA55" s="332"/>
      <c r="QGB55" s="332"/>
      <c r="QGC55" s="332"/>
      <c r="QGD55" s="332"/>
      <c r="QGE55" s="332"/>
      <c r="QGF55" s="332"/>
      <c r="QGG55" s="332"/>
      <c r="QGH55" s="332"/>
      <c r="QGI55" s="332"/>
      <c r="QGJ55" s="332"/>
      <c r="QGK55" s="332"/>
      <c r="QGL55" s="332"/>
      <c r="QGM55" s="332"/>
      <c r="QGN55" s="332"/>
      <c r="QGO55" s="332"/>
      <c r="QGP55" s="332"/>
      <c r="QGQ55" s="332"/>
      <c r="QGR55" s="332"/>
      <c r="QGS55" s="332"/>
      <c r="QGT55" s="332"/>
      <c r="QGU55" s="332"/>
      <c r="QGV55" s="332"/>
      <c r="QGW55" s="332"/>
      <c r="QGX55" s="332"/>
      <c r="QGY55" s="332"/>
      <c r="QGZ55" s="332"/>
      <c r="QHA55" s="332"/>
      <c r="QHB55" s="332"/>
      <c r="QHC55" s="332"/>
      <c r="QHD55" s="332"/>
      <c r="QHE55" s="332"/>
      <c r="QHF55" s="332"/>
      <c r="QHG55" s="332"/>
      <c r="QHH55" s="332"/>
      <c r="QHI55" s="332"/>
      <c r="QHJ55" s="332"/>
      <c r="QHK55" s="332"/>
      <c r="QHL55" s="332"/>
      <c r="QHM55" s="332"/>
      <c r="QHN55" s="332"/>
      <c r="QHO55" s="332"/>
      <c r="QHP55" s="332"/>
      <c r="QHQ55" s="332"/>
      <c r="QHR55" s="332"/>
      <c r="QHS55" s="332"/>
      <c r="QHT55" s="332"/>
      <c r="QHU55" s="332"/>
      <c r="QHV55" s="332"/>
      <c r="QHW55" s="332"/>
      <c r="QHX55" s="332"/>
      <c r="QHY55" s="332"/>
      <c r="QHZ55" s="332"/>
      <c r="QIA55" s="332"/>
      <c r="QIB55" s="332"/>
      <c r="QIC55" s="332"/>
      <c r="QID55" s="332"/>
      <c r="QIE55" s="332"/>
      <c r="QIF55" s="332"/>
      <c r="QIG55" s="332"/>
      <c r="QIH55" s="332"/>
      <c r="QII55" s="332"/>
      <c r="QIJ55" s="332"/>
      <c r="QIK55" s="332"/>
      <c r="QIL55" s="332"/>
      <c r="QIM55" s="332"/>
      <c r="QIN55" s="332"/>
      <c r="QIO55" s="332"/>
      <c r="QIP55" s="332"/>
      <c r="QIQ55" s="332"/>
      <c r="QIR55" s="332"/>
      <c r="QIS55" s="332"/>
      <c r="QIT55" s="332"/>
      <c r="QIU55" s="332"/>
      <c r="QIV55" s="332"/>
      <c r="QIW55" s="332"/>
      <c r="QIX55" s="332"/>
      <c r="QIY55" s="332"/>
      <c r="QIZ55" s="332"/>
      <c r="QJA55" s="332"/>
      <c r="QJB55" s="332"/>
      <c r="QJC55" s="332"/>
      <c r="QJD55" s="332"/>
      <c r="QJE55" s="332"/>
      <c r="QJF55" s="332"/>
      <c r="QJG55" s="332"/>
      <c r="QJH55" s="332"/>
      <c r="QJI55" s="332"/>
      <c r="QJJ55" s="332"/>
      <c r="QJK55" s="332"/>
      <c r="QJL55" s="332"/>
      <c r="QJM55" s="332"/>
      <c r="QJN55" s="332"/>
      <c r="QJO55" s="332"/>
      <c r="QJP55" s="332"/>
      <c r="QJQ55" s="332"/>
      <c r="QJR55" s="332"/>
      <c r="QJS55" s="332"/>
      <c r="QJT55" s="332"/>
      <c r="QJU55" s="332"/>
      <c r="QJV55" s="332"/>
      <c r="QJW55" s="332"/>
      <c r="QJX55" s="332"/>
      <c r="QJY55" s="332"/>
      <c r="QJZ55" s="332"/>
      <c r="QKA55" s="332"/>
      <c r="QKB55" s="332"/>
      <c r="QKC55" s="332"/>
      <c r="QKD55" s="332"/>
      <c r="QKE55" s="332"/>
      <c r="QKF55" s="332"/>
      <c r="QKG55" s="332"/>
      <c r="QKH55" s="332"/>
      <c r="QKI55" s="332"/>
      <c r="QKJ55" s="332"/>
      <c r="QKK55" s="332"/>
      <c r="QKL55" s="332"/>
      <c r="QKM55" s="332"/>
      <c r="QKN55" s="332"/>
      <c r="QKO55" s="332"/>
      <c r="QKP55" s="332"/>
      <c r="QKQ55" s="332"/>
      <c r="QKR55" s="332"/>
      <c r="QKS55" s="332"/>
      <c r="QKT55" s="332"/>
      <c r="QKU55" s="332"/>
      <c r="QKV55" s="332"/>
      <c r="QKW55" s="332"/>
      <c r="QKX55" s="332"/>
      <c r="QKY55" s="332"/>
      <c r="QKZ55" s="332"/>
      <c r="QLA55" s="332"/>
      <c r="QLB55" s="332"/>
      <c r="QLC55" s="332"/>
      <c r="QLD55" s="332"/>
      <c r="QLE55" s="332"/>
      <c r="QLF55" s="332"/>
      <c r="QLG55" s="332"/>
      <c r="QLH55" s="332"/>
      <c r="QLI55" s="332"/>
      <c r="QLJ55" s="332"/>
      <c r="QLK55" s="332"/>
      <c r="QLL55" s="332"/>
      <c r="QLM55" s="332"/>
      <c r="QLN55" s="332"/>
      <c r="QLO55" s="332"/>
      <c r="QLP55" s="332"/>
      <c r="QLQ55" s="332"/>
      <c r="QLR55" s="332"/>
      <c r="QLS55" s="332"/>
      <c r="QLT55" s="332"/>
      <c r="QLU55" s="332"/>
      <c r="QLV55" s="332"/>
      <c r="QLW55" s="332"/>
      <c r="QLX55" s="332"/>
      <c r="QLY55" s="332"/>
      <c r="QLZ55" s="332"/>
      <c r="QMA55" s="332"/>
      <c r="QMB55" s="332"/>
      <c r="QMC55" s="332"/>
      <c r="QMD55" s="332"/>
      <c r="QME55" s="332"/>
      <c r="QMF55" s="332"/>
      <c r="QMG55" s="332"/>
      <c r="QMH55" s="332"/>
      <c r="QMI55" s="332"/>
      <c r="QMJ55" s="332"/>
      <c r="QMK55" s="332"/>
      <c r="QML55" s="332"/>
      <c r="QMM55" s="332"/>
      <c r="QMN55" s="332"/>
      <c r="QMO55" s="332"/>
      <c r="QMP55" s="332"/>
      <c r="QMQ55" s="332"/>
      <c r="QMR55" s="332"/>
      <c r="QMS55" s="332"/>
      <c r="QMT55" s="332"/>
      <c r="QMU55" s="332"/>
      <c r="QMV55" s="332"/>
      <c r="QMW55" s="332"/>
      <c r="QMX55" s="332"/>
      <c r="QMY55" s="332"/>
      <c r="QMZ55" s="332"/>
      <c r="QNA55" s="332"/>
      <c r="QNB55" s="332"/>
      <c r="QNC55" s="332"/>
      <c r="QND55" s="332"/>
      <c r="QNE55" s="332"/>
      <c r="QNF55" s="332"/>
      <c r="QNG55" s="332"/>
      <c r="QNH55" s="332"/>
      <c r="QNI55" s="332"/>
      <c r="QNJ55" s="332"/>
      <c r="QNK55" s="332"/>
      <c r="QNL55" s="332"/>
      <c r="QNM55" s="332"/>
      <c r="QNN55" s="332"/>
      <c r="QNO55" s="332"/>
      <c r="QNP55" s="332"/>
      <c r="QNQ55" s="332"/>
      <c r="QNR55" s="332"/>
      <c r="QNS55" s="332"/>
      <c r="QNT55" s="332"/>
      <c r="QNU55" s="332"/>
      <c r="QNV55" s="332"/>
      <c r="QNW55" s="332"/>
      <c r="QNX55" s="332"/>
      <c r="QNY55" s="332"/>
      <c r="QNZ55" s="332"/>
      <c r="QOA55" s="332"/>
      <c r="QOB55" s="332"/>
      <c r="QOC55" s="332"/>
      <c r="QOD55" s="332"/>
      <c r="QOE55" s="332"/>
      <c r="QOF55" s="332"/>
      <c r="QOG55" s="332"/>
      <c r="QOH55" s="332"/>
      <c r="QOI55" s="332"/>
      <c r="QOJ55" s="332"/>
      <c r="QOK55" s="332"/>
      <c r="QOL55" s="332"/>
      <c r="QOM55" s="332"/>
      <c r="QON55" s="332"/>
      <c r="QOO55" s="332"/>
      <c r="QOP55" s="332"/>
      <c r="QOQ55" s="332"/>
      <c r="QOR55" s="332"/>
      <c r="QOS55" s="332"/>
      <c r="QOT55" s="332"/>
      <c r="QOU55" s="332"/>
      <c r="QOV55" s="332"/>
      <c r="QOW55" s="332"/>
      <c r="QOX55" s="332"/>
      <c r="QOY55" s="332"/>
      <c r="QOZ55" s="332"/>
      <c r="QPA55" s="332"/>
      <c r="QPB55" s="332"/>
      <c r="QPC55" s="332"/>
      <c r="QPD55" s="332"/>
      <c r="QPE55" s="332"/>
      <c r="QPF55" s="332"/>
      <c r="QPG55" s="332"/>
      <c r="QPH55" s="332"/>
      <c r="QPI55" s="332"/>
      <c r="QPJ55" s="332"/>
      <c r="QPK55" s="332"/>
      <c r="QPL55" s="332"/>
      <c r="QPM55" s="332"/>
      <c r="QPN55" s="332"/>
      <c r="QPO55" s="332"/>
      <c r="QPP55" s="332"/>
      <c r="QPQ55" s="332"/>
      <c r="QPR55" s="332"/>
      <c r="QPS55" s="332"/>
      <c r="QPT55" s="332"/>
      <c r="QPU55" s="332"/>
      <c r="QPV55" s="332"/>
      <c r="QPW55" s="332"/>
      <c r="QPX55" s="332"/>
      <c r="QPY55" s="332"/>
      <c r="QPZ55" s="332"/>
      <c r="QQA55" s="332"/>
      <c r="QQB55" s="332"/>
      <c r="QQC55" s="332"/>
      <c r="QQD55" s="332"/>
      <c r="QQE55" s="332"/>
      <c r="QQF55" s="332"/>
      <c r="QQG55" s="332"/>
      <c r="QQH55" s="332"/>
      <c r="QQI55" s="332"/>
      <c r="QQJ55" s="332"/>
      <c r="QQK55" s="332"/>
      <c r="QQL55" s="332"/>
      <c r="QQM55" s="332"/>
      <c r="QQN55" s="332"/>
      <c r="QQO55" s="332"/>
      <c r="QQP55" s="332"/>
      <c r="QQQ55" s="332"/>
      <c r="QQR55" s="332"/>
      <c r="QQS55" s="332"/>
      <c r="QQT55" s="332"/>
      <c r="QQU55" s="332"/>
      <c r="QQV55" s="332"/>
      <c r="QQW55" s="332"/>
      <c r="QQX55" s="332"/>
      <c r="QQY55" s="332"/>
      <c r="QQZ55" s="332"/>
      <c r="QRA55" s="332"/>
      <c r="QRB55" s="332"/>
      <c r="QRC55" s="332"/>
      <c r="QRD55" s="332"/>
      <c r="QRE55" s="332"/>
      <c r="QRF55" s="332"/>
      <c r="QRG55" s="332"/>
      <c r="QRH55" s="332"/>
      <c r="QRI55" s="332"/>
      <c r="QRJ55" s="332"/>
      <c r="QRK55" s="332"/>
      <c r="QRL55" s="332"/>
      <c r="QRM55" s="332"/>
      <c r="QRN55" s="332"/>
      <c r="QRO55" s="332"/>
      <c r="QRP55" s="332"/>
      <c r="QRQ55" s="332"/>
      <c r="QRR55" s="332"/>
      <c r="QRS55" s="332"/>
      <c r="QRT55" s="332"/>
      <c r="QRU55" s="332"/>
      <c r="QRV55" s="332"/>
      <c r="QRW55" s="332"/>
      <c r="QRX55" s="332"/>
      <c r="QRY55" s="332"/>
      <c r="QRZ55" s="332"/>
      <c r="QSA55" s="332"/>
      <c r="QSB55" s="332"/>
      <c r="QSC55" s="332"/>
      <c r="QSD55" s="332"/>
      <c r="QSE55" s="332"/>
      <c r="QSF55" s="332"/>
      <c r="QSG55" s="332"/>
      <c r="QSH55" s="332"/>
      <c r="QSI55" s="332"/>
      <c r="QSJ55" s="332"/>
      <c r="QSK55" s="332"/>
      <c r="QSL55" s="332"/>
      <c r="QSM55" s="332"/>
      <c r="QSN55" s="332"/>
      <c r="QSO55" s="332"/>
      <c r="QSP55" s="332"/>
      <c r="QSQ55" s="332"/>
      <c r="QSR55" s="332"/>
      <c r="QSS55" s="332"/>
      <c r="QST55" s="332"/>
      <c r="QSU55" s="332"/>
      <c r="QSV55" s="332"/>
      <c r="QSW55" s="332"/>
      <c r="QSX55" s="332"/>
      <c r="QSY55" s="332"/>
      <c r="QSZ55" s="332"/>
      <c r="QTA55" s="332"/>
      <c r="QTB55" s="332"/>
      <c r="QTC55" s="332"/>
      <c r="QTD55" s="332"/>
      <c r="QTE55" s="332"/>
      <c r="QTF55" s="332"/>
      <c r="QTG55" s="332"/>
      <c r="QTH55" s="332"/>
      <c r="QTI55" s="332"/>
      <c r="QTJ55" s="332"/>
      <c r="QTK55" s="332"/>
      <c r="QTL55" s="332"/>
      <c r="QTM55" s="332"/>
      <c r="QTN55" s="332"/>
      <c r="QTO55" s="332"/>
      <c r="QTP55" s="332"/>
      <c r="QTQ55" s="332"/>
      <c r="QTR55" s="332"/>
      <c r="QTS55" s="332"/>
      <c r="QTT55" s="332"/>
      <c r="QTU55" s="332"/>
      <c r="QTV55" s="332"/>
      <c r="QTW55" s="332"/>
      <c r="QTX55" s="332"/>
      <c r="QTY55" s="332"/>
      <c r="QTZ55" s="332"/>
      <c r="QUA55" s="332"/>
      <c r="QUB55" s="332"/>
      <c r="QUC55" s="332"/>
      <c r="QUD55" s="332"/>
      <c r="QUE55" s="332"/>
      <c r="QUF55" s="332"/>
      <c r="QUG55" s="332"/>
      <c r="QUH55" s="332"/>
      <c r="QUI55" s="332"/>
      <c r="QUJ55" s="332"/>
      <c r="QUK55" s="332"/>
      <c r="QUL55" s="332"/>
      <c r="QUM55" s="332"/>
      <c r="QUN55" s="332"/>
      <c r="QUO55" s="332"/>
      <c r="QUP55" s="332"/>
      <c r="QUQ55" s="332"/>
      <c r="QUR55" s="332"/>
      <c r="QUS55" s="332"/>
      <c r="QUT55" s="332"/>
      <c r="QUU55" s="332"/>
      <c r="QUV55" s="332"/>
      <c r="QUW55" s="332"/>
      <c r="QUX55" s="332"/>
      <c r="QUY55" s="332"/>
      <c r="QUZ55" s="332"/>
      <c r="QVA55" s="332"/>
      <c r="QVB55" s="332"/>
      <c r="QVC55" s="332"/>
      <c r="QVD55" s="332"/>
      <c r="QVE55" s="332"/>
      <c r="QVF55" s="332"/>
      <c r="QVG55" s="332"/>
      <c r="QVH55" s="332"/>
      <c r="QVI55" s="332"/>
      <c r="QVJ55" s="332"/>
      <c r="QVK55" s="332"/>
      <c r="QVL55" s="332"/>
      <c r="QVM55" s="332"/>
      <c r="QVN55" s="332"/>
      <c r="QVO55" s="332"/>
      <c r="QVP55" s="332"/>
      <c r="QVQ55" s="332"/>
      <c r="QVR55" s="332"/>
      <c r="QVS55" s="332"/>
      <c r="QVT55" s="332"/>
      <c r="QVU55" s="332"/>
      <c r="QVV55" s="332"/>
      <c r="QVW55" s="332"/>
      <c r="QVX55" s="332"/>
      <c r="QVY55" s="332"/>
      <c r="QVZ55" s="332"/>
      <c r="QWA55" s="332"/>
      <c r="QWB55" s="332"/>
      <c r="QWC55" s="332"/>
      <c r="QWD55" s="332"/>
      <c r="QWE55" s="332"/>
      <c r="QWF55" s="332"/>
      <c r="QWG55" s="332"/>
      <c r="QWH55" s="332"/>
      <c r="QWI55" s="332"/>
      <c r="QWJ55" s="332"/>
      <c r="QWK55" s="332"/>
      <c r="QWL55" s="332"/>
      <c r="QWM55" s="332"/>
      <c r="QWN55" s="332"/>
      <c r="QWO55" s="332"/>
      <c r="QWP55" s="332"/>
      <c r="QWQ55" s="332"/>
      <c r="QWR55" s="332"/>
      <c r="QWS55" s="332"/>
      <c r="QWT55" s="332"/>
      <c r="QWU55" s="332"/>
      <c r="QWV55" s="332"/>
      <c r="QWW55" s="332"/>
      <c r="QWX55" s="332"/>
      <c r="QWY55" s="332"/>
      <c r="QWZ55" s="332"/>
      <c r="QXA55" s="332"/>
      <c r="QXB55" s="332"/>
      <c r="QXC55" s="332"/>
      <c r="QXD55" s="332"/>
      <c r="QXE55" s="332"/>
      <c r="QXF55" s="332"/>
      <c r="QXG55" s="332"/>
      <c r="QXH55" s="332"/>
      <c r="QXI55" s="332"/>
      <c r="QXJ55" s="332"/>
      <c r="QXK55" s="332"/>
      <c r="QXL55" s="332"/>
      <c r="QXM55" s="332"/>
      <c r="QXN55" s="332"/>
      <c r="QXO55" s="332"/>
      <c r="QXP55" s="332"/>
      <c r="QXQ55" s="332"/>
      <c r="QXR55" s="332"/>
      <c r="QXS55" s="332"/>
      <c r="QXT55" s="332"/>
      <c r="QXU55" s="332"/>
      <c r="QXV55" s="332"/>
      <c r="QXW55" s="332"/>
      <c r="QXX55" s="332"/>
      <c r="QXY55" s="332"/>
      <c r="QXZ55" s="332"/>
      <c r="QYA55" s="332"/>
      <c r="QYB55" s="332"/>
      <c r="QYC55" s="332"/>
      <c r="QYD55" s="332"/>
      <c r="QYE55" s="332"/>
      <c r="QYF55" s="332"/>
      <c r="QYG55" s="332"/>
      <c r="QYH55" s="332"/>
      <c r="QYI55" s="332"/>
      <c r="QYJ55" s="332"/>
      <c r="QYK55" s="332"/>
      <c r="QYL55" s="332"/>
      <c r="QYM55" s="332"/>
      <c r="QYN55" s="332"/>
      <c r="QYO55" s="332"/>
      <c r="QYP55" s="332"/>
      <c r="QYQ55" s="332"/>
      <c r="QYR55" s="332"/>
      <c r="QYS55" s="332"/>
      <c r="QYT55" s="332"/>
      <c r="QYU55" s="332"/>
      <c r="QYV55" s="332"/>
      <c r="QYW55" s="332"/>
      <c r="QYX55" s="332"/>
      <c r="QYY55" s="332"/>
      <c r="QYZ55" s="332"/>
      <c r="QZA55" s="332"/>
      <c r="QZB55" s="332"/>
      <c r="QZC55" s="332"/>
      <c r="QZD55" s="332"/>
      <c r="QZE55" s="332"/>
      <c r="QZF55" s="332"/>
      <c r="QZG55" s="332"/>
      <c r="QZH55" s="332"/>
      <c r="QZI55" s="332"/>
      <c r="QZJ55" s="332"/>
      <c r="QZK55" s="332"/>
      <c r="QZL55" s="332"/>
      <c r="QZM55" s="332"/>
      <c r="QZN55" s="332"/>
      <c r="QZO55" s="332"/>
      <c r="QZP55" s="332"/>
      <c r="QZQ55" s="332"/>
      <c r="QZR55" s="332"/>
      <c r="QZS55" s="332"/>
      <c r="QZT55" s="332"/>
      <c r="QZU55" s="332"/>
      <c r="QZV55" s="332"/>
      <c r="QZW55" s="332"/>
      <c r="QZX55" s="332"/>
      <c r="QZY55" s="332"/>
      <c r="QZZ55" s="332"/>
      <c r="RAA55" s="332"/>
      <c r="RAB55" s="332"/>
      <c r="RAC55" s="332"/>
      <c r="RAD55" s="332"/>
      <c r="RAE55" s="332"/>
      <c r="RAF55" s="332"/>
      <c r="RAG55" s="332"/>
      <c r="RAH55" s="332"/>
      <c r="RAI55" s="332"/>
      <c r="RAJ55" s="332"/>
      <c r="RAK55" s="332"/>
      <c r="RAL55" s="332"/>
      <c r="RAM55" s="332"/>
      <c r="RAN55" s="332"/>
      <c r="RAO55" s="332"/>
      <c r="RAP55" s="332"/>
      <c r="RAQ55" s="332"/>
      <c r="RAR55" s="332"/>
      <c r="RAS55" s="332"/>
      <c r="RAT55" s="332"/>
      <c r="RAU55" s="332"/>
      <c r="RAV55" s="332"/>
      <c r="RAW55" s="332"/>
      <c r="RAX55" s="332"/>
      <c r="RAY55" s="332"/>
      <c r="RAZ55" s="332"/>
      <c r="RBA55" s="332"/>
      <c r="RBB55" s="332"/>
      <c r="RBC55" s="332"/>
      <c r="RBD55" s="332"/>
      <c r="RBE55" s="332"/>
      <c r="RBF55" s="332"/>
      <c r="RBG55" s="332"/>
      <c r="RBH55" s="332"/>
      <c r="RBI55" s="332"/>
      <c r="RBJ55" s="332"/>
      <c r="RBK55" s="332"/>
      <c r="RBL55" s="332"/>
      <c r="RBM55" s="332"/>
      <c r="RBN55" s="332"/>
      <c r="RBO55" s="332"/>
      <c r="RBP55" s="332"/>
      <c r="RBQ55" s="332"/>
      <c r="RBR55" s="332"/>
      <c r="RBS55" s="332"/>
      <c r="RBT55" s="332"/>
      <c r="RBU55" s="332"/>
      <c r="RBV55" s="332"/>
      <c r="RBW55" s="332"/>
      <c r="RBX55" s="332"/>
      <c r="RBY55" s="332"/>
      <c r="RBZ55" s="332"/>
      <c r="RCA55" s="332"/>
      <c r="RCB55" s="332"/>
      <c r="RCC55" s="332"/>
      <c r="RCD55" s="332"/>
      <c r="RCE55" s="332"/>
      <c r="RCF55" s="332"/>
      <c r="RCG55" s="332"/>
      <c r="RCH55" s="332"/>
      <c r="RCI55" s="332"/>
      <c r="RCJ55" s="332"/>
      <c r="RCK55" s="332"/>
      <c r="RCL55" s="332"/>
      <c r="RCM55" s="332"/>
      <c r="RCN55" s="332"/>
      <c r="RCO55" s="332"/>
      <c r="RCP55" s="332"/>
      <c r="RCQ55" s="332"/>
      <c r="RCR55" s="332"/>
      <c r="RCS55" s="332"/>
      <c r="RCT55" s="332"/>
      <c r="RCU55" s="332"/>
      <c r="RCV55" s="332"/>
      <c r="RCW55" s="332"/>
      <c r="RCX55" s="332"/>
      <c r="RCY55" s="332"/>
      <c r="RCZ55" s="332"/>
      <c r="RDA55" s="332"/>
      <c r="RDB55" s="332"/>
      <c r="RDC55" s="332"/>
      <c r="RDD55" s="332"/>
      <c r="RDE55" s="332"/>
      <c r="RDF55" s="332"/>
      <c r="RDG55" s="332"/>
      <c r="RDH55" s="332"/>
      <c r="RDI55" s="332"/>
      <c r="RDJ55" s="332"/>
      <c r="RDK55" s="332"/>
      <c r="RDL55" s="332"/>
      <c r="RDM55" s="332"/>
      <c r="RDN55" s="332"/>
      <c r="RDO55" s="332"/>
      <c r="RDP55" s="332"/>
      <c r="RDQ55" s="332"/>
      <c r="RDR55" s="332"/>
      <c r="RDS55" s="332"/>
      <c r="RDT55" s="332"/>
      <c r="RDU55" s="332"/>
      <c r="RDV55" s="332"/>
      <c r="RDW55" s="332"/>
      <c r="RDX55" s="332"/>
      <c r="RDY55" s="332"/>
      <c r="RDZ55" s="332"/>
      <c r="REA55" s="332"/>
      <c r="REB55" s="332"/>
      <c r="REC55" s="332"/>
      <c r="RED55" s="332"/>
      <c r="REE55" s="332"/>
      <c r="REF55" s="332"/>
      <c r="REG55" s="332"/>
      <c r="REH55" s="332"/>
      <c r="REI55" s="332"/>
      <c r="REJ55" s="332"/>
      <c r="REK55" s="332"/>
      <c r="REL55" s="332"/>
      <c r="REM55" s="332"/>
      <c r="REN55" s="332"/>
      <c r="REO55" s="332"/>
      <c r="REP55" s="332"/>
      <c r="REQ55" s="332"/>
      <c r="RER55" s="332"/>
      <c r="RES55" s="332"/>
      <c r="RET55" s="332"/>
      <c r="REU55" s="332"/>
      <c r="REV55" s="332"/>
      <c r="REW55" s="332"/>
      <c r="REX55" s="332"/>
      <c r="REY55" s="332"/>
      <c r="REZ55" s="332"/>
      <c r="RFA55" s="332"/>
      <c r="RFB55" s="332"/>
      <c r="RFC55" s="332"/>
      <c r="RFD55" s="332"/>
      <c r="RFE55" s="332"/>
      <c r="RFF55" s="332"/>
      <c r="RFG55" s="332"/>
      <c r="RFH55" s="332"/>
      <c r="RFI55" s="332"/>
      <c r="RFJ55" s="332"/>
      <c r="RFK55" s="332"/>
      <c r="RFL55" s="332"/>
      <c r="RFM55" s="332"/>
      <c r="RFN55" s="332"/>
      <c r="RFO55" s="332"/>
      <c r="RFP55" s="332"/>
      <c r="RFQ55" s="332"/>
      <c r="RFR55" s="332"/>
      <c r="RFS55" s="332"/>
      <c r="RFT55" s="332"/>
      <c r="RFU55" s="332"/>
      <c r="RFV55" s="332"/>
      <c r="RFW55" s="332"/>
      <c r="RFX55" s="332"/>
      <c r="RFY55" s="332"/>
      <c r="RFZ55" s="332"/>
      <c r="RGA55" s="332"/>
      <c r="RGB55" s="332"/>
      <c r="RGC55" s="332"/>
      <c r="RGD55" s="332"/>
      <c r="RGE55" s="332"/>
      <c r="RGF55" s="332"/>
      <c r="RGG55" s="332"/>
      <c r="RGH55" s="332"/>
      <c r="RGI55" s="332"/>
      <c r="RGJ55" s="332"/>
      <c r="RGK55" s="332"/>
      <c r="RGL55" s="332"/>
      <c r="RGM55" s="332"/>
      <c r="RGN55" s="332"/>
      <c r="RGO55" s="332"/>
      <c r="RGP55" s="332"/>
      <c r="RGQ55" s="332"/>
      <c r="RGR55" s="332"/>
      <c r="RGS55" s="332"/>
      <c r="RGT55" s="332"/>
      <c r="RGU55" s="332"/>
      <c r="RGV55" s="332"/>
      <c r="RGW55" s="332"/>
      <c r="RGX55" s="332"/>
      <c r="RGY55" s="332"/>
      <c r="RGZ55" s="332"/>
      <c r="RHA55" s="332"/>
      <c r="RHB55" s="332"/>
      <c r="RHC55" s="332"/>
      <c r="RHD55" s="332"/>
      <c r="RHE55" s="332"/>
      <c r="RHF55" s="332"/>
      <c r="RHG55" s="332"/>
      <c r="RHH55" s="332"/>
      <c r="RHI55" s="332"/>
      <c r="RHJ55" s="332"/>
      <c r="RHK55" s="332"/>
      <c r="RHL55" s="332"/>
      <c r="RHM55" s="332"/>
      <c r="RHN55" s="332"/>
      <c r="RHO55" s="332"/>
      <c r="RHP55" s="332"/>
      <c r="RHQ55" s="332"/>
      <c r="RHR55" s="332"/>
      <c r="RHS55" s="332"/>
      <c r="RHT55" s="332"/>
      <c r="RHU55" s="332"/>
      <c r="RHV55" s="332"/>
      <c r="RHW55" s="332"/>
      <c r="RHX55" s="332"/>
      <c r="RHY55" s="332"/>
      <c r="RHZ55" s="332"/>
      <c r="RIA55" s="332"/>
      <c r="RIB55" s="332"/>
      <c r="RIC55" s="332"/>
      <c r="RID55" s="332"/>
      <c r="RIE55" s="332"/>
      <c r="RIF55" s="332"/>
      <c r="RIG55" s="332"/>
      <c r="RIH55" s="332"/>
      <c r="RII55" s="332"/>
      <c r="RIJ55" s="332"/>
      <c r="RIK55" s="332"/>
      <c r="RIL55" s="332"/>
      <c r="RIM55" s="332"/>
      <c r="RIN55" s="332"/>
      <c r="RIO55" s="332"/>
      <c r="RIP55" s="332"/>
      <c r="RIQ55" s="332"/>
      <c r="RIR55" s="332"/>
      <c r="RIS55" s="332"/>
      <c r="RIT55" s="332"/>
      <c r="RIU55" s="332"/>
      <c r="RIV55" s="332"/>
      <c r="RIW55" s="332"/>
      <c r="RIX55" s="332"/>
      <c r="RIY55" s="332"/>
      <c r="RIZ55" s="332"/>
      <c r="RJA55" s="332"/>
      <c r="RJB55" s="332"/>
      <c r="RJC55" s="332"/>
      <c r="RJD55" s="332"/>
      <c r="RJE55" s="332"/>
      <c r="RJF55" s="332"/>
      <c r="RJG55" s="332"/>
      <c r="RJH55" s="332"/>
      <c r="RJI55" s="332"/>
      <c r="RJJ55" s="332"/>
      <c r="RJK55" s="332"/>
      <c r="RJL55" s="332"/>
      <c r="RJM55" s="332"/>
      <c r="RJN55" s="332"/>
      <c r="RJO55" s="332"/>
      <c r="RJP55" s="332"/>
      <c r="RJQ55" s="332"/>
      <c r="RJR55" s="332"/>
      <c r="RJS55" s="332"/>
      <c r="RJT55" s="332"/>
      <c r="RJU55" s="332"/>
      <c r="RJV55" s="332"/>
      <c r="RJW55" s="332"/>
      <c r="RJX55" s="332"/>
      <c r="RJY55" s="332"/>
      <c r="RJZ55" s="332"/>
      <c r="RKA55" s="332"/>
      <c r="RKB55" s="332"/>
      <c r="RKC55" s="332"/>
      <c r="RKD55" s="332"/>
      <c r="RKE55" s="332"/>
      <c r="RKF55" s="332"/>
      <c r="RKG55" s="332"/>
      <c r="RKH55" s="332"/>
      <c r="RKI55" s="332"/>
      <c r="RKJ55" s="332"/>
      <c r="RKK55" s="332"/>
      <c r="RKL55" s="332"/>
      <c r="RKM55" s="332"/>
      <c r="RKN55" s="332"/>
      <c r="RKO55" s="332"/>
      <c r="RKP55" s="332"/>
      <c r="RKQ55" s="332"/>
      <c r="RKR55" s="332"/>
      <c r="RKS55" s="332"/>
      <c r="RKT55" s="332"/>
      <c r="RKU55" s="332"/>
      <c r="RKV55" s="332"/>
      <c r="RKW55" s="332"/>
      <c r="RKX55" s="332"/>
      <c r="RKY55" s="332"/>
      <c r="RKZ55" s="332"/>
      <c r="RLA55" s="332"/>
      <c r="RLB55" s="332"/>
      <c r="RLC55" s="332"/>
      <c r="RLD55" s="332"/>
      <c r="RLE55" s="332"/>
      <c r="RLF55" s="332"/>
      <c r="RLG55" s="332"/>
      <c r="RLH55" s="332"/>
      <c r="RLI55" s="332"/>
      <c r="RLJ55" s="332"/>
      <c r="RLK55" s="332"/>
      <c r="RLL55" s="332"/>
      <c r="RLM55" s="332"/>
      <c r="RLN55" s="332"/>
      <c r="RLO55" s="332"/>
      <c r="RLP55" s="332"/>
      <c r="RLQ55" s="332"/>
      <c r="RLR55" s="332"/>
      <c r="RLS55" s="332"/>
      <c r="RLT55" s="332"/>
      <c r="RLU55" s="332"/>
      <c r="RLV55" s="332"/>
      <c r="RLW55" s="332"/>
      <c r="RLX55" s="332"/>
      <c r="RLY55" s="332"/>
      <c r="RLZ55" s="332"/>
      <c r="RMA55" s="332"/>
      <c r="RMB55" s="332"/>
      <c r="RMC55" s="332"/>
      <c r="RMD55" s="332"/>
      <c r="RME55" s="332"/>
      <c r="RMF55" s="332"/>
      <c r="RMG55" s="332"/>
      <c r="RMH55" s="332"/>
      <c r="RMI55" s="332"/>
      <c r="RMJ55" s="332"/>
      <c r="RMK55" s="332"/>
      <c r="RML55" s="332"/>
      <c r="RMM55" s="332"/>
      <c r="RMN55" s="332"/>
      <c r="RMO55" s="332"/>
      <c r="RMP55" s="332"/>
      <c r="RMQ55" s="332"/>
      <c r="RMR55" s="332"/>
      <c r="RMS55" s="332"/>
      <c r="RMT55" s="332"/>
      <c r="RMU55" s="332"/>
      <c r="RMV55" s="332"/>
      <c r="RMW55" s="332"/>
      <c r="RMX55" s="332"/>
      <c r="RMY55" s="332"/>
      <c r="RMZ55" s="332"/>
      <c r="RNA55" s="332"/>
      <c r="RNB55" s="332"/>
      <c r="RNC55" s="332"/>
      <c r="RND55" s="332"/>
      <c r="RNE55" s="332"/>
      <c r="RNF55" s="332"/>
      <c r="RNG55" s="332"/>
      <c r="RNH55" s="332"/>
      <c r="RNI55" s="332"/>
      <c r="RNJ55" s="332"/>
      <c r="RNK55" s="332"/>
      <c r="RNL55" s="332"/>
      <c r="RNM55" s="332"/>
      <c r="RNN55" s="332"/>
      <c r="RNO55" s="332"/>
      <c r="RNP55" s="332"/>
      <c r="RNQ55" s="332"/>
      <c r="RNR55" s="332"/>
      <c r="RNS55" s="332"/>
      <c r="RNT55" s="332"/>
      <c r="RNU55" s="332"/>
      <c r="RNV55" s="332"/>
      <c r="RNW55" s="332"/>
      <c r="RNX55" s="332"/>
      <c r="RNY55" s="332"/>
      <c r="RNZ55" s="332"/>
      <c r="ROA55" s="332"/>
      <c r="ROB55" s="332"/>
      <c r="ROC55" s="332"/>
      <c r="ROD55" s="332"/>
      <c r="ROE55" s="332"/>
      <c r="ROF55" s="332"/>
      <c r="ROG55" s="332"/>
      <c r="ROH55" s="332"/>
      <c r="ROI55" s="332"/>
      <c r="ROJ55" s="332"/>
      <c r="ROK55" s="332"/>
      <c r="ROL55" s="332"/>
      <c r="ROM55" s="332"/>
      <c r="RON55" s="332"/>
      <c r="ROO55" s="332"/>
      <c r="ROP55" s="332"/>
      <c r="ROQ55" s="332"/>
      <c r="ROR55" s="332"/>
      <c r="ROS55" s="332"/>
      <c r="ROT55" s="332"/>
      <c r="ROU55" s="332"/>
      <c r="ROV55" s="332"/>
      <c r="ROW55" s="332"/>
      <c r="ROX55" s="332"/>
      <c r="ROY55" s="332"/>
      <c r="ROZ55" s="332"/>
      <c r="RPA55" s="332"/>
      <c r="RPB55" s="332"/>
      <c r="RPC55" s="332"/>
      <c r="RPD55" s="332"/>
      <c r="RPE55" s="332"/>
      <c r="RPF55" s="332"/>
      <c r="RPG55" s="332"/>
      <c r="RPH55" s="332"/>
      <c r="RPI55" s="332"/>
      <c r="RPJ55" s="332"/>
      <c r="RPK55" s="332"/>
      <c r="RPL55" s="332"/>
      <c r="RPM55" s="332"/>
      <c r="RPN55" s="332"/>
      <c r="RPO55" s="332"/>
      <c r="RPP55" s="332"/>
      <c r="RPQ55" s="332"/>
      <c r="RPR55" s="332"/>
      <c r="RPS55" s="332"/>
      <c r="RPT55" s="332"/>
      <c r="RPU55" s="332"/>
      <c r="RPV55" s="332"/>
      <c r="RPW55" s="332"/>
      <c r="RPX55" s="332"/>
      <c r="RPY55" s="332"/>
      <c r="RPZ55" s="332"/>
      <c r="RQA55" s="332"/>
      <c r="RQB55" s="332"/>
      <c r="RQC55" s="332"/>
      <c r="RQD55" s="332"/>
      <c r="RQE55" s="332"/>
      <c r="RQF55" s="332"/>
      <c r="RQG55" s="332"/>
      <c r="RQH55" s="332"/>
      <c r="RQI55" s="332"/>
      <c r="RQJ55" s="332"/>
      <c r="RQK55" s="332"/>
      <c r="RQL55" s="332"/>
      <c r="RQM55" s="332"/>
      <c r="RQN55" s="332"/>
      <c r="RQO55" s="332"/>
      <c r="RQP55" s="332"/>
      <c r="RQQ55" s="332"/>
      <c r="RQR55" s="332"/>
      <c r="RQS55" s="332"/>
      <c r="RQT55" s="332"/>
      <c r="RQU55" s="332"/>
      <c r="RQV55" s="332"/>
      <c r="RQW55" s="332"/>
      <c r="RQX55" s="332"/>
      <c r="RQY55" s="332"/>
      <c r="RQZ55" s="332"/>
      <c r="RRA55" s="332"/>
      <c r="RRB55" s="332"/>
      <c r="RRC55" s="332"/>
      <c r="RRD55" s="332"/>
      <c r="RRE55" s="332"/>
      <c r="RRF55" s="332"/>
      <c r="RRG55" s="332"/>
      <c r="RRH55" s="332"/>
      <c r="RRI55" s="332"/>
      <c r="RRJ55" s="332"/>
      <c r="RRK55" s="332"/>
      <c r="RRL55" s="332"/>
      <c r="RRM55" s="332"/>
      <c r="RRN55" s="332"/>
      <c r="RRO55" s="332"/>
      <c r="RRP55" s="332"/>
      <c r="RRQ55" s="332"/>
      <c r="RRR55" s="332"/>
      <c r="RRS55" s="332"/>
      <c r="RRT55" s="332"/>
      <c r="RRU55" s="332"/>
      <c r="RRV55" s="332"/>
      <c r="RRW55" s="332"/>
      <c r="RRX55" s="332"/>
      <c r="RRY55" s="332"/>
      <c r="RRZ55" s="332"/>
      <c r="RSA55" s="332"/>
      <c r="RSB55" s="332"/>
      <c r="RSC55" s="332"/>
      <c r="RSD55" s="332"/>
      <c r="RSE55" s="332"/>
      <c r="RSF55" s="332"/>
      <c r="RSG55" s="332"/>
      <c r="RSH55" s="332"/>
      <c r="RSI55" s="332"/>
      <c r="RSJ55" s="332"/>
      <c r="RSK55" s="332"/>
      <c r="RSL55" s="332"/>
      <c r="RSM55" s="332"/>
      <c r="RSN55" s="332"/>
      <c r="RSO55" s="332"/>
      <c r="RSP55" s="332"/>
      <c r="RSQ55" s="332"/>
      <c r="RSR55" s="332"/>
      <c r="RSS55" s="332"/>
      <c r="RST55" s="332"/>
      <c r="RSU55" s="332"/>
      <c r="RSV55" s="332"/>
      <c r="RSW55" s="332"/>
      <c r="RSX55" s="332"/>
      <c r="RSY55" s="332"/>
      <c r="RSZ55" s="332"/>
      <c r="RTA55" s="332"/>
      <c r="RTB55" s="332"/>
      <c r="RTC55" s="332"/>
      <c r="RTD55" s="332"/>
      <c r="RTE55" s="332"/>
      <c r="RTF55" s="332"/>
      <c r="RTG55" s="332"/>
      <c r="RTH55" s="332"/>
      <c r="RTI55" s="332"/>
      <c r="RTJ55" s="332"/>
      <c r="RTK55" s="332"/>
      <c r="RTL55" s="332"/>
      <c r="RTM55" s="332"/>
      <c r="RTN55" s="332"/>
      <c r="RTO55" s="332"/>
      <c r="RTP55" s="332"/>
      <c r="RTQ55" s="332"/>
      <c r="RTR55" s="332"/>
      <c r="RTS55" s="332"/>
      <c r="RTT55" s="332"/>
      <c r="RTU55" s="332"/>
      <c r="RTV55" s="332"/>
      <c r="RTW55" s="332"/>
      <c r="RTX55" s="332"/>
      <c r="RTY55" s="332"/>
      <c r="RTZ55" s="332"/>
      <c r="RUA55" s="332"/>
      <c r="RUB55" s="332"/>
      <c r="RUC55" s="332"/>
      <c r="RUD55" s="332"/>
      <c r="RUE55" s="332"/>
      <c r="RUF55" s="332"/>
      <c r="RUG55" s="332"/>
      <c r="RUH55" s="332"/>
      <c r="RUI55" s="332"/>
      <c r="RUJ55" s="332"/>
      <c r="RUK55" s="332"/>
      <c r="RUL55" s="332"/>
      <c r="RUM55" s="332"/>
      <c r="RUN55" s="332"/>
      <c r="RUO55" s="332"/>
      <c r="RUP55" s="332"/>
      <c r="RUQ55" s="332"/>
      <c r="RUR55" s="332"/>
      <c r="RUS55" s="332"/>
      <c r="RUT55" s="332"/>
      <c r="RUU55" s="332"/>
      <c r="RUV55" s="332"/>
      <c r="RUW55" s="332"/>
      <c r="RUX55" s="332"/>
      <c r="RUY55" s="332"/>
      <c r="RUZ55" s="332"/>
      <c r="RVA55" s="332"/>
      <c r="RVB55" s="332"/>
      <c r="RVC55" s="332"/>
      <c r="RVD55" s="332"/>
      <c r="RVE55" s="332"/>
      <c r="RVF55" s="332"/>
      <c r="RVG55" s="332"/>
      <c r="RVH55" s="332"/>
      <c r="RVI55" s="332"/>
      <c r="RVJ55" s="332"/>
      <c r="RVK55" s="332"/>
      <c r="RVL55" s="332"/>
      <c r="RVM55" s="332"/>
      <c r="RVN55" s="332"/>
      <c r="RVO55" s="332"/>
      <c r="RVP55" s="332"/>
      <c r="RVQ55" s="332"/>
      <c r="RVR55" s="332"/>
      <c r="RVS55" s="332"/>
      <c r="RVT55" s="332"/>
      <c r="RVU55" s="332"/>
      <c r="RVV55" s="332"/>
      <c r="RVW55" s="332"/>
      <c r="RVX55" s="332"/>
      <c r="RVY55" s="332"/>
      <c r="RVZ55" s="332"/>
      <c r="RWA55" s="332"/>
      <c r="RWB55" s="332"/>
      <c r="RWC55" s="332"/>
      <c r="RWD55" s="332"/>
      <c r="RWE55" s="332"/>
      <c r="RWF55" s="332"/>
      <c r="RWG55" s="332"/>
      <c r="RWH55" s="332"/>
      <c r="RWI55" s="332"/>
      <c r="RWJ55" s="332"/>
      <c r="RWK55" s="332"/>
      <c r="RWL55" s="332"/>
      <c r="RWM55" s="332"/>
      <c r="RWN55" s="332"/>
      <c r="RWO55" s="332"/>
      <c r="RWP55" s="332"/>
      <c r="RWQ55" s="332"/>
      <c r="RWR55" s="332"/>
      <c r="RWS55" s="332"/>
      <c r="RWT55" s="332"/>
      <c r="RWU55" s="332"/>
      <c r="RWV55" s="332"/>
      <c r="RWW55" s="332"/>
      <c r="RWX55" s="332"/>
      <c r="RWY55" s="332"/>
      <c r="RWZ55" s="332"/>
      <c r="RXA55" s="332"/>
      <c r="RXB55" s="332"/>
      <c r="RXC55" s="332"/>
      <c r="RXD55" s="332"/>
      <c r="RXE55" s="332"/>
      <c r="RXF55" s="332"/>
      <c r="RXG55" s="332"/>
      <c r="RXH55" s="332"/>
      <c r="RXI55" s="332"/>
      <c r="RXJ55" s="332"/>
      <c r="RXK55" s="332"/>
      <c r="RXL55" s="332"/>
      <c r="RXM55" s="332"/>
      <c r="RXN55" s="332"/>
      <c r="RXO55" s="332"/>
      <c r="RXP55" s="332"/>
      <c r="RXQ55" s="332"/>
      <c r="RXR55" s="332"/>
      <c r="RXS55" s="332"/>
      <c r="RXT55" s="332"/>
      <c r="RXU55" s="332"/>
      <c r="RXV55" s="332"/>
      <c r="RXW55" s="332"/>
      <c r="RXX55" s="332"/>
      <c r="RXY55" s="332"/>
      <c r="RXZ55" s="332"/>
      <c r="RYA55" s="332"/>
      <c r="RYB55" s="332"/>
      <c r="RYC55" s="332"/>
      <c r="RYD55" s="332"/>
      <c r="RYE55" s="332"/>
      <c r="RYF55" s="332"/>
      <c r="RYG55" s="332"/>
      <c r="RYH55" s="332"/>
      <c r="RYI55" s="332"/>
      <c r="RYJ55" s="332"/>
      <c r="RYK55" s="332"/>
      <c r="RYL55" s="332"/>
      <c r="RYM55" s="332"/>
      <c r="RYN55" s="332"/>
      <c r="RYO55" s="332"/>
      <c r="RYP55" s="332"/>
      <c r="RYQ55" s="332"/>
      <c r="RYR55" s="332"/>
      <c r="RYS55" s="332"/>
      <c r="RYT55" s="332"/>
      <c r="RYU55" s="332"/>
      <c r="RYV55" s="332"/>
      <c r="RYW55" s="332"/>
      <c r="RYX55" s="332"/>
      <c r="RYY55" s="332"/>
      <c r="RYZ55" s="332"/>
      <c r="RZA55" s="332"/>
      <c r="RZB55" s="332"/>
      <c r="RZC55" s="332"/>
      <c r="RZD55" s="332"/>
      <c r="RZE55" s="332"/>
      <c r="RZF55" s="332"/>
      <c r="RZG55" s="332"/>
      <c r="RZH55" s="332"/>
      <c r="RZI55" s="332"/>
      <c r="RZJ55" s="332"/>
      <c r="RZK55" s="332"/>
      <c r="RZL55" s="332"/>
      <c r="RZM55" s="332"/>
      <c r="RZN55" s="332"/>
      <c r="RZO55" s="332"/>
      <c r="RZP55" s="332"/>
      <c r="RZQ55" s="332"/>
      <c r="RZR55" s="332"/>
      <c r="RZS55" s="332"/>
      <c r="RZT55" s="332"/>
      <c r="RZU55" s="332"/>
      <c r="RZV55" s="332"/>
      <c r="RZW55" s="332"/>
      <c r="RZX55" s="332"/>
      <c r="RZY55" s="332"/>
      <c r="RZZ55" s="332"/>
      <c r="SAA55" s="332"/>
      <c r="SAB55" s="332"/>
      <c r="SAC55" s="332"/>
      <c r="SAD55" s="332"/>
      <c r="SAE55" s="332"/>
      <c r="SAF55" s="332"/>
      <c r="SAG55" s="332"/>
      <c r="SAH55" s="332"/>
      <c r="SAI55" s="332"/>
      <c r="SAJ55" s="332"/>
      <c r="SAK55" s="332"/>
      <c r="SAL55" s="332"/>
      <c r="SAM55" s="332"/>
      <c r="SAN55" s="332"/>
      <c r="SAO55" s="332"/>
      <c r="SAP55" s="332"/>
      <c r="SAQ55" s="332"/>
      <c r="SAR55" s="332"/>
      <c r="SAS55" s="332"/>
      <c r="SAT55" s="332"/>
      <c r="SAU55" s="332"/>
      <c r="SAV55" s="332"/>
      <c r="SAW55" s="332"/>
      <c r="SAX55" s="332"/>
      <c r="SAY55" s="332"/>
      <c r="SAZ55" s="332"/>
      <c r="SBA55" s="332"/>
      <c r="SBB55" s="332"/>
      <c r="SBC55" s="332"/>
      <c r="SBD55" s="332"/>
      <c r="SBE55" s="332"/>
      <c r="SBF55" s="332"/>
      <c r="SBG55" s="332"/>
      <c r="SBH55" s="332"/>
      <c r="SBI55" s="332"/>
      <c r="SBJ55" s="332"/>
      <c r="SBK55" s="332"/>
      <c r="SBL55" s="332"/>
      <c r="SBM55" s="332"/>
      <c r="SBN55" s="332"/>
      <c r="SBO55" s="332"/>
      <c r="SBP55" s="332"/>
      <c r="SBQ55" s="332"/>
      <c r="SBR55" s="332"/>
      <c r="SBS55" s="332"/>
      <c r="SBT55" s="332"/>
      <c r="SBU55" s="332"/>
      <c r="SBV55" s="332"/>
      <c r="SBW55" s="332"/>
      <c r="SBX55" s="332"/>
      <c r="SBY55" s="332"/>
      <c r="SBZ55" s="332"/>
      <c r="SCA55" s="332"/>
      <c r="SCB55" s="332"/>
      <c r="SCC55" s="332"/>
      <c r="SCD55" s="332"/>
      <c r="SCE55" s="332"/>
      <c r="SCF55" s="332"/>
      <c r="SCG55" s="332"/>
      <c r="SCH55" s="332"/>
      <c r="SCI55" s="332"/>
      <c r="SCJ55" s="332"/>
      <c r="SCK55" s="332"/>
      <c r="SCL55" s="332"/>
      <c r="SCM55" s="332"/>
      <c r="SCN55" s="332"/>
      <c r="SCO55" s="332"/>
      <c r="SCP55" s="332"/>
      <c r="SCQ55" s="332"/>
      <c r="SCR55" s="332"/>
      <c r="SCS55" s="332"/>
      <c r="SCT55" s="332"/>
      <c r="SCU55" s="332"/>
      <c r="SCV55" s="332"/>
      <c r="SCW55" s="332"/>
      <c r="SCX55" s="332"/>
      <c r="SCY55" s="332"/>
      <c r="SCZ55" s="332"/>
      <c r="SDA55" s="332"/>
      <c r="SDB55" s="332"/>
      <c r="SDC55" s="332"/>
      <c r="SDD55" s="332"/>
      <c r="SDE55" s="332"/>
      <c r="SDF55" s="332"/>
      <c r="SDG55" s="332"/>
      <c r="SDH55" s="332"/>
      <c r="SDI55" s="332"/>
      <c r="SDJ55" s="332"/>
      <c r="SDK55" s="332"/>
      <c r="SDL55" s="332"/>
      <c r="SDM55" s="332"/>
      <c r="SDN55" s="332"/>
      <c r="SDO55" s="332"/>
      <c r="SDP55" s="332"/>
      <c r="SDQ55" s="332"/>
      <c r="SDR55" s="332"/>
      <c r="SDS55" s="332"/>
      <c r="SDT55" s="332"/>
      <c r="SDU55" s="332"/>
      <c r="SDV55" s="332"/>
      <c r="SDW55" s="332"/>
      <c r="SDX55" s="332"/>
      <c r="SDY55" s="332"/>
      <c r="SDZ55" s="332"/>
      <c r="SEA55" s="332"/>
      <c r="SEB55" s="332"/>
      <c r="SEC55" s="332"/>
      <c r="SED55" s="332"/>
      <c r="SEE55" s="332"/>
      <c r="SEF55" s="332"/>
      <c r="SEG55" s="332"/>
      <c r="SEH55" s="332"/>
      <c r="SEI55" s="332"/>
      <c r="SEJ55" s="332"/>
      <c r="SEK55" s="332"/>
      <c r="SEL55" s="332"/>
      <c r="SEM55" s="332"/>
      <c r="SEN55" s="332"/>
      <c r="SEO55" s="332"/>
      <c r="SEP55" s="332"/>
      <c r="SEQ55" s="332"/>
      <c r="SER55" s="332"/>
      <c r="SES55" s="332"/>
      <c r="SET55" s="332"/>
      <c r="SEU55" s="332"/>
      <c r="SEV55" s="332"/>
      <c r="SEW55" s="332"/>
      <c r="SEX55" s="332"/>
      <c r="SEY55" s="332"/>
      <c r="SEZ55" s="332"/>
      <c r="SFA55" s="332"/>
      <c r="SFB55" s="332"/>
      <c r="SFC55" s="332"/>
      <c r="SFD55" s="332"/>
      <c r="SFE55" s="332"/>
      <c r="SFF55" s="332"/>
      <c r="SFG55" s="332"/>
      <c r="SFH55" s="332"/>
      <c r="SFI55" s="332"/>
      <c r="SFJ55" s="332"/>
      <c r="SFK55" s="332"/>
      <c r="SFL55" s="332"/>
      <c r="SFM55" s="332"/>
      <c r="SFN55" s="332"/>
      <c r="SFO55" s="332"/>
      <c r="SFP55" s="332"/>
      <c r="SFQ55" s="332"/>
      <c r="SFR55" s="332"/>
      <c r="SFS55" s="332"/>
      <c r="SFT55" s="332"/>
      <c r="SFU55" s="332"/>
      <c r="SFV55" s="332"/>
      <c r="SFW55" s="332"/>
      <c r="SFX55" s="332"/>
      <c r="SFY55" s="332"/>
      <c r="SFZ55" s="332"/>
      <c r="SGA55" s="332"/>
      <c r="SGB55" s="332"/>
      <c r="SGC55" s="332"/>
      <c r="SGD55" s="332"/>
      <c r="SGE55" s="332"/>
      <c r="SGF55" s="332"/>
      <c r="SGG55" s="332"/>
      <c r="SGH55" s="332"/>
      <c r="SGI55" s="332"/>
      <c r="SGJ55" s="332"/>
      <c r="SGK55" s="332"/>
      <c r="SGL55" s="332"/>
      <c r="SGM55" s="332"/>
      <c r="SGN55" s="332"/>
      <c r="SGO55" s="332"/>
      <c r="SGP55" s="332"/>
      <c r="SGQ55" s="332"/>
      <c r="SGR55" s="332"/>
      <c r="SGS55" s="332"/>
      <c r="SGT55" s="332"/>
      <c r="SGU55" s="332"/>
      <c r="SGV55" s="332"/>
      <c r="SGW55" s="332"/>
      <c r="SGX55" s="332"/>
      <c r="SGY55" s="332"/>
      <c r="SGZ55" s="332"/>
      <c r="SHA55" s="332"/>
      <c r="SHB55" s="332"/>
      <c r="SHC55" s="332"/>
      <c r="SHD55" s="332"/>
      <c r="SHE55" s="332"/>
      <c r="SHF55" s="332"/>
      <c r="SHG55" s="332"/>
      <c r="SHH55" s="332"/>
      <c r="SHI55" s="332"/>
      <c r="SHJ55" s="332"/>
      <c r="SHK55" s="332"/>
      <c r="SHL55" s="332"/>
      <c r="SHM55" s="332"/>
      <c r="SHN55" s="332"/>
      <c r="SHO55" s="332"/>
      <c r="SHP55" s="332"/>
      <c r="SHQ55" s="332"/>
      <c r="SHR55" s="332"/>
      <c r="SHS55" s="332"/>
      <c r="SHT55" s="332"/>
      <c r="SHU55" s="332"/>
      <c r="SHV55" s="332"/>
      <c r="SHW55" s="332"/>
      <c r="SHX55" s="332"/>
      <c r="SHY55" s="332"/>
      <c r="SHZ55" s="332"/>
      <c r="SIA55" s="332"/>
      <c r="SIB55" s="332"/>
      <c r="SIC55" s="332"/>
      <c r="SID55" s="332"/>
      <c r="SIE55" s="332"/>
      <c r="SIF55" s="332"/>
      <c r="SIG55" s="332"/>
      <c r="SIH55" s="332"/>
      <c r="SII55" s="332"/>
      <c r="SIJ55" s="332"/>
      <c r="SIK55" s="332"/>
      <c r="SIL55" s="332"/>
      <c r="SIM55" s="332"/>
      <c r="SIN55" s="332"/>
      <c r="SIO55" s="332"/>
      <c r="SIP55" s="332"/>
      <c r="SIQ55" s="332"/>
      <c r="SIR55" s="332"/>
      <c r="SIS55" s="332"/>
      <c r="SIT55" s="332"/>
      <c r="SIU55" s="332"/>
      <c r="SIV55" s="332"/>
      <c r="SIW55" s="332"/>
      <c r="SIX55" s="332"/>
      <c r="SIY55" s="332"/>
      <c r="SIZ55" s="332"/>
      <c r="SJA55" s="332"/>
      <c r="SJB55" s="332"/>
      <c r="SJC55" s="332"/>
      <c r="SJD55" s="332"/>
      <c r="SJE55" s="332"/>
      <c r="SJF55" s="332"/>
      <c r="SJG55" s="332"/>
      <c r="SJH55" s="332"/>
      <c r="SJI55" s="332"/>
      <c r="SJJ55" s="332"/>
      <c r="SJK55" s="332"/>
      <c r="SJL55" s="332"/>
      <c r="SJM55" s="332"/>
      <c r="SJN55" s="332"/>
      <c r="SJO55" s="332"/>
      <c r="SJP55" s="332"/>
      <c r="SJQ55" s="332"/>
      <c r="SJR55" s="332"/>
      <c r="SJS55" s="332"/>
      <c r="SJT55" s="332"/>
      <c r="SJU55" s="332"/>
      <c r="SJV55" s="332"/>
      <c r="SJW55" s="332"/>
      <c r="SJX55" s="332"/>
      <c r="SJY55" s="332"/>
      <c r="SJZ55" s="332"/>
      <c r="SKA55" s="332"/>
      <c r="SKB55" s="332"/>
      <c r="SKC55" s="332"/>
      <c r="SKD55" s="332"/>
      <c r="SKE55" s="332"/>
      <c r="SKF55" s="332"/>
      <c r="SKG55" s="332"/>
      <c r="SKH55" s="332"/>
      <c r="SKI55" s="332"/>
      <c r="SKJ55" s="332"/>
      <c r="SKK55" s="332"/>
      <c r="SKL55" s="332"/>
      <c r="SKM55" s="332"/>
      <c r="SKN55" s="332"/>
      <c r="SKO55" s="332"/>
      <c r="SKP55" s="332"/>
      <c r="SKQ55" s="332"/>
      <c r="SKR55" s="332"/>
      <c r="SKS55" s="332"/>
      <c r="SKT55" s="332"/>
      <c r="SKU55" s="332"/>
      <c r="SKV55" s="332"/>
      <c r="SKW55" s="332"/>
      <c r="SKX55" s="332"/>
      <c r="SKY55" s="332"/>
      <c r="SKZ55" s="332"/>
      <c r="SLA55" s="332"/>
      <c r="SLB55" s="332"/>
      <c r="SLC55" s="332"/>
      <c r="SLD55" s="332"/>
      <c r="SLE55" s="332"/>
      <c r="SLF55" s="332"/>
      <c r="SLG55" s="332"/>
      <c r="SLH55" s="332"/>
      <c r="SLI55" s="332"/>
      <c r="SLJ55" s="332"/>
      <c r="SLK55" s="332"/>
      <c r="SLL55" s="332"/>
      <c r="SLM55" s="332"/>
      <c r="SLN55" s="332"/>
      <c r="SLO55" s="332"/>
      <c r="SLP55" s="332"/>
      <c r="SLQ55" s="332"/>
      <c r="SLR55" s="332"/>
      <c r="SLS55" s="332"/>
      <c r="SLT55" s="332"/>
      <c r="SLU55" s="332"/>
      <c r="SLV55" s="332"/>
      <c r="SLW55" s="332"/>
      <c r="SLX55" s="332"/>
      <c r="SLY55" s="332"/>
      <c r="SLZ55" s="332"/>
      <c r="SMA55" s="332"/>
      <c r="SMB55" s="332"/>
      <c r="SMC55" s="332"/>
      <c r="SMD55" s="332"/>
      <c r="SME55" s="332"/>
      <c r="SMF55" s="332"/>
      <c r="SMG55" s="332"/>
      <c r="SMH55" s="332"/>
      <c r="SMI55" s="332"/>
      <c r="SMJ55" s="332"/>
      <c r="SMK55" s="332"/>
      <c r="SML55" s="332"/>
      <c r="SMM55" s="332"/>
      <c r="SMN55" s="332"/>
      <c r="SMO55" s="332"/>
      <c r="SMP55" s="332"/>
      <c r="SMQ55" s="332"/>
      <c r="SMR55" s="332"/>
      <c r="SMS55" s="332"/>
      <c r="SMT55" s="332"/>
      <c r="SMU55" s="332"/>
      <c r="SMV55" s="332"/>
      <c r="SMW55" s="332"/>
      <c r="SMX55" s="332"/>
      <c r="SMY55" s="332"/>
      <c r="SMZ55" s="332"/>
      <c r="SNA55" s="332"/>
      <c r="SNB55" s="332"/>
      <c r="SNC55" s="332"/>
      <c r="SND55" s="332"/>
      <c r="SNE55" s="332"/>
      <c r="SNF55" s="332"/>
      <c r="SNG55" s="332"/>
      <c r="SNH55" s="332"/>
      <c r="SNI55" s="332"/>
      <c r="SNJ55" s="332"/>
      <c r="SNK55" s="332"/>
      <c r="SNL55" s="332"/>
      <c r="SNM55" s="332"/>
      <c r="SNN55" s="332"/>
      <c r="SNO55" s="332"/>
      <c r="SNP55" s="332"/>
      <c r="SNQ55" s="332"/>
      <c r="SNR55" s="332"/>
      <c r="SNS55" s="332"/>
      <c r="SNT55" s="332"/>
      <c r="SNU55" s="332"/>
      <c r="SNV55" s="332"/>
      <c r="SNW55" s="332"/>
      <c r="SNX55" s="332"/>
      <c r="SNY55" s="332"/>
      <c r="SNZ55" s="332"/>
      <c r="SOA55" s="332"/>
      <c r="SOB55" s="332"/>
      <c r="SOC55" s="332"/>
      <c r="SOD55" s="332"/>
      <c r="SOE55" s="332"/>
      <c r="SOF55" s="332"/>
      <c r="SOG55" s="332"/>
      <c r="SOH55" s="332"/>
      <c r="SOI55" s="332"/>
      <c r="SOJ55" s="332"/>
      <c r="SOK55" s="332"/>
      <c r="SOL55" s="332"/>
      <c r="SOM55" s="332"/>
      <c r="SON55" s="332"/>
      <c r="SOO55" s="332"/>
      <c r="SOP55" s="332"/>
      <c r="SOQ55" s="332"/>
      <c r="SOR55" s="332"/>
      <c r="SOS55" s="332"/>
      <c r="SOT55" s="332"/>
      <c r="SOU55" s="332"/>
      <c r="SOV55" s="332"/>
      <c r="SOW55" s="332"/>
      <c r="SOX55" s="332"/>
      <c r="SOY55" s="332"/>
      <c r="SOZ55" s="332"/>
      <c r="SPA55" s="332"/>
      <c r="SPB55" s="332"/>
      <c r="SPC55" s="332"/>
      <c r="SPD55" s="332"/>
      <c r="SPE55" s="332"/>
      <c r="SPF55" s="332"/>
      <c r="SPG55" s="332"/>
      <c r="SPH55" s="332"/>
      <c r="SPI55" s="332"/>
      <c r="SPJ55" s="332"/>
      <c r="SPK55" s="332"/>
      <c r="SPL55" s="332"/>
      <c r="SPM55" s="332"/>
      <c r="SPN55" s="332"/>
      <c r="SPO55" s="332"/>
      <c r="SPP55" s="332"/>
      <c r="SPQ55" s="332"/>
      <c r="SPR55" s="332"/>
      <c r="SPS55" s="332"/>
      <c r="SPT55" s="332"/>
      <c r="SPU55" s="332"/>
      <c r="SPV55" s="332"/>
      <c r="SPW55" s="332"/>
      <c r="SPX55" s="332"/>
      <c r="SPY55" s="332"/>
      <c r="SPZ55" s="332"/>
      <c r="SQA55" s="332"/>
      <c r="SQB55" s="332"/>
      <c r="SQC55" s="332"/>
      <c r="SQD55" s="332"/>
      <c r="SQE55" s="332"/>
      <c r="SQF55" s="332"/>
      <c r="SQG55" s="332"/>
      <c r="SQH55" s="332"/>
      <c r="SQI55" s="332"/>
      <c r="SQJ55" s="332"/>
      <c r="SQK55" s="332"/>
      <c r="SQL55" s="332"/>
      <c r="SQM55" s="332"/>
      <c r="SQN55" s="332"/>
      <c r="SQO55" s="332"/>
      <c r="SQP55" s="332"/>
      <c r="SQQ55" s="332"/>
      <c r="SQR55" s="332"/>
      <c r="SQS55" s="332"/>
      <c r="SQT55" s="332"/>
      <c r="SQU55" s="332"/>
      <c r="SQV55" s="332"/>
      <c r="SQW55" s="332"/>
      <c r="SQX55" s="332"/>
      <c r="SQY55" s="332"/>
      <c r="SQZ55" s="332"/>
      <c r="SRA55" s="332"/>
      <c r="SRB55" s="332"/>
      <c r="SRC55" s="332"/>
      <c r="SRD55" s="332"/>
      <c r="SRE55" s="332"/>
      <c r="SRF55" s="332"/>
      <c r="SRG55" s="332"/>
      <c r="SRH55" s="332"/>
      <c r="SRI55" s="332"/>
      <c r="SRJ55" s="332"/>
      <c r="SRK55" s="332"/>
      <c r="SRL55" s="332"/>
      <c r="SRM55" s="332"/>
      <c r="SRN55" s="332"/>
      <c r="SRO55" s="332"/>
      <c r="SRP55" s="332"/>
      <c r="SRQ55" s="332"/>
      <c r="SRR55" s="332"/>
      <c r="SRS55" s="332"/>
      <c r="SRT55" s="332"/>
      <c r="SRU55" s="332"/>
      <c r="SRV55" s="332"/>
      <c r="SRW55" s="332"/>
      <c r="SRX55" s="332"/>
      <c r="SRY55" s="332"/>
      <c r="SRZ55" s="332"/>
      <c r="SSA55" s="332"/>
      <c r="SSB55" s="332"/>
      <c r="SSC55" s="332"/>
      <c r="SSD55" s="332"/>
      <c r="SSE55" s="332"/>
      <c r="SSF55" s="332"/>
      <c r="SSG55" s="332"/>
      <c r="SSH55" s="332"/>
      <c r="SSI55" s="332"/>
      <c r="SSJ55" s="332"/>
      <c r="SSK55" s="332"/>
      <c r="SSL55" s="332"/>
      <c r="SSM55" s="332"/>
      <c r="SSN55" s="332"/>
      <c r="SSO55" s="332"/>
      <c r="SSP55" s="332"/>
      <c r="SSQ55" s="332"/>
      <c r="SSR55" s="332"/>
      <c r="SSS55" s="332"/>
      <c r="SST55" s="332"/>
      <c r="SSU55" s="332"/>
      <c r="SSV55" s="332"/>
      <c r="SSW55" s="332"/>
      <c r="SSX55" s="332"/>
      <c r="SSY55" s="332"/>
      <c r="SSZ55" s="332"/>
      <c r="STA55" s="332"/>
      <c r="STB55" s="332"/>
      <c r="STC55" s="332"/>
      <c r="STD55" s="332"/>
      <c r="STE55" s="332"/>
      <c r="STF55" s="332"/>
      <c r="STG55" s="332"/>
      <c r="STH55" s="332"/>
      <c r="STI55" s="332"/>
      <c r="STJ55" s="332"/>
      <c r="STK55" s="332"/>
      <c r="STL55" s="332"/>
      <c r="STM55" s="332"/>
      <c r="STN55" s="332"/>
      <c r="STO55" s="332"/>
      <c r="STP55" s="332"/>
      <c r="STQ55" s="332"/>
      <c r="STR55" s="332"/>
      <c r="STS55" s="332"/>
      <c r="STT55" s="332"/>
      <c r="STU55" s="332"/>
      <c r="STV55" s="332"/>
      <c r="STW55" s="332"/>
      <c r="STX55" s="332"/>
      <c r="STY55" s="332"/>
      <c r="STZ55" s="332"/>
      <c r="SUA55" s="332"/>
      <c r="SUB55" s="332"/>
      <c r="SUC55" s="332"/>
      <c r="SUD55" s="332"/>
      <c r="SUE55" s="332"/>
      <c r="SUF55" s="332"/>
      <c r="SUG55" s="332"/>
      <c r="SUH55" s="332"/>
      <c r="SUI55" s="332"/>
      <c r="SUJ55" s="332"/>
      <c r="SUK55" s="332"/>
      <c r="SUL55" s="332"/>
      <c r="SUM55" s="332"/>
      <c r="SUN55" s="332"/>
      <c r="SUO55" s="332"/>
      <c r="SUP55" s="332"/>
      <c r="SUQ55" s="332"/>
      <c r="SUR55" s="332"/>
      <c r="SUS55" s="332"/>
      <c r="SUT55" s="332"/>
      <c r="SUU55" s="332"/>
      <c r="SUV55" s="332"/>
      <c r="SUW55" s="332"/>
      <c r="SUX55" s="332"/>
      <c r="SUY55" s="332"/>
      <c r="SUZ55" s="332"/>
      <c r="SVA55" s="332"/>
      <c r="SVB55" s="332"/>
      <c r="SVC55" s="332"/>
      <c r="SVD55" s="332"/>
      <c r="SVE55" s="332"/>
      <c r="SVF55" s="332"/>
      <c r="SVG55" s="332"/>
      <c r="SVH55" s="332"/>
      <c r="SVI55" s="332"/>
      <c r="SVJ55" s="332"/>
      <c r="SVK55" s="332"/>
      <c r="SVL55" s="332"/>
      <c r="SVM55" s="332"/>
      <c r="SVN55" s="332"/>
      <c r="SVO55" s="332"/>
      <c r="SVP55" s="332"/>
      <c r="SVQ55" s="332"/>
      <c r="SVR55" s="332"/>
      <c r="SVS55" s="332"/>
      <c r="SVT55" s="332"/>
      <c r="SVU55" s="332"/>
      <c r="SVV55" s="332"/>
      <c r="SVW55" s="332"/>
      <c r="SVX55" s="332"/>
      <c r="SVY55" s="332"/>
      <c r="SVZ55" s="332"/>
      <c r="SWA55" s="332"/>
      <c r="SWB55" s="332"/>
      <c r="SWC55" s="332"/>
      <c r="SWD55" s="332"/>
      <c r="SWE55" s="332"/>
      <c r="SWF55" s="332"/>
      <c r="SWG55" s="332"/>
      <c r="SWH55" s="332"/>
      <c r="SWI55" s="332"/>
      <c r="SWJ55" s="332"/>
      <c r="SWK55" s="332"/>
      <c r="SWL55" s="332"/>
      <c r="SWM55" s="332"/>
      <c r="SWN55" s="332"/>
      <c r="SWO55" s="332"/>
      <c r="SWP55" s="332"/>
      <c r="SWQ55" s="332"/>
      <c r="SWR55" s="332"/>
      <c r="SWS55" s="332"/>
      <c r="SWT55" s="332"/>
      <c r="SWU55" s="332"/>
      <c r="SWV55" s="332"/>
      <c r="SWW55" s="332"/>
      <c r="SWX55" s="332"/>
      <c r="SWY55" s="332"/>
      <c r="SWZ55" s="332"/>
      <c r="SXA55" s="332"/>
      <c r="SXB55" s="332"/>
      <c r="SXC55" s="332"/>
      <c r="SXD55" s="332"/>
      <c r="SXE55" s="332"/>
      <c r="SXF55" s="332"/>
      <c r="SXG55" s="332"/>
      <c r="SXH55" s="332"/>
      <c r="SXI55" s="332"/>
      <c r="SXJ55" s="332"/>
      <c r="SXK55" s="332"/>
      <c r="SXL55" s="332"/>
      <c r="SXM55" s="332"/>
      <c r="SXN55" s="332"/>
      <c r="SXO55" s="332"/>
      <c r="SXP55" s="332"/>
      <c r="SXQ55" s="332"/>
      <c r="SXR55" s="332"/>
      <c r="SXS55" s="332"/>
      <c r="SXT55" s="332"/>
      <c r="SXU55" s="332"/>
      <c r="SXV55" s="332"/>
      <c r="SXW55" s="332"/>
      <c r="SXX55" s="332"/>
      <c r="SXY55" s="332"/>
      <c r="SXZ55" s="332"/>
      <c r="SYA55" s="332"/>
      <c r="SYB55" s="332"/>
      <c r="SYC55" s="332"/>
      <c r="SYD55" s="332"/>
      <c r="SYE55" s="332"/>
      <c r="SYF55" s="332"/>
      <c r="SYG55" s="332"/>
      <c r="SYH55" s="332"/>
      <c r="SYI55" s="332"/>
      <c r="SYJ55" s="332"/>
      <c r="SYK55" s="332"/>
      <c r="SYL55" s="332"/>
      <c r="SYM55" s="332"/>
      <c r="SYN55" s="332"/>
      <c r="SYO55" s="332"/>
      <c r="SYP55" s="332"/>
      <c r="SYQ55" s="332"/>
      <c r="SYR55" s="332"/>
      <c r="SYS55" s="332"/>
      <c r="SYT55" s="332"/>
      <c r="SYU55" s="332"/>
      <c r="SYV55" s="332"/>
      <c r="SYW55" s="332"/>
      <c r="SYX55" s="332"/>
      <c r="SYY55" s="332"/>
      <c r="SYZ55" s="332"/>
      <c r="SZA55" s="332"/>
      <c r="SZB55" s="332"/>
      <c r="SZC55" s="332"/>
      <c r="SZD55" s="332"/>
      <c r="SZE55" s="332"/>
      <c r="SZF55" s="332"/>
      <c r="SZG55" s="332"/>
      <c r="SZH55" s="332"/>
      <c r="SZI55" s="332"/>
      <c r="SZJ55" s="332"/>
      <c r="SZK55" s="332"/>
      <c r="SZL55" s="332"/>
      <c r="SZM55" s="332"/>
      <c r="SZN55" s="332"/>
      <c r="SZO55" s="332"/>
      <c r="SZP55" s="332"/>
      <c r="SZQ55" s="332"/>
      <c r="SZR55" s="332"/>
      <c r="SZS55" s="332"/>
      <c r="SZT55" s="332"/>
      <c r="SZU55" s="332"/>
      <c r="SZV55" s="332"/>
      <c r="SZW55" s="332"/>
      <c r="SZX55" s="332"/>
      <c r="SZY55" s="332"/>
      <c r="SZZ55" s="332"/>
      <c r="TAA55" s="332"/>
      <c r="TAB55" s="332"/>
      <c r="TAC55" s="332"/>
      <c r="TAD55" s="332"/>
      <c r="TAE55" s="332"/>
      <c r="TAF55" s="332"/>
      <c r="TAG55" s="332"/>
      <c r="TAH55" s="332"/>
      <c r="TAI55" s="332"/>
      <c r="TAJ55" s="332"/>
      <c r="TAK55" s="332"/>
      <c r="TAL55" s="332"/>
      <c r="TAM55" s="332"/>
      <c r="TAN55" s="332"/>
      <c r="TAO55" s="332"/>
      <c r="TAP55" s="332"/>
      <c r="TAQ55" s="332"/>
      <c r="TAR55" s="332"/>
      <c r="TAS55" s="332"/>
      <c r="TAT55" s="332"/>
      <c r="TAU55" s="332"/>
      <c r="TAV55" s="332"/>
      <c r="TAW55" s="332"/>
      <c r="TAX55" s="332"/>
      <c r="TAY55" s="332"/>
      <c r="TAZ55" s="332"/>
      <c r="TBA55" s="332"/>
      <c r="TBB55" s="332"/>
      <c r="TBC55" s="332"/>
      <c r="TBD55" s="332"/>
      <c r="TBE55" s="332"/>
      <c r="TBF55" s="332"/>
      <c r="TBG55" s="332"/>
      <c r="TBH55" s="332"/>
      <c r="TBI55" s="332"/>
      <c r="TBJ55" s="332"/>
      <c r="TBK55" s="332"/>
      <c r="TBL55" s="332"/>
      <c r="TBM55" s="332"/>
      <c r="TBN55" s="332"/>
      <c r="TBO55" s="332"/>
      <c r="TBP55" s="332"/>
      <c r="TBQ55" s="332"/>
      <c r="TBR55" s="332"/>
      <c r="TBS55" s="332"/>
      <c r="TBT55" s="332"/>
      <c r="TBU55" s="332"/>
      <c r="TBV55" s="332"/>
      <c r="TBW55" s="332"/>
      <c r="TBX55" s="332"/>
      <c r="TBY55" s="332"/>
      <c r="TBZ55" s="332"/>
      <c r="TCA55" s="332"/>
      <c r="TCB55" s="332"/>
      <c r="TCC55" s="332"/>
      <c r="TCD55" s="332"/>
      <c r="TCE55" s="332"/>
      <c r="TCF55" s="332"/>
      <c r="TCG55" s="332"/>
      <c r="TCH55" s="332"/>
      <c r="TCI55" s="332"/>
      <c r="TCJ55" s="332"/>
      <c r="TCK55" s="332"/>
      <c r="TCL55" s="332"/>
      <c r="TCM55" s="332"/>
      <c r="TCN55" s="332"/>
      <c r="TCO55" s="332"/>
      <c r="TCP55" s="332"/>
      <c r="TCQ55" s="332"/>
      <c r="TCR55" s="332"/>
      <c r="TCS55" s="332"/>
      <c r="TCT55" s="332"/>
      <c r="TCU55" s="332"/>
      <c r="TCV55" s="332"/>
      <c r="TCW55" s="332"/>
      <c r="TCX55" s="332"/>
      <c r="TCY55" s="332"/>
      <c r="TCZ55" s="332"/>
      <c r="TDA55" s="332"/>
      <c r="TDB55" s="332"/>
      <c r="TDC55" s="332"/>
      <c r="TDD55" s="332"/>
      <c r="TDE55" s="332"/>
      <c r="TDF55" s="332"/>
      <c r="TDG55" s="332"/>
      <c r="TDH55" s="332"/>
      <c r="TDI55" s="332"/>
      <c r="TDJ55" s="332"/>
      <c r="TDK55" s="332"/>
      <c r="TDL55" s="332"/>
      <c r="TDM55" s="332"/>
      <c r="TDN55" s="332"/>
      <c r="TDO55" s="332"/>
      <c r="TDP55" s="332"/>
      <c r="TDQ55" s="332"/>
      <c r="TDR55" s="332"/>
      <c r="TDS55" s="332"/>
      <c r="TDT55" s="332"/>
      <c r="TDU55" s="332"/>
      <c r="TDV55" s="332"/>
      <c r="TDW55" s="332"/>
      <c r="TDX55" s="332"/>
      <c r="TDY55" s="332"/>
      <c r="TDZ55" s="332"/>
      <c r="TEA55" s="332"/>
      <c r="TEB55" s="332"/>
      <c r="TEC55" s="332"/>
      <c r="TED55" s="332"/>
      <c r="TEE55" s="332"/>
      <c r="TEF55" s="332"/>
      <c r="TEG55" s="332"/>
      <c r="TEH55" s="332"/>
      <c r="TEI55" s="332"/>
      <c r="TEJ55" s="332"/>
      <c r="TEK55" s="332"/>
      <c r="TEL55" s="332"/>
      <c r="TEM55" s="332"/>
      <c r="TEN55" s="332"/>
      <c r="TEO55" s="332"/>
      <c r="TEP55" s="332"/>
      <c r="TEQ55" s="332"/>
      <c r="TER55" s="332"/>
      <c r="TES55" s="332"/>
      <c r="TET55" s="332"/>
      <c r="TEU55" s="332"/>
      <c r="TEV55" s="332"/>
      <c r="TEW55" s="332"/>
      <c r="TEX55" s="332"/>
      <c r="TEY55" s="332"/>
      <c r="TEZ55" s="332"/>
      <c r="TFA55" s="332"/>
      <c r="TFB55" s="332"/>
      <c r="TFC55" s="332"/>
      <c r="TFD55" s="332"/>
      <c r="TFE55" s="332"/>
      <c r="TFF55" s="332"/>
      <c r="TFG55" s="332"/>
      <c r="TFH55" s="332"/>
      <c r="TFI55" s="332"/>
      <c r="TFJ55" s="332"/>
      <c r="TFK55" s="332"/>
      <c r="TFL55" s="332"/>
      <c r="TFM55" s="332"/>
      <c r="TFN55" s="332"/>
      <c r="TFO55" s="332"/>
      <c r="TFP55" s="332"/>
      <c r="TFQ55" s="332"/>
      <c r="TFR55" s="332"/>
      <c r="TFS55" s="332"/>
      <c r="TFT55" s="332"/>
      <c r="TFU55" s="332"/>
      <c r="TFV55" s="332"/>
      <c r="TFW55" s="332"/>
      <c r="TFX55" s="332"/>
      <c r="TFY55" s="332"/>
      <c r="TFZ55" s="332"/>
      <c r="TGA55" s="332"/>
      <c r="TGB55" s="332"/>
      <c r="TGC55" s="332"/>
      <c r="TGD55" s="332"/>
      <c r="TGE55" s="332"/>
      <c r="TGF55" s="332"/>
      <c r="TGG55" s="332"/>
      <c r="TGH55" s="332"/>
      <c r="TGI55" s="332"/>
      <c r="TGJ55" s="332"/>
      <c r="TGK55" s="332"/>
      <c r="TGL55" s="332"/>
      <c r="TGM55" s="332"/>
      <c r="TGN55" s="332"/>
      <c r="TGO55" s="332"/>
      <c r="TGP55" s="332"/>
      <c r="TGQ55" s="332"/>
      <c r="TGR55" s="332"/>
      <c r="TGS55" s="332"/>
      <c r="TGT55" s="332"/>
      <c r="TGU55" s="332"/>
      <c r="TGV55" s="332"/>
      <c r="TGW55" s="332"/>
      <c r="TGX55" s="332"/>
      <c r="TGY55" s="332"/>
      <c r="TGZ55" s="332"/>
      <c r="THA55" s="332"/>
      <c r="THB55" s="332"/>
      <c r="THC55" s="332"/>
      <c r="THD55" s="332"/>
      <c r="THE55" s="332"/>
      <c r="THF55" s="332"/>
      <c r="THG55" s="332"/>
      <c r="THH55" s="332"/>
      <c r="THI55" s="332"/>
      <c r="THJ55" s="332"/>
      <c r="THK55" s="332"/>
      <c r="THL55" s="332"/>
      <c r="THM55" s="332"/>
      <c r="THN55" s="332"/>
      <c r="THO55" s="332"/>
      <c r="THP55" s="332"/>
      <c r="THQ55" s="332"/>
      <c r="THR55" s="332"/>
      <c r="THS55" s="332"/>
      <c r="THT55" s="332"/>
      <c r="THU55" s="332"/>
      <c r="THV55" s="332"/>
      <c r="THW55" s="332"/>
      <c r="THX55" s="332"/>
      <c r="THY55" s="332"/>
      <c r="THZ55" s="332"/>
      <c r="TIA55" s="332"/>
      <c r="TIB55" s="332"/>
      <c r="TIC55" s="332"/>
      <c r="TID55" s="332"/>
      <c r="TIE55" s="332"/>
      <c r="TIF55" s="332"/>
      <c r="TIG55" s="332"/>
      <c r="TIH55" s="332"/>
      <c r="TII55" s="332"/>
      <c r="TIJ55" s="332"/>
      <c r="TIK55" s="332"/>
      <c r="TIL55" s="332"/>
      <c r="TIM55" s="332"/>
      <c r="TIN55" s="332"/>
      <c r="TIO55" s="332"/>
      <c r="TIP55" s="332"/>
      <c r="TIQ55" s="332"/>
      <c r="TIR55" s="332"/>
      <c r="TIS55" s="332"/>
      <c r="TIT55" s="332"/>
      <c r="TIU55" s="332"/>
      <c r="TIV55" s="332"/>
      <c r="TIW55" s="332"/>
      <c r="TIX55" s="332"/>
      <c r="TIY55" s="332"/>
      <c r="TIZ55" s="332"/>
      <c r="TJA55" s="332"/>
      <c r="TJB55" s="332"/>
      <c r="TJC55" s="332"/>
      <c r="TJD55" s="332"/>
      <c r="TJE55" s="332"/>
      <c r="TJF55" s="332"/>
      <c r="TJG55" s="332"/>
      <c r="TJH55" s="332"/>
      <c r="TJI55" s="332"/>
      <c r="TJJ55" s="332"/>
      <c r="TJK55" s="332"/>
      <c r="TJL55" s="332"/>
      <c r="TJM55" s="332"/>
      <c r="TJN55" s="332"/>
      <c r="TJO55" s="332"/>
      <c r="TJP55" s="332"/>
      <c r="TJQ55" s="332"/>
      <c r="TJR55" s="332"/>
      <c r="TJS55" s="332"/>
      <c r="TJT55" s="332"/>
      <c r="TJU55" s="332"/>
      <c r="TJV55" s="332"/>
      <c r="TJW55" s="332"/>
      <c r="TJX55" s="332"/>
      <c r="TJY55" s="332"/>
      <c r="TJZ55" s="332"/>
      <c r="TKA55" s="332"/>
      <c r="TKB55" s="332"/>
      <c r="TKC55" s="332"/>
      <c r="TKD55" s="332"/>
      <c r="TKE55" s="332"/>
      <c r="TKF55" s="332"/>
      <c r="TKG55" s="332"/>
      <c r="TKH55" s="332"/>
      <c r="TKI55" s="332"/>
      <c r="TKJ55" s="332"/>
      <c r="TKK55" s="332"/>
      <c r="TKL55" s="332"/>
      <c r="TKM55" s="332"/>
      <c r="TKN55" s="332"/>
      <c r="TKO55" s="332"/>
      <c r="TKP55" s="332"/>
      <c r="TKQ55" s="332"/>
      <c r="TKR55" s="332"/>
      <c r="TKS55" s="332"/>
      <c r="TKT55" s="332"/>
      <c r="TKU55" s="332"/>
      <c r="TKV55" s="332"/>
      <c r="TKW55" s="332"/>
      <c r="TKX55" s="332"/>
      <c r="TKY55" s="332"/>
      <c r="TKZ55" s="332"/>
      <c r="TLA55" s="332"/>
      <c r="TLB55" s="332"/>
      <c r="TLC55" s="332"/>
      <c r="TLD55" s="332"/>
      <c r="TLE55" s="332"/>
      <c r="TLF55" s="332"/>
      <c r="TLG55" s="332"/>
      <c r="TLH55" s="332"/>
      <c r="TLI55" s="332"/>
      <c r="TLJ55" s="332"/>
      <c r="TLK55" s="332"/>
      <c r="TLL55" s="332"/>
      <c r="TLM55" s="332"/>
      <c r="TLN55" s="332"/>
      <c r="TLO55" s="332"/>
      <c r="TLP55" s="332"/>
      <c r="TLQ55" s="332"/>
      <c r="TLR55" s="332"/>
      <c r="TLS55" s="332"/>
      <c r="TLT55" s="332"/>
      <c r="TLU55" s="332"/>
      <c r="TLV55" s="332"/>
      <c r="TLW55" s="332"/>
      <c r="TLX55" s="332"/>
      <c r="TLY55" s="332"/>
      <c r="TLZ55" s="332"/>
      <c r="TMA55" s="332"/>
      <c r="TMB55" s="332"/>
      <c r="TMC55" s="332"/>
      <c r="TMD55" s="332"/>
      <c r="TME55" s="332"/>
      <c r="TMF55" s="332"/>
      <c r="TMG55" s="332"/>
      <c r="TMH55" s="332"/>
      <c r="TMI55" s="332"/>
      <c r="TMJ55" s="332"/>
      <c r="TMK55" s="332"/>
      <c r="TML55" s="332"/>
      <c r="TMM55" s="332"/>
      <c r="TMN55" s="332"/>
      <c r="TMO55" s="332"/>
      <c r="TMP55" s="332"/>
      <c r="TMQ55" s="332"/>
      <c r="TMR55" s="332"/>
      <c r="TMS55" s="332"/>
      <c r="TMT55" s="332"/>
      <c r="TMU55" s="332"/>
      <c r="TMV55" s="332"/>
      <c r="TMW55" s="332"/>
      <c r="TMX55" s="332"/>
      <c r="TMY55" s="332"/>
      <c r="TMZ55" s="332"/>
      <c r="TNA55" s="332"/>
      <c r="TNB55" s="332"/>
      <c r="TNC55" s="332"/>
      <c r="TND55" s="332"/>
      <c r="TNE55" s="332"/>
      <c r="TNF55" s="332"/>
      <c r="TNG55" s="332"/>
      <c r="TNH55" s="332"/>
      <c r="TNI55" s="332"/>
      <c r="TNJ55" s="332"/>
      <c r="TNK55" s="332"/>
      <c r="TNL55" s="332"/>
      <c r="TNM55" s="332"/>
      <c r="TNN55" s="332"/>
      <c r="TNO55" s="332"/>
      <c r="TNP55" s="332"/>
      <c r="TNQ55" s="332"/>
      <c r="TNR55" s="332"/>
      <c r="TNS55" s="332"/>
      <c r="TNT55" s="332"/>
      <c r="TNU55" s="332"/>
      <c r="TNV55" s="332"/>
      <c r="TNW55" s="332"/>
      <c r="TNX55" s="332"/>
      <c r="TNY55" s="332"/>
      <c r="TNZ55" s="332"/>
      <c r="TOA55" s="332"/>
      <c r="TOB55" s="332"/>
      <c r="TOC55" s="332"/>
      <c r="TOD55" s="332"/>
      <c r="TOE55" s="332"/>
      <c r="TOF55" s="332"/>
      <c r="TOG55" s="332"/>
      <c r="TOH55" s="332"/>
      <c r="TOI55" s="332"/>
      <c r="TOJ55" s="332"/>
      <c r="TOK55" s="332"/>
      <c r="TOL55" s="332"/>
      <c r="TOM55" s="332"/>
      <c r="TON55" s="332"/>
      <c r="TOO55" s="332"/>
      <c r="TOP55" s="332"/>
      <c r="TOQ55" s="332"/>
      <c r="TOR55" s="332"/>
      <c r="TOS55" s="332"/>
      <c r="TOT55" s="332"/>
      <c r="TOU55" s="332"/>
      <c r="TOV55" s="332"/>
      <c r="TOW55" s="332"/>
      <c r="TOX55" s="332"/>
      <c r="TOY55" s="332"/>
      <c r="TOZ55" s="332"/>
      <c r="TPA55" s="332"/>
      <c r="TPB55" s="332"/>
      <c r="TPC55" s="332"/>
      <c r="TPD55" s="332"/>
      <c r="TPE55" s="332"/>
      <c r="TPF55" s="332"/>
      <c r="TPG55" s="332"/>
      <c r="TPH55" s="332"/>
      <c r="TPI55" s="332"/>
      <c r="TPJ55" s="332"/>
      <c r="TPK55" s="332"/>
      <c r="TPL55" s="332"/>
      <c r="TPM55" s="332"/>
      <c r="TPN55" s="332"/>
      <c r="TPO55" s="332"/>
      <c r="TPP55" s="332"/>
      <c r="TPQ55" s="332"/>
      <c r="TPR55" s="332"/>
      <c r="TPS55" s="332"/>
      <c r="TPT55" s="332"/>
      <c r="TPU55" s="332"/>
      <c r="TPV55" s="332"/>
      <c r="TPW55" s="332"/>
      <c r="TPX55" s="332"/>
      <c r="TPY55" s="332"/>
      <c r="TPZ55" s="332"/>
      <c r="TQA55" s="332"/>
      <c r="TQB55" s="332"/>
      <c r="TQC55" s="332"/>
      <c r="TQD55" s="332"/>
      <c r="TQE55" s="332"/>
      <c r="TQF55" s="332"/>
      <c r="TQG55" s="332"/>
      <c r="TQH55" s="332"/>
      <c r="TQI55" s="332"/>
      <c r="TQJ55" s="332"/>
      <c r="TQK55" s="332"/>
      <c r="TQL55" s="332"/>
      <c r="TQM55" s="332"/>
      <c r="TQN55" s="332"/>
      <c r="TQO55" s="332"/>
      <c r="TQP55" s="332"/>
      <c r="TQQ55" s="332"/>
      <c r="TQR55" s="332"/>
      <c r="TQS55" s="332"/>
      <c r="TQT55" s="332"/>
      <c r="TQU55" s="332"/>
      <c r="TQV55" s="332"/>
      <c r="TQW55" s="332"/>
      <c r="TQX55" s="332"/>
      <c r="TQY55" s="332"/>
      <c r="TQZ55" s="332"/>
      <c r="TRA55" s="332"/>
      <c r="TRB55" s="332"/>
      <c r="TRC55" s="332"/>
      <c r="TRD55" s="332"/>
      <c r="TRE55" s="332"/>
      <c r="TRF55" s="332"/>
      <c r="TRG55" s="332"/>
      <c r="TRH55" s="332"/>
      <c r="TRI55" s="332"/>
      <c r="TRJ55" s="332"/>
      <c r="TRK55" s="332"/>
      <c r="TRL55" s="332"/>
      <c r="TRM55" s="332"/>
      <c r="TRN55" s="332"/>
      <c r="TRO55" s="332"/>
      <c r="TRP55" s="332"/>
      <c r="TRQ55" s="332"/>
      <c r="TRR55" s="332"/>
      <c r="TRS55" s="332"/>
      <c r="TRT55" s="332"/>
      <c r="TRU55" s="332"/>
      <c r="TRV55" s="332"/>
      <c r="TRW55" s="332"/>
      <c r="TRX55" s="332"/>
      <c r="TRY55" s="332"/>
      <c r="TRZ55" s="332"/>
      <c r="TSA55" s="332"/>
      <c r="TSB55" s="332"/>
      <c r="TSC55" s="332"/>
      <c r="TSD55" s="332"/>
      <c r="TSE55" s="332"/>
      <c r="TSF55" s="332"/>
      <c r="TSG55" s="332"/>
      <c r="TSH55" s="332"/>
      <c r="TSI55" s="332"/>
      <c r="TSJ55" s="332"/>
      <c r="TSK55" s="332"/>
      <c r="TSL55" s="332"/>
      <c r="TSM55" s="332"/>
      <c r="TSN55" s="332"/>
      <c r="TSO55" s="332"/>
      <c r="TSP55" s="332"/>
      <c r="TSQ55" s="332"/>
      <c r="TSR55" s="332"/>
      <c r="TSS55" s="332"/>
      <c r="TST55" s="332"/>
      <c r="TSU55" s="332"/>
      <c r="TSV55" s="332"/>
      <c r="TSW55" s="332"/>
      <c r="TSX55" s="332"/>
      <c r="TSY55" s="332"/>
      <c r="TSZ55" s="332"/>
      <c r="TTA55" s="332"/>
      <c r="TTB55" s="332"/>
      <c r="TTC55" s="332"/>
      <c r="TTD55" s="332"/>
      <c r="TTE55" s="332"/>
      <c r="TTF55" s="332"/>
      <c r="TTG55" s="332"/>
      <c r="TTH55" s="332"/>
      <c r="TTI55" s="332"/>
      <c r="TTJ55" s="332"/>
      <c r="TTK55" s="332"/>
      <c r="TTL55" s="332"/>
      <c r="TTM55" s="332"/>
      <c r="TTN55" s="332"/>
      <c r="TTO55" s="332"/>
      <c r="TTP55" s="332"/>
      <c r="TTQ55" s="332"/>
      <c r="TTR55" s="332"/>
      <c r="TTS55" s="332"/>
      <c r="TTT55" s="332"/>
      <c r="TTU55" s="332"/>
      <c r="TTV55" s="332"/>
      <c r="TTW55" s="332"/>
      <c r="TTX55" s="332"/>
      <c r="TTY55" s="332"/>
      <c r="TTZ55" s="332"/>
      <c r="TUA55" s="332"/>
      <c r="TUB55" s="332"/>
      <c r="TUC55" s="332"/>
      <c r="TUD55" s="332"/>
      <c r="TUE55" s="332"/>
      <c r="TUF55" s="332"/>
      <c r="TUG55" s="332"/>
      <c r="TUH55" s="332"/>
      <c r="TUI55" s="332"/>
      <c r="TUJ55" s="332"/>
      <c r="TUK55" s="332"/>
      <c r="TUL55" s="332"/>
      <c r="TUM55" s="332"/>
      <c r="TUN55" s="332"/>
      <c r="TUO55" s="332"/>
      <c r="TUP55" s="332"/>
      <c r="TUQ55" s="332"/>
      <c r="TUR55" s="332"/>
      <c r="TUS55" s="332"/>
      <c r="TUT55" s="332"/>
      <c r="TUU55" s="332"/>
      <c r="TUV55" s="332"/>
      <c r="TUW55" s="332"/>
      <c r="TUX55" s="332"/>
      <c r="TUY55" s="332"/>
      <c r="TUZ55" s="332"/>
      <c r="TVA55" s="332"/>
      <c r="TVB55" s="332"/>
      <c r="TVC55" s="332"/>
      <c r="TVD55" s="332"/>
      <c r="TVE55" s="332"/>
      <c r="TVF55" s="332"/>
      <c r="TVG55" s="332"/>
      <c r="TVH55" s="332"/>
      <c r="TVI55" s="332"/>
      <c r="TVJ55" s="332"/>
      <c r="TVK55" s="332"/>
      <c r="TVL55" s="332"/>
      <c r="TVM55" s="332"/>
      <c r="TVN55" s="332"/>
      <c r="TVO55" s="332"/>
      <c r="TVP55" s="332"/>
      <c r="TVQ55" s="332"/>
      <c r="TVR55" s="332"/>
      <c r="TVS55" s="332"/>
      <c r="TVT55" s="332"/>
      <c r="TVU55" s="332"/>
      <c r="TVV55" s="332"/>
      <c r="TVW55" s="332"/>
      <c r="TVX55" s="332"/>
      <c r="TVY55" s="332"/>
      <c r="TVZ55" s="332"/>
      <c r="TWA55" s="332"/>
      <c r="TWB55" s="332"/>
      <c r="TWC55" s="332"/>
      <c r="TWD55" s="332"/>
      <c r="TWE55" s="332"/>
      <c r="TWF55" s="332"/>
      <c r="TWG55" s="332"/>
      <c r="TWH55" s="332"/>
      <c r="TWI55" s="332"/>
      <c r="TWJ55" s="332"/>
      <c r="TWK55" s="332"/>
      <c r="TWL55" s="332"/>
      <c r="TWM55" s="332"/>
      <c r="TWN55" s="332"/>
      <c r="TWO55" s="332"/>
      <c r="TWP55" s="332"/>
      <c r="TWQ55" s="332"/>
      <c r="TWR55" s="332"/>
      <c r="TWS55" s="332"/>
      <c r="TWT55" s="332"/>
      <c r="TWU55" s="332"/>
      <c r="TWV55" s="332"/>
      <c r="TWW55" s="332"/>
      <c r="TWX55" s="332"/>
      <c r="TWY55" s="332"/>
      <c r="TWZ55" s="332"/>
      <c r="TXA55" s="332"/>
      <c r="TXB55" s="332"/>
      <c r="TXC55" s="332"/>
      <c r="TXD55" s="332"/>
      <c r="TXE55" s="332"/>
      <c r="TXF55" s="332"/>
      <c r="TXG55" s="332"/>
      <c r="TXH55" s="332"/>
      <c r="TXI55" s="332"/>
      <c r="TXJ55" s="332"/>
      <c r="TXK55" s="332"/>
      <c r="TXL55" s="332"/>
      <c r="TXM55" s="332"/>
      <c r="TXN55" s="332"/>
      <c r="TXO55" s="332"/>
      <c r="TXP55" s="332"/>
      <c r="TXQ55" s="332"/>
      <c r="TXR55" s="332"/>
      <c r="TXS55" s="332"/>
      <c r="TXT55" s="332"/>
      <c r="TXU55" s="332"/>
      <c r="TXV55" s="332"/>
      <c r="TXW55" s="332"/>
      <c r="TXX55" s="332"/>
      <c r="TXY55" s="332"/>
      <c r="TXZ55" s="332"/>
      <c r="TYA55" s="332"/>
      <c r="TYB55" s="332"/>
      <c r="TYC55" s="332"/>
      <c r="TYD55" s="332"/>
      <c r="TYE55" s="332"/>
      <c r="TYF55" s="332"/>
      <c r="TYG55" s="332"/>
      <c r="TYH55" s="332"/>
      <c r="TYI55" s="332"/>
      <c r="TYJ55" s="332"/>
      <c r="TYK55" s="332"/>
      <c r="TYL55" s="332"/>
      <c r="TYM55" s="332"/>
      <c r="TYN55" s="332"/>
      <c r="TYO55" s="332"/>
      <c r="TYP55" s="332"/>
      <c r="TYQ55" s="332"/>
      <c r="TYR55" s="332"/>
      <c r="TYS55" s="332"/>
      <c r="TYT55" s="332"/>
      <c r="TYU55" s="332"/>
      <c r="TYV55" s="332"/>
      <c r="TYW55" s="332"/>
      <c r="TYX55" s="332"/>
      <c r="TYY55" s="332"/>
      <c r="TYZ55" s="332"/>
      <c r="TZA55" s="332"/>
      <c r="TZB55" s="332"/>
      <c r="TZC55" s="332"/>
      <c r="TZD55" s="332"/>
      <c r="TZE55" s="332"/>
      <c r="TZF55" s="332"/>
      <c r="TZG55" s="332"/>
      <c r="TZH55" s="332"/>
      <c r="TZI55" s="332"/>
      <c r="TZJ55" s="332"/>
      <c r="TZK55" s="332"/>
      <c r="TZL55" s="332"/>
      <c r="TZM55" s="332"/>
      <c r="TZN55" s="332"/>
      <c r="TZO55" s="332"/>
      <c r="TZP55" s="332"/>
      <c r="TZQ55" s="332"/>
      <c r="TZR55" s="332"/>
      <c r="TZS55" s="332"/>
      <c r="TZT55" s="332"/>
      <c r="TZU55" s="332"/>
      <c r="TZV55" s="332"/>
      <c r="TZW55" s="332"/>
      <c r="TZX55" s="332"/>
      <c r="TZY55" s="332"/>
      <c r="TZZ55" s="332"/>
      <c r="UAA55" s="332"/>
      <c r="UAB55" s="332"/>
      <c r="UAC55" s="332"/>
      <c r="UAD55" s="332"/>
      <c r="UAE55" s="332"/>
      <c r="UAF55" s="332"/>
      <c r="UAG55" s="332"/>
      <c r="UAH55" s="332"/>
      <c r="UAI55" s="332"/>
      <c r="UAJ55" s="332"/>
      <c r="UAK55" s="332"/>
      <c r="UAL55" s="332"/>
      <c r="UAM55" s="332"/>
      <c r="UAN55" s="332"/>
      <c r="UAO55" s="332"/>
      <c r="UAP55" s="332"/>
      <c r="UAQ55" s="332"/>
      <c r="UAR55" s="332"/>
      <c r="UAS55" s="332"/>
      <c r="UAT55" s="332"/>
      <c r="UAU55" s="332"/>
      <c r="UAV55" s="332"/>
      <c r="UAW55" s="332"/>
      <c r="UAX55" s="332"/>
      <c r="UAY55" s="332"/>
      <c r="UAZ55" s="332"/>
      <c r="UBA55" s="332"/>
      <c r="UBB55" s="332"/>
      <c r="UBC55" s="332"/>
      <c r="UBD55" s="332"/>
      <c r="UBE55" s="332"/>
      <c r="UBF55" s="332"/>
      <c r="UBG55" s="332"/>
      <c r="UBH55" s="332"/>
      <c r="UBI55" s="332"/>
      <c r="UBJ55" s="332"/>
      <c r="UBK55" s="332"/>
      <c r="UBL55" s="332"/>
      <c r="UBM55" s="332"/>
      <c r="UBN55" s="332"/>
      <c r="UBO55" s="332"/>
      <c r="UBP55" s="332"/>
      <c r="UBQ55" s="332"/>
      <c r="UBR55" s="332"/>
      <c r="UBS55" s="332"/>
      <c r="UBT55" s="332"/>
      <c r="UBU55" s="332"/>
      <c r="UBV55" s="332"/>
      <c r="UBW55" s="332"/>
      <c r="UBX55" s="332"/>
      <c r="UBY55" s="332"/>
      <c r="UBZ55" s="332"/>
      <c r="UCA55" s="332"/>
      <c r="UCB55" s="332"/>
      <c r="UCC55" s="332"/>
      <c r="UCD55" s="332"/>
      <c r="UCE55" s="332"/>
      <c r="UCF55" s="332"/>
      <c r="UCG55" s="332"/>
      <c r="UCH55" s="332"/>
      <c r="UCI55" s="332"/>
      <c r="UCJ55" s="332"/>
      <c r="UCK55" s="332"/>
      <c r="UCL55" s="332"/>
      <c r="UCM55" s="332"/>
      <c r="UCN55" s="332"/>
      <c r="UCO55" s="332"/>
      <c r="UCP55" s="332"/>
      <c r="UCQ55" s="332"/>
      <c r="UCR55" s="332"/>
      <c r="UCS55" s="332"/>
      <c r="UCT55" s="332"/>
      <c r="UCU55" s="332"/>
      <c r="UCV55" s="332"/>
      <c r="UCW55" s="332"/>
      <c r="UCX55" s="332"/>
      <c r="UCY55" s="332"/>
      <c r="UCZ55" s="332"/>
      <c r="UDA55" s="332"/>
      <c r="UDB55" s="332"/>
      <c r="UDC55" s="332"/>
      <c r="UDD55" s="332"/>
      <c r="UDE55" s="332"/>
      <c r="UDF55" s="332"/>
      <c r="UDG55" s="332"/>
      <c r="UDH55" s="332"/>
      <c r="UDI55" s="332"/>
      <c r="UDJ55" s="332"/>
      <c r="UDK55" s="332"/>
      <c r="UDL55" s="332"/>
      <c r="UDM55" s="332"/>
      <c r="UDN55" s="332"/>
      <c r="UDO55" s="332"/>
      <c r="UDP55" s="332"/>
      <c r="UDQ55" s="332"/>
      <c r="UDR55" s="332"/>
      <c r="UDS55" s="332"/>
      <c r="UDT55" s="332"/>
      <c r="UDU55" s="332"/>
      <c r="UDV55" s="332"/>
      <c r="UDW55" s="332"/>
      <c r="UDX55" s="332"/>
      <c r="UDY55" s="332"/>
      <c r="UDZ55" s="332"/>
      <c r="UEA55" s="332"/>
      <c r="UEB55" s="332"/>
      <c r="UEC55" s="332"/>
      <c r="UED55" s="332"/>
      <c r="UEE55" s="332"/>
      <c r="UEF55" s="332"/>
      <c r="UEG55" s="332"/>
      <c r="UEH55" s="332"/>
      <c r="UEI55" s="332"/>
      <c r="UEJ55" s="332"/>
      <c r="UEK55" s="332"/>
      <c r="UEL55" s="332"/>
      <c r="UEM55" s="332"/>
      <c r="UEN55" s="332"/>
      <c r="UEO55" s="332"/>
      <c r="UEP55" s="332"/>
      <c r="UEQ55" s="332"/>
      <c r="UER55" s="332"/>
      <c r="UES55" s="332"/>
      <c r="UET55" s="332"/>
      <c r="UEU55" s="332"/>
      <c r="UEV55" s="332"/>
      <c r="UEW55" s="332"/>
      <c r="UEX55" s="332"/>
      <c r="UEY55" s="332"/>
      <c r="UEZ55" s="332"/>
      <c r="UFA55" s="332"/>
      <c r="UFB55" s="332"/>
      <c r="UFC55" s="332"/>
      <c r="UFD55" s="332"/>
      <c r="UFE55" s="332"/>
      <c r="UFF55" s="332"/>
      <c r="UFG55" s="332"/>
      <c r="UFH55" s="332"/>
      <c r="UFI55" s="332"/>
      <c r="UFJ55" s="332"/>
      <c r="UFK55" s="332"/>
      <c r="UFL55" s="332"/>
      <c r="UFM55" s="332"/>
      <c r="UFN55" s="332"/>
      <c r="UFO55" s="332"/>
      <c r="UFP55" s="332"/>
      <c r="UFQ55" s="332"/>
      <c r="UFR55" s="332"/>
      <c r="UFS55" s="332"/>
      <c r="UFT55" s="332"/>
      <c r="UFU55" s="332"/>
      <c r="UFV55" s="332"/>
      <c r="UFW55" s="332"/>
      <c r="UFX55" s="332"/>
      <c r="UFY55" s="332"/>
      <c r="UFZ55" s="332"/>
      <c r="UGA55" s="332"/>
      <c r="UGB55" s="332"/>
      <c r="UGC55" s="332"/>
      <c r="UGD55" s="332"/>
      <c r="UGE55" s="332"/>
      <c r="UGF55" s="332"/>
      <c r="UGG55" s="332"/>
      <c r="UGH55" s="332"/>
      <c r="UGI55" s="332"/>
      <c r="UGJ55" s="332"/>
      <c r="UGK55" s="332"/>
      <c r="UGL55" s="332"/>
      <c r="UGM55" s="332"/>
      <c r="UGN55" s="332"/>
      <c r="UGO55" s="332"/>
      <c r="UGP55" s="332"/>
      <c r="UGQ55" s="332"/>
      <c r="UGR55" s="332"/>
      <c r="UGS55" s="332"/>
      <c r="UGT55" s="332"/>
      <c r="UGU55" s="332"/>
      <c r="UGV55" s="332"/>
      <c r="UGW55" s="332"/>
      <c r="UGX55" s="332"/>
      <c r="UGY55" s="332"/>
      <c r="UGZ55" s="332"/>
      <c r="UHA55" s="332"/>
      <c r="UHB55" s="332"/>
      <c r="UHC55" s="332"/>
      <c r="UHD55" s="332"/>
      <c r="UHE55" s="332"/>
      <c r="UHF55" s="332"/>
      <c r="UHG55" s="332"/>
      <c r="UHH55" s="332"/>
      <c r="UHI55" s="332"/>
      <c r="UHJ55" s="332"/>
      <c r="UHK55" s="332"/>
      <c r="UHL55" s="332"/>
      <c r="UHM55" s="332"/>
      <c r="UHN55" s="332"/>
      <c r="UHO55" s="332"/>
      <c r="UHP55" s="332"/>
      <c r="UHQ55" s="332"/>
      <c r="UHR55" s="332"/>
      <c r="UHS55" s="332"/>
      <c r="UHT55" s="332"/>
      <c r="UHU55" s="332"/>
      <c r="UHV55" s="332"/>
      <c r="UHW55" s="332"/>
      <c r="UHX55" s="332"/>
      <c r="UHY55" s="332"/>
      <c r="UHZ55" s="332"/>
      <c r="UIA55" s="332"/>
      <c r="UIB55" s="332"/>
      <c r="UIC55" s="332"/>
      <c r="UID55" s="332"/>
      <c r="UIE55" s="332"/>
      <c r="UIF55" s="332"/>
      <c r="UIG55" s="332"/>
      <c r="UIH55" s="332"/>
      <c r="UII55" s="332"/>
      <c r="UIJ55" s="332"/>
      <c r="UIK55" s="332"/>
      <c r="UIL55" s="332"/>
      <c r="UIM55" s="332"/>
      <c r="UIN55" s="332"/>
      <c r="UIO55" s="332"/>
      <c r="UIP55" s="332"/>
      <c r="UIQ55" s="332"/>
      <c r="UIR55" s="332"/>
      <c r="UIS55" s="332"/>
      <c r="UIT55" s="332"/>
      <c r="UIU55" s="332"/>
      <c r="UIV55" s="332"/>
      <c r="UIW55" s="332"/>
      <c r="UIX55" s="332"/>
      <c r="UIY55" s="332"/>
      <c r="UIZ55" s="332"/>
      <c r="UJA55" s="332"/>
      <c r="UJB55" s="332"/>
      <c r="UJC55" s="332"/>
      <c r="UJD55" s="332"/>
      <c r="UJE55" s="332"/>
      <c r="UJF55" s="332"/>
      <c r="UJG55" s="332"/>
      <c r="UJH55" s="332"/>
      <c r="UJI55" s="332"/>
      <c r="UJJ55" s="332"/>
      <c r="UJK55" s="332"/>
      <c r="UJL55" s="332"/>
      <c r="UJM55" s="332"/>
      <c r="UJN55" s="332"/>
      <c r="UJO55" s="332"/>
      <c r="UJP55" s="332"/>
      <c r="UJQ55" s="332"/>
      <c r="UJR55" s="332"/>
      <c r="UJS55" s="332"/>
      <c r="UJT55" s="332"/>
      <c r="UJU55" s="332"/>
      <c r="UJV55" s="332"/>
      <c r="UJW55" s="332"/>
      <c r="UJX55" s="332"/>
      <c r="UJY55" s="332"/>
      <c r="UJZ55" s="332"/>
      <c r="UKA55" s="332"/>
      <c r="UKB55" s="332"/>
      <c r="UKC55" s="332"/>
      <c r="UKD55" s="332"/>
      <c r="UKE55" s="332"/>
      <c r="UKF55" s="332"/>
      <c r="UKG55" s="332"/>
      <c r="UKH55" s="332"/>
      <c r="UKI55" s="332"/>
      <c r="UKJ55" s="332"/>
      <c r="UKK55" s="332"/>
      <c r="UKL55" s="332"/>
      <c r="UKM55" s="332"/>
      <c r="UKN55" s="332"/>
      <c r="UKO55" s="332"/>
      <c r="UKP55" s="332"/>
      <c r="UKQ55" s="332"/>
      <c r="UKR55" s="332"/>
      <c r="UKS55" s="332"/>
      <c r="UKT55" s="332"/>
      <c r="UKU55" s="332"/>
      <c r="UKV55" s="332"/>
      <c r="UKW55" s="332"/>
      <c r="UKX55" s="332"/>
      <c r="UKY55" s="332"/>
      <c r="UKZ55" s="332"/>
      <c r="ULA55" s="332"/>
      <c r="ULB55" s="332"/>
      <c r="ULC55" s="332"/>
      <c r="ULD55" s="332"/>
      <c r="ULE55" s="332"/>
      <c r="ULF55" s="332"/>
      <c r="ULG55" s="332"/>
      <c r="ULH55" s="332"/>
      <c r="ULI55" s="332"/>
      <c r="ULJ55" s="332"/>
      <c r="ULK55" s="332"/>
      <c r="ULL55" s="332"/>
      <c r="ULM55" s="332"/>
      <c r="ULN55" s="332"/>
      <c r="ULO55" s="332"/>
      <c r="ULP55" s="332"/>
      <c r="ULQ55" s="332"/>
      <c r="ULR55" s="332"/>
      <c r="ULS55" s="332"/>
      <c r="ULT55" s="332"/>
      <c r="ULU55" s="332"/>
      <c r="ULV55" s="332"/>
      <c r="ULW55" s="332"/>
      <c r="ULX55" s="332"/>
      <c r="ULY55" s="332"/>
      <c r="ULZ55" s="332"/>
      <c r="UMA55" s="332"/>
      <c r="UMB55" s="332"/>
      <c r="UMC55" s="332"/>
      <c r="UMD55" s="332"/>
      <c r="UME55" s="332"/>
      <c r="UMF55" s="332"/>
      <c r="UMG55" s="332"/>
      <c r="UMH55" s="332"/>
      <c r="UMI55" s="332"/>
      <c r="UMJ55" s="332"/>
      <c r="UMK55" s="332"/>
      <c r="UML55" s="332"/>
      <c r="UMM55" s="332"/>
      <c r="UMN55" s="332"/>
      <c r="UMO55" s="332"/>
      <c r="UMP55" s="332"/>
      <c r="UMQ55" s="332"/>
      <c r="UMR55" s="332"/>
      <c r="UMS55" s="332"/>
      <c r="UMT55" s="332"/>
      <c r="UMU55" s="332"/>
      <c r="UMV55" s="332"/>
      <c r="UMW55" s="332"/>
      <c r="UMX55" s="332"/>
      <c r="UMY55" s="332"/>
      <c r="UMZ55" s="332"/>
      <c r="UNA55" s="332"/>
      <c r="UNB55" s="332"/>
      <c r="UNC55" s="332"/>
      <c r="UND55" s="332"/>
      <c r="UNE55" s="332"/>
      <c r="UNF55" s="332"/>
      <c r="UNG55" s="332"/>
      <c r="UNH55" s="332"/>
      <c r="UNI55" s="332"/>
      <c r="UNJ55" s="332"/>
      <c r="UNK55" s="332"/>
      <c r="UNL55" s="332"/>
      <c r="UNM55" s="332"/>
      <c r="UNN55" s="332"/>
      <c r="UNO55" s="332"/>
      <c r="UNP55" s="332"/>
      <c r="UNQ55" s="332"/>
      <c r="UNR55" s="332"/>
      <c r="UNS55" s="332"/>
      <c r="UNT55" s="332"/>
      <c r="UNU55" s="332"/>
      <c r="UNV55" s="332"/>
      <c r="UNW55" s="332"/>
      <c r="UNX55" s="332"/>
      <c r="UNY55" s="332"/>
      <c r="UNZ55" s="332"/>
      <c r="UOA55" s="332"/>
      <c r="UOB55" s="332"/>
      <c r="UOC55" s="332"/>
      <c r="UOD55" s="332"/>
      <c r="UOE55" s="332"/>
      <c r="UOF55" s="332"/>
      <c r="UOG55" s="332"/>
      <c r="UOH55" s="332"/>
      <c r="UOI55" s="332"/>
      <c r="UOJ55" s="332"/>
      <c r="UOK55" s="332"/>
      <c r="UOL55" s="332"/>
      <c r="UOM55" s="332"/>
      <c r="UON55" s="332"/>
      <c r="UOO55" s="332"/>
      <c r="UOP55" s="332"/>
      <c r="UOQ55" s="332"/>
      <c r="UOR55" s="332"/>
      <c r="UOS55" s="332"/>
      <c r="UOT55" s="332"/>
      <c r="UOU55" s="332"/>
      <c r="UOV55" s="332"/>
      <c r="UOW55" s="332"/>
      <c r="UOX55" s="332"/>
      <c r="UOY55" s="332"/>
      <c r="UOZ55" s="332"/>
      <c r="UPA55" s="332"/>
      <c r="UPB55" s="332"/>
      <c r="UPC55" s="332"/>
      <c r="UPD55" s="332"/>
      <c r="UPE55" s="332"/>
      <c r="UPF55" s="332"/>
      <c r="UPG55" s="332"/>
      <c r="UPH55" s="332"/>
      <c r="UPI55" s="332"/>
      <c r="UPJ55" s="332"/>
      <c r="UPK55" s="332"/>
      <c r="UPL55" s="332"/>
      <c r="UPM55" s="332"/>
      <c r="UPN55" s="332"/>
      <c r="UPO55" s="332"/>
      <c r="UPP55" s="332"/>
      <c r="UPQ55" s="332"/>
      <c r="UPR55" s="332"/>
      <c r="UPS55" s="332"/>
      <c r="UPT55" s="332"/>
      <c r="UPU55" s="332"/>
      <c r="UPV55" s="332"/>
      <c r="UPW55" s="332"/>
      <c r="UPX55" s="332"/>
      <c r="UPY55" s="332"/>
      <c r="UPZ55" s="332"/>
      <c r="UQA55" s="332"/>
      <c r="UQB55" s="332"/>
      <c r="UQC55" s="332"/>
      <c r="UQD55" s="332"/>
      <c r="UQE55" s="332"/>
      <c r="UQF55" s="332"/>
      <c r="UQG55" s="332"/>
      <c r="UQH55" s="332"/>
      <c r="UQI55" s="332"/>
      <c r="UQJ55" s="332"/>
      <c r="UQK55" s="332"/>
      <c r="UQL55" s="332"/>
      <c r="UQM55" s="332"/>
      <c r="UQN55" s="332"/>
      <c r="UQO55" s="332"/>
      <c r="UQP55" s="332"/>
      <c r="UQQ55" s="332"/>
      <c r="UQR55" s="332"/>
      <c r="UQS55" s="332"/>
      <c r="UQT55" s="332"/>
      <c r="UQU55" s="332"/>
      <c r="UQV55" s="332"/>
      <c r="UQW55" s="332"/>
      <c r="UQX55" s="332"/>
      <c r="UQY55" s="332"/>
      <c r="UQZ55" s="332"/>
      <c r="URA55" s="332"/>
      <c r="URB55" s="332"/>
      <c r="URC55" s="332"/>
      <c r="URD55" s="332"/>
      <c r="URE55" s="332"/>
      <c r="URF55" s="332"/>
      <c r="URG55" s="332"/>
      <c r="URH55" s="332"/>
      <c r="URI55" s="332"/>
      <c r="URJ55" s="332"/>
      <c r="URK55" s="332"/>
      <c r="URL55" s="332"/>
      <c r="URM55" s="332"/>
      <c r="URN55" s="332"/>
      <c r="URO55" s="332"/>
      <c r="URP55" s="332"/>
      <c r="URQ55" s="332"/>
      <c r="URR55" s="332"/>
      <c r="URS55" s="332"/>
      <c r="URT55" s="332"/>
      <c r="URU55" s="332"/>
      <c r="URV55" s="332"/>
      <c r="URW55" s="332"/>
      <c r="URX55" s="332"/>
      <c r="URY55" s="332"/>
      <c r="URZ55" s="332"/>
      <c r="USA55" s="332"/>
      <c r="USB55" s="332"/>
      <c r="USC55" s="332"/>
      <c r="USD55" s="332"/>
      <c r="USE55" s="332"/>
      <c r="USF55" s="332"/>
      <c r="USG55" s="332"/>
      <c r="USH55" s="332"/>
      <c r="USI55" s="332"/>
      <c r="USJ55" s="332"/>
      <c r="USK55" s="332"/>
      <c r="USL55" s="332"/>
      <c r="USM55" s="332"/>
      <c r="USN55" s="332"/>
      <c r="USO55" s="332"/>
      <c r="USP55" s="332"/>
      <c r="USQ55" s="332"/>
      <c r="USR55" s="332"/>
      <c r="USS55" s="332"/>
      <c r="UST55" s="332"/>
      <c r="USU55" s="332"/>
      <c r="USV55" s="332"/>
      <c r="USW55" s="332"/>
      <c r="USX55" s="332"/>
      <c r="USY55" s="332"/>
      <c r="USZ55" s="332"/>
      <c r="UTA55" s="332"/>
      <c r="UTB55" s="332"/>
      <c r="UTC55" s="332"/>
      <c r="UTD55" s="332"/>
      <c r="UTE55" s="332"/>
      <c r="UTF55" s="332"/>
      <c r="UTG55" s="332"/>
      <c r="UTH55" s="332"/>
      <c r="UTI55" s="332"/>
      <c r="UTJ55" s="332"/>
      <c r="UTK55" s="332"/>
      <c r="UTL55" s="332"/>
      <c r="UTM55" s="332"/>
      <c r="UTN55" s="332"/>
      <c r="UTO55" s="332"/>
      <c r="UTP55" s="332"/>
      <c r="UTQ55" s="332"/>
      <c r="UTR55" s="332"/>
      <c r="UTS55" s="332"/>
      <c r="UTT55" s="332"/>
      <c r="UTU55" s="332"/>
      <c r="UTV55" s="332"/>
      <c r="UTW55" s="332"/>
      <c r="UTX55" s="332"/>
      <c r="UTY55" s="332"/>
      <c r="UTZ55" s="332"/>
      <c r="UUA55" s="332"/>
      <c r="UUB55" s="332"/>
      <c r="UUC55" s="332"/>
      <c r="UUD55" s="332"/>
      <c r="UUE55" s="332"/>
      <c r="UUF55" s="332"/>
      <c r="UUG55" s="332"/>
      <c r="UUH55" s="332"/>
      <c r="UUI55" s="332"/>
      <c r="UUJ55" s="332"/>
      <c r="UUK55" s="332"/>
      <c r="UUL55" s="332"/>
      <c r="UUM55" s="332"/>
      <c r="UUN55" s="332"/>
      <c r="UUO55" s="332"/>
      <c r="UUP55" s="332"/>
      <c r="UUQ55" s="332"/>
      <c r="UUR55" s="332"/>
      <c r="UUS55" s="332"/>
      <c r="UUT55" s="332"/>
      <c r="UUU55" s="332"/>
      <c r="UUV55" s="332"/>
      <c r="UUW55" s="332"/>
      <c r="UUX55" s="332"/>
      <c r="UUY55" s="332"/>
      <c r="UUZ55" s="332"/>
      <c r="UVA55" s="332"/>
      <c r="UVB55" s="332"/>
      <c r="UVC55" s="332"/>
      <c r="UVD55" s="332"/>
      <c r="UVE55" s="332"/>
      <c r="UVF55" s="332"/>
      <c r="UVG55" s="332"/>
      <c r="UVH55" s="332"/>
      <c r="UVI55" s="332"/>
      <c r="UVJ55" s="332"/>
      <c r="UVK55" s="332"/>
      <c r="UVL55" s="332"/>
      <c r="UVM55" s="332"/>
      <c r="UVN55" s="332"/>
      <c r="UVO55" s="332"/>
      <c r="UVP55" s="332"/>
      <c r="UVQ55" s="332"/>
      <c r="UVR55" s="332"/>
      <c r="UVS55" s="332"/>
      <c r="UVT55" s="332"/>
      <c r="UVU55" s="332"/>
      <c r="UVV55" s="332"/>
      <c r="UVW55" s="332"/>
      <c r="UVX55" s="332"/>
      <c r="UVY55" s="332"/>
      <c r="UVZ55" s="332"/>
      <c r="UWA55" s="332"/>
      <c r="UWB55" s="332"/>
      <c r="UWC55" s="332"/>
      <c r="UWD55" s="332"/>
      <c r="UWE55" s="332"/>
      <c r="UWF55" s="332"/>
      <c r="UWG55" s="332"/>
      <c r="UWH55" s="332"/>
      <c r="UWI55" s="332"/>
      <c r="UWJ55" s="332"/>
      <c r="UWK55" s="332"/>
      <c r="UWL55" s="332"/>
      <c r="UWM55" s="332"/>
      <c r="UWN55" s="332"/>
      <c r="UWO55" s="332"/>
      <c r="UWP55" s="332"/>
      <c r="UWQ55" s="332"/>
      <c r="UWR55" s="332"/>
      <c r="UWS55" s="332"/>
      <c r="UWT55" s="332"/>
      <c r="UWU55" s="332"/>
      <c r="UWV55" s="332"/>
      <c r="UWW55" s="332"/>
      <c r="UWX55" s="332"/>
      <c r="UWY55" s="332"/>
      <c r="UWZ55" s="332"/>
      <c r="UXA55" s="332"/>
      <c r="UXB55" s="332"/>
      <c r="UXC55" s="332"/>
      <c r="UXD55" s="332"/>
      <c r="UXE55" s="332"/>
      <c r="UXF55" s="332"/>
      <c r="UXG55" s="332"/>
      <c r="UXH55" s="332"/>
      <c r="UXI55" s="332"/>
      <c r="UXJ55" s="332"/>
      <c r="UXK55" s="332"/>
      <c r="UXL55" s="332"/>
      <c r="UXM55" s="332"/>
      <c r="UXN55" s="332"/>
      <c r="UXO55" s="332"/>
      <c r="UXP55" s="332"/>
      <c r="UXQ55" s="332"/>
      <c r="UXR55" s="332"/>
      <c r="UXS55" s="332"/>
      <c r="UXT55" s="332"/>
      <c r="UXU55" s="332"/>
      <c r="UXV55" s="332"/>
      <c r="UXW55" s="332"/>
      <c r="UXX55" s="332"/>
      <c r="UXY55" s="332"/>
      <c r="UXZ55" s="332"/>
      <c r="UYA55" s="332"/>
      <c r="UYB55" s="332"/>
      <c r="UYC55" s="332"/>
      <c r="UYD55" s="332"/>
      <c r="UYE55" s="332"/>
      <c r="UYF55" s="332"/>
      <c r="UYG55" s="332"/>
      <c r="UYH55" s="332"/>
      <c r="UYI55" s="332"/>
      <c r="UYJ55" s="332"/>
      <c r="UYK55" s="332"/>
      <c r="UYL55" s="332"/>
      <c r="UYM55" s="332"/>
      <c r="UYN55" s="332"/>
      <c r="UYO55" s="332"/>
      <c r="UYP55" s="332"/>
      <c r="UYQ55" s="332"/>
      <c r="UYR55" s="332"/>
      <c r="UYS55" s="332"/>
      <c r="UYT55" s="332"/>
      <c r="UYU55" s="332"/>
      <c r="UYV55" s="332"/>
      <c r="UYW55" s="332"/>
      <c r="UYX55" s="332"/>
      <c r="UYY55" s="332"/>
      <c r="UYZ55" s="332"/>
      <c r="UZA55" s="332"/>
      <c r="UZB55" s="332"/>
      <c r="UZC55" s="332"/>
      <c r="UZD55" s="332"/>
      <c r="UZE55" s="332"/>
      <c r="UZF55" s="332"/>
      <c r="UZG55" s="332"/>
      <c r="UZH55" s="332"/>
      <c r="UZI55" s="332"/>
      <c r="UZJ55" s="332"/>
      <c r="UZK55" s="332"/>
      <c r="UZL55" s="332"/>
      <c r="UZM55" s="332"/>
      <c r="UZN55" s="332"/>
      <c r="UZO55" s="332"/>
      <c r="UZP55" s="332"/>
      <c r="UZQ55" s="332"/>
      <c r="UZR55" s="332"/>
      <c r="UZS55" s="332"/>
      <c r="UZT55" s="332"/>
      <c r="UZU55" s="332"/>
      <c r="UZV55" s="332"/>
      <c r="UZW55" s="332"/>
      <c r="UZX55" s="332"/>
      <c r="UZY55" s="332"/>
      <c r="UZZ55" s="332"/>
      <c r="VAA55" s="332"/>
      <c r="VAB55" s="332"/>
      <c r="VAC55" s="332"/>
      <c r="VAD55" s="332"/>
      <c r="VAE55" s="332"/>
      <c r="VAF55" s="332"/>
      <c r="VAG55" s="332"/>
      <c r="VAH55" s="332"/>
      <c r="VAI55" s="332"/>
      <c r="VAJ55" s="332"/>
      <c r="VAK55" s="332"/>
      <c r="VAL55" s="332"/>
      <c r="VAM55" s="332"/>
      <c r="VAN55" s="332"/>
      <c r="VAO55" s="332"/>
      <c r="VAP55" s="332"/>
      <c r="VAQ55" s="332"/>
      <c r="VAR55" s="332"/>
      <c r="VAS55" s="332"/>
      <c r="VAT55" s="332"/>
      <c r="VAU55" s="332"/>
      <c r="VAV55" s="332"/>
      <c r="VAW55" s="332"/>
      <c r="VAX55" s="332"/>
      <c r="VAY55" s="332"/>
      <c r="VAZ55" s="332"/>
      <c r="VBA55" s="332"/>
      <c r="VBB55" s="332"/>
      <c r="VBC55" s="332"/>
      <c r="VBD55" s="332"/>
      <c r="VBE55" s="332"/>
      <c r="VBF55" s="332"/>
      <c r="VBG55" s="332"/>
      <c r="VBH55" s="332"/>
      <c r="VBI55" s="332"/>
      <c r="VBJ55" s="332"/>
      <c r="VBK55" s="332"/>
      <c r="VBL55" s="332"/>
      <c r="VBM55" s="332"/>
      <c r="VBN55" s="332"/>
      <c r="VBO55" s="332"/>
      <c r="VBP55" s="332"/>
      <c r="VBQ55" s="332"/>
      <c r="VBR55" s="332"/>
      <c r="VBS55" s="332"/>
      <c r="VBT55" s="332"/>
      <c r="VBU55" s="332"/>
      <c r="VBV55" s="332"/>
      <c r="VBW55" s="332"/>
      <c r="VBX55" s="332"/>
      <c r="VBY55" s="332"/>
      <c r="VBZ55" s="332"/>
      <c r="VCA55" s="332"/>
      <c r="VCB55" s="332"/>
      <c r="VCC55" s="332"/>
      <c r="VCD55" s="332"/>
      <c r="VCE55" s="332"/>
      <c r="VCF55" s="332"/>
      <c r="VCG55" s="332"/>
      <c r="VCH55" s="332"/>
      <c r="VCI55" s="332"/>
      <c r="VCJ55" s="332"/>
      <c r="VCK55" s="332"/>
      <c r="VCL55" s="332"/>
      <c r="VCM55" s="332"/>
      <c r="VCN55" s="332"/>
      <c r="VCO55" s="332"/>
      <c r="VCP55" s="332"/>
      <c r="VCQ55" s="332"/>
      <c r="VCR55" s="332"/>
      <c r="VCS55" s="332"/>
      <c r="VCT55" s="332"/>
      <c r="VCU55" s="332"/>
      <c r="VCV55" s="332"/>
      <c r="VCW55" s="332"/>
      <c r="VCX55" s="332"/>
      <c r="VCY55" s="332"/>
      <c r="VCZ55" s="332"/>
      <c r="VDA55" s="332"/>
      <c r="VDB55" s="332"/>
      <c r="VDC55" s="332"/>
      <c r="VDD55" s="332"/>
      <c r="VDE55" s="332"/>
      <c r="VDF55" s="332"/>
      <c r="VDG55" s="332"/>
      <c r="VDH55" s="332"/>
      <c r="VDI55" s="332"/>
      <c r="VDJ55" s="332"/>
      <c r="VDK55" s="332"/>
      <c r="VDL55" s="332"/>
      <c r="VDM55" s="332"/>
      <c r="VDN55" s="332"/>
      <c r="VDO55" s="332"/>
      <c r="VDP55" s="332"/>
      <c r="VDQ55" s="332"/>
      <c r="VDR55" s="332"/>
      <c r="VDS55" s="332"/>
      <c r="VDT55" s="332"/>
      <c r="VDU55" s="332"/>
      <c r="VDV55" s="332"/>
      <c r="VDW55" s="332"/>
      <c r="VDX55" s="332"/>
      <c r="VDY55" s="332"/>
      <c r="VDZ55" s="332"/>
      <c r="VEA55" s="332"/>
      <c r="VEB55" s="332"/>
      <c r="VEC55" s="332"/>
      <c r="VED55" s="332"/>
      <c r="VEE55" s="332"/>
      <c r="VEF55" s="332"/>
      <c r="VEG55" s="332"/>
      <c r="VEH55" s="332"/>
      <c r="VEI55" s="332"/>
      <c r="VEJ55" s="332"/>
      <c r="VEK55" s="332"/>
      <c r="VEL55" s="332"/>
      <c r="VEM55" s="332"/>
      <c r="VEN55" s="332"/>
      <c r="VEO55" s="332"/>
      <c r="VEP55" s="332"/>
      <c r="VEQ55" s="332"/>
      <c r="VER55" s="332"/>
      <c r="VES55" s="332"/>
      <c r="VET55" s="332"/>
      <c r="VEU55" s="332"/>
      <c r="VEV55" s="332"/>
      <c r="VEW55" s="332"/>
      <c r="VEX55" s="332"/>
      <c r="VEY55" s="332"/>
      <c r="VEZ55" s="332"/>
      <c r="VFA55" s="332"/>
      <c r="VFB55" s="332"/>
      <c r="VFC55" s="332"/>
      <c r="VFD55" s="332"/>
      <c r="VFE55" s="332"/>
      <c r="VFF55" s="332"/>
      <c r="VFG55" s="332"/>
      <c r="VFH55" s="332"/>
      <c r="VFI55" s="332"/>
      <c r="VFJ55" s="332"/>
      <c r="VFK55" s="332"/>
      <c r="VFL55" s="332"/>
      <c r="VFM55" s="332"/>
      <c r="VFN55" s="332"/>
      <c r="VFO55" s="332"/>
      <c r="VFP55" s="332"/>
      <c r="VFQ55" s="332"/>
      <c r="VFR55" s="332"/>
      <c r="VFS55" s="332"/>
      <c r="VFT55" s="332"/>
      <c r="VFU55" s="332"/>
      <c r="VFV55" s="332"/>
      <c r="VFW55" s="332"/>
      <c r="VFX55" s="332"/>
      <c r="VFY55" s="332"/>
      <c r="VFZ55" s="332"/>
      <c r="VGA55" s="332"/>
      <c r="VGB55" s="332"/>
      <c r="VGC55" s="332"/>
      <c r="VGD55" s="332"/>
      <c r="VGE55" s="332"/>
      <c r="VGF55" s="332"/>
      <c r="VGG55" s="332"/>
      <c r="VGH55" s="332"/>
      <c r="VGI55" s="332"/>
      <c r="VGJ55" s="332"/>
      <c r="VGK55" s="332"/>
      <c r="VGL55" s="332"/>
      <c r="VGM55" s="332"/>
      <c r="VGN55" s="332"/>
      <c r="VGO55" s="332"/>
      <c r="VGP55" s="332"/>
      <c r="VGQ55" s="332"/>
      <c r="VGR55" s="332"/>
      <c r="VGS55" s="332"/>
      <c r="VGT55" s="332"/>
      <c r="VGU55" s="332"/>
      <c r="VGV55" s="332"/>
      <c r="VGW55" s="332"/>
      <c r="VGX55" s="332"/>
      <c r="VGY55" s="332"/>
      <c r="VGZ55" s="332"/>
      <c r="VHA55" s="332"/>
      <c r="VHB55" s="332"/>
      <c r="VHC55" s="332"/>
      <c r="VHD55" s="332"/>
      <c r="VHE55" s="332"/>
      <c r="VHF55" s="332"/>
      <c r="VHG55" s="332"/>
      <c r="VHH55" s="332"/>
      <c r="VHI55" s="332"/>
      <c r="VHJ55" s="332"/>
      <c r="VHK55" s="332"/>
      <c r="VHL55" s="332"/>
      <c r="VHM55" s="332"/>
      <c r="VHN55" s="332"/>
      <c r="VHO55" s="332"/>
      <c r="VHP55" s="332"/>
      <c r="VHQ55" s="332"/>
      <c r="VHR55" s="332"/>
      <c r="VHS55" s="332"/>
      <c r="VHT55" s="332"/>
      <c r="VHU55" s="332"/>
      <c r="VHV55" s="332"/>
      <c r="VHW55" s="332"/>
      <c r="VHX55" s="332"/>
      <c r="VHY55" s="332"/>
      <c r="VHZ55" s="332"/>
      <c r="VIA55" s="332"/>
      <c r="VIB55" s="332"/>
      <c r="VIC55" s="332"/>
      <c r="VID55" s="332"/>
      <c r="VIE55" s="332"/>
      <c r="VIF55" s="332"/>
      <c r="VIG55" s="332"/>
      <c r="VIH55" s="332"/>
      <c r="VII55" s="332"/>
      <c r="VIJ55" s="332"/>
      <c r="VIK55" s="332"/>
      <c r="VIL55" s="332"/>
      <c r="VIM55" s="332"/>
      <c r="VIN55" s="332"/>
      <c r="VIO55" s="332"/>
      <c r="VIP55" s="332"/>
      <c r="VIQ55" s="332"/>
      <c r="VIR55" s="332"/>
      <c r="VIS55" s="332"/>
      <c r="VIT55" s="332"/>
      <c r="VIU55" s="332"/>
      <c r="VIV55" s="332"/>
      <c r="VIW55" s="332"/>
      <c r="VIX55" s="332"/>
      <c r="VIY55" s="332"/>
      <c r="VIZ55" s="332"/>
      <c r="VJA55" s="332"/>
      <c r="VJB55" s="332"/>
      <c r="VJC55" s="332"/>
      <c r="VJD55" s="332"/>
      <c r="VJE55" s="332"/>
      <c r="VJF55" s="332"/>
      <c r="VJG55" s="332"/>
      <c r="VJH55" s="332"/>
      <c r="VJI55" s="332"/>
      <c r="VJJ55" s="332"/>
      <c r="VJK55" s="332"/>
      <c r="VJL55" s="332"/>
      <c r="VJM55" s="332"/>
      <c r="VJN55" s="332"/>
      <c r="VJO55" s="332"/>
      <c r="VJP55" s="332"/>
      <c r="VJQ55" s="332"/>
      <c r="VJR55" s="332"/>
      <c r="VJS55" s="332"/>
      <c r="VJT55" s="332"/>
      <c r="VJU55" s="332"/>
      <c r="VJV55" s="332"/>
      <c r="VJW55" s="332"/>
      <c r="VJX55" s="332"/>
      <c r="VJY55" s="332"/>
      <c r="VJZ55" s="332"/>
      <c r="VKA55" s="332"/>
      <c r="VKB55" s="332"/>
      <c r="VKC55" s="332"/>
      <c r="VKD55" s="332"/>
      <c r="VKE55" s="332"/>
      <c r="VKF55" s="332"/>
      <c r="VKG55" s="332"/>
      <c r="VKH55" s="332"/>
      <c r="VKI55" s="332"/>
      <c r="VKJ55" s="332"/>
      <c r="VKK55" s="332"/>
      <c r="VKL55" s="332"/>
      <c r="VKM55" s="332"/>
      <c r="VKN55" s="332"/>
      <c r="VKO55" s="332"/>
      <c r="VKP55" s="332"/>
      <c r="VKQ55" s="332"/>
      <c r="VKR55" s="332"/>
      <c r="VKS55" s="332"/>
      <c r="VKT55" s="332"/>
      <c r="VKU55" s="332"/>
      <c r="VKV55" s="332"/>
      <c r="VKW55" s="332"/>
      <c r="VKX55" s="332"/>
      <c r="VKY55" s="332"/>
      <c r="VKZ55" s="332"/>
      <c r="VLA55" s="332"/>
      <c r="VLB55" s="332"/>
      <c r="VLC55" s="332"/>
      <c r="VLD55" s="332"/>
      <c r="VLE55" s="332"/>
      <c r="VLF55" s="332"/>
      <c r="VLG55" s="332"/>
      <c r="VLH55" s="332"/>
      <c r="VLI55" s="332"/>
      <c r="VLJ55" s="332"/>
      <c r="VLK55" s="332"/>
      <c r="VLL55" s="332"/>
      <c r="VLM55" s="332"/>
      <c r="VLN55" s="332"/>
      <c r="VLO55" s="332"/>
      <c r="VLP55" s="332"/>
      <c r="VLQ55" s="332"/>
      <c r="VLR55" s="332"/>
      <c r="VLS55" s="332"/>
      <c r="VLT55" s="332"/>
      <c r="VLU55" s="332"/>
      <c r="VLV55" s="332"/>
      <c r="VLW55" s="332"/>
      <c r="VLX55" s="332"/>
      <c r="VLY55" s="332"/>
      <c r="VLZ55" s="332"/>
      <c r="VMA55" s="332"/>
      <c r="VMB55" s="332"/>
      <c r="VMC55" s="332"/>
      <c r="VMD55" s="332"/>
      <c r="VME55" s="332"/>
      <c r="VMF55" s="332"/>
      <c r="VMG55" s="332"/>
      <c r="VMH55" s="332"/>
      <c r="VMI55" s="332"/>
      <c r="VMJ55" s="332"/>
      <c r="VMK55" s="332"/>
      <c r="VML55" s="332"/>
      <c r="VMM55" s="332"/>
      <c r="VMN55" s="332"/>
      <c r="VMO55" s="332"/>
      <c r="VMP55" s="332"/>
      <c r="VMQ55" s="332"/>
      <c r="VMR55" s="332"/>
      <c r="VMS55" s="332"/>
      <c r="VMT55" s="332"/>
      <c r="VMU55" s="332"/>
      <c r="VMV55" s="332"/>
      <c r="VMW55" s="332"/>
      <c r="VMX55" s="332"/>
      <c r="VMY55" s="332"/>
      <c r="VMZ55" s="332"/>
      <c r="VNA55" s="332"/>
      <c r="VNB55" s="332"/>
      <c r="VNC55" s="332"/>
      <c r="VND55" s="332"/>
      <c r="VNE55" s="332"/>
      <c r="VNF55" s="332"/>
      <c r="VNG55" s="332"/>
      <c r="VNH55" s="332"/>
      <c r="VNI55" s="332"/>
      <c r="VNJ55" s="332"/>
      <c r="VNK55" s="332"/>
      <c r="VNL55" s="332"/>
      <c r="VNM55" s="332"/>
      <c r="VNN55" s="332"/>
      <c r="VNO55" s="332"/>
      <c r="VNP55" s="332"/>
      <c r="VNQ55" s="332"/>
      <c r="VNR55" s="332"/>
      <c r="VNS55" s="332"/>
      <c r="VNT55" s="332"/>
      <c r="VNU55" s="332"/>
      <c r="VNV55" s="332"/>
      <c r="VNW55" s="332"/>
      <c r="VNX55" s="332"/>
      <c r="VNY55" s="332"/>
      <c r="VNZ55" s="332"/>
      <c r="VOA55" s="332"/>
      <c r="VOB55" s="332"/>
      <c r="VOC55" s="332"/>
      <c r="VOD55" s="332"/>
      <c r="VOE55" s="332"/>
      <c r="VOF55" s="332"/>
      <c r="VOG55" s="332"/>
      <c r="VOH55" s="332"/>
      <c r="VOI55" s="332"/>
      <c r="VOJ55" s="332"/>
      <c r="VOK55" s="332"/>
      <c r="VOL55" s="332"/>
      <c r="VOM55" s="332"/>
      <c r="VON55" s="332"/>
      <c r="VOO55" s="332"/>
      <c r="VOP55" s="332"/>
      <c r="VOQ55" s="332"/>
      <c r="VOR55" s="332"/>
      <c r="VOS55" s="332"/>
      <c r="VOT55" s="332"/>
      <c r="VOU55" s="332"/>
      <c r="VOV55" s="332"/>
      <c r="VOW55" s="332"/>
      <c r="VOX55" s="332"/>
      <c r="VOY55" s="332"/>
      <c r="VOZ55" s="332"/>
      <c r="VPA55" s="332"/>
      <c r="VPB55" s="332"/>
      <c r="VPC55" s="332"/>
      <c r="VPD55" s="332"/>
      <c r="VPE55" s="332"/>
      <c r="VPF55" s="332"/>
      <c r="VPG55" s="332"/>
      <c r="VPH55" s="332"/>
      <c r="VPI55" s="332"/>
      <c r="VPJ55" s="332"/>
      <c r="VPK55" s="332"/>
      <c r="VPL55" s="332"/>
      <c r="VPM55" s="332"/>
      <c r="VPN55" s="332"/>
      <c r="VPO55" s="332"/>
      <c r="VPP55" s="332"/>
      <c r="VPQ55" s="332"/>
      <c r="VPR55" s="332"/>
      <c r="VPS55" s="332"/>
      <c r="VPT55" s="332"/>
      <c r="VPU55" s="332"/>
      <c r="VPV55" s="332"/>
      <c r="VPW55" s="332"/>
      <c r="VPX55" s="332"/>
      <c r="VPY55" s="332"/>
      <c r="VPZ55" s="332"/>
      <c r="VQA55" s="332"/>
      <c r="VQB55" s="332"/>
      <c r="VQC55" s="332"/>
      <c r="VQD55" s="332"/>
      <c r="VQE55" s="332"/>
      <c r="VQF55" s="332"/>
      <c r="VQG55" s="332"/>
      <c r="VQH55" s="332"/>
      <c r="VQI55" s="332"/>
      <c r="VQJ55" s="332"/>
      <c r="VQK55" s="332"/>
      <c r="VQL55" s="332"/>
      <c r="VQM55" s="332"/>
      <c r="VQN55" s="332"/>
      <c r="VQO55" s="332"/>
      <c r="VQP55" s="332"/>
      <c r="VQQ55" s="332"/>
      <c r="VQR55" s="332"/>
      <c r="VQS55" s="332"/>
      <c r="VQT55" s="332"/>
      <c r="VQU55" s="332"/>
      <c r="VQV55" s="332"/>
      <c r="VQW55" s="332"/>
      <c r="VQX55" s="332"/>
      <c r="VQY55" s="332"/>
      <c r="VQZ55" s="332"/>
      <c r="VRA55" s="332"/>
      <c r="VRB55" s="332"/>
      <c r="VRC55" s="332"/>
      <c r="VRD55" s="332"/>
      <c r="VRE55" s="332"/>
      <c r="VRF55" s="332"/>
      <c r="VRG55" s="332"/>
      <c r="VRH55" s="332"/>
      <c r="VRI55" s="332"/>
      <c r="VRJ55" s="332"/>
      <c r="VRK55" s="332"/>
      <c r="VRL55" s="332"/>
      <c r="VRM55" s="332"/>
      <c r="VRN55" s="332"/>
      <c r="VRO55" s="332"/>
      <c r="VRP55" s="332"/>
      <c r="VRQ55" s="332"/>
      <c r="VRR55" s="332"/>
      <c r="VRS55" s="332"/>
      <c r="VRT55" s="332"/>
      <c r="VRU55" s="332"/>
      <c r="VRV55" s="332"/>
      <c r="VRW55" s="332"/>
      <c r="VRX55" s="332"/>
      <c r="VRY55" s="332"/>
      <c r="VRZ55" s="332"/>
      <c r="VSA55" s="332"/>
      <c r="VSB55" s="332"/>
      <c r="VSC55" s="332"/>
      <c r="VSD55" s="332"/>
      <c r="VSE55" s="332"/>
      <c r="VSF55" s="332"/>
      <c r="VSG55" s="332"/>
      <c r="VSH55" s="332"/>
      <c r="VSI55" s="332"/>
      <c r="VSJ55" s="332"/>
      <c r="VSK55" s="332"/>
      <c r="VSL55" s="332"/>
      <c r="VSM55" s="332"/>
      <c r="VSN55" s="332"/>
      <c r="VSO55" s="332"/>
      <c r="VSP55" s="332"/>
      <c r="VSQ55" s="332"/>
      <c r="VSR55" s="332"/>
      <c r="VSS55" s="332"/>
      <c r="VST55" s="332"/>
      <c r="VSU55" s="332"/>
      <c r="VSV55" s="332"/>
      <c r="VSW55" s="332"/>
      <c r="VSX55" s="332"/>
      <c r="VSY55" s="332"/>
      <c r="VSZ55" s="332"/>
      <c r="VTA55" s="332"/>
      <c r="VTB55" s="332"/>
      <c r="VTC55" s="332"/>
      <c r="VTD55" s="332"/>
      <c r="VTE55" s="332"/>
      <c r="VTF55" s="332"/>
      <c r="VTG55" s="332"/>
      <c r="VTH55" s="332"/>
      <c r="VTI55" s="332"/>
      <c r="VTJ55" s="332"/>
      <c r="VTK55" s="332"/>
      <c r="VTL55" s="332"/>
      <c r="VTM55" s="332"/>
      <c r="VTN55" s="332"/>
      <c r="VTO55" s="332"/>
      <c r="VTP55" s="332"/>
      <c r="VTQ55" s="332"/>
      <c r="VTR55" s="332"/>
      <c r="VTS55" s="332"/>
      <c r="VTT55" s="332"/>
      <c r="VTU55" s="332"/>
      <c r="VTV55" s="332"/>
      <c r="VTW55" s="332"/>
      <c r="VTX55" s="332"/>
      <c r="VTY55" s="332"/>
      <c r="VTZ55" s="332"/>
      <c r="VUA55" s="332"/>
      <c r="VUB55" s="332"/>
      <c r="VUC55" s="332"/>
      <c r="VUD55" s="332"/>
      <c r="VUE55" s="332"/>
      <c r="VUF55" s="332"/>
      <c r="VUG55" s="332"/>
      <c r="VUH55" s="332"/>
      <c r="VUI55" s="332"/>
      <c r="VUJ55" s="332"/>
      <c r="VUK55" s="332"/>
      <c r="VUL55" s="332"/>
      <c r="VUM55" s="332"/>
      <c r="VUN55" s="332"/>
      <c r="VUO55" s="332"/>
      <c r="VUP55" s="332"/>
      <c r="VUQ55" s="332"/>
      <c r="VUR55" s="332"/>
      <c r="VUS55" s="332"/>
      <c r="VUT55" s="332"/>
      <c r="VUU55" s="332"/>
      <c r="VUV55" s="332"/>
      <c r="VUW55" s="332"/>
      <c r="VUX55" s="332"/>
      <c r="VUY55" s="332"/>
      <c r="VUZ55" s="332"/>
      <c r="VVA55" s="332"/>
      <c r="VVB55" s="332"/>
      <c r="VVC55" s="332"/>
      <c r="VVD55" s="332"/>
      <c r="VVE55" s="332"/>
      <c r="VVF55" s="332"/>
      <c r="VVG55" s="332"/>
      <c r="VVH55" s="332"/>
      <c r="VVI55" s="332"/>
      <c r="VVJ55" s="332"/>
      <c r="VVK55" s="332"/>
      <c r="VVL55" s="332"/>
      <c r="VVM55" s="332"/>
      <c r="VVN55" s="332"/>
      <c r="VVO55" s="332"/>
      <c r="VVP55" s="332"/>
      <c r="VVQ55" s="332"/>
      <c r="VVR55" s="332"/>
      <c r="VVS55" s="332"/>
      <c r="VVT55" s="332"/>
      <c r="VVU55" s="332"/>
      <c r="VVV55" s="332"/>
      <c r="VVW55" s="332"/>
      <c r="VVX55" s="332"/>
      <c r="VVY55" s="332"/>
      <c r="VVZ55" s="332"/>
      <c r="VWA55" s="332"/>
      <c r="VWB55" s="332"/>
      <c r="VWC55" s="332"/>
      <c r="VWD55" s="332"/>
      <c r="VWE55" s="332"/>
      <c r="VWF55" s="332"/>
      <c r="VWG55" s="332"/>
      <c r="VWH55" s="332"/>
      <c r="VWI55" s="332"/>
      <c r="VWJ55" s="332"/>
      <c r="VWK55" s="332"/>
      <c r="VWL55" s="332"/>
      <c r="VWM55" s="332"/>
      <c r="VWN55" s="332"/>
      <c r="VWO55" s="332"/>
      <c r="VWP55" s="332"/>
      <c r="VWQ55" s="332"/>
      <c r="VWR55" s="332"/>
      <c r="VWS55" s="332"/>
      <c r="VWT55" s="332"/>
      <c r="VWU55" s="332"/>
      <c r="VWV55" s="332"/>
      <c r="VWW55" s="332"/>
      <c r="VWX55" s="332"/>
      <c r="VWY55" s="332"/>
      <c r="VWZ55" s="332"/>
      <c r="VXA55" s="332"/>
      <c r="VXB55" s="332"/>
      <c r="VXC55" s="332"/>
      <c r="VXD55" s="332"/>
      <c r="VXE55" s="332"/>
      <c r="VXF55" s="332"/>
      <c r="VXG55" s="332"/>
      <c r="VXH55" s="332"/>
      <c r="VXI55" s="332"/>
      <c r="VXJ55" s="332"/>
      <c r="VXK55" s="332"/>
      <c r="VXL55" s="332"/>
      <c r="VXM55" s="332"/>
      <c r="VXN55" s="332"/>
      <c r="VXO55" s="332"/>
      <c r="VXP55" s="332"/>
      <c r="VXQ55" s="332"/>
      <c r="VXR55" s="332"/>
      <c r="VXS55" s="332"/>
      <c r="VXT55" s="332"/>
      <c r="VXU55" s="332"/>
      <c r="VXV55" s="332"/>
      <c r="VXW55" s="332"/>
      <c r="VXX55" s="332"/>
      <c r="VXY55" s="332"/>
      <c r="VXZ55" s="332"/>
      <c r="VYA55" s="332"/>
      <c r="VYB55" s="332"/>
      <c r="VYC55" s="332"/>
      <c r="VYD55" s="332"/>
      <c r="VYE55" s="332"/>
      <c r="VYF55" s="332"/>
      <c r="VYG55" s="332"/>
      <c r="VYH55" s="332"/>
      <c r="VYI55" s="332"/>
      <c r="VYJ55" s="332"/>
      <c r="VYK55" s="332"/>
      <c r="VYL55" s="332"/>
      <c r="VYM55" s="332"/>
      <c r="VYN55" s="332"/>
      <c r="VYO55" s="332"/>
      <c r="VYP55" s="332"/>
      <c r="VYQ55" s="332"/>
      <c r="VYR55" s="332"/>
      <c r="VYS55" s="332"/>
      <c r="VYT55" s="332"/>
      <c r="VYU55" s="332"/>
      <c r="VYV55" s="332"/>
      <c r="VYW55" s="332"/>
      <c r="VYX55" s="332"/>
      <c r="VYY55" s="332"/>
      <c r="VYZ55" s="332"/>
      <c r="VZA55" s="332"/>
      <c r="VZB55" s="332"/>
      <c r="VZC55" s="332"/>
      <c r="VZD55" s="332"/>
      <c r="VZE55" s="332"/>
      <c r="VZF55" s="332"/>
      <c r="VZG55" s="332"/>
      <c r="VZH55" s="332"/>
      <c r="VZI55" s="332"/>
      <c r="VZJ55" s="332"/>
      <c r="VZK55" s="332"/>
      <c r="VZL55" s="332"/>
      <c r="VZM55" s="332"/>
      <c r="VZN55" s="332"/>
      <c r="VZO55" s="332"/>
      <c r="VZP55" s="332"/>
      <c r="VZQ55" s="332"/>
      <c r="VZR55" s="332"/>
      <c r="VZS55" s="332"/>
      <c r="VZT55" s="332"/>
      <c r="VZU55" s="332"/>
      <c r="VZV55" s="332"/>
      <c r="VZW55" s="332"/>
      <c r="VZX55" s="332"/>
      <c r="VZY55" s="332"/>
      <c r="VZZ55" s="332"/>
      <c r="WAA55" s="332"/>
      <c r="WAB55" s="332"/>
      <c r="WAC55" s="332"/>
      <c r="WAD55" s="332"/>
      <c r="WAE55" s="332"/>
      <c r="WAF55" s="332"/>
      <c r="WAG55" s="332"/>
      <c r="WAH55" s="332"/>
      <c r="WAI55" s="332"/>
      <c r="WAJ55" s="332"/>
      <c r="WAK55" s="332"/>
      <c r="WAL55" s="332"/>
      <c r="WAM55" s="332"/>
      <c r="WAN55" s="332"/>
      <c r="WAO55" s="332"/>
      <c r="WAP55" s="332"/>
      <c r="WAQ55" s="332"/>
      <c r="WAR55" s="332"/>
      <c r="WAS55" s="332"/>
      <c r="WAT55" s="332"/>
      <c r="WAU55" s="332"/>
      <c r="WAV55" s="332"/>
      <c r="WAW55" s="332"/>
      <c r="WAX55" s="332"/>
      <c r="WAY55" s="332"/>
      <c r="WAZ55" s="332"/>
      <c r="WBA55" s="332"/>
      <c r="WBB55" s="332"/>
      <c r="WBC55" s="332"/>
      <c r="WBD55" s="332"/>
      <c r="WBE55" s="332"/>
      <c r="WBF55" s="332"/>
      <c r="WBG55" s="332"/>
      <c r="WBH55" s="332"/>
      <c r="WBI55" s="332"/>
      <c r="WBJ55" s="332"/>
      <c r="WBK55" s="332"/>
      <c r="WBL55" s="332"/>
      <c r="WBM55" s="332"/>
      <c r="WBN55" s="332"/>
      <c r="WBO55" s="332"/>
      <c r="WBP55" s="332"/>
      <c r="WBQ55" s="332"/>
      <c r="WBR55" s="332"/>
      <c r="WBS55" s="332"/>
      <c r="WBT55" s="332"/>
      <c r="WBU55" s="332"/>
      <c r="WBV55" s="332"/>
      <c r="WBW55" s="332"/>
      <c r="WBX55" s="332"/>
      <c r="WBY55" s="332"/>
      <c r="WBZ55" s="332"/>
      <c r="WCA55" s="332"/>
      <c r="WCB55" s="332"/>
      <c r="WCC55" s="332"/>
      <c r="WCD55" s="332"/>
      <c r="WCE55" s="332"/>
      <c r="WCF55" s="332"/>
      <c r="WCG55" s="332"/>
      <c r="WCH55" s="332"/>
      <c r="WCI55" s="332"/>
      <c r="WCJ55" s="332"/>
      <c r="WCK55" s="332"/>
      <c r="WCL55" s="332"/>
      <c r="WCM55" s="332"/>
      <c r="WCN55" s="332"/>
      <c r="WCO55" s="332"/>
      <c r="WCP55" s="332"/>
      <c r="WCQ55" s="332"/>
      <c r="WCR55" s="332"/>
      <c r="WCS55" s="332"/>
      <c r="WCT55" s="332"/>
      <c r="WCU55" s="332"/>
      <c r="WCV55" s="332"/>
      <c r="WCW55" s="332"/>
      <c r="WCX55" s="332"/>
      <c r="WCY55" s="332"/>
      <c r="WCZ55" s="332"/>
      <c r="WDA55" s="332"/>
      <c r="WDB55" s="332"/>
      <c r="WDC55" s="332"/>
      <c r="WDD55" s="332"/>
      <c r="WDE55" s="332"/>
      <c r="WDF55" s="332"/>
      <c r="WDG55" s="332"/>
      <c r="WDH55" s="332"/>
      <c r="WDI55" s="332"/>
      <c r="WDJ55" s="332"/>
      <c r="WDK55" s="332"/>
      <c r="WDL55" s="332"/>
      <c r="WDM55" s="332"/>
      <c r="WDN55" s="332"/>
      <c r="WDO55" s="332"/>
      <c r="WDP55" s="332"/>
      <c r="WDQ55" s="332"/>
      <c r="WDR55" s="332"/>
      <c r="WDS55" s="332"/>
      <c r="WDT55" s="332"/>
      <c r="WDU55" s="332"/>
      <c r="WDV55" s="332"/>
      <c r="WDW55" s="332"/>
      <c r="WDX55" s="332"/>
      <c r="WDY55" s="332"/>
      <c r="WDZ55" s="332"/>
      <c r="WEA55" s="332"/>
      <c r="WEB55" s="332"/>
      <c r="WEC55" s="332"/>
      <c r="WED55" s="332"/>
      <c r="WEE55" s="332"/>
      <c r="WEF55" s="332"/>
      <c r="WEG55" s="332"/>
      <c r="WEH55" s="332"/>
      <c r="WEI55" s="332"/>
      <c r="WEJ55" s="332"/>
      <c r="WEK55" s="332"/>
      <c r="WEL55" s="332"/>
      <c r="WEM55" s="332"/>
      <c r="WEN55" s="332"/>
      <c r="WEO55" s="332"/>
      <c r="WEP55" s="332"/>
      <c r="WEQ55" s="332"/>
      <c r="WER55" s="332"/>
      <c r="WES55" s="332"/>
      <c r="WET55" s="332"/>
      <c r="WEU55" s="332"/>
      <c r="WEV55" s="332"/>
      <c r="WEW55" s="332"/>
      <c r="WEX55" s="332"/>
      <c r="WEY55" s="332"/>
      <c r="WEZ55" s="332"/>
      <c r="WFA55" s="332"/>
      <c r="WFB55" s="332"/>
      <c r="WFC55" s="332"/>
      <c r="WFD55" s="332"/>
      <c r="WFE55" s="332"/>
      <c r="WFF55" s="332"/>
      <c r="WFG55" s="332"/>
      <c r="WFH55" s="332"/>
      <c r="WFI55" s="332"/>
      <c r="WFJ55" s="332"/>
      <c r="WFK55" s="332"/>
      <c r="WFL55" s="332"/>
      <c r="WFM55" s="332"/>
      <c r="WFN55" s="332"/>
      <c r="WFO55" s="332"/>
      <c r="WFP55" s="332"/>
      <c r="WFQ55" s="332"/>
      <c r="WFR55" s="332"/>
      <c r="WFS55" s="332"/>
      <c r="WFT55" s="332"/>
      <c r="WFU55" s="332"/>
      <c r="WFV55" s="332"/>
      <c r="WFW55" s="332"/>
      <c r="WFX55" s="332"/>
      <c r="WFY55" s="332"/>
      <c r="WFZ55" s="332"/>
      <c r="WGA55" s="332"/>
      <c r="WGB55" s="332"/>
      <c r="WGC55" s="332"/>
      <c r="WGD55" s="332"/>
      <c r="WGE55" s="332"/>
      <c r="WGF55" s="332"/>
      <c r="WGG55" s="332"/>
      <c r="WGH55" s="332"/>
      <c r="WGI55" s="332"/>
      <c r="WGJ55" s="332"/>
      <c r="WGK55" s="332"/>
      <c r="WGL55" s="332"/>
      <c r="WGM55" s="332"/>
      <c r="WGN55" s="332"/>
      <c r="WGO55" s="332"/>
      <c r="WGP55" s="332"/>
      <c r="WGQ55" s="332"/>
      <c r="WGR55" s="332"/>
      <c r="WGS55" s="332"/>
      <c r="WGT55" s="332"/>
      <c r="WGU55" s="332"/>
      <c r="WGV55" s="332"/>
      <c r="WGW55" s="332"/>
      <c r="WGX55" s="332"/>
      <c r="WGY55" s="332"/>
      <c r="WGZ55" s="332"/>
      <c r="WHA55" s="332"/>
      <c r="WHB55" s="332"/>
      <c r="WHC55" s="332"/>
      <c r="WHD55" s="332"/>
      <c r="WHE55" s="332"/>
      <c r="WHF55" s="332"/>
      <c r="WHG55" s="332"/>
      <c r="WHH55" s="332"/>
      <c r="WHI55" s="332"/>
      <c r="WHJ55" s="332"/>
      <c r="WHK55" s="332"/>
      <c r="WHL55" s="332"/>
      <c r="WHM55" s="332"/>
      <c r="WHN55" s="332"/>
      <c r="WHO55" s="332"/>
      <c r="WHP55" s="332"/>
      <c r="WHQ55" s="332"/>
      <c r="WHR55" s="332"/>
      <c r="WHS55" s="332"/>
      <c r="WHT55" s="332"/>
      <c r="WHU55" s="332"/>
      <c r="WHV55" s="332"/>
      <c r="WHW55" s="332"/>
      <c r="WHX55" s="332"/>
      <c r="WHY55" s="332"/>
      <c r="WHZ55" s="332"/>
      <c r="WIA55" s="332"/>
      <c r="WIB55" s="332"/>
      <c r="WIC55" s="332"/>
      <c r="WID55" s="332"/>
      <c r="WIE55" s="332"/>
      <c r="WIF55" s="332"/>
      <c r="WIG55" s="332"/>
      <c r="WIH55" s="332"/>
      <c r="WII55" s="332"/>
      <c r="WIJ55" s="332"/>
      <c r="WIK55" s="332"/>
      <c r="WIL55" s="332"/>
      <c r="WIM55" s="332"/>
      <c r="WIN55" s="332"/>
      <c r="WIO55" s="332"/>
      <c r="WIP55" s="332"/>
      <c r="WIQ55" s="332"/>
      <c r="WIR55" s="332"/>
      <c r="WIS55" s="332"/>
      <c r="WIT55" s="332"/>
      <c r="WIU55" s="332"/>
      <c r="WIV55" s="332"/>
      <c r="WIW55" s="332"/>
      <c r="WIX55" s="332"/>
      <c r="WIY55" s="332"/>
      <c r="WIZ55" s="332"/>
      <c r="WJA55" s="332"/>
      <c r="WJB55" s="332"/>
      <c r="WJC55" s="332"/>
      <c r="WJD55" s="332"/>
      <c r="WJE55" s="332"/>
      <c r="WJF55" s="332"/>
      <c r="WJG55" s="332"/>
      <c r="WJH55" s="332"/>
      <c r="WJI55" s="332"/>
      <c r="WJJ55" s="332"/>
      <c r="WJK55" s="332"/>
      <c r="WJL55" s="332"/>
      <c r="WJM55" s="332"/>
      <c r="WJN55" s="332"/>
      <c r="WJO55" s="332"/>
      <c r="WJP55" s="332"/>
      <c r="WJQ55" s="332"/>
      <c r="WJR55" s="332"/>
      <c r="WJS55" s="332"/>
      <c r="WJT55" s="332"/>
      <c r="WJU55" s="332"/>
      <c r="WJV55" s="332"/>
      <c r="WJW55" s="332"/>
      <c r="WJX55" s="332"/>
      <c r="WJY55" s="332"/>
      <c r="WJZ55" s="332"/>
      <c r="WKA55" s="332"/>
      <c r="WKB55" s="332"/>
      <c r="WKC55" s="332"/>
      <c r="WKD55" s="332"/>
      <c r="WKE55" s="332"/>
      <c r="WKF55" s="332"/>
      <c r="WKG55" s="332"/>
      <c r="WKH55" s="332"/>
      <c r="WKI55" s="332"/>
      <c r="WKJ55" s="332"/>
      <c r="WKK55" s="332"/>
      <c r="WKL55" s="332"/>
      <c r="WKM55" s="332"/>
      <c r="WKN55" s="332"/>
      <c r="WKO55" s="332"/>
      <c r="WKP55" s="332"/>
      <c r="WKQ55" s="332"/>
      <c r="WKR55" s="332"/>
      <c r="WKS55" s="332"/>
      <c r="WKT55" s="332"/>
      <c r="WKU55" s="332"/>
      <c r="WKV55" s="332"/>
      <c r="WKW55" s="332"/>
      <c r="WKX55" s="332"/>
      <c r="WKY55" s="332"/>
      <c r="WKZ55" s="332"/>
      <c r="WLA55" s="332"/>
      <c r="WLB55" s="332"/>
      <c r="WLC55" s="332"/>
      <c r="WLD55" s="332"/>
      <c r="WLE55" s="332"/>
      <c r="WLF55" s="332"/>
      <c r="WLG55" s="332"/>
      <c r="WLH55" s="332"/>
      <c r="WLI55" s="332"/>
      <c r="WLJ55" s="332"/>
      <c r="WLK55" s="332"/>
      <c r="WLL55" s="332"/>
      <c r="WLM55" s="332"/>
      <c r="WLN55" s="332"/>
      <c r="WLO55" s="332"/>
      <c r="WLP55" s="332"/>
      <c r="WLQ55" s="332"/>
      <c r="WLR55" s="332"/>
      <c r="WLS55" s="332"/>
      <c r="WLT55" s="332"/>
      <c r="WLU55" s="332"/>
      <c r="WLV55" s="332"/>
      <c r="WLW55" s="332"/>
      <c r="WLX55" s="332"/>
      <c r="WLY55" s="332"/>
      <c r="WLZ55" s="332"/>
      <c r="WMA55" s="332"/>
      <c r="WMB55" s="332"/>
      <c r="WMC55" s="332"/>
      <c r="WMD55" s="332"/>
      <c r="WME55" s="332"/>
      <c r="WMF55" s="332"/>
      <c r="WMG55" s="332"/>
      <c r="WMH55" s="332"/>
      <c r="WMI55" s="332"/>
      <c r="WMJ55" s="332"/>
      <c r="WMK55" s="332"/>
      <c r="WML55" s="332"/>
      <c r="WMM55" s="332"/>
      <c r="WMN55" s="332"/>
      <c r="WMO55" s="332"/>
      <c r="WMP55" s="332"/>
      <c r="WMQ55" s="332"/>
      <c r="WMR55" s="332"/>
      <c r="WMS55" s="332"/>
      <c r="WMT55" s="332"/>
      <c r="WMU55" s="332"/>
      <c r="WMV55" s="332"/>
      <c r="WMW55" s="332"/>
      <c r="WMX55" s="332"/>
      <c r="WMY55" s="332"/>
      <c r="WMZ55" s="332"/>
      <c r="WNA55" s="332"/>
      <c r="WNB55" s="332"/>
      <c r="WNC55" s="332"/>
      <c r="WND55" s="332"/>
      <c r="WNE55" s="332"/>
      <c r="WNF55" s="332"/>
      <c r="WNG55" s="332"/>
      <c r="WNH55" s="332"/>
      <c r="WNI55" s="332"/>
      <c r="WNJ55" s="332"/>
      <c r="WNK55" s="332"/>
      <c r="WNL55" s="332"/>
      <c r="WNM55" s="332"/>
      <c r="WNN55" s="332"/>
      <c r="WNO55" s="332"/>
      <c r="WNP55" s="332"/>
      <c r="WNQ55" s="332"/>
      <c r="WNR55" s="332"/>
      <c r="WNS55" s="332"/>
      <c r="WNT55" s="332"/>
      <c r="WNU55" s="332"/>
      <c r="WNV55" s="332"/>
      <c r="WNW55" s="332"/>
      <c r="WNX55" s="332"/>
      <c r="WNY55" s="332"/>
      <c r="WNZ55" s="332"/>
      <c r="WOA55" s="332"/>
      <c r="WOB55" s="332"/>
      <c r="WOC55" s="332"/>
      <c r="WOD55" s="332"/>
      <c r="WOE55" s="332"/>
      <c r="WOF55" s="332"/>
      <c r="WOG55" s="332"/>
      <c r="WOH55" s="332"/>
      <c r="WOI55" s="332"/>
      <c r="WOJ55" s="332"/>
      <c r="WOK55" s="332"/>
      <c r="WOL55" s="332"/>
      <c r="WOM55" s="332"/>
      <c r="WON55" s="332"/>
      <c r="WOO55" s="332"/>
      <c r="WOP55" s="332"/>
      <c r="WOQ55" s="332"/>
      <c r="WOR55" s="332"/>
      <c r="WOS55" s="332"/>
      <c r="WOT55" s="332"/>
      <c r="WOU55" s="332"/>
      <c r="WOV55" s="332"/>
      <c r="WOW55" s="332"/>
      <c r="WOX55" s="332"/>
      <c r="WOY55" s="332"/>
      <c r="WOZ55" s="332"/>
      <c r="WPA55" s="332"/>
      <c r="WPB55" s="332"/>
      <c r="WPC55" s="332"/>
      <c r="WPD55" s="332"/>
      <c r="WPE55" s="332"/>
      <c r="WPF55" s="332"/>
      <c r="WPG55" s="332"/>
      <c r="WPH55" s="332"/>
      <c r="WPI55" s="332"/>
      <c r="WPJ55" s="332"/>
      <c r="WPK55" s="332"/>
      <c r="WPL55" s="332"/>
      <c r="WPM55" s="332"/>
      <c r="WPN55" s="332"/>
      <c r="WPO55" s="332"/>
      <c r="WPP55" s="332"/>
      <c r="WPQ55" s="332"/>
      <c r="WPR55" s="332"/>
      <c r="WPS55" s="332"/>
      <c r="WPT55" s="332"/>
      <c r="WPU55" s="332"/>
      <c r="WPV55" s="332"/>
      <c r="WPW55" s="332"/>
      <c r="WPX55" s="332"/>
      <c r="WPY55" s="332"/>
      <c r="WPZ55" s="332"/>
      <c r="WQA55" s="332"/>
      <c r="WQB55" s="332"/>
      <c r="WQC55" s="332"/>
      <c r="WQD55" s="332"/>
      <c r="WQE55" s="332"/>
      <c r="WQF55" s="332"/>
      <c r="WQG55" s="332"/>
      <c r="WQH55" s="332"/>
      <c r="WQI55" s="332"/>
      <c r="WQJ55" s="332"/>
      <c r="WQK55" s="332"/>
      <c r="WQL55" s="332"/>
      <c r="WQM55" s="332"/>
      <c r="WQN55" s="332"/>
      <c r="WQO55" s="332"/>
      <c r="WQP55" s="332"/>
      <c r="WQQ55" s="332"/>
      <c r="WQR55" s="332"/>
      <c r="WQS55" s="332"/>
      <c r="WQT55" s="332"/>
      <c r="WQU55" s="332"/>
      <c r="WQV55" s="332"/>
      <c r="WQW55" s="332"/>
      <c r="WQX55" s="332"/>
      <c r="WQY55" s="332"/>
      <c r="WQZ55" s="332"/>
      <c r="WRA55" s="332"/>
      <c r="WRB55" s="332"/>
      <c r="WRC55" s="332"/>
      <c r="WRD55" s="332"/>
      <c r="WRE55" s="332"/>
      <c r="WRF55" s="332"/>
      <c r="WRG55" s="332"/>
      <c r="WRH55" s="332"/>
      <c r="WRI55" s="332"/>
      <c r="WRJ55" s="332"/>
      <c r="WRK55" s="332"/>
      <c r="WRL55" s="332"/>
      <c r="WRM55" s="332"/>
      <c r="WRN55" s="332"/>
      <c r="WRO55" s="332"/>
      <c r="WRP55" s="332"/>
      <c r="WRQ55" s="332"/>
      <c r="WRR55" s="332"/>
      <c r="WRS55" s="332"/>
      <c r="WRT55" s="332"/>
      <c r="WRU55" s="332"/>
      <c r="WRV55" s="332"/>
      <c r="WRW55" s="332"/>
      <c r="WRX55" s="332"/>
      <c r="WRY55" s="332"/>
      <c r="WRZ55" s="332"/>
      <c r="WSA55" s="332"/>
      <c r="WSB55" s="332"/>
      <c r="WSC55" s="332"/>
      <c r="WSD55" s="332"/>
      <c r="WSE55" s="332"/>
      <c r="WSF55" s="332"/>
      <c r="WSG55" s="332"/>
      <c r="WSH55" s="332"/>
      <c r="WSI55" s="332"/>
      <c r="WSJ55" s="332"/>
      <c r="WSK55" s="332"/>
      <c r="WSL55" s="332"/>
      <c r="WSM55" s="332"/>
      <c r="WSN55" s="332"/>
      <c r="WSO55" s="332"/>
      <c r="WSP55" s="332"/>
      <c r="WSQ55" s="332"/>
      <c r="WSR55" s="332"/>
      <c r="WSS55" s="332"/>
      <c r="WST55" s="332"/>
      <c r="WSU55" s="332"/>
      <c r="WSV55" s="332"/>
      <c r="WSW55" s="332"/>
      <c r="WSX55" s="332"/>
      <c r="WSY55" s="332"/>
      <c r="WSZ55" s="332"/>
      <c r="WTA55" s="332"/>
      <c r="WTB55" s="332"/>
      <c r="WTC55" s="332"/>
      <c r="WTD55" s="332"/>
      <c r="WTE55" s="332"/>
      <c r="WTF55" s="332"/>
      <c r="WTG55" s="332"/>
      <c r="WTH55" s="332"/>
      <c r="WTI55" s="332"/>
      <c r="WTJ55" s="332"/>
      <c r="WTK55" s="332"/>
      <c r="WTL55" s="332"/>
      <c r="WTM55" s="332"/>
      <c r="WTN55" s="332"/>
      <c r="WTO55" s="332"/>
      <c r="WTP55" s="332"/>
      <c r="WTQ55" s="332"/>
      <c r="WTR55" s="332"/>
      <c r="WTS55" s="332"/>
      <c r="WTT55" s="332"/>
      <c r="WTU55" s="332"/>
      <c r="WTV55" s="332"/>
      <c r="WTW55" s="332"/>
      <c r="WTX55" s="332"/>
      <c r="WTY55" s="332"/>
      <c r="WTZ55" s="332"/>
      <c r="WUA55" s="332"/>
      <c r="WUB55" s="332"/>
      <c r="WUC55" s="332"/>
      <c r="WUD55" s="332"/>
      <c r="WUE55" s="332"/>
      <c r="WUF55" s="332"/>
      <c r="WUG55" s="332"/>
      <c r="WUH55" s="332"/>
      <c r="WUI55" s="332"/>
      <c r="WUJ55" s="332"/>
      <c r="WUK55" s="332"/>
      <c r="WUL55" s="332"/>
      <c r="WUM55" s="332"/>
      <c r="WUN55" s="332"/>
      <c r="WUO55" s="332"/>
      <c r="WUP55" s="332"/>
      <c r="WUQ55" s="332"/>
      <c r="WUR55" s="332"/>
      <c r="WUS55" s="332"/>
      <c r="WUT55" s="332"/>
      <c r="WUU55" s="332"/>
      <c r="WUV55" s="332"/>
      <c r="WUW55" s="332"/>
      <c r="WUX55" s="332"/>
      <c r="WUY55" s="332"/>
      <c r="WUZ55" s="332"/>
      <c r="WVA55" s="332"/>
      <c r="WVB55" s="332"/>
      <c r="WVC55" s="332"/>
      <c r="WVD55" s="332"/>
      <c r="WVE55" s="332"/>
      <c r="WVF55" s="332"/>
      <c r="WVG55" s="332"/>
      <c r="WVH55" s="332"/>
      <c r="WVI55" s="332"/>
      <c r="WVJ55" s="332"/>
      <c r="WVK55" s="332"/>
      <c r="WVL55" s="332"/>
      <c r="WVM55" s="332"/>
      <c r="WVN55" s="332"/>
      <c r="WVO55" s="332"/>
      <c r="WVP55" s="332"/>
      <c r="WVQ55" s="332"/>
      <c r="WVR55" s="332"/>
      <c r="WVS55" s="332"/>
      <c r="WVT55" s="332"/>
      <c r="WVU55" s="332"/>
      <c r="WVV55" s="332"/>
      <c r="WVW55" s="332"/>
      <c r="WVX55" s="332"/>
      <c r="WVY55" s="332"/>
      <c r="WVZ55" s="332"/>
      <c r="WWA55" s="332"/>
      <c r="WWB55" s="332"/>
      <c r="WWC55" s="332"/>
      <c r="WWD55" s="332"/>
      <c r="WWE55" s="332"/>
      <c r="WWF55" s="332"/>
      <c r="WWG55" s="332"/>
      <c r="WWH55" s="332"/>
      <c r="WWI55" s="332"/>
      <c r="WWJ55" s="332"/>
      <c r="WWK55" s="332"/>
      <c r="WWL55" s="332"/>
      <c r="WWM55" s="332"/>
      <c r="WWN55" s="332"/>
      <c r="WWO55" s="332"/>
      <c r="WWP55" s="332"/>
      <c r="WWQ55" s="332"/>
      <c r="WWR55" s="332"/>
      <c r="WWS55" s="332"/>
      <c r="WWT55" s="332"/>
      <c r="WWU55" s="332"/>
      <c r="WWV55" s="332"/>
      <c r="WWW55" s="332"/>
      <c r="WWX55" s="332"/>
      <c r="WWY55" s="332"/>
      <c r="WWZ55" s="332"/>
      <c r="WXA55" s="332"/>
      <c r="WXB55" s="332"/>
      <c r="WXC55" s="332"/>
      <c r="WXD55" s="332"/>
      <c r="WXE55" s="332"/>
      <c r="WXF55" s="332"/>
      <c r="WXG55" s="332"/>
      <c r="WXH55" s="332"/>
      <c r="WXI55" s="332"/>
      <c r="WXJ55" s="332"/>
      <c r="WXK55" s="332"/>
      <c r="WXL55" s="332"/>
      <c r="WXM55" s="332"/>
      <c r="WXN55" s="332"/>
      <c r="WXO55" s="332"/>
      <c r="WXP55" s="332"/>
      <c r="WXQ55" s="332"/>
      <c r="WXR55" s="332"/>
      <c r="WXS55" s="332"/>
      <c r="WXT55" s="332"/>
      <c r="WXU55" s="332"/>
      <c r="WXV55" s="332"/>
      <c r="WXW55" s="332"/>
      <c r="WXX55" s="332"/>
      <c r="WXY55" s="332"/>
      <c r="WXZ55" s="332"/>
      <c r="WYA55" s="332"/>
      <c r="WYB55" s="332"/>
      <c r="WYC55" s="332"/>
      <c r="WYD55" s="332"/>
      <c r="WYE55" s="332"/>
      <c r="WYF55" s="332"/>
      <c r="WYG55" s="332"/>
      <c r="WYH55" s="332"/>
      <c r="WYI55" s="332"/>
      <c r="WYJ55" s="332"/>
      <c r="WYK55" s="332"/>
      <c r="WYL55" s="332"/>
      <c r="WYM55" s="332"/>
      <c r="WYN55" s="332"/>
      <c r="WYO55" s="332"/>
      <c r="WYP55" s="332"/>
      <c r="WYQ55" s="332"/>
      <c r="WYR55" s="332"/>
      <c r="WYS55" s="332"/>
      <c r="WYT55" s="332"/>
      <c r="WYU55" s="332"/>
      <c r="WYV55" s="332"/>
      <c r="WYW55" s="332"/>
      <c r="WYX55" s="332"/>
      <c r="WYY55" s="332"/>
      <c r="WYZ55" s="332"/>
      <c r="WZA55" s="332"/>
      <c r="WZB55" s="332"/>
      <c r="WZC55" s="332"/>
      <c r="WZD55" s="332"/>
      <c r="WZE55" s="332"/>
      <c r="WZF55" s="332"/>
      <c r="WZG55" s="332"/>
      <c r="WZH55" s="332"/>
      <c r="WZI55" s="332"/>
      <c r="WZJ55" s="332"/>
      <c r="WZK55" s="332"/>
      <c r="WZL55" s="332"/>
      <c r="WZM55" s="332"/>
      <c r="WZN55" s="332"/>
      <c r="WZO55" s="332"/>
      <c r="WZP55" s="332"/>
      <c r="WZQ55" s="332"/>
      <c r="WZR55" s="332"/>
      <c r="WZS55" s="332"/>
      <c r="WZT55" s="332"/>
      <c r="WZU55" s="332"/>
      <c r="WZV55" s="332"/>
      <c r="WZW55" s="332"/>
      <c r="WZX55" s="332"/>
      <c r="WZY55" s="332"/>
      <c r="WZZ55" s="332"/>
      <c r="XAA55" s="332"/>
      <c r="XAB55" s="332"/>
      <c r="XAC55" s="332"/>
      <c r="XAD55" s="332"/>
      <c r="XAE55" s="332"/>
      <c r="XAF55" s="332"/>
      <c r="XAG55" s="332"/>
      <c r="XAH55" s="332"/>
      <c r="XAI55" s="332"/>
      <c r="XAJ55" s="332"/>
      <c r="XAK55" s="332"/>
      <c r="XAL55" s="332"/>
      <c r="XAM55" s="332"/>
      <c r="XAN55" s="332"/>
      <c r="XAO55" s="332"/>
      <c r="XAP55" s="332"/>
      <c r="XAQ55" s="332"/>
      <c r="XAR55" s="332"/>
      <c r="XAS55" s="332"/>
      <c r="XAT55" s="332"/>
      <c r="XAU55" s="332"/>
      <c r="XAV55" s="332"/>
      <c r="XAW55" s="332"/>
      <c r="XAX55" s="332"/>
      <c r="XAY55" s="332"/>
      <c r="XAZ55" s="332"/>
      <c r="XBA55" s="332"/>
      <c r="XBB55" s="332"/>
      <c r="XBC55" s="332"/>
      <c r="XBD55" s="332"/>
      <c r="XBE55" s="332"/>
      <c r="XBF55" s="332"/>
      <c r="XBG55" s="332"/>
      <c r="XBH55" s="332"/>
      <c r="XBI55" s="332"/>
      <c r="XBJ55" s="332"/>
      <c r="XBK55" s="332"/>
      <c r="XBL55" s="332"/>
      <c r="XBM55" s="332"/>
      <c r="XBN55" s="332"/>
      <c r="XBO55" s="332"/>
      <c r="XBP55" s="332"/>
      <c r="XBQ55" s="332"/>
      <c r="XBR55" s="332"/>
      <c r="XBS55" s="332"/>
      <c r="XBT55" s="332"/>
      <c r="XBU55" s="332"/>
      <c r="XBV55" s="332"/>
      <c r="XBW55" s="332"/>
      <c r="XBX55" s="332"/>
      <c r="XBY55" s="332"/>
      <c r="XBZ55" s="332"/>
      <c r="XCA55" s="332"/>
      <c r="XCB55" s="332"/>
      <c r="XCC55" s="332"/>
      <c r="XCD55" s="332"/>
      <c r="XCE55" s="332"/>
      <c r="XCF55" s="332"/>
      <c r="XCG55" s="332"/>
      <c r="XCH55" s="332"/>
      <c r="XCI55" s="332"/>
      <c r="XCJ55" s="332"/>
      <c r="XCK55" s="332"/>
      <c r="XCL55" s="332"/>
      <c r="XCM55" s="332"/>
      <c r="XCN55" s="332"/>
      <c r="XCO55" s="332"/>
      <c r="XCP55" s="332"/>
      <c r="XCQ55" s="332"/>
      <c r="XCR55" s="332"/>
      <c r="XCS55" s="332"/>
      <c r="XCT55" s="332"/>
      <c r="XCU55" s="332"/>
      <c r="XCV55" s="332"/>
      <c r="XCW55" s="332"/>
      <c r="XCX55" s="332"/>
      <c r="XCY55" s="332"/>
      <c r="XCZ55" s="332"/>
      <c r="XDA55" s="332"/>
      <c r="XDB55" s="332"/>
      <c r="XDC55" s="332"/>
      <c r="XDD55" s="332"/>
      <c r="XDE55" s="332"/>
      <c r="XDF55" s="332"/>
      <c r="XDG55" s="332"/>
      <c r="XDH55" s="332"/>
      <c r="XDI55" s="332"/>
      <c r="XDJ55" s="332"/>
      <c r="XDK55" s="332"/>
      <c r="XDL55" s="332"/>
      <c r="XDM55" s="332"/>
      <c r="XDN55" s="332"/>
      <c r="XDO55" s="332"/>
      <c r="XDP55" s="332"/>
      <c r="XDQ55" s="332"/>
      <c r="XDR55" s="332"/>
      <c r="XDS55" s="332"/>
      <c r="XDT55" s="332"/>
      <c r="XDU55" s="332"/>
      <c r="XDV55" s="332"/>
      <c r="XDW55" s="332"/>
      <c r="XDX55" s="332"/>
      <c r="XDY55" s="332"/>
      <c r="XDZ55" s="332"/>
      <c r="XEA55" s="332"/>
      <c r="XEB55" s="332"/>
      <c r="XEC55" s="332"/>
      <c r="XED55" s="332"/>
      <c r="XEE55" s="332"/>
      <c r="XEF55" s="332"/>
      <c r="XEG55" s="332"/>
      <c r="XEH55" s="332"/>
      <c r="XEI55" s="332"/>
      <c r="XEJ55" s="332"/>
      <c r="XEK55" s="332"/>
      <c r="XEL55" s="332"/>
      <c r="XEM55" s="332"/>
      <c r="XEN55" s="332"/>
      <c r="XEO55" s="332"/>
      <c r="XEP55" s="332"/>
      <c r="XEQ55" s="332"/>
      <c r="XER55" s="332"/>
      <c r="XES55" s="332"/>
      <c r="XET55" s="332"/>
      <c r="XEU55" s="332"/>
      <c r="XEV55" s="332"/>
      <c r="XEX55" s="333"/>
      <c r="XEY55" s="333"/>
    </row>
    <row r="56" spans="1:16384" s="331" customFormat="1" ht="27.75" customHeight="1">
      <c r="B56" s="319" t="s">
        <v>15125</v>
      </c>
      <c r="C56" s="320">
        <v>4533</v>
      </c>
      <c r="D56" s="320">
        <f>C52*2286844</f>
        <v>2348929.3291241992</v>
      </c>
      <c r="E56" s="320">
        <f>+Región!G24</f>
        <v>4613</v>
      </c>
      <c r="F56" s="320">
        <f>+Región!T24</f>
        <v>2622856.4839820005</v>
      </c>
      <c r="G56" s="321">
        <f>E56/C56-1</f>
        <v>1.7648356496801298E-2</v>
      </c>
      <c r="H56" s="321">
        <f>F56/D56-1</f>
        <v>0.116617878393104</v>
      </c>
      <c r="I56" s="154"/>
      <c r="J56" s="154"/>
      <c r="V56" s="332"/>
      <c r="W56" s="332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332"/>
      <c r="AZ56" s="332"/>
      <c r="BA56" s="332"/>
      <c r="BB56" s="332"/>
      <c r="BC56" s="332"/>
      <c r="BD56" s="332"/>
      <c r="BE56" s="332"/>
      <c r="BF56" s="332"/>
      <c r="BG56" s="332"/>
      <c r="BH56" s="332"/>
      <c r="BI56" s="332"/>
      <c r="BJ56" s="332"/>
      <c r="BK56" s="332"/>
      <c r="BL56" s="332"/>
      <c r="BM56" s="332"/>
      <c r="BN56" s="332"/>
      <c r="BO56" s="332"/>
      <c r="BP56" s="332"/>
      <c r="BQ56" s="332"/>
      <c r="BR56" s="332"/>
      <c r="BS56" s="332"/>
      <c r="BT56" s="332"/>
      <c r="BU56" s="332"/>
      <c r="BV56" s="332"/>
      <c r="BW56" s="332"/>
      <c r="BX56" s="332"/>
      <c r="BY56" s="332"/>
      <c r="BZ56" s="332"/>
      <c r="CA56" s="332"/>
      <c r="CB56" s="332"/>
      <c r="CC56" s="332"/>
      <c r="CD56" s="332"/>
      <c r="CE56" s="332"/>
      <c r="CF56" s="332"/>
      <c r="CG56" s="332"/>
      <c r="CH56" s="332"/>
      <c r="CI56" s="332"/>
      <c r="CJ56" s="332"/>
      <c r="CK56" s="332"/>
      <c r="CL56" s="332"/>
      <c r="CM56" s="332"/>
      <c r="CN56" s="332"/>
      <c r="CO56" s="332"/>
      <c r="CP56" s="332"/>
      <c r="CQ56" s="332"/>
      <c r="CR56" s="332"/>
      <c r="CS56" s="332"/>
      <c r="CT56" s="332"/>
      <c r="CU56" s="332"/>
      <c r="CV56" s="332"/>
      <c r="CW56" s="332"/>
      <c r="CX56" s="332"/>
      <c r="CY56" s="332"/>
      <c r="CZ56" s="332"/>
      <c r="DA56" s="332"/>
      <c r="DB56" s="332"/>
      <c r="DC56" s="332"/>
      <c r="DD56" s="332"/>
      <c r="DE56" s="332"/>
      <c r="DF56" s="332"/>
      <c r="DG56" s="332"/>
      <c r="DH56" s="332"/>
      <c r="DI56" s="332"/>
      <c r="DJ56" s="332"/>
      <c r="DK56" s="332"/>
      <c r="DL56" s="332"/>
      <c r="DM56" s="332"/>
      <c r="DN56" s="332"/>
      <c r="DO56" s="332"/>
      <c r="DP56" s="332"/>
      <c r="DQ56" s="332"/>
      <c r="DR56" s="332"/>
      <c r="DS56" s="332"/>
      <c r="DT56" s="332"/>
      <c r="DU56" s="332"/>
      <c r="DV56" s="332"/>
      <c r="DW56" s="332"/>
      <c r="DX56" s="332"/>
      <c r="DY56" s="332"/>
      <c r="DZ56" s="332"/>
      <c r="EA56" s="332"/>
      <c r="EB56" s="332"/>
      <c r="EC56" s="332"/>
      <c r="ED56" s="332"/>
      <c r="EE56" s="332"/>
      <c r="EF56" s="332"/>
      <c r="EG56" s="332"/>
      <c r="EH56" s="332"/>
      <c r="EI56" s="332"/>
      <c r="EJ56" s="332"/>
      <c r="EK56" s="332"/>
      <c r="EL56" s="332"/>
      <c r="EM56" s="332"/>
      <c r="EN56" s="332"/>
      <c r="EO56" s="332"/>
      <c r="EP56" s="332"/>
      <c r="EQ56" s="332"/>
      <c r="ER56" s="332"/>
      <c r="ES56" s="332"/>
      <c r="ET56" s="332"/>
      <c r="EU56" s="332"/>
      <c r="EV56" s="332"/>
      <c r="EW56" s="332"/>
      <c r="EX56" s="332"/>
      <c r="EY56" s="332"/>
      <c r="EZ56" s="332"/>
      <c r="FA56" s="332"/>
      <c r="FB56" s="332"/>
      <c r="FC56" s="332"/>
      <c r="FD56" s="332"/>
      <c r="FE56" s="332"/>
      <c r="FF56" s="332"/>
      <c r="FG56" s="332"/>
      <c r="FH56" s="332"/>
      <c r="FI56" s="332"/>
      <c r="FJ56" s="332"/>
      <c r="FK56" s="332"/>
      <c r="FL56" s="332"/>
      <c r="FM56" s="332"/>
      <c r="FN56" s="332"/>
      <c r="FO56" s="332"/>
      <c r="FP56" s="332"/>
      <c r="FQ56" s="332"/>
      <c r="FR56" s="332"/>
      <c r="FS56" s="332"/>
      <c r="FT56" s="332"/>
      <c r="FU56" s="332"/>
      <c r="FV56" s="332"/>
      <c r="FW56" s="332"/>
      <c r="FX56" s="332"/>
      <c r="FY56" s="332"/>
      <c r="FZ56" s="332"/>
      <c r="GA56" s="332"/>
      <c r="GB56" s="332"/>
      <c r="GC56" s="332"/>
      <c r="GD56" s="332"/>
      <c r="GE56" s="332"/>
      <c r="GF56" s="332"/>
      <c r="GG56" s="332"/>
      <c r="GH56" s="332"/>
      <c r="GI56" s="332"/>
      <c r="GJ56" s="332"/>
      <c r="GK56" s="332"/>
      <c r="GL56" s="332"/>
      <c r="GM56" s="332"/>
      <c r="GN56" s="332"/>
      <c r="GO56" s="332"/>
      <c r="GP56" s="332"/>
      <c r="GQ56" s="332"/>
      <c r="GR56" s="332"/>
      <c r="GS56" s="332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332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332"/>
      <c r="HW56" s="332"/>
      <c r="HX56" s="332"/>
      <c r="HY56" s="332"/>
      <c r="HZ56" s="332"/>
      <c r="IA56" s="332"/>
      <c r="IB56" s="332"/>
      <c r="IC56" s="332"/>
      <c r="ID56" s="332"/>
      <c r="IE56" s="332"/>
      <c r="IF56" s="332"/>
      <c r="IG56" s="332"/>
      <c r="IH56" s="332"/>
      <c r="II56" s="332"/>
      <c r="IJ56" s="332"/>
      <c r="IK56" s="332"/>
      <c r="IL56" s="332"/>
      <c r="IM56" s="332"/>
      <c r="IN56" s="332"/>
      <c r="IO56" s="332"/>
      <c r="IP56" s="332"/>
      <c r="IQ56" s="332"/>
      <c r="IR56" s="332"/>
      <c r="IS56" s="332"/>
      <c r="IT56" s="332"/>
      <c r="IU56" s="332"/>
      <c r="IV56" s="332"/>
      <c r="IW56" s="332"/>
      <c r="IX56" s="332"/>
      <c r="IY56" s="332"/>
      <c r="IZ56" s="332"/>
      <c r="JA56" s="332"/>
      <c r="JB56" s="332"/>
      <c r="JC56" s="332"/>
      <c r="JD56" s="332"/>
      <c r="JE56" s="332"/>
      <c r="JF56" s="332"/>
      <c r="JG56" s="332"/>
      <c r="JH56" s="332"/>
      <c r="JI56" s="332"/>
      <c r="JJ56" s="332"/>
      <c r="JK56" s="332"/>
      <c r="JL56" s="332"/>
      <c r="JM56" s="332"/>
      <c r="JN56" s="332"/>
      <c r="JO56" s="332"/>
      <c r="JP56" s="332"/>
      <c r="JQ56" s="332"/>
      <c r="JR56" s="332"/>
      <c r="JS56" s="332"/>
      <c r="JT56" s="332"/>
      <c r="JU56" s="332"/>
      <c r="JV56" s="332"/>
      <c r="JW56" s="332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332"/>
      <c r="KK56" s="332"/>
      <c r="KL56" s="332"/>
      <c r="KM56" s="332"/>
      <c r="KN56" s="332"/>
      <c r="KO56" s="332"/>
      <c r="KP56" s="332"/>
      <c r="KQ56" s="332"/>
      <c r="KR56" s="332"/>
      <c r="KS56" s="332"/>
      <c r="KT56" s="332"/>
      <c r="KU56" s="332"/>
      <c r="KV56" s="332"/>
      <c r="KW56" s="332"/>
      <c r="KX56" s="332"/>
      <c r="KY56" s="332"/>
      <c r="KZ56" s="332"/>
      <c r="LA56" s="332"/>
      <c r="LB56" s="332"/>
      <c r="LC56" s="332"/>
      <c r="LD56" s="332"/>
      <c r="LE56" s="332"/>
      <c r="LF56" s="332"/>
      <c r="LG56" s="332"/>
      <c r="LH56" s="332"/>
      <c r="LI56" s="332"/>
      <c r="LJ56" s="332"/>
      <c r="LK56" s="332"/>
      <c r="LL56" s="332"/>
      <c r="LM56" s="332"/>
      <c r="LN56" s="332"/>
      <c r="LO56" s="332"/>
      <c r="LP56" s="332"/>
      <c r="LQ56" s="332"/>
      <c r="LR56" s="332"/>
      <c r="LS56" s="332"/>
      <c r="LT56" s="332"/>
      <c r="LU56" s="332"/>
      <c r="LV56" s="332"/>
      <c r="LW56" s="332"/>
      <c r="LX56" s="332"/>
      <c r="LY56" s="332"/>
      <c r="LZ56" s="332"/>
      <c r="MA56" s="332"/>
      <c r="MB56" s="332"/>
      <c r="MC56" s="332"/>
      <c r="MD56" s="332"/>
      <c r="ME56" s="332"/>
      <c r="MF56" s="332"/>
      <c r="MG56" s="332"/>
      <c r="MH56" s="332"/>
      <c r="MI56" s="332"/>
      <c r="MJ56" s="332"/>
      <c r="MK56" s="332"/>
      <c r="ML56" s="332"/>
      <c r="MM56" s="332"/>
      <c r="MN56" s="332"/>
      <c r="MO56" s="332"/>
      <c r="MP56" s="332"/>
      <c r="MQ56" s="332"/>
      <c r="MR56" s="332"/>
      <c r="MS56" s="332"/>
      <c r="MT56" s="332"/>
      <c r="MU56" s="332"/>
      <c r="MV56" s="332"/>
      <c r="MW56" s="332"/>
      <c r="MX56" s="332"/>
      <c r="MY56" s="332"/>
      <c r="MZ56" s="332"/>
      <c r="NA56" s="332"/>
      <c r="NB56" s="332"/>
      <c r="NC56" s="332"/>
      <c r="ND56" s="332"/>
      <c r="NE56" s="332"/>
      <c r="NF56" s="332"/>
      <c r="NG56" s="332"/>
      <c r="NH56" s="332"/>
      <c r="NI56" s="332"/>
      <c r="NJ56" s="332"/>
      <c r="NK56" s="332"/>
      <c r="NL56" s="332"/>
      <c r="NM56" s="332"/>
      <c r="NN56" s="332"/>
      <c r="NO56" s="332"/>
      <c r="NP56" s="332"/>
      <c r="NQ56" s="332"/>
      <c r="NR56" s="332"/>
      <c r="NS56" s="332"/>
      <c r="NT56" s="332"/>
      <c r="NU56" s="332"/>
      <c r="NV56" s="332"/>
      <c r="NW56" s="332"/>
      <c r="NX56" s="332"/>
      <c r="NY56" s="332"/>
      <c r="NZ56" s="332"/>
      <c r="OA56" s="332"/>
      <c r="OB56" s="332"/>
      <c r="OC56" s="332"/>
      <c r="OD56" s="332"/>
      <c r="OE56" s="332"/>
      <c r="OF56" s="332"/>
      <c r="OG56" s="332"/>
      <c r="OH56" s="332"/>
      <c r="OI56" s="332"/>
      <c r="OJ56" s="332"/>
      <c r="OK56" s="332"/>
      <c r="OL56" s="332"/>
      <c r="OM56" s="332"/>
      <c r="ON56" s="332"/>
      <c r="OO56" s="332"/>
      <c r="OP56" s="332"/>
      <c r="OQ56" s="332"/>
      <c r="OR56" s="332"/>
      <c r="OS56" s="332"/>
      <c r="OT56" s="332"/>
      <c r="OU56" s="332"/>
      <c r="OV56" s="332"/>
      <c r="OW56" s="332"/>
      <c r="OX56" s="332"/>
      <c r="OY56" s="332"/>
      <c r="OZ56" s="332"/>
      <c r="PA56" s="332"/>
      <c r="PB56" s="332"/>
      <c r="PC56" s="332"/>
      <c r="PD56" s="332"/>
      <c r="PE56" s="332"/>
      <c r="PF56" s="332"/>
      <c r="PG56" s="332"/>
      <c r="PH56" s="332"/>
      <c r="PI56" s="332"/>
      <c r="PJ56" s="332"/>
      <c r="PK56" s="332"/>
      <c r="PL56" s="332"/>
      <c r="PM56" s="332"/>
      <c r="PN56" s="332"/>
      <c r="PO56" s="332"/>
      <c r="PP56" s="332"/>
      <c r="PQ56" s="332"/>
      <c r="PR56" s="332"/>
      <c r="PS56" s="332"/>
      <c r="PT56" s="332"/>
      <c r="PU56" s="332"/>
      <c r="PV56" s="332"/>
      <c r="PW56" s="332"/>
      <c r="PX56" s="332"/>
      <c r="PY56" s="332"/>
      <c r="PZ56" s="332"/>
      <c r="QA56" s="332"/>
      <c r="QB56" s="332"/>
      <c r="QC56" s="332"/>
      <c r="QD56" s="332"/>
      <c r="QE56" s="332"/>
      <c r="QF56" s="332"/>
      <c r="QG56" s="332"/>
      <c r="QH56" s="332"/>
      <c r="QI56" s="332"/>
      <c r="QJ56" s="332"/>
      <c r="QK56" s="332"/>
      <c r="QL56" s="332"/>
      <c r="QM56" s="332"/>
      <c r="QN56" s="332"/>
      <c r="QO56" s="332"/>
      <c r="QP56" s="332"/>
      <c r="QQ56" s="332"/>
      <c r="QR56" s="332"/>
      <c r="QS56" s="332"/>
      <c r="QT56" s="332"/>
      <c r="QU56" s="332"/>
      <c r="QV56" s="332"/>
      <c r="QW56" s="332"/>
      <c r="QX56" s="332"/>
      <c r="QY56" s="332"/>
      <c r="QZ56" s="332"/>
      <c r="RA56" s="332"/>
      <c r="RB56" s="332"/>
      <c r="RC56" s="332"/>
      <c r="RD56" s="332"/>
      <c r="RE56" s="332"/>
      <c r="RF56" s="332"/>
      <c r="RG56" s="332"/>
      <c r="RH56" s="332"/>
      <c r="RI56" s="332"/>
      <c r="RJ56" s="332"/>
      <c r="RK56" s="332"/>
      <c r="RL56" s="332"/>
      <c r="RM56" s="332"/>
      <c r="RN56" s="332"/>
      <c r="RO56" s="332"/>
      <c r="RP56" s="332"/>
      <c r="RQ56" s="332"/>
      <c r="RR56" s="332"/>
      <c r="RS56" s="332"/>
      <c r="RT56" s="332"/>
      <c r="RU56" s="332"/>
      <c r="RV56" s="332"/>
      <c r="RW56" s="332"/>
      <c r="RX56" s="332"/>
      <c r="RY56" s="332"/>
      <c r="RZ56" s="332"/>
      <c r="SA56" s="332"/>
      <c r="SB56" s="332"/>
      <c r="SC56" s="332"/>
      <c r="SD56" s="332"/>
      <c r="SE56" s="332"/>
      <c r="SF56" s="332"/>
      <c r="SG56" s="332"/>
      <c r="SH56" s="332"/>
      <c r="SI56" s="332"/>
      <c r="SJ56" s="332"/>
      <c r="SK56" s="332"/>
      <c r="SL56" s="332"/>
      <c r="SM56" s="332"/>
      <c r="SN56" s="332"/>
      <c r="SO56" s="332"/>
      <c r="SP56" s="332"/>
      <c r="SQ56" s="332"/>
      <c r="SR56" s="332"/>
      <c r="SS56" s="332"/>
      <c r="ST56" s="332"/>
      <c r="SU56" s="332"/>
      <c r="SV56" s="332"/>
      <c r="SW56" s="332"/>
      <c r="SX56" s="332"/>
      <c r="SY56" s="332"/>
      <c r="SZ56" s="332"/>
      <c r="TA56" s="332"/>
      <c r="TB56" s="332"/>
      <c r="TC56" s="332"/>
      <c r="TD56" s="332"/>
      <c r="TE56" s="332"/>
      <c r="TF56" s="332"/>
      <c r="TG56" s="332"/>
      <c r="TH56" s="332"/>
      <c r="TI56" s="332"/>
      <c r="TJ56" s="332"/>
      <c r="TK56" s="332"/>
      <c r="TL56" s="332"/>
      <c r="TM56" s="332"/>
      <c r="TN56" s="332"/>
      <c r="TO56" s="332"/>
      <c r="TP56" s="332"/>
      <c r="TQ56" s="332"/>
      <c r="TR56" s="332"/>
      <c r="TS56" s="332"/>
      <c r="TT56" s="332"/>
      <c r="TU56" s="332"/>
      <c r="TV56" s="332"/>
      <c r="TW56" s="332"/>
      <c r="TX56" s="332"/>
      <c r="TY56" s="332"/>
      <c r="TZ56" s="332"/>
      <c r="UA56" s="332"/>
      <c r="UB56" s="332"/>
      <c r="UC56" s="332"/>
      <c r="UD56" s="332"/>
      <c r="UE56" s="332"/>
      <c r="UF56" s="332"/>
      <c r="UG56" s="332"/>
      <c r="UH56" s="332"/>
      <c r="UI56" s="332"/>
      <c r="UJ56" s="332"/>
      <c r="UK56" s="332"/>
      <c r="UL56" s="332"/>
      <c r="UM56" s="332"/>
      <c r="UN56" s="332"/>
      <c r="UO56" s="332"/>
      <c r="UP56" s="332"/>
      <c r="UQ56" s="332"/>
      <c r="UR56" s="332"/>
      <c r="US56" s="332"/>
      <c r="UT56" s="332"/>
      <c r="UU56" s="332"/>
      <c r="UV56" s="332"/>
      <c r="UW56" s="332"/>
      <c r="UX56" s="332"/>
      <c r="UY56" s="332"/>
      <c r="UZ56" s="332"/>
      <c r="VA56" s="332"/>
      <c r="VB56" s="332"/>
      <c r="VC56" s="332"/>
      <c r="VD56" s="332"/>
      <c r="VE56" s="332"/>
      <c r="VF56" s="332"/>
      <c r="VG56" s="332"/>
      <c r="VH56" s="332"/>
      <c r="VI56" s="332"/>
      <c r="VJ56" s="332"/>
      <c r="VK56" s="332"/>
      <c r="VL56" s="332"/>
      <c r="VM56" s="332"/>
      <c r="VN56" s="332"/>
      <c r="VO56" s="332"/>
      <c r="VP56" s="332"/>
      <c r="VQ56" s="332"/>
      <c r="VR56" s="332"/>
      <c r="VS56" s="332"/>
      <c r="VT56" s="332"/>
      <c r="VU56" s="332"/>
      <c r="VV56" s="332"/>
      <c r="VW56" s="332"/>
      <c r="VX56" s="332"/>
      <c r="VY56" s="332"/>
      <c r="VZ56" s="332"/>
      <c r="WA56" s="332"/>
      <c r="WB56" s="332"/>
      <c r="WC56" s="332"/>
      <c r="WD56" s="332"/>
      <c r="WE56" s="332"/>
      <c r="WF56" s="332"/>
      <c r="WG56" s="332"/>
      <c r="WH56" s="332"/>
      <c r="WI56" s="332"/>
      <c r="WJ56" s="332"/>
      <c r="WK56" s="332"/>
      <c r="WL56" s="332"/>
      <c r="WM56" s="332"/>
      <c r="WN56" s="332"/>
      <c r="WO56" s="332"/>
      <c r="WP56" s="332"/>
      <c r="WQ56" s="332"/>
      <c r="WR56" s="332"/>
      <c r="WS56" s="332"/>
      <c r="WT56" s="332"/>
      <c r="WU56" s="332"/>
      <c r="WV56" s="332"/>
      <c r="WW56" s="332"/>
      <c r="WX56" s="332"/>
      <c r="WY56" s="332"/>
      <c r="WZ56" s="332"/>
      <c r="XA56" s="332"/>
      <c r="XB56" s="332"/>
      <c r="XC56" s="332"/>
      <c r="XD56" s="332"/>
      <c r="XE56" s="332"/>
      <c r="XF56" s="332"/>
      <c r="XG56" s="332"/>
      <c r="XH56" s="332"/>
      <c r="XI56" s="332"/>
      <c r="XJ56" s="332"/>
      <c r="XK56" s="332"/>
      <c r="XL56" s="332"/>
      <c r="XM56" s="332"/>
      <c r="XN56" s="332"/>
      <c r="XO56" s="332"/>
      <c r="XP56" s="332"/>
      <c r="XQ56" s="332"/>
      <c r="XR56" s="332"/>
      <c r="XS56" s="332"/>
      <c r="XT56" s="332"/>
      <c r="XU56" s="332"/>
      <c r="XV56" s="332"/>
      <c r="XW56" s="332"/>
      <c r="XX56" s="332"/>
      <c r="XY56" s="332"/>
      <c r="XZ56" s="332"/>
      <c r="YA56" s="332"/>
      <c r="YB56" s="332"/>
      <c r="YC56" s="332"/>
      <c r="YD56" s="332"/>
      <c r="YE56" s="332"/>
      <c r="YF56" s="332"/>
      <c r="YG56" s="332"/>
      <c r="YH56" s="332"/>
      <c r="YI56" s="332"/>
      <c r="YJ56" s="332"/>
      <c r="YK56" s="332"/>
      <c r="YL56" s="332"/>
      <c r="YM56" s="332"/>
      <c r="YN56" s="332"/>
      <c r="YO56" s="332"/>
      <c r="YP56" s="332"/>
      <c r="YQ56" s="332"/>
      <c r="YR56" s="332"/>
      <c r="YS56" s="332"/>
      <c r="YT56" s="332"/>
      <c r="YU56" s="332"/>
      <c r="YV56" s="332"/>
      <c r="YW56" s="332"/>
      <c r="YX56" s="332"/>
      <c r="YY56" s="332"/>
      <c r="YZ56" s="332"/>
      <c r="ZA56" s="332"/>
      <c r="ZB56" s="332"/>
      <c r="ZC56" s="332"/>
      <c r="ZD56" s="332"/>
      <c r="ZE56" s="332"/>
      <c r="ZF56" s="332"/>
      <c r="ZG56" s="332"/>
      <c r="ZH56" s="332"/>
      <c r="ZI56" s="332"/>
      <c r="ZJ56" s="332"/>
      <c r="ZK56" s="332"/>
      <c r="ZL56" s="332"/>
      <c r="ZM56" s="332"/>
      <c r="ZN56" s="332"/>
      <c r="ZO56" s="332"/>
      <c r="ZP56" s="332"/>
      <c r="ZQ56" s="332"/>
      <c r="ZR56" s="332"/>
      <c r="ZS56" s="332"/>
      <c r="ZT56" s="332"/>
      <c r="ZU56" s="332"/>
      <c r="ZV56" s="332"/>
      <c r="ZW56" s="332"/>
      <c r="ZX56" s="332"/>
      <c r="ZY56" s="332"/>
      <c r="ZZ56" s="332"/>
      <c r="AAA56" s="332"/>
      <c r="AAB56" s="332"/>
      <c r="AAC56" s="332"/>
      <c r="AAD56" s="332"/>
      <c r="AAE56" s="332"/>
      <c r="AAF56" s="332"/>
      <c r="AAG56" s="332"/>
      <c r="AAH56" s="332"/>
      <c r="AAI56" s="332"/>
      <c r="AAJ56" s="332"/>
      <c r="AAK56" s="332"/>
      <c r="AAL56" s="332"/>
      <c r="AAM56" s="332"/>
      <c r="AAN56" s="332"/>
      <c r="AAO56" s="332"/>
      <c r="AAP56" s="332"/>
      <c r="AAQ56" s="332"/>
      <c r="AAR56" s="332"/>
      <c r="AAS56" s="332"/>
      <c r="AAT56" s="332"/>
      <c r="AAU56" s="332"/>
      <c r="AAV56" s="332"/>
      <c r="AAW56" s="332"/>
      <c r="AAX56" s="332"/>
      <c r="AAY56" s="332"/>
      <c r="AAZ56" s="332"/>
      <c r="ABA56" s="332"/>
      <c r="ABB56" s="332"/>
      <c r="ABC56" s="332"/>
      <c r="ABD56" s="332"/>
      <c r="ABE56" s="332"/>
      <c r="ABF56" s="332"/>
      <c r="ABG56" s="332"/>
      <c r="ABH56" s="332"/>
      <c r="ABI56" s="332"/>
      <c r="ABJ56" s="332"/>
      <c r="ABK56" s="332"/>
      <c r="ABL56" s="332"/>
      <c r="ABM56" s="332"/>
      <c r="ABN56" s="332"/>
      <c r="ABO56" s="332"/>
      <c r="ABP56" s="332"/>
      <c r="ABQ56" s="332"/>
      <c r="ABR56" s="332"/>
      <c r="ABS56" s="332"/>
      <c r="ABT56" s="332"/>
      <c r="ABU56" s="332"/>
      <c r="ABV56" s="332"/>
      <c r="ABW56" s="332"/>
      <c r="ABX56" s="332"/>
      <c r="ABY56" s="332"/>
      <c r="ABZ56" s="332"/>
      <c r="ACA56" s="332"/>
      <c r="ACB56" s="332"/>
      <c r="ACC56" s="332"/>
      <c r="ACD56" s="332"/>
      <c r="ACE56" s="332"/>
      <c r="ACF56" s="332"/>
      <c r="ACG56" s="332"/>
      <c r="ACH56" s="332"/>
      <c r="ACI56" s="332"/>
      <c r="ACJ56" s="332"/>
      <c r="ACK56" s="332"/>
      <c r="ACL56" s="332"/>
      <c r="ACM56" s="332"/>
      <c r="ACN56" s="332"/>
      <c r="ACO56" s="332"/>
      <c r="ACP56" s="332"/>
      <c r="ACQ56" s="332"/>
      <c r="ACR56" s="332"/>
      <c r="ACS56" s="332"/>
      <c r="ACT56" s="332"/>
      <c r="ACU56" s="332"/>
      <c r="ACV56" s="332"/>
      <c r="ACW56" s="332"/>
      <c r="ACX56" s="332"/>
      <c r="ACY56" s="332"/>
      <c r="ACZ56" s="332"/>
      <c r="ADA56" s="332"/>
      <c r="ADB56" s="332"/>
      <c r="ADC56" s="332"/>
      <c r="ADD56" s="332"/>
      <c r="ADE56" s="332"/>
      <c r="ADF56" s="332"/>
      <c r="ADG56" s="332"/>
      <c r="ADH56" s="332"/>
      <c r="ADI56" s="332"/>
      <c r="ADJ56" s="332"/>
      <c r="ADK56" s="332"/>
      <c r="ADL56" s="332"/>
      <c r="ADM56" s="332"/>
      <c r="ADN56" s="332"/>
      <c r="ADO56" s="332"/>
      <c r="ADP56" s="332"/>
      <c r="ADQ56" s="332"/>
      <c r="ADR56" s="332"/>
      <c r="ADS56" s="332"/>
      <c r="ADT56" s="332"/>
      <c r="ADU56" s="332"/>
      <c r="ADV56" s="332"/>
      <c r="ADW56" s="332"/>
      <c r="ADX56" s="332"/>
      <c r="ADY56" s="332"/>
      <c r="ADZ56" s="332"/>
      <c r="AEA56" s="332"/>
      <c r="AEB56" s="332"/>
      <c r="AEC56" s="332"/>
      <c r="AED56" s="332"/>
      <c r="AEE56" s="332"/>
      <c r="AEF56" s="332"/>
      <c r="AEG56" s="332"/>
      <c r="AEH56" s="332"/>
      <c r="AEI56" s="332"/>
      <c r="AEJ56" s="332"/>
      <c r="AEK56" s="332"/>
      <c r="AEL56" s="332"/>
      <c r="AEM56" s="332"/>
      <c r="AEN56" s="332"/>
      <c r="AEO56" s="332"/>
      <c r="AEP56" s="332"/>
      <c r="AEQ56" s="332"/>
      <c r="AER56" s="332"/>
      <c r="AES56" s="332"/>
      <c r="AET56" s="332"/>
      <c r="AEU56" s="332"/>
      <c r="AEV56" s="332"/>
      <c r="AEW56" s="332"/>
      <c r="AEX56" s="332"/>
      <c r="AEY56" s="332"/>
      <c r="AEZ56" s="332"/>
      <c r="AFA56" s="332"/>
      <c r="AFB56" s="332"/>
      <c r="AFC56" s="332"/>
      <c r="AFD56" s="332"/>
      <c r="AFE56" s="332"/>
      <c r="AFF56" s="332"/>
      <c r="AFG56" s="332"/>
      <c r="AFH56" s="332"/>
      <c r="AFI56" s="332"/>
      <c r="AFJ56" s="332"/>
      <c r="AFK56" s="332"/>
      <c r="AFL56" s="332"/>
      <c r="AFM56" s="332"/>
      <c r="AFN56" s="332"/>
      <c r="AFO56" s="332"/>
      <c r="AFP56" s="332"/>
      <c r="AFQ56" s="332"/>
      <c r="AFR56" s="332"/>
      <c r="AFS56" s="332"/>
      <c r="AFT56" s="332"/>
      <c r="AFU56" s="332"/>
      <c r="AFV56" s="332"/>
      <c r="AFW56" s="332"/>
      <c r="AFX56" s="332"/>
      <c r="AFY56" s="332"/>
      <c r="AFZ56" s="332"/>
      <c r="AGA56" s="332"/>
      <c r="AGB56" s="332"/>
      <c r="AGC56" s="332"/>
      <c r="AGD56" s="332"/>
      <c r="AGE56" s="332"/>
      <c r="AGF56" s="332"/>
      <c r="AGG56" s="332"/>
      <c r="AGH56" s="332"/>
      <c r="AGI56" s="332"/>
      <c r="AGJ56" s="332"/>
      <c r="AGK56" s="332"/>
      <c r="AGL56" s="332"/>
      <c r="AGM56" s="332"/>
      <c r="AGN56" s="332"/>
      <c r="AGO56" s="332"/>
      <c r="AGP56" s="332"/>
      <c r="AGQ56" s="332"/>
      <c r="AGR56" s="332"/>
      <c r="AGS56" s="332"/>
      <c r="AGT56" s="332"/>
      <c r="AGU56" s="332"/>
      <c r="AGV56" s="332"/>
      <c r="AGW56" s="332"/>
      <c r="AGX56" s="332"/>
      <c r="AGY56" s="332"/>
      <c r="AGZ56" s="332"/>
      <c r="AHA56" s="332"/>
      <c r="AHB56" s="332"/>
      <c r="AHC56" s="332"/>
      <c r="AHD56" s="332"/>
      <c r="AHE56" s="332"/>
      <c r="AHF56" s="332"/>
      <c r="AHG56" s="332"/>
      <c r="AHH56" s="332"/>
      <c r="AHI56" s="332"/>
      <c r="AHJ56" s="332"/>
      <c r="AHK56" s="332"/>
      <c r="AHL56" s="332"/>
      <c r="AHM56" s="332"/>
      <c r="AHN56" s="332"/>
      <c r="AHO56" s="332"/>
      <c r="AHP56" s="332"/>
      <c r="AHQ56" s="332"/>
      <c r="AHR56" s="332"/>
      <c r="AHS56" s="332"/>
      <c r="AHT56" s="332"/>
      <c r="AHU56" s="332"/>
      <c r="AHV56" s="332"/>
      <c r="AHW56" s="332"/>
      <c r="AHX56" s="332"/>
      <c r="AHY56" s="332"/>
      <c r="AHZ56" s="332"/>
      <c r="AIA56" s="332"/>
      <c r="AIB56" s="332"/>
      <c r="AIC56" s="332"/>
      <c r="AID56" s="332"/>
      <c r="AIE56" s="332"/>
      <c r="AIF56" s="332"/>
      <c r="AIG56" s="332"/>
      <c r="AIH56" s="332"/>
      <c r="AII56" s="332"/>
      <c r="AIJ56" s="332"/>
      <c r="AIK56" s="332"/>
      <c r="AIL56" s="332"/>
      <c r="AIM56" s="332"/>
      <c r="AIN56" s="332"/>
      <c r="AIO56" s="332"/>
      <c r="AIP56" s="332"/>
      <c r="AIQ56" s="332"/>
      <c r="AIR56" s="332"/>
      <c r="AIS56" s="332"/>
      <c r="AIT56" s="332"/>
      <c r="AIU56" s="332"/>
      <c r="AIV56" s="332"/>
      <c r="AIW56" s="332"/>
      <c r="AIX56" s="332"/>
      <c r="AIY56" s="332"/>
      <c r="AIZ56" s="332"/>
      <c r="AJA56" s="332"/>
      <c r="AJB56" s="332"/>
      <c r="AJC56" s="332"/>
      <c r="AJD56" s="332"/>
      <c r="AJE56" s="332"/>
      <c r="AJF56" s="332"/>
      <c r="AJG56" s="332"/>
      <c r="AJH56" s="332"/>
      <c r="AJI56" s="332"/>
      <c r="AJJ56" s="332"/>
      <c r="AJK56" s="332"/>
      <c r="AJL56" s="332"/>
      <c r="AJM56" s="332"/>
      <c r="AJN56" s="332"/>
      <c r="AJO56" s="332"/>
      <c r="AJP56" s="332"/>
      <c r="AJQ56" s="332"/>
      <c r="AJR56" s="332"/>
      <c r="AJS56" s="332"/>
      <c r="AJT56" s="332"/>
      <c r="AJU56" s="332"/>
      <c r="AJV56" s="332"/>
      <c r="AJW56" s="332"/>
      <c r="AJX56" s="332"/>
      <c r="AJY56" s="332"/>
      <c r="AJZ56" s="332"/>
      <c r="AKA56" s="332"/>
      <c r="AKB56" s="332"/>
      <c r="AKC56" s="332"/>
      <c r="AKD56" s="332"/>
      <c r="AKE56" s="332"/>
      <c r="AKF56" s="332"/>
      <c r="AKG56" s="332"/>
      <c r="AKH56" s="332"/>
      <c r="AKI56" s="332"/>
      <c r="AKJ56" s="332"/>
      <c r="AKK56" s="332"/>
      <c r="AKL56" s="332"/>
      <c r="AKM56" s="332"/>
      <c r="AKN56" s="332"/>
      <c r="AKO56" s="332"/>
      <c r="AKP56" s="332"/>
      <c r="AKQ56" s="332"/>
      <c r="AKR56" s="332"/>
      <c r="AKS56" s="332"/>
      <c r="AKT56" s="332"/>
      <c r="AKU56" s="332"/>
      <c r="AKV56" s="332"/>
      <c r="AKW56" s="332"/>
      <c r="AKX56" s="332"/>
      <c r="AKY56" s="332"/>
      <c r="AKZ56" s="332"/>
      <c r="ALA56" s="332"/>
      <c r="ALB56" s="332"/>
      <c r="ALC56" s="332"/>
      <c r="ALD56" s="332"/>
      <c r="ALE56" s="332"/>
      <c r="ALF56" s="332"/>
      <c r="ALG56" s="332"/>
      <c r="ALH56" s="332"/>
      <c r="ALI56" s="332"/>
      <c r="ALJ56" s="332"/>
      <c r="ALK56" s="332"/>
      <c r="ALL56" s="332"/>
      <c r="ALM56" s="332"/>
      <c r="ALN56" s="332"/>
      <c r="ALO56" s="332"/>
      <c r="ALP56" s="332"/>
      <c r="ALQ56" s="332"/>
      <c r="ALR56" s="332"/>
      <c r="ALS56" s="332"/>
      <c r="ALT56" s="332"/>
      <c r="ALU56" s="332"/>
      <c r="ALV56" s="332"/>
      <c r="ALW56" s="332"/>
      <c r="ALX56" s="332"/>
      <c r="ALY56" s="332"/>
      <c r="ALZ56" s="332"/>
      <c r="AMA56" s="332"/>
      <c r="AMB56" s="332"/>
      <c r="AMC56" s="332"/>
      <c r="AMD56" s="332"/>
      <c r="AME56" s="332"/>
      <c r="AMF56" s="332"/>
      <c r="AMG56" s="332"/>
      <c r="AMH56" s="332"/>
      <c r="AMI56" s="332"/>
      <c r="AMJ56" s="332"/>
      <c r="AMK56" s="332"/>
      <c r="AML56" s="332"/>
      <c r="AMM56" s="332"/>
      <c r="AMN56" s="332"/>
      <c r="AMO56" s="332"/>
      <c r="AMP56" s="332"/>
      <c r="AMQ56" s="332"/>
      <c r="AMR56" s="332"/>
      <c r="AMS56" s="332"/>
      <c r="AMT56" s="332"/>
      <c r="AMU56" s="332"/>
      <c r="AMV56" s="332"/>
      <c r="AMW56" s="332"/>
      <c r="AMX56" s="332"/>
      <c r="AMY56" s="332"/>
      <c r="AMZ56" s="332"/>
      <c r="ANA56" s="332"/>
      <c r="ANB56" s="332"/>
      <c r="ANC56" s="332"/>
      <c r="AND56" s="332"/>
      <c r="ANE56" s="332"/>
      <c r="ANF56" s="332"/>
      <c r="ANG56" s="332"/>
      <c r="ANH56" s="332"/>
      <c r="ANI56" s="332"/>
      <c r="ANJ56" s="332"/>
      <c r="ANK56" s="332"/>
      <c r="ANL56" s="332"/>
      <c r="ANM56" s="332"/>
      <c r="ANN56" s="332"/>
      <c r="ANO56" s="332"/>
      <c r="ANP56" s="332"/>
      <c r="ANQ56" s="332"/>
      <c r="ANR56" s="332"/>
      <c r="ANS56" s="332"/>
      <c r="ANT56" s="332"/>
      <c r="ANU56" s="332"/>
      <c r="ANV56" s="332"/>
      <c r="ANW56" s="332"/>
      <c r="ANX56" s="332"/>
      <c r="ANY56" s="332"/>
      <c r="ANZ56" s="332"/>
      <c r="AOA56" s="332"/>
      <c r="AOB56" s="332"/>
      <c r="AOC56" s="332"/>
      <c r="AOD56" s="332"/>
      <c r="AOE56" s="332"/>
      <c r="AOF56" s="332"/>
      <c r="AOG56" s="332"/>
      <c r="AOH56" s="332"/>
      <c r="AOI56" s="332"/>
      <c r="AOJ56" s="332"/>
      <c r="AOK56" s="332"/>
      <c r="AOL56" s="332"/>
      <c r="AOM56" s="332"/>
      <c r="AON56" s="332"/>
      <c r="AOO56" s="332"/>
      <c r="AOP56" s="332"/>
      <c r="AOQ56" s="332"/>
      <c r="AOR56" s="332"/>
      <c r="AOS56" s="332"/>
      <c r="AOT56" s="332"/>
      <c r="AOU56" s="332"/>
      <c r="AOV56" s="332"/>
      <c r="AOW56" s="332"/>
      <c r="AOX56" s="332"/>
      <c r="AOY56" s="332"/>
      <c r="AOZ56" s="332"/>
      <c r="APA56" s="332"/>
      <c r="APB56" s="332"/>
      <c r="APC56" s="332"/>
      <c r="APD56" s="332"/>
      <c r="APE56" s="332"/>
      <c r="APF56" s="332"/>
      <c r="APG56" s="332"/>
      <c r="APH56" s="332"/>
      <c r="API56" s="332"/>
      <c r="APJ56" s="332"/>
      <c r="APK56" s="332"/>
      <c r="APL56" s="332"/>
      <c r="APM56" s="332"/>
      <c r="APN56" s="332"/>
      <c r="APO56" s="332"/>
      <c r="APP56" s="332"/>
      <c r="APQ56" s="332"/>
      <c r="APR56" s="332"/>
      <c r="APS56" s="332"/>
      <c r="APT56" s="332"/>
      <c r="APU56" s="332"/>
      <c r="APV56" s="332"/>
      <c r="APW56" s="332"/>
      <c r="APX56" s="332"/>
      <c r="APY56" s="332"/>
      <c r="APZ56" s="332"/>
      <c r="AQA56" s="332"/>
      <c r="AQB56" s="332"/>
      <c r="AQC56" s="332"/>
      <c r="AQD56" s="332"/>
      <c r="AQE56" s="332"/>
      <c r="AQF56" s="332"/>
      <c r="AQG56" s="332"/>
      <c r="AQH56" s="332"/>
      <c r="AQI56" s="332"/>
      <c r="AQJ56" s="332"/>
      <c r="AQK56" s="332"/>
      <c r="AQL56" s="332"/>
      <c r="AQM56" s="332"/>
      <c r="AQN56" s="332"/>
      <c r="AQO56" s="332"/>
      <c r="AQP56" s="332"/>
      <c r="AQQ56" s="332"/>
      <c r="AQR56" s="332"/>
      <c r="AQS56" s="332"/>
      <c r="AQT56" s="332"/>
      <c r="AQU56" s="332"/>
      <c r="AQV56" s="332"/>
      <c r="AQW56" s="332"/>
      <c r="AQX56" s="332"/>
      <c r="AQY56" s="332"/>
      <c r="AQZ56" s="332"/>
      <c r="ARA56" s="332"/>
      <c r="ARB56" s="332"/>
      <c r="ARC56" s="332"/>
      <c r="ARD56" s="332"/>
      <c r="ARE56" s="332"/>
      <c r="ARF56" s="332"/>
      <c r="ARG56" s="332"/>
      <c r="ARH56" s="332"/>
      <c r="ARI56" s="332"/>
      <c r="ARJ56" s="332"/>
      <c r="ARK56" s="332"/>
      <c r="ARL56" s="332"/>
      <c r="ARM56" s="332"/>
      <c r="ARN56" s="332"/>
      <c r="ARO56" s="332"/>
      <c r="ARP56" s="332"/>
      <c r="ARQ56" s="332"/>
      <c r="ARR56" s="332"/>
      <c r="ARS56" s="332"/>
      <c r="ART56" s="332"/>
      <c r="ARU56" s="332"/>
      <c r="ARV56" s="332"/>
      <c r="ARW56" s="332"/>
      <c r="ARX56" s="332"/>
      <c r="ARY56" s="332"/>
      <c r="ARZ56" s="332"/>
      <c r="ASA56" s="332"/>
      <c r="ASB56" s="332"/>
      <c r="ASC56" s="332"/>
      <c r="ASD56" s="332"/>
      <c r="ASE56" s="332"/>
      <c r="ASF56" s="332"/>
      <c r="ASG56" s="332"/>
      <c r="ASH56" s="332"/>
      <c r="ASI56" s="332"/>
      <c r="ASJ56" s="332"/>
      <c r="ASK56" s="332"/>
      <c r="ASL56" s="332"/>
      <c r="ASM56" s="332"/>
      <c r="ASN56" s="332"/>
      <c r="ASO56" s="332"/>
      <c r="ASP56" s="332"/>
      <c r="ASQ56" s="332"/>
      <c r="ASR56" s="332"/>
      <c r="ASS56" s="332"/>
      <c r="AST56" s="332"/>
      <c r="ASU56" s="332"/>
      <c r="ASV56" s="332"/>
      <c r="ASW56" s="332"/>
      <c r="ASX56" s="332"/>
      <c r="ASY56" s="332"/>
      <c r="ASZ56" s="332"/>
      <c r="ATA56" s="332"/>
      <c r="ATB56" s="332"/>
      <c r="ATC56" s="332"/>
      <c r="ATD56" s="332"/>
      <c r="ATE56" s="332"/>
      <c r="ATF56" s="332"/>
      <c r="ATG56" s="332"/>
      <c r="ATH56" s="332"/>
      <c r="ATI56" s="332"/>
      <c r="ATJ56" s="332"/>
      <c r="ATK56" s="332"/>
      <c r="ATL56" s="332"/>
      <c r="ATM56" s="332"/>
      <c r="ATN56" s="332"/>
      <c r="ATO56" s="332"/>
      <c r="ATP56" s="332"/>
      <c r="ATQ56" s="332"/>
      <c r="ATR56" s="332"/>
      <c r="ATS56" s="332"/>
      <c r="ATT56" s="332"/>
      <c r="ATU56" s="332"/>
      <c r="ATV56" s="332"/>
      <c r="ATW56" s="332"/>
      <c r="ATX56" s="332"/>
      <c r="ATY56" s="332"/>
      <c r="ATZ56" s="332"/>
      <c r="AUA56" s="332"/>
      <c r="AUB56" s="332"/>
      <c r="AUC56" s="332"/>
      <c r="AUD56" s="332"/>
      <c r="AUE56" s="332"/>
      <c r="AUF56" s="332"/>
      <c r="AUG56" s="332"/>
      <c r="AUH56" s="332"/>
      <c r="AUI56" s="332"/>
      <c r="AUJ56" s="332"/>
      <c r="AUK56" s="332"/>
      <c r="AUL56" s="332"/>
      <c r="AUM56" s="332"/>
      <c r="AUN56" s="332"/>
      <c r="AUO56" s="332"/>
      <c r="AUP56" s="332"/>
      <c r="AUQ56" s="332"/>
      <c r="AUR56" s="332"/>
      <c r="AUS56" s="332"/>
      <c r="AUT56" s="332"/>
      <c r="AUU56" s="332"/>
      <c r="AUV56" s="332"/>
      <c r="AUW56" s="332"/>
      <c r="AUX56" s="332"/>
      <c r="AUY56" s="332"/>
      <c r="AUZ56" s="332"/>
      <c r="AVA56" s="332"/>
      <c r="AVB56" s="332"/>
      <c r="AVC56" s="332"/>
      <c r="AVD56" s="332"/>
      <c r="AVE56" s="332"/>
      <c r="AVF56" s="332"/>
      <c r="AVG56" s="332"/>
      <c r="AVH56" s="332"/>
      <c r="AVI56" s="332"/>
      <c r="AVJ56" s="332"/>
      <c r="AVK56" s="332"/>
      <c r="AVL56" s="332"/>
      <c r="AVM56" s="332"/>
      <c r="AVN56" s="332"/>
      <c r="AVO56" s="332"/>
      <c r="AVP56" s="332"/>
      <c r="AVQ56" s="332"/>
      <c r="AVR56" s="332"/>
      <c r="AVS56" s="332"/>
      <c r="AVT56" s="332"/>
      <c r="AVU56" s="332"/>
      <c r="AVV56" s="332"/>
      <c r="AVW56" s="332"/>
      <c r="AVX56" s="332"/>
      <c r="AVY56" s="332"/>
      <c r="AVZ56" s="332"/>
      <c r="AWA56" s="332"/>
      <c r="AWB56" s="332"/>
      <c r="AWC56" s="332"/>
      <c r="AWD56" s="332"/>
      <c r="AWE56" s="332"/>
      <c r="AWF56" s="332"/>
      <c r="AWG56" s="332"/>
      <c r="AWH56" s="332"/>
      <c r="AWI56" s="332"/>
      <c r="AWJ56" s="332"/>
      <c r="AWK56" s="332"/>
      <c r="AWL56" s="332"/>
      <c r="AWM56" s="332"/>
      <c r="AWN56" s="332"/>
      <c r="AWO56" s="332"/>
      <c r="AWP56" s="332"/>
      <c r="AWQ56" s="332"/>
      <c r="AWR56" s="332"/>
      <c r="AWS56" s="332"/>
      <c r="AWT56" s="332"/>
      <c r="AWU56" s="332"/>
      <c r="AWV56" s="332"/>
      <c r="AWW56" s="332"/>
      <c r="AWX56" s="332"/>
      <c r="AWY56" s="332"/>
      <c r="AWZ56" s="332"/>
      <c r="AXA56" s="332"/>
      <c r="AXB56" s="332"/>
      <c r="AXC56" s="332"/>
      <c r="AXD56" s="332"/>
      <c r="AXE56" s="332"/>
      <c r="AXF56" s="332"/>
      <c r="AXG56" s="332"/>
      <c r="AXH56" s="332"/>
      <c r="AXI56" s="332"/>
      <c r="AXJ56" s="332"/>
      <c r="AXK56" s="332"/>
      <c r="AXL56" s="332"/>
      <c r="AXM56" s="332"/>
      <c r="AXN56" s="332"/>
      <c r="AXO56" s="332"/>
      <c r="AXP56" s="332"/>
      <c r="AXQ56" s="332"/>
      <c r="AXR56" s="332"/>
      <c r="AXS56" s="332"/>
      <c r="AXT56" s="332"/>
      <c r="AXU56" s="332"/>
      <c r="AXV56" s="332"/>
      <c r="AXW56" s="332"/>
      <c r="AXX56" s="332"/>
      <c r="AXY56" s="332"/>
      <c r="AXZ56" s="332"/>
      <c r="AYA56" s="332"/>
      <c r="AYB56" s="332"/>
      <c r="AYC56" s="332"/>
      <c r="AYD56" s="332"/>
      <c r="AYE56" s="332"/>
      <c r="AYF56" s="332"/>
      <c r="AYG56" s="332"/>
      <c r="AYH56" s="332"/>
      <c r="AYI56" s="332"/>
      <c r="AYJ56" s="332"/>
      <c r="AYK56" s="332"/>
      <c r="AYL56" s="332"/>
      <c r="AYM56" s="332"/>
      <c r="AYN56" s="332"/>
      <c r="AYO56" s="332"/>
      <c r="AYP56" s="332"/>
      <c r="AYQ56" s="332"/>
      <c r="AYR56" s="332"/>
      <c r="AYS56" s="332"/>
      <c r="AYT56" s="332"/>
      <c r="AYU56" s="332"/>
      <c r="AYV56" s="332"/>
      <c r="AYW56" s="332"/>
      <c r="AYX56" s="332"/>
      <c r="AYY56" s="332"/>
      <c r="AYZ56" s="332"/>
      <c r="AZA56" s="332"/>
      <c r="AZB56" s="332"/>
      <c r="AZC56" s="332"/>
      <c r="AZD56" s="332"/>
      <c r="AZE56" s="332"/>
      <c r="AZF56" s="332"/>
      <c r="AZG56" s="332"/>
      <c r="AZH56" s="332"/>
      <c r="AZI56" s="332"/>
      <c r="AZJ56" s="332"/>
      <c r="AZK56" s="332"/>
      <c r="AZL56" s="332"/>
      <c r="AZM56" s="332"/>
      <c r="AZN56" s="332"/>
      <c r="AZO56" s="332"/>
      <c r="AZP56" s="332"/>
      <c r="AZQ56" s="332"/>
      <c r="AZR56" s="332"/>
      <c r="AZS56" s="332"/>
      <c r="AZT56" s="332"/>
      <c r="AZU56" s="332"/>
      <c r="AZV56" s="332"/>
      <c r="AZW56" s="332"/>
      <c r="AZX56" s="332"/>
      <c r="AZY56" s="332"/>
      <c r="AZZ56" s="332"/>
      <c r="BAA56" s="332"/>
      <c r="BAB56" s="332"/>
      <c r="BAC56" s="332"/>
      <c r="BAD56" s="332"/>
      <c r="BAE56" s="332"/>
      <c r="BAF56" s="332"/>
      <c r="BAG56" s="332"/>
      <c r="BAH56" s="332"/>
      <c r="BAI56" s="332"/>
      <c r="BAJ56" s="332"/>
      <c r="BAK56" s="332"/>
      <c r="BAL56" s="332"/>
      <c r="BAM56" s="332"/>
      <c r="BAN56" s="332"/>
      <c r="BAO56" s="332"/>
      <c r="BAP56" s="332"/>
      <c r="BAQ56" s="332"/>
      <c r="BAR56" s="332"/>
      <c r="BAS56" s="332"/>
      <c r="BAT56" s="332"/>
      <c r="BAU56" s="332"/>
      <c r="BAV56" s="332"/>
      <c r="BAW56" s="332"/>
      <c r="BAX56" s="332"/>
      <c r="BAY56" s="332"/>
      <c r="BAZ56" s="332"/>
      <c r="BBA56" s="332"/>
      <c r="BBB56" s="332"/>
      <c r="BBC56" s="332"/>
      <c r="BBD56" s="332"/>
      <c r="BBE56" s="332"/>
      <c r="BBF56" s="332"/>
      <c r="BBG56" s="332"/>
      <c r="BBH56" s="332"/>
      <c r="BBI56" s="332"/>
      <c r="BBJ56" s="332"/>
      <c r="BBK56" s="332"/>
      <c r="BBL56" s="332"/>
      <c r="BBM56" s="332"/>
      <c r="BBN56" s="332"/>
      <c r="BBO56" s="332"/>
      <c r="BBP56" s="332"/>
      <c r="BBQ56" s="332"/>
      <c r="BBR56" s="332"/>
      <c r="BBS56" s="332"/>
      <c r="BBT56" s="332"/>
      <c r="BBU56" s="332"/>
      <c r="BBV56" s="332"/>
      <c r="BBW56" s="332"/>
      <c r="BBX56" s="332"/>
      <c r="BBY56" s="332"/>
      <c r="BBZ56" s="332"/>
      <c r="BCA56" s="332"/>
      <c r="BCB56" s="332"/>
      <c r="BCC56" s="332"/>
      <c r="BCD56" s="332"/>
      <c r="BCE56" s="332"/>
      <c r="BCF56" s="332"/>
      <c r="BCG56" s="332"/>
      <c r="BCH56" s="332"/>
      <c r="BCI56" s="332"/>
      <c r="BCJ56" s="332"/>
      <c r="BCK56" s="332"/>
      <c r="BCL56" s="332"/>
      <c r="BCM56" s="332"/>
      <c r="BCN56" s="332"/>
      <c r="BCO56" s="332"/>
      <c r="BCP56" s="332"/>
      <c r="BCQ56" s="332"/>
      <c r="BCR56" s="332"/>
      <c r="BCS56" s="332"/>
      <c r="BCT56" s="332"/>
      <c r="BCU56" s="332"/>
      <c r="BCV56" s="332"/>
      <c r="BCW56" s="332"/>
      <c r="BCX56" s="332"/>
      <c r="BCY56" s="332"/>
      <c r="BCZ56" s="332"/>
      <c r="BDA56" s="332"/>
      <c r="BDB56" s="332"/>
      <c r="BDC56" s="332"/>
      <c r="BDD56" s="332"/>
      <c r="BDE56" s="332"/>
      <c r="BDF56" s="332"/>
      <c r="BDG56" s="332"/>
      <c r="BDH56" s="332"/>
      <c r="BDI56" s="332"/>
      <c r="BDJ56" s="332"/>
      <c r="BDK56" s="332"/>
      <c r="BDL56" s="332"/>
      <c r="BDM56" s="332"/>
      <c r="BDN56" s="332"/>
      <c r="BDO56" s="332"/>
      <c r="BDP56" s="332"/>
      <c r="BDQ56" s="332"/>
      <c r="BDR56" s="332"/>
      <c r="BDS56" s="332"/>
      <c r="BDT56" s="332"/>
      <c r="BDU56" s="332"/>
      <c r="BDV56" s="332"/>
      <c r="BDW56" s="332"/>
      <c r="BDX56" s="332"/>
      <c r="BDY56" s="332"/>
      <c r="BDZ56" s="332"/>
      <c r="BEA56" s="332"/>
      <c r="BEB56" s="332"/>
      <c r="BEC56" s="332"/>
      <c r="BED56" s="332"/>
      <c r="BEE56" s="332"/>
      <c r="BEF56" s="332"/>
      <c r="BEG56" s="332"/>
      <c r="BEH56" s="332"/>
      <c r="BEI56" s="332"/>
      <c r="BEJ56" s="332"/>
      <c r="BEK56" s="332"/>
      <c r="BEL56" s="332"/>
      <c r="BEM56" s="332"/>
      <c r="BEN56" s="332"/>
      <c r="BEO56" s="332"/>
      <c r="BEP56" s="332"/>
      <c r="BEQ56" s="332"/>
      <c r="BER56" s="332"/>
      <c r="BES56" s="332"/>
      <c r="BET56" s="332"/>
      <c r="BEU56" s="332"/>
      <c r="BEV56" s="332"/>
      <c r="BEW56" s="332"/>
      <c r="BEX56" s="332"/>
      <c r="BEY56" s="332"/>
      <c r="BEZ56" s="332"/>
      <c r="BFA56" s="332"/>
      <c r="BFB56" s="332"/>
      <c r="BFC56" s="332"/>
      <c r="BFD56" s="332"/>
      <c r="BFE56" s="332"/>
      <c r="BFF56" s="332"/>
      <c r="BFG56" s="332"/>
      <c r="BFH56" s="332"/>
      <c r="BFI56" s="332"/>
      <c r="BFJ56" s="332"/>
      <c r="BFK56" s="332"/>
      <c r="BFL56" s="332"/>
      <c r="BFM56" s="332"/>
      <c r="BFN56" s="332"/>
      <c r="BFO56" s="332"/>
      <c r="BFP56" s="332"/>
      <c r="BFQ56" s="332"/>
      <c r="BFR56" s="332"/>
      <c r="BFS56" s="332"/>
      <c r="BFT56" s="332"/>
      <c r="BFU56" s="332"/>
      <c r="BFV56" s="332"/>
      <c r="BFW56" s="332"/>
      <c r="BFX56" s="332"/>
      <c r="BFY56" s="332"/>
      <c r="BFZ56" s="332"/>
      <c r="BGA56" s="332"/>
      <c r="BGB56" s="332"/>
      <c r="BGC56" s="332"/>
      <c r="BGD56" s="332"/>
      <c r="BGE56" s="332"/>
      <c r="BGF56" s="332"/>
      <c r="BGG56" s="332"/>
      <c r="BGH56" s="332"/>
      <c r="BGI56" s="332"/>
      <c r="BGJ56" s="332"/>
      <c r="BGK56" s="332"/>
      <c r="BGL56" s="332"/>
      <c r="BGM56" s="332"/>
      <c r="BGN56" s="332"/>
      <c r="BGO56" s="332"/>
      <c r="BGP56" s="332"/>
      <c r="BGQ56" s="332"/>
      <c r="BGR56" s="332"/>
      <c r="BGS56" s="332"/>
      <c r="BGT56" s="332"/>
      <c r="BGU56" s="332"/>
      <c r="BGV56" s="332"/>
      <c r="BGW56" s="332"/>
      <c r="BGX56" s="332"/>
      <c r="BGY56" s="332"/>
      <c r="BGZ56" s="332"/>
      <c r="BHA56" s="332"/>
      <c r="BHB56" s="332"/>
      <c r="BHC56" s="332"/>
      <c r="BHD56" s="332"/>
      <c r="BHE56" s="332"/>
      <c r="BHF56" s="332"/>
      <c r="BHG56" s="332"/>
      <c r="BHH56" s="332"/>
      <c r="BHI56" s="332"/>
      <c r="BHJ56" s="332"/>
      <c r="BHK56" s="332"/>
      <c r="BHL56" s="332"/>
      <c r="BHM56" s="332"/>
      <c r="BHN56" s="332"/>
      <c r="BHO56" s="332"/>
      <c r="BHP56" s="332"/>
      <c r="BHQ56" s="332"/>
      <c r="BHR56" s="332"/>
      <c r="BHS56" s="332"/>
      <c r="BHT56" s="332"/>
      <c r="BHU56" s="332"/>
      <c r="BHV56" s="332"/>
      <c r="BHW56" s="332"/>
      <c r="BHX56" s="332"/>
      <c r="BHY56" s="332"/>
      <c r="BHZ56" s="332"/>
      <c r="BIA56" s="332"/>
      <c r="BIB56" s="332"/>
      <c r="BIC56" s="332"/>
      <c r="BID56" s="332"/>
      <c r="BIE56" s="332"/>
      <c r="BIF56" s="332"/>
      <c r="BIG56" s="332"/>
      <c r="BIH56" s="332"/>
      <c r="BII56" s="332"/>
      <c r="BIJ56" s="332"/>
      <c r="BIK56" s="332"/>
      <c r="BIL56" s="332"/>
      <c r="BIM56" s="332"/>
      <c r="BIN56" s="332"/>
      <c r="BIO56" s="332"/>
      <c r="BIP56" s="332"/>
      <c r="BIQ56" s="332"/>
      <c r="BIR56" s="332"/>
      <c r="BIS56" s="332"/>
      <c r="BIT56" s="332"/>
      <c r="BIU56" s="332"/>
      <c r="BIV56" s="332"/>
      <c r="BIW56" s="332"/>
      <c r="BIX56" s="332"/>
      <c r="BIY56" s="332"/>
      <c r="BIZ56" s="332"/>
      <c r="BJA56" s="332"/>
      <c r="BJB56" s="332"/>
      <c r="BJC56" s="332"/>
      <c r="BJD56" s="332"/>
      <c r="BJE56" s="332"/>
      <c r="BJF56" s="332"/>
      <c r="BJG56" s="332"/>
      <c r="BJH56" s="332"/>
      <c r="BJI56" s="332"/>
      <c r="BJJ56" s="332"/>
      <c r="BJK56" s="332"/>
      <c r="BJL56" s="332"/>
      <c r="BJM56" s="332"/>
      <c r="BJN56" s="332"/>
      <c r="BJO56" s="332"/>
      <c r="BJP56" s="332"/>
      <c r="BJQ56" s="332"/>
      <c r="BJR56" s="332"/>
      <c r="BJS56" s="332"/>
      <c r="BJT56" s="332"/>
      <c r="BJU56" s="332"/>
      <c r="BJV56" s="332"/>
      <c r="BJW56" s="332"/>
      <c r="BJX56" s="332"/>
      <c r="BJY56" s="332"/>
      <c r="BJZ56" s="332"/>
      <c r="BKA56" s="332"/>
      <c r="BKB56" s="332"/>
      <c r="BKC56" s="332"/>
      <c r="BKD56" s="332"/>
      <c r="BKE56" s="332"/>
      <c r="BKF56" s="332"/>
      <c r="BKG56" s="332"/>
      <c r="BKH56" s="332"/>
      <c r="BKI56" s="332"/>
      <c r="BKJ56" s="332"/>
      <c r="BKK56" s="332"/>
      <c r="BKL56" s="332"/>
      <c r="BKM56" s="332"/>
      <c r="BKN56" s="332"/>
      <c r="BKO56" s="332"/>
      <c r="BKP56" s="332"/>
      <c r="BKQ56" s="332"/>
      <c r="BKR56" s="332"/>
      <c r="BKS56" s="332"/>
      <c r="BKT56" s="332"/>
      <c r="BKU56" s="332"/>
      <c r="BKV56" s="332"/>
      <c r="BKW56" s="332"/>
      <c r="BKX56" s="332"/>
      <c r="BKY56" s="332"/>
      <c r="BKZ56" s="332"/>
      <c r="BLA56" s="332"/>
      <c r="BLB56" s="332"/>
      <c r="BLC56" s="332"/>
      <c r="BLD56" s="332"/>
      <c r="BLE56" s="332"/>
      <c r="BLF56" s="332"/>
      <c r="BLG56" s="332"/>
      <c r="BLH56" s="332"/>
      <c r="BLI56" s="332"/>
      <c r="BLJ56" s="332"/>
      <c r="BLK56" s="332"/>
      <c r="BLL56" s="332"/>
      <c r="BLM56" s="332"/>
      <c r="BLN56" s="332"/>
      <c r="BLO56" s="332"/>
      <c r="BLP56" s="332"/>
      <c r="BLQ56" s="332"/>
      <c r="BLR56" s="332"/>
      <c r="BLS56" s="332"/>
      <c r="BLT56" s="332"/>
      <c r="BLU56" s="332"/>
      <c r="BLV56" s="332"/>
      <c r="BLW56" s="332"/>
      <c r="BLX56" s="332"/>
      <c r="BLY56" s="332"/>
      <c r="BLZ56" s="332"/>
      <c r="BMA56" s="332"/>
      <c r="BMB56" s="332"/>
      <c r="BMC56" s="332"/>
      <c r="BMD56" s="332"/>
      <c r="BME56" s="332"/>
      <c r="BMF56" s="332"/>
      <c r="BMG56" s="332"/>
      <c r="BMH56" s="332"/>
      <c r="BMI56" s="332"/>
      <c r="BMJ56" s="332"/>
      <c r="BMK56" s="332"/>
      <c r="BML56" s="332"/>
      <c r="BMM56" s="332"/>
      <c r="BMN56" s="332"/>
      <c r="BMO56" s="332"/>
      <c r="BMP56" s="332"/>
      <c r="BMQ56" s="332"/>
      <c r="BMR56" s="332"/>
      <c r="BMS56" s="332"/>
      <c r="BMT56" s="332"/>
      <c r="BMU56" s="332"/>
      <c r="BMV56" s="332"/>
      <c r="BMW56" s="332"/>
      <c r="BMX56" s="332"/>
      <c r="BMY56" s="332"/>
      <c r="BMZ56" s="332"/>
      <c r="BNA56" s="332"/>
      <c r="BNB56" s="332"/>
      <c r="BNC56" s="332"/>
      <c r="BND56" s="332"/>
      <c r="BNE56" s="332"/>
      <c r="BNF56" s="332"/>
      <c r="BNG56" s="332"/>
      <c r="BNH56" s="332"/>
      <c r="BNI56" s="332"/>
      <c r="BNJ56" s="332"/>
      <c r="BNK56" s="332"/>
      <c r="BNL56" s="332"/>
      <c r="BNM56" s="332"/>
      <c r="BNN56" s="332"/>
      <c r="BNO56" s="332"/>
      <c r="BNP56" s="332"/>
      <c r="BNQ56" s="332"/>
      <c r="BNR56" s="332"/>
      <c r="BNS56" s="332"/>
      <c r="BNT56" s="332"/>
      <c r="BNU56" s="332"/>
      <c r="BNV56" s="332"/>
      <c r="BNW56" s="332"/>
      <c r="BNX56" s="332"/>
      <c r="BNY56" s="332"/>
      <c r="BNZ56" s="332"/>
      <c r="BOA56" s="332"/>
      <c r="BOB56" s="332"/>
      <c r="BOC56" s="332"/>
      <c r="BOD56" s="332"/>
      <c r="BOE56" s="332"/>
      <c r="BOF56" s="332"/>
      <c r="BOG56" s="332"/>
      <c r="BOH56" s="332"/>
      <c r="BOI56" s="332"/>
      <c r="BOJ56" s="332"/>
      <c r="BOK56" s="332"/>
      <c r="BOL56" s="332"/>
      <c r="BOM56" s="332"/>
      <c r="BON56" s="332"/>
      <c r="BOO56" s="332"/>
      <c r="BOP56" s="332"/>
      <c r="BOQ56" s="332"/>
      <c r="BOR56" s="332"/>
      <c r="BOS56" s="332"/>
      <c r="BOT56" s="332"/>
      <c r="BOU56" s="332"/>
      <c r="BOV56" s="332"/>
      <c r="BOW56" s="332"/>
      <c r="BOX56" s="332"/>
      <c r="BOY56" s="332"/>
      <c r="BOZ56" s="332"/>
      <c r="BPA56" s="332"/>
      <c r="BPB56" s="332"/>
      <c r="BPC56" s="332"/>
      <c r="BPD56" s="332"/>
      <c r="BPE56" s="332"/>
      <c r="BPF56" s="332"/>
      <c r="BPG56" s="332"/>
      <c r="BPH56" s="332"/>
      <c r="BPI56" s="332"/>
      <c r="BPJ56" s="332"/>
      <c r="BPK56" s="332"/>
      <c r="BPL56" s="332"/>
      <c r="BPM56" s="332"/>
      <c r="BPN56" s="332"/>
      <c r="BPO56" s="332"/>
      <c r="BPP56" s="332"/>
      <c r="BPQ56" s="332"/>
      <c r="BPR56" s="332"/>
      <c r="BPS56" s="332"/>
      <c r="BPT56" s="332"/>
      <c r="BPU56" s="332"/>
      <c r="BPV56" s="332"/>
      <c r="BPW56" s="332"/>
      <c r="BPX56" s="332"/>
      <c r="BPY56" s="332"/>
      <c r="BPZ56" s="332"/>
      <c r="BQA56" s="332"/>
      <c r="BQB56" s="332"/>
      <c r="BQC56" s="332"/>
      <c r="BQD56" s="332"/>
      <c r="BQE56" s="332"/>
      <c r="BQF56" s="332"/>
      <c r="BQG56" s="332"/>
      <c r="BQH56" s="332"/>
      <c r="BQI56" s="332"/>
      <c r="BQJ56" s="332"/>
      <c r="BQK56" s="332"/>
      <c r="BQL56" s="332"/>
      <c r="BQM56" s="332"/>
      <c r="BQN56" s="332"/>
      <c r="BQO56" s="332"/>
      <c r="BQP56" s="332"/>
      <c r="BQQ56" s="332"/>
      <c r="BQR56" s="332"/>
      <c r="BQS56" s="332"/>
      <c r="BQT56" s="332"/>
      <c r="BQU56" s="332"/>
      <c r="BQV56" s="332"/>
      <c r="BQW56" s="332"/>
      <c r="BQX56" s="332"/>
      <c r="BQY56" s="332"/>
      <c r="BQZ56" s="332"/>
      <c r="BRA56" s="332"/>
      <c r="BRB56" s="332"/>
      <c r="BRC56" s="332"/>
      <c r="BRD56" s="332"/>
      <c r="BRE56" s="332"/>
      <c r="BRF56" s="332"/>
      <c r="BRG56" s="332"/>
      <c r="BRH56" s="332"/>
      <c r="BRI56" s="332"/>
      <c r="BRJ56" s="332"/>
      <c r="BRK56" s="332"/>
      <c r="BRL56" s="332"/>
      <c r="BRM56" s="332"/>
      <c r="BRN56" s="332"/>
      <c r="BRO56" s="332"/>
      <c r="BRP56" s="332"/>
      <c r="BRQ56" s="332"/>
      <c r="BRR56" s="332"/>
      <c r="BRS56" s="332"/>
      <c r="BRT56" s="332"/>
      <c r="BRU56" s="332"/>
      <c r="BRV56" s="332"/>
      <c r="BRW56" s="332"/>
      <c r="BRX56" s="332"/>
      <c r="BRY56" s="332"/>
      <c r="BRZ56" s="332"/>
      <c r="BSA56" s="332"/>
      <c r="BSB56" s="332"/>
      <c r="BSC56" s="332"/>
      <c r="BSD56" s="332"/>
      <c r="BSE56" s="332"/>
      <c r="BSF56" s="332"/>
      <c r="BSG56" s="332"/>
      <c r="BSH56" s="332"/>
      <c r="BSI56" s="332"/>
      <c r="BSJ56" s="332"/>
      <c r="BSK56" s="332"/>
      <c r="BSL56" s="332"/>
      <c r="BSM56" s="332"/>
      <c r="BSN56" s="332"/>
      <c r="BSO56" s="332"/>
      <c r="BSP56" s="332"/>
      <c r="BSQ56" s="332"/>
      <c r="BSR56" s="332"/>
      <c r="BSS56" s="332"/>
      <c r="BST56" s="332"/>
      <c r="BSU56" s="332"/>
      <c r="BSV56" s="332"/>
      <c r="BSW56" s="332"/>
      <c r="BSX56" s="332"/>
      <c r="BSY56" s="332"/>
      <c r="BSZ56" s="332"/>
      <c r="BTA56" s="332"/>
      <c r="BTB56" s="332"/>
      <c r="BTC56" s="332"/>
      <c r="BTD56" s="332"/>
      <c r="BTE56" s="332"/>
      <c r="BTF56" s="332"/>
      <c r="BTG56" s="332"/>
      <c r="BTH56" s="332"/>
      <c r="BTI56" s="332"/>
      <c r="BTJ56" s="332"/>
      <c r="BTK56" s="332"/>
      <c r="BTL56" s="332"/>
      <c r="BTM56" s="332"/>
      <c r="BTN56" s="332"/>
      <c r="BTO56" s="332"/>
      <c r="BTP56" s="332"/>
      <c r="BTQ56" s="332"/>
      <c r="BTR56" s="332"/>
      <c r="BTS56" s="332"/>
      <c r="BTT56" s="332"/>
      <c r="BTU56" s="332"/>
      <c r="BTV56" s="332"/>
      <c r="BTW56" s="332"/>
      <c r="BTX56" s="332"/>
      <c r="BTY56" s="332"/>
      <c r="BTZ56" s="332"/>
      <c r="BUA56" s="332"/>
      <c r="BUB56" s="332"/>
      <c r="BUC56" s="332"/>
      <c r="BUD56" s="332"/>
      <c r="BUE56" s="332"/>
      <c r="BUF56" s="332"/>
      <c r="BUG56" s="332"/>
      <c r="BUH56" s="332"/>
      <c r="BUI56" s="332"/>
      <c r="BUJ56" s="332"/>
      <c r="BUK56" s="332"/>
      <c r="BUL56" s="332"/>
      <c r="BUM56" s="332"/>
      <c r="BUN56" s="332"/>
      <c r="BUO56" s="332"/>
      <c r="BUP56" s="332"/>
      <c r="BUQ56" s="332"/>
      <c r="BUR56" s="332"/>
      <c r="BUS56" s="332"/>
      <c r="BUT56" s="332"/>
      <c r="BUU56" s="332"/>
      <c r="BUV56" s="332"/>
      <c r="BUW56" s="332"/>
      <c r="BUX56" s="332"/>
      <c r="BUY56" s="332"/>
      <c r="BUZ56" s="332"/>
      <c r="BVA56" s="332"/>
      <c r="BVB56" s="332"/>
      <c r="BVC56" s="332"/>
      <c r="BVD56" s="332"/>
      <c r="BVE56" s="332"/>
      <c r="BVF56" s="332"/>
      <c r="BVG56" s="332"/>
      <c r="BVH56" s="332"/>
      <c r="BVI56" s="332"/>
      <c r="BVJ56" s="332"/>
      <c r="BVK56" s="332"/>
      <c r="BVL56" s="332"/>
      <c r="BVM56" s="332"/>
      <c r="BVN56" s="332"/>
      <c r="BVO56" s="332"/>
      <c r="BVP56" s="332"/>
      <c r="BVQ56" s="332"/>
      <c r="BVR56" s="332"/>
      <c r="BVS56" s="332"/>
      <c r="BVT56" s="332"/>
      <c r="BVU56" s="332"/>
      <c r="BVV56" s="332"/>
      <c r="BVW56" s="332"/>
      <c r="BVX56" s="332"/>
      <c r="BVY56" s="332"/>
      <c r="BVZ56" s="332"/>
      <c r="BWA56" s="332"/>
      <c r="BWB56" s="332"/>
      <c r="BWC56" s="332"/>
      <c r="BWD56" s="332"/>
      <c r="BWE56" s="332"/>
      <c r="BWF56" s="332"/>
      <c r="BWG56" s="332"/>
      <c r="BWH56" s="332"/>
      <c r="BWI56" s="332"/>
      <c r="BWJ56" s="332"/>
      <c r="BWK56" s="332"/>
      <c r="BWL56" s="332"/>
      <c r="BWM56" s="332"/>
      <c r="BWN56" s="332"/>
      <c r="BWO56" s="332"/>
      <c r="BWP56" s="332"/>
      <c r="BWQ56" s="332"/>
      <c r="BWR56" s="332"/>
      <c r="BWS56" s="332"/>
      <c r="BWT56" s="332"/>
      <c r="BWU56" s="332"/>
      <c r="BWV56" s="332"/>
      <c r="BWW56" s="332"/>
      <c r="BWX56" s="332"/>
      <c r="BWY56" s="332"/>
      <c r="BWZ56" s="332"/>
      <c r="BXA56" s="332"/>
      <c r="BXB56" s="332"/>
      <c r="BXC56" s="332"/>
      <c r="BXD56" s="332"/>
      <c r="BXE56" s="332"/>
      <c r="BXF56" s="332"/>
      <c r="BXG56" s="332"/>
      <c r="BXH56" s="332"/>
      <c r="BXI56" s="332"/>
      <c r="BXJ56" s="332"/>
      <c r="BXK56" s="332"/>
      <c r="BXL56" s="332"/>
      <c r="BXM56" s="332"/>
      <c r="BXN56" s="332"/>
      <c r="BXO56" s="332"/>
      <c r="BXP56" s="332"/>
      <c r="BXQ56" s="332"/>
      <c r="BXR56" s="332"/>
      <c r="BXS56" s="332"/>
      <c r="BXT56" s="332"/>
      <c r="BXU56" s="332"/>
      <c r="BXV56" s="332"/>
      <c r="BXW56" s="332"/>
      <c r="BXX56" s="332"/>
      <c r="BXY56" s="332"/>
      <c r="BXZ56" s="332"/>
      <c r="BYA56" s="332"/>
      <c r="BYB56" s="332"/>
      <c r="BYC56" s="332"/>
      <c r="BYD56" s="332"/>
      <c r="BYE56" s="332"/>
      <c r="BYF56" s="332"/>
      <c r="BYG56" s="332"/>
      <c r="BYH56" s="332"/>
      <c r="BYI56" s="332"/>
      <c r="BYJ56" s="332"/>
      <c r="BYK56" s="332"/>
      <c r="BYL56" s="332"/>
      <c r="BYM56" s="332"/>
      <c r="BYN56" s="332"/>
      <c r="BYO56" s="332"/>
      <c r="BYP56" s="332"/>
      <c r="BYQ56" s="332"/>
      <c r="BYR56" s="332"/>
      <c r="BYS56" s="332"/>
      <c r="BYT56" s="332"/>
      <c r="BYU56" s="332"/>
      <c r="BYV56" s="332"/>
      <c r="BYW56" s="332"/>
      <c r="BYX56" s="332"/>
      <c r="BYY56" s="332"/>
      <c r="BYZ56" s="332"/>
      <c r="BZA56" s="332"/>
      <c r="BZB56" s="332"/>
      <c r="BZC56" s="332"/>
      <c r="BZD56" s="332"/>
      <c r="BZE56" s="332"/>
      <c r="BZF56" s="332"/>
      <c r="BZG56" s="332"/>
      <c r="BZH56" s="332"/>
      <c r="BZI56" s="332"/>
      <c r="BZJ56" s="332"/>
      <c r="BZK56" s="332"/>
      <c r="BZL56" s="332"/>
      <c r="BZM56" s="332"/>
      <c r="BZN56" s="332"/>
      <c r="BZO56" s="332"/>
      <c r="BZP56" s="332"/>
      <c r="BZQ56" s="332"/>
      <c r="BZR56" s="332"/>
      <c r="BZS56" s="332"/>
      <c r="BZT56" s="332"/>
      <c r="BZU56" s="332"/>
      <c r="BZV56" s="332"/>
      <c r="BZW56" s="332"/>
      <c r="BZX56" s="332"/>
      <c r="BZY56" s="332"/>
      <c r="BZZ56" s="332"/>
      <c r="CAA56" s="332"/>
      <c r="CAB56" s="332"/>
      <c r="CAC56" s="332"/>
      <c r="CAD56" s="332"/>
      <c r="CAE56" s="332"/>
      <c r="CAF56" s="332"/>
      <c r="CAG56" s="332"/>
      <c r="CAH56" s="332"/>
      <c r="CAI56" s="332"/>
      <c r="CAJ56" s="332"/>
      <c r="CAK56" s="332"/>
      <c r="CAL56" s="332"/>
      <c r="CAM56" s="332"/>
      <c r="CAN56" s="332"/>
      <c r="CAO56" s="332"/>
      <c r="CAP56" s="332"/>
      <c r="CAQ56" s="332"/>
      <c r="CAR56" s="332"/>
      <c r="CAS56" s="332"/>
      <c r="CAT56" s="332"/>
      <c r="CAU56" s="332"/>
      <c r="CAV56" s="332"/>
      <c r="CAW56" s="332"/>
      <c r="CAX56" s="332"/>
      <c r="CAY56" s="332"/>
      <c r="CAZ56" s="332"/>
      <c r="CBA56" s="332"/>
      <c r="CBB56" s="332"/>
      <c r="CBC56" s="332"/>
      <c r="CBD56" s="332"/>
      <c r="CBE56" s="332"/>
      <c r="CBF56" s="332"/>
      <c r="CBG56" s="332"/>
      <c r="CBH56" s="332"/>
      <c r="CBI56" s="332"/>
      <c r="CBJ56" s="332"/>
      <c r="CBK56" s="332"/>
      <c r="CBL56" s="332"/>
      <c r="CBM56" s="332"/>
      <c r="CBN56" s="332"/>
      <c r="CBO56" s="332"/>
      <c r="CBP56" s="332"/>
      <c r="CBQ56" s="332"/>
      <c r="CBR56" s="332"/>
      <c r="CBS56" s="332"/>
      <c r="CBT56" s="332"/>
      <c r="CBU56" s="332"/>
      <c r="CBV56" s="332"/>
      <c r="CBW56" s="332"/>
      <c r="CBX56" s="332"/>
      <c r="CBY56" s="332"/>
      <c r="CBZ56" s="332"/>
      <c r="CCA56" s="332"/>
      <c r="CCB56" s="332"/>
      <c r="CCC56" s="332"/>
      <c r="CCD56" s="332"/>
      <c r="CCE56" s="332"/>
      <c r="CCF56" s="332"/>
      <c r="CCG56" s="332"/>
      <c r="CCH56" s="332"/>
      <c r="CCI56" s="332"/>
      <c r="CCJ56" s="332"/>
      <c r="CCK56" s="332"/>
      <c r="CCL56" s="332"/>
      <c r="CCM56" s="332"/>
      <c r="CCN56" s="332"/>
      <c r="CCO56" s="332"/>
      <c r="CCP56" s="332"/>
      <c r="CCQ56" s="332"/>
      <c r="CCR56" s="332"/>
      <c r="CCS56" s="332"/>
      <c r="CCT56" s="332"/>
      <c r="CCU56" s="332"/>
      <c r="CCV56" s="332"/>
      <c r="CCW56" s="332"/>
      <c r="CCX56" s="332"/>
      <c r="CCY56" s="332"/>
      <c r="CCZ56" s="332"/>
      <c r="CDA56" s="332"/>
      <c r="CDB56" s="332"/>
      <c r="CDC56" s="332"/>
      <c r="CDD56" s="332"/>
      <c r="CDE56" s="332"/>
      <c r="CDF56" s="332"/>
      <c r="CDG56" s="332"/>
      <c r="CDH56" s="332"/>
      <c r="CDI56" s="332"/>
      <c r="CDJ56" s="332"/>
      <c r="CDK56" s="332"/>
      <c r="CDL56" s="332"/>
      <c r="CDM56" s="332"/>
      <c r="CDN56" s="332"/>
      <c r="CDO56" s="332"/>
      <c r="CDP56" s="332"/>
      <c r="CDQ56" s="332"/>
      <c r="CDR56" s="332"/>
      <c r="CDS56" s="332"/>
      <c r="CDT56" s="332"/>
      <c r="CDU56" s="332"/>
      <c r="CDV56" s="332"/>
      <c r="CDW56" s="332"/>
      <c r="CDX56" s="332"/>
      <c r="CDY56" s="332"/>
      <c r="CDZ56" s="332"/>
      <c r="CEA56" s="332"/>
      <c r="CEB56" s="332"/>
      <c r="CEC56" s="332"/>
      <c r="CED56" s="332"/>
      <c r="CEE56" s="332"/>
      <c r="CEF56" s="332"/>
      <c r="CEG56" s="332"/>
      <c r="CEH56" s="332"/>
      <c r="CEI56" s="332"/>
      <c r="CEJ56" s="332"/>
      <c r="CEK56" s="332"/>
      <c r="CEL56" s="332"/>
      <c r="CEM56" s="332"/>
      <c r="CEN56" s="332"/>
      <c r="CEO56" s="332"/>
      <c r="CEP56" s="332"/>
      <c r="CEQ56" s="332"/>
      <c r="CER56" s="332"/>
      <c r="CES56" s="332"/>
      <c r="CET56" s="332"/>
      <c r="CEU56" s="332"/>
      <c r="CEV56" s="332"/>
      <c r="CEW56" s="332"/>
      <c r="CEX56" s="332"/>
      <c r="CEY56" s="332"/>
      <c r="CEZ56" s="332"/>
      <c r="CFA56" s="332"/>
      <c r="CFB56" s="332"/>
      <c r="CFC56" s="332"/>
      <c r="CFD56" s="332"/>
      <c r="CFE56" s="332"/>
      <c r="CFF56" s="332"/>
      <c r="CFG56" s="332"/>
      <c r="CFH56" s="332"/>
      <c r="CFI56" s="332"/>
      <c r="CFJ56" s="332"/>
      <c r="CFK56" s="332"/>
      <c r="CFL56" s="332"/>
      <c r="CFM56" s="332"/>
      <c r="CFN56" s="332"/>
      <c r="CFO56" s="332"/>
      <c r="CFP56" s="332"/>
      <c r="CFQ56" s="332"/>
      <c r="CFR56" s="332"/>
      <c r="CFS56" s="332"/>
      <c r="CFT56" s="332"/>
      <c r="CFU56" s="332"/>
      <c r="CFV56" s="332"/>
      <c r="CFW56" s="332"/>
      <c r="CFX56" s="332"/>
      <c r="CFY56" s="332"/>
      <c r="CFZ56" s="332"/>
      <c r="CGA56" s="332"/>
      <c r="CGB56" s="332"/>
      <c r="CGC56" s="332"/>
      <c r="CGD56" s="332"/>
      <c r="CGE56" s="332"/>
      <c r="CGF56" s="332"/>
      <c r="CGG56" s="332"/>
      <c r="CGH56" s="332"/>
      <c r="CGI56" s="332"/>
      <c r="CGJ56" s="332"/>
      <c r="CGK56" s="332"/>
      <c r="CGL56" s="332"/>
      <c r="CGM56" s="332"/>
      <c r="CGN56" s="332"/>
      <c r="CGO56" s="332"/>
      <c r="CGP56" s="332"/>
      <c r="CGQ56" s="332"/>
      <c r="CGR56" s="332"/>
      <c r="CGS56" s="332"/>
      <c r="CGT56" s="332"/>
      <c r="CGU56" s="332"/>
      <c r="CGV56" s="332"/>
      <c r="CGW56" s="332"/>
      <c r="CGX56" s="332"/>
      <c r="CGY56" s="332"/>
      <c r="CGZ56" s="332"/>
      <c r="CHA56" s="332"/>
      <c r="CHB56" s="332"/>
      <c r="CHC56" s="332"/>
      <c r="CHD56" s="332"/>
      <c r="CHE56" s="332"/>
      <c r="CHF56" s="332"/>
      <c r="CHG56" s="332"/>
      <c r="CHH56" s="332"/>
      <c r="CHI56" s="332"/>
      <c r="CHJ56" s="332"/>
      <c r="CHK56" s="332"/>
      <c r="CHL56" s="332"/>
      <c r="CHM56" s="332"/>
      <c r="CHN56" s="332"/>
      <c r="CHO56" s="332"/>
      <c r="CHP56" s="332"/>
      <c r="CHQ56" s="332"/>
      <c r="CHR56" s="332"/>
      <c r="CHS56" s="332"/>
      <c r="CHT56" s="332"/>
      <c r="CHU56" s="332"/>
      <c r="CHV56" s="332"/>
      <c r="CHW56" s="332"/>
      <c r="CHX56" s="332"/>
      <c r="CHY56" s="332"/>
      <c r="CHZ56" s="332"/>
      <c r="CIA56" s="332"/>
      <c r="CIB56" s="332"/>
      <c r="CIC56" s="332"/>
      <c r="CID56" s="332"/>
      <c r="CIE56" s="332"/>
      <c r="CIF56" s="332"/>
      <c r="CIG56" s="332"/>
      <c r="CIH56" s="332"/>
      <c r="CII56" s="332"/>
      <c r="CIJ56" s="332"/>
      <c r="CIK56" s="332"/>
      <c r="CIL56" s="332"/>
      <c r="CIM56" s="332"/>
      <c r="CIN56" s="332"/>
      <c r="CIO56" s="332"/>
      <c r="CIP56" s="332"/>
      <c r="CIQ56" s="332"/>
      <c r="CIR56" s="332"/>
      <c r="CIS56" s="332"/>
      <c r="CIT56" s="332"/>
      <c r="CIU56" s="332"/>
      <c r="CIV56" s="332"/>
      <c r="CIW56" s="332"/>
      <c r="CIX56" s="332"/>
      <c r="CIY56" s="332"/>
      <c r="CIZ56" s="332"/>
      <c r="CJA56" s="332"/>
      <c r="CJB56" s="332"/>
      <c r="CJC56" s="332"/>
      <c r="CJD56" s="332"/>
      <c r="CJE56" s="332"/>
      <c r="CJF56" s="332"/>
      <c r="CJG56" s="332"/>
      <c r="CJH56" s="332"/>
      <c r="CJI56" s="332"/>
      <c r="CJJ56" s="332"/>
      <c r="CJK56" s="332"/>
      <c r="CJL56" s="332"/>
      <c r="CJM56" s="332"/>
      <c r="CJN56" s="332"/>
      <c r="CJO56" s="332"/>
      <c r="CJP56" s="332"/>
      <c r="CJQ56" s="332"/>
      <c r="CJR56" s="332"/>
      <c r="CJS56" s="332"/>
      <c r="CJT56" s="332"/>
      <c r="CJU56" s="332"/>
      <c r="CJV56" s="332"/>
      <c r="CJW56" s="332"/>
      <c r="CJX56" s="332"/>
      <c r="CJY56" s="332"/>
      <c r="CJZ56" s="332"/>
      <c r="CKA56" s="332"/>
      <c r="CKB56" s="332"/>
      <c r="CKC56" s="332"/>
      <c r="CKD56" s="332"/>
      <c r="CKE56" s="332"/>
      <c r="CKF56" s="332"/>
      <c r="CKG56" s="332"/>
      <c r="CKH56" s="332"/>
      <c r="CKI56" s="332"/>
      <c r="CKJ56" s="332"/>
      <c r="CKK56" s="332"/>
      <c r="CKL56" s="332"/>
      <c r="CKM56" s="332"/>
      <c r="CKN56" s="332"/>
      <c r="CKO56" s="332"/>
      <c r="CKP56" s="332"/>
      <c r="CKQ56" s="332"/>
      <c r="CKR56" s="332"/>
      <c r="CKS56" s="332"/>
      <c r="CKT56" s="332"/>
      <c r="CKU56" s="332"/>
      <c r="CKV56" s="332"/>
      <c r="CKW56" s="332"/>
      <c r="CKX56" s="332"/>
      <c r="CKY56" s="332"/>
      <c r="CKZ56" s="332"/>
      <c r="CLA56" s="332"/>
      <c r="CLB56" s="332"/>
      <c r="CLC56" s="332"/>
      <c r="CLD56" s="332"/>
      <c r="CLE56" s="332"/>
      <c r="CLF56" s="332"/>
      <c r="CLG56" s="332"/>
      <c r="CLH56" s="332"/>
      <c r="CLI56" s="332"/>
      <c r="CLJ56" s="332"/>
      <c r="CLK56" s="332"/>
      <c r="CLL56" s="332"/>
      <c r="CLM56" s="332"/>
      <c r="CLN56" s="332"/>
      <c r="CLO56" s="332"/>
      <c r="CLP56" s="332"/>
      <c r="CLQ56" s="332"/>
      <c r="CLR56" s="332"/>
      <c r="CLS56" s="332"/>
      <c r="CLT56" s="332"/>
      <c r="CLU56" s="332"/>
      <c r="CLV56" s="332"/>
      <c r="CLW56" s="332"/>
      <c r="CLX56" s="332"/>
      <c r="CLY56" s="332"/>
      <c r="CLZ56" s="332"/>
      <c r="CMA56" s="332"/>
      <c r="CMB56" s="332"/>
      <c r="CMC56" s="332"/>
      <c r="CMD56" s="332"/>
      <c r="CME56" s="332"/>
      <c r="CMF56" s="332"/>
      <c r="CMG56" s="332"/>
      <c r="CMH56" s="332"/>
      <c r="CMI56" s="332"/>
      <c r="CMJ56" s="332"/>
      <c r="CMK56" s="332"/>
      <c r="CML56" s="332"/>
      <c r="CMM56" s="332"/>
      <c r="CMN56" s="332"/>
      <c r="CMO56" s="332"/>
      <c r="CMP56" s="332"/>
      <c r="CMQ56" s="332"/>
      <c r="CMR56" s="332"/>
      <c r="CMS56" s="332"/>
      <c r="CMT56" s="332"/>
      <c r="CMU56" s="332"/>
      <c r="CMV56" s="332"/>
      <c r="CMW56" s="332"/>
      <c r="CMX56" s="332"/>
      <c r="CMY56" s="332"/>
      <c r="CMZ56" s="332"/>
      <c r="CNA56" s="332"/>
      <c r="CNB56" s="332"/>
      <c r="CNC56" s="332"/>
      <c r="CND56" s="332"/>
      <c r="CNE56" s="332"/>
      <c r="CNF56" s="332"/>
      <c r="CNG56" s="332"/>
      <c r="CNH56" s="332"/>
      <c r="CNI56" s="332"/>
      <c r="CNJ56" s="332"/>
      <c r="CNK56" s="332"/>
      <c r="CNL56" s="332"/>
      <c r="CNM56" s="332"/>
      <c r="CNN56" s="332"/>
      <c r="CNO56" s="332"/>
      <c r="CNP56" s="332"/>
      <c r="CNQ56" s="332"/>
      <c r="CNR56" s="332"/>
      <c r="CNS56" s="332"/>
      <c r="CNT56" s="332"/>
      <c r="CNU56" s="332"/>
      <c r="CNV56" s="332"/>
      <c r="CNW56" s="332"/>
      <c r="CNX56" s="332"/>
      <c r="CNY56" s="332"/>
      <c r="CNZ56" s="332"/>
      <c r="COA56" s="332"/>
      <c r="COB56" s="332"/>
      <c r="COC56" s="332"/>
      <c r="COD56" s="332"/>
      <c r="COE56" s="332"/>
      <c r="COF56" s="332"/>
      <c r="COG56" s="332"/>
      <c r="COH56" s="332"/>
      <c r="COI56" s="332"/>
      <c r="COJ56" s="332"/>
      <c r="COK56" s="332"/>
      <c r="COL56" s="332"/>
      <c r="COM56" s="332"/>
      <c r="CON56" s="332"/>
      <c r="COO56" s="332"/>
      <c r="COP56" s="332"/>
      <c r="COQ56" s="332"/>
      <c r="COR56" s="332"/>
      <c r="COS56" s="332"/>
      <c r="COT56" s="332"/>
      <c r="COU56" s="332"/>
      <c r="COV56" s="332"/>
      <c r="COW56" s="332"/>
      <c r="COX56" s="332"/>
      <c r="COY56" s="332"/>
      <c r="COZ56" s="332"/>
      <c r="CPA56" s="332"/>
      <c r="CPB56" s="332"/>
      <c r="CPC56" s="332"/>
      <c r="CPD56" s="332"/>
      <c r="CPE56" s="332"/>
      <c r="CPF56" s="332"/>
      <c r="CPG56" s="332"/>
      <c r="CPH56" s="332"/>
      <c r="CPI56" s="332"/>
      <c r="CPJ56" s="332"/>
      <c r="CPK56" s="332"/>
      <c r="CPL56" s="332"/>
      <c r="CPM56" s="332"/>
      <c r="CPN56" s="332"/>
      <c r="CPO56" s="332"/>
      <c r="CPP56" s="332"/>
      <c r="CPQ56" s="332"/>
      <c r="CPR56" s="332"/>
      <c r="CPS56" s="332"/>
      <c r="CPT56" s="332"/>
      <c r="CPU56" s="332"/>
      <c r="CPV56" s="332"/>
      <c r="CPW56" s="332"/>
      <c r="CPX56" s="332"/>
      <c r="CPY56" s="332"/>
      <c r="CPZ56" s="332"/>
      <c r="CQA56" s="332"/>
      <c r="CQB56" s="332"/>
      <c r="CQC56" s="332"/>
      <c r="CQD56" s="332"/>
      <c r="CQE56" s="332"/>
      <c r="CQF56" s="332"/>
      <c r="CQG56" s="332"/>
      <c r="CQH56" s="332"/>
      <c r="CQI56" s="332"/>
      <c r="CQJ56" s="332"/>
      <c r="CQK56" s="332"/>
      <c r="CQL56" s="332"/>
      <c r="CQM56" s="332"/>
      <c r="CQN56" s="332"/>
      <c r="CQO56" s="332"/>
      <c r="CQP56" s="332"/>
      <c r="CQQ56" s="332"/>
      <c r="CQR56" s="332"/>
      <c r="CQS56" s="332"/>
      <c r="CQT56" s="332"/>
      <c r="CQU56" s="332"/>
      <c r="CQV56" s="332"/>
      <c r="CQW56" s="332"/>
      <c r="CQX56" s="332"/>
      <c r="CQY56" s="332"/>
      <c r="CQZ56" s="332"/>
      <c r="CRA56" s="332"/>
      <c r="CRB56" s="332"/>
      <c r="CRC56" s="332"/>
      <c r="CRD56" s="332"/>
      <c r="CRE56" s="332"/>
      <c r="CRF56" s="332"/>
      <c r="CRG56" s="332"/>
      <c r="CRH56" s="332"/>
      <c r="CRI56" s="332"/>
      <c r="CRJ56" s="332"/>
      <c r="CRK56" s="332"/>
      <c r="CRL56" s="332"/>
      <c r="CRM56" s="332"/>
      <c r="CRN56" s="332"/>
      <c r="CRO56" s="332"/>
      <c r="CRP56" s="332"/>
      <c r="CRQ56" s="332"/>
      <c r="CRR56" s="332"/>
      <c r="CRS56" s="332"/>
      <c r="CRT56" s="332"/>
      <c r="CRU56" s="332"/>
      <c r="CRV56" s="332"/>
      <c r="CRW56" s="332"/>
      <c r="CRX56" s="332"/>
      <c r="CRY56" s="332"/>
      <c r="CRZ56" s="332"/>
      <c r="CSA56" s="332"/>
      <c r="CSB56" s="332"/>
      <c r="CSC56" s="332"/>
      <c r="CSD56" s="332"/>
      <c r="CSE56" s="332"/>
      <c r="CSF56" s="332"/>
      <c r="CSG56" s="332"/>
      <c r="CSH56" s="332"/>
      <c r="CSI56" s="332"/>
      <c r="CSJ56" s="332"/>
      <c r="CSK56" s="332"/>
      <c r="CSL56" s="332"/>
      <c r="CSM56" s="332"/>
      <c r="CSN56" s="332"/>
      <c r="CSO56" s="332"/>
      <c r="CSP56" s="332"/>
      <c r="CSQ56" s="332"/>
      <c r="CSR56" s="332"/>
      <c r="CSS56" s="332"/>
      <c r="CST56" s="332"/>
      <c r="CSU56" s="332"/>
      <c r="CSV56" s="332"/>
      <c r="CSW56" s="332"/>
      <c r="CSX56" s="332"/>
      <c r="CSY56" s="332"/>
      <c r="CSZ56" s="332"/>
      <c r="CTA56" s="332"/>
      <c r="CTB56" s="332"/>
      <c r="CTC56" s="332"/>
      <c r="CTD56" s="332"/>
      <c r="CTE56" s="332"/>
      <c r="CTF56" s="332"/>
      <c r="CTG56" s="332"/>
      <c r="CTH56" s="332"/>
      <c r="CTI56" s="332"/>
      <c r="CTJ56" s="332"/>
      <c r="CTK56" s="332"/>
      <c r="CTL56" s="332"/>
      <c r="CTM56" s="332"/>
      <c r="CTN56" s="332"/>
      <c r="CTO56" s="332"/>
      <c r="CTP56" s="332"/>
      <c r="CTQ56" s="332"/>
      <c r="CTR56" s="332"/>
      <c r="CTS56" s="332"/>
      <c r="CTT56" s="332"/>
      <c r="CTU56" s="332"/>
      <c r="CTV56" s="332"/>
      <c r="CTW56" s="332"/>
      <c r="CTX56" s="332"/>
      <c r="CTY56" s="332"/>
      <c r="CTZ56" s="332"/>
      <c r="CUA56" s="332"/>
      <c r="CUB56" s="332"/>
      <c r="CUC56" s="332"/>
      <c r="CUD56" s="332"/>
      <c r="CUE56" s="332"/>
      <c r="CUF56" s="332"/>
      <c r="CUG56" s="332"/>
      <c r="CUH56" s="332"/>
      <c r="CUI56" s="332"/>
      <c r="CUJ56" s="332"/>
      <c r="CUK56" s="332"/>
      <c r="CUL56" s="332"/>
      <c r="CUM56" s="332"/>
      <c r="CUN56" s="332"/>
      <c r="CUO56" s="332"/>
      <c r="CUP56" s="332"/>
      <c r="CUQ56" s="332"/>
      <c r="CUR56" s="332"/>
      <c r="CUS56" s="332"/>
      <c r="CUT56" s="332"/>
      <c r="CUU56" s="332"/>
      <c r="CUV56" s="332"/>
      <c r="CUW56" s="332"/>
      <c r="CUX56" s="332"/>
      <c r="CUY56" s="332"/>
      <c r="CUZ56" s="332"/>
      <c r="CVA56" s="332"/>
      <c r="CVB56" s="332"/>
      <c r="CVC56" s="332"/>
      <c r="CVD56" s="332"/>
      <c r="CVE56" s="332"/>
      <c r="CVF56" s="332"/>
      <c r="CVG56" s="332"/>
      <c r="CVH56" s="332"/>
      <c r="CVI56" s="332"/>
      <c r="CVJ56" s="332"/>
      <c r="CVK56" s="332"/>
      <c r="CVL56" s="332"/>
      <c r="CVM56" s="332"/>
      <c r="CVN56" s="332"/>
      <c r="CVO56" s="332"/>
      <c r="CVP56" s="332"/>
      <c r="CVQ56" s="332"/>
      <c r="CVR56" s="332"/>
      <c r="CVS56" s="332"/>
      <c r="CVT56" s="332"/>
      <c r="CVU56" s="332"/>
      <c r="CVV56" s="332"/>
      <c r="CVW56" s="332"/>
      <c r="CVX56" s="332"/>
      <c r="CVY56" s="332"/>
      <c r="CVZ56" s="332"/>
      <c r="CWA56" s="332"/>
      <c r="CWB56" s="332"/>
      <c r="CWC56" s="332"/>
      <c r="CWD56" s="332"/>
      <c r="CWE56" s="332"/>
      <c r="CWF56" s="332"/>
      <c r="CWG56" s="332"/>
      <c r="CWH56" s="332"/>
      <c r="CWI56" s="332"/>
      <c r="CWJ56" s="332"/>
      <c r="CWK56" s="332"/>
      <c r="CWL56" s="332"/>
      <c r="CWM56" s="332"/>
      <c r="CWN56" s="332"/>
      <c r="CWO56" s="332"/>
      <c r="CWP56" s="332"/>
      <c r="CWQ56" s="332"/>
      <c r="CWR56" s="332"/>
      <c r="CWS56" s="332"/>
      <c r="CWT56" s="332"/>
      <c r="CWU56" s="332"/>
      <c r="CWV56" s="332"/>
      <c r="CWW56" s="332"/>
      <c r="CWX56" s="332"/>
      <c r="CWY56" s="332"/>
      <c r="CWZ56" s="332"/>
      <c r="CXA56" s="332"/>
      <c r="CXB56" s="332"/>
      <c r="CXC56" s="332"/>
      <c r="CXD56" s="332"/>
      <c r="CXE56" s="332"/>
      <c r="CXF56" s="332"/>
      <c r="CXG56" s="332"/>
      <c r="CXH56" s="332"/>
      <c r="CXI56" s="332"/>
      <c r="CXJ56" s="332"/>
      <c r="CXK56" s="332"/>
      <c r="CXL56" s="332"/>
      <c r="CXM56" s="332"/>
      <c r="CXN56" s="332"/>
      <c r="CXO56" s="332"/>
      <c r="CXP56" s="332"/>
      <c r="CXQ56" s="332"/>
      <c r="CXR56" s="332"/>
      <c r="CXS56" s="332"/>
      <c r="CXT56" s="332"/>
      <c r="CXU56" s="332"/>
      <c r="CXV56" s="332"/>
      <c r="CXW56" s="332"/>
      <c r="CXX56" s="332"/>
      <c r="CXY56" s="332"/>
      <c r="CXZ56" s="332"/>
      <c r="CYA56" s="332"/>
      <c r="CYB56" s="332"/>
      <c r="CYC56" s="332"/>
      <c r="CYD56" s="332"/>
      <c r="CYE56" s="332"/>
      <c r="CYF56" s="332"/>
      <c r="CYG56" s="332"/>
      <c r="CYH56" s="332"/>
      <c r="CYI56" s="332"/>
      <c r="CYJ56" s="332"/>
      <c r="CYK56" s="332"/>
      <c r="CYL56" s="332"/>
      <c r="CYM56" s="332"/>
      <c r="CYN56" s="332"/>
      <c r="CYO56" s="332"/>
      <c r="CYP56" s="332"/>
      <c r="CYQ56" s="332"/>
      <c r="CYR56" s="332"/>
      <c r="CYS56" s="332"/>
      <c r="CYT56" s="332"/>
      <c r="CYU56" s="332"/>
      <c r="CYV56" s="332"/>
      <c r="CYW56" s="332"/>
      <c r="CYX56" s="332"/>
      <c r="CYY56" s="332"/>
      <c r="CYZ56" s="332"/>
      <c r="CZA56" s="332"/>
      <c r="CZB56" s="332"/>
      <c r="CZC56" s="332"/>
      <c r="CZD56" s="332"/>
      <c r="CZE56" s="332"/>
      <c r="CZF56" s="332"/>
      <c r="CZG56" s="332"/>
      <c r="CZH56" s="332"/>
      <c r="CZI56" s="332"/>
      <c r="CZJ56" s="332"/>
      <c r="CZK56" s="332"/>
      <c r="CZL56" s="332"/>
      <c r="CZM56" s="332"/>
      <c r="CZN56" s="332"/>
      <c r="CZO56" s="332"/>
      <c r="CZP56" s="332"/>
      <c r="CZQ56" s="332"/>
      <c r="CZR56" s="332"/>
      <c r="CZS56" s="332"/>
      <c r="CZT56" s="332"/>
      <c r="CZU56" s="332"/>
      <c r="CZV56" s="332"/>
      <c r="CZW56" s="332"/>
      <c r="CZX56" s="332"/>
      <c r="CZY56" s="332"/>
      <c r="CZZ56" s="332"/>
      <c r="DAA56" s="332"/>
      <c r="DAB56" s="332"/>
      <c r="DAC56" s="332"/>
      <c r="DAD56" s="332"/>
      <c r="DAE56" s="332"/>
      <c r="DAF56" s="332"/>
      <c r="DAG56" s="332"/>
      <c r="DAH56" s="332"/>
      <c r="DAI56" s="332"/>
      <c r="DAJ56" s="332"/>
      <c r="DAK56" s="332"/>
      <c r="DAL56" s="332"/>
      <c r="DAM56" s="332"/>
      <c r="DAN56" s="332"/>
      <c r="DAO56" s="332"/>
      <c r="DAP56" s="332"/>
      <c r="DAQ56" s="332"/>
      <c r="DAR56" s="332"/>
      <c r="DAS56" s="332"/>
      <c r="DAT56" s="332"/>
      <c r="DAU56" s="332"/>
      <c r="DAV56" s="332"/>
      <c r="DAW56" s="332"/>
      <c r="DAX56" s="332"/>
      <c r="DAY56" s="332"/>
      <c r="DAZ56" s="332"/>
      <c r="DBA56" s="332"/>
      <c r="DBB56" s="332"/>
      <c r="DBC56" s="332"/>
      <c r="DBD56" s="332"/>
      <c r="DBE56" s="332"/>
      <c r="DBF56" s="332"/>
      <c r="DBG56" s="332"/>
      <c r="DBH56" s="332"/>
      <c r="DBI56" s="332"/>
      <c r="DBJ56" s="332"/>
      <c r="DBK56" s="332"/>
      <c r="DBL56" s="332"/>
      <c r="DBM56" s="332"/>
      <c r="DBN56" s="332"/>
      <c r="DBO56" s="332"/>
      <c r="DBP56" s="332"/>
      <c r="DBQ56" s="332"/>
      <c r="DBR56" s="332"/>
      <c r="DBS56" s="332"/>
      <c r="DBT56" s="332"/>
      <c r="DBU56" s="332"/>
      <c r="DBV56" s="332"/>
      <c r="DBW56" s="332"/>
      <c r="DBX56" s="332"/>
      <c r="DBY56" s="332"/>
      <c r="DBZ56" s="332"/>
      <c r="DCA56" s="332"/>
      <c r="DCB56" s="332"/>
      <c r="DCC56" s="332"/>
      <c r="DCD56" s="332"/>
      <c r="DCE56" s="332"/>
      <c r="DCF56" s="332"/>
      <c r="DCG56" s="332"/>
      <c r="DCH56" s="332"/>
      <c r="DCI56" s="332"/>
      <c r="DCJ56" s="332"/>
      <c r="DCK56" s="332"/>
      <c r="DCL56" s="332"/>
      <c r="DCM56" s="332"/>
      <c r="DCN56" s="332"/>
      <c r="DCO56" s="332"/>
      <c r="DCP56" s="332"/>
      <c r="DCQ56" s="332"/>
      <c r="DCR56" s="332"/>
      <c r="DCS56" s="332"/>
      <c r="DCT56" s="332"/>
      <c r="DCU56" s="332"/>
      <c r="DCV56" s="332"/>
      <c r="DCW56" s="332"/>
      <c r="DCX56" s="332"/>
      <c r="DCY56" s="332"/>
      <c r="DCZ56" s="332"/>
      <c r="DDA56" s="332"/>
      <c r="DDB56" s="332"/>
      <c r="DDC56" s="332"/>
      <c r="DDD56" s="332"/>
      <c r="DDE56" s="332"/>
      <c r="DDF56" s="332"/>
      <c r="DDG56" s="332"/>
      <c r="DDH56" s="332"/>
      <c r="DDI56" s="332"/>
      <c r="DDJ56" s="332"/>
      <c r="DDK56" s="332"/>
      <c r="DDL56" s="332"/>
      <c r="DDM56" s="332"/>
      <c r="DDN56" s="332"/>
      <c r="DDO56" s="332"/>
      <c r="DDP56" s="332"/>
      <c r="DDQ56" s="332"/>
      <c r="DDR56" s="332"/>
      <c r="DDS56" s="332"/>
      <c r="DDT56" s="332"/>
      <c r="DDU56" s="332"/>
      <c r="DDV56" s="332"/>
      <c r="DDW56" s="332"/>
      <c r="DDX56" s="332"/>
      <c r="DDY56" s="332"/>
      <c r="DDZ56" s="332"/>
      <c r="DEA56" s="332"/>
      <c r="DEB56" s="332"/>
      <c r="DEC56" s="332"/>
      <c r="DED56" s="332"/>
      <c r="DEE56" s="332"/>
      <c r="DEF56" s="332"/>
      <c r="DEG56" s="332"/>
      <c r="DEH56" s="332"/>
      <c r="DEI56" s="332"/>
      <c r="DEJ56" s="332"/>
      <c r="DEK56" s="332"/>
      <c r="DEL56" s="332"/>
      <c r="DEM56" s="332"/>
      <c r="DEN56" s="332"/>
      <c r="DEO56" s="332"/>
      <c r="DEP56" s="332"/>
      <c r="DEQ56" s="332"/>
      <c r="DER56" s="332"/>
      <c r="DES56" s="332"/>
      <c r="DET56" s="332"/>
      <c r="DEU56" s="332"/>
      <c r="DEV56" s="332"/>
      <c r="DEW56" s="332"/>
      <c r="DEX56" s="332"/>
      <c r="DEY56" s="332"/>
      <c r="DEZ56" s="332"/>
      <c r="DFA56" s="332"/>
      <c r="DFB56" s="332"/>
      <c r="DFC56" s="332"/>
      <c r="DFD56" s="332"/>
      <c r="DFE56" s="332"/>
      <c r="DFF56" s="332"/>
      <c r="DFG56" s="332"/>
      <c r="DFH56" s="332"/>
      <c r="DFI56" s="332"/>
      <c r="DFJ56" s="332"/>
      <c r="DFK56" s="332"/>
      <c r="DFL56" s="332"/>
      <c r="DFM56" s="332"/>
      <c r="DFN56" s="332"/>
      <c r="DFO56" s="332"/>
      <c r="DFP56" s="332"/>
      <c r="DFQ56" s="332"/>
      <c r="DFR56" s="332"/>
      <c r="DFS56" s="332"/>
      <c r="DFT56" s="332"/>
      <c r="DFU56" s="332"/>
      <c r="DFV56" s="332"/>
      <c r="DFW56" s="332"/>
      <c r="DFX56" s="332"/>
      <c r="DFY56" s="332"/>
      <c r="DFZ56" s="332"/>
      <c r="DGA56" s="332"/>
      <c r="DGB56" s="332"/>
      <c r="DGC56" s="332"/>
      <c r="DGD56" s="332"/>
      <c r="DGE56" s="332"/>
      <c r="DGF56" s="332"/>
      <c r="DGG56" s="332"/>
      <c r="DGH56" s="332"/>
      <c r="DGI56" s="332"/>
      <c r="DGJ56" s="332"/>
      <c r="DGK56" s="332"/>
      <c r="DGL56" s="332"/>
      <c r="DGM56" s="332"/>
      <c r="DGN56" s="332"/>
      <c r="DGO56" s="332"/>
      <c r="DGP56" s="332"/>
      <c r="DGQ56" s="332"/>
      <c r="DGR56" s="332"/>
      <c r="DGS56" s="332"/>
      <c r="DGT56" s="332"/>
      <c r="DGU56" s="332"/>
      <c r="DGV56" s="332"/>
      <c r="DGW56" s="332"/>
      <c r="DGX56" s="332"/>
      <c r="DGY56" s="332"/>
      <c r="DGZ56" s="332"/>
      <c r="DHA56" s="332"/>
      <c r="DHB56" s="332"/>
      <c r="DHC56" s="332"/>
      <c r="DHD56" s="332"/>
      <c r="DHE56" s="332"/>
      <c r="DHF56" s="332"/>
      <c r="DHG56" s="332"/>
      <c r="DHH56" s="332"/>
      <c r="DHI56" s="332"/>
      <c r="DHJ56" s="332"/>
      <c r="DHK56" s="332"/>
      <c r="DHL56" s="332"/>
      <c r="DHM56" s="332"/>
      <c r="DHN56" s="332"/>
      <c r="DHO56" s="332"/>
      <c r="DHP56" s="332"/>
      <c r="DHQ56" s="332"/>
      <c r="DHR56" s="332"/>
      <c r="DHS56" s="332"/>
      <c r="DHT56" s="332"/>
      <c r="DHU56" s="332"/>
      <c r="DHV56" s="332"/>
      <c r="DHW56" s="332"/>
      <c r="DHX56" s="332"/>
      <c r="DHY56" s="332"/>
      <c r="DHZ56" s="332"/>
      <c r="DIA56" s="332"/>
      <c r="DIB56" s="332"/>
      <c r="DIC56" s="332"/>
      <c r="DID56" s="332"/>
      <c r="DIE56" s="332"/>
      <c r="DIF56" s="332"/>
      <c r="DIG56" s="332"/>
      <c r="DIH56" s="332"/>
      <c r="DII56" s="332"/>
      <c r="DIJ56" s="332"/>
      <c r="DIK56" s="332"/>
      <c r="DIL56" s="332"/>
      <c r="DIM56" s="332"/>
      <c r="DIN56" s="332"/>
      <c r="DIO56" s="332"/>
      <c r="DIP56" s="332"/>
      <c r="DIQ56" s="332"/>
      <c r="DIR56" s="332"/>
      <c r="DIS56" s="332"/>
      <c r="DIT56" s="332"/>
      <c r="DIU56" s="332"/>
      <c r="DIV56" s="332"/>
      <c r="DIW56" s="332"/>
      <c r="DIX56" s="332"/>
      <c r="DIY56" s="332"/>
      <c r="DIZ56" s="332"/>
      <c r="DJA56" s="332"/>
      <c r="DJB56" s="332"/>
      <c r="DJC56" s="332"/>
      <c r="DJD56" s="332"/>
      <c r="DJE56" s="332"/>
      <c r="DJF56" s="332"/>
      <c r="DJG56" s="332"/>
      <c r="DJH56" s="332"/>
      <c r="DJI56" s="332"/>
      <c r="DJJ56" s="332"/>
      <c r="DJK56" s="332"/>
      <c r="DJL56" s="332"/>
      <c r="DJM56" s="332"/>
      <c r="DJN56" s="332"/>
      <c r="DJO56" s="332"/>
      <c r="DJP56" s="332"/>
      <c r="DJQ56" s="332"/>
      <c r="DJR56" s="332"/>
      <c r="DJS56" s="332"/>
      <c r="DJT56" s="332"/>
      <c r="DJU56" s="332"/>
      <c r="DJV56" s="332"/>
      <c r="DJW56" s="332"/>
      <c r="DJX56" s="332"/>
      <c r="DJY56" s="332"/>
      <c r="DJZ56" s="332"/>
      <c r="DKA56" s="332"/>
      <c r="DKB56" s="332"/>
      <c r="DKC56" s="332"/>
      <c r="DKD56" s="332"/>
      <c r="DKE56" s="332"/>
      <c r="DKF56" s="332"/>
      <c r="DKG56" s="332"/>
      <c r="DKH56" s="332"/>
      <c r="DKI56" s="332"/>
      <c r="DKJ56" s="332"/>
      <c r="DKK56" s="332"/>
      <c r="DKL56" s="332"/>
      <c r="DKM56" s="332"/>
      <c r="DKN56" s="332"/>
      <c r="DKO56" s="332"/>
      <c r="DKP56" s="332"/>
      <c r="DKQ56" s="332"/>
      <c r="DKR56" s="332"/>
      <c r="DKS56" s="332"/>
      <c r="DKT56" s="332"/>
      <c r="DKU56" s="332"/>
      <c r="DKV56" s="332"/>
      <c r="DKW56" s="332"/>
      <c r="DKX56" s="332"/>
      <c r="DKY56" s="332"/>
      <c r="DKZ56" s="332"/>
      <c r="DLA56" s="332"/>
      <c r="DLB56" s="332"/>
      <c r="DLC56" s="332"/>
      <c r="DLD56" s="332"/>
      <c r="DLE56" s="332"/>
      <c r="DLF56" s="332"/>
      <c r="DLG56" s="332"/>
      <c r="DLH56" s="332"/>
      <c r="DLI56" s="332"/>
      <c r="DLJ56" s="332"/>
      <c r="DLK56" s="332"/>
      <c r="DLL56" s="332"/>
      <c r="DLM56" s="332"/>
      <c r="DLN56" s="332"/>
      <c r="DLO56" s="332"/>
      <c r="DLP56" s="332"/>
      <c r="DLQ56" s="332"/>
      <c r="DLR56" s="332"/>
      <c r="DLS56" s="332"/>
      <c r="DLT56" s="332"/>
      <c r="DLU56" s="332"/>
      <c r="DLV56" s="332"/>
      <c r="DLW56" s="332"/>
      <c r="DLX56" s="332"/>
      <c r="DLY56" s="332"/>
      <c r="DLZ56" s="332"/>
      <c r="DMA56" s="332"/>
      <c r="DMB56" s="332"/>
      <c r="DMC56" s="332"/>
      <c r="DMD56" s="332"/>
      <c r="DME56" s="332"/>
      <c r="DMF56" s="332"/>
      <c r="DMG56" s="332"/>
      <c r="DMH56" s="332"/>
      <c r="DMI56" s="332"/>
      <c r="DMJ56" s="332"/>
      <c r="DMK56" s="332"/>
      <c r="DML56" s="332"/>
      <c r="DMM56" s="332"/>
      <c r="DMN56" s="332"/>
      <c r="DMO56" s="332"/>
      <c r="DMP56" s="332"/>
      <c r="DMQ56" s="332"/>
      <c r="DMR56" s="332"/>
      <c r="DMS56" s="332"/>
      <c r="DMT56" s="332"/>
      <c r="DMU56" s="332"/>
      <c r="DMV56" s="332"/>
      <c r="DMW56" s="332"/>
      <c r="DMX56" s="332"/>
      <c r="DMY56" s="332"/>
      <c r="DMZ56" s="332"/>
      <c r="DNA56" s="332"/>
      <c r="DNB56" s="332"/>
      <c r="DNC56" s="332"/>
      <c r="DND56" s="332"/>
      <c r="DNE56" s="332"/>
      <c r="DNF56" s="332"/>
      <c r="DNG56" s="332"/>
      <c r="DNH56" s="332"/>
      <c r="DNI56" s="332"/>
      <c r="DNJ56" s="332"/>
      <c r="DNK56" s="332"/>
      <c r="DNL56" s="332"/>
      <c r="DNM56" s="332"/>
      <c r="DNN56" s="332"/>
      <c r="DNO56" s="332"/>
      <c r="DNP56" s="332"/>
      <c r="DNQ56" s="332"/>
      <c r="DNR56" s="332"/>
      <c r="DNS56" s="332"/>
      <c r="DNT56" s="332"/>
      <c r="DNU56" s="332"/>
      <c r="DNV56" s="332"/>
      <c r="DNW56" s="332"/>
      <c r="DNX56" s="332"/>
      <c r="DNY56" s="332"/>
      <c r="DNZ56" s="332"/>
      <c r="DOA56" s="332"/>
      <c r="DOB56" s="332"/>
      <c r="DOC56" s="332"/>
      <c r="DOD56" s="332"/>
      <c r="DOE56" s="332"/>
      <c r="DOF56" s="332"/>
      <c r="DOG56" s="332"/>
      <c r="DOH56" s="332"/>
      <c r="DOI56" s="332"/>
      <c r="DOJ56" s="332"/>
      <c r="DOK56" s="332"/>
      <c r="DOL56" s="332"/>
      <c r="DOM56" s="332"/>
      <c r="DON56" s="332"/>
      <c r="DOO56" s="332"/>
      <c r="DOP56" s="332"/>
      <c r="DOQ56" s="332"/>
      <c r="DOR56" s="332"/>
      <c r="DOS56" s="332"/>
      <c r="DOT56" s="332"/>
      <c r="DOU56" s="332"/>
      <c r="DOV56" s="332"/>
      <c r="DOW56" s="332"/>
      <c r="DOX56" s="332"/>
      <c r="DOY56" s="332"/>
      <c r="DOZ56" s="332"/>
      <c r="DPA56" s="332"/>
      <c r="DPB56" s="332"/>
      <c r="DPC56" s="332"/>
      <c r="DPD56" s="332"/>
      <c r="DPE56" s="332"/>
      <c r="DPF56" s="332"/>
      <c r="DPG56" s="332"/>
      <c r="DPH56" s="332"/>
      <c r="DPI56" s="332"/>
      <c r="DPJ56" s="332"/>
      <c r="DPK56" s="332"/>
      <c r="DPL56" s="332"/>
      <c r="DPM56" s="332"/>
      <c r="DPN56" s="332"/>
      <c r="DPO56" s="332"/>
      <c r="DPP56" s="332"/>
      <c r="DPQ56" s="332"/>
      <c r="DPR56" s="332"/>
      <c r="DPS56" s="332"/>
      <c r="DPT56" s="332"/>
      <c r="DPU56" s="332"/>
      <c r="DPV56" s="332"/>
      <c r="DPW56" s="332"/>
      <c r="DPX56" s="332"/>
      <c r="DPY56" s="332"/>
      <c r="DPZ56" s="332"/>
      <c r="DQA56" s="332"/>
      <c r="DQB56" s="332"/>
      <c r="DQC56" s="332"/>
      <c r="DQD56" s="332"/>
      <c r="DQE56" s="332"/>
      <c r="DQF56" s="332"/>
      <c r="DQG56" s="332"/>
      <c r="DQH56" s="332"/>
      <c r="DQI56" s="332"/>
      <c r="DQJ56" s="332"/>
      <c r="DQK56" s="332"/>
      <c r="DQL56" s="332"/>
      <c r="DQM56" s="332"/>
      <c r="DQN56" s="332"/>
      <c r="DQO56" s="332"/>
      <c r="DQP56" s="332"/>
      <c r="DQQ56" s="332"/>
      <c r="DQR56" s="332"/>
      <c r="DQS56" s="332"/>
      <c r="DQT56" s="332"/>
      <c r="DQU56" s="332"/>
      <c r="DQV56" s="332"/>
      <c r="DQW56" s="332"/>
      <c r="DQX56" s="332"/>
      <c r="DQY56" s="332"/>
      <c r="DQZ56" s="332"/>
      <c r="DRA56" s="332"/>
      <c r="DRB56" s="332"/>
      <c r="DRC56" s="332"/>
      <c r="DRD56" s="332"/>
      <c r="DRE56" s="332"/>
      <c r="DRF56" s="332"/>
      <c r="DRG56" s="332"/>
      <c r="DRH56" s="332"/>
      <c r="DRI56" s="332"/>
      <c r="DRJ56" s="332"/>
      <c r="DRK56" s="332"/>
      <c r="DRL56" s="332"/>
      <c r="DRM56" s="332"/>
      <c r="DRN56" s="332"/>
      <c r="DRO56" s="332"/>
      <c r="DRP56" s="332"/>
      <c r="DRQ56" s="332"/>
      <c r="DRR56" s="332"/>
      <c r="DRS56" s="332"/>
      <c r="DRT56" s="332"/>
      <c r="DRU56" s="332"/>
      <c r="DRV56" s="332"/>
      <c r="DRW56" s="332"/>
      <c r="DRX56" s="332"/>
      <c r="DRY56" s="332"/>
      <c r="DRZ56" s="332"/>
      <c r="DSA56" s="332"/>
      <c r="DSB56" s="332"/>
      <c r="DSC56" s="332"/>
      <c r="DSD56" s="332"/>
      <c r="DSE56" s="332"/>
      <c r="DSF56" s="332"/>
      <c r="DSG56" s="332"/>
      <c r="DSH56" s="332"/>
      <c r="DSI56" s="332"/>
      <c r="DSJ56" s="332"/>
      <c r="DSK56" s="332"/>
      <c r="DSL56" s="332"/>
      <c r="DSM56" s="332"/>
      <c r="DSN56" s="332"/>
      <c r="DSO56" s="332"/>
      <c r="DSP56" s="332"/>
      <c r="DSQ56" s="332"/>
      <c r="DSR56" s="332"/>
      <c r="DSS56" s="332"/>
      <c r="DST56" s="332"/>
      <c r="DSU56" s="332"/>
      <c r="DSV56" s="332"/>
      <c r="DSW56" s="332"/>
      <c r="DSX56" s="332"/>
      <c r="DSY56" s="332"/>
      <c r="DSZ56" s="332"/>
      <c r="DTA56" s="332"/>
      <c r="DTB56" s="332"/>
      <c r="DTC56" s="332"/>
      <c r="DTD56" s="332"/>
      <c r="DTE56" s="332"/>
      <c r="DTF56" s="332"/>
      <c r="DTG56" s="332"/>
      <c r="DTH56" s="332"/>
      <c r="DTI56" s="332"/>
      <c r="DTJ56" s="332"/>
      <c r="DTK56" s="332"/>
      <c r="DTL56" s="332"/>
      <c r="DTM56" s="332"/>
      <c r="DTN56" s="332"/>
      <c r="DTO56" s="332"/>
      <c r="DTP56" s="332"/>
      <c r="DTQ56" s="332"/>
      <c r="DTR56" s="332"/>
      <c r="DTS56" s="332"/>
      <c r="DTT56" s="332"/>
      <c r="DTU56" s="332"/>
      <c r="DTV56" s="332"/>
      <c r="DTW56" s="332"/>
      <c r="DTX56" s="332"/>
      <c r="DTY56" s="332"/>
      <c r="DTZ56" s="332"/>
      <c r="DUA56" s="332"/>
      <c r="DUB56" s="332"/>
      <c r="DUC56" s="332"/>
      <c r="DUD56" s="332"/>
      <c r="DUE56" s="332"/>
      <c r="DUF56" s="332"/>
      <c r="DUG56" s="332"/>
      <c r="DUH56" s="332"/>
      <c r="DUI56" s="332"/>
      <c r="DUJ56" s="332"/>
      <c r="DUK56" s="332"/>
      <c r="DUL56" s="332"/>
      <c r="DUM56" s="332"/>
      <c r="DUN56" s="332"/>
      <c r="DUO56" s="332"/>
      <c r="DUP56" s="332"/>
      <c r="DUQ56" s="332"/>
      <c r="DUR56" s="332"/>
      <c r="DUS56" s="332"/>
      <c r="DUT56" s="332"/>
      <c r="DUU56" s="332"/>
      <c r="DUV56" s="332"/>
      <c r="DUW56" s="332"/>
      <c r="DUX56" s="332"/>
      <c r="DUY56" s="332"/>
      <c r="DUZ56" s="332"/>
      <c r="DVA56" s="332"/>
      <c r="DVB56" s="332"/>
      <c r="DVC56" s="332"/>
      <c r="DVD56" s="332"/>
      <c r="DVE56" s="332"/>
      <c r="DVF56" s="332"/>
      <c r="DVG56" s="332"/>
      <c r="DVH56" s="332"/>
      <c r="DVI56" s="332"/>
      <c r="DVJ56" s="332"/>
      <c r="DVK56" s="332"/>
      <c r="DVL56" s="332"/>
      <c r="DVM56" s="332"/>
      <c r="DVN56" s="332"/>
      <c r="DVO56" s="332"/>
      <c r="DVP56" s="332"/>
      <c r="DVQ56" s="332"/>
      <c r="DVR56" s="332"/>
      <c r="DVS56" s="332"/>
      <c r="DVT56" s="332"/>
      <c r="DVU56" s="332"/>
      <c r="DVV56" s="332"/>
      <c r="DVW56" s="332"/>
      <c r="DVX56" s="332"/>
      <c r="DVY56" s="332"/>
      <c r="DVZ56" s="332"/>
      <c r="DWA56" s="332"/>
      <c r="DWB56" s="332"/>
      <c r="DWC56" s="332"/>
      <c r="DWD56" s="332"/>
      <c r="DWE56" s="332"/>
      <c r="DWF56" s="332"/>
      <c r="DWG56" s="332"/>
      <c r="DWH56" s="332"/>
      <c r="DWI56" s="332"/>
      <c r="DWJ56" s="332"/>
      <c r="DWK56" s="332"/>
      <c r="DWL56" s="332"/>
      <c r="DWM56" s="332"/>
      <c r="DWN56" s="332"/>
      <c r="DWO56" s="332"/>
      <c r="DWP56" s="332"/>
      <c r="DWQ56" s="332"/>
      <c r="DWR56" s="332"/>
      <c r="DWS56" s="332"/>
      <c r="DWT56" s="332"/>
      <c r="DWU56" s="332"/>
      <c r="DWV56" s="332"/>
      <c r="DWW56" s="332"/>
      <c r="DWX56" s="332"/>
      <c r="DWY56" s="332"/>
      <c r="DWZ56" s="332"/>
      <c r="DXA56" s="332"/>
      <c r="DXB56" s="332"/>
      <c r="DXC56" s="332"/>
      <c r="DXD56" s="332"/>
      <c r="DXE56" s="332"/>
      <c r="DXF56" s="332"/>
      <c r="DXG56" s="332"/>
      <c r="DXH56" s="332"/>
      <c r="DXI56" s="332"/>
      <c r="DXJ56" s="332"/>
      <c r="DXK56" s="332"/>
      <c r="DXL56" s="332"/>
      <c r="DXM56" s="332"/>
      <c r="DXN56" s="332"/>
      <c r="DXO56" s="332"/>
      <c r="DXP56" s="332"/>
      <c r="DXQ56" s="332"/>
      <c r="DXR56" s="332"/>
      <c r="DXS56" s="332"/>
      <c r="DXT56" s="332"/>
      <c r="DXU56" s="332"/>
      <c r="DXV56" s="332"/>
      <c r="DXW56" s="332"/>
      <c r="DXX56" s="332"/>
      <c r="DXY56" s="332"/>
      <c r="DXZ56" s="332"/>
      <c r="DYA56" s="332"/>
      <c r="DYB56" s="332"/>
      <c r="DYC56" s="332"/>
      <c r="DYD56" s="332"/>
      <c r="DYE56" s="332"/>
      <c r="DYF56" s="332"/>
      <c r="DYG56" s="332"/>
      <c r="DYH56" s="332"/>
      <c r="DYI56" s="332"/>
      <c r="DYJ56" s="332"/>
      <c r="DYK56" s="332"/>
      <c r="DYL56" s="332"/>
      <c r="DYM56" s="332"/>
      <c r="DYN56" s="332"/>
      <c r="DYO56" s="332"/>
      <c r="DYP56" s="332"/>
      <c r="DYQ56" s="332"/>
      <c r="DYR56" s="332"/>
      <c r="DYS56" s="332"/>
      <c r="DYT56" s="332"/>
      <c r="DYU56" s="332"/>
      <c r="DYV56" s="332"/>
      <c r="DYW56" s="332"/>
      <c r="DYX56" s="332"/>
      <c r="DYY56" s="332"/>
      <c r="DYZ56" s="332"/>
      <c r="DZA56" s="332"/>
      <c r="DZB56" s="332"/>
      <c r="DZC56" s="332"/>
      <c r="DZD56" s="332"/>
      <c r="DZE56" s="332"/>
      <c r="DZF56" s="332"/>
      <c r="DZG56" s="332"/>
      <c r="DZH56" s="332"/>
      <c r="DZI56" s="332"/>
      <c r="DZJ56" s="332"/>
      <c r="DZK56" s="332"/>
      <c r="DZL56" s="332"/>
      <c r="DZM56" s="332"/>
      <c r="DZN56" s="332"/>
      <c r="DZO56" s="332"/>
      <c r="DZP56" s="332"/>
      <c r="DZQ56" s="332"/>
      <c r="DZR56" s="332"/>
      <c r="DZS56" s="332"/>
      <c r="DZT56" s="332"/>
      <c r="DZU56" s="332"/>
      <c r="DZV56" s="332"/>
      <c r="DZW56" s="332"/>
      <c r="DZX56" s="332"/>
      <c r="DZY56" s="332"/>
      <c r="DZZ56" s="332"/>
      <c r="EAA56" s="332"/>
      <c r="EAB56" s="332"/>
      <c r="EAC56" s="332"/>
      <c r="EAD56" s="332"/>
      <c r="EAE56" s="332"/>
      <c r="EAF56" s="332"/>
      <c r="EAG56" s="332"/>
      <c r="EAH56" s="332"/>
      <c r="EAI56" s="332"/>
      <c r="EAJ56" s="332"/>
      <c r="EAK56" s="332"/>
      <c r="EAL56" s="332"/>
      <c r="EAM56" s="332"/>
      <c r="EAN56" s="332"/>
      <c r="EAO56" s="332"/>
      <c r="EAP56" s="332"/>
      <c r="EAQ56" s="332"/>
      <c r="EAR56" s="332"/>
      <c r="EAS56" s="332"/>
      <c r="EAT56" s="332"/>
      <c r="EAU56" s="332"/>
      <c r="EAV56" s="332"/>
      <c r="EAW56" s="332"/>
      <c r="EAX56" s="332"/>
      <c r="EAY56" s="332"/>
      <c r="EAZ56" s="332"/>
      <c r="EBA56" s="332"/>
      <c r="EBB56" s="332"/>
      <c r="EBC56" s="332"/>
      <c r="EBD56" s="332"/>
      <c r="EBE56" s="332"/>
      <c r="EBF56" s="332"/>
      <c r="EBG56" s="332"/>
      <c r="EBH56" s="332"/>
      <c r="EBI56" s="332"/>
      <c r="EBJ56" s="332"/>
      <c r="EBK56" s="332"/>
      <c r="EBL56" s="332"/>
      <c r="EBM56" s="332"/>
      <c r="EBN56" s="332"/>
      <c r="EBO56" s="332"/>
      <c r="EBP56" s="332"/>
      <c r="EBQ56" s="332"/>
      <c r="EBR56" s="332"/>
      <c r="EBS56" s="332"/>
      <c r="EBT56" s="332"/>
      <c r="EBU56" s="332"/>
      <c r="EBV56" s="332"/>
      <c r="EBW56" s="332"/>
      <c r="EBX56" s="332"/>
      <c r="EBY56" s="332"/>
      <c r="EBZ56" s="332"/>
      <c r="ECA56" s="332"/>
      <c r="ECB56" s="332"/>
      <c r="ECC56" s="332"/>
      <c r="ECD56" s="332"/>
      <c r="ECE56" s="332"/>
      <c r="ECF56" s="332"/>
      <c r="ECG56" s="332"/>
      <c r="ECH56" s="332"/>
      <c r="ECI56" s="332"/>
      <c r="ECJ56" s="332"/>
      <c r="ECK56" s="332"/>
      <c r="ECL56" s="332"/>
      <c r="ECM56" s="332"/>
      <c r="ECN56" s="332"/>
      <c r="ECO56" s="332"/>
      <c r="ECP56" s="332"/>
      <c r="ECQ56" s="332"/>
      <c r="ECR56" s="332"/>
      <c r="ECS56" s="332"/>
      <c r="ECT56" s="332"/>
      <c r="ECU56" s="332"/>
      <c r="ECV56" s="332"/>
      <c r="ECW56" s="332"/>
      <c r="ECX56" s="332"/>
      <c r="ECY56" s="332"/>
      <c r="ECZ56" s="332"/>
      <c r="EDA56" s="332"/>
      <c r="EDB56" s="332"/>
      <c r="EDC56" s="332"/>
      <c r="EDD56" s="332"/>
      <c r="EDE56" s="332"/>
      <c r="EDF56" s="332"/>
      <c r="EDG56" s="332"/>
      <c r="EDH56" s="332"/>
      <c r="EDI56" s="332"/>
      <c r="EDJ56" s="332"/>
      <c r="EDK56" s="332"/>
      <c r="EDL56" s="332"/>
      <c r="EDM56" s="332"/>
      <c r="EDN56" s="332"/>
      <c r="EDO56" s="332"/>
      <c r="EDP56" s="332"/>
      <c r="EDQ56" s="332"/>
      <c r="EDR56" s="332"/>
      <c r="EDS56" s="332"/>
      <c r="EDT56" s="332"/>
      <c r="EDU56" s="332"/>
      <c r="EDV56" s="332"/>
      <c r="EDW56" s="332"/>
      <c r="EDX56" s="332"/>
      <c r="EDY56" s="332"/>
      <c r="EDZ56" s="332"/>
      <c r="EEA56" s="332"/>
      <c r="EEB56" s="332"/>
      <c r="EEC56" s="332"/>
      <c r="EED56" s="332"/>
      <c r="EEE56" s="332"/>
      <c r="EEF56" s="332"/>
      <c r="EEG56" s="332"/>
      <c r="EEH56" s="332"/>
      <c r="EEI56" s="332"/>
      <c r="EEJ56" s="332"/>
      <c r="EEK56" s="332"/>
      <c r="EEL56" s="332"/>
      <c r="EEM56" s="332"/>
      <c r="EEN56" s="332"/>
      <c r="EEO56" s="332"/>
      <c r="EEP56" s="332"/>
      <c r="EEQ56" s="332"/>
      <c r="EER56" s="332"/>
      <c r="EES56" s="332"/>
      <c r="EET56" s="332"/>
      <c r="EEU56" s="332"/>
      <c r="EEV56" s="332"/>
      <c r="EEW56" s="332"/>
      <c r="EEX56" s="332"/>
      <c r="EEY56" s="332"/>
      <c r="EEZ56" s="332"/>
      <c r="EFA56" s="332"/>
      <c r="EFB56" s="332"/>
      <c r="EFC56" s="332"/>
      <c r="EFD56" s="332"/>
      <c r="EFE56" s="332"/>
      <c r="EFF56" s="332"/>
      <c r="EFG56" s="332"/>
      <c r="EFH56" s="332"/>
      <c r="EFI56" s="332"/>
      <c r="EFJ56" s="332"/>
      <c r="EFK56" s="332"/>
      <c r="EFL56" s="332"/>
      <c r="EFM56" s="332"/>
      <c r="EFN56" s="332"/>
      <c r="EFO56" s="332"/>
      <c r="EFP56" s="332"/>
      <c r="EFQ56" s="332"/>
      <c r="EFR56" s="332"/>
      <c r="EFS56" s="332"/>
      <c r="EFT56" s="332"/>
      <c r="EFU56" s="332"/>
      <c r="EFV56" s="332"/>
      <c r="EFW56" s="332"/>
      <c r="EFX56" s="332"/>
      <c r="EFY56" s="332"/>
      <c r="EFZ56" s="332"/>
      <c r="EGA56" s="332"/>
      <c r="EGB56" s="332"/>
      <c r="EGC56" s="332"/>
      <c r="EGD56" s="332"/>
      <c r="EGE56" s="332"/>
      <c r="EGF56" s="332"/>
      <c r="EGG56" s="332"/>
      <c r="EGH56" s="332"/>
      <c r="EGI56" s="332"/>
      <c r="EGJ56" s="332"/>
      <c r="EGK56" s="332"/>
      <c r="EGL56" s="332"/>
      <c r="EGM56" s="332"/>
      <c r="EGN56" s="332"/>
      <c r="EGO56" s="332"/>
      <c r="EGP56" s="332"/>
      <c r="EGQ56" s="332"/>
      <c r="EGR56" s="332"/>
      <c r="EGS56" s="332"/>
      <c r="EGT56" s="332"/>
      <c r="EGU56" s="332"/>
      <c r="EGV56" s="332"/>
      <c r="EGW56" s="332"/>
      <c r="EGX56" s="332"/>
      <c r="EGY56" s="332"/>
      <c r="EGZ56" s="332"/>
      <c r="EHA56" s="332"/>
      <c r="EHB56" s="332"/>
      <c r="EHC56" s="332"/>
      <c r="EHD56" s="332"/>
      <c r="EHE56" s="332"/>
      <c r="EHF56" s="332"/>
      <c r="EHG56" s="332"/>
      <c r="EHH56" s="332"/>
      <c r="EHI56" s="332"/>
      <c r="EHJ56" s="332"/>
      <c r="EHK56" s="332"/>
      <c r="EHL56" s="332"/>
      <c r="EHM56" s="332"/>
      <c r="EHN56" s="332"/>
      <c r="EHO56" s="332"/>
      <c r="EHP56" s="332"/>
      <c r="EHQ56" s="332"/>
      <c r="EHR56" s="332"/>
      <c r="EHS56" s="332"/>
      <c r="EHT56" s="332"/>
      <c r="EHU56" s="332"/>
      <c r="EHV56" s="332"/>
      <c r="EHW56" s="332"/>
      <c r="EHX56" s="332"/>
      <c r="EHY56" s="332"/>
      <c r="EHZ56" s="332"/>
      <c r="EIA56" s="332"/>
      <c r="EIB56" s="332"/>
      <c r="EIC56" s="332"/>
      <c r="EID56" s="332"/>
      <c r="EIE56" s="332"/>
      <c r="EIF56" s="332"/>
      <c r="EIG56" s="332"/>
      <c r="EIH56" s="332"/>
      <c r="EII56" s="332"/>
      <c r="EIJ56" s="332"/>
      <c r="EIK56" s="332"/>
      <c r="EIL56" s="332"/>
      <c r="EIM56" s="332"/>
      <c r="EIN56" s="332"/>
      <c r="EIO56" s="332"/>
      <c r="EIP56" s="332"/>
      <c r="EIQ56" s="332"/>
      <c r="EIR56" s="332"/>
      <c r="EIS56" s="332"/>
      <c r="EIT56" s="332"/>
      <c r="EIU56" s="332"/>
      <c r="EIV56" s="332"/>
      <c r="EIW56" s="332"/>
      <c r="EIX56" s="332"/>
      <c r="EIY56" s="332"/>
      <c r="EIZ56" s="332"/>
      <c r="EJA56" s="332"/>
      <c r="EJB56" s="332"/>
      <c r="EJC56" s="332"/>
      <c r="EJD56" s="332"/>
      <c r="EJE56" s="332"/>
      <c r="EJF56" s="332"/>
      <c r="EJG56" s="332"/>
      <c r="EJH56" s="332"/>
      <c r="EJI56" s="332"/>
      <c r="EJJ56" s="332"/>
      <c r="EJK56" s="332"/>
      <c r="EJL56" s="332"/>
      <c r="EJM56" s="332"/>
      <c r="EJN56" s="332"/>
      <c r="EJO56" s="332"/>
      <c r="EJP56" s="332"/>
      <c r="EJQ56" s="332"/>
      <c r="EJR56" s="332"/>
      <c r="EJS56" s="332"/>
      <c r="EJT56" s="332"/>
      <c r="EJU56" s="332"/>
      <c r="EJV56" s="332"/>
      <c r="EJW56" s="332"/>
      <c r="EJX56" s="332"/>
      <c r="EJY56" s="332"/>
      <c r="EJZ56" s="332"/>
      <c r="EKA56" s="332"/>
      <c r="EKB56" s="332"/>
      <c r="EKC56" s="332"/>
      <c r="EKD56" s="332"/>
      <c r="EKE56" s="332"/>
      <c r="EKF56" s="332"/>
      <c r="EKG56" s="332"/>
      <c r="EKH56" s="332"/>
      <c r="EKI56" s="332"/>
      <c r="EKJ56" s="332"/>
      <c r="EKK56" s="332"/>
      <c r="EKL56" s="332"/>
      <c r="EKM56" s="332"/>
      <c r="EKN56" s="332"/>
      <c r="EKO56" s="332"/>
      <c r="EKP56" s="332"/>
      <c r="EKQ56" s="332"/>
      <c r="EKR56" s="332"/>
      <c r="EKS56" s="332"/>
      <c r="EKT56" s="332"/>
      <c r="EKU56" s="332"/>
      <c r="EKV56" s="332"/>
      <c r="EKW56" s="332"/>
      <c r="EKX56" s="332"/>
      <c r="EKY56" s="332"/>
      <c r="EKZ56" s="332"/>
      <c r="ELA56" s="332"/>
      <c r="ELB56" s="332"/>
      <c r="ELC56" s="332"/>
      <c r="ELD56" s="332"/>
      <c r="ELE56" s="332"/>
      <c r="ELF56" s="332"/>
      <c r="ELG56" s="332"/>
      <c r="ELH56" s="332"/>
      <c r="ELI56" s="332"/>
      <c r="ELJ56" s="332"/>
      <c r="ELK56" s="332"/>
      <c r="ELL56" s="332"/>
      <c r="ELM56" s="332"/>
      <c r="ELN56" s="332"/>
      <c r="ELO56" s="332"/>
      <c r="ELP56" s="332"/>
      <c r="ELQ56" s="332"/>
      <c r="ELR56" s="332"/>
      <c r="ELS56" s="332"/>
      <c r="ELT56" s="332"/>
      <c r="ELU56" s="332"/>
      <c r="ELV56" s="332"/>
      <c r="ELW56" s="332"/>
      <c r="ELX56" s="332"/>
      <c r="ELY56" s="332"/>
      <c r="ELZ56" s="332"/>
      <c r="EMA56" s="332"/>
      <c r="EMB56" s="332"/>
      <c r="EMC56" s="332"/>
      <c r="EMD56" s="332"/>
      <c r="EME56" s="332"/>
      <c r="EMF56" s="332"/>
      <c r="EMG56" s="332"/>
      <c r="EMH56" s="332"/>
      <c r="EMI56" s="332"/>
      <c r="EMJ56" s="332"/>
      <c r="EMK56" s="332"/>
      <c r="EML56" s="332"/>
      <c r="EMM56" s="332"/>
      <c r="EMN56" s="332"/>
      <c r="EMO56" s="332"/>
      <c r="EMP56" s="332"/>
      <c r="EMQ56" s="332"/>
      <c r="EMR56" s="332"/>
      <c r="EMS56" s="332"/>
      <c r="EMT56" s="332"/>
      <c r="EMU56" s="332"/>
      <c r="EMV56" s="332"/>
      <c r="EMW56" s="332"/>
      <c r="EMX56" s="332"/>
      <c r="EMY56" s="332"/>
      <c r="EMZ56" s="332"/>
      <c r="ENA56" s="332"/>
      <c r="ENB56" s="332"/>
      <c r="ENC56" s="332"/>
      <c r="END56" s="332"/>
      <c r="ENE56" s="332"/>
      <c r="ENF56" s="332"/>
      <c r="ENG56" s="332"/>
      <c r="ENH56" s="332"/>
      <c r="ENI56" s="332"/>
      <c r="ENJ56" s="332"/>
      <c r="ENK56" s="332"/>
      <c r="ENL56" s="332"/>
      <c r="ENM56" s="332"/>
      <c r="ENN56" s="332"/>
      <c r="ENO56" s="332"/>
      <c r="ENP56" s="332"/>
      <c r="ENQ56" s="332"/>
      <c r="ENR56" s="332"/>
      <c r="ENS56" s="332"/>
      <c r="ENT56" s="332"/>
      <c r="ENU56" s="332"/>
      <c r="ENV56" s="332"/>
      <c r="ENW56" s="332"/>
      <c r="ENX56" s="332"/>
      <c r="ENY56" s="332"/>
      <c r="ENZ56" s="332"/>
      <c r="EOA56" s="332"/>
      <c r="EOB56" s="332"/>
      <c r="EOC56" s="332"/>
      <c r="EOD56" s="332"/>
      <c r="EOE56" s="332"/>
      <c r="EOF56" s="332"/>
      <c r="EOG56" s="332"/>
      <c r="EOH56" s="332"/>
      <c r="EOI56" s="332"/>
      <c r="EOJ56" s="332"/>
      <c r="EOK56" s="332"/>
      <c r="EOL56" s="332"/>
      <c r="EOM56" s="332"/>
      <c r="EON56" s="332"/>
      <c r="EOO56" s="332"/>
      <c r="EOP56" s="332"/>
      <c r="EOQ56" s="332"/>
      <c r="EOR56" s="332"/>
      <c r="EOS56" s="332"/>
      <c r="EOT56" s="332"/>
      <c r="EOU56" s="332"/>
      <c r="EOV56" s="332"/>
      <c r="EOW56" s="332"/>
      <c r="EOX56" s="332"/>
      <c r="EOY56" s="332"/>
      <c r="EOZ56" s="332"/>
      <c r="EPA56" s="332"/>
      <c r="EPB56" s="332"/>
      <c r="EPC56" s="332"/>
      <c r="EPD56" s="332"/>
      <c r="EPE56" s="332"/>
      <c r="EPF56" s="332"/>
      <c r="EPG56" s="332"/>
      <c r="EPH56" s="332"/>
      <c r="EPI56" s="332"/>
      <c r="EPJ56" s="332"/>
      <c r="EPK56" s="332"/>
      <c r="EPL56" s="332"/>
      <c r="EPM56" s="332"/>
      <c r="EPN56" s="332"/>
      <c r="EPO56" s="332"/>
      <c r="EPP56" s="332"/>
      <c r="EPQ56" s="332"/>
      <c r="EPR56" s="332"/>
      <c r="EPS56" s="332"/>
      <c r="EPT56" s="332"/>
      <c r="EPU56" s="332"/>
      <c r="EPV56" s="332"/>
      <c r="EPW56" s="332"/>
      <c r="EPX56" s="332"/>
      <c r="EPY56" s="332"/>
      <c r="EPZ56" s="332"/>
      <c r="EQA56" s="332"/>
      <c r="EQB56" s="332"/>
      <c r="EQC56" s="332"/>
      <c r="EQD56" s="332"/>
      <c r="EQE56" s="332"/>
      <c r="EQF56" s="332"/>
      <c r="EQG56" s="332"/>
      <c r="EQH56" s="332"/>
      <c r="EQI56" s="332"/>
      <c r="EQJ56" s="332"/>
      <c r="EQK56" s="332"/>
      <c r="EQL56" s="332"/>
      <c r="EQM56" s="332"/>
      <c r="EQN56" s="332"/>
      <c r="EQO56" s="332"/>
      <c r="EQP56" s="332"/>
      <c r="EQQ56" s="332"/>
      <c r="EQR56" s="332"/>
      <c r="EQS56" s="332"/>
      <c r="EQT56" s="332"/>
      <c r="EQU56" s="332"/>
      <c r="EQV56" s="332"/>
      <c r="EQW56" s="332"/>
      <c r="EQX56" s="332"/>
      <c r="EQY56" s="332"/>
      <c r="EQZ56" s="332"/>
      <c r="ERA56" s="332"/>
      <c r="ERB56" s="332"/>
      <c r="ERC56" s="332"/>
      <c r="ERD56" s="332"/>
      <c r="ERE56" s="332"/>
      <c r="ERF56" s="332"/>
      <c r="ERG56" s="332"/>
      <c r="ERH56" s="332"/>
      <c r="ERI56" s="332"/>
      <c r="ERJ56" s="332"/>
      <c r="ERK56" s="332"/>
      <c r="ERL56" s="332"/>
      <c r="ERM56" s="332"/>
      <c r="ERN56" s="332"/>
      <c r="ERO56" s="332"/>
      <c r="ERP56" s="332"/>
      <c r="ERQ56" s="332"/>
      <c r="ERR56" s="332"/>
      <c r="ERS56" s="332"/>
      <c r="ERT56" s="332"/>
      <c r="ERU56" s="332"/>
      <c r="ERV56" s="332"/>
      <c r="ERW56" s="332"/>
      <c r="ERX56" s="332"/>
      <c r="ERY56" s="332"/>
      <c r="ERZ56" s="332"/>
      <c r="ESA56" s="332"/>
      <c r="ESB56" s="332"/>
      <c r="ESC56" s="332"/>
      <c r="ESD56" s="332"/>
      <c r="ESE56" s="332"/>
      <c r="ESF56" s="332"/>
      <c r="ESG56" s="332"/>
      <c r="ESH56" s="332"/>
      <c r="ESI56" s="332"/>
      <c r="ESJ56" s="332"/>
      <c r="ESK56" s="332"/>
      <c r="ESL56" s="332"/>
      <c r="ESM56" s="332"/>
      <c r="ESN56" s="332"/>
      <c r="ESO56" s="332"/>
      <c r="ESP56" s="332"/>
      <c r="ESQ56" s="332"/>
      <c r="ESR56" s="332"/>
      <c r="ESS56" s="332"/>
      <c r="EST56" s="332"/>
      <c r="ESU56" s="332"/>
      <c r="ESV56" s="332"/>
      <c r="ESW56" s="332"/>
      <c r="ESX56" s="332"/>
      <c r="ESY56" s="332"/>
      <c r="ESZ56" s="332"/>
      <c r="ETA56" s="332"/>
      <c r="ETB56" s="332"/>
      <c r="ETC56" s="332"/>
      <c r="ETD56" s="332"/>
      <c r="ETE56" s="332"/>
      <c r="ETF56" s="332"/>
      <c r="ETG56" s="332"/>
      <c r="ETH56" s="332"/>
      <c r="ETI56" s="332"/>
      <c r="ETJ56" s="332"/>
      <c r="ETK56" s="332"/>
      <c r="ETL56" s="332"/>
      <c r="ETM56" s="332"/>
      <c r="ETN56" s="332"/>
      <c r="ETO56" s="332"/>
      <c r="ETP56" s="332"/>
      <c r="ETQ56" s="332"/>
      <c r="ETR56" s="332"/>
      <c r="ETS56" s="332"/>
      <c r="ETT56" s="332"/>
      <c r="ETU56" s="332"/>
      <c r="ETV56" s="332"/>
      <c r="ETW56" s="332"/>
      <c r="ETX56" s="332"/>
      <c r="ETY56" s="332"/>
      <c r="ETZ56" s="332"/>
      <c r="EUA56" s="332"/>
      <c r="EUB56" s="332"/>
      <c r="EUC56" s="332"/>
      <c r="EUD56" s="332"/>
      <c r="EUE56" s="332"/>
      <c r="EUF56" s="332"/>
      <c r="EUG56" s="332"/>
      <c r="EUH56" s="332"/>
      <c r="EUI56" s="332"/>
      <c r="EUJ56" s="332"/>
      <c r="EUK56" s="332"/>
      <c r="EUL56" s="332"/>
      <c r="EUM56" s="332"/>
      <c r="EUN56" s="332"/>
      <c r="EUO56" s="332"/>
      <c r="EUP56" s="332"/>
      <c r="EUQ56" s="332"/>
      <c r="EUR56" s="332"/>
      <c r="EUS56" s="332"/>
      <c r="EUT56" s="332"/>
      <c r="EUU56" s="332"/>
      <c r="EUV56" s="332"/>
      <c r="EUW56" s="332"/>
      <c r="EUX56" s="332"/>
      <c r="EUY56" s="332"/>
      <c r="EUZ56" s="332"/>
      <c r="EVA56" s="332"/>
      <c r="EVB56" s="332"/>
      <c r="EVC56" s="332"/>
      <c r="EVD56" s="332"/>
      <c r="EVE56" s="332"/>
      <c r="EVF56" s="332"/>
      <c r="EVG56" s="332"/>
      <c r="EVH56" s="332"/>
      <c r="EVI56" s="332"/>
      <c r="EVJ56" s="332"/>
      <c r="EVK56" s="332"/>
      <c r="EVL56" s="332"/>
      <c r="EVM56" s="332"/>
      <c r="EVN56" s="332"/>
      <c r="EVO56" s="332"/>
      <c r="EVP56" s="332"/>
      <c r="EVQ56" s="332"/>
      <c r="EVR56" s="332"/>
      <c r="EVS56" s="332"/>
      <c r="EVT56" s="332"/>
      <c r="EVU56" s="332"/>
      <c r="EVV56" s="332"/>
      <c r="EVW56" s="332"/>
      <c r="EVX56" s="332"/>
      <c r="EVY56" s="332"/>
      <c r="EVZ56" s="332"/>
      <c r="EWA56" s="332"/>
      <c r="EWB56" s="332"/>
      <c r="EWC56" s="332"/>
      <c r="EWD56" s="332"/>
      <c r="EWE56" s="332"/>
      <c r="EWF56" s="332"/>
      <c r="EWG56" s="332"/>
      <c r="EWH56" s="332"/>
      <c r="EWI56" s="332"/>
      <c r="EWJ56" s="332"/>
      <c r="EWK56" s="332"/>
      <c r="EWL56" s="332"/>
      <c r="EWM56" s="332"/>
      <c r="EWN56" s="332"/>
      <c r="EWO56" s="332"/>
      <c r="EWP56" s="332"/>
      <c r="EWQ56" s="332"/>
      <c r="EWR56" s="332"/>
      <c r="EWS56" s="332"/>
      <c r="EWT56" s="332"/>
      <c r="EWU56" s="332"/>
      <c r="EWV56" s="332"/>
      <c r="EWW56" s="332"/>
      <c r="EWX56" s="332"/>
      <c r="EWY56" s="332"/>
      <c r="EWZ56" s="332"/>
      <c r="EXA56" s="332"/>
      <c r="EXB56" s="332"/>
      <c r="EXC56" s="332"/>
      <c r="EXD56" s="332"/>
      <c r="EXE56" s="332"/>
      <c r="EXF56" s="332"/>
      <c r="EXG56" s="332"/>
      <c r="EXH56" s="332"/>
      <c r="EXI56" s="332"/>
      <c r="EXJ56" s="332"/>
      <c r="EXK56" s="332"/>
      <c r="EXL56" s="332"/>
      <c r="EXM56" s="332"/>
      <c r="EXN56" s="332"/>
      <c r="EXO56" s="332"/>
      <c r="EXP56" s="332"/>
      <c r="EXQ56" s="332"/>
      <c r="EXR56" s="332"/>
      <c r="EXS56" s="332"/>
      <c r="EXT56" s="332"/>
      <c r="EXU56" s="332"/>
      <c r="EXV56" s="332"/>
      <c r="EXW56" s="332"/>
      <c r="EXX56" s="332"/>
      <c r="EXY56" s="332"/>
      <c r="EXZ56" s="332"/>
      <c r="EYA56" s="332"/>
      <c r="EYB56" s="332"/>
      <c r="EYC56" s="332"/>
      <c r="EYD56" s="332"/>
      <c r="EYE56" s="332"/>
      <c r="EYF56" s="332"/>
      <c r="EYG56" s="332"/>
      <c r="EYH56" s="332"/>
      <c r="EYI56" s="332"/>
      <c r="EYJ56" s="332"/>
      <c r="EYK56" s="332"/>
      <c r="EYL56" s="332"/>
      <c r="EYM56" s="332"/>
      <c r="EYN56" s="332"/>
      <c r="EYO56" s="332"/>
      <c r="EYP56" s="332"/>
      <c r="EYQ56" s="332"/>
      <c r="EYR56" s="332"/>
      <c r="EYS56" s="332"/>
      <c r="EYT56" s="332"/>
      <c r="EYU56" s="332"/>
      <c r="EYV56" s="332"/>
      <c r="EYW56" s="332"/>
      <c r="EYX56" s="332"/>
      <c r="EYY56" s="332"/>
      <c r="EYZ56" s="332"/>
      <c r="EZA56" s="332"/>
      <c r="EZB56" s="332"/>
      <c r="EZC56" s="332"/>
      <c r="EZD56" s="332"/>
      <c r="EZE56" s="332"/>
      <c r="EZF56" s="332"/>
      <c r="EZG56" s="332"/>
      <c r="EZH56" s="332"/>
      <c r="EZI56" s="332"/>
      <c r="EZJ56" s="332"/>
      <c r="EZK56" s="332"/>
      <c r="EZL56" s="332"/>
      <c r="EZM56" s="332"/>
      <c r="EZN56" s="332"/>
      <c r="EZO56" s="332"/>
      <c r="EZP56" s="332"/>
      <c r="EZQ56" s="332"/>
      <c r="EZR56" s="332"/>
      <c r="EZS56" s="332"/>
      <c r="EZT56" s="332"/>
      <c r="EZU56" s="332"/>
      <c r="EZV56" s="332"/>
      <c r="EZW56" s="332"/>
      <c r="EZX56" s="332"/>
      <c r="EZY56" s="332"/>
      <c r="EZZ56" s="332"/>
      <c r="FAA56" s="332"/>
      <c r="FAB56" s="332"/>
      <c r="FAC56" s="332"/>
      <c r="FAD56" s="332"/>
      <c r="FAE56" s="332"/>
      <c r="FAF56" s="332"/>
      <c r="FAG56" s="332"/>
      <c r="FAH56" s="332"/>
      <c r="FAI56" s="332"/>
      <c r="FAJ56" s="332"/>
      <c r="FAK56" s="332"/>
      <c r="FAL56" s="332"/>
      <c r="FAM56" s="332"/>
      <c r="FAN56" s="332"/>
      <c r="FAO56" s="332"/>
      <c r="FAP56" s="332"/>
      <c r="FAQ56" s="332"/>
      <c r="FAR56" s="332"/>
      <c r="FAS56" s="332"/>
      <c r="FAT56" s="332"/>
      <c r="FAU56" s="332"/>
      <c r="FAV56" s="332"/>
      <c r="FAW56" s="332"/>
      <c r="FAX56" s="332"/>
      <c r="FAY56" s="332"/>
      <c r="FAZ56" s="332"/>
      <c r="FBA56" s="332"/>
      <c r="FBB56" s="332"/>
      <c r="FBC56" s="332"/>
      <c r="FBD56" s="332"/>
      <c r="FBE56" s="332"/>
      <c r="FBF56" s="332"/>
      <c r="FBG56" s="332"/>
      <c r="FBH56" s="332"/>
      <c r="FBI56" s="332"/>
      <c r="FBJ56" s="332"/>
      <c r="FBK56" s="332"/>
      <c r="FBL56" s="332"/>
      <c r="FBM56" s="332"/>
      <c r="FBN56" s="332"/>
      <c r="FBO56" s="332"/>
      <c r="FBP56" s="332"/>
      <c r="FBQ56" s="332"/>
      <c r="FBR56" s="332"/>
      <c r="FBS56" s="332"/>
      <c r="FBT56" s="332"/>
      <c r="FBU56" s="332"/>
      <c r="FBV56" s="332"/>
      <c r="FBW56" s="332"/>
      <c r="FBX56" s="332"/>
      <c r="FBY56" s="332"/>
      <c r="FBZ56" s="332"/>
      <c r="FCA56" s="332"/>
      <c r="FCB56" s="332"/>
      <c r="FCC56" s="332"/>
      <c r="FCD56" s="332"/>
      <c r="FCE56" s="332"/>
      <c r="FCF56" s="332"/>
      <c r="FCG56" s="332"/>
      <c r="FCH56" s="332"/>
      <c r="FCI56" s="332"/>
      <c r="FCJ56" s="332"/>
      <c r="FCK56" s="332"/>
      <c r="FCL56" s="332"/>
      <c r="FCM56" s="332"/>
      <c r="FCN56" s="332"/>
      <c r="FCO56" s="332"/>
      <c r="FCP56" s="332"/>
      <c r="FCQ56" s="332"/>
      <c r="FCR56" s="332"/>
      <c r="FCS56" s="332"/>
      <c r="FCT56" s="332"/>
      <c r="FCU56" s="332"/>
      <c r="FCV56" s="332"/>
      <c r="FCW56" s="332"/>
      <c r="FCX56" s="332"/>
      <c r="FCY56" s="332"/>
      <c r="FCZ56" s="332"/>
      <c r="FDA56" s="332"/>
      <c r="FDB56" s="332"/>
      <c r="FDC56" s="332"/>
      <c r="FDD56" s="332"/>
      <c r="FDE56" s="332"/>
      <c r="FDF56" s="332"/>
      <c r="FDG56" s="332"/>
      <c r="FDH56" s="332"/>
      <c r="FDI56" s="332"/>
      <c r="FDJ56" s="332"/>
      <c r="FDK56" s="332"/>
      <c r="FDL56" s="332"/>
      <c r="FDM56" s="332"/>
      <c r="FDN56" s="332"/>
      <c r="FDO56" s="332"/>
      <c r="FDP56" s="332"/>
      <c r="FDQ56" s="332"/>
      <c r="FDR56" s="332"/>
      <c r="FDS56" s="332"/>
      <c r="FDT56" s="332"/>
      <c r="FDU56" s="332"/>
      <c r="FDV56" s="332"/>
      <c r="FDW56" s="332"/>
      <c r="FDX56" s="332"/>
      <c r="FDY56" s="332"/>
      <c r="FDZ56" s="332"/>
      <c r="FEA56" s="332"/>
      <c r="FEB56" s="332"/>
      <c r="FEC56" s="332"/>
      <c r="FED56" s="332"/>
      <c r="FEE56" s="332"/>
      <c r="FEF56" s="332"/>
      <c r="FEG56" s="332"/>
      <c r="FEH56" s="332"/>
      <c r="FEI56" s="332"/>
      <c r="FEJ56" s="332"/>
      <c r="FEK56" s="332"/>
      <c r="FEL56" s="332"/>
      <c r="FEM56" s="332"/>
      <c r="FEN56" s="332"/>
      <c r="FEO56" s="332"/>
      <c r="FEP56" s="332"/>
      <c r="FEQ56" s="332"/>
      <c r="FER56" s="332"/>
      <c r="FES56" s="332"/>
      <c r="FET56" s="332"/>
      <c r="FEU56" s="332"/>
      <c r="FEV56" s="332"/>
      <c r="FEW56" s="332"/>
      <c r="FEX56" s="332"/>
      <c r="FEY56" s="332"/>
      <c r="FEZ56" s="332"/>
      <c r="FFA56" s="332"/>
      <c r="FFB56" s="332"/>
      <c r="FFC56" s="332"/>
      <c r="FFD56" s="332"/>
      <c r="FFE56" s="332"/>
      <c r="FFF56" s="332"/>
      <c r="FFG56" s="332"/>
      <c r="FFH56" s="332"/>
      <c r="FFI56" s="332"/>
      <c r="FFJ56" s="332"/>
      <c r="FFK56" s="332"/>
      <c r="FFL56" s="332"/>
      <c r="FFM56" s="332"/>
      <c r="FFN56" s="332"/>
      <c r="FFO56" s="332"/>
      <c r="FFP56" s="332"/>
      <c r="FFQ56" s="332"/>
      <c r="FFR56" s="332"/>
      <c r="FFS56" s="332"/>
      <c r="FFT56" s="332"/>
      <c r="FFU56" s="332"/>
      <c r="FFV56" s="332"/>
      <c r="FFW56" s="332"/>
      <c r="FFX56" s="332"/>
      <c r="FFY56" s="332"/>
      <c r="FFZ56" s="332"/>
      <c r="FGA56" s="332"/>
      <c r="FGB56" s="332"/>
      <c r="FGC56" s="332"/>
      <c r="FGD56" s="332"/>
      <c r="FGE56" s="332"/>
      <c r="FGF56" s="332"/>
      <c r="FGG56" s="332"/>
      <c r="FGH56" s="332"/>
      <c r="FGI56" s="332"/>
      <c r="FGJ56" s="332"/>
      <c r="FGK56" s="332"/>
      <c r="FGL56" s="332"/>
      <c r="FGM56" s="332"/>
      <c r="FGN56" s="332"/>
      <c r="FGO56" s="332"/>
      <c r="FGP56" s="332"/>
      <c r="FGQ56" s="332"/>
      <c r="FGR56" s="332"/>
      <c r="FGS56" s="332"/>
      <c r="FGT56" s="332"/>
      <c r="FGU56" s="332"/>
      <c r="FGV56" s="332"/>
      <c r="FGW56" s="332"/>
      <c r="FGX56" s="332"/>
      <c r="FGY56" s="332"/>
      <c r="FGZ56" s="332"/>
      <c r="FHA56" s="332"/>
      <c r="FHB56" s="332"/>
      <c r="FHC56" s="332"/>
      <c r="FHD56" s="332"/>
      <c r="FHE56" s="332"/>
      <c r="FHF56" s="332"/>
      <c r="FHG56" s="332"/>
      <c r="FHH56" s="332"/>
      <c r="FHI56" s="332"/>
      <c r="FHJ56" s="332"/>
      <c r="FHK56" s="332"/>
      <c r="FHL56" s="332"/>
      <c r="FHM56" s="332"/>
      <c r="FHN56" s="332"/>
      <c r="FHO56" s="332"/>
      <c r="FHP56" s="332"/>
      <c r="FHQ56" s="332"/>
      <c r="FHR56" s="332"/>
      <c r="FHS56" s="332"/>
      <c r="FHT56" s="332"/>
      <c r="FHU56" s="332"/>
      <c r="FHV56" s="332"/>
      <c r="FHW56" s="332"/>
      <c r="FHX56" s="332"/>
      <c r="FHY56" s="332"/>
      <c r="FHZ56" s="332"/>
      <c r="FIA56" s="332"/>
      <c r="FIB56" s="332"/>
      <c r="FIC56" s="332"/>
      <c r="FID56" s="332"/>
      <c r="FIE56" s="332"/>
      <c r="FIF56" s="332"/>
      <c r="FIG56" s="332"/>
      <c r="FIH56" s="332"/>
      <c r="FII56" s="332"/>
      <c r="FIJ56" s="332"/>
      <c r="FIK56" s="332"/>
      <c r="FIL56" s="332"/>
      <c r="FIM56" s="332"/>
      <c r="FIN56" s="332"/>
      <c r="FIO56" s="332"/>
      <c r="FIP56" s="332"/>
      <c r="FIQ56" s="332"/>
      <c r="FIR56" s="332"/>
      <c r="FIS56" s="332"/>
      <c r="FIT56" s="332"/>
      <c r="FIU56" s="332"/>
      <c r="FIV56" s="332"/>
      <c r="FIW56" s="332"/>
      <c r="FIX56" s="332"/>
      <c r="FIY56" s="332"/>
      <c r="FIZ56" s="332"/>
      <c r="FJA56" s="332"/>
      <c r="FJB56" s="332"/>
      <c r="FJC56" s="332"/>
      <c r="FJD56" s="332"/>
      <c r="FJE56" s="332"/>
      <c r="FJF56" s="332"/>
      <c r="FJG56" s="332"/>
      <c r="FJH56" s="332"/>
      <c r="FJI56" s="332"/>
      <c r="FJJ56" s="332"/>
      <c r="FJK56" s="332"/>
      <c r="FJL56" s="332"/>
      <c r="FJM56" s="332"/>
      <c r="FJN56" s="332"/>
      <c r="FJO56" s="332"/>
      <c r="FJP56" s="332"/>
      <c r="FJQ56" s="332"/>
      <c r="FJR56" s="332"/>
      <c r="FJS56" s="332"/>
      <c r="FJT56" s="332"/>
      <c r="FJU56" s="332"/>
      <c r="FJV56" s="332"/>
      <c r="FJW56" s="332"/>
      <c r="FJX56" s="332"/>
      <c r="FJY56" s="332"/>
      <c r="FJZ56" s="332"/>
      <c r="FKA56" s="332"/>
      <c r="FKB56" s="332"/>
      <c r="FKC56" s="332"/>
      <c r="FKD56" s="332"/>
      <c r="FKE56" s="332"/>
      <c r="FKF56" s="332"/>
      <c r="FKG56" s="332"/>
      <c r="FKH56" s="332"/>
      <c r="FKI56" s="332"/>
      <c r="FKJ56" s="332"/>
      <c r="FKK56" s="332"/>
      <c r="FKL56" s="332"/>
      <c r="FKM56" s="332"/>
      <c r="FKN56" s="332"/>
      <c r="FKO56" s="332"/>
      <c r="FKP56" s="332"/>
      <c r="FKQ56" s="332"/>
      <c r="FKR56" s="332"/>
      <c r="FKS56" s="332"/>
      <c r="FKT56" s="332"/>
      <c r="FKU56" s="332"/>
      <c r="FKV56" s="332"/>
      <c r="FKW56" s="332"/>
      <c r="FKX56" s="332"/>
      <c r="FKY56" s="332"/>
      <c r="FKZ56" s="332"/>
      <c r="FLA56" s="332"/>
      <c r="FLB56" s="332"/>
      <c r="FLC56" s="332"/>
      <c r="FLD56" s="332"/>
      <c r="FLE56" s="332"/>
      <c r="FLF56" s="332"/>
      <c r="FLG56" s="332"/>
      <c r="FLH56" s="332"/>
      <c r="FLI56" s="332"/>
      <c r="FLJ56" s="332"/>
      <c r="FLK56" s="332"/>
      <c r="FLL56" s="332"/>
      <c r="FLM56" s="332"/>
      <c r="FLN56" s="332"/>
      <c r="FLO56" s="332"/>
      <c r="FLP56" s="332"/>
      <c r="FLQ56" s="332"/>
      <c r="FLR56" s="332"/>
      <c r="FLS56" s="332"/>
      <c r="FLT56" s="332"/>
      <c r="FLU56" s="332"/>
      <c r="FLV56" s="332"/>
      <c r="FLW56" s="332"/>
      <c r="FLX56" s="332"/>
      <c r="FLY56" s="332"/>
      <c r="FLZ56" s="332"/>
      <c r="FMA56" s="332"/>
      <c r="FMB56" s="332"/>
      <c r="FMC56" s="332"/>
      <c r="FMD56" s="332"/>
      <c r="FME56" s="332"/>
      <c r="FMF56" s="332"/>
      <c r="FMG56" s="332"/>
      <c r="FMH56" s="332"/>
      <c r="FMI56" s="332"/>
      <c r="FMJ56" s="332"/>
      <c r="FMK56" s="332"/>
      <c r="FML56" s="332"/>
      <c r="FMM56" s="332"/>
      <c r="FMN56" s="332"/>
      <c r="FMO56" s="332"/>
      <c r="FMP56" s="332"/>
      <c r="FMQ56" s="332"/>
      <c r="FMR56" s="332"/>
      <c r="FMS56" s="332"/>
      <c r="FMT56" s="332"/>
      <c r="FMU56" s="332"/>
      <c r="FMV56" s="332"/>
      <c r="FMW56" s="332"/>
      <c r="FMX56" s="332"/>
      <c r="FMY56" s="332"/>
      <c r="FMZ56" s="332"/>
      <c r="FNA56" s="332"/>
      <c r="FNB56" s="332"/>
      <c r="FNC56" s="332"/>
      <c r="FND56" s="332"/>
      <c r="FNE56" s="332"/>
      <c r="FNF56" s="332"/>
      <c r="FNG56" s="332"/>
      <c r="FNH56" s="332"/>
      <c r="FNI56" s="332"/>
      <c r="FNJ56" s="332"/>
      <c r="FNK56" s="332"/>
      <c r="FNL56" s="332"/>
      <c r="FNM56" s="332"/>
      <c r="FNN56" s="332"/>
      <c r="FNO56" s="332"/>
      <c r="FNP56" s="332"/>
      <c r="FNQ56" s="332"/>
      <c r="FNR56" s="332"/>
      <c r="FNS56" s="332"/>
      <c r="FNT56" s="332"/>
      <c r="FNU56" s="332"/>
      <c r="FNV56" s="332"/>
      <c r="FNW56" s="332"/>
      <c r="FNX56" s="332"/>
      <c r="FNY56" s="332"/>
      <c r="FNZ56" s="332"/>
      <c r="FOA56" s="332"/>
      <c r="FOB56" s="332"/>
      <c r="FOC56" s="332"/>
      <c r="FOD56" s="332"/>
      <c r="FOE56" s="332"/>
      <c r="FOF56" s="332"/>
      <c r="FOG56" s="332"/>
      <c r="FOH56" s="332"/>
      <c r="FOI56" s="332"/>
      <c r="FOJ56" s="332"/>
      <c r="FOK56" s="332"/>
      <c r="FOL56" s="332"/>
      <c r="FOM56" s="332"/>
      <c r="FON56" s="332"/>
      <c r="FOO56" s="332"/>
      <c r="FOP56" s="332"/>
      <c r="FOQ56" s="332"/>
      <c r="FOR56" s="332"/>
      <c r="FOS56" s="332"/>
      <c r="FOT56" s="332"/>
      <c r="FOU56" s="332"/>
      <c r="FOV56" s="332"/>
      <c r="FOW56" s="332"/>
      <c r="FOX56" s="332"/>
      <c r="FOY56" s="332"/>
      <c r="FOZ56" s="332"/>
      <c r="FPA56" s="332"/>
      <c r="FPB56" s="332"/>
      <c r="FPC56" s="332"/>
      <c r="FPD56" s="332"/>
      <c r="FPE56" s="332"/>
      <c r="FPF56" s="332"/>
      <c r="FPG56" s="332"/>
      <c r="FPH56" s="332"/>
      <c r="FPI56" s="332"/>
      <c r="FPJ56" s="332"/>
      <c r="FPK56" s="332"/>
      <c r="FPL56" s="332"/>
      <c r="FPM56" s="332"/>
      <c r="FPN56" s="332"/>
      <c r="FPO56" s="332"/>
      <c r="FPP56" s="332"/>
      <c r="FPQ56" s="332"/>
      <c r="FPR56" s="332"/>
      <c r="FPS56" s="332"/>
      <c r="FPT56" s="332"/>
      <c r="FPU56" s="332"/>
      <c r="FPV56" s="332"/>
      <c r="FPW56" s="332"/>
      <c r="FPX56" s="332"/>
      <c r="FPY56" s="332"/>
      <c r="FPZ56" s="332"/>
      <c r="FQA56" s="332"/>
      <c r="FQB56" s="332"/>
      <c r="FQC56" s="332"/>
      <c r="FQD56" s="332"/>
      <c r="FQE56" s="332"/>
      <c r="FQF56" s="332"/>
      <c r="FQG56" s="332"/>
      <c r="FQH56" s="332"/>
      <c r="FQI56" s="332"/>
      <c r="FQJ56" s="332"/>
      <c r="FQK56" s="332"/>
      <c r="FQL56" s="332"/>
      <c r="FQM56" s="332"/>
      <c r="FQN56" s="332"/>
      <c r="FQO56" s="332"/>
      <c r="FQP56" s="332"/>
      <c r="FQQ56" s="332"/>
      <c r="FQR56" s="332"/>
      <c r="FQS56" s="332"/>
      <c r="FQT56" s="332"/>
      <c r="FQU56" s="332"/>
      <c r="FQV56" s="332"/>
      <c r="FQW56" s="332"/>
      <c r="FQX56" s="332"/>
      <c r="FQY56" s="332"/>
      <c r="FQZ56" s="332"/>
      <c r="FRA56" s="332"/>
      <c r="FRB56" s="332"/>
      <c r="FRC56" s="332"/>
      <c r="FRD56" s="332"/>
      <c r="FRE56" s="332"/>
      <c r="FRF56" s="332"/>
      <c r="FRG56" s="332"/>
      <c r="FRH56" s="332"/>
      <c r="FRI56" s="332"/>
      <c r="FRJ56" s="332"/>
      <c r="FRK56" s="332"/>
      <c r="FRL56" s="332"/>
      <c r="FRM56" s="332"/>
      <c r="FRN56" s="332"/>
      <c r="FRO56" s="332"/>
      <c r="FRP56" s="332"/>
      <c r="FRQ56" s="332"/>
      <c r="FRR56" s="332"/>
      <c r="FRS56" s="332"/>
      <c r="FRT56" s="332"/>
      <c r="FRU56" s="332"/>
      <c r="FRV56" s="332"/>
      <c r="FRW56" s="332"/>
      <c r="FRX56" s="332"/>
      <c r="FRY56" s="332"/>
      <c r="FRZ56" s="332"/>
      <c r="FSA56" s="332"/>
      <c r="FSB56" s="332"/>
      <c r="FSC56" s="332"/>
      <c r="FSD56" s="332"/>
      <c r="FSE56" s="332"/>
      <c r="FSF56" s="332"/>
      <c r="FSG56" s="332"/>
      <c r="FSH56" s="332"/>
      <c r="FSI56" s="332"/>
      <c r="FSJ56" s="332"/>
      <c r="FSK56" s="332"/>
      <c r="FSL56" s="332"/>
      <c r="FSM56" s="332"/>
      <c r="FSN56" s="332"/>
      <c r="FSO56" s="332"/>
      <c r="FSP56" s="332"/>
      <c r="FSQ56" s="332"/>
      <c r="FSR56" s="332"/>
      <c r="FSS56" s="332"/>
      <c r="FST56" s="332"/>
      <c r="FSU56" s="332"/>
      <c r="FSV56" s="332"/>
      <c r="FSW56" s="332"/>
      <c r="FSX56" s="332"/>
      <c r="FSY56" s="332"/>
      <c r="FSZ56" s="332"/>
      <c r="FTA56" s="332"/>
      <c r="FTB56" s="332"/>
      <c r="FTC56" s="332"/>
      <c r="FTD56" s="332"/>
      <c r="FTE56" s="332"/>
      <c r="FTF56" s="332"/>
      <c r="FTG56" s="332"/>
      <c r="FTH56" s="332"/>
      <c r="FTI56" s="332"/>
      <c r="FTJ56" s="332"/>
      <c r="FTK56" s="332"/>
      <c r="FTL56" s="332"/>
      <c r="FTM56" s="332"/>
      <c r="FTN56" s="332"/>
      <c r="FTO56" s="332"/>
      <c r="FTP56" s="332"/>
      <c r="FTQ56" s="332"/>
      <c r="FTR56" s="332"/>
      <c r="FTS56" s="332"/>
      <c r="FTT56" s="332"/>
      <c r="FTU56" s="332"/>
      <c r="FTV56" s="332"/>
      <c r="FTW56" s="332"/>
      <c r="FTX56" s="332"/>
      <c r="FTY56" s="332"/>
      <c r="FTZ56" s="332"/>
      <c r="FUA56" s="332"/>
      <c r="FUB56" s="332"/>
      <c r="FUC56" s="332"/>
      <c r="FUD56" s="332"/>
      <c r="FUE56" s="332"/>
      <c r="FUF56" s="332"/>
      <c r="FUG56" s="332"/>
      <c r="FUH56" s="332"/>
      <c r="FUI56" s="332"/>
      <c r="FUJ56" s="332"/>
      <c r="FUK56" s="332"/>
      <c r="FUL56" s="332"/>
      <c r="FUM56" s="332"/>
      <c r="FUN56" s="332"/>
      <c r="FUO56" s="332"/>
      <c r="FUP56" s="332"/>
      <c r="FUQ56" s="332"/>
      <c r="FUR56" s="332"/>
      <c r="FUS56" s="332"/>
      <c r="FUT56" s="332"/>
      <c r="FUU56" s="332"/>
      <c r="FUV56" s="332"/>
      <c r="FUW56" s="332"/>
      <c r="FUX56" s="332"/>
      <c r="FUY56" s="332"/>
      <c r="FUZ56" s="332"/>
      <c r="FVA56" s="332"/>
      <c r="FVB56" s="332"/>
      <c r="FVC56" s="332"/>
      <c r="FVD56" s="332"/>
      <c r="FVE56" s="332"/>
      <c r="FVF56" s="332"/>
      <c r="FVG56" s="332"/>
      <c r="FVH56" s="332"/>
      <c r="FVI56" s="332"/>
      <c r="FVJ56" s="332"/>
      <c r="FVK56" s="332"/>
      <c r="FVL56" s="332"/>
      <c r="FVM56" s="332"/>
      <c r="FVN56" s="332"/>
      <c r="FVO56" s="332"/>
      <c r="FVP56" s="332"/>
      <c r="FVQ56" s="332"/>
      <c r="FVR56" s="332"/>
      <c r="FVS56" s="332"/>
      <c r="FVT56" s="332"/>
      <c r="FVU56" s="332"/>
      <c r="FVV56" s="332"/>
      <c r="FVW56" s="332"/>
      <c r="FVX56" s="332"/>
      <c r="FVY56" s="332"/>
      <c r="FVZ56" s="332"/>
      <c r="FWA56" s="332"/>
      <c r="FWB56" s="332"/>
      <c r="FWC56" s="332"/>
      <c r="FWD56" s="332"/>
      <c r="FWE56" s="332"/>
      <c r="FWF56" s="332"/>
      <c r="FWG56" s="332"/>
      <c r="FWH56" s="332"/>
      <c r="FWI56" s="332"/>
      <c r="FWJ56" s="332"/>
      <c r="FWK56" s="332"/>
      <c r="FWL56" s="332"/>
      <c r="FWM56" s="332"/>
      <c r="FWN56" s="332"/>
      <c r="FWO56" s="332"/>
      <c r="FWP56" s="332"/>
      <c r="FWQ56" s="332"/>
      <c r="FWR56" s="332"/>
      <c r="FWS56" s="332"/>
      <c r="FWT56" s="332"/>
      <c r="FWU56" s="332"/>
      <c r="FWV56" s="332"/>
      <c r="FWW56" s="332"/>
      <c r="FWX56" s="332"/>
      <c r="FWY56" s="332"/>
      <c r="FWZ56" s="332"/>
      <c r="FXA56" s="332"/>
      <c r="FXB56" s="332"/>
      <c r="FXC56" s="332"/>
      <c r="FXD56" s="332"/>
      <c r="FXE56" s="332"/>
      <c r="FXF56" s="332"/>
      <c r="FXG56" s="332"/>
      <c r="FXH56" s="332"/>
      <c r="FXI56" s="332"/>
      <c r="FXJ56" s="332"/>
      <c r="FXK56" s="332"/>
      <c r="FXL56" s="332"/>
      <c r="FXM56" s="332"/>
      <c r="FXN56" s="332"/>
      <c r="FXO56" s="332"/>
      <c r="FXP56" s="332"/>
      <c r="FXQ56" s="332"/>
      <c r="FXR56" s="332"/>
      <c r="FXS56" s="332"/>
      <c r="FXT56" s="332"/>
      <c r="FXU56" s="332"/>
      <c r="FXV56" s="332"/>
      <c r="FXW56" s="332"/>
      <c r="FXX56" s="332"/>
      <c r="FXY56" s="332"/>
      <c r="FXZ56" s="332"/>
      <c r="FYA56" s="332"/>
      <c r="FYB56" s="332"/>
      <c r="FYC56" s="332"/>
      <c r="FYD56" s="332"/>
      <c r="FYE56" s="332"/>
      <c r="FYF56" s="332"/>
      <c r="FYG56" s="332"/>
      <c r="FYH56" s="332"/>
      <c r="FYI56" s="332"/>
      <c r="FYJ56" s="332"/>
      <c r="FYK56" s="332"/>
      <c r="FYL56" s="332"/>
      <c r="FYM56" s="332"/>
      <c r="FYN56" s="332"/>
      <c r="FYO56" s="332"/>
      <c r="FYP56" s="332"/>
      <c r="FYQ56" s="332"/>
      <c r="FYR56" s="332"/>
      <c r="FYS56" s="332"/>
      <c r="FYT56" s="332"/>
      <c r="FYU56" s="332"/>
      <c r="FYV56" s="332"/>
      <c r="FYW56" s="332"/>
      <c r="FYX56" s="332"/>
      <c r="FYY56" s="332"/>
      <c r="FYZ56" s="332"/>
      <c r="FZA56" s="332"/>
      <c r="FZB56" s="332"/>
      <c r="FZC56" s="332"/>
      <c r="FZD56" s="332"/>
      <c r="FZE56" s="332"/>
      <c r="FZF56" s="332"/>
      <c r="FZG56" s="332"/>
      <c r="FZH56" s="332"/>
      <c r="FZI56" s="332"/>
      <c r="FZJ56" s="332"/>
      <c r="FZK56" s="332"/>
      <c r="FZL56" s="332"/>
      <c r="FZM56" s="332"/>
      <c r="FZN56" s="332"/>
      <c r="FZO56" s="332"/>
      <c r="FZP56" s="332"/>
      <c r="FZQ56" s="332"/>
      <c r="FZR56" s="332"/>
      <c r="FZS56" s="332"/>
      <c r="FZT56" s="332"/>
      <c r="FZU56" s="332"/>
      <c r="FZV56" s="332"/>
      <c r="FZW56" s="332"/>
      <c r="FZX56" s="332"/>
      <c r="FZY56" s="332"/>
      <c r="FZZ56" s="332"/>
      <c r="GAA56" s="332"/>
      <c r="GAB56" s="332"/>
      <c r="GAC56" s="332"/>
      <c r="GAD56" s="332"/>
      <c r="GAE56" s="332"/>
      <c r="GAF56" s="332"/>
      <c r="GAG56" s="332"/>
      <c r="GAH56" s="332"/>
      <c r="GAI56" s="332"/>
      <c r="GAJ56" s="332"/>
      <c r="GAK56" s="332"/>
      <c r="GAL56" s="332"/>
      <c r="GAM56" s="332"/>
      <c r="GAN56" s="332"/>
      <c r="GAO56" s="332"/>
      <c r="GAP56" s="332"/>
      <c r="GAQ56" s="332"/>
      <c r="GAR56" s="332"/>
      <c r="GAS56" s="332"/>
      <c r="GAT56" s="332"/>
      <c r="GAU56" s="332"/>
      <c r="GAV56" s="332"/>
      <c r="GAW56" s="332"/>
      <c r="GAX56" s="332"/>
      <c r="GAY56" s="332"/>
      <c r="GAZ56" s="332"/>
      <c r="GBA56" s="332"/>
      <c r="GBB56" s="332"/>
      <c r="GBC56" s="332"/>
      <c r="GBD56" s="332"/>
      <c r="GBE56" s="332"/>
      <c r="GBF56" s="332"/>
      <c r="GBG56" s="332"/>
      <c r="GBH56" s="332"/>
      <c r="GBI56" s="332"/>
      <c r="GBJ56" s="332"/>
      <c r="GBK56" s="332"/>
      <c r="GBL56" s="332"/>
      <c r="GBM56" s="332"/>
      <c r="GBN56" s="332"/>
      <c r="GBO56" s="332"/>
      <c r="GBP56" s="332"/>
      <c r="GBQ56" s="332"/>
      <c r="GBR56" s="332"/>
      <c r="GBS56" s="332"/>
      <c r="GBT56" s="332"/>
      <c r="GBU56" s="332"/>
      <c r="GBV56" s="332"/>
      <c r="GBW56" s="332"/>
      <c r="GBX56" s="332"/>
      <c r="GBY56" s="332"/>
      <c r="GBZ56" s="332"/>
      <c r="GCA56" s="332"/>
      <c r="GCB56" s="332"/>
      <c r="GCC56" s="332"/>
      <c r="GCD56" s="332"/>
      <c r="GCE56" s="332"/>
      <c r="GCF56" s="332"/>
      <c r="GCG56" s="332"/>
      <c r="GCH56" s="332"/>
      <c r="GCI56" s="332"/>
      <c r="GCJ56" s="332"/>
      <c r="GCK56" s="332"/>
      <c r="GCL56" s="332"/>
      <c r="GCM56" s="332"/>
      <c r="GCN56" s="332"/>
      <c r="GCO56" s="332"/>
      <c r="GCP56" s="332"/>
      <c r="GCQ56" s="332"/>
      <c r="GCR56" s="332"/>
      <c r="GCS56" s="332"/>
      <c r="GCT56" s="332"/>
      <c r="GCU56" s="332"/>
      <c r="GCV56" s="332"/>
      <c r="GCW56" s="332"/>
      <c r="GCX56" s="332"/>
      <c r="GCY56" s="332"/>
      <c r="GCZ56" s="332"/>
      <c r="GDA56" s="332"/>
      <c r="GDB56" s="332"/>
      <c r="GDC56" s="332"/>
      <c r="GDD56" s="332"/>
      <c r="GDE56" s="332"/>
      <c r="GDF56" s="332"/>
      <c r="GDG56" s="332"/>
      <c r="GDH56" s="332"/>
      <c r="GDI56" s="332"/>
      <c r="GDJ56" s="332"/>
      <c r="GDK56" s="332"/>
      <c r="GDL56" s="332"/>
      <c r="GDM56" s="332"/>
      <c r="GDN56" s="332"/>
      <c r="GDO56" s="332"/>
      <c r="GDP56" s="332"/>
      <c r="GDQ56" s="332"/>
      <c r="GDR56" s="332"/>
      <c r="GDS56" s="332"/>
      <c r="GDT56" s="332"/>
      <c r="GDU56" s="332"/>
      <c r="GDV56" s="332"/>
      <c r="GDW56" s="332"/>
      <c r="GDX56" s="332"/>
      <c r="GDY56" s="332"/>
      <c r="GDZ56" s="332"/>
      <c r="GEA56" s="332"/>
      <c r="GEB56" s="332"/>
      <c r="GEC56" s="332"/>
      <c r="GED56" s="332"/>
      <c r="GEE56" s="332"/>
      <c r="GEF56" s="332"/>
      <c r="GEG56" s="332"/>
      <c r="GEH56" s="332"/>
      <c r="GEI56" s="332"/>
      <c r="GEJ56" s="332"/>
      <c r="GEK56" s="332"/>
      <c r="GEL56" s="332"/>
      <c r="GEM56" s="332"/>
      <c r="GEN56" s="332"/>
      <c r="GEO56" s="332"/>
      <c r="GEP56" s="332"/>
      <c r="GEQ56" s="332"/>
      <c r="GER56" s="332"/>
      <c r="GES56" s="332"/>
      <c r="GET56" s="332"/>
      <c r="GEU56" s="332"/>
      <c r="GEV56" s="332"/>
      <c r="GEW56" s="332"/>
      <c r="GEX56" s="332"/>
      <c r="GEY56" s="332"/>
      <c r="GEZ56" s="332"/>
      <c r="GFA56" s="332"/>
      <c r="GFB56" s="332"/>
      <c r="GFC56" s="332"/>
      <c r="GFD56" s="332"/>
      <c r="GFE56" s="332"/>
      <c r="GFF56" s="332"/>
      <c r="GFG56" s="332"/>
      <c r="GFH56" s="332"/>
      <c r="GFI56" s="332"/>
      <c r="GFJ56" s="332"/>
      <c r="GFK56" s="332"/>
      <c r="GFL56" s="332"/>
      <c r="GFM56" s="332"/>
      <c r="GFN56" s="332"/>
      <c r="GFO56" s="332"/>
      <c r="GFP56" s="332"/>
      <c r="GFQ56" s="332"/>
      <c r="GFR56" s="332"/>
      <c r="GFS56" s="332"/>
      <c r="GFT56" s="332"/>
      <c r="GFU56" s="332"/>
      <c r="GFV56" s="332"/>
      <c r="GFW56" s="332"/>
      <c r="GFX56" s="332"/>
      <c r="GFY56" s="332"/>
      <c r="GFZ56" s="332"/>
      <c r="GGA56" s="332"/>
      <c r="GGB56" s="332"/>
      <c r="GGC56" s="332"/>
      <c r="GGD56" s="332"/>
      <c r="GGE56" s="332"/>
      <c r="GGF56" s="332"/>
      <c r="GGG56" s="332"/>
      <c r="GGH56" s="332"/>
      <c r="GGI56" s="332"/>
      <c r="GGJ56" s="332"/>
      <c r="GGK56" s="332"/>
      <c r="GGL56" s="332"/>
      <c r="GGM56" s="332"/>
      <c r="GGN56" s="332"/>
      <c r="GGO56" s="332"/>
      <c r="GGP56" s="332"/>
      <c r="GGQ56" s="332"/>
      <c r="GGR56" s="332"/>
      <c r="GGS56" s="332"/>
      <c r="GGT56" s="332"/>
      <c r="GGU56" s="332"/>
      <c r="GGV56" s="332"/>
      <c r="GGW56" s="332"/>
      <c r="GGX56" s="332"/>
      <c r="GGY56" s="332"/>
      <c r="GGZ56" s="332"/>
      <c r="GHA56" s="332"/>
      <c r="GHB56" s="332"/>
      <c r="GHC56" s="332"/>
      <c r="GHD56" s="332"/>
      <c r="GHE56" s="332"/>
      <c r="GHF56" s="332"/>
      <c r="GHG56" s="332"/>
      <c r="GHH56" s="332"/>
      <c r="GHI56" s="332"/>
      <c r="GHJ56" s="332"/>
      <c r="GHK56" s="332"/>
      <c r="GHL56" s="332"/>
      <c r="GHM56" s="332"/>
      <c r="GHN56" s="332"/>
      <c r="GHO56" s="332"/>
      <c r="GHP56" s="332"/>
      <c r="GHQ56" s="332"/>
      <c r="GHR56" s="332"/>
      <c r="GHS56" s="332"/>
      <c r="GHT56" s="332"/>
      <c r="GHU56" s="332"/>
      <c r="GHV56" s="332"/>
      <c r="GHW56" s="332"/>
      <c r="GHX56" s="332"/>
      <c r="GHY56" s="332"/>
      <c r="GHZ56" s="332"/>
      <c r="GIA56" s="332"/>
      <c r="GIB56" s="332"/>
      <c r="GIC56" s="332"/>
      <c r="GID56" s="332"/>
      <c r="GIE56" s="332"/>
      <c r="GIF56" s="332"/>
      <c r="GIG56" s="332"/>
      <c r="GIH56" s="332"/>
      <c r="GII56" s="332"/>
      <c r="GIJ56" s="332"/>
      <c r="GIK56" s="332"/>
      <c r="GIL56" s="332"/>
      <c r="GIM56" s="332"/>
      <c r="GIN56" s="332"/>
      <c r="GIO56" s="332"/>
      <c r="GIP56" s="332"/>
      <c r="GIQ56" s="332"/>
      <c r="GIR56" s="332"/>
      <c r="GIS56" s="332"/>
      <c r="GIT56" s="332"/>
      <c r="GIU56" s="332"/>
      <c r="GIV56" s="332"/>
      <c r="GIW56" s="332"/>
      <c r="GIX56" s="332"/>
      <c r="GIY56" s="332"/>
      <c r="GIZ56" s="332"/>
      <c r="GJA56" s="332"/>
      <c r="GJB56" s="332"/>
      <c r="GJC56" s="332"/>
      <c r="GJD56" s="332"/>
      <c r="GJE56" s="332"/>
      <c r="GJF56" s="332"/>
      <c r="GJG56" s="332"/>
      <c r="GJH56" s="332"/>
      <c r="GJI56" s="332"/>
      <c r="GJJ56" s="332"/>
      <c r="GJK56" s="332"/>
      <c r="GJL56" s="332"/>
      <c r="GJM56" s="332"/>
      <c r="GJN56" s="332"/>
      <c r="GJO56" s="332"/>
      <c r="GJP56" s="332"/>
      <c r="GJQ56" s="332"/>
      <c r="GJR56" s="332"/>
      <c r="GJS56" s="332"/>
      <c r="GJT56" s="332"/>
      <c r="GJU56" s="332"/>
      <c r="GJV56" s="332"/>
      <c r="GJW56" s="332"/>
      <c r="GJX56" s="332"/>
      <c r="GJY56" s="332"/>
      <c r="GJZ56" s="332"/>
      <c r="GKA56" s="332"/>
      <c r="GKB56" s="332"/>
      <c r="GKC56" s="332"/>
      <c r="GKD56" s="332"/>
      <c r="GKE56" s="332"/>
      <c r="GKF56" s="332"/>
      <c r="GKG56" s="332"/>
      <c r="GKH56" s="332"/>
      <c r="GKI56" s="332"/>
      <c r="GKJ56" s="332"/>
      <c r="GKK56" s="332"/>
      <c r="GKL56" s="332"/>
      <c r="GKM56" s="332"/>
      <c r="GKN56" s="332"/>
      <c r="GKO56" s="332"/>
      <c r="GKP56" s="332"/>
      <c r="GKQ56" s="332"/>
      <c r="GKR56" s="332"/>
      <c r="GKS56" s="332"/>
      <c r="GKT56" s="332"/>
      <c r="GKU56" s="332"/>
      <c r="GKV56" s="332"/>
      <c r="GKW56" s="332"/>
      <c r="GKX56" s="332"/>
      <c r="GKY56" s="332"/>
      <c r="GKZ56" s="332"/>
      <c r="GLA56" s="332"/>
      <c r="GLB56" s="332"/>
      <c r="GLC56" s="332"/>
      <c r="GLD56" s="332"/>
      <c r="GLE56" s="332"/>
      <c r="GLF56" s="332"/>
      <c r="GLG56" s="332"/>
      <c r="GLH56" s="332"/>
      <c r="GLI56" s="332"/>
      <c r="GLJ56" s="332"/>
      <c r="GLK56" s="332"/>
      <c r="GLL56" s="332"/>
      <c r="GLM56" s="332"/>
      <c r="GLN56" s="332"/>
      <c r="GLO56" s="332"/>
      <c r="GLP56" s="332"/>
      <c r="GLQ56" s="332"/>
      <c r="GLR56" s="332"/>
      <c r="GLS56" s="332"/>
      <c r="GLT56" s="332"/>
      <c r="GLU56" s="332"/>
      <c r="GLV56" s="332"/>
      <c r="GLW56" s="332"/>
      <c r="GLX56" s="332"/>
      <c r="GLY56" s="332"/>
      <c r="GLZ56" s="332"/>
      <c r="GMA56" s="332"/>
      <c r="GMB56" s="332"/>
      <c r="GMC56" s="332"/>
      <c r="GMD56" s="332"/>
      <c r="GME56" s="332"/>
      <c r="GMF56" s="332"/>
      <c r="GMG56" s="332"/>
      <c r="GMH56" s="332"/>
      <c r="GMI56" s="332"/>
      <c r="GMJ56" s="332"/>
      <c r="GMK56" s="332"/>
      <c r="GML56" s="332"/>
      <c r="GMM56" s="332"/>
      <c r="GMN56" s="332"/>
      <c r="GMO56" s="332"/>
      <c r="GMP56" s="332"/>
      <c r="GMQ56" s="332"/>
      <c r="GMR56" s="332"/>
      <c r="GMS56" s="332"/>
      <c r="GMT56" s="332"/>
      <c r="GMU56" s="332"/>
      <c r="GMV56" s="332"/>
      <c r="GMW56" s="332"/>
      <c r="GMX56" s="332"/>
      <c r="GMY56" s="332"/>
      <c r="GMZ56" s="332"/>
      <c r="GNA56" s="332"/>
      <c r="GNB56" s="332"/>
      <c r="GNC56" s="332"/>
      <c r="GND56" s="332"/>
      <c r="GNE56" s="332"/>
      <c r="GNF56" s="332"/>
      <c r="GNG56" s="332"/>
      <c r="GNH56" s="332"/>
      <c r="GNI56" s="332"/>
      <c r="GNJ56" s="332"/>
      <c r="GNK56" s="332"/>
      <c r="GNL56" s="332"/>
      <c r="GNM56" s="332"/>
      <c r="GNN56" s="332"/>
      <c r="GNO56" s="332"/>
      <c r="GNP56" s="332"/>
      <c r="GNQ56" s="332"/>
      <c r="GNR56" s="332"/>
      <c r="GNS56" s="332"/>
      <c r="GNT56" s="332"/>
      <c r="GNU56" s="332"/>
      <c r="GNV56" s="332"/>
      <c r="GNW56" s="332"/>
      <c r="GNX56" s="332"/>
      <c r="GNY56" s="332"/>
      <c r="GNZ56" s="332"/>
      <c r="GOA56" s="332"/>
      <c r="GOB56" s="332"/>
      <c r="GOC56" s="332"/>
      <c r="GOD56" s="332"/>
      <c r="GOE56" s="332"/>
      <c r="GOF56" s="332"/>
      <c r="GOG56" s="332"/>
      <c r="GOH56" s="332"/>
      <c r="GOI56" s="332"/>
      <c r="GOJ56" s="332"/>
      <c r="GOK56" s="332"/>
      <c r="GOL56" s="332"/>
      <c r="GOM56" s="332"/>
      <c r="GON56" s="332"/>
      <c r="GOO56" s="332"/>
      <c r="GOP56" s="332"/>
      <c r="GOQ56" s="332"/>
      <c r="GOR56" s="332"/>
      <c r="GOS56" s="332"/>
      <c r="GOT56" s="332"/>
      <c r="GOU56" s="332"/>
      <c r="GOV56" s="332"/>
      <c r="GOW56" s="332"/>
      <c r="GOX56" s="332"/>
      <c r="GOY56" s="332"/>
      <c r="GOZ56" s="332"/>
      <c r="GPA56" s="332"/>
      <c r="GPB56" s="332"/>
      <c r="GPC56" s="332"/>
      <c r="GPD56" s="332"/>
      <c r="GPE56" s="332"/>
      <c r="GPF56" s="332"/>
      <c r="GPG56" s="332"/>
      <c r="GPH56" s="332"/>
      <c r="GPI56" s="332"/>
      <c r="GPJ56" s="332"/>
      <c r="GPK56" s="332"/>
      <c r="GPL56" s="332"/>
      <c r="GPM56" s="332"/>
      <c r="GPN56" s="332"/>
      <c r="GPO56" s="332"/>
      <c r="GPP56" s="332"/>
      <c r="GPQ56" s="332"/>
      <c r="GPR56" s="332"/>
      <c r="GPS56" s="332"/>
      <c r="GPT56" s="332"/>
      <c r="GPU56" s="332"/>
      <c r="GPV56" s="332"/>
      <c r="GPW56" s="332"/>
      <c r="GPX56" s="332"/>
      <c r="GPY56" s="332"/>
      <c r="GPZ56" s="332"/>
      <c r="GQA56" s="332"/>
      <c r="GQB56" s="332"/>
      <c r="GQC56" s="332"/>
      <c r="GQD56" s="332"/>
      <c r="GQE56" s="332"/>
      <c r="GQF56" s="332"/>
      <c r="GQG56" s="332"/>
      <c r="GQH56" s="332"/>
      <c r="GQI56" s="332"/>
      <c r="GQJ56" s="332"/>
      <c r="GQK56" s="332"/>
      <c r="GQL56" s="332"/>
      <c r="GQM56" s="332"/>
      <c r="GQN56" s="332"/>
      <c r="GQO56" s="332"/>
      <c r="GQP56" s="332"/>
      <c r="GQQ56" s="332"/>
      <c r="GQR56" s="332"/>
      <c r="GQS56" s="332"/>
      <c r="GQT56" s="332"/>
      <c r="GQU56" s="332"/>
      <c r="GQV56" s="332"/>
      <c r="GQW56" s="332"/>
      <c r="GQX56" s="332"/>
      <c r="GQY56" s="332"/>
      <c r="GQZ56" s="332"/>
      <c r="GRA56" s="332"/>
      <c r="GRB56" s="332"/>
      <c r="GRC56" s="332"/>
      <c r="GRD56" s="332"/>
      <c r="GRE56" s="332"/>
      <c r="GRF56" s="332"/>
      <c r="GRG56" s="332"/>
      <c r="GRH56" s="332"/>
      <c r="GRI56" s="332"/>
      <c r="GRJ56" s="332"/>
      <c r="GRK56" s="332"/>
      <c r="GRL56" s="332"/>
      <c r="GRM56" s="332"/>
      <c r="GRN56" s="332"/>
      <c r="GRO56" s="332"/>
      <c r="GRP56" s="332"/>
      <c r="GRQ56" s="332"/>
      <c r="GRR56" s="332"/>
      <c r="GRS56" s="332"/>
      <c r="GRT56" s="332"/>
      <c r="GRU56" s="332"/>
      <c r="GRV56" s="332"/>
      <c r="GRW56" s="332"/>
      <c r="GRX56" s="332"/>
      <c r="GRY56" s="332"/>
      <c r="GRZ56" s="332"/>
      <c r="GSA56" s="332"/>
      <c r="GSB56" s="332"/>
      <c r="GSC56" s="332"/>
      <c r="GSD56" s="332"/>
      <c r="GSE56" s="332"/>
      <c r="GSF56" s="332"/>
      <c r="GSG56" s="332"/>
      <c r="GSH56" s="332"/>
      <c r="GSI56" s="332"/>
      <c r="GSJ56" s="332"/>
      <c r="GSK56" s="332"/>
      <c r="GSL56" s="332"/>
      <c r="GSM56" s="332"/>
      <c r="GSN56" s="332"/>
      <c r="GSO56" s="332"/>
      <c r="GSP56" s="332"/>
      <c r="GSQ56" s="332"/>
      <c r="GSR56" s="332"/>
      <c r="GSS56" s="332"/>
      <c r="GST56" s="332"/>
      <c r="GSU56" s="332"/>
      <c r="GSV56" s="332"/>
      <c r="GSW56" s="332"/>
      <c r="GSX56" s="332"/>
      <c r="GSY56" s="332"/>
      <c r="GSZ56" s="332"/>
      <c r="GTA56" s="332"/>
      <c r="GTB56" s="332"/>
      <c r="GTC56" s="332"/>
      <c r="GTD56" s="332"/>
      <c r="GTE56" s="332"/>
      <c r="GTF56" s="332"/>
      <c r="GTG56" s="332"/>
      <c r="GTH56" s="332"/>
      <c r="GTI56" s="332"/>
      <c r="GTJ56" s="332"/>
      <c r="GTK56" s="332"/>
      <c r="GTL56" s="332"/>
      <c r="GTM56" s="332"/>
      <c r="GTN56" s="332"/>
      <c r="GTO56" s="332"/>
      <c r="GTP56" s="332"/>
      <c r="GTQ56" s="332"/>
      <c r="GTR56" s="332"/>
      <c r="GTS56" s="332"/>
      <c r="GTT56" s="332"/>
      <c r="GTU56" s="332"/>
      <c r="GTV56" s="332"/>
      <c r="GTW56" s="332"/>
      <c r="GTX56" s="332"/>
      <c r="GTY56" s="332"/>
      <c r="GTZ56" s="332"/>
      <c r="GUA56" s="332"/>
      <c r="GUB56" s="332"/>
      <c r="GUC56" s="332"/>
      <c r="GUD56" s="332"/>
      <c r="GUE56" s="332"/>
      <c r="GUF56" s="332"/>
      <c r="GUG56" s="332"/>
      <c r="GUH56" s="332"/>
      <c r="GUI56" s="332"/>
      <c r="GUJ56" s="332"/>
      <c r="GUK56" s="332"/>
      <c r="GUL56" s="332"/>
      <c r="GUM56" s="332"/>
      <c r="GUN56" s="332"/>
      <c r="GUO56" s="332"/>
      <c r="GUP56" s="332"/>
      <c r="GUQ56" s="332"/>
      <c r="GUR56" s="332"/>
      <c r="GUS56" s="332"/>
      <c r="GUT56" s="332"/>
      <c r="GUU56" s="332"/>
      <c r="GUV56" s="332"/>
      <c r="GUW56" s="332"/>
      <c r="GUX56" s="332"/>
      <c r="GUY56" s="332"/>
      <c r="GUZ56" s="332"/>
      <c r="GVA56" s="332"/>
      <c r="GVB56" s="332"/>
      <c r="GVC56" s="332"/>
      <c r="GVD56" s="332"/>
      <c r="GVE56" s="332"/>
      <c r="GVF56" s="332"/>
      <c r="GVG56" s="332"/>
      <c r="GVH56" s="332"/>
      <c r="GVI56" s="332"/>
      <c r="GVJ56" s="332"/>
      <c r="GVK56" s="332"/>
      <c r="GVL56" s="332"/>
      <c r="GVM56" s="332"/>
      <c r="GVN56" s="332"/>
      <c r="GVO56" s="332"/>
      <c r="GVP56" s="332"/>
      <c r="GVQ56" s="332"/>
      <c r="GVR56" s="332"/>
      <c r="GVS56" s="332"/>
      <c r="GVT56" s="332"/>
      <c r="GVU56" s="332"/>
      <c r="GVV56" s="332"/>
      <c r="GVW56" s="332"/>
      <c r="GVX56" s="332"/>
      <c r="GVY56" s="332"/>
      <c r="GVZ56" s="332"/>
      <c r="GWA56" s="332"/>
      <c r="GWB56" s="332"/>
      <c r="GWC56" s="332"/>
      <c r="GWD56" s="332"/>
      <c r="GWE56" s="332"/>
      <c r="GWF56" s="332"/>
      <c r="GWG56" s="332"/>
      <c r="GWH56" s="332"/>
      <c r="GWI56" s="332"/>
      <c r="GWJ56" s="332"/>
      <c r="GWK56" s="332"/>
      <c r="GWL56" s="332"/>
      <c r="GWM56" s="332"/>
      <c r="GWN56" s="332"/>
      <c r="GWO56" s="332"/>
      <c r="GWP56" s="332"/>
      <c r="GWQ56" s="332"/>
      <c r="GWR56" s="332"/>
      <c r="GWS56" s="332"/>
      <c r="GWT56" s="332"/>
      <c r="GWU56" s="332"/>
      <c r="GWV56" s="332"/>
      <c r="GWW56" s="332"/>
      <c r="GWX56" s="332"/>
      <c r="GWY56" s="332"/>
      <c r="GWZ56" s="332"/>
      <c r="GXA56" s="332"/>
      <c r="GXB56" s="332"/>
      <c r="GXC56" s="332"/>
      <c r="GXD56" s="332"/>
      <c r="GXE56" s="332"/>
      <c r="GXF56" s="332"/>
      <c r="GXG56" s="332"/>
      <c r="GXH56" s="332"/>
      <c r="GXI56" s="332"/>
      <c r="GXJ56" s="332"/>
      <c r="GXK56" s="332"/>
      <c r="GXL56" s="332"/>
      <c r="GXM56" s="332"/>
      <c r="GXN56" s="332"/>
      <c r="GXO56" s="332"/>
      <c r="GXP56" s="332"/>
      <c r="GXQ56" s="332"/>
      <c r="GXR56" s="332"/>
      <c r="GXS56" s="332"/>
      <c r="GXT56" s="332"/>
      <c r="GXU56" s="332"/>
      <c r="GXV56" s="332"/>
      <c r="GXW56" s="332"/>
      <c r="GXX56" s="332"/>
      <c r="GXY56" s="332"/>
      <c r="GXZ56" s="332"/>
      <c r="GYA56" s="332"/>
      <c r="GYB56" s="332"/>
      <c r="GYC56" s="332"/>
      <c r="GYD56" s="332"/>
      <c r="GYE56" s="332"/>
      <c r="GYF56" s="332"/>
      <c r="GYG56" s="332"/>
      <c r="GYH56" s="332"/>
      <c r="GYI56" s="332"/>
      <c r="GYJ56" s="332"/>
      <c r="GYK56" s="332"/>
      <c r="GYL56" s="332"/>
      <c r="GYM56" s="332"/>
      <c r="GYN56" s="332"/>
      <c r="GYO56" s="332"/>
      <c r="GYP56" s="332"/>
      <c r="GYQ56" s="332"/>
      <c r="GYR56" s="332"/>
      <c r="GYS56" s="332"/>
      <c r="GYT56" s="332"/>
      <c r="GYU56" s="332"/>
      <c r="GYV56" s="332"/>
      <c r="GYW56" s="332"/>
      <c r="GYX56" s="332"/>
      <c r="GYY56" s="332"/>
      <c r="GYZ56" s="332"/>
      <c r="GZA56" s="332"/>
      <c r="GZB56" s="332"/>
      <c r="GZC56" s="332"/>
      <c r="GZD56" s="332"/>
      <c r="GZE56" s="332"/>
      <c r="GZF56" s="332"/>
      <c r="GZG56" s="332"/>
      <c r="GZH56" s="332"/>
      <c r="GZI56" s="332"/>
      <c r="GZJ56" s="332"/>
      <c r="GZK56" s="332"/>
      <c r="GZL56" s="332"/>
      <c r="GZM56" s="332"/>
      <c r="GZN56" s="332"/>
      <c r="GZO56" s="332"/>
      <c r="GZP56" s="332"/>
      <c r="GZQ56" s="332"/>
      <c r="GZR56" s="332"/>
      <c r="GZS56" s="332"/>
      <c r="GZT56" s="332"/>
      <c r="GZU56" s="332"/>
      <c r="GZV56" s="332"/>
      <c r="GZW56" s="332"/>
      <c r="GZX56" s="332"/>
      <c r="GZY56" s="332"/>
      <c r="GZZ56" s="332"/>
      <c r="HAA56" s="332"/>
      <c r="HAB56" s="332"/>
      <c r="HAC56" s="332"/>
      <c r="HAD56" s="332"/>
      <c r="HAE56" s="332"/>
      <c r="HAF56" s="332"/>
      <c r="HAG56" s="332"/>
      <c r="HAH56" s="332"/>
      <c r="HAI56" s="332"/>
      <c r="HAJ56" s="332"/>
      <c r="HAK56" s="332"/>
      <c r="HAL56" s="332"/>
      <c r="HAM56" s="332"/>
      <c r="HAN56" s="332"/>
      <c r="HAO56" s="332"/>
      <c r="HAP56" s="332"/>
      <c r="HAQ56" s="332"/>
      <c r="HAR56" s="332"/>
      <c r="HAS56" s="332"/>
      <c r="HAT56" s="332"/>
      <c r="HAU56" s="332"/>
      <c r="HAV56" s="332"/>
      <c r="HAW56" s="332"/>
      <c r="HAX56" s="332"/>
      <c r="HAY56" s="332"/>
      <c r="HAZ56" s="332"/>
      <c r="HBA56" s="332"/>
      <c r="HBB56" s="332"/>
      <c r="HBC56" s="332"/>
      <c r="HBD56" s="332"/>
      <c r="HBE56" s="332"/>
      <c r="HBF56" s="332"/>
      <c r="HBG56" s="332"/>
      <c r="HBH56" s="332"/>
      <c r="HBI56" s="332"/>
      <c r="HBJ56" s="332"/>
      <c r="HBK56" s="332"/>
      <c r="HBL56" s="332"/>
      <c r="HBM56" s="332"/>
      <c r="HBN56" s="332"/>
      <c r="HBO56" s="332"/>
      <c r="HBP56" s="332"/>
      <c r="HBQ56" s="332"/>
      <c r="HBR56" s="332"/>
      <c r="HBS56" s="332"/>
      <c r="HBT56" s="332"/>
      <c r="HBU56" s="332"/>
      <c r="HBV56" s="332"/>
      <c r="HBW56" s="332"/>
      <c r="HBX56" s="332"/>
      <c r="HBY56" s="332"/>
      <c r="HBZ56" s="332"/>
      <c r="HCA56" s="332"/>
      <c r="HCB56" s="332"/>
      <c r="HCC56" s="332"/>
      <c r="HCD56" s="332"/>
      <c r="HCE56" s="332"/>
      <c r="HCF56" s="332"/>
      <c r="HCG56" s="332"/>
      <c r="HCH56" s="332"/>
      <c r="HCI56" s="332"/>
      <c r="HCJ56" s="332"/>
      <c r="HCK56" s="332"/>
      <c r="HCL56" s="332"/>
      <c r="HCM56" s="332"/>
      <c r="HCN56" s="332"/>
      <c r="HCO56" s="332"/>
      <c r="HCP56" s="332"/>
      <c r="HCQ56" s="332"/>
      <c r="HCR56" s="332"/>
      <c r="HCS56" s="332"/>
      <c r="HCT56" s="332"/>
      <c r="HCU56" s="332"/>
      <c r="HCV56" s="332"/>
      <c r="HCW56" s="332"/>
      <c r="HCX56" s="332"/>
      <c r="HCY56" s="332"/>
      <c r="HCZ56" s="332"/>
      <c r="HDA56" s="332"/>
      <c r="HDB56" s="332"/>
      <c r="HDC56" s="332"/>
      <c r="HDD56" s="332"/>
      <c r="HDE56" s="332"/>
      <c r="HDF56" s="332"/>
      <c r="HDG56" s="332"/>
      <c r="HDH56" s="332"/>
      <c r="HDI56" s="332"/>
      <c r="HDJ56" s="332"/>
      <c r="HDK56" s="332"/>
      <c r="HDL56" s="332"/>
      <c r="HDM56" s="332"/>
      <c r="HDN56" s="332"/>
      <c r="HDO56" s="332"/>
      <c r="HDP56" s="332"/>
      <c r="HDQ56" s="332"/>
      <c r="HDR56" s="332"/>
      <c r="HDS56" s="332"/>
      <c r="HDT56" s="332"/>
      <c r="HDU56" s="332"/>
      <c r="HDV56" s="332"/>
      <c r="HDW56" s="332"/>
      <c r="HDX56" s="332"/>
      <c r="HDY56" s="332"/>
      <c r="HDZ56" s="332"/>
      <c r="HEA56" s="332"/>
      <c r="HEB56" s="332"/>
      <c r="HEC56" s="332"/>
      <c r="HED56" s="332"/>
      <c r="HEE56" s="332"/>
      <c r="HEF56" s="332"/>
      <c r="HEG56" s="332"/>
      <c r="HEH56" s="332"/>
      <c r="HEI56" s="332"/>
      <c r="HEJ56" s="332"/>
      <c r="HEK56" s="332"/>
      <c r="HEL56" s="332"/>
      <c r="HEM56" s="332"/>
      <c r="HEN56" s="332"/>
      <c r="HEO56" s="332"/>
      <c r="HEP56" s="332"/>
      <c r="HEQ56" s="332"/>
      <c r="HER56" s="332"/>
      <c r="HES56" s="332"/>
      <c r="HET56" s="332"/>
      <c r="HEU56" s="332"/>
      <c r="HEV56" s="332"/>
      <c r="HEW56" s="332"/>
      <c r="HEX56" s="332"/>
      <c r="HEY56" s="332"/>
      <c r="HEZ56" s="332"/>
      <c r="HFA56" s="332"/>
      <c r="HFB56" s="332"/>
      <c r="HFC56" s="332"/>
      <c r="HFD56" s="332"/>
      <c r="HFE56" s="332"/>
      <c r="HFF56" s="332"/>
      <c r="HFG56" s="332"/>
      <c r="HFH56" s="332"/>
      <c r="HFI56" s="332"/>
      <c r="HFJ56" s="332"/>
      <c r="HFK56" s="332"/>
      <c r="HFL56" s="332"/>
      <c r="HFM56" s="332"/>
      <c r="HFN56" s="332"/>
      <c r="HFO56" s="332"/>
      <c r="HFP56" s="332"/>
      <c r="HFQ56" s="332"/>
      <c r="HFR56" s="332"/>
      <c r="HFS56" s="332"/>
      <c r="HFT56" s="332"/>
      <c r="HFU56" s="332"/>
      <c r="HFV56" s="332"/>
      <c r="HFW56" s="332"/>
      <c r="HFX56" s="332"/>
      <c r="HFY56" s="332"/>
      <c r="HFZ56" s="332"/>
      <c r="HGA56" s="332"/>
      <c r="HGB56" s="332"/>
      <c r="HGC56" s="332"/>
      <c r="HGD56" s="332"/>
      <c r="HGE56" s="332"/>
      <c r="HGF56" s="332"/>
      <c r="HGG56" s="332"/>
      <c r="HGH56" s="332"/>
      <c r="HGI56" s="332"/>
      <c r="HGJ56" s="332"/>
      <c r="HGK56" s="332"/>
      <c r="HGL56" s="332"/>
      <c r="HGM56" s="332"/>
      <c r="HGN56" s="332"/>
      <c r="HGO56" s="332"/>
      <c r="HGP56" s="332"/>
      <c r="HGQ56" s="332"/>
      <c r="HGR56" s="332"/>
      <c r="HGS56" s="332"/>
      <c r="HGT56" s="332"/>
      <c r="HGU56" s="332"/>
      <c r="HGV56" s="332"/>
      <c r="HGW56" s="332"/>
      <c r="HGX56" s="332"/>
      <c r="HGY56" s="332"/>
      <c r="HGZ56" s="332"/>
      <c r="HHA56" s="332"/>
      <c r="HHB56" s="332"/>
      <c r="HHC56" s="332"/>
      <c r="HHD56" s="332"/>
      <c r="HHE56" s="332"/>
      <c r="HHF56" s="332"/>
      <c r="HHG56" s="332"/>
      <c r="HHH56" s="332"/>
      <c r="HHI56" s="332"/>
      <c r="HHJ56" s="332"/>
      <c r="HHK56" s="332"/>
      <c r="HHL56" s="332"/>
      <c r="HHM56" s="332"/>
      <c r="HHN56" s="332"/>
      <c r="HHO56" s="332"/>
      <c r="HHP56" s="332"/>
      <c r="HHQ56" s="332"/>
      <c r="HHR56" s="332"/>
      <c r="HHS56" s="332"/>
      <c r="HHT56" s="332"/>
      <c r="HHU56" s="332"/>
      <c r="HHV56" s="332"/>
      <c r="HHW56" s="332"/>
      <c r="HHX56" s="332"/>
      <c r="HHY56" s="332"/>
      <c r="HHZ56" s="332"/>
      <c r="HIA56" s="332"/>
      <c r="HIB56" s="332"/>
      <c r="HIC56" s="332"/>
      <c r="HID56" s="332"/>
      <c r="HIE56" s="332"/>
      <c r="HIF56" s="332"/>
      <c r="HIG56" s="332"/>
      <c r="HIH56" s="332"/>
      <c r="HII56" s="332"/>
      <c r="HIJ56" s="332"/>
      <c r="HIK56" s="332"/>
      <c r="HIL56" s="332"/>
      <c r="HIM56" s="332"/>
      <c r="HIN56" s="332"/>
      <c r="HIO56" s="332"/>
      <c r="HIP56" s="332"/>
      <c r="HIQ56" s="332"/>
      <c r="HIR56" s="332"/>
      <c r="HIS56" s="332"/>
      <c r="HIT56" s="332"/>
      <c r="HIU56" s="332"/>
      <c r="HIV56" s="332"/>
      <c r="HIW56" s="332"/>
      <c r="HIX56" s="332"/>
      <c r="HIY56" s="332"/>
      <c r="HIZ56" s="332"/>
      <c r="HJA56" s="332"/>
      <c r="HJB56" s="332"/>
      <c r="HJC56" s="332"/>
      <c r="HJD56" s="332"/>
      <c r="HJE56" s="332"/>
      <c r="HJF56" s="332"/>
      <c r="HJG56" s="332"/>
      <c r="HJH56" s="332"/>
      <c r="HJI56" s="332"/>
      <c r="HJJ56" s="332"/>
      <c r="HJK56" s="332"/>
      <c r="HJL56" s="332"/>
      <c r="HJM56" s="332"/>
      <c r="HJN56" s="332"/>
      <c r="HJO56" s="332"/>
      <c r="HJP56" s="332"/>
      <c r="HJQ56" s="332"/>
      <c r="HJR56" s="332"/>
      <c r="HJS56" s="332"/>
      <c r="HJT56" s="332"/>
      <c r="HJU56" s="332"/>
      <c r="HJV56" s="332"/>
      <c r="HJW56" s="332"/>
      <c r="HJX56" s="332"/>
      <c r="HJY56" s="332"/>
      <c r="HJZ56" s="332"/>
      <c r="HKA56" s="332"/>
      <c r="HKB56" s="332"/>
      <c r="HKC56" s="332"/>
      <c r="HKD56" s="332"/>
      <c r="HKE56" s="332"/>
      <c r="HKF56" s="332"/>
      <c r="HKG56" s="332"/>
      <c r="HKH56" s="332"/>
      <c r="HKI56" s="332"/>
      <c r="HKJ56" s="332"/>
      <c r="HKK56" s="332"/>
      <c r="HKL56" s="332"/>
      <c r="HKM56" s="332"/>
      <c r="HKN56" s="332"/>
      <c r="HKO56" s="332"/>
      <c r="HKP56" s="332"/>
      <c r="HKQ56" s="332"/>
      <c r="HKR56" s="332"/>
      <c r="HKS56" s="332"/>
      <c r="HKT56" s="332"/>
      <c r="HKU56" s="332"/>
      <c r="HKV56" s="332"/>
      <c r="HKW56" s="332"/>
      <c r="HKX56" s="332"/>
      <c r="HKY56" s="332"/>
      <c r="HKZ56" s="332"/>
      <c r="HLA56" s="332"/>
      <c r="HLB56" s="332"/>
      <c r="HLC56" s="332"/>
      <c r="HLD56" s="332"/>
      <c r="HLE56" s="332"/>
      <c r="HLF56" s="332"/>
      <c r="HLG56" s="332"/>
      <c r="HLH56" s="332"/>
      <c r="HLI56" s="332"/>
      <c r="HLJ56" s="332"/>
      <c r="HLK56" s="332"/>
      <c r="HLL56" s="332"/>
      <c r="HLM56" s="332"/>
      <c r="HLN56" s="332"/>
      <c r="HLO56" s="332"/>
      <c r="HLP56" s="332"/>
      <c r="HLQ56" s="332"/>
      <c r="HLR56" s="332"/>
      <c r="HLS56" s="332"/>
      <c r="HLT56" s="332"/>
      <c r="HLU56" s="332"/>
      <c r="HLV56" s="332"/>
      <c r="HLW56" s="332"/>
      <c r="HLX56" s="332"/>
      <c r="HLY56" s="332"/>
      <c r="HLZ56" s="332"/>
      <c r="HMA56" s="332"/>
      <c r="HMB56" s="332"/>
      <c r="HMC56" s="332"/>
      <c r="HMD56" s="332"/>
      <c r="HME56" s="332"/>
      <c r="HMF56" s="332"/>
      <c r="HMG56" s="332"/>
      <c r="HMH56" s="332"/>
      <c r="HMI56" s="332"/>
      <c r="HMJ56" s="332"/>
      <c r="HMK56" s="332"/>
      <c r="HML56" s="332"/>
      <c r="HMM56" s="332"/>
      <c r="HMN56" s="332"/>
      <c r="HMO56" s="332"/>
      <c r="HMP56" s="332"/>
      <c r="HMQ56" s="332"/>
      <c r="HMR56" s="332"/>
      <c r="HMS56" s="332"/>
      <c r="HMT56" s="332"/>
      <c r="HMU56" s="332"/>
      <c r="HMV56" s="332"/>
      <c r="HMW56" s="332"/>
      <c r="HMX56" s="332"/>
      <c r="HMY56" s="332"/>
      <c r="HMZ56" s="332"/>
      <c r="HNA56" s="332"/>
      <c r="HNB56" s="332"/>
      <c r="HNC56" s="332"/>
      <c r="HND56" s="332"/>
      <c r="HNE56" s="332"/>
      <c r="HNF56" s="332"/>
      <c r="HNG56" s="332"/>
      <c r="HNH56" s="332"/>
      <c r="HNI56" s="332"/>
      <c r="HNJ56" s="332"/>
      <c r="HNK56" s="332"/>
      <c r="HNL56" s="332"/>
      <c r="HNM56" s="332"/>
      <c r="HNN56" s="332"/>
      <c r="HNO56" s="332"/>
      <c r="HNP56" s="332"/>
      <c r="HNQ56" s="332"/>
      <c r="HNR56" s="332"/>
      <c r="HNS56" s="332"/>
      <c r="HNT56" s="332"/>
      <c r="HNU56" s="332"/>
      <c r="HNV56" s="332"/>
      <c r="HNW56" s="332"/>
      <c r="HNX56" s="332"/>
      <c r="HNY56" s="332"/>
      <c r="HNZ56" s="332"/>
      <c r="HOA56" s="332"/>
      <c r="HOB56" s="332"/>
      <c r="HOC56" s="332"/>
      <c r="HOD56" s="332"/>
      <c r="HOE56" s="332"/>
      <c r="HOF56" s="332"/>
      <c r="HOG56" s="332"/>
      <c r="HOH56" s="332"/>
      <c r="HOI56" s="332"/>
      <c r="HOJ56" s="332"/>
      <c r="HOK56" s="332"/>
      <c r="HOL56" s="332"/>
      <c r="HOM56" s="332"/>
      <c r="HON56" s="332"/>
      <c r="HOO56" s="332"/>
      <c r="HOP56" s="332"/>
      <c r="HOQ56" s="332"/>
      <c r="HOR56" s="332"/>
      <c r="HOS56" s="332"/>
      <c r="HOT56" s="332"/>
      <c r="HOU56" s="332"/>
      <c r="HOV56" s="332"/>
      <c r="HOW56" s="332"/>
      <c r="HOX56" s="332"/>
      <c r="HOY56" s="332"/>
      <c r="HOZ56" s="332"/>
      <c r="HPA56" s="332"/>
      <c r="HPB56" s="332"/>
      <c r="HPC56" s="332"/>
      <c r="HPD56" s="332"/>
      <c r="HPE56" s="332"/>
      <c r="HPF56" s="332"/>
      <c r="HPG56" s="332"/>
      <c r="HPH56" s="332"/>
      <c r="HPI56" s="332"/>
      <c r="HPJ56" s="332"/>
      <c r="HPK56" s="332"/>
      <c r="HPL56" s="332"/>
      <c r="HPM56" s="332"/>
      <c r="HPN56" s="332"/>
      <c r="HPO56" s="332"/>
      <c r="HPP56" s="332"/>
      <c r="HPQ56" s="332"/>
      <c r="HPR56" s="332"/>
      <c r="HPS56" s="332"/>
      <c r="HPT56" s="332"/>
      <c r="HPU56" s="332"/>
      <c r="HPV56" s="332"/>
      <c r="HPW56" s="332"/>
      <c r="HPX56" s="332"/>
      <c r="HPY56" s="332"/>
      <c r="HPZ56" s="332"/>
      <c r="HQA56" s="332"/>
      <c r="HQB56" s="332"/>
      <c r="HQC56" s="332"/>
      <c r="HQD56" s="332"/>
      <c r="HQE56" s="332"/>
      <c r="HQF56" s="332"/>
      <c r="HQG56" s="332"/>
      <c r="HQH56" s="332"/>
      <c r="HQI56" s="332"/>
      <c r="HQJ56" s="332"/>
      <c r="HQK56" s="332"/>
      <c r="HQL56" s="332"/>
      <c r="HQM56" s="332"/>
      <c r="HQN56" s="332"/>
      <c r="HQO56" s="332"/>
      <c r="HQP56" s="332"/>
      <c r="HQQ56" s="332"/>
      <c r="HQR56" s="332"/>
      <c r="HQS56" s="332"/>
      <c r="HQT56" s="332"/>
      <c r="HQU56" s="332"/>
      <c r="HQV56" s="332"/>
      <c r="HQW56" s="332"/>
      <c r="HQX56" s="332"/>
      <c r="HQY56" s="332"/>
      <c r="HQZ56" s="332"/>
      <c r="HRA56" s="332"/>
      <c r="HRB56" s="332"/>
      <c r="HRC56" s="332"/>
      <c r="HRD56" s="332"/>
      <c r="HRE56" s="332"/>
      <c r="HRF56" s="332"/>
      <c r="HRG56" s="332"/>
      <c r="HRH56" s="332"/>
      <c r="HRI56" s="332"/>
      <c r="HRJ56" s="332"/>
      <c r="HRK56" s="332"/>
      <c r="HRL56" s="332"/>
      <c r="HRM56" s="332"/>
      <c r="HRN56" s="332"/>
      <c r="HRO56" s="332"/>
      <c r="HRP56" s="332"/>
      <c r="HRQ56" s="332"/>
      <c r="HRR56" s="332"/>
      <c r="HRS56" s="332"/>
      <c r="HRT56" s="332"/>
      <c r="HRU56" s="332"/>
      <c r="HRV56" s="332"/>
      <c r="HRW56" s="332"/>
      <c r="HRX56" s="332"/>
      <c r="HRY56" s="332"/>
      <c r="HRZ56" s="332"/>
      <c r="HSA56" s="332"/>
      <c r="HSB56" s="332"/>
      <c r="HSC56" s="332"/>
      <c r="HSD56" s="332"/>
      <c r="HSE56" s="332"/>
      <c r="HSF56" s="332"/>
      <c r="HSG56" s="332"/>
      <c r="HSH56" s="332"/>
      <c r="HSI56" s="332"/>
      <c r="HSJ56" s="332"/>
      <c r="HSK56" s="332"/>
      <c r="HSL56" s="332"/>
      <c r="HSM56" s="332"/>
      <c r="HSN56" s="332"/>
      <c r="HSO56" s="332"/>
      <c r="HSP56" s="332"/>
      <c r="HSQ56" s="332"/>
      <c r="HSR56" s="332"/>
      <c r="HSS56" s="332"/>
      <c r="HST56" s="332"/>
      <c r="HSU56" s="332"/>
      <c r="HSV56" s="332"/>
      <c r="HSW56" s="332"/>
      <c r="HSX56" s="332"/>
      <c r="HSY56" s="332"/>
      <c r="HSZ56" s="332"/>
      <c r="HTA56" s="332"/>
      <c r="HTB56" s="332"/>
      <c r="HTC56" s="332"/>
      <c r="HTD56" s="332"/>
      <c r="HTE56" s="332"/>
      <c r="HTF56" s="332"/>
      <c r="HTG56" s="332"/>
      <c r="HTH56" s="332"/>
      <c r="HTI56" s="332"/>
      <c r="HTJ56" s="332"/>
      <c r="HTK56" s="332"/>
      <c r="HTL56" s="332"/>
      <c r="HTM56" s="332"/>
      <c r="HTN56" s="332"/>
      <c r="HTO56" s="332"/>
      <c r="HTP56" s="332"/>
      <c r="HTQ56" s="332"/>
      <c r="HTR56" s="332"/>
      <c r="HTS56" s="332"/>
      <c r="HTT56" s="332"/>
      <c r="HTU56" s="332"/>
      <c r="HTV56" s="332"/>
      <c r="HTW56" s="332"/>
      <c r="HTX56" s="332"/>
      <c r="HTY56" s="332"/>
      <c r="HTZ56" s="332"/>
      <c r="HUA56" s="332"/>
      <c r="HUB56" s="332"/>
      <c r="HUC56" s="332"/>
      <c r="HUD56" s="332"/>
      <c r="HUE56" s="332"/>
      <c r="HUF56" s="332"/>
      <c r="HUG56" s="332"/>
      <c r="HUH56" s="332"/>
      <c r="HUI56" s="332"/>
      <c r="HUJ56" s="332"/>
      <c r="HUK56" s="332"/>
      <c r="HUL56" s="332"/>
      <c r="HUM56" s="332"/>
      <c r="HUN56" s="332"/>
      <c r="HUO56" s="332"/>
      <c r="HUP56" s="332"/>
      <c r="HUQ56" s="332"/>
      <c r="HUR56" s="332"/>
      <c r="HUS56" s="332"/>
      <c r="HUT56" s="332"/>
      <c r="HUU56" s="332"/>
      <c r="HUV56" s="332"/>
      <c r="HUW56" s="332"/>
      <c r="HUX56" s="332"/>
      <c r="HUY56" s="332"/>
      <c r="HUZ56" s="332"/>
      <c r="HVA56" s="332"/>
      <c r="HVB56" s="332"/>
      <c r="HVC56" s="332"/>
      <c r="HVD56" s="332"/>
      <c r="HVE56" s="332"/>
      <c r="HVF56" s="332"/>
      <c r="HVG56" s="332"/>
      <c r="HVH56" s="332"/>
      <c r="HVI56" s="332"/>
      <c r="HVJ56" s="332"/>
      <c r="HVK56" s="332"/>
      <c r="HVL56" s="332"/>
      <c r="HVM56" s="332"/>
      <c r="HVN56" s="332"/>
      <c r="HVO56" s="332"/>
      <c r="HVP56" s="332"/>
      <c r="HVQ56" s="332"/>
      <c r="HVR56" s="332"/>
      <c r="HVS56" s="332"/>
      <c r="HVT56" s="332"/>
      <c r="HVU56" s="332"/>
      <c r="HVV56" s="332"/>
      <c r="HVW56" s="332"/>
      <c r="HVX56" s="332"/>
      <c r="HVY56" s="332"/>
      <c r="HVZ56" s="332"/>
      <c r="HWA56" s="332"/>
      <c r="HWB56" s="332"/>
      <c r="HWC56" s="332"/>
      <c r="HWD56" s="332"/>
      <c r="HWE56" s="332"/>
      <c r="HWF56" s="332"/>
      <c r="HWG56" s="332"/>
      <c r="HWH56" s="332"/>
      <c r="HWI56" s="332"/>
      <c r="HWJ56" s="332"/>
      <c r="HWK56" s="332"/>
      <c r="HWL56" s="332"/>
      <c r="HWM56" s="332"/>
      <c r="HWN56" s="332"/>
      <c r="HWO56" s="332"/>
      <c r="HWP56" s="332"/>
      <c r="HWQ56" s="332"/>
      <c r="HWR56" s="332"/>
      <c r="HWS56" s="332"/>
      <c r="HWT56" s="332"/>
      <c r="HWU56" s="332"/>
      <c r="HWV56" s="332"/>
      <c r="HWW56" s="332"/>
      <c r="HWX56" s="332"/>
      <c r="HWY56" s="332"/>
      <c r="HWZ56" s="332"/>
      <c r="HXA56" s="332"/>
      <c r="HXB56" s="332"/>
      <c r="HXC56" s="332"/>
      <c r="HXD56" s="332"/>
      <c r="HXE56" s="332"/>
      <c r="HXF56" s="332"/>
      <c r="HXG56" s="332"/>
      <c r="HXH56" s="332"/>
      <c r="HXI56" s="332"/>
      <c r="HXJ56" s="332"/>
      <c r="HXK56" s="332"/>
      <c r="HXL56" s="332"/>
      <c r="HXM56" s="332"/>
      <c r="HXN56" s="332"/>
      <c r="HXO56" s="332"/>
      <c r="HXP56" s="332"/>
      <c r="HXQ56" s="332"/>
      <c r="HXR56" s="332"/>
      <c r="HXS56" s="332"/>
      <c r="HXT56" s="332"/>
      <c r="HXU56" s="332"/>
      <c r="HXV56" s="332"/>
      <c r="HXW56" s="332"/>
      <c r="HXX56" s="332"/>
      <c r="HXY56" s="332"/>
      <c r="HXZ56" s="332"/>
      <c r="HYA56" s="332"/>
      <c r="HYB56" s="332"/>
      <c r="HYC56" s="332"/>
      <c r="HYD56" s="332"/>
      <c r="HYE56" s="332"/>
      <c r="HYF56" s="332"/>
      <c r="HYG56" s="332"/>
      <c r="HYH56" s="332"/>
      <c r="HYI56" s="332"/>
      <c r="HYJ56" s="332"/>
      <c r="HYK56" s="332"/>
      <c r="HYL56" s="332"/>
      <c r="HYM56" s="332"/>
      <c r="HYN56" s="332"/>
      <c r="HYO56" s="332"/>
      <c r="HYP56" s="332"/>
      <c r="HYQ56" s="332"/>
      <c r="HYR56" s="332"/>
      <c r="HYS56" s="332"/>
      <c r="HYT56" s="332"/>
      <c r="HYU56" s="332"/>
      <c r="HYV56" s="332"/>
      <c r="HYW56" s="332"/>
      <c r="HYX56" s="332"/>
      <c r="HYY56" s="332"/>
      <c r="HYZ56" s="332"/>
      <c r="HZA56" s="332"/>
      <c r="HZB56" s="332"/>
      <c r="HZC56" s="332"/>
      <c r="HZD56" s="332"/>
      <c r="HZE56" s="332"/>
      <c r="HZF56" s="332"/>
      <c r="HZG56" s="332"/>
      <c r="HZH56" s="332"/>
      <c r="HZI56" s="332"/>
      <c r="HZJ56" s="332"/>
      <c r="HZK56" s="332"/>
      <c r="HZL56" s="332"/>
      <c r="HZM56" s="332"/>
      <c r="HZN56" s="332"/>
      <c r="HZO56" s="332"/>
      <c r="HZP56" s="332"/>
      <c r="HZQ56" s="332"/>
      <c r="HZR56" s="332"/>
      <c r="HZS56" s="332"/>
      <c r="HZT56" s="332"/>
      <c r="HZU56" s="332"/>
      <c r="HZV56" s="332"/>
      <c r="HZW56" s="332"/>
      <c r="HZX56" s="332"/>
      <c r="HZY56" s="332"/>
      <c r="HZZ56" s="332"/>
      <c r="IAA56" s="332"/>
      <c r="IAB56" s="332"/>
      <c r="IAC56" s="332"/>
      <c r="IAD56" s="332"/>
      <c r="IAE56" s="332"/>
      <c r="IAF56" s="332"/>
      <c r="IAG56" s="332"/>
      <c r="IAH56" s="332"/>
      <c r="IAI56" s="332"/>
      <c r="IAJ56" s="332"/>
      <c r="IAK56" s="332"/>
      <c r="IAL56" s="332"/>
      <c r="IAM56" s="332"/>
      <c r="IAN56" s="332"/>
      <c r="IAO56" s="332"/>
      <c r="IAP56" s="332"/>
      <c r="IAQ56" s="332"/>
      <c r="IAR56" s="332"/>
      <c r="IAS56" s="332"/>
      <c r="IAT56" s="332"/>
      <c r="IAU56" s="332"/>
      <c r="IAV56" s="332"/>
      <c r="IAW56" s="332"/>
      <c r="IAX56" s="332"/>
      <c r="IAY56" s="332"/>
      <c r="IAZ56" s="332"/>
      <c r="IBA56" s="332"/>
      <c r="IBB56" s="332"/>
      <c r="IBC56" s="332"/>
      <c r="IBD56" s="332"/>
      <c r="IBE56" s="332"/>
      <c r="IBF56" s="332"/>
      <c r="IBG56" s="332"/>
      <c r="IBH56" s="332"/>
      <c r="IBI56" s="332"/>
      <c r="IBJ56" s="332"/>
      <c r="IBK56" s="332"/>
      <c r="IBL56" s="332"/>
      <c r="IBM56" s="332"/>
      <c r="IBN56" s="332"/>
      <c r="IBO56" s="332"/>
      <c r="IBP56" s="332"/>
      <c r="IBQ56" s="332"/>
      <c r="IBR56" s="332"/>
      <c r="IBS56" s="332"/>
      <c r="IBT56" s="332"/>
      <c r="IBU56" s="332"/>
      <c r="IBV56" s="332"/>
      <c r="IBW56" s="332"/>
      <c r="IBX56" s="332"/>
      <c r="IBY56" s="332"/>
      <c r="IBZ56" s="332"/>
      <c r="ICA56" s="332"/>
      <c r="ICB56" s="332"/>
      <c r="ICC56" s="332"/>
      <c r="ICD56" s="332"/>
      <c r="ICE56" s="332"/>
      <c r="ICF56" s="332"/>
      <c r="ICG56" s="332"/>
      <c r="ICH56" s="332"/>
      <c r="ICI56" s="332"/>
      <c r="ICJ56" s="332"/>
      <c r="ICK56" s="332"/>
      <c r="ICL56" s="332"/>
      <c r="ICM56" s="332"/>
      <c r="ICN56" s="332"/>
      <c r="ICO56" s="332"/>
      <c r="ICP56" s="332"/>
      <c r="ICQ56" s="332"/>
      <c r="ICR56" s="332"/>
      <c r="ICS56" s="332"/>
      <c r="ICT56" s="332"/>
      <c r="ICU56" s="332"/>
      <c r="ICV56" s="332"/>
      <c r="ICW56" s="332"/>
      <c r="ICX56" s="332"/>
      <c r="ICY56" s="332"/>
      <c r="ICZ56" s="332"/>
      <c r="IDA56" s="332"/>
      <c r="IDB56" s="332"/>
      <c r="IDC56" s="332"/>
      <c r="IDD56" s="332"/>
      <c r="IDE56" s="332"/>
      <c r="IDF56" s="332"/>
      <c r="IDG56" s="332"/>
      <c r="IDH56" s="332"/>
      <c r="IDI56" s="332"/>
      <c r="IDJ56" s="332"/>
      <c r="IDK56" s="332"/>
      <c r="IDL56" s="332"/>
      <c r="IDM56" s="332"/>
      <c r="IDN56" s="332"/>
      <c r="IDO56" s="332"/>
      <c r="IDP56" s="332"/>
      <c r="IDQ56" s="332"/>
      <c r="IDR56" s="332"/>
      <c r="IDS56" s="332"/>
      <c r="IDT56" s="332"/>
      <c r="IDU56" s="332"/>
      <c r="IDV56" s="332"/>
      <c r="IDW56" s="332"/>
      <c r="IDX56" s="332"/>
      <c r="IDY56" s="332"/>
      <c r="IDZ56" s="332"/>
      <c r="IEA56" s="332"/>
      <c r="IEB56" s="332"/>
      <c r="IEC56" s="332"/>
      <c r="IED56" s="332"/>
      <c r="IEE56" s="332"/>
      <c r="IEF56" s="332"/>
      <c r="IEG56" s="332"/>
      <c r="IEH56" s="332"/>
      <c r="IEI56" s="332"/>
      <c r="IEJ56" s="332"/>
      <c r="IEK56" s="332"/>
      <c r="IEL56" s="332"/>
      <c r="IEM56" s="332"/>
      <c r="IEN56" s="332"/>
      <c r="IEO56" s="332"/>
      <c r="IEP56" s="332"/>
      <c r="IEQ56" s="332"/>
      <c r="IER56" s="332"/>
      <c r="IES56" s="332"/>
      <c r="IET56" s="332"/>
      <c r="IEU56" s="332"/>
      <c r="IEV56" s="332"/>
      <c r="IEW56" s="332"/>
      <c r="IEX56" s="332"/>
      <c r="IEY56" s="332"/>
      <c r="IEZ56" s="332"/>
      <c r="IFA56" s="332"/>
      <c r="IFB56" s="332"/>
      <c r="IFC56" s="332"/>
      <c r="IFD56" s="332"/>
      <c r="IFE56" s="332"/>
      <c r="IFF56" s="332"/>
      <c r="IFG56" s="332"/>
      <c r="IFH56" s="332"/>
      <c r="IFI56" s="332"/>
      <c r="IFJ56" s="332"/>
      <c r="IFK56" s="332"/>
      <c r="IFL56" s="332"/>
      <c r="IFM56" s="332"/>
      <c r="IFN56" s="332"/>
      <c r="IFO56" s="332"/>
      <c r="IFP56" s="332"/>
      <c r="IFQ56" s="332"/>
      <c r="IFR56" s="332"/>
      <c r="IFS56" s="332"/>
      <c r="IFT56" s="332"/>
      <c r="IFU56" s="332"/>
      <c r="IFV56" s="332"/>
      <c r="IFW56" s="332"/>
      <c r="IFX56" s="332"/>
      <c r="IFY56" s="332"/>
      <c r="IFZ56" s="332"/>
      <c r="IGA56" s="332"/>
      <c r="IGB56" s="332"/>
      <c r="IGC56" s="332"/>
      <c r="IGD56" s="332"/>
      <c r="IGE56" s="332"/>
      <c r="IGF56" s="332"/>
      <c r="IGG56" s="332"/>
      <c r="IGH56" s="332"/>
      <c r="IGI56" s="332"/>
      <c r="IGJ56" s="332"/>
      <c r="IGK56" s="332"/>
      <c r="IGL56" s="332"/>
      <c r="IGM56" s="332"/>
      <c r="IGN56" s="332"/>
      <c r="IGO56" s="332"/>
      <c r="IGP56" s="332"/>
      <c r="IGQ56" s="332"/>
      <c r="IGR56" s="332"/>
      <c r="IGS56" s="332"/>
      <c r="IGT56" s="332"/>
      <c r="IGU56" s="332"/>
      <c r="IGV56" s="332"/>
      <c r="IGW56" s="332"/>
      <c r="IGX56" s="332"/>
      <c r="IGY56" s="332"/>
      <c r="IGZ56" s="332"/>
      <c r="IHA56" s="332"/>
      <c r="IHB56" s="332"/>
      <c r="IHC56" s="332"/>
      <c r="IHD56" s="332"/>
      <c r="IHE56" s="332"/>
      <c r="IHF56" s="332"/>
      <c r="IHG56" s="332"/>
      <c r="IHH56" s="332"/>
      <c r="IHI56" s="332"/>
      <c r="IHJ56" s="332"/>
      <c r="IHK56" s="332"/>
      <c r="IHL56" s="332"/>
      <c r="IHM56" s="332"/>
      <c r="IHN56" s="332"/>
      <c r="IHO56" s="332"/>
      <c r="IHP56" s="332"/>
      <c r="IHQ56" s="332"/>
      <c r="IHR56" s="332"/>
      <c r="IHS56" s="332"/>
      <c r="IHT56" s="332"/>
      <c r="IHU56" s="332"/>
      <c r="IHV56" s="332"/>
      <c r="IHW56" s="332"/>
      <c r="IHX56" s="332"/>
      <c r="IHY56" s="332"/>
      <c r="IHZ56" s="332"/>
      <c r="IIA56" s="332"/>
      <c r="IIB56" s="332"/>
      <c r="IIC56" s="332"/>
      <c r="IID56" s="332"/>
      <c r="IIE56" s="332"/>
      <c r="IIF56" s="332"/>
      <c r="IIG56" s="332"/>
      <c r="IIH56" s="332"/>
      <c r="III56" s="332"/>
      <c r="IIJ56" s="332"/>
      <c r="IIK56" s="332"/>
      <c r="IIL56" s="332"/>
      <c r="IIM56" s="332"/>
      <c r="IIN56" s="332"/>
      <c r="IIO56" s="332"/>
      <c r="IIP56" s="332"/>
      <c r="IIQ56" s="332"/>
      <c r="IIR56" s="332"/>
      <c r="IIS56" s="332"/>
      <c r="IIT56" s="332"/>
      <c r="IIU56" s="332"/>
      <c r="IIV56" s="332"/>
      <c r="IIW56" s="332"/>
      <c r="IIX56" s="332"/>
      <c r="IIY56" s="332"/>
      <c r="IIZ56" s="332"/>
      <c r="IJA56" s="332"/>
      <c r="IJB56" s="332"/>
      <c r="IJC56" s="332"/>
      <c r="IJD56" s="332"/>
      <c r="IJE56" s="332"/>
      <c r="IJF56" s="332"/>
      <c r="IJG56" s="332"/>
      <c r="IJH56" s="332"/>
      <c r="IJI56" s="332"/>
      <c r="IJJ56" s="332"/>
      <c r="IJK56" s="332"/>
      <c r="IJL56" s="332"/>
      <c r="IJM56" s="332"/>
      <c r="IJN56" s="332"/>
      <c r="IJO56" s="332"/>
      <c r="IJP56" s="332"/>
      <c r="IJQ56" s="332"/>
      <c r="IJR56" s="332"/>
      <c r="IJS56" s="332"/>
      <c r="IJT56" s="332"/>
      <c r="IJU56" s="332"/>
      <c r="IJV56" s="332"/>
      <c r="IJW56" s="332"/>
      <c r="IJX56" s="332"/>
      <c r="IJY56" s="332"/>
      <c r="IJZ56" s="332"/>
      <c r="IKA56" s="332"/>
      <c r="IKB56" s="332"/>
      <c r="IKC56" s="332"/>
      <c r="IKD56" s="332"/>
      <c r="IKE56" s="332"/>
      <c r="IKF56" s="332"/>
      <c r="IKG56" s="332"/>
      <c r="IKH56" s="332"/>
      <c r="IKI56" s="332"/>
      <c r="IKJ56" s="332"/>
      <c r="IKK56" s="332"/>
      <c r="IKL56" s="332"/>
      <c r="IKM56" s="332"/>
      <c r="IKN56" s="332"/>
      <c r="IKO56" s="332"/>
      <c r="IKP56" s="332"/>
      <c r="IKQ56" s="332"/>
      <c r="IKR56" s="332"/>
      <c r="IKS56" s="332"/>
      <c r="IKT56" s="332"/>
      <c r="IKU56" s="332"/>
      <c r="IKV56" s="332"/>
      <c r="IKW56" s="332"/>
      <c r="IKX56" s="332"/>
      <c r="IKY56" s="332"/>
      <c r="IKZ56" s="332"/>
      <c r="ILA56" s="332"/>
      <c r="ILB56" s="332"/>
      <c r="ILC56" s="332"/>
      <c r="ILD56" s="332"/>
      <c r="ILE56" s="332"/>
      <c r="ILF56" s="332"/>
      <c r="ILG56" s="332"/>
      <c r="ILH56" s="332"/>
      <c r="ILI56" s="332"/>
      <c r="ILJ56" s="332"/>
      <c r="ILK56" s="332"/>
      <c r="ILL56" s="332"/>
      <c r="ILM56" s="332"/>
      <c r="ILN56" s="332"/>
      <c r="ILO56" s="332"/>
      <c r="ILP56" s="332"/>
      <c r="ILQ56" s="332"/>
      <c r="ILR56" s="332"/>
      <c r="ILS56" s="332"/>
      <c r="ILT56" s="332"/>
      <c r="ILU56" s="332"/>
      <c r="ILV56" s="332"/>
      <c r="ILW56" s="332"/>
      <c r="ILX56" s="332"/>
      <c r="ILY56" s="332"/>
      <c r="ILZ56" s="332"/>
      <c r="IMA56" s="332"/>
      <c r="IMB56" s="332"/>
      <c r="IMC56" s="332"/>
      <c r="IMD56" s="332"/>
      <c r="IME56" s="332"/>
      <c r="IMF56" s="332"/>
      <c r="IMG56" s="332"/>
      <c r="IMH56" s="332"/>
      <c r="IMI56" s="332"/>
      <c r="IMJ56" s="332"/>
      <c r="IMK56" s="332"/>
      <c r="IML56" s="332"/>
      <c r="IMM56" s="332"/>
      <c r="IMN56" s="332"/>
      <c r="IMO56" s="332"/>
      <c r="IMP56" s="332"/>
      <c r="IMQ56" s="332"/>
      <c r="IMR56" s="332"/>
      <c r="IMS56" s="332"/>
      <c r="IMT56" s="332"/>
      <c r="IMU56" s="332"/>
      <c r="IMV56" s="332"/>
      <c r="IMW56" s="332"/>
      <c r="IMX56" s="332"/>
      <c r="IMY56" s="332"/>
      <c r="IMZ56" s="332"/>
      <c r="INA56" s="332"/>
      <c r="INB56" s="332"/>
      <c r="INC56" s="332"/>
      <c r="IND56" s="332"/>
      <c r="INE56" s="332"/>
      <c r="INF56" s="332"/>
      <c r="ING56" s="332"/>
      <c r="INH56" s="332"/>
      <c r="INI56" s="332"/>
      <c r="INJ56" s="332"/>
      <c r="INK56" s="332"/>
      <c r="INL56" s="332"/>
      <c r="INM56" s="332"/>
      <c r="INN56" s="332"/>
      <c r="INO56" s="332"/>
      <c r="INP56" s="332"/>
      <c r="INQ56" s="332"/>
      <c r="INR56" s="332"/>
      <c r="INS56" s="332"/>
      <c r="INT56" s="332"/>
      <c r="INU56" s="332"/>
      <c r="INV56" s="332"/>
      <c r="INW56" s="332"/>
      <c r="INX56" s="332"/>
      <c r="INY56" s="332"/>
      <c r="INZ56" s="332"/>
      <c r="IOA56" s="332"/>
      <c r="IOB56" s="332"/>
      <c r="IOC56" s="332"/>
      <c r="IOD56" s="332"/>
      <c r="IOE56" s="332"/>
      <c r="IOF56" s="332"/>
      <c r="IOG56" s="332"/>
      <c r="IOH56" s="332"/>
      <c r="IOI56" s="332"/>
      <c r="IOJ56" s="332"/>
      <c r="IOK56" s="332"/>
      <c r="IOL56" s="332"/>
      <c r="IOM56" s="332"/>
      <c r="ION56" s="332"/>
      <c r="IOO56" s="332"/>
      <c r="IOP56" s="332"/>
      <c r="IOQ56" s="332"/>
      <c r="IOR56" s="332"/>
      <c r="IOS56" s="332"/>
      <c r="IOT56" s="332"/>
      <c r="IOU56" s="332"/>
      <c r="IOV56" s="332"/>
      <c r="IOW56" s="332"/>
      <c r="IOX56" s="332"/>
      <c r="IOY56" s="332"/>
      <c r="IOZ56" s="332"/>
      <c r="IPA56" s="332"/>
      <c r="IPB56" s="332"/>
      <c r="IPC56" s="332"/>
      <c r="IPD56" s="332"/>
      <c r="IPE56" s="332"/>
      <c r="IPF56" s="332"/>
      <c r="IPG56" s="332"/>
      <c r="IPH56" s="332"/>
      <c r="IPI56" s="332"/>
      <c r="IPJ56" s="332"/>
      <c r="IPK56" s="332"/>
      <c r="IPL56" s="332"/>
      <c r="IPM56" s="332"/>
      <c r="IPN56" s="332"/>
      <c r="IPO56" s="332"/>
      <c r="IPP56" s="332"/>
      <c r="IPQ56" s="332"/>
      <c r="IPR56" s="332"/>
      <c r="IPS56" s="332"/>
      <c r="IPT56" s="332"/>
      <c r="IPU56" s="332"/>
      <c r="IPV56" s="332"/>
      <c r="IPW56" s="332"/>
      <c r="IPX56" s="332"/>
      <c r="IPY56" s="332"/>
      <c r="IPZ56" s="332"/>
      <c r="IQA56" s="332"/>
      <c r="IQB56" s="332"/>
      <c r="IQC56" s="332"/>
      <c r="IQD56" s="332"/>
      <c r="IQE56" s="332"/>
      <c r="IQF56" s="332"/>
      <c r="IQG56" s="332"/>
      <c r="IQH56" s="332"/>
      <c r="IQI56" s="332"/>
      <c r="IQJ56" s="332"/>
      <c r="IQK56" s="332"/>
      <c r="IQL56" s="332"/>
      <c r="IQM56" s="332"/>
      <c r="IQN56" s="332"/>
      <c r="IQO56" s="332"/>
      <c r="IQP56" s="332"/>
      <c r="IQQ56" s="332"/>
      <c r="IQR56" s="332"/>
      <c r="IQS56" s="332"/>
      <c r="IQT56" s="332"/>
      <c r="IQU56" s="332"/>
      <c r="IQV56" s="332"/>
      <c r="IQW56" s="332"/>
      <c r="IQX56" s="332"/>
      <c r="IQY56" s="332"/>
      <c r="IQZ56" s="332"/>
      <c r="IRA56" s="332"/>
      <c r="IRB56" s="332"/>
      <c r="IRC56" s="332"/>
      <c r="IRD56" s="332"/>
      <c r="IRE56" s="332"/>
      <c r="IRF56" s="332"/>
      <c r="IRG56" s="332"/>
      <c r="IRH56" s="332"/>
      <c r="IRI56" s="332"/>
      <c r="IRJ56" s="332"/>
      <c r="IRK56" s="332"/>
      <c r="IRL56" s="332"/>
      <c r="IRM56" s="332"/>
      <c r="IRN56" s="332"/>
      <c r="IRO56" s="332"/>
      <c r="IRP56" s="332"/>
      <c r="IRQ56" s="332"/>
      <c r="IRR56" s="332"/>
      <c r="IRS56" s="332"/>
      <c r="IRT56" s="332"/>
      <c r="IRU56" s="332"/>
      <c r="IRV56" s="332"/>
      <c r="IRW56" s="332"/>
      <c r="IRX56" s="332"/>
      <c r="IRY56" s="332"/>
      <c r="IRZ56" s="332"/>
      <c r="ISA56" s="332"/>
      <c r="ISB56" s="332"/>
      <c r="ISC56" s="332"/>
      <c r="ISD56" s="332"/>
      <c r="ISE56" s="332"/>
      <c r="ISF56" s="332"/>
      <c r="ISG56" s="332"/>
      <c r="ISH56" s="332"/>
      <c r="ISI56" s="332"/>
      <c r="ISJ56" s="332"/>
      <c r="ISK56" s="332"/>
      <c r="ISL56" s="332"/>
      <c r="ISM56" s="332"/>
      <c r="ISN56" s="332"/>
      <c r="ISO56" s="332"/>
      <c r="ISP56" s="332"/>
      <c r="ISQ56" s="332"/>
      <c r="ISR56" s="332"/>
      <c r="ISS56" s="332"/>
      <c r="IST56" s="332"/>
      <c r="ISU56" s="332"/>
      <c r="ISV56" s="332"/>
      <c r="ISW56" s="332"/>
      <c r="ISX56" s="332"/>
      <c r="ISY56" s="332"/>
      <c r="ISZ56" s="332"/>
      <c r="ITA56" s="332"/>
      <c r="ITB56" s="332"/>
      <c r="ITC56" s="332"/>
      <c r="ITD56" s="332"/>
      <c r="ITE56" s="332"/>
      <c r="ITF56" s="332"/>
      <c r="ITG56" s="332"/>
      <c r="ITH56" s="332"/>
      <c r="ITI56" s="332"/>
      <c r="ITJ56" s="332"/>
      <c r="ITK56" s="332"/>
      <c r="ITL56" s="332"/>
      <c r="ITM56" s="332"/>
      <c r="ITN56" s="332"/>
      <c r="ITO56" s="332"/>
      <c r="ITP56" s="332"/>
      <c r="ITQ56" s="332"/>
      <c r="ITR56" s="332"/>
      <c r="ITS56" s="332"/>
      <c r="ITT56" s="332"/>
      <c r="ITU56" s="332"/>
      <c r="ITV56" s="332"/>
      <c r="ITW56" s="332"/>
      <c r="ITX56" s="332"/>
      <c r="ITY56" s="332"/>
      <c r="ITZ56" s="332"/>
      <c r="IUA56" s="332"/>
      <c r="IUB56" s="332"/>
      <c r="IUC56" s="332"/>
      <c r="IUD56" s="332"/>
      <c r="IUE56" s="332"/>
      <c r="IUF56" s="332"/>
      <c r="IUG56" s="332"/>
      <c r="IUH56" s="332"/>
      <c r="IUI56" s="332"/>
      <c r="IUJ56" s="332"/>
      <c r="IUK56" s="332"/>
      <c r="IUL56" s="332"/>
      <c r="IUM56" s="332"/>
      <c r="IUN56" s="332"/>
      <c r="IUO56" s="332"/>
      <c r="IUP56" s="332"/>
      <c r="IUQ56" s="332"/>
      <c r="IUR56" s="332"/>
      <c r="IUS56" s="332"/>
      <c r="IUT56" s="332"/>
      <c r="IUU56" s="332"/>
      <c r="IUV56" s="332"/>
      <c r="IUW56" s="332"/>
      <c r="IUX56" s="332"/>
      <c r="IUY56" s="332"/>
      <c r="IUZ56" s="332"/>
      <c r="IVA56" s="332"/>
      <c r="IVB56" s="332"/>
      <c r="IVC56" s="332"/>
      <c r="IVD56" s="332"/>
      <c r="IVE56" s="332"/>
      <c r="IVF56" s="332"/>
      <c r="IVG56" s="332"/>
      <c r="IVH56" s="332"/>
      <c r="IVI56" s="332"/>
      <c r="IVJ56" s="332"/>
      <c r="IVK56" s="332"/>
      <c r="IVL56" s="332"/>
      <c r="IVM56" s="332"/>
      <c r="IVN56" s="332"/>
      <c r="IVO56" s="332"/>
      <c r="IVP56" s="332"/>
      <c r="IVQ56" s="332"/>
      <c r="IVR56" s="332"/>
      <c r="IVS56" s="332"/>
      <c r="IVT56" s="332"/>
      <c r="IVU56" s="332"/>
      <c r="IVV56" s="332"/>
      <c r="IVW56" s="332"/>
      <c r="IVX56" s="332"/>
      <c r="IVY56" s="332"/>
      <c r="IVZ56" s="332"/>
      <c r="IWA56" s="332"/>
      <c r="IWB56" s="332"/>
      <c r="IWC56" s="332"/>
      <c r="IWD56" s="332"/>
      <c r="IWE56" s="332"/>
      <c r="IWF56" s="332"/>
      <c r="IWG56" s="332"/>
      <c r="IWH56" s="332"/>
      <c r="IWI56" s="332"/>
      <c r="IWJ56" s="332"/>
      <c r="IWK56" s="332"/>
      <c r="IWL56" s="332"/>
      <c r="IWM56" s="332"/>
      <c r="IWN56" s="332"/>
      <c r="IWO56" s="332"/>
      <c r="IWP56" s="332"/>
      <c r="IWQ56" s="332"/>
      <c r="IWR56" s="332"/>
      <c r="IWS56" s="332"/>
      <c r="IWT56" s="332"/>
      <c r="IWU56" s="332"/>
      <c r="IWV56" s="332"/>
      <c r="IWW56" s="332"/>
      <c r="IWX56" s="332"/>
      <c r="IWY56" s="332"/>
      <c r="IWZ56" s="332"/>
      <c r="IXA56" s="332"/>
      <c r="IXB56" s="332"/>
      <c r="IXC56" s="332"/>
      <c r="IXD56" s="332"/>
      <c r="IXE56" s="332"/>
      <c r="IXF56" s="332"/>
      <c r="IXG56" s="332"/>
      <c r="IXH56" s="332"/>
      <c r="IXI56" s="332"/>
      <c r="IXJ56" s="332"/>
      <c r="IXK56" s="332"/>
      <c r="IXL56" s="332"/>
      <c r="IXM56" s="332"/>
      <c r="IXN56" s="332"/>
      <c r="IXO56" s="332"/>
      <c r="IXP56" s="332"/>
      <c r="IXQ56" s="332"/>
      <c r="IXR56" s="332"/>
      <c r="IXS56" s="332"/>
      <c r="IXT56" s="332"/>
      <c r="IXU56" s="332"/>
      <c r="IXV56" s="332"/>
      <c r="IXW56" s="332"/>
      <c r="IXX56" s="332"/>
      <c r="IXY56" s="332"/>
      <c r="IXZ56" s="332"/>
      <c r="IYA56" s="332"/>
      <c r="IYB56" s="332"/>
      <c r="IYC56" s="332"/>
      <c r="IYD56" s="332"/>
      <c r="IYE56" s="332"/>
      <c r="IYF56" s="332"/>
      <c r="IYG56" s="332"/>
      <c r="IYH56" s="332"/>
      <c r="IYI56" s="332"/>
      <c r="IYJ56" s="332"/>
      <c r="IYK56" s="332"/>
      <c r="IYL56" s="332"/>
      <c r="IYM56" s="332"/>
      <c r="IYN56" s="332"/>
      <c r="IYO56" s="332"/>
      <c r="IYP56" s="332"/>
      <c r="IYQ56" s="332"/>
      <c r="IYR56" s="332"/>
      <c r="IYS56" s="332"/>
      <c r="IYT56" s="332"/>
      <c r="IYU56" s="332"/>
      <c r="IYV56" s="332"/>
      <c r="IYW56" s="332"/>
      <c r="IYX56" s="332"/>
      <c r="IYY56" s="332"/>
      <c r="IYZ56" s="332"/>
      <c r="IZA56" s="332"/>
      <c r="IZB56" s="332"/>
      <c r="IZC56" s="332"/>
      <c r="IZD56" s="332"/>
      <c r="IZE56" s="332"/>
      <c r="IZF56" s="332"/>
      <c r="IZG56" s="332"/>
      <c r="IZH56" s="332"/>
      <c r="IZI56" s="332"/>
      <c r="IZJ56" s="332"/>
      <c r="IZK56" s="332"/>
      <c r="IZL56" s="332"/>
      <c r="IZM56" s="332"/>
      <c r="IZN56" s="332"/>
      <c r="IZO56" s="332"/>
      <c r="IZP56" s="332"/>
      <c r="IZQ56" s="332"/>
      <c r="IZR56" s="332"/>
      <c r="IZS56" s="332"/>
      <c r="IZT56" s="332"/>
      <c r="IZU56" s="332"/>
      <c r="IZV56" s="332"/>
      <c r="IZW56" s="332"/>
      <c r="IZX56" s="332"/>
      <c r="IZY56" s="332"/>
      <c r="IZZ56" s="332"/>
      <c r="JAA56" s="332"/>
      <c r="JAB56" s="332"/>
      <c r="JAC56" s="332"/>
      <c r="JAD56" s="332"/>
      <c r="JAE56" s="332"/>
      <c r="JAF56" s="332"/>
      <c r="JAG56" s="332"/>
      <c r="JAH56" s="332"/>
      <c r="JAI56" s="332"/>
      <c r="JAJ56" s="332"/>
      <c r="JAK56" s="332"/>
      <c r="JAL56" s="332"/>
      <c r="JAM56" s="332"/>
      <c r="JAN56" s="332"/>
      <c r="JAO56" s="332"/>
      <c r="JAP56" s="332"/>
      <c r="JAQ56" s="332"/>
      <c r="JAR56" s="332"/>
      <c r="JAS56" s="332"/>
      <c r="JAT56" s="332"/>
      <c r="JAU56" s="332"/>
      <c r="JAV56" s="332"/>
      <c r="JAW56" s="332"/>
      <c r="JAX56" s="332"/>
      <c r="JAY56" s="332"/>
      <c r="JAZ56" s="332"/>
      <c r="JBA56" s="332"/>
      <c r="JBB56" s="332"/>
      <c r="JBC56" s="332"/>
      <c r="JBD56" s="332"/>
      <c r="JBE56" s="332"/>
      <c r="JBF56" s="332"/>
      <c r="JBG56" s="332"/>
      <c r="JBH56" s="332"/>
      <c r="JBI56" s="332"/>
      <c r="JBJ56" s="332"/>
      <c r="JBK56" s="332"/>
      <c r="JBL56" s="332"/>
      <c r="JBM56" s="332"/>
      <c r="JBN56" s="332"/>
      <c r="JBO56" s="332"/>
      <c r="JBP56" s="332"/>
      <c r="JBQ56" s="332"/>
      <c r="JBR56" s="332"/>
      <c r="JBS56" s="332"/>
      <c r="JBT56" s="332"/>
      <c r="JBU56" s="332"/>
      <c r="JBV56" s="332"/>
      <c r="JBW56" s="332"/>
      <c r="JBX56" s="332"/>
      <c r="JBY56" s="332"/>
      <c r="JBZ56" s="332"/>
      <c r="JCA56" s="332"/>
      <c r="JCB56" s="332"/>
      <c r="JCC56" s="332"/>
      <c r="JCD56" s="332"/>
      <c r="JCE56" s="332"/>
      <c r="JCF56" s="332"/>
      <c r="JCG56" s="332"/>
      <c r="JCH56" s="332"/>
      <c r="JCI56" s="332"/>
      <c r="JCJ56" s="332"/>
      <c r="JCK56" s="332"/>
      <c r="JCL56" s="332"/>
      <c r="JCM56" s="332"/>
      <c r="JCN56" s="332"/>
      <c r="JCO56" s="332"/>
      <c r="JCP56" s="332"/>
      <c r="JCQ56" s="332"/>
      <c r="JCR56" s="332"/>
      <c r="JCS56" s="332"/>
      <c r="JCT56" s="332"/>
      <c r="JCU56" s="332"/>
      <c r="JCV56" s="332"/>
      <c r="JCW56" s="332"/>
      <c r="JCX56" s="332"/>
      <c r="JCY56" s="332"/>
      <c r="JCZ56" s="332"/>
      <c r="JDA56" s="332"/>
      <c r="JDB56" s="332"/>
      <c r="JDC56" s="332"/>
      <c r="JDD56" s="332"/>
      <c r="JDE56" s="332"/>
      <c r="JDF56" s="332"/>
      <c r="JDG56" s="332"/>
      <c r="JDH56" s="332"/>
      <c r="JDI56" s="332"/>
      <c r="JDJ56" s="332"/>
      <c r="JDK56" s="332"/>
      <c r="JDL56" s="332"/>
      <c r="JDM56" s="332"/>
      <c r="JDN56" s="332"/>
      <c r="JDO56" s="332"/>
      <c r="JDP56" s="332"/>
      <c r="JDQ56" s="332"/>
      <c r="JDR56" s="332"/>
      <c r="JDS56" s="332"/>
      <c r="JDT56" s="332"/>
      <c r="JDU56" s="332"/>
      <c r="JDV56" s="332"/>
      <c r="JDW56" s="332"/>
      <c r="JDX56" s="332"/>
      <c r="JDY56" s="332"/>
      <c r="JDZ56" s="332"/>
      <c r="JEA56" s="332"/>
      <c r="JEB56" s="332"/>
      <c r="JEC56" s="332"/>
      <c r="JED56" s="332"/>
      <c r="JEE56" s="332"/>
      <c r="JEF56" s="332"/>
      <c r="JEG56" s="332"/>
      <c r="JEH56" s="332"/>
      <c r="JEI56" s="332"/>
      <c r="JEJ56" s="332"/>
      <c r="JEK56" s="332"/>
      <c r="JEL56" s="332"/>
      <c r="JEM56" s="332"/>
      <c r="JEN56" s="332"/>
      <c r="JEO56" s="332"/>
      <c r="JEP56" s="332"/>
      <c r="JEQ56" s="332"/>
      <c r="JER56" s="332"/>
      <c r="JES56" s="332"/>
      <c r="JET56" s="332"/>
      <c r="JEU56" s="332"/>
      <c r="JEV56" s="332"/>
      <c r="JEW56" s="332"/>
      <c r="JEX56" s="332"/>
      <c r="JEY56" s="332"/>
      <c r="JEZ56" s="332"/>
      <c r="JFA56" s="332"/>
      <c r="JFB56" s="332"/>
      <c r="JFC56" s="332"/>
      <c r="JFD56" s="332"/>
      <c r="JFE56" s="332"/>
      <c r="JFF56" s="332"/>
      <c r="JFG56" s="332"/>
      <c r="JFH56" s="332"/>
      <c r="JFI56" s="332"/>
      <c r="JFJ56" s="332"/>
      <c r="JFK56" s="332"/>
      <c r="JFL56" s="332"/>
      <c r="JFM56" s="332"/>
      <c r="JFN56" s="332"/>
      <c r="JFO56" s="332"/>
      <c r="JFP56" s="332"/>
      <c r="JFQ56" s="332"/>
      <c r="JFR56" s="332"/>
      <c r="JFS56" s="332"/>
      <c r="JFT56" s="332"/>
      <c r="JFU56" s="332"/>
      <c r="JFV56" s="332"/>
      <c r="JFW56" s="332"/>
      <c r="JFX56" s="332"/>
      <c r="JFY56" s="332"/>
      <c r="JFZ56" s="332"/>
      <c r="JGA56" s="332"/>
      <c r="JGB56" s="332"/>
      <c r="JGC56" s="332"/>
      <c r="JGD56" s="332"/>
      <c r="JGE56" s="332"/>
      <c r="JGF56" s="332"/>
      <c r="JGG56" s="332"/>
      <c r="JGH56" s="332"/>
      <c r="JGI56" s="332"/>
      <c r="JGJ56" s="332"/>
      <c r="JGK56" s="332"/>
      <c r="JGL56" s="332"/>
      <c r="JGM56" s="332"/>
      <c r="JGN56" s="332"/>
      <c r="JGO56" s="332"/>
      <c r="JGP56" s="332"/>
      <c r="JGQ56" s="332"/>
      <c r="JGR56" s="332"/>
      <c r="JGS56" s="332"/>
      <c r="JGT56" s="332"/>
      <c r="JGU56" s="332"/>
      <c r="JGV56" s="332"/>
      <c r="JGW56" s="332"/>
      <c r="JGX56" s="332"/>
      <c r="JGY56" s="332"/>
      <c r="JGZ56" s="332"/>
      <c r="JHA56" s="332"/>
      <c r="JHB56" s="332"/>
      <c r="JHC56" s="332"/>
      <c r="JHD56" s="332"/>
      <c r="JHE56" s="332"/>
      <c r="JHF56" s="332"/>
      <c r="JHG56" s="332"/>
      <c r="JHH56" s="332"/>
      <c r="JHI56" s="332"/>
      <c r="JHJ56" s="332"/>
      <c r="JHK56" s="332"/>
      <c r="JHL56" s="332"/>
      <c r="JHM56" s="332"/>
      <c r="JHN56" s="332"/>
      <c r="JHO56" s="332"/>
      <c r="JHP56" s="332"/>
      <c r="JHQ56" s="332"/>
      <c r="JHR56" s="332"/>
      <c r="JHS56" s="332"/>
      <c r="JHT56" s="332"/>
      <c r="JHU56" s="332"/>
      <c r="JHV56" s="332"/>
      <c r="JHW56" s="332"/>
      <c r="JHX56" s="332"/>
      <c r="JHY56" s="332"/>
      <c r="JHZ56" s="332"/>
      <c r="JIA56" s="332"/>
      <c r="JIB56" s="332"/>
      <c r="JIC56" s="332"/>
      <c r="JID56" s="332"/>
      <c r="JIE56" s="332"/>
      <c r="JIF56" s="332"/>
      <c r="JIG56" s="332"/>
      <c r="JIH56" s="332"/>
      <c r="JII56" s="332"/>
      <c r="JIJ56" s="332"/>
      <c r="JIK56" s="332"/>
      <c r="JIL56" s="332"/>
      <c r="JIM56" s="332"/>
      <c r="JIN56" s="332"/>
      <c r="JIO56" s="332"/>
      <c r="JIP56" s="332"/>
      <c r="JIQ56" s="332"/>
      <c r="JIR56" s="332"/>
      <c r="JIS56" s="332"/>
      <c r="JIT56" s="332"/>
      <c r="JIU56" s="332"/>
      <c r="JIV56" s="332"/>
      <c r="JIW56" s="332"/>
      <c r="JIX56" s="332"/>
      <c r="JIY56" s="332"/>
      <c r="JIZ56" s="332"/>
      <c r="JJA56" s="332"/>
      <c r="JJB56" s="332"/>
      <c r="JJC56" s="332"/>
      <c r="JJD56" s="332"/>
      <c r="JJE56" s="332"/>
      <c r="JJF56" s="332"/>
      <c r="JJG56" s="332"/>
      <c r="JJH56" s="332"/>
      <c r="JJI56" s="332"/>
      <c r="JJJ56" s="332"/>
      <c r="JJK56" s="332"/>
      <c r="JJL56" s="332"/>
      <c r="JJM56" s="332"/>
      <c r="JJN56" s="332"/>
      <c r="JJO56" s="332"/>
      <c r="JJP56" s="332"/>
      <c r="JJQ56" s="332"/>
      <c r="JJR56" s="332"/>
      <c r="JJS56" s="332"/>
      <c r="JJT56" s="332"/>
      <c r="JJU56" s="332"/>
      <c r="JJV56" s="332"/>
      <c r="JJW56" s="332"/>
      <c r="JJX56" s="332"/>
      <c r="JJY56" s="332"/>
      <c r="JJZ56" s="332"/>
      <c r="JKA56" s="332"/>
      <c r="JKB56" s="332"/>
      <c r="JKC56" s="332"/>
      <c r="JKD56" s="332"/>
      <c r="JKE56" s="332"/>
      <c r="JKF56" s="332"/>
      <c r="JKG56" s="332"/>
      <c r="JKH56" s="332"/>
      <c r="JKI56" s="332"/>
      <c r="JKJ56" s="332"/>
      <c r="JKK56" s="332"/>
      <c r="JKL56" s="332"/>
      <c r="JKM56" s="332"/>
      <c r="JKN56" s="332"/>
      <c r="JKO56" s="332"/>
      <c r="JKP56" s="332"/>
      <c r="JKQ56" s="332"/>
      <c r="JKR56" s="332"/>
      <c r="JKS56" s="332"/>
      <c r="JKT56" s="332"/>
      <c r="JKU56" s="332"/>
      <c r="JKV56" s="332"/>
      <c r="JKW56" s="332"/>
      <c r="JKX56" s="332"/>
      <c r="JKY56" s="332"/>
      <c r="JKZ56" s="332"/>
      <c r="JLA56" s="332"/>
      <c r="JLB56" s="332"/>
      <c r="JLC56" s="332"/>
      <c r="JLD56" s="332"/>
      <c r="JLE56" s="332"/>
      <c r="JLF56" s="332"/>
      <c r="JLG56" s="332"/>
      <c r="JLH56" s="332"/>
      <c r="JLI56" s="332"/>
      <c r="JLJ56" s="332"/>
      <c r="JLK56" s="332"/>
      <c r="JLL56" s="332"/>
      <c r="JLM56" s="332"/>
      <c r="JLN56" s="332"/>
      <c r="JLO56" s="332"/>
      <c r="JLP56" s="332"/>
      <c r="JLQ56" s="332"/>
      <c r="JLR56" s="332"/>
      <c r="JLS56" s="332"/>
      <c r="JLT56" s="332"/>
      <c r="JLU56" s="332"/>
      <c r="JLV56" s="332"/>
      <c r="JLW56" s="332"/>
      <c r="JLX56" s="332"/>
      <c r="JLY56" s="332"/>
      <c r="JLZ56" s="332"/>
      <c r="JMA56" s="332"/>
      <c r="JMB56" s="332"/>
      <c r="JMC56" s="332"/>
      <c r="JMD56" s="332"/>
      <c r="JME56" s="332"/>
      <c r="JMF56" s="332"/>
      <c r="JMG56" s="332"/>
      <c r="JMH56" s="332"/>
      <c r="JMI56" s="332"/>
      <c r="JMJ56" s="332"/>
      <c r="JMK56" s="332"/>
      <c r="JML56" s="332"/>
      <c r="JMM56" s="332"/>
      <c r="JMN56" s="332"/>
      <c r="JMO56" s="332"/>
      <c r="JMP56" s="332"/>
      <c r="JMQ56" s="332"/>
      <c r="JMR56" s="332"/>
      <c r="JMS56" s="332"/>
      <c r="JMT56" s="332"/>
      <c r="JMU56" s="332"/>
      <c r="JMV56" s="332"/>
      <c r="JMW56" s="332"/>
      <c r="JMX56" s="332"/>
      <c r="JMY56" s="332"/>
      <c r="JMZ56" s="332"/>
      <c r="JNA56" s="332"/>
      <c r="JNB56" s="332"/>
      <c r="JNC56" s="332"/>
      <c r="JND56" s="332"/>
      <c r="JNE56" s="332"/>
      <c r="JNF56" s="332"/>
      <c r="JNG56" s="332"/>
      <c r="JNH56" s="332"/>
      <c r="JNI56" s="332"/>
      <c r="JNJ56" s="332"/>
      <c r="JNK56" s="332"/>
      <c r="JNL56" s="332"/>
      <c r="JNM56" s="332"/>
      <c r="JNN56" s="332"/>
      <c r="JNO56" s="332"/>
      <c r="JNP56" s="332"/>
      <c r="JNQ56" s="332"/>
      <c r="JNR56" s="332"/>
      <c r="JNS56" s="332"/>
      <c r="JNT56" s="332"/>
      <c r="JNU56" s="332"/>
      <c r="JNV56" s="332"/>
      <c r="JNW56" s="332"/>
      <c r="JNX56" s="332"/>
      <c r="JNY56" s="332"/>
      <c r="JNZ56" s="332"/>
      <c r="JOA56" s="332"/>
      <c r="JOB56" s="332"/>
      <c r="JOC56" s="332"/>
      <c r="JOD56" s="332"/>
      <c r="JOE56" s="332"/>
      <c r="JOF56" s="332"/>
      <c r="JOG56" s="332"/>
      <c r="JOH56" s="332"/>
      <c r="JOI56" s="332"/>
      <c r="JOJ56" s="332"/>
      <c r="JOK56" s="332"/>
      <c r="JOL56" s="332"/>
      <c r="JOM56" s="332"/>
      <c r="JON56" s="332"/>
      <c r="JOO56" s="332"/>
      <c r="JOP56" s="332"/>
      <c r="JOQ56" s="332"/>
      <c r="JOR56" s="332"/>
      <c r="JOS56" s="332"/>
      <c r="JOT56" s="332"/>
      <c r="JOU56" s="332"/>
      <c r="JOV56" s="332"/>
      <c r="JOW56" s="332"/>
      <c r="JOX56" s="332"/>
      <c r="JOY56" s="332"/>
      <c r="JOZ56" s="332"/>
      <c r="JPA56" s="332"/>
      <c r="JPB56" s="332"/>
      <c r="JPC56" s="332"/>
      <c r="JPD56" s="332"/>
      <c r="JPE56" s="332"/>
      <c r="JPF56" s="332"/>
      <c r="JPG56" s="332"/>
      <c r="JPH56" s="332"/>
      <c r="JPI56" s="332"/>
      <c r="JPJ56" s="332"/>
      <c r="JPK56" s="332"/>
      <c r="JPL56" s="332"/>
      <c r="JPM56" s="332"/>
      <c r="JPN56" s="332"/>
      <c r="JPO56" s="332"/>
      <c r="JPP56" s="332"/>
      <c r="JPQ56" s="332"/>
      <c r="JPR56" s="332"/>
      <c r="JPS56" s="332"/>
      <c r="JPT56" s="332"/>
      <c r="JPU56" s="332"/>
      <c r="JPV56" s="332"/>
      <c r="JPW56" s="332"/>
      <c r="JPX56" s="332"/>
      <c r="JPY56" s="332"/>
      <c r="JPZ56" s="332"/>
      <c r="JQA56" s="332"/>
      <c r="JQB56" s="332"/>
      <c r="JQC56" s="332"/>
      <c r="JQD56" s="332"/>
      <c r="JQE56" s="332"/>
      <c r="JQF56" s="332"/>
      <c r="JQG56" s="332"/>
      <c r="JQH56" s="332"/>
      <c r="JQI56" s="332"/>
      <c r="JQJ56" s="332"/>
      <c r="JQK56" s="332"/>
      <c r="JQL56" s="332"/>
      <c r="JQM56" s="332"/>
      <c r="JQN56" s="332"/>
      <c r="JQO56" s="332"/>
      <c r="JQP56" s="332"/>
      <c r="JQQ56" s="332"/>
      <c r="JQR56" s="332"/>
      <c r="JQS56" s="332"/>
      <c r="JQT56" s="332"/>
      <c r="JQU56" s="332"/>
      <c r="JQV56" s="332"/>
      <c r="JQW56" s="332"/>
      <c r="JQX56" s="332"/>
      <c r="JQY56" s="332"/>
      <c r="JQZ56" s="332"/>
      <c r="JRA56" s="332"/>
      <c r="JRB56" s="332"/>
      <c r="JRC56" s="332"/>
      <c r="JRD56" s="332"/>
      <c r="JRE56" s="332"/>
      <c r="JRF56" s="332"/>
      <c r="JRG56" s="332"/>
      <c r="JRH56" s="332"/>
      <c r="JRI56" s="332"/>
      <c r="JRJ56" s="332"/>
      <c r="JRK56" s="332"/>
      <c r="JRL56" s="332"/>
      <c r="JRM56" s="332"/>
      <c r="JRN56" s="332"/>
      <c r="JRO56" s="332"/>
      <c r="JRP56" s="332"/>
      <c r="JRQ56" s="332"/>
      <c r="JRR56" s="332"/>
      <c r="JRS56" s="332"/>
      <c r="JRT56" s="332"/>
      <c r="JRU56" s="332"/>
      <c r="JRV56" s="332"/>
      <c r="JRW56" s="332"/>
      <c r="JRX56" s="332"/>
      <c r="JRY56" s="332"/>
      <c r="JRZ56" s="332"/>
      <c r="JSA56" s="332"/>
      <c r="JSB56" s="332"/>
      <c r="JSC56" s="332"/>
      <c r="JSD56" s="332"/>
      <c r="JSE56" s="332"/>
      <c r="JSF56" s="332"/>
      <c r="JSG56" s="332"/>
      <c r="JSH56" s="332"/>
      <c r="JSI56" s="332"/>
      <c r="JSJ56" s="332"/>
      <c r="JSK56" s="332"/>
      <c r="JSL56" s="332"/>
      <c r="JSM56" s="332"/>
      <c r="JSN56" s="332"/>
      <c r="JSO56" s="332"/>
      <c r="JSP56" s="332"/>
      <c r="JSQ56" s="332"/>
      <c r="JSR56" s="332"/>
      <c r="JSS56" s="332"/>
      <c r="JST56" s="332"/>
      <c r="JSU56" s="332"/>
      <c r="JSV56" s="332"/>
      <c r="JSW56" s="332"/>
      <c r="JSX56" s="332"/>
      <c r="JSY56" s="332"/>
      <c r="JSZ56" s="332"/>
      <c r="JTA56" s="332"/>
      <c r="JTB56" s="332"/>
      <c r="JTC56" s="332"/>
      <c r="JTD56" s="332"/>
      <c r="JTE56" s="332"/>
      <c r="JTF56" s="332"/>
      <c r="JTG56" s="332"/>
      <c r="JTH56" s="332"/>
      <c r="JTI56" s="332"/>
      <c r="JTJ56" s="332"/>
      <c r="JTK56" s="332"/>
      <c r="JTL56" s="332"/>
      <c r="JTM56" s="332"/>
      <c r="JTN56" s="332"/>
      <c r="JTO56" s="332"/>
      <c r="JTP56" s="332"/>
      <c r="JTQ56" s="332"/>
      <c r="JTR56" s="332"/>
      <c r="JTS56" s="332"/>
      <c r="JTT56" s="332"/>
      <c r="JTU56" s="332"/>
      <c r="JTV56" s="332"/>
      <c r="JTW56" s="332"/>
      <c r="JTX56" s="332"/>
      <c r="JTY56" s="332"/>
      <c r="JTZ56" s="332"/>
      <c r="JUA56" s="332"/>
      <c r="JUB56" s="332"/>
      <c r="JUC56" s="332"/>
      <c r="JUD56" s="332"/>
      <c r="JUE56" s="332"/>
      <c r="JUF56" s="332"/>
      <c r="JUG56" s="332"/>
      <c r="JUH56" s="332"/>
      <c r="JUI56" s="332"/>
      <c r="JUJ56" s="332"/>
      <c r="JUK56" s="332"/>
      <c r="JUL56" s="332"/>
      <c r="JUM56" s="332"/>
      <c r="JUN56" s="332"/>
      <c r="JUO56" s="332"/>
      <c r="JUP56" s="332"/>
      <c r="JUQ56" s="332"/>
      <c r="JUR56" s="332"/>
      <c r="JUS56" s="332"/>
      <c r="JUT56" s="332"/>
      <c r="JUU56" s="332"/>
      <c r="JUV56" s="332"/>
      <c r="JUW56" s="332"/>
      <c r="JUX56" s="332"/>
      <c r="JUY56" s="332"/>
      <c r="JUZ56" s="332"/>
      <c r="JVA56" s="332"/>
      <c r="JVB56" s="332"/>
      <c r="JVC56" s="332"/>
      <c r="JVD56" s="332"/>
      <c r="JVE56" s="332"/>
      <c r="JVF56" s="332"/>
      <c r="JVG56" s="332"/>
      <c r="JVH56" s="332"/>
      <c r="JVI56" s="332"/>
      <c r="JVJ56" s="332"/>
      <c r="JVK56" s="332"/>
      <c r="JVL56" s="332"/>
      <c r="JVM56" s="332"/>
      <c r="JVN56" s="332"/>
      <c r="JVO56" s="332"/>
      <c r="JVP56" s="332"/>
      <c r="JVQ56" s="332"/>
      <c r="JVR56" s="332"/>
      <c r="JVS56" s="332"/>
      <c r="JVT56" s="332"/>
      <c r="JVU56" s="332"/>
      <c r="JVV56" s="332"/>
      <c r="JVW56" s="332"/>
      <c r="JVX56" s="332"/>
      <c r="JVY56" s="332"/>
      <c r="JVZ56" s="332"/>
      <c r="JWA56" s="332"/>
      <c r="JWB56" s="332"/>
      <c r="JWC56" s="332"/>
      <c r="JWD56" s="332"/>
      <c r="JWE56" s="332"/>
      <c r="JWF56" s="332"/>
      <c r="JWG56" s="332"/>
      <c r="JWH56" s="332"/>
      <c r="JWI56" s="332"/>
      <c r="JWJ56" s="332"/>
      <c r="JWK56" s="332"/>
      <c r="JWL56" s="332"/>
      <c r="JWM56" s="332"/>
      <c r="JWN56" s="332"/>
      <c r="JWO56" s="332"/>
      <c r="JWP56" s="332"/>
      <c r="JWQ56" s="332"/>
      <c r="JWR56" s="332"/>
      <c r="JWS56" s="332"/>
      <c r="JWT56" s="332"/>
      <c r="JWU56" s="332"/>
      <c r="JWV56" s="332"/>
      <c r="JWW56" s="332"/>
      <c r="JWX56" s="332"/>
      <c r="JWY56" s="332"/>
      <c r="JWZ56" s="332"/>
      <c r="JXA56" s="332"/>
      <c r="JXB56" s="332"/>
      <c r="JXC56" s="332"/>
      <c r="JXD56" s="332"/>
      <c r="JXE56" s="332"/>
      <c r="JXF56" s="332"/>
      <c r="JXG56" s="332"/>
      <c r="JXH56" s="332"/>
      <c r="JXI56" s="332"/>
      <c r="JXJ56" s="332"/>
      <c r="JXK56" s="332"/>
      <c r="JXL56" s="332"/>
      <c r="JXM56" s="332"/>
      <c r="JXN56" s="332"/>
      <c r="JXO56" s="332"/>
      <c r="JXP56" s="332"/>
      <c r="JXQ56" s="332"/>
      <c r="JXR56" s="332"/>
      <c r="JXS56" s="332"/>
      <c r="JXT56" s="332"/>
      <c r="JXU56" s="332"/>
      <c r="JXV56" s="332"/>
      <c r="JXW56" s="332"/>
      <c r="JXX56" s="332"/>
      <c r="JXY56" s="332"/>
      <c r="JXZ56" s="332"/>
      <c r="JYA56" s="332"/>
      <c r="JYB56" s="332"/>
      <c r="JYC56" s="332"/>
      <c r="JYD56" s="332"/>
      <c r="JYE56" s="332"/>
      <c r="JYF56" s="332"/>
      <c r="JYG56" s="332"/>
      <c r="JYH56" s="332"/>
      <c r="JYI56" s="332"/>
      <c r="JYJ56" s="332"/>
      <c r="JYK56" s="332"/>
      <c r="JYL56" s="332"/>
      <c r="JYM56" s="332"/>
      <c r="JYN56" s="332"/>
      <c r="JYO56" s="332"/>
      <c r="JYP56" s="332"/>
      <c r="JYQ56" s="332"/>
      <c r="JYR56" s="332"/>
      <c r="JYS56" s="332"/>
      <c r="JYT56" s="332"/>
      <c r="JYU56" s="332"/>
      <c r="JYV56" s="332"/>
      <c r="JYW56" s="332"/>
      <c r="JYX56" s="332"/>
      <c r="JYY56" s="332"/>
      <c r="JYZ56" s="332"/>
      <c r="JZA56" s="332"/>
      <c r="JZB56" s="332"/>
      <c r="JZC56" s="332"/>
      <c r="JZD56" s="332"/>
      <c r="JZE56" s="332"/>
      <c r="JZF56" s="332"/>
      <c r="JZG56" s="332"/>
      <c r="JZH56" s="332"/>
      <c r="JZI56" s="332"/>
      <c r="JZJ56" s="332"/>
      <c r="JZK56" s="332"/>
      <c r="JZL56" s="332"/>
      <c r="JZM56" s="332"/>
      <c r="JZN56" s="332"/>
      <c r="JZO56" s="332"/>
      <c r="JZP56" s="332"/>
      <c r="JZQ56" s="332"/>
      <c r="JZR56" s="332"/>
      <c r="JZS56" s="332"/>
      <c r="JZT56" s="332"/>
      <c r="JZU56" s="332"/>
      <c r="JZV56" s="332"/>
      <c r="JZW56" s="332"/>
      <c r="JZX56" s="332"/>
      <c r="JZY56" s="332"/>
      <c r="JZZ56" s="332"/>
      <c r="KAA56" s="332"/>
      <c r="KAB56" s="332"/>
      <c r="KAC56" s="332"/>
      <c r="KAD56" s="332"/>
      <c r="KAE56" s="332"/>
      <c r="KAF56" s="332"/>
      <c r="KAG56" s="332"/>
      <c r="KAH56" s="332"/>
      <c r="KAI56" s="332"/>
      <c r="KAJ56" s="332"/>
      <c r="KAK56" s="332"/>
      <c r="KAL56" s="332"/>
      <c r="KAM56" s="332"/>
      <c r="KAN56" s="332"/>
      <c r="KAO56" s="332"/>
      <c r="KAP56" s="332"/>
      <c r="KAQ56" s="332"/>
      <c r="KAR56" s="332"/>
      <c r="KAS56" s="332"/>
      <c r="KAT56" s="332"/>
      <c r="KAU56" s="332"/>
      <c r="KAV56" s="332"/>
      <c r="KAW56" s="332"/>
      <c r="KAX56" s="332"/>
      <c r="KAY56" s="332"/>
      <c r="KAZ56" s="332"/>
      <c r="KBA56" s="332"/>
      <c r="KBB56" s="332"/>
      <c r="KBC56" s="332"/>
      <c r="KBD56" s="332"/>
      <c r="KBE56" s="332"/>
      <c r="KBF56" s="332"/>
      <c r="KBG56" s="332"/>
      <c r="KBH56" s="332"/>
      <c r="KBI56" s="332"/>
      <c r="KBJ56" s="332"/>
      <c r="KBK56" s="332"/>
      <c r="KBL56" s="332"/>
      <c r="KBM56" s="332"/>
      <c r="KBN56" s="332"/>
      <c r="KBO56" s="332"/>
      <c r="KBP56" s="332"/>
      <c r="KBQ56" s="332"/>
      <c r="KBR56" s="332"/>
      <c r="KBS56" s="332"/>
      <c r="KBT56" s="332"/>
      <c r="KBU56" s="332"/>
      <c r="KBV56" s="332"/>
      <c r="KBW56" s="332"/>
      <c r="KBX56" s="332"/>
      <c r="KBY56" s="332"/>
      <c r="KBZ56" s="332"/>
      <c r="KCA56" s="332"/>
      <c r="KCB56" s="332"/>
      <c r="KCC56" s="332"/>
      <c r="KCD56" s="332"/>
      <c r="KCE56" s="332"/>
      <c r="KCF56" s="332"/>
      <c r="KCG56" s="332"/>
      <c r="KCH56" s="332"/>
      <c r="KCI56" s="332"/>
      <c r="KCJ56" s="332"/>
      <c r="KCK56" s="332"/>
      <c r="KCL56" s="332"/>
      <c r="KCM56" s="332"/>
      <c r="KCN56" s="332"/>
      <c r="KCO56" s="332"/>
      <c r="KCP56" s="332"/>
      <c r="KCQ56" s="332"/>
      <c r="KCR56" s="332"/>
      <c r="KCS56" s="332"/>
      <c r="KCT56" s="332"/>
      <c r="KCU56" s="332"/>
      <c r="KCV56" s="332"/>
      <c r="KCW56" s="332"/>
      <c r="KCX56" s="332"/>
      <c r="KCY56" s="332"/>
      <c r="KCZ56" s="332"/>
      <c r="KDA56" s="332"/>
      <c r="KDB56" s="332"/>
      <c r="KDC56" s="332"/>
      <c r="KDD56" s="332"/>
      <c r="KDE56" s="332"/>
      <c r="KDF56" s="332"/>
      <c r="KDG56" s="332"/>
      <c r="KDH56" s="332"/>
      <c r="KDI56" s="332"/>
      <c r="KDJ56" s="332"/>
      <c r="KDK56" s="332"/>
      <c r="KDL56" s="332"/>
      <c r="KDM56" s="332"/>
      <c r="KDN56" s="332"/>
      <c r="KDO56" s="332"/>
      <c r="KDP56" s="332"/>
      <c r="KDQ56" s="332"/>
      <c r="KDR56" s="332"/>
      <c r="KDS56" s="332"/>
      <c r="KDT56" s="332"/>
      <c r="KDU56" s="332"/>
      <c r="KDV56" s="332"/>
      <c r="KDW56" s="332"/>
      <c r="KDX56" s="332"/>
      <c r="KDY56" s="332"/>
      <c r="KDZ56" s="332"/>
      <c r="KEA56" s="332"/>
      <c r="KEB56" s="332"/>
      <c r="KEC56" s="332"/>
      <c r="KED56" s="332"/>
      <c r="KEE56" s="332"/>
      <c r="KEF56" s="332"/>
      <c r="KEG56" s="332"/>
      <c r="KEH56" s="332"/>
      <c r="KEI56" s="332"/>
      <c r="KEJ56" s="332"/>
      <c r="KEK56" s="332"/>
      <c r="KEL56" s="332"/>
      <c r="KEM56" s="332"/>
      <c r="KEN56" s="332"/>
      <c r="KEO56" s="332"/>
      <c r="KEP56" s="332"/>
      <c r="KEQ56" s="332"/>
      <c r="KER56" s="332"/>
      <c r="KES56" s="332"/>
      <c r="KET56" s="332"/>
      <c r="KEU56" s="332"/>
      <c r="KEV56" s="332"/>
      <c r="KEW56" s="332"/>
      <c r="KEX56" s="332"/>
      <c r="KEY56" s="332"/>
      <c r="KEZ56" s="332"/>
      <c r="KFA56" s="332"/>
      <c r="KFB56" s="332"/>
      <c r="KFC56" s="332"/>
      <c r="KFD56" s="332"/>
      <c r="KFE56" s="332"/>
      <c r="KFF56" s="332"/>
      <c r="KFG56" s="332"/>
      <c r="KFH56" s="332"/>
      <c r="KFI56" s="332"/>
      <c r="KFJ56" s="332"/>
      <c r="KFK56" s="332"/>
      <c r="KFL56" s="332"/>
      <c r="KFM56" s="332"/>
      <c r="KFN56" s="332"/>
      <c r="KFO56" s="332"/>
      <c r="KFP56" s="332"/>
      <c r="KFQ56" s="332"/>
      <c r="KFR56" s="332"/>
      <c r="KFS56" s="332"/>
      <c r="KFT56" s="332"/>
      <c r="KFU56" s="332"/>
      <c r="KFV56" s="332"/>
      <c r="KFW56" s="332"/>
      <c r="KFX56" s="332"/>
      <c r="KFY56" s="332"/>
      <c r="KFZ56" s="332"/>
      <c r="KGA56" s="332"/>
      <c r="KGB56" s="332"/>
      <c r="KGC56" s="332"/>
      <c r="KGD56" s="332"/>
      <c r="KGE56" s="332"/>
      <c r="KGF56" s="332"/>
      <c r="KGG56" s="332"/>
      <c r="KGH56" s="332"/>
      <c r="KGI56" s="332"/>
      <c r="KGJ56" s="332"/>
      <c r="KGK56" s="332"/>
      <c r="KGL56" s="332"/>
      <c r="KGM56" s="332"/>
      <c r="KGN56" s="332"/>
      <c r="KGO56" s="332"/>
      <c r="KGP56" s="332"/>
      <c r="KGQ56" s="332"/>
      <c r="KGR56" s="332"/>
      <c r="KGS56" s="332"/>
      <c r="KGT56" s="332"/>
      <c r="KGU56" s="332"/>
      <c r="KGV56" s="332"/>
      <c r="KGW56" s="332"/>
      <c r="KGX56" s="332"/>
      <c r="KGY56" s="332"/>
      <c r="KGZ56" s="332"/>
      <c r="KHA56" s="332"/>
      <c r="KHB56" s="332"/>
      <c r="KHC56" s="332"/>
      <c r="KHD56" s="332"/>
      <c r="KHE56" s="332"/>
      <c r="KHF56" s="332"/>
      <c r="KHG56" s="332"/>
      <c r="KHH56" s="332"/>
      <c r="KHI56" s="332"/>
      <c r="KHJ56" s="332"/>
      <c r="KHK56" s="332"/>
      <c r="KHL56" s="332"/>
      <c r="KHM56" s="332"/>
      <c r="KHN56" s="332"/>
      <c r="KHO56" s="332"/>
      <c r="KHP56" s="332"/>
      <c r="KHQ56" s="332"/>
      <c r="KHR56" s="332"/>
      <c r="KHS56" s="332"/>
      <c r="KHT56" s="332"/>
      <c r="KHU56" s="332"/>
      <c r="KHV56" s="332"/>
      <c r="KHW56" s="332"/>
      <c r="KHX56" s="332"/>
      <c r="KHY56" s="332"/>
      <c r="KHZ56" s="332"/>
      <c r="KIA56" s="332"/>
      <c r="KIB56" s="332"/>
      <c r="KIC56" s="332"/>
      <c r="KID56" s="332"/>
      <c r="KIE56" s="332"/>
      <c r="KIF56" s="332"/>
      <c r="KIG56" s="332"/>
      <c r="KIH56" s="332"/>
      <c r="KII56" s="332"/>
      <c r="KIJ56" s="332"/>
      <c r="KIK56" s="332"/>
      <c r="KIL56" s="332"/>
      <c r="KIM56" s="332"/>
      <c r="KIN56" s="332"/>
      <c r="KIO56" s="332"/>
      <c r="KIP56" s="332"/>
      <c r="KIQ56" s="332"/>
      <c r="KIR56" s="332"/>
      <c r="KIS56" s="332"/>
      <c r="KIT56" s="332"/>
      <c r="KIU56" s="332"/>
      <c r="KIV56" s="332"/>
      <c r="KIW56" s="332"/>
      <c r="KIX56" s="332"/>
      <c r="KIY56" s="332"/>
      <c r="KIZ56" s="332"/>
      <c r="KJA56" s="332"/>
      <c r="KJB56" s="332"/>
      <c r="KJC56" s="332"/>
      <c r="KJD56" s="332"/>
      <c r="KJE56" s="332"/>
      <c r="KJF56" s="332"/>
      <c r="KJG56" s="332"/>
      <c r="KJH56" s="332"/>
      <c r="KJI56" s="332"/>
      <c r="KJJ56" s="332"/>
      <c r="KJK56" s="332"/>
      <c r="KJL56" s="332"/>
      <c r="KJM56" s="332"/>
      <c r="KJN56" s="332"/>
      <c r="KJO56" s="332"/>
      <c r="KJP56" s="332"/>
      <c r="KJQ56" s="332"/>
      <c r="KJR56" s="332"/>
      <c r="KJS56" s="332"/>
      <c r="KJT56" s="332"/>
      <c r="KJU56" s="332"/>
      <c r="KJV56" s="332"/>
      <c r="KJW56" s="332"/>
      <c r="KJX56" s="332"/>
      <c r="KJY56" s="332"/>
      <c r="KJZ56" s="332"/>
      <c r="KKA56" s="332"/>
      <c r="KKB56" s="332"/>
      <c r="KKC56" s="332"/>
      <c r="KKD56" s="332"/>
      <c r="KKE56" s="332"/>
      <c r="KKF56" s="332"/>
      <c r="KKG56" s="332"/>
      <c r="KKH56" s="332"/>
      <c r="KKI56" s="332"/>
      <c r="KKJ56" s="332"/>
      <c r="KKK56" s="332"/>
      <c r="KKL56" s="332"/>
      <c r="KKM56" s="332"/>
      <c r="KKN56" s="332"/>
      <c r="KKO56" s="332"/>
      <c r="KKP56" s="332"/>
      <c r="KKQ56" s="332"/>
      <c r="KKR56" s="332"/>
      <c r="KKS56" s="332"/>
      <c r="KKT56" s="332"/>
      <c r="KKU56" s="332"/>
      <c r="KKV56" s="332"/>
      <c r="KKW56" s="332"/>
      <c r="KKX56" s="332"/>
      <c r="KKY56" s="332"/>
      <c r="KKZ56" s="332"/>
      <c r="KLA56" s="332"/>
      <c r="KLB56" s="332"/>
      <c r="KLC56" s="332"/>
      <c r="KLD56" s="332"/>
      <c r="KLE56" s="332"/>
      <c r="KLF56" s="332"/>
      <c r="KLG56" s="332"/>
      <c r="KLH56" s="332"/>
      <c r="KLI56" s="332"/>
      <c r="KLJ56" s="332"/>
      <c r="KLK56" s="332"/>
      <c r="KLL56" s="332"/>
      <c r="KLM56" s="332"/>
      <c r="KLN56" s="332"/>
      <c r="KLO56" s="332"/>
      <c r="KLP56" s="332"/>
      <c r="KLQ56" s="332"/>
      <c r="KLR56" s="332"/>
      <c r="KLS56" s="332"/>
      <c r="KLT56" s="332"/>
      <c r="KLU56" s="332"/>
      <c r="KLV56" s="332"/>
      <c r="KLW56" s="332"/>
      <c r="KLX56" s="332"/>
      <c r="KLY56" s="332"/>
      <c r="KLZ56" s="332"/>
      <c r="KMA56" s="332"/>
      <c r="KMB56" s="332"/>
      <c r="KMC56" s="332"/>
      <c r="KMD56" s="332"/>
      <c r="KME56" s="332"/>
      <c r="KMF56" s="332"/>
      <c r="KMG56" s="332"/>
      <c r="KMH56" s="332"/>
      <c r="KMI56" s="332"/>
      <c r="KMJ56" s="332"/>
      <c r="KMK56" s="332"/>
      <c r="KML56" s="332"/>
      <c r="KMM56" s="332"/>
      <c r="KMN56" s="332"/>
      <c r="KMO56" s="332"/>
      <c r="KMP56" s="332"/>
      <c r="KMQ56" s="332"/>
      <c r="KMR56" s="332"/>
      <c r="KMS56" s="332"/>
      <c r="KMT56" s="332"/>
      <c r="KMU56" s="332"/>
      <c r="KMV56" s="332"/>
      <c r="KMW56" s="332"/>
      <c r="KMX56" s="332"/>
      <c r="KMY56" s="332"/>
      <c r="KMZ56" s="332"/>
      <c r="KNA56" s="332"/>
      <c r="KNB56" s="332"/>
      <c r="KNC56" s="332"/>
      <c r="KND56" s="332"/>
      <c r="KNE56" s="332"/>
      <c r="KNF56" s="332"/>
      <c r="KNG56" s="332"/>
      <c r="KNH56" s="332"/>
      <c r="KNI56" s="332"/>
      <c r="KNJ56" s="332"/>
      <c r="KNK56" s="332"/>
      <c r="KNL56" s="332"/>
      <c r="KNM56" s="332"/>
      <c r="KNN56" s="332"/>
      <c r="KNO56" s="332"/>
      <c r="KNP56" s="332"/>
      <c r="KNQ56" s="332"/>
      <c r="KNR56" s="332"/>
      <c r="KNS56" s="332"/>
      <c r="KNT56" s="332"/>
      <c r="KNU56" s="332"/>
      <c r="KNV56" s="332"/>
      <c r="KNW56" s="332"/>
      <c r="KNX56" s="332"/>
      <c r="KNY56" s="332"/>
      <c r="KNZ56" s="332"/>
      <c r="KOA56" s="332"/>
      <c r="KOB56" s="332"/>
      <c r="KOC56" s="332"/>
      <c r="KOD56" s="332"/>
      <c r="KOE56" s="332"/>
      <c r="KOF56" s="332"/>
      <c r="KOG56" s="332"/>
      <c r="KOH56" s="332"/>
      <c r="KOI56" s="332"/>
      <c r="KOJ56" s="332"/>
      <c r="KOK56" s="332"/>
      <c r="KOL56" s="332"/>
      <c r="KOM56" s="332"/>
      <c r="KON56" s="332"/>
      <c r="KOO56" s="332"/>
      <c r="KOP56" s="332"/>
      <c r="KOQ56" s="332"/>
      <c r="KOR56" s="332"/>
      <c r="KOS56" s="332"/>
      <c r="KOT56" s="332"/>
      <c r="KOU56" s="332"/>
      <c r="KOV56" s="332"/>
      <c r="KOW56" s="332"/>
      <c r="KOX56" s="332"/>
      <c r="KOY56" s="332"/>
      <c r="KOZ56" s="332"/>
      <c r="KPA56" s="332"/>
      <c r="KPB56" s="332"/>
      <c r="KPC56" s="332"/>
      <c r="KPD56" s="332"/>
      <c r="KPE56" s="332"/>
      <c r="KPF56" s="332"/>
      <c r="KPG56" s="332"/>
      <c r="KPH56" s="332"/>
      <c r="KPI56" s="332"/>
      <c r="KPJ56" s="332"/>
      <c r="KPK56" s="332"/>
      <c r="KPL56" s="332"/>
      <c r="KPM56" s="332"/>
      <c r="KPN56" s="332"/>
      <c r="KPO56" s="332"/>
      <c r="KPP56" s="332"/>
      <c r="KPQ56" s="332"/>
      <c r="KPR56" s="332"/>
      <c r="KPS56" s="332"/>
      <c r="KPT56" s="332"/>
      <c r="KPU56" s="332"/>
      <c r="KPV56" s="332"/>
      <c r="KPW56" s="332"/>
      <c r="KPX56" s="332"/>
      <c r="KPY56" s="332"/>
      <c r="KPZ56" s="332"/>
      <c r="KQA56" s="332"/>
      <c r="KQB56" s="332"/>
      <c r="KQC56" s="332"/>
      <c r="KQD56" s="332"/>
      <c r="KQE56" s="332"/>
      <c r="KQF56" s="332"/>
      <c r="KQG56" s="332"/>
      <c r="KQH56" s="332"/>
      <c r="KQI56" s="332"/>
      <c r="KQJ56" s="332"/>
      <c r="KQK56" s="332"/>
      <c r="KQL56" s="332"/>
      <c r="KQM56" s="332"/>
      <c r="KQN56" s="332"/>
      <c r="KQO56" s="332"/>
      <c r="KQP56" s="332"/>
      <c r="KQQ56" s="332"/>
      <c r="KQR56" s="332"/>
      <c r="KQS56" s="332"/>
      <c r="KQT56" s="332"/>
      <c r="KQU56" s="332"/>
      <c r="KQV56" s="332"/>
      <c r="KQW56" s="332"/>
      <c r="KQX56" s="332"/>
      <c r="KQY56" s="332"/>
      <c r="KQZ56" s="332"/>
      <c r="KRA56" s="332"/>
      <c r="KRB56" s="332"/>
      <c r="KRC56" s="332"/>
      <c r="KRD56" s="332"/>
      <c r="KRE56" s="332"/>
      <c r="KRF56" s="332"/>
      <c r="KRG56" s="332"/>
      <c r="KRH56" s="332"/>
      <c r="KRI56" s="332"/>
      <c r="KRJ56" s="332"/>
      <c r="KRK56" s="332"/>
      <c r="KRL56" s="332"/>
      <c r="KRM56" s="332"/>
      <c r="KRN56" s="332"/>
      <c r="KRO56" s="332"/>
      <c r="KRP56" s="332"/>
      <c r="KRQ56" s="332"/>
      <c r="KRR56" s="332"/>
      <c r="KRS56" s="332"/>
      <c r="KRT56" s="332"/>
      <c r="KRU56" s="332"/>
      <c r="KRV56" s="332"/>
      <c r="KRW56" s="332"/>
      <c r="KRX56" s="332"/>
      <c r="KRY56" s="332"/>
      <c r="KRZ56" s="332"/>
      <c r="KSA56" s="332"/>
      <c r="KSB56" s="332"/>
      <c r="KSC56" s="332"/>
      <c r="KSD56" s="332"/>
      <c r="KSE56" s="332"/>
      <c r="KSF56" s="332"/>
      <c r="KSG56" s="332"/>
      <c r="KSH56" s="332"/>
      <c r="KSI56" s="332"/>
      <c r="KSJ56" s="332"/>
      <c r="KSK56" s="332"/>
      <c r="KSL56" s="332"/>
      <c r="KSM56" s="332"/>
      <c r="KSN56" s="332"/>
      <c r="KSO56" s="332"/>
      <c r="KSP56" s="332"/>
      <c r="KSQ56" s="332"/>
      <c r="KSR56" s="332"/>
      <c r="KSS56" s="332"/>
      <c r="KST56" s="332"/>
      <c r="KSU56" s="332"/>
      <c r="KSV56" s="332"/>
      <c r="KSW56" s="332"/>
      <c r="KSX56" s="332"/>
      <c r="KSY56" s="332"/>
      <c r="KSZ56" s="332"/>
      <c r="KTA56" s="332"/>
      <c r="KTB56" s="332"/>
      <c r="KTC56" s="332"/>
      <c r="KTD56" s="332"/>
      <c r="KTE56" s="332"/>
      <c r="KTF56" s="332"/>
      <c r="KTG56" s="332"/>
      <c r="KTH56" s="332"/>
      <c r="KTI56" s="332"/>
      <c r="KTJ56" s="332"/>
      <c r="KTK56" s="332"/>
      <c r="KTL56" s="332"/>
      <c r="KTM56" s="332"/>
      <c r="KTN56" s="332"/>
      <c r="KTO56" s="332"/>
      <c r="KTP56" s="332"/>
      <c r="KTQ56" s="332"/>
      <c r="KTR56" s="332"/>
      <c r="KTS56" s="332"/>
      <c r="KTT56" s="332"/>
      <c r="KTU56" s="332"/>
      <c r="KTV56" s="332"/>
      <c r="KTW56" s="332"/>
      <c r="KTX56" s="332"/>
      <c r="KTY56" s="332"/>
      <c r="KTZ56" s="332"/>
      <c r="KUA56" s="332"/>
      <c r="KUB56" s="332"/>
      <c r="KUC56" s="332"/>
      <c r="KUD56" s="332"/>
      <c r="KUE56" s="332"/>
      <c r="KUF56" s="332"/>
      <c r="KUG56" s="332"/>
      <c r="KUH56" s="332"/>
      <c r="KUI56" s="332"/>
      <c r="KUJ56" s="332"/>
      <c r="KUK56" s="332"/>
      <c r="KUL56" s="332"/>
      <c r="KUM56" s="332"/>
      <c r="KUN56" s="332"/>
      <c r="KUO56" s="332"/>
      <c r="KUP56" s="332"/>
      <c r="KUQ56" s="332"/>
      <c r="KUR56" s="332"/>
      <c r="KUS56" s="332"/>
      <c r="KUT56" s="332"/>
      <c r="KUU56" s="332"/>
      <c r="KUV56" s="332"/>
      <c r="KUW56" s="332"/>
      <c r="KUX56" s="332"/>
      <c r="KUY56" s="332"/>
      <c r="KUZ56" s="332"/>
      <c r="KVA56" s="332"/>
      <c r="KVB56" s="332"/>
      <c r="KVC56" s="332"/>
      <c r="KVD56" s="332"/>
      <c r="KVE56" s="332"/>
      <c r="KVF56" s="332"/>
      <c r="KVG56" s="332"/>
      <c r="KVH56" s="332"/>
      <c r="KVI56" s="332"/>
      <c r="KVJ56" s="332"/>
      <c r="KVK56" s="332"/>
      <c r="KVL56" s="332"/>
      <c r="KVM56" s="332"/>
      <c r="KVN56" s="332"/>
      <c r="KVO56" s="332"/>
      <c r="KVP56" s="332"/>
      <c r="KVQ56" s="332"/>
      <c r="KVR56" s="332"/>
      <c r="KVS56" s="332"/>
      <c r="KVT56" s="332"/>
      <c r="KVU56" s="332"/>
      <c r="KVV56" s="332"/>
      <c r="KVW56" s="332"/>
      <c r="KVX56" s="332"/>
      <c r="KVY56" s="332"/>
      <c r="KVZ56" s="332"/>
      <c r="KWA56" s="332"/>
      <c r="KWB56" s="332"/>
      <c r="KWC56" s="332"/>
      <c r="KWD56" s="332"/>
      <c r="KWE56" s="332"/>
      <c r="KWF56" s="332"/>
      <c r="KWG56" s="332"/>
      <c r="KWH56" s="332"/>
      <c r="KWI56" s="332"/>
      <c r="KWJ56" s="332"/>
      <c r="KWK56" s="332"/>
      <c r="KWL56" s="332"/>
      <c r="KWM56" s="332"/>
      <c r="KWN56" s="332"/>
      <c r="KWO56" s="332"/>
      <c r="KWP56" s="332"/>
      <c r="KWQ56" s="332"/>
      <c r="KWR56" s="332"/>
      <c r="KWS56" s="332"/>
      <c r="KWT56" s="332"/>
      <c r="KWU56" s="332"/>
      <c r="KWV56" s="332"/>
      <c r="KWW56" s="332"/>
      <c r="KWX56" s="332"/>
      <c r="KWY56" s="332"/>
      <c r="KWZ56" s="332"/>
      <c r="KXA56" s="332"/>
      <c r="KXB56" s="332"/>
      <c r="KXC56" s="332"/>
      <c r="KXD56" s="332"/>
      <c r="KXE56" s="332"/>
      <c r="KXF56" s="332"/>
      <c r="KXG56" s="332"/>
      <c r="KXH56" s="332"/>
      <c r="KXI56" s="332"/>
      <c r="KXJ56" s="332"/>
      <c r="KXK56" s="332"/>
      <c r="KXL56" s="332"/>
      <c r="KXM56" s="332"/>
      <c r="KXN56" s="332"/>
      <c r="KXO56" s="332"/>
      <c r="KXP56" s="332"/>
      <c r="KXQ56" s="332"/>
      <c r="KXR56" s="332"/>
      <c r="KXS56" s="332"/>
      <c r="KXT56" s="332"/>
      <c r="KXU56" s="332"/>
      <c r="KXV56" s="332"/>
      <c r="KXW56" s="332"/>
      <c r="KXX56" s="332"/>
      <c r="KXY56" s="332"/>
      <c r="KXZ56" s="332"/>
      <c r="KYA56" s="332"/>
      <c r="KYB56" s="332"/>
      <c r="KYC56" s="332"/>
      <c r="KYD56" s="332"/>
      <c r="KYE56" s="332"/>
      <c r="KYF56" s="332"/>
      <c r="KYG56" s="332"/>
      <c r="KYH56" s="332"/>
      <c r="KYI56" s="332"/>
      <c r="KYJ56" s="332"/>
      <c r="KYK56" s="332"/>
      <c r="KYL56" s="332"/>
      <c r="KYM56" s="332"/>
      <c r="KYN56" s="332"/>
      <c r="KYO56" s="332"/>
      <c r="KYP56" s="332"/>
      <c r="KYQ56" s="332"/>
      <c r="KYR56" s="332"/>
      <c r="KYS56" s="332"/>
      <c r="KYT56" s="332"/>
      <c r="KYU56" s="332"/>
      <c r="KYV56" s="332"/>
      <c r="KYW56" s="332"/>
      <c r="KYX56" s="332"/>
      <c r="KYY56" s="332"/>
      <c r="KYZ56" s="332"/>
      <c r="KZA56" s="332"/>
      <c r="KZB56" s="332"/>
      <c r="KZC56" s="332"/>
      <c r="KZD56" s="332"/>
      <c r="KZE56" s="332"/>
      <c r="KZF56" s="332"/>
      <c r="KZG56" s="332"/>
      <c r="KZH56" s="332"/>
      <c r="KZI56" s="332"/>
      <c r="KZJ56" s="332"/>
      <c r="KZK56" s="332"/>
      <c r="KZL56" s="332"/>
      <c r="KZM56" s="332"/>
      <c r="KZN56" s="332"/>
      <c r="KZO56" s="332"/>
      <c r="KZP56" s="332"/>
      <c r="KZQ56" s="332"/>
      <c r="KZR56" s="332"/>
      <c r="KZS56" s="332"/>
      <c r="KZT56" s="332"/>
      <c r="KZU56" s="332"/>
      <c r="KZV56" s="332"/>
      <c r="KZW56" s="332"/>
      <c r="KZX56" s="332"/>
      <c r="KZY56" s="332"/>
      <c r="KZZ56" s="332"/>
      <c r="LAA56" s="332"/>
      <c r="LAB56" s="332"/>
      <c r="LAC56" s="332"/>
      <c r="LAD56" s="332"/>
      <c r="LAE56" s="332"/>
      <c r="LAF56" s="332"/>
      <c r="LAG56" s="332"/>
      <c r="LAH56" s="332"/>
      <c r="LAI56" s="332"/>
      <c r="LAJ56" s="332"/>
      <c r="LAK56" s="332"/>
      <c r="LAL56" s="332"/>
      <c r="LAM56" s="332"/>
      <c r="LAN56" s="332"/>
      <c r="LAO56" s="332"/>
      <c r="LAP56" s="332"/>
      <c r="LAQ56" s="332"/>
      <c r="LAR56" s="332"/>
      <c r="LAS56" s="332"/>
      <c r="LAT56" s="332"/>
      <c r="LAU56" s="332"/>
      <c r="LAV56" s="332"/>
      <c r="LAW56" s="332"/>
      <c r="LAX56" s="332"/>
      <c r="LAY56" s="332"/>
      <c r="LAZ56" s="332"/>
      <c r="LBA56" s="332"/>
      <c r="LBB56" s="332"/>
      <c r="LBC56" s="332"/>
      <c r="LBD56" s="332"/>
      <c r="LBE56" s="332"/>
      <c r="LBF56" s="332"/>
      <c r="LBG56" s="332"/>
      <c r="LBH56" s="332"/>
      <c r="LBI56" s="332"/>
      <c r="LBJ56" s="332"/>
      <c r="LBK56" s="332"/>
      <c r="LBL56" s="332"/>
      <c r="LBM56" s="332"/>
      <c r="LBN56" s="332"/>
      <c r="LBO56" s="332"/>
      <c r="LBP56" s="332"/>
      <c r="LBQ56" s="332"/>
      <c r="LBR56" s="332"/>
      <c r="LBS56" s="332"/>
      <c r="LBT56" s="332"/>
      <c r="LBU56" s="332"/>
      <c r="LBV56" s="332"/>
      <c r="LBW56" s="332"/>
      <c r="LBX56" s="332"/>
      <c r="LBY56" s="332"/>
      <c r="LBZ56" s="332"/>
      <c r="LCA56" s="332"/>
      <c r="LCB56" s="332"/>
      <c r="LCC56" s="332"/>
      <c r="LCD56" s="332"/>
      <c r="LCE56" s="332"/>
      <c r="LCF56" s="332"/>
      <c r="LCG56" s="332"/>
      <c r="LCH56" s="332"/>
      <c r="LCI56" s="332"/>
      <c r="LCJ56" s="332"/>
      <c r="LCK56" s="332"/>
      <c r="LCL56" s="332"/>
      <c r="LCM56" s="332"/>
      <c r="LCN56" s="332"/>
      <c r="LCO56" s="332"/>
      <c r="LCP56" s="332"/>
      <c r="LCQ56" s="332"/>
      <c r="LCR56" s="332"/>
      <c r="LCS56" s="332"/>
      <c r="LCT56" s="332"/>
      <c r="LCU56" s="332"/>
      <c r="LCV56" s="332"/>
      <c r="LCW56" s="332"/>
      <c r="LCX56" s="332"/>
      <c r="LCY56" s="332"/>
      <c r="LCZ56" s="332"/>
      <c r="LDA56" s="332"/>
      <c r="LDB56" s="332"/>
      <c r="LDC56" s="332"/>
      <c r="LDD56" s="332"/>
      <c r="LDE56" s="332"/>
      <c r="LDF56" s="332"/>
      <c r="LDG56" s="332"/>
      <c r="LDH56" s="332"/>
      <c r="LDI56" s="332"/>
      <c r="LDJ56" s="332"/>
      <c r="LDK56" s="332"/>
      <c r="LDL56" s="332"/>
      <c r="LDM56" s="332"/>
      <c r="LDN56" s="332"/>
      <c r="LDO56" s="332"/>
      <c r="LDP56" s="332"/>
      <c r="LDQ56" s="332"/>
      <c r="LDR56" s="332"/>
      <c r="LDS56" s="332"/>
      <c r="LDT56" s="332"/>
      <c r="LDU56" s="332"/>
      <c r="LDV56" s="332"/>
      <c r="LDW56" s="332"/>
      <c r="LDX56" s="332"/>
      <c r="LDY56" s="332"/>
      <c r="LDZ56" s="332"/>
      <c r="LEA56" s="332"/>
      <c r="LEB56" s="332"/>
      <c r="LEC56" s="332"/>
      <c r="LED56" s="332"/>
      <c r="LEE56" s="332"/>
      <c r="LEF56" s="332"/>
      <c r="LEG56" s="332"/>
      <c r="LEH56" s="332"/>
      <c r="LEI56" s="332"/>
      <c r="LEJ56" s="332"/>
      <c r="LEK56" s="332"/>
      <c r="LEL56" s="332"/>
      <c r="LEM56" s="332"/>
      <c r="LEN56" s="332"/>
      <c r="LEO56" s="332"/>
      <c r="LEP56" s="332"/>
      <c r="LEQ56" s="332"/>
      <c r="LER56" s="332"/>
      <c r="LES56" s="332"/>
      <c r="LET56" s="332"/>
      <c r="LEU56" s="332"/>
      <c r="LEV56" s="332"/>
      <c r="LEW56" s="332"/>
      <c r="LEX56" s="332"/>
      <c r="LEY56" s="332"/>
      <c r="LEZ56" s="332"/>
      <c r="LFA56" s="332"/>
      <c r="LFB56" s="332"/>
      <c r="LFC56" s="332"/>
      <c r="LFD56" s="332"/>
      <c r="LFE56" s="332"/>
      <c r="LFF56" s="332"/>
      <c r="LFG56" s="332"/>
      <c r="LFH56" s="332"/>
      <c r="LFI56" s="332"/>
      <c r="LFJ56" s="332"/>
      <c r="LFK56" s="332"/>
      <c r="LFL56" s="332"/>
      <c r="LFM56" s="332"/>
      <c r="LFN56" s="332"/>
      <c r="LFO56" s="332"/>
      <c r="LFP56" s="332"/>
      <c r="LFQ56" s="332"/>
      <c r="LFR56" s="332"/>
      <c r="LFS56" s="332"/>
      <c r="LFT56" s="332"/>
      <c r="LFU56" s="332"/>
      <c r="LFV56" s="332"/>
      <c r="LFW56" s="332"/>
      <c r="LFX56" s="332"/>
      <c r="LFY56" s="332"/>
      <c r="LFZ56" s="332"/>
      <c r="LGA56" s="332"/>
      <c r="LGB56" s="332"/>
      <c r="LGC56" s="332"/>
      <c r="LGD56" s="332"/>
      <c r="LGE56" s="332"/>
      <c r="LGF56" s="332"/>
      <c r="LGG56" s="332"/>
      <c r="LGH56" s="332"/>
      <c r="LGI56" s="332"/>
      <c r="LGJ56" s="332"/>
      <c r="LGK56" s="332"/>
      <c r="LGL56" s="332"/>
      <c r="LGM56" s="332"/>
      <c r="LGN56" s="332"/>
      <c r="LGO56" s="332"/>
      <c r="LGP56" s="332"/>
      <c r="LGQ56" s="332"/>
      <c r="LGR56" s="332"/>
      <c r="LGS56" s="332"/>
      <c r="LGT56" s="332"/>
      <c r="LGU56" s="332"/>
      <c r="LGV56" s="332"/>
      <c r="LGW56" s="332"/>
      <c r="LGX56" s="332"/>
      <c r="LGY56" s="332"/>
      <c r="LGZ56" s="332"/>
      <c r="LHA56" s="332"/>
      <c r="LHB56" s="332"/>
      <c r="LHC56" s="332"/>
      <c r="LHD56" s="332"/>
      <c r="LHE56" s="332"/>
      <c r="LHF56" s="332"/>
      <c r="LHG56" s="332"/>
      <c r="LHH56" s="332"/>
      <c r="LHI56" s="332"/>
      <c r="LHJ56" s="332"/>
      <c r="LHK56" s="332"/>
      <c r="LHL56" s="332"/>
      <c r="LHM56" s="332"/>
      <c r="LHN56" s="332"/>
      <c r="LHO56" s="332"/>
      <c r="LHP56" s="332"/>
      <c r="LHQ56" s="332"/>
      <c r="LHR56" s="332"/>
      <c r="LHS56" s="332"/>
      <c r="LHT56" s="332"/>
      <c r="LHU56" s="332"/>
      <c r="LHV56" s="332"/>
      <c r="LHW56" s="332"/>
      <c r="LHX56" s="332"/>
      <c r="LHY56" s="332"/>
      <c r="LHZ56" s="332"/>
      <c r="LIA56" s="332"/>
      <c r="LIB56" s="332"/>
      <c r="LIC56" s="332"/>
      <c r="LID56" s="332"/>
      <c r="LIE56" s="332"/>
      <c r="LIF56" s="332"/>
      <c r="LIG56" s="332"/>
      <c r="LIH56" s="332"/>
      <c r="LII56" s="332"/>
      <c r="LIJ56" s="332"/>
      <c r="LIK56" s="332"/>
      <c r="LIL56" s="332"/>
      <c r="LIM56" s="332"/>
      <c r="LIN56" s="332"/>
      <c r="LIO56" s="332"/>
      <c r="LIP56" s="332"/>
      <c r="LIQ56" s="332"/>
      <c r="LIR56" s="332"/>
      <c r="LIS56" s="332"/>
      <c r="LIT56" s="332"/>
      <c r="LIU56" s="332"/>
      <c r="LIV56" s="332"/>
      <c r="LIW56" s="332"/>
      <c r="LIX56" s="332"/>
      <c r="LIY56" s="332"/>
      <c r="LIZ56" s="332"/>
      <c r="LJA56" s="332"/>
      <c r="LJB56" s="332"/>
      <c r="LJC56" s="332"/>
      <c r="LJD56" s="332"/>
      <c r="LJE56" s="332"/>
      <c r="LJF56" s="332"/>
      <c r="LJG56" s="332"/>
      <c r="LJH56" s="332"/>
      <c r="LJI56" s="332"/>
      <c r="LJJ56" s="332"/>
      <c r="LJK56" s="332"/>
      <c r="LJL56" s="332"/>
      <c r="LJM56" s="332"/>
      <c r="LJN56" s="332"/>
      <c r="LJO56" s="332"/>
      <c r="LJP56" s="332"/>
      <c r="LJQ56" s="332"/>
      <c r="LJR56" s="332"/>
      <c r="LJS56" s="332"/>
      <c r="LJT56" s="332"/>
      <c r="LJU56" s="332"/>
      <c r="LJV56" s="332"/>
      <c r="LJW56" s="332"/>
      <c r="LJX56" s="332"/>
      <c r="LJY56" s="332"/>
      <c r="LJZ56" s="332"/>
      <c r="LKA56" s="332"/>
      <c r="LKB56" s="332"/>
      <c r="LKC56" s="332"/>
      <c r="LKD56" s="332"/>
      <c r="LKE56" s="332"/>
      <c r="LKF56" s="332"/>
      <c r="LKG56" s="332"/>
      <c r="LKH56" s="332"/>
      <c r="LKI56" s="332"/>
      <c r="LKJ56" s="332"/>
      <c r="LKK56" s="332"/>
      <c r="LKL56" s="332"/>
      <c r="LKM56" s="332"/>
      <c r="LKN56" s="332"/>
      <c r="LKO56" s="332"/>
      <c r="LKP56" s="332"/>
      <c r="LKQ56" s="332"/>
      <c r="LKR56" s="332"/>
      <c r="LKS56" s="332"/>
      <c r="LKT56" s="332"/>
      <c r="LKU56" s="332"/>
      <c r="LKV56" s="332"/>
      <c r="LKW56" s="332"/>
      <c r="LKX56" s="332"/>
      <c r="LKY56" s="332"/>
      <c r="LKZ56" s="332"/>
      <c r="LLA56" s="332"/>
      <c r="LLB56" s="332"/>
      <c r="LLC56" s="332"/>
      <c r="LLD56" s="332"/>
      <c r="LLE56" s="332"/>
      <c r="LLF56" s="332"/>
      <c r="LLG56" s="332"/>
      <c r="LLH56" s="332"/>
      <c r="LLI56" s="332"/>
      <c r="LLJ56" s="332"/>
      <c r="LLK56" s="332"/>
      <c r="LLL56" s="332"/>
      <c r="LLM56" s="332"/>
      <c r="LLN56" s="332"/>
      <c r="LLO56" s="332"/>
      <c r="LLP56" s="332"/>
      <c r="LLQ56" s="332"/>
      <c r="LLR56" s="332"/>
      <c r="LLS56" s="332"/>
      <c r="LLT56" s="332"/>
      <c r="LLU56" s="332"/>
      <c r="LLV56" s="332"/>
      <c r="LLW56" s="332"/>
      <c r="LLX56" s="332"/>
      <c r="LLY56" s="332"/>
      <c r="LLZ56" s="332"/>
      <c r="LMA56" s="332"/>
      <c r="LMB56" s="332"/>
      <c r="LMC56" s="332"/>
      <c r="LMD56" s="332"/>
      <c r="LME56" s="332"/>
      <c r="LMF56" s="332"/>
      <c r="LMG56" s="332"/>
      <c r="LMH56" s="332"/>
      <c r="LMI56" s="332"/>
      <c r="LMJ56" s="332"/>
      <c r="LMK56" s="332"/>
      <c r="LML56" s="332"/>
      <c r="LMM56" s="332"/>
      <c r="LMN56" s="332"/>
      <c r="LMO56" s="332"/>
      <c r="LMP56" s="332"/>
      <c r="LMQ56" s="332"/>
      <c r="LMR56" s="332"/>
      <c r="LMS56" s="332"/>
      <c r="LMT56" s="332"/>
      <c r="LMU56" s="332"/>
      <c r="LMV56" s="332"/>
      <c r="LMW56" s="332"/>
      <c r="LMX56" s="332"/>
      <c r="LMY56" s="332"/>
      <c r="LMZ56" s="332"/>
      <c r="LNA56" s="332"/>
      <c r="LNB56" s="332"/>
      <c r="LNC56" s="332"/>
      <c r="LND56" s="332"/>
      <c r="LNE56" s="332"/>
      <c r="LNF56" s="332"/>
      <c r="LNG56" s="332"/>
      <c r="LNH56" s="332"/>
      <c r="LNI56" s="332"/>
      <c r="LNJ56" s="332"/>
      <c r="LNK56" s="332"/>
      <c r="LNL56" s="332"/>
      <c r="LNM56" s="332"/>
      <c r="LNN56" s="332"/>
      <c r="LNO56" s="332"/>
      <c r="LNP56" s="332"/>
      <c r="LNQ56" s="332"/>
      <c r="LNR56" s="332"/>
      <c r="LNS56" s="332"/>
      <c r="LNT56" s="332"/>
      <c r="LNU56" s="332"/>
      <c r="LNV56" s="332"/>
      <c r="LNW56" s="332"/>
      <c r="LNX56" s="332"/>
      <c r="LNY56" s="332"/>
      <c r="LNZ56" s="332"/>
      <c r="LOA56" s="332"/>
      <c r="LOB56" s="332"/>
      <c r="LOC56" s="332"/>
      <c r="LOD56" s="332"/>
      <c r="LOE56" s="332"/>
      <c r="LOF56" s="332"/>
      <c r="LOG56" s="332"/>
      <c r="LOH56" s="332"/>
      <c r="LOI56" s="332"/>
      <c r="LOJ56" s="332"/>
      <c r="LOK56" s="332"/>
      <c r="LOL56" s="332"/>
      <c r="LOM56" s="332"/>
      <c r="LON56" s="332"/>
      <c r="LOO56" s="332"/>
      <c r="LOP56" s="332"/>
      <c r="LOQ56" s="332"/>
      <c r="LOR56" s="332"/>
      <c r="LOS56" s="332"/>
      <c r="LOT56" s="332"/>
      <c r="LOU56" s="332"/>
      <c r="LOV56" s="332"/>
      <c r="LOW56" s="332"/>
      <c r="LOX56" s="332"/>
      <c r="LOY56" s="332"/>
      <c r="LOZ56" s="332"/>
      <c r="LPA56" s="332"/>
      <c r="LPB56" s="332"/>
      <c r="LPC56" s="332"/>
      <c r="LPD56" s="332"/>
      <c r="LPE56" s="332"/>
      <c r="LPF56" s="332"/>
      <c r="LPG56" s="332"/>
      <c r="LPH56" s="332"/>
      <c r="LPI56" s="332"/>
      <c r="LPJ56" s="332"/>
      <c r="LPK56" s="332"/>
      <c r="LPL56" s="332"/>
      <c r="LPM56" s="332"/>
      <c r="LPN56" s="332"/>
      <c r="LPO56" s="332"/>
      <c r="LPP56" s="332"/>
      <c r="LPQ56" s="332"/>
      <c r="LPR56" s="332"/>
      <c r="LPS56" s="332"/>
      <c r="LPT56" s="332"/>
      <c r="LPU56" s="332"/>
      <c r="LPV56" s="332"/>
      <c r="LPW56" s="332"/>
      <c r="LPX56" s="332"/>
      <c r="LPY56" s="332"/>
      <c r="LPZ56" s="332"/>
      <c r="LQA56" s="332"/>
      <c r="LQB56" s="332"/>
      <c r="LQC56" s="332"/>
      <c r="LQD56" s="332"/>
      <c r="LQE56" s="332"/>
      <c r="LQF56" s="332"/>
      <c r="LQG56" s="332"/>
      <c r="LQH56" s="332"/>
      <c r="LQI56" s="332"/>
      <c r="LQJ56" s="332"/>
      <c r="LQK56" s="332"/>
      <c r="LQL56" s="332"/>
      <c r="LQM56" s="332"/>
      <c r="LQN56" s="332"/>
      <c r="LQO56" s="332"/>
      <c r="LQP56" s="332"/>
      <c r="LQQ56" s="332"/>
      <c r="LQR56" s="332"/>
      <c r="LQS56" s="332"/>
      <c r="LQT56" s="332"/>
      <c r="LQU56" s="332"/>
      <c r="LQV56" s="332"/>
      <c r="LQW56" s="332"/>
      <c r="LQX56" s="332"/>
      <c r="LQY56" s="332"/>
      <c r="LQZ56" s="332"/>
      <c r="LRA56" s="332"/>
      <c r="LRB56" s="332"/>
      <c r="LRC56" s="332"/>
      <c r="LRD56" s="332"/>
      <c r="LRE56" s="332"/>
      <c r="LRF56" s="332"/>
      <c r="LRG56" s="332"/>
      <c r="LRH56" s="332"/>
      <c r="LRI56" s="332"/>
      <c r="LRJ56" s="332"/>
      <c r="LRK56" s="332"/>
      <c r="LRL56" s="332"/>
      <c r="LRM56" s="332"/>
      <c r="LRN56" s="332"/>
      <c r="LRO56" s="332"/>
      <c r="LRP56" s="332"/>
      <c r="LRQ56" s="332"/>
      <c r="LRR56" s="332"/>
      <c r="LRS56" s="332"/>
      <c r="LRT56" s="332"/>
      <c r="LRU56" s="332"/>
      <c r="LRV56" s="332"/>
      <c r="LRW56" s="332"/>
      <c r="LRX56" s="332"/>
      <c r="LRY56" s="332"/>
      <c r="LRZ56" s="332"/>
      <c r="LSA56" s="332"/>
      <c r="LSB56" s="332"/>
      <c r="LSC56" s="332"/>
      <c r="LSD56" s="332"/>
      <c r="LSE56" s="332"/>
      <c r="LSF56" s="332"/>
      <c r="LSG56" s="332"/>
      <c r="LSH56" s="332"/>
      <c r="LSI56" s="332"/>
      <c r="LSJ56" s="332"/>
      <c r="LSK56" s="332"/>
      <c r="LSL56" s="332"/>
      <c r="LSM56" s="332"/>
      <c r="LSN56" s="332"/>
      <c r="LSO56" s="332"/>
      <c r="LSP56" s="332"/>
      <c r="LSQ56" s="332"/>
      <c r="LSR56" s="332"/>
      <c r="LSS56" s="332"/>
      <c r="LST56" s="332"/>
      <c r="LSU56" s="332"/>
      <c r="LSV56" s="332"/>
      <c r="LSW56" s="332"/>
      <c r="LSX56" s="332"/>
      <c r="LSY56" s="332"/>
      <c r="LSZ56" s="332"/>
      <c r="LTA56" s="332"/>
      <c r="LTB56" s="332"/>
      <c r="LTC56" s="332"/>
      <c r="LTD56" s="332"/>
      <c r="LTE56" s="332"/>
      <c r="LTF56" s="332"/>
      <c r="LTG56" s="332"/>
      <c r="LTH56" s="332"/>
      <c r="LTI56" s="332"/>
      <c r="LTJ56" s="332"/>
      <c r="LTK56" s="332"/>
      <c r="LTL56" s="332"/>
      <c r="LTM56" s="332"/>
      <c r="LTN56" s="332"/>
      <c r="LTO56" s="332"/>
      <c r="LTP56" s="332"/>
      <c r="LTQ56" s="332"/>
      <c r="LTR56" s="332"/>
      <c r="LTS56" s="332"/>
      <c r="LTT56" s="332"/>
      <c r="LTU56" s="332"/>
      <c r="LTV56" s="332"/>
      <c r="LTW56" s="332"/>
      <c r="LTX56" s="332"/>
      <c r="LTY56" s="332"/>
      <c r="LTZ56" s="332"/>
      <c r="LUA56" s="332"/>
      <c r="LUB56" s="332"/>
      <c r="LUC56" s="332"/>
      <c r="LUD56" s="332"/>
      <c r="LUE56" s="332"/>
      <c r="LUF56" s="332"/>
      <c r="LUG56" s="332"/>
      <c r="LUH56" s="332"/>
      <c r="LUI56" s="332"/>
      <c r="LUJ56" s="332"/>
      <c r="LUK56" s="332"/>
      <c r="LUL56" s="332"/>
      <c r="LUM56" s="332"/>
      <c r="LUN56" s="332"/>
      <c r="LUO56" s="332"/>
      <c r="LUP56" s="332"/>
      <c r="LUQ56" s="332"/>
      <c r="LUR56" s="332"/>
      <c r="LUS56" s="332"/>
      <c r="LUT56" s="332"/>
      <c r="LUU56" s="332"/>
      <c r="LUV56" s="332"/>
      <c r="LUW56" s="332"/>
      <c r="LUX56" s="332"/>
      <c r="LUY56" s="332"/>
      <c r="LUZ56" s="332"/>
      <c r="LVA56" s="332"/>
      <c r="LVB56" s="332"/>
      <c r="LVC56" s="332"/>
      <c r="LVD56" s="332"/>
      <c r="LVE56" s="332"/>
      <c r="LVF56" s="332"/>
      <c r="LVG56" s="332"/>
      <c r="LVH56" s="332"/>
      <c r="LVI56" s="332"/>
      <c r="LVJ56" s="332"/>
      <c r="LVK56" s="332"/>
      <c r="LVL56" s="332"/>
      <c r="LVM56" s="332"/>
      <c r="LVN56" s="332"/>
      <c r="LVO56" s="332"/>
      <c r="LVP56" s="332"/>
      <c r="LVQ56" s="332"/>
      <c r="LVR56" s="332"/>
      <c r="LVS56" s="332"/>
      <c r="LVT56" s="332"/>
      <c r="LVU56" s="332"/>
      <c r="LVV56" s="332"/>
      <c r="LVW56" s="332"/>
      <c r="LVX56" s="332"/>
      <c r="LVY56" s="332"/>
      <c r="LVZ56" s="332"/>
      <c r="LWA56" s="332"/>
      <c r="LWB56" s="332"/>
      <c r="LWC56" s="332"/>
      <c r="LWD56" s="332"/>
      <c r="LWE56" s="332"/>
      <c r="LWF56" s="332"/>
      <c r="LWG56" s="332"/>
      <c r="LWH56" s="332"/>
      <c r="LWI56" s="332"/>
      <c r="LWJ56" s="332"/>
      <c r="LWK56" s="332"/>
      <c r="LWL56" s="332"/>
      <c r="LWM56" s="332"/>
      <c r="LWN56" s="332"/>
      <c r="LWO56" s="332"/>
      <c r="LWP56" s="332"/>
      <c r="LWQ56" s="332"/>
      <c r="LWR56" s="332"/>
      <c r="LWS56" s="332"/>
      <c r="LWT56" s="332"/>
      <c r="LWU56" s="332"/>
      <c r="LWV56" s="332"/>
      <c r="LWW56" s="332"/>
      <c r="LWX56" s="332"/>
      <c r="LWY56" s="332"/>
      <c r="LWZ56" s="332"/>
      <c r="LXA56" s="332"/>
      <c r="LXB56" s="332"/>
      <c r="LXC56" s="332"/>
      <c r="LXD56" s="332"/>
      <c r="LXE56" s="332"/>
      <c r="LXF56" s="332"/>
      <c r="LXG56" s="332"/>
      <c r="LXH56" s="332"/>
      <c r="LXI56" s="332"/>
      <c r="LXJ56" s="332"/>
      <c r="LXK56" s="332"/>
      <c r="LXL56" s="332"/>
      <c r="LXM56" s="332"/>
      <c r="LXN56" s="332"/>
      <c r="LXO56" s="332"/>
      <c r="LXP56" s="332"/>
      <c r="LXQ56" s="332"/>
      <c r="LXR56" s="332"/>
      <c r="LXS56" s="332"/>
      <c r="LXT56" s="332"/>
      <c r="LXU56" s="332"/>
      <c r="LXV56" s="332"/>
      <c r="LXW56" s="332"/>
      <c r="LXX56" s="332"/>
      <c r="LXY56" s="332"/>
      <c r="LXZ56" s="332"/>
      <c r="LYA56" s="332"/>
      <c r="LYB56" s="332"/>
      <c r="LYC56" s="332"/>
      <c r="LYD56" s="332"/>
      <c r="LYE56" s="332"/>
      <c r="LYF56" s="332"/>
      <c r="LYG56" s="332"/>
      <c r="LYH56" s="332"/>
      <c r="LYI56" s="332"/>
      <c r="LYJ56" s="332"/>
      <c r="LYK56" s="332"/>
      <c r="LYL56" s="332"/>
      <c r="LYM56" s="332"/>
      <c r="LYN56" s="332"/>
      <c r="LYO56" s="332"/>
      <c r="LYP56" s="332"/>
      <c r="LYQ56" s="332"/>
      <c r="LYR56" s="332"/>
      <c r="LYS56" s="332"/>
      <c r="LYT56" s="332"/>
      <c r="LYU56" s="332"/>
      <c r="LYV56" s="332"/>
      <c r="LYW56" s="332"/>
      <c r="LYX56" s="332"/>
      <c r="LYY56" s="332"/>
      <c r="LYZ56" s="332"/>
      <c r="LZA56" s="332"/>
      <c r="LZB56" s="332"/>
      <c r="LZC56" s="332"/>
      <c r="LZD56" s="332"/>
      <c r="LZE56" s="332"/>
      <c r="LZF56" s="332"/>
      <c r="LZG56" s="332"/>
      <c r="LZH56" s="332"/>
      <c r="LZI56" s="332"/>
      <c r="LZJ56" s="332"/>
      <c r="LZK56" s="332"/>
      <c r="LZL56" s="332"/>
      <c r="LZM56" s="332"/>
      <c r="LZN56" s="332"/>
      <c r="LZO56" s="332"/>
      <c r="LZP56" s="332"/>
      <c r="LZQ56" s="332"/>
      <c r="LZR56" s="332"/>
      <c r="LZS56" s="332"/>
      <c r="LZT56" s="332"/>
      <c r="LZU56" s="332"/>
      <c r="LZV56" s="332"/>
      <c r="LZW56" s="332"/>
      <c r="LZX56" s="332"/>
      <c r="LZY56" s="332"/>
      <c r="LZZ56" s="332"/>
      <c r="MAA56" s="332"/>
      <c r="MAB56" s="332"/>
      <c r="MAC56" s="332"/>
      <c r="MAD56" s="332"/>
      <c r="MAE56" s="332"/>
      <c r="MAF56" s="332"/>
      <c r="MAG56" s="332"/>
      <c r="MAH56" s="332"/>
      <c r="MAI56" s="332"/>
      <c r="MAJ56" s="332"/>
      <c r="MAK56" s="332"/>
      <c r="MAL56" s="332"/>
      <c r="MAM56" s="332"/>
      <c r="MAN56" s="332"/>
      <c r="MAO56" s="332"/>
      <c r="MAP56" s="332"/>
      <c r="MAQ56" s="332"/>
      <c r="MAR56" s="332"/>
      <c r="MAS56" s="332"/>
      <c r="MAT56" s="332"/>
      <c r="MAU56" s="332"/>
      <c r="MAV56" s="332"/>
      <c r="MAW56" s="332"/>
      <c r="MAX56" s="332"/>
      <c r="MAY56" s="332"/>
      <c r="MAZ56" s="332"/>
      <c r="MBA56" s="332"/>
      <c r="MBB56" s="332"/>
      <c r="MBC56" s="332"/>
      <c r="MBD56" s="332"/>
      <c r="MBE56" s="332"/>
      <c r="MBF56" s="332"/>
      <c r="MBG56" s="332"/>
      <c r="MBH56" s="332"/>
      <c r="MBI56" s="332"/>
      <c r="MBJ56" s="332"/>
      <c r="MBK56" s="332"/>
      <c r="MBL56" s="332"/>
      <c r="MBM56" s="332"/>
      <c r="MBN56" s="332"/>
      <c r="MBO56" s="332"/>
      <c r="MBP56" s="332"/>
      <c r="MBQ56" s="332"/>
      <c r="MBR56" s="332"/>
      <c r="MBS56" s="332"/>
      <c r="MBT56" s="332"/>
      <c r="MBU56" s="332"/>
      <c r="MBV56" s="332"/>
      <c r="MBW56" s="332"/>
      <c r="MBX56" s="332"/>
      <c r="MBY56" s="332"/>
      <c r="MBZ56" s="332"/>
      <c r="MCA56" s="332"/>
      <c r="MCB56" s="332"/>
      <c r="MCC56" s="332"/>
      <c r="MCD56" s="332"/>
      <c r="MCE56" s="332"/>
      <c r="MCF56" s="332"/>
      <c r="MCG56" s="332"/>
      <c r="MCH56" s="332"/>
      <c r="MCI56" s="332"/>
      <c r="MCJ56" s="332"/>
      <c r="MCK56" s="332"/>
      <c r="MCL56" s="332"/>
      <c r="MCM56" s="332"/>
      <c r="MCN56" s="332"/>
      <c r="MCO56" s="332"/>
      <c r="MCP56" s="332"/>
      <c r="MCQ56" s="332"/>
      <c r="MCR56" s="332"/>
      <c r="MCS56" s="332"/>
      <c r="MCT56" s="332"/>
      <c r="MCU56" s="332"/>
      <c r="MCV56" s="332"/>
      <c r="MCW56" s="332"/>
      <c r="MCX56" s="332"/>
      <c r="MCY56" s="332"/>
      <c r="MCZ56" s="332"/>
      <c r="MDA56" s="332"/>
      <c r="MDB56" s="332"/>
      <c r="MDC56" s="332"/>
      <c r="MDD56" s="332"/>
      <c r="MDE56" s="332"/>
      <c r="MDF56" s="332"/>
      <c r="MDG56" s="332"/>
      <c r="MDH56" s="332"/>
      <c r="MDI56" s="332"/>
      <c r="MDJ56" s="332"/>
      <c r="MDK56" s="332"/>
      <c r="MDL56" s="332"/>
      <c r="MDM56" s="332"/>
      <c r="MDN56" s="332"/>
      <c r="MDO56" s="332"/>
      <c r="MDP56" s="332"/>
      <c r="MDQ56" s="332"/>
      <c r="MDR56" s="332"/>
      <c r="MDS56" s="332"/>
      <c r="MDT56" s="332"/>
      <c r="MDU56" s="332"/>
      <c r="MDV56" s="332"/>
      <c r="MDW56" s="332"/>
      <c r="MDX56" s="332"/>
      <c r="MDY56" s="332"/>
      <c r="MDZ56" s="332"/>
      <c r="MEA56" s="332"/>
      <c r="MEB56" s="332"/>
      <c r="MEC56" s="332"/>
      <c r="MED56" s="332"/>
      <c r="MEE56" s="332"/>
      <c r="MEF56" s="332"/>
      <c r="MEG56" s="332"/>
      <c r="MEH56" s="332"/>
      <c r="MEI56" s="332"/>
      <c r="MEJ56" s="332"/>
      <c r="MEK56" s="332"/>
      <c r="MEL56" s="332"/>
      <c r="MEM56" s="332"/>
      <c r="MEN56" s="332"/>
      <c r="MEO56" s="332"/>
      <c r="MEP56" s="332"/>
      <c r="MEQ56" s="332"/>
      <c r="MER56" s="332"/>
      <c r="MES56" s="332"/>
      <c r="MET56" s="332"/>
      <c r="MEU56" s="332"/>
      <c r="MEV56" s="332"/>
      <c r="MEW56" s="332"/>
      <c r="MEX56" s="332"/>
      <c r="MEY56" s="332"/>
      <c r="MEZ56" s="332"/>
      <c r="MFA56" s="332"/>
      <c r="MFB56" s="332"/>
      <c r="MFC56" s="332"/>
      <c r="MFD56" s="332"/>
      <c r="MFE56" s="332"/>
      <c r="MFF56" s="332"/>
      <c r="MFG56" s="332"/>
      <c r="MFH56" s="332"/>
      <c r="MFI56" s="332"/>
      <c r="MFJ56" s="332"/>
      <c r="MFK56" s="332"/>
      <c r="MFL56" s="332"/>
      <c r="MFM56" s="332"/>
      <c r="MFN56" s="332"/>
      <c r="MFO56" s="332"/>
      <c r="MFP56" s="332"/>
      <c r="MFQ56" s="332"/>
      <c r="MFR56" s="332"/>
      <c r="MFS56" s="332"/>
      <c r="MFT56" s="332"/>
      <c r="MFU56" s="332"/>
      <c r="MFV56" s="332"/>
      <c r="MFW56" s="332"/>
      <c r="MFX56" s="332"/>
      <c r="MFY56" s="332"/>
      <c r="MFZ56" s="332"/>
      <c r="MGA56" s="332"/>
      <c r="MGB56" s="332"/>
      <c r="MGC56" s="332"/>
      <c r="MGD56" s="332"/>
      <c r="MGE56" s="332"/>
      <c r="MGF56" s="332"/>
      <c r="MGG56" s="332"/>
      <c r="MGH56" s="332"/>
      <c r="MGI56" s="332"/>
      <c r="MGJ56" s="332"/>
      <c r="MGK56" s="332"/>
      <c r="MGL56" s="332"/>
      <c r="MGM56" s="332"/>
      <c r="MGN56" s="332"/>
      <c r="MGO56" s="332"/>
      <c r="MGP56" s="332"/>
      <c r="MGQ56" s="332"/>
      <c r="MGR56" s="332"/>
      <c r="MGS56" s="332"/>
      <c r="MGT56" s="332"/>
      <c r="MGU56" s="332"/>
      <c r="MGV56" s="332"/>
      <c r="MGW56" s="332"/>
      <c r="MGX56" s="332"/>
      <c r="MGY56" s="332"/>
      <c r="MGZ56" s="332"/>
      <c r="MHA56" s="332"/>
      <c r="MHB56" s="332"/>
      <c r="MHC56" s="332"/>
      <c r="MHD56" s="332"/>
      <c r="MHE56" s="332"/>
      <c r="MHF56" s="332"/>
      <c r="MHG56" s="332"/>
      <c r="MHH56" s="332"/>
      <c r="MHI56" s="332"/>
      <c r="MHJ56" s="332"/>
      <c r="MHK56" s="332"/>
      <c r="MHL56" s="332"/>
      <c r="MHM56" s="332"/>
      <c r="MHN56" s="332"/>
      <c r="MHO56" s="332"/>
      <c r="MHP56" s="332"/>
      <c r="MHQ56" s="332"/>
      <c r="MHR56" s="332"/>
      <c r="MHS56" s="332"/>
      <c r="MHT56" s="332"/>
      <c r="MHU56" s="332"/>
      <c r="MHV56" s="332"/>
      <c r="MHW56" s="332"/>
      <c r="MHX56" s="332"/>
      <c r="MHY56" s="332"/>
      <c r="MHZ56" s="332"/>
      <c r="MIA56" s="332"/>
      <c r="MIB56" s="332"/>
      <c r="MIC56" s="332"/>
      <c r="MID56" s="332"/>
      <c r="MIE56" s="332"/>
      <c r="MIF56" s="332"/>
      <c r="MIG56" s="332"/>
      <c r="MIH56" s="332"/>
      <c r="MII56" s="332"/>
      <c r="MIJ56" s="332"/>
      <c r="MIK56" s="332"/>
      <c r="MIL56" s="332"/>
      <c r="MIM56" s="332"/>
      <c r="MIN56" s="332"/>
      <c r="MIO56" s="332"/>
      <c r="MIP56" s="332"/>
      <c r="MIQ56" s="332"/>
      <c r="MIR56" s="332"/>
      <c r="MIS56" s="332"/>
      <c r="MIT56" s="332"/>
      <c r="MIU56" s="332"/>
      <c r="MIV56" s="332"/>
      <c r="MIW56" s="332"/>
      <c r="MIX56" s="332"/>
      <c r="MIY56" s="332"/>
      <c r="MIZ56" s="332"/>
      <c r="MJA56" s="332"/>
      <c r="MJB56" s="332"/>
      <c r="MJC56" s="332"/>
      <c r="MJD56" s="332"/>
      <c r="MJE56" s="332"/>
      <c r="MJF56" s="332"/>
      <c r="MJG56" s="332"/>
      <c r="MJH56" s="332"/>
      <c r="MJI56" s="332"/>
      <c r="MJJ56" s="332"/>
      <c r="MJK56" s="332"/>
      <c r="MJL56" s="332"/>
      <c r="MJM56" s="332"/>
      <c r="MJN56" s="332"/>
      <c r="MJO56" s="332"/>
      <c r="MJP56" s="332"/>
      <c r="MJQ56" s="332"/>
      <c r="MJR56" s="332"/>
      <c r="MJS56" s="332"/>
      <c r="MJT56" s="332"/>
      <c r="MJU56" s="332"/>
      <c r="MJV56" s="332"/>
      <c r="MJW56" s="332"/>
      <c r="MJX56" s="332"/>
      <c r="MJY56" s="332"/>
      <c r="MJZ56" s="332"/>
      <c r="MKA56" s="332"/>
      <c r="MKB56" s="332"/>
      <c r="MKC56" s="332"/>
      <c r="MKD56" s="332"/>
      <c r="MKE56" s="332"/>
      <c r="MKF56" s="332"/>
      <c r="MKG56" s="332"/>
      <c r="MKH56" s="332"/>
      <c r="MKI56" s="332"/>
      <c r="MKJ56" s="332"/>
      <c r="MKK56" s="332"/>
      <c r="MKL56" s="332"/>
      <c r="MKM56" s="332"/>
      <c r="MKN56" s="332"/>
      <c r="MKO56" s="332"/>
      <c r="MKP56" s="332"/>
      <c r="MKQ56" s="332"/>
      <c r="MKR56" s="332"/>
      <c r="MKS56" s="332"/>
      <c r="MKT56" s="332"/>
      <c r="MKU56" s="332"/>
      <c r="MKV56" s="332"/>
      <c r="MKW56" s="332"/>
      <c r="MKX56" s="332"/>
      <c r="MKY56" s="332"/>
      <c r="MKZ56" s="332"/>
      <c r="MLA56" s="332"/>
      <c r="MLB56" s="332"/>
      <c r="MLC56" s="332"/>
      <c r="MLD56" s="332"/>
      <c r="MLE56" s="332"/>
      <c r="MLF56" s="332"/>
      <c r="MLG56" s="332"/>
      <c r="MLH56" s="332"/>
      <c r="MLI56" s="332"/>
      <c r="MLJ56" s="332"/>
      <c r="MLK56" s="332"/>
      <c r="MLL56" s="332"/>
      <c r="MLM56" s="332"/>
      <c r="MLN56" s="332"/>
      <c r="MLO56" s="332"/>
      <c r="MLP56" s="332"/>
      <c r="MLQ56" s="332"/>
      <c r="MLR56" s="332"/>
      <c r="MLS56" s="332"/>
      <c r="MLT56" s="332"/>
      <c r="MLU56" s="332"/>
      <c r="MLV56" s="332"/>
      <c r="MLW56" s="332"/>
      <c r="MLX56" s="332"/>
      <c r="MLY56" s="332"/>
      <c r="MLZ56" s="332"/>
      <c r="MMA56" s="332"/>
      <c r="MMB56" s="332"/>
      <c r="MMC56" s="332"/>
      <c r="MMD56" s="332"/>
      <c r="MME56" s="332"/>
      <c r="MMF56" s="332"/>
      <c r="MMG56" s="332"/>
      <c r="MMH56" s="332"/>
      <c r="MMI56" s="332"/>
      <c r="MMJ56" s="332"/>
      <c r="MMK56" s="332"/>
      <c r="MML56" s="332"/>
      <c r="MMM56" s="332"/>
      <c r="MMN56" s="332"/>
      <c r="MMO56" s="332"/>
      <c r="MMP56" s="332"/>
      <c r="MMQ56" s="332"/>
      <c r="MMR56" s="332"/>
      <c r="MMS56" s="332"/>
      <c r="MMT56" s="332"/>
      <c r="MMU56" s="332"/>
      <c r="MMV56" s="332"/>
      <c r="MMW56" s="332"/>
      <c r="MMX56" s="332"/>
      <c r="MMY56" s="332"/>
      <c r="MMZ56" s="332"/>
      <c r="MNA56" s="332"/>
      <c r="MNB56" s="332"/>
      <c r="MNC56" s="332"/>
      <c r="MND56" s="332"/>
      <c r="MNE56" s="332"/>
      <c r="MNF56" s="332"/>
      <c r="MNG56" s="332"/>
      <c r="MNH56" s="332"/>
      <c r="MNI56" s="332"/>
      <c r="MNJ56" s="332"/>
      <c r="MNK56" s="332"/>
      <c r="MNL56" s="332"/>
      <c r="MNM56" s="332"/>
      <c r="MNN56" s="332"/>
      <c r="MNO56" s="332"/>
      <c r="MNP56" s="332"/>
      <c r="MNQ56" s="332"/>
      <c r="MNR56" s="332"/>
      <c r="MNS56" s="332"/>
      <c r="MNT56" s="332"/>
      <c r="MNU56" s="332"/>
      <c r="MNV56" s="332"/>
      <c r="MNW56" s="332"/>
      <c r="MNX56" s="332"/>
      <c r="MNY56" s="332"/>
      <c r="MNZ56" s="332"/>
      <c r="MOA56" s="332"/>
      <c r="MOB56" s="332"/>
      <c r="MOC56" s="332"/>
      <c r="MOD56" s="332"/>
      <c r="MOE56" s="332"/>
      <c r="MOF56" s="332"/>
      <c r="MOG56" s="332"/>
      <c r="MOH56" s="332"/>
      <c r="MOI56" s="332"/>
      <c r="MOJ56" s="332"/>
      <c r="MOK56" s="332"/>
      <c r="MOL56" s="332"/>
      <c r="MOM56" s="332"/>
      <c r="MON56" s="332"/>
      <c r="MOO56" s="332"/>
      <c r="MOP56" s="332"/>
      <c r="MOQ56" s="332"/>
      <c r="MOR56" s="332"/>
      <c r="MOS56" s="332"/>
      <c r="MOT56" s="332"/>
      <c r="MOU56" s="332"/>
      <c r="MOV56" s="332"/>
      <c r="MOW56" s="332"/>
      <c r="MOX56" s="332"/>
      <c r="MOY56" s="332"/>
      <c r="MOZ56" s="332"/>
      <c r="MPA56" s="332"/>
      <c r="MPB56" s="332"/>
      <c r="MPC56" s="332"/>
      <c r="MPD56" s="332"/>
      <c r="MPE56" s="332"/>
      <c r="MPF56" s="332"/>
      <c r="MPG56" s="332"/>
      <c r="MPH56" s="332"/>
      <c r="MPI56" s="332"/>
      <c r="MPJ56" s="332"/>
      <c r="MPK56" s="332"/>
      <c r="MPL56" s="332"/>
      <c r="MPM56" s="332"/>
      <c r="MPN56" s="332"/>
      <c r="MPO56" s="332"/>
      <c r="MPP56" s="332"/>
      <c r="MPQ56" s="332"/>
      <c r="MPR56" s="332"/>
      <c r="MPS56" s="332"/>
      <c r="MPT56" s="332"/>
      <c r="MPU56" s="332"/>
      <c r="MPV56" s="332"/>
      <c r="MPW56" s="332"/>
      <c r="MPX56" s="332"/>
      <c r="MPY56" s="332"/>
      <c r="MPZ56" s="332"/>
      <c r="MQA56" s="332"/>
      <c r="MQB56" s="332"/>
      <c r="MQC56" s="332"/>
      <c r="MQD56" s="332"/>
      <c r="MQE56" s="332"/>
      <c r="MQF56" s="332"/>
      <c r="MQG56" s="332"/>
      <c r="MQH56" s="332"/>
      <c r="MQI56" s="332"/>
      <c r="MQJ56" s="332"/>
      <c r="MQK56" s="332"/>
      <c r="MQL56" s="332"/>
      <c r="MQM56" s="332"/>
      <c r="MQN56" s="332"/>
      <c r="MQO56" s="332"/>
      <c r="MQP56" s="332"/>
      <c r="MQQ56" s="332"/>
      <c r="MQR56" s="332"/>
      <c r="MQS56" s="332"/>
      <c r="MQT56" s="332"/>
      <c r="MQU56" s="332"/>
      <c r="MQV56" s="332"/>
      <c r="MQW56" s="332"/>
      <c r="MQX56" s="332"/>
      <c r="MQY56" s="332"/>
      <c r="MQZ56" s="332"/>
      <c r="MRA56" s="332"/>
      <c r="MRB56" s="332"/>
      <c r="MRC56" s="332"/>
      <c r="MRD56" s="332"/>
      <c r="MRE56" s="332"/>
      <c r="MRF56" s="332"/>
      <c r="MRG56" s="332"/>
      <c r="MRH56" s="332"/>
      <c r="MRI56" s="332"/>
      <c r="MRJ56" s="332"/>
      <c r="MRK56" s="332"/>
      <c r="MRL56" s="332"/>
      <c r="MRM56" s="332"/>
      <c r="MRN56" s="332"/>
      <c r="MRO56" s="332"/>
      <c r="MRP56" s="332"/>
      <c r="MRQ56" s="332"/>
      <c r="MRR56" s="332"/>
      <c r="MRS56" s="332"/>
      <c r="MRT56" s="332"/>
      <c r="MRU56" s="332"/>
      <c r="MRV56" s="332"/>
      <c r="MRW56" s="332"/>
      <c r="MRX56" s="332"/>
      <c r="MRY56" s="332"/>
      <c r="MRZ56" s="332"/>
      <c r="MSA56" s="332"/>
      <c r="MSB56" s="332"/>
      <c r="MSC56" s="332"/>
      <c r="MSD56" s="332"/>
      <c r="MSE56" s="332"/>
      <c r="MSF56" s="332"/>
      <c r="MSG56" s="332"/>
      <c r="MSH56" s="332"/>
      <c r="MSI56" s="332"/>
      <c r="MSJ56" s="332"/>
      <c r="MSK56" s="332"/>
      <c r="MSL56" s="332"/>
      <c r="MSM56" s="332"/>
      <c r="MSN56" s="332"/>
      <c r="MSO56" s="332"/>
      <c r="MSP56" s="332"/>
      <c r="MSQ56" s="332"/>
      <c r="MSR56" s="332"/>
      <c r="MSS56" s="332"/>
      <c r="MST56" s="332"/>
      <c r="MSU56" s="332"/>
      <c r="MSV56" s="332"/>
      <c r="MSW56" s="332"/>
      <c r="MSX56" s="332"/>
      <c r="MSY56" s="332"/>
      <c r="MSZ56" s="332"/>
      <c r="MTA56" s="332"/>
      <c r="MTB56" s="332"/>
      <c r="MTC56" s="332"/>
      <c r="MTD56" s="332"/>
      <c r="MTE56" s="332"/>
      <c r="MTF56" s="332"/>
      <c r="MTG56" s="332"/>
      <c r="MTH56" s="332"/>
      <c r="MTI56" s="332"/>
      <c r="MTJ56" s="332"/>
      <c r="MTK56" s="332"/>
      <c r="MTL56" s="332"/>
      <c r="MTM56" s="332"/>
      <c r="MTN56" s="332"/>
      <c r="MTO56" s="332"/>
      <c r="MTP56" s="332"/>
      <c r="MTQ56" s="332"/>
      <c r="MTR56" s="332"/>
      <c r="MTS56" s="332"/>
      <c r="MTT56" s="332"/>
      <c r="MTU56" s="332"/>
      <c r="MTV56" s="332"/>
      <c r="MTW56" s="332"/>
      <c r="MTX56" s="332"/>
      <c r="MTY56" s="332"/>
      <c r="MTZ56" s="332"/>
      <c r="MUA56" s="332"/>
      <c r="MUB56" s="332"/>
      <c r="MUC56" s="332"/>
      <c r="MUD56" s="332"/>
      <c r="MUE56" s="332"/>
      <c r="MUF56" s="332"/>
      <c r="MUG56" s="332"/>
      <c r="MUH56" s="332"/>
      <c r="MUI56" s="332"/>
      <c r="MUJ56" s="332"/>
      <c r="MUK56" s="332"/>
      <c r="MUL56" s="332"/>
      <c r="MUM56" s="332"/>
      <c r="MUN56" s="332"/>
      <c r="MUO56" s="332"/>
      <c r="MUP56" s="332"/>
      <c r="MUQ56" s="332"/>
      <c r="MUR56" s="332"/>
      <c r="MUS56" s="332"/>
      <c r="MUT56" s="332"/>
      <c r="MUU56" s="332"/>
      <c r="MUV56" s="332"/>
      <c r="MUW56" s="332"/>
      <c r="MUX56" s="332"/>
      <c r="MUY56" s="332"/>
      <c r="MUZ56" s="332"/>
      <c r="MVA56" s="332"/>
      <c r="MVB56" s="332"/>
      <c r="MVC56" s="332"/>
      <c r="MVD56" s="332"/>
      <c r="MVE56" s="332"/>
      <c r="MVF56" s="332"/>
      <c r="MVG56" s="332"/>
      <c r="MVH56" s="332"/>
      <c r="MVI56" s="332"/>
      <c r="MVJ56" s="332"/>
      <c r="MVK56" s="332"/>
      <c r="MVL56" s="332"/>
      <c r="MVM56" s="332"/>
      <c r="MVN56" s="332"/>
      <c r="MVO56" s="332"/>
      <c r="MVP56" s="332"/>
      <c r="MVQ56" s="332"/>
      <c r="MVR56" s="332"/>
      <c r="MVS56" s="332"/>
      <c r="MVT56" s="332"/>
      <c r="MVU56" s="332"/>
      <c r="MVV56" s="332"/>
      <c r="MVW56" s="332"/>
      <c r="MVX56" s="332"/>
      <c r="MVY56" s="332"/>
      <c r="MVZ56" s="332"/>
      <c r="MWA56" s="332"/>
      <c r="MWB56" s="332"/>
      <c r="MWC56" s="332"/>
      <c r="MWD56" s="332"/>
      <c r="MWE56" s="332"/>
      <c r="MWF56" s="332"/>
      <c r="MWG56" s="332"/>
      <c r="MWH56" s="332"/>
      <c r="MWI56" s="332"/>
      <c r="MWJ56" s="332"/>
      <c r="MWK56" s="332"/>
      <c r="MWL56" s="332"/>
      <c r="MWM56" s="332"/>
      <c r="MWN56" s="332"/>
      <c r="MWO56" s="332"/>
      <c r="MWP56" s="332"/>
      <c r="MWQ56" s="332"/>
      <c r="MWR56" s="332"/>
      <c r="MWS56" s="332"/>
      <c r="MWT56" s="332"/>
      <c r="MWU56" s="332"/>
      <c r="MWV56" s="332"/>
      <c r="MWW56" s="332"/>
      <c r="MWX56" s="332"/>
      <c r="MWY56" s="332"/>
      <c r="MWZ56" s="332"/>
      <c r="MXA56" s="332"/>
      <c r="MXB56" s="332"/>
      <c r="MXC56" s="332"/>
      <c r="MXD56" s="332"/>
      <c r="MXE56" s="332"/>
      <c r="MXF56" s="332"/>
      <c r="MXG56" s="332"/>
      <c r="MXH56" s="332"/>
      <c r="MXI56" s="332"/>
      <c r="MXJ56" s="332"/>
      <c r="MXK56" s="332"/>
      <c r="MXL56" s="332"/>
      <c r="MXM56" s="332"/>
      <c r="MXN56" s="332"/>
      <c r="MXO56" s="332"/>
      <c r="MXP56" s="332"/>
      <c r="MXQ56" s="332"/>
      <c r="MXR56" s="332"/>
      <c r="MXS56" s="332"/>
      <c r="MXT56" s="332"/>
      <c r="MXU56" s="332"/>
      <c r="MXV56" s="332"/>
      <c r="MXW56" s="332"/>
      <c r="MXX56" s="332"/>
      <c r="MXY56" s="332"/>
      <c r="MXZ56" s="332"/>
      <c r="MYA56" s="332"/>
      <c r="MYB56" s="332"/>
      <c r="MYC56" s="332"/>
      <c r="MYD56" s="332"/>
      <c r="MYE56" s="332"/>
      <c r="MYF56" s="332"/>
      <c r="MYG56" s="332"/>
      <c r="MYH56" s="332"/>
      <c r="MYI56" s="332"/>
      <c r="MYJ56" s="332"/>
      <c r="MYK56" s="332"/>
      <c r="MYL56" s="332"/>
      <c r="MYM56" s="332"/>
      <c r="MYN56" s="332"/>
      <c r="MYO56" s="332"/>
      <c r="MYP56" s="332"/>
      <c r="MYQ56" s="332"/>
      <c r="MYR56" s="332"/>
      <c r="MYS56" s="332"/>
      <c r="MYT56" s="332"/>
      <c r="MYU56" s="332"/>
      <c r="MYV56" s="332"/>
      <c r="MYW56" s="332"/>
      <c r="MYX56" s="332"/>
      <c r="MYY56" s="332"/>
      <c r="MYZ56" s="332"/>
      <c r="MZA56" s="332"/>
      <c r="MZB56" s="332"/>
      <c r="MZC56" s="332"/>
      <c r="MZD56" s="332"/>
      <c r="MZE56" s="332"/>
      <c r="MZF56" s="332"/>
      <c r="MZG56" s="332"/>
      <c r="MZH56" s="332"/>
      <c r="MZI56" s="332"/>
      <c r="MZJ56" s="332"/>
      <c r="MZK56" s="332"/>
      <c r="MZL56" s="332"/>
      <c r="MZM56" s="332"/>
      <c r="MZN56" s="332"/>
      <c r="MZO56" s="332"/>
      <c r="MZP56" s="332"/>
      <c r="MZQ56" s="332"/>
      <c r="MZR56" s="332"/>
      <c r="MZS56" s="332"/>
      <c r="MZT56" s="332"/>
      <c r="MZU56" s="332"/>
      <c r="MZV56" s="332"/>
      <c r="MZW56" s="332"/>
      <c r="MZX56" s="332"/>
      <c r="MZY56" s="332"/>
      <c r="MZZ56" s="332"/>
      <c r="NAA56" s="332"/>
      <c r="NAB56" s="332"/>
      <c r="NAC56" s="332"/>
      <c r="NAD56" s="332"/>
      <c r="NAE56" s="332"/>
      <c r="NAF56" s="332"/>
      <c r="NAG56" s="332"/>
      <c r="NAH56" s="332"/>
      <c r="NAI56" s="332"/>
      <c r="NAJ56" s="332"/>
      <c r="NAK56" s="332"/>
      <c r="NAL56" s="332"/>
      <c r="NAM56" s="332"/>
      <c r="NAN56" s="332"/>
      <c r="NAO56" s="332"/>
      <c r="NAP56" s="332"/>
      <c r="NAQ56" s="332"/>
      <c r="NAR56" s="332"/>
      <c r="NAS56" s="332"/>
      <c r="NAT56" s="332"/>
      <c r="NAU56" s="332"/>
      <c r="NAV56" s="332"/>
      <c r="NAW56" s="332"/>
      <c r="NAX56" s="332"/>
      <c r="NAY56" s="332"/>
      <c r="NAZ56" s="332"/>
      <c r="NBA56" s="332"/>
      <c r="NBB56" s="332"/>
      <c r="NBC56" s="332"/>
      <c r="NBD56" s="332"/>
      <c r="NBE56" s="332"/>
      <c r="NBF56" s="332"/>
      <c r="NBG56" s="332"/>
      <c r="NBH56" s="332"/>
      <c r="NBI56" s="332"/>
      <c r="NBJ56" s="332"/>
      <c r="NBK56" s="332"/>
      <c r="NBL56" s="332"/>
      <c r="NBM56" s="332"/>
      <c r="NBN56" s="332"/>
      <c r="NBO56" s="332"/>
      <c r="NBP56" s="332"/>
      <c r="NBQ56" s="332"/>
      <c r="NBR56" s="332"/>
      <c r="NBS56" s="332"/>
      <c r="NBT56" s="332"/>
      <c r="NBU56" s="332"/>
      <c r="NBV56" s="332"/>
      <c r="NBW56" s="332"/>
      <c r="NBX56" s="332"/>
      <c r="NBY56" s="332"/>
      <c r="NBZ56" s="332"/>
      <c r="NCA56" s="332"/>
      <c r="NCB56" s="332"/>
      <c r="NCC56" s="332"/>
      <c r="NCD56" s="332"/>
      <c r="NCE56" s="332"/>
      <c r="NCF56" s="332"/>
      <c r="NCG56" s="332"/>
      <c r="NCH56" s="332"/>
      <c r="NCI56" s="332"/>
      <c r="NCJ56" s="332"/>
      <c r="NCK56" s="332"/>
      <c r="NCL56" s="332"/>
      <c r="NCM56" s="332"/>
      <c r="NCN56" s="332"/>
      <c r="NCO56" s="332"/>
      <c r="NCP56" s="332"/>
      <c r="NCQ56" s="332"/>
      <c r="NCR56" s="332"/>
      <c r="NCS56" s="332"/>
      <c r="NCT56" s="332"/>
      <c r="NCU56" s="332"/>
      <c r="NCV56" s="332"/>
      <c r="NCW56" s="332"/>
      <c r="NCX56" s="332"/>
      <c r="NCY56" s="332"/>
      <c r="NCZ56" s="332"/>
      <c r="NDA56" s="332"/>
      <c r="NDB56" s="332"/>
      <c r="NDC56" s="332"/>
      <c r="NDD56" s="332"/>
      <c r="NDE56" s="332"/>
      <c r="NDF56" s="332"/>
      <c r="NDG56" s="332"/>
      <c r="NDH56" s="332"/>
      <c r="NDI56" s="332"/>
      <c r="NDJ56" s="332"/>
      <c r="NDK56" s="332"/>
      <c r="NDL56" s="332"/>
      <c r="NDM56" s="332"/>
      <c r="NDN56" s="332"/>
      <c r="NDO56" s="332"/>
      <c r="NDP56" s="332"/>
      <c r="NDQ56" s="332"/>
      <c r="NDR56" s="332"/>
      <c r="NDS56" s="332"/>
      <c r="NDT56" s="332"/>
      <c r="NDU56" s="332"/>
      <c r="NDV56" s="332"/>
      <c r="NDW56" s="332"/>
      <c r="NDX56" s="332"/>
      <c r="NDY56" s="332"/>
      <c r="NDZ56" s="332"/>
      <c r="NEA56" s="332"/>
      <c r="NEB56" s="332"/>
      <c r="NEC56" s="332"/>
      <c r="NED56" s="332"/>
      <c r="NEE56" s="332"/>
      <c r="NEF56" s="332"/>
      <c r="NEG56" s="332"/>
      <c r="NEH56" s="332"/>
      <c r="NEI56" s="332"/>
      <c r="NEJ56" s="332"/>
      <c r="NEK56" s="332"/>
      <c r="NEL56" s="332"/>
      <c r="NEM56" s="332"/>
      <c r="NEN56" s="332"/>
      <c r="NEO56" s="332"/>
      <c r="NEP56" s="332"/>
      <c r="NEQ56" s="332"/>
      <c r="NER56" s="332"/>
      <c r="NES56" s="332"/>
      <c r="NET56" s="332"/>
      <c r="NEU56" s="332"/>
      <c r="NEV56" s="332"/>
      <c r="NEW56" s="332"/>
      <c r="NEX56" s="332"/>
      <c r="NEY56" s="332"/>
      <c r="NEZ56" s="332"/>
      <c r="NFA56" s="332"/>
      <c r="NFB56" s="332"/>
      <c r="NFC56" s="332"/>
      <c r="NFD56" s="332"/>
      <c r="NFE56" s="332"/>
      <c r="NFF56" s="332"/>
      <c r="NFG56" s="332"/>
      <c r="NFH56" s="332"/>
      <c r="NFI56" s="332"/>
      <c r="NFJ56" s="332"/>
      <c r="NFK56" s="332"/>
      <c r="NFL56" s="332"/>
      <c r="NFM56" s="332"/>
      <c r="NFN56" s="332"/>
      <c r="NFO56" s="332"/>
      <c r="NFP56" s="332"/>
      <c r="NFQ56" s="332"/>
      <c r="NFR56" s="332"/>
      <c r="NFS56" s="332"/>
      <c r="NFT56" s="332"/>
      <c r="NFU56" s="332"/>
      <c r="NFV56" s="332"/>
      <c r="NFW56" s="332"/>
      <c r="NFX56" s="332"/>
      <c r="NFY56" s="332"/>
      <c r="NFZ56" s="332"/>
      <c r="NGA56" s="332"/>
      <c r="NGB56" s="332"/>
      <c r="NGC56" s="332"/>
      <c r="NGD56" s="332"/>
      <c r="NGE56" s="332"/>
      <c r="NGF56" s="332"/>
      <c r="NGG56" s="332"/>
      <c r="NGH56" s="332"/>
      <c r="NGI56" s="332"/>
      <c r="NGJ56" s="332"/>
      <c r="NGK56" s="332"/>
      <c r="NGL56" s="332"/>
      <c r="NGM56" s="332"/>
      <c r="NGN56" s="332"/>
      <c r="NGO56" s="332"/>
      <c r="NGP56" s="332"/>
      <c r="NGQ56" s="332"/>
      <c r="NGR56" s="332"/>
      <c r="NGS56" s="332"/>
      <c r="NGT56" s="332"/>
      <c r="NGU56" s="332"/>
      <c r="NGV56" s="332"/>
      <c r="NGW56" s="332"/>
      <c r="NGX56" s="332"/>
      <c r="NGY56" s="332"/>
      <c r="NGZ56" s="332"/>
      <c r="NHA56" s="332"/>
      <c r="NHB56" s="332"/>
      <c r="NHC56" s="332"/>
      <c r="NHD56" s="332"/>
      <c r="NHE56" s="332"/>
      <c r="NHF56" s="332"/>
      <c r="NHG56" s="332"/>
      <c r="NHH56" s="332"/>
      <c r="NHI56" s="332"/>
      <c r="NHJ56" s="332"/>
      <c r="NHK56" s="332"/>
      <c r="NHL56" s="332"/>
      <c r="NHM56" s="332"/>
      <c r="NHN56" s="332"/>
      <c r="NHO56" s="332"/>
      <c r="NHP56" s="332"/>
      <c r="NHQ56" s="332"/>
      <c r="NHR56" s="332"/>
      <c r="NHS56" s="332"/>
      <c r="NHT56" s="332"/>
      <c r="NHU56" s="332"/>
      <c r="NHV56" s="332"/>
      <c r="NHW56" s="332"/>
      <c r="NHX56" s="332"/>
      <c r="NHY56" s="332"/>
      <c r="NHZ56" s="332"/>
      <c r="NIA56" s="332"/>
      <c r="NIB56" s="332"/>
      <c r="NIC56" s="332"/>
      <c r="NID56" s="332"/>
      <c r="NIE56" s="332"/>
      <c r="NIF56" s="332"/>
      <c r="NIG56" s="332"/>
      <c r="NIH56" s="332"/>
      <c r="NII56" s="332"/>
      <c r="NIJ56" s="332"/>
      <c r="NIK56" s="332"/>
      <c r="NIL56" s="332"/>
      <c r="NIM56" s="332"/>
      <c r="NIN56" s="332"/>
      <c r="NIO56" s="332"/>
      <c r="NIP56" s="332"/>
      <c r="NIQ56" s="332"/>
      <c r="NIR56" s="332"/>
      <c r="NIS56" s="332"/>
      <c r="NIT56" s="332"/>
      <c r="NIU56" s="332"/>
      <c r="NIV56" s="332"/>
      <c r="NIW56" s="332"/>
      <c r="NIX56" s="332"/>
      <c r="NIY56" s="332"/>
      <c r="NIZ56" s="332"/>
      <c r="NJA56" s="332"/>
      <c r="NJB56" s="332"/>
      <c r="NJC56" s="332"/>
      <c r="NJD56" s="332"/>
      <c r="NJE56" s="332"/>
      <c r="NJF56" s="332"/>
      <c r="NJG56" s="332"/>
      <c r="NJH56" s="332"/>
      <c r="NJI56" s="332"/>
      <c r="NJJ56" s="332"/>
      <c r="NJK56" s="332"/>
      <c r="NJL56" s="332"/>
      <c r="NJM56" s="332"/>
      <c r="NJN56" s="332"/>
      <c r="NJO56" s="332"/>
      <c r="NJP56" s="332"/>
      <c r="NJQ56" s="332"/>
      <c r="NJR56" s="332"/>
      <c r="NJS56" s="332"/>
      <c r="NJT56" s="332"/>
      <c r="NJU56" s="332"/>
      <c r="NJV56" s="332"/>
      <c r="NJW56" s="332"/>
      <c r="NJX56" s="332"/>
      <c r="NJY56" s="332"/>
      <c r="NJZ56" s="332"/>
      <c r="NKA56" s="332"/>
      <c r="NKB56" s="332"/>
      <c r="NKC56" s="332"/>
      <c r="NKD56" s="332"/>
      <c r="NKE56" s="332"/>
      <c r="NKF56" s="332"/>
      <c r="NKG56" s="332"/>
      <c r="NKH56" s="332"/>
      <c r="NKI56" s="332"/>
      <c r="NKJ56" s="332"/>
      <c r="NKK56" s="332"/>
      <c r="NKL56" s="332"/>
      <c r="NKM56" s="332"/>
      <c r="NKN56" s="332"/>
      <c r="NKO56" s="332"/>
      <c r="NKP56" s="332"/>
      <c r="NKQ56" s="332"/>
      <c r="NKR56" s="332"/>
      <c r="NKS56" s="332"/>
      <c r="NKT56" s="332"/>
      <c r="NKU56" s="332"/>
      <c r="NKV56" s="332"/>
      <c r="NKW56" s="332"/>
      <c r="NKX56" s="332"/>
      <c r="NKY56" s="332"/>
      <c r="NKZ56" s="332"/>
      <c r="NLA56" s="332"/>
      <c r="NLB56" s="332"/>
      <c r="NLC56" s="332"/>
      <c r="NLD56" s="332"/>
      <c r="NLE56" s="332"/>
      <c r="NLF56" s="332"/>
      <c r="NLG56" s="332"/>
      <c r="NLH56" s="332"/>
      <c r="NLI56" s="332"/>
      <c r="NLJ56" s="332"/>
      <c r="NLK56" s="332"/>
      <c r="NLL56" s="332"/>
      <c r="NLM56" s="332"/>
      <c r="NLN56" s="332"/>
      <c r="NLO56" s="332"/>
      <c r="NLP56" s="332"/>
      <c r="NLQ56" s="332"/>
      <c r="NLR56" s="332"/>
      <c r="NLS56" s="332"/>
      <c r="NLT56" s="332"/>
      <c r="NLU56" s="332"/>
      <c r="NLV56" s="332"/>
      <c r="NLW56" s="332"/>
      <c r="NLX56" s="332"/>
      <c r="NLY56" s="332"/>
      <c r="NLZ56" s="332"/>
      <c r="NMA56" s="332"/>
      <c r="NMB56" s="332"/>
      <c r="NMC56" s="332"/>
      <c r="NMD56" s="332"/>
      <c r="NME56" s="332"/>
      <c r="NMF56" s="332"/>
      <c r="NMG56" s="332"/>
      <c r="NMH56" s="332"/>
      <c r="NMI56" s="332"/>
      <c r="NMJ56" s="332"/>
      <c r="NMK56" s="332"/>
      <c r="NML56" s="332"/>
      <c r="NMM56" s="332"/>
      <c r="NMN56" s="332"/>
      <c r="NMO56" s="332"/>
      <c r="NMP56" s="332"/>
      <c r="NMQ56" s="332"/>
      <c r="NMR56" s="332"/>
      <c r="NMS56" s="332"/>
      <c r="NMT56" s="332"/>
      <c r="NMU56" s="332"/>
      <c r="NMV56" s="332"/>
      <c r="NMW56" s="332"/>
      <c r="NMX56" s="332"/>
      <c r="NMY56" s="332"/>
      <c r="NMZ56" s="332"/>
      <c r="NNA56" s="332"/>
      <c r="NNB56" s="332"/>
      <c r="NNC56" s="332"/>
      <c r="NND56" s="332"/>
      <c r="NNE56" s="332"/>
      <c r="NNF56" s="332"/>
      <c r="NNG56" s="332"/>
      <c r="NNH56" s="332"/>
      <c r="NNI56" s="332"/>
      <c r="NNJ56" s="332"/>
      <c r="NNK56" s="332"/>
      <c r="NNL56" s="332"/>
      <c r="NNM56" s="332"/>
      <c r="NNN56" s="332"/>
      <c r="NNO56" s="332"/>
      <c r="NNP56" s="332"/>
      <c r="NNQ56" s="332"/>
      <c r="NNR56" s="332"/>
      <c r="NNS56" s="332"/>
      <c r="NNT56" s="332"/>
      <c r="NNU56" s="332"/>
      <c r="NNV56" s="332"/>
      <c r="NNW56" s="332"/>
      <c r="NNX56" s="332"/>
      <c r="NNY56" s="332"/>
      <c r="NNZ56" s="332"/>
      <c r="NOA56" s="332"/>
      <c r="NOB56" s="332"/>
      <c r="NOC56" s="332"/>
      <c r="NOD56" s="332"/>
      <c r="NOE56" s="332"/>
      <c r="NOF56" s="332"/>
      <c r="NOG56" s="332"/>
      <c r="NOH56" s="332"/>
      <c r="NOI56" s="332"/>
      <c r="NOJ56" s="332"/>
      <c r="NOK56" s="332"/>
      <c r="NOL56" s="332"/>
      <c r="NOM56" s="332"/>
      <c r="NON56" s="332"/>
      <c r="NOO56" s="332"/>
      <c r="NOP56" s="332"/>
      <c r="NOQ56" s="332"/>
      <c r="NOR56" s="332"/>
      <c r="NOS56" s="332"/>
      <c r="NOT56" s="332"/>
      <c r="NOU56" s="332"/>
      <c r="NOV56" s="332"/>
      <c r="NOW56" s="332"/>
      <c r="NOX56" s="332"/>
      <c r="NOY56" s="332"/>
      <c r="NOZ56" s="332"/>
      <c r="NPA56" s="332"/>
      <c r="NPB56" s="332"/>
      <c r="NPC56" s="332"/>
      <c r="NPD56" s="332"/>
      <c r="NPE56" s="332"/>
      <c r="NPF56" s="332"/>
      <c r="NPG56" s="332"/>
      <c r="NPH56" s="332"/>
      <c r="NPI56" s="332"/>
      <c r="NPJ56" s="332"/>
      <c r="NPK56" s="332"/>
      <c r="NPL56" s="332"/>
      <c r="NPM56" s="332"/>
      <c r="NPN56" s="332"/>
      <c r="NPO56" s="332"/>
      <c r="NPP56" s="332"/>
      <c r="NPQ56" s="332"/>
      <c r="NPR56" s="332"/>
      <c r="NPS56" s="332"/>
      <c r="NPT56" s="332"/>
      <c r="NPU56" s="332"/>
      <c r="NPV56" s="332"/>
      <c r="NPW56" s="332"/>
      <c r="NPX56" s="332"/>
      <c r="NPY56" s="332"/>
      <c r="NPZ56" s="332"/>
      <c r="NQA56" s="332"/>
      <c r="NQB56" s="332"/>
      <c r="NQC56" s="332"/>
      <c r="NQD56" s="332"/>
      <c r="NQE56" s="332"/>
      <c r="NQF56" s="332"/>
      <c r="NQG56" s="332"/>
      <c r="NQH56" s="332"/>
      <c r="NQI56" s="332"/>
      <c r="NQJ56" s="332"/>
      <c r="NQK56" s="332"/>
      <c r="NQL56" s="332"/>
      <c r="NQM56" s="332"/>
      <c r="NQN56" s="332"/>
      <c r="NQO56" s="332"/>
      <c r="NQP56" s="332"/>
      <c r="NQQ56" s="332"/>
      <c r="NQR56" s="332"/>
      <c r="NQS56" s="332"/>
      <c r="NQT56" s="332"/>
      <c r="NQU56" s="332"/>
      <c r="NQV56" s="332"/>
      <c r="NQW56" s="332"/>
      <c r="NQX56" s="332"/>
      <c r="NQY56" s="332"/>
      <c r="NQZ56" s="332"/>
      <c r="NRA56" s="332"/>
      <c r="NRB56" s="332"/>
      <c r="NRC56" s="332"/>
      <c r="NRD56" s="332"/>
      <c r="NRE56" s="332"/>
      <c r="NRF56" s="332"/>
      <c r="NRG56" s="332"/>
      <c r="NRH56" s="332"/>
      <c r="NRI56" s="332"/>
      <c r="NRJ56" s="332"/>
      <c r="NRK56" s="332"/>
      <c r="NRL56" s="332"/>
      <c r="NRM56" s="332"/>
      <c r="NRN56" s="332"/>
      <c r="NRO56" s="332"/>
      <c r="NRP56" s="332"/>
      <c r="NRQ56" s="332"/>
      <c r="NRR56" s="332"/>
      <c r="NRS56" s="332"/>
      <c r="NRT56" s="332"/>
      <c r="NRU56" s="332"/>
      <c r="NRV56" s="332"/>
      <c r="NRW56" s="332"/>
      <c r="NRX56" s="332"/>
      <c r="NRY56" s="332"/>
      <c r="NRZ56" s="332"/>
      <c r="NSA56" s="332"/>
      <c r="NSB56" s="332"/>
      <c r="NSC56" s="332"/>
      <c r="NSD56" s="332"/>
      <c r="NSE56" s="332"/>
      <c r="NSF56" s="332"/>
      <c r="NSG56" s="332"/>
      <c r="NSH56" s="332"/>
      <c r="NSI56" s="332"/>
      <c r="NSJ56" s="332"/>
      <c r="NSK56" s="332"/>
      <c r="NSL56" s="332"/>
      <c r="NSM56" s="332"/>
      <c r="NSN56" s="332"/>
      <c r="NSO56" s="332"/>
      <c r="NSP56" s="332"/>
      <c r="NSQ56" s="332"/>
      <c r="NSR56" s="332"/>
      <c r="NSS56" s="332"/>
      <c r="NST56" s="332"/>
      <c r="NSU56" s="332"/>
      <c r="NSV56" s="332"/>
      <c r="NSW56" s="332"/>
      <c r="NSX56" s="332"/>
      <c r="NSY56" s="332"/>
      <c r="NSZ56" s="332"/>
      <c r="NTA56" s="332"/>
      <c r="NTB56" s="332"/>
      <c r="NTC56" s="332"/>
      <c r="NTD56" s="332"/>
      <c r="NTE56" s="332"/>
      <c r="NTF56" s="332"/>
      <c r="NTG56" s="332"/>
      <c r="NTH56" s="332"/>
      <c r="NTI56" s="332"/>
      <c r="NTJ56" s="332"/>
      <c r="NTK56" s="332"/>
      <c r="NTL56" s="332"/>
      <c r="NTM56" s="332"/>
      <c r="NTN56" s="332"/>
      <c r="NTO56" s="332"/>
      <c r="NTP56" s="332"/>
      <c r="NTQ56" s="332"/>
      <c r="NTR56" s="332"/>
      <c r="NTS56" s="332"/>
      <c r="NTT56" s="332"/>
      <c r="NTU56" s="332"/>
      <c r="NTV56" s="332"/>
      <c r="NTW56" s="332"/>
      <c r="NTX56" s="332"/>
      <c r="NTY56" s="332"/>
      <c r="NTZ56" s="332"/>
      <c r="NUA56" s="332"/>
      <c r="NUB56" s="332"/>
      <c r="NUC56" s="332"/>
      <c r="NUD56" s="332"/>
      <c r="NUE56" s="332"/>
      <c r="NUF56" s="332"/>
      <c r="NUG56" s="332"/>
      <c r="NUH56" s="332"/>
      <c r="NUI56" s="332"/>
      <c r="NUJ56" s="332"/>
      <c r="NUK56" s="332"/>
      <c r="NUL56" s="332"/>
      <c r="NUM56" s="332"/>
      <c r="NUN56" s="332"/>
      <c r="NUO56" s="332"/>
      <c r="NUP56" s="332"/>
      <c r="NUQ56" s="332"/>
      <c r="NUR56" s="332"/>
      <c r="NUS56" s="332"/>
      <c r="NUT56" s="332"/>
      <c r="NUU56" s="332"/>
      <c r="NUV56" s="332"/>
      <c r="NUW56" s="332"/>
      <c r="NUX56" s="332"/>
      <c r="NUY56" s="332"/>
      <c r="NUZ56" s="332"/>
      <c r="NVA56" s="332"/>
      <c r="NVB56" s="332"/>
      <c r="NVC56" s="332"/>
      <c r="NVD56" s="332"/>
      <c r="NVE56" s="332"/>
      <c r="NVF56" s="332"/>
      <c r="NVG56" s="332"/>
      <c r="NVH56" s="332"/>
      <c r="NVI56" s="332"/>
      <c r="NVJ56" s="332"/>
      <c r="NVK56" s="332"/>
      <c r="NVL56" s="332"/>
      <c r="NVM56" s="332"/>
      <c r="NVN56" s="332"/>
      <c r="NVO56" s="332"/>
      <c r="NVP56" s="332"/>
      <c r="NVQ56" s="332"/>
      <c r="NVR56" s="332"/>
      <c r="NVS56" s="332"/>
      <c r="NVT56" s="332"/>
      <c r="NVU56" s="332"/>
      <c r="NVV56" s="332"/>
      <c r="NVW56" s="332"/>
      <c r="NVX56" s="332"/>
      <c r="NVY56" s="332"/>
      <c r="NVZ56" s="332"/>
      <c r="NWA56" s="332"/>
      <c r="NWB56" s="332"/>
      <c r="NWC56" s="332"/>
      <c r="NWD56" s="332"/>
      <c r="NWE56" s="332"/>
      <c r="NWF56" s="332"/>
      <c r="NWG56" s="332"/>
      <c r="NWH56" s="332"/>
      <c r="NWI56" s="332"/>
      <c r="NWJ56" s="332"/>
      <c r="NWK56" s="332"/>
      <c r="NWL56" s="332"/>
      <c r="NWM56" s="332"/>
      <c r="NWN56" s="332"/>
      <c r="NWO56" s="332"/>
      <c r="NWP56" s="332"/>
      <c r="NWQ56" s="332"/>
      <c r="NWR56" s="332"/>
      <c r="NWS56" s="332"/>
      <c r="NWT56" s="332"/>
      <c r="NWU56" s="332"/>
      <c r="NWV56" s="332"/>
      <c r="NWW56" s="332"/>
      <c r="NWX56" s="332"/>
      <c r="NWY56" s="332"/>
      <c r="NWZ56" s="332"/>
      <c r="NXA56" s="332"/>
      <c r="NXB56" s="332"/>
      <c r="NXC56" s="332"/>
      <c r="NXD56" s="332"/>
      <c r="NXE56" s="332"/>
      <c r="NXF56" s="332"/>
      <c r="NXG56" s="332"/>
      <c r="NXH56" s="332"/>
      <c r="NXI56" s="332"/>
      <c r="NXJ56" s="332"/>
      <c r="NXK56" s="332"/>
      <c r="NXL56" s="332"/>
      <c r="NXM56" s="332"/>
      <c r="NXN56" s="332"/>
      <c r="NXO56" s="332"/>
      <c r="NXP56" s="332"/>
      <c r="NXQ56" s="332"/>
      <c r="NXR56" s="332"/>
      <c r="NXS56" s="332"/>
      <c r="NXT56" s="332"/>
      <c r="NXU56" s="332"/>
      <c r="NXV56" s="332"/>
      <c r="NXW56" s="332"/>
      <c r="NXX56" s="332"/>
      <c r="NXY56" s="332"/>
      <c r="NXZ56" s="332"/>
      <c r="NYA56" s="332"/>
      <c r="NYB56" s="332"/>
      <c r="NYC56" s="332"/>
      <c r="NYD56" s="332"/>
      <c r="NYE56" s="332"/>
      <c r="NYF56" s="332"/>
      <c r="NYG56" s="332"/>
      <c r="NYH56" s="332"/>
      <c r="NYI56" s="332"/>
      <c r="NYJ56" s="332"/>
      <c r="NYK56" s="332"/>
      <c r="NYL56" s="332"/>
      <c r="NYM56" s="332"/>
      <c r="NYN56" s="332"/>
      <c r="NYO56" s="332"/>
      <c r="NYP56" s="332"/>
      <c r="NYQ56" s="332"/>
      <c r="NYR56" s="332"/>
      <c r="NYS56" s="332"/>
      <c r="NYT56" s="332"/>
      <c r="NYU56" s="332"/>
      <c r="NYV56" s="332"/>
      <c r="NYW56" s="332"/>
      <c r="NYX56" s="332"/>
      <c r="NYY56" s="332"/>
      <c r="NYZ56" s="332"/>
      <c r="NZA56" s="332"/>
      <c r="NZB56" s="332"/>
      <c r="NZC56" s="332"/>
      <c r="NZD56" s="332"/>
      <c r="NZE56" s="332"/>
      <c r="NZF56" s="332"/>
      <c r="NZG56" s="332"/>
      <c r="NZH56" s="332"/>
      <c r="NZI56" s="332"/>
      <c r="NZJ56" s="332"/>
      <c r="NZK56" s="332"/>
      <c r="NZL56" s="332"/>
      <c r="NZM56" s="332"/>
      <c r="NZN56" s="332"/>
      <c r="NZO56" s="332"/>
      <c r="NZP56" s="332"/>
      <c r="NZQ56" s="332"/>
      <c r="NZR56" s="332"/>
      <c r="NZS56" s="332"/>
      <c r="NZT56" s="332"/>
      <c r="NZU56" s="332"/>
      <c r="NZV56" s="332"/>
      <c r="NZW56" s="332"/>
      <c r="NZX56" s="332"/>
      <c r="NZY56" s="332"/>
      <c r="NZZ56" s="332"/>
      <c r="OAA56" s="332"/>
      <c r="OAB56" s="332"/>
      <c r="OAC56" s="332"/>
      <c r="OAD56" s="332"/>
      <c r="OAE56" s="332"/>
      <c r="OAF56" s="332"/>
      <c r="OAG56" s="332"/>
      <c r="OAH56" s="332"/>
      <c r="OAI56" s="332"/>
      <c r="OAJ56" s="332"/>
      <c r="OAK56" s="332"/>
      <c r="OAL56" s="332"/>
      <c r="OAM56" s="332"/>
      <c r="OAN56" s="332"/>
      <c r="OAO56" s="332"/>
      <c r="OAP56" s="332"/>
      <c r="OAQ56" s="332"/>
      <c r="OAR56" s="332"/>
      <c r="OAS56" s="332"/>
      <c r="OAT56" s="332"/>
      <c r="OAU56" s="332"/>
      <c r="OAV56" s="332"/>
      <c r="OAW56" s="332"/>
      <c r="OAX56" s="332"/>
      <c r="OAY56" s="332"/>
      <c r="OAZ56" s="332"/>
      <c r="OBA56" s="332"/>
      <c r="OBB56" s="332"/>
      <c r="OBC56" s="332"/>
      <c r="OBD56" s="332"/>
      <c r="OBE56" s="332"/>
      <c r="OBF56" s="332"/>
      <c r="OBG56" s="332"/>
      <c r="OBH56" s="332"/>
      <c r="OBI56" s="332"/>
      <c r="OBJ56" s="332"/>
      <c r="OBK56" s="332"/>
      <c r="OBL56" s="332"/>
      <c r="OBM56" s="332"/>
      <c r="OBN56" s="332"/>
      <c r="OBO56" s="332"/>
      <c r="OBP56" s="332"/>
      <c r="OBQ56" s="332"/>
      <c r="OBR56" s="332"/>
      <c r="OBS56" s="332"/>
      <c r="OBT56" s="332"/>
      <c r="OBU56" s="332"/>
      <c r="OBV56" s="332"/>
      <c r="OBW56" s="332"/>
      <c r="OBX56" s="332"/>
      <c r="OBY56" s="332"/>
      <c r="OBZ56" s="332"/>
      <c r="OCA56" s="332"/>
      <c r="OCB56" s="332"/>
      <c r="OCC56" s="332"/>
      <c r="OCD56" s="332"/>
      <c r="OCE56" s="332"/>
      <c r="OCF56" s="332"/>
      <c r="OCG56" s="332"/>
      <c r="OCH56" s="332"/>
      <c r="OCI56" s="332"/>
      <c r="OCJ56" s="332"/>
      <c r="OCK56" s="332"/>
      <c r="OCL56" s="332"/>
      <c r="OCM56" s="332"/>
      <c r="OCN56" s="332"/>
      <c r="OCO56" s="332"/>
      <c r="OCP56" s="332"/>
      <c r="OCQ56" s="332"/>
      <c r="OCR56" s="332"/>
      <c r="OCS56" s="332"/>
      <c r="OCT56" s="332"/>
      <c r="OCU56" s="332"/>
      <c r="OCV56" s="332"/>
      <c r="OCW56" s="332"/>
      <c r="OCX56" s="332"/>
      <c r="OCY56" s="332"/>
      <c r="OCZ56" s="332"/>
      <c r="ODA56" s="332"/>
      <c r="ODB56" s="332"/>
      <c r="ODC56" s="332"/>
      <c r="ODD56" s="332"/>
      <c r="ODE56" s="332"/>
      <c r="ODF56" s="332"/>
      <c r="ODG56" s="332"/>
      <c r="ODH56" s="332"/>
      <c r="ODI56" s="332"/>
      <c r="ODJ56" s="332"/>
      <c r="ODK56" s="332"/>
      <c r="ODL56" s="332"/>
      <c r="ODM56" s="332"/>
      <c r="ODN56" s="332"/>
      <c r="ODO56" s="332"/>
      <c r="ODP56" s="332"/>
      <c r="ODQ56" s="332"/>
      <c r="ODR56" s="332"/>
      <c r="ODS56" s="332"/>
      <c r="ODT56" s="332"/>
      <c r="ODU56" s="332"/>
      <c r="ODV56" s="332"/>
      <c r="ODW56" s="332"/>
      <c r="ODX56" s="332"/>
      <c r="ODY56" s="332"/>
      <c r="ODZ56" s="332"/>
      <c r="OEA56" s="332"/>
      <c r="OEB56" s="332"/>
      <c r="OEC56" s="332"/>
      <c r="OED56" s="332"/>
      <c r="OEE56" s="332"/>
      <c r="OEF56" s="332"/>
      <c r="OEG56" s="332"/>
      <c r="OEH56" s="332"/>
      <c r="OEI56" s="332"/>
      <c r="OEJ56" s="332"/>
      <c r="OEK56" s="332"/>
      <c r="OEL56" s="332"/>
      <c r="OEM56" s="332"/>
      <c r="OEN56" s="332"/>
      <c r="OEO56" s="332"/>
      <c r="OEP56" s="332"/>
      <c r="OEQ56" s="332"/>
      <c r="OER56" s="332"/>
      <c r="OES56" s="332"/>
      <c r="OET56" s="332"/>
      <c r="OEU56" s="332"/>
      <c r="OEV56" s="332"/>
      <c r="OEW56" s="332"/>
      <c r="OEX56" s="332"/>
      <c r="OEY56" s="332"/>
      <c r="OEZ56" s="332"/>
      <c r="OFA56" s="332"/>
      <c r="OFB56" s="332"/>
      <c r="OFC56" s="332"/>
      <c r="OFD56" s="332"/>
      <c r="OFE56" s="332"/>
      <c r="OFF56" s="332"/>
      <c r="OFG56" s="332"/>
      <c r="OFH56" s="332"/>
      <c r="OFI56" s="332"/>
      <c r="OFJ56" s="332"/>
      <c r="OFK56" s="332"/>
      <c r="OFL56" s="332"/>
      <c r="OFM56" s="332"/>
      <c r="OFN56" s="332"/>
      <c r="OFO56" s="332"/>
      <c r="OFP56" s="332"/>
      <c r="OFQ56" s="332"/>
      <c r="OFR56" s="332"/>
      <c r="OFS56" s="332"/>
      <c r="OFT56" s="332"/>
      <c r="OFU56" s="332"/>
      <c r="OFV56" s="332"/>
      <c r="OFW56" s="332"/>
      <c r="OFX56" s="332"/>
      <c r="OFY56" s="332"/>
      <c r="OFZ56" s="332"/>
      <c r="OGA56" s="332"/>
      <c r="OGB56" s="332"/>
      <c r="OGC56" s="332"/>
      <c r="OGD56" s="332"/>
      <c r="OGE56" s="332"/>
      <c r="OGF56" s="332"/>
      <c r="OGG56" s="332"/>
      <c r="OGH56" s="332"/>
      <c r="OGI56" s="332"/>
      <c r="OGJ56" s="332"/>
      <c r="OGK56" s="332"/>
      <c r="OGL56" s="332"/>
      <c r="OGM56" s="332"/>
      <c r="OGN56" s="332"/>
      <c r="OGO56" s="332"/>
      <c r="OGP56" s="332"/>
      <c r="OGQ56" s="332"/>
      <c r="OGR56" s="332"/>
      <c r="OGS56" s="332"/>
      <c r="OGT56" s="332"/>
      <c r="OGU56" s="332"/>
      <c r="OGV56" s="332"/>
      <c r="OGW56" s="332"/>
      <c r="OGX56" s="332"/>
      <c r="OGY56" s="332"/>
      <c r="OGZ56" s="332"/>
      <c r="OHA56" s="332"/>
      <c r="OHB56" s="332"/>
      <c r="OHC56" s="332"/>
      <c r="OHD56" s="332"/>
      <c r="OHE56" s="332"/>
      <c r="OHF56" s="332"/>
      <c r="OHG56" s="332"/>
      <c r="OHH56" s="332"/>
      <c r="OHI56" s="332"/>
      <c r="OHJ56" s="332"/>
      <c r="OHK56" s="332"/>
      <c r="OHL56" s="332"/>
      <c r="OHM56" s="332"/>
      <c r="OHN56" s="332"/>
      <c r="OHO56" s="332"/>
      <c r="OHP56" s="332"/>
      <c r="OHQ56" s="332"/>
      <c r="OHR56" s="332"/>
      <c r="OHS56" s="332"/>
      <c r="OHT56" s="332"/>
      <c r="OHU56" s="332"/>
      <c r="OHV56" s="332"/>
      <c r="OHW56" s="332"/>
      <c r="OHX56" s="332"/>
      <c r="OHY56" s="332"/>
      <c r="OHZ56" s="332"/>
      <c r="OIA56" s="332"/>
      <c r="OIB56" s="332"/>
      <c r="OIC56" s="332"/>
      <c r="OID56" s="332"/>
      <c r="OIE56" s="332"/>
      <c r="OIF56" s="332"/>
      <c r="OIG56" s="332"/>
      <c r="OIH56" s="332"/>
      <c r="OII56" s="332"/>
      <c r="OIJ56" s="332"/>
      <c r="OIK56" s="332"/>
      <c r="OIL56" s="332"/>
      <c r="OIM56" s="332"/>
      <c r="OIN56" s="332"/>
      <c r="OIO56" s="332"/>
      <c r="OIP56" s="332"/>
      <c r="OIQ56" s="332"/>
      <c r="OIR56" s="332"/>
      <c r="OIS56" s="332"/>
      <c r="OIT56" s="332"/>
      <c r="OIU56" s="332"/>
      <c r="OIV56" s="332"/>
      <c r="OIW56" s="332"/>
      <c r="OIX56" s="332"/>
      <c r="OIY56" s="332"/>
      <c r="OIZ56" s="332"/>
      <c r="OJA56" s="332"/>
      <c r="OJB56" s="332"/>
      <c r="OJC56" s="332"/>
      <c r="OJD56" s="332"/>
      <c r="OJE56" s="332"/>
      <c r="OJF56" s="332"/>
      <c r="OJG56" s="332"/>
      <c r="OJH56" s="332"/>
      <c r="OJI56" s="332"/>
      <c r="OJJ56" s="332"/>
      <c r="OJK56" s="332"/>
      <c r="OJL56" s="332"/>
      <c r="OJM56" s="332"/>
      <c r="OJN56" s="332"/>
      <c r="OJO56" s="332"/>
      <c r="OJP56" s="332"/>
      <c r="OJQ56" s="332"/>
      <c r="OJR56" s="332"/>
      <c r="OJS56" s="332"/>
      <c r="OJT56" s="332"/>
      <c r="OJU56" s="332"/>
      <c r="OJV56" s="332"/>
      <c r="OJW56" s="332"/>
      <c r="OJX56" s="332"/>
      <c r="OJY56" s="332"/>
      <c r="OJZ56" s="332"/>
      <c r="OKA56" s="332"/>
      <c r="OKB56" s="332"/>
      <c r="OKC56" s="332"/>
      <c r="OKD56" s="332"/>
      <c r="OKE56" s="332"/>
      <c r="OKF56" s="332"/>
      <c r="OKG56" s="332"/>
      <c r="OKH56" s="332"/>
      <c r="OKI56" s="332"/>
      <c r="OKJ56" s="332"/>
      <c r="OKK56" s="332"/>
      <c r="OKL56" s="332"/>
      <c r="OKM56" s="332"/>
      <c r="OKN56" s="332"/>
      <c r="OKO56" s="332"/>
      <c r="OKP56" s="332"/>
      <c r="OKQ56" s="332"/>
      <c r="OKR56" s="332"/>
      <c r="OKS56" s="332"/>
      <c r="OKT56" s="332"/>
      <c r="OKU56" s="332"/>
      <c r="OKV56" s="332"/>
      <c r="OKW56" s="332"/>
      <c r="OKX56" s="332"/>
      <c r="OKY56" s="332"/>
      <c r="OKZ56" s="332"/>
      <c r="OLA56" s="332"/>
      <c r="OLB56" s="332"/>
      <c r="OLC56" s="332"/>
      <c r="OLD56" s="332"/>
      <c r="OLE56" s="332"/>
      <c r="OLF56" s="332"/>
      <c r="OLG56" s="332"/>
      <c r="OLH56" s="332"/>
      <c r="OLI56" s="332"/>
      <c r="OLJ56" s="332"/>
      <c r="OLK56" s="332"/>
      <c r="OLL56" s="332"/>
      <c r="OLM56" s="332"/>
      <c r="OLN56" s="332"/>
      <c r="OLO56" s="332"/>
      <c r="OLP56" s="332"/>
      <c r="OLQ56" s="332"/>
      <c r="OLR56" s="332"/>
      <c r="OLS56" s="332"/>
      <c r="OLT56" s="332"/>
      <c r="OLU56" s="332"/>
      <c r="OLV56" s="332"/>
      <c r="OLW56" s="332"/>
      <c r="OLX56" s="332"/>
      <c r="OLY56" s="332"/>
      <c r="OLZ56" s="332"/>
      <c r="OMA56" s="332"/>
      <c r="OMB56" s="332"/>
      <c r="OMC56" s="332"/>
      <c r="OMD56" s="332"/>
      <c r="OME56" s="332"/>
      <c r="OMF56" s="332"/>
      <c r="OMG56" s="332"/>
      <c r="OMH56" s="332"/>
      <c r="OMI56" s="332"/>
      <c r="OMJ56" s="332"/>
      <c r="OMK56" s="332"/>
      <c r="OML56" s="332"/>
      <c r="OMM56" s="332"/>
      <c r="OMN56" s="332"/>
      <c r="OMO56" s="332"/>
      <c r="OMP56" s="332"/>
      <c r="OMQ56" s="332"/>
      <c r="OMR56" s="332"/>
      <c r="OMS56" s="332"/>
      <c r="OMT56" s="332"/>
      <c r="OMU56" s="332"/>
      <c r="OMV56" s="332"/>
      <c r="OMW56" s="332"/>
      <c r="OMX56" s="332"/>
      <c r="OMY56" s="332"/>
      <c r="OMZ56" s="332"/>
      <c r="ONA56" s="332"/>
      <c r="ONB56" s="332"/>
      <c r="ONC56" s="332"/>
      <c r="OND56" s="332"/>
      <c r="ONE56" s="332"/>
      <c r="ONF56" s="332"/>
      <c r="ONG56" s="332"/>
      <c r="ONH56" s="332"/>
      <c r="ONI56" s="332"/>
      <c r="ONJ56" s="332"/>
      <c r="ONK56" s="332"/>
      <c r="ONL56" s="332"/>
      <c r="ONM56" s="332"/>
      <c r="ONN56" s="332"/>
      <c r="ONO56" s="332"/>
      <c r="ONP56" s="332"/>
      <c r="ONQ56" s="332"/>
      <c r="ONR56" s="332"/>
      <c r="ONS56" s="332"/>
      <c r="ONT56" s="332"/>
      <c r="ONU56" s="332"/>
      <c r="ONV56" s="332"/>
      <c r="ONW56" s="332"/>
      <c r="ONX56" s="332"/>
      <c r="ONY56" s="332"/>
      <c r="ONZ56" s="332"/>
      <c r="OOA56" s="332"/>
      <c r="OOB56" s="332"/>
      <c r="OOC56" s="332"/>
      <c r="OOD56" s="332"/>
      <c r="OOE56" s="332"/>
      <c r="OOF56" s="332"/>
      <c r="OOG56" s="332"/>
      <c r="OOH56" s="332"/>
      <c r="OOI56" s="332"/>
      <c r="OOJ56" s="332"/>
      <c r="OOK56" s="332"/>
      <c r="OOL56" s="332"/>
      <c r="OOM56" s="332"/>
      <c r="OON56" s="332"/>
      <c r="OOO56" s="332"/>
      <c r="OOP56" s="332"/>
      <c r="OOQ56" s="332"/>
      <c r="OOR56" s="332"/>
      <c r="OOS56" s="332"/>
      <c r="OOT56" s="332"/>
      <c r="OOU56" s="332"/>
      <c r="OOV56" s="332"/>
      <c r="OOW56" s="332"/>
      <c r="OOX56" s="332"/>
      <c r="OOY56" s="332"/>
      <c r="OOZ56" s="332"/>
      <c r="OPA56" s="332"/>
      <c r="OPB56" s="332"/>
      <c r="OPC56" s="332"/>
      <c r="OPD56" s="332"/>
      <c r="OPE56" s="332"/>
      <c r="OPF56" s="332"/>
      <c r="OPG56" s="332"/>
      <c r="OPH56" s="332"/>
      <c r="OPI56" s="332"/>
      <c r="OPJ56" s="332"/>
      <c r="OPK56" s="332"/>
      <c r="OPL56" s="332"/>
      <c r="OPM56" s="332"/>
      <c r="OPN56" s="332"/>
      <c r="OPO56" s="332"/>
      <c r="OPP56" s="332"/>
      <c r="OPQ56" s="332"/>
      <c r="OPR56" s="332"/>
      <c r="OPS56" s="332"/>
      <c r="OPT56" s="332"/>
      <c r="OPU56" s="332"/>
      <c r="OPV56" s="332"/>
      <c r="OPW56" s="332"/>
      <c r="OPX56" s="332"/>
      <c r="OPY56" s="332"/>
      <c r="OPZ56" s="332"/>
      <c r="OQA56" s="332"/>
      <c r="OQB56" s="332"/>
      <c r="OQC56" s="332"/>
      <c r="OQD56" s="332"/>
      <c r="OQE56" s="332"/>
      <c r="OQF56" s="332"/>
      <c r="OQG56" s="332"/>
      <c r="OQH56" s="332"/>
      <c r="OQI56" s="332"/>
      <c r="OQJ56" s="332"/>
      <c r="OQK56" s="332"/>
      <c r="OQL56" s="332"/>
      <c r="OQM56" s="332"/>
      <c r="OQN56" s="332"/>
      <c r="OQO56" s="332"/>
      <c r="OQP56" s="332"/>
      <c r="OQQ56" s="332"/>
      <c r="OQR56" s="332"/>
      <c r="OQS56" s="332"/>
      <c r="OQT56" s="332"/>
      <c r="OQU56" s="332"/>
      <c r="OQV56" s="332"/>
      <c r="OQW56" s="332"/>
      <c r="OQX56" s="332"/>
      <c r="OQY56" s="332"/>
      <c r="OQZ56" s="332"/>
      <c r="ORA56" s="332"/>
      <c r="ORB56" s="332"/>
      <c r="ORC56" s="332"/>
      <c r="ORD56" s="332"/>
      <c r="ORE56" s="332"/>
      <c r="ORF56" s="332"/>
      <c r="ORG56" s="332"/>
      <c r="ORH56" s="332"/>
      <c r="ORI56" s="332"/>
      <c r="ORJ56" s="332"/>
      <c r="ORK56" s="332"/>
      <c r="ORL56" s="332"/>
      <c r="ORM56" s="332"/>
      <c r="ORN56" s="332"/>
      <c r="ORO56" s="332"/>
      <c r="ORP56" s="332"/>
      <c r="ORQ56" s="332"/>
      <c r="ORR56" s="332"/>
      <c r="ORS56" s="332"/>
      <c r="ORT56" s="332"/>
      <c r="ORU56" s="332"/>
      <c r="ORV56" s="332"/>
      <c r="ORW56" s="332"/>
      <c r="ORX56" s="332"/>
      <c r="ORY56" s="332"/>
      <c r="ORZ56" s="332"/>
      <c r="OSA56" s="332"/>
      <c r="OSB56" s="332"/>
      <c r="OSC56" s="332"/>
      <c r="OSD56" s="332"/>
      <c r="OSE56" s="332"/>
      <c r="OSF56" s="332"/>
      <c r="OSG56" s="332"/>
      <c r="OSH56" s="332"/>
      <c r="OSI56" s="332"/>
      <c r="OSJ56" s="332"/>
      <c r="OSK56" s="332"/>
      <c r="OSL56" s="332"/>
      <c r="OSM56" s="332"/>
      <c r="OSN56" s="332"/>
      <c r="OSO56" s="332"/>
      <c r="OSP56" s="332"/>
      <c r="OSQ56" s="332"/>
      <c r="OSR56" s="332"/>
      <c r="OSS56" s="332"/>
      <c r="OST56" s="332"/>
      <c r="OSU56" s="332"/>
      <c r="OSV56" s="332"/>
      <c r="OSW56" s="332"/>
      <c r="OSX56" s="332"/>
      <c r="OSY56" s="332"/>
      <c r="OSZ56" s="332"/>
      <c r="OTA56" s="332"/>
      <c r="OTB56" s="332"/>
      <c r="OTC56" s="332"/>
      <c r="OTD56" s="332"/>
      <c r="OTE56" s="332"/>
      <c r="OTF56" s="332"/>
      <c r="OTG56" s="332"/>
      <c r="OTH56" s="332"/>
      <c r="OTI56" s="332"/>
      <c r="OTJ56" s="332"/>
      <c r="OTK56" s="332"/>
      <c r="OTL56" s="332"/>
      <c r="OTM56" s="332"/>
      <c r="OTN56" s="332"/>
      <c r="OTO56" s="332"/>
      <c r="OTP56" s="332"/>
      <c r="OTQ56" s="332"/>
      <c r="OTR56" s="332"/>
      <c r="OTS56" s="332"/>
      <c r="OTT56" s="332"/>
      <c r="OTU56" s="332"/>
      <c r="OTV56" s="332"/>
      <c r="OTW56" s="332"/>
      <c r="OTX56" s="332"/>
      <c r="OTY56" s="332"/>
      <c r="OTZ56" s="332"/>
      <c r="OUA56" s="332"/>
      <c r="OUB56" s="332"/>
      <c r="OUC56" s="332"/>
      <c r="OUD56" s="332"/>
      <c r="OUE56" s="332"/>
      <c r="OUF56" s="332"/>
      <c r="OUG56" s="332"/>
      <c r="OUH56" s="332"/>
      <c r="OUI56" s="332"/>
      <c r="OUJ56" s="332"/>
      <c r="OUK56" s="332"/>
      <c r="OUL56" s="332"/>
      <c r="OUM56" s="332"/>
      <c r="OUN56" s="332"/>
      <c r="OUO56" s="332"/>
      <c r="OUP56" s="332"/>
      <c r="OUQ56" s="332"/>
      <c r="OUR56" s="332"/>
      <c r="OUS56" s="332"/>
      <c r="OUT56" s="332"/>
      <c r="OUU56" s="332"/>
      <c r="OUV56" s="332"/>
      <c r="OUW56" s="332"/>
      <c r="OUX56" s="332"/>
      <c r="OUY56" s="332"/>
      <c r="OUZ56" s="332"/>
      <c r="OVA56" s="332"/>
      <c r="OVB56" s="332"/>
      <c r="OVC56" s="332"/>
      <c r="OVD56" s="332"/>
      <c r="OVE56" s="332"/>
      <c r="OVF56" s="332"/>
      <c r="OVG56" s="332"/>
      <c r="OVH56" s="332"/>
      <c r="OVI56" s="332"/>
      <c r="OVJ56" s="332"/>
      <c r="OVK56" s="332"/>
      <c r="OVL56" s="332"/>
      <c r="OVM56" s="332"/>
      <c r="OVN56" s="332"/>
      <c r="OVO56" s="332"/>
      <c r="OVP56" s="332"/>
      <c r="OVQ56" s="332"/>
      <c r="OVR56" s="332"/>
      <c r="OVS56" s="332"/>
      <c r="OVT56" s="332"/>
      <c r="OVU56" s="332"/>
      <c r="OVV56" s="332"/>
      <c r="OVW56" s="332"/>
      <c r="OVX56" s="332"/>
      <c r="OVY56" s="332"/>
      <c r="OVZ56" s="332"/>
      <c r="OWA56" s="332"/>
      <c r="OWB56" s="332"/>
      <c r="OWC56" s="332"/>
      <c r="OWD56" s="332"/>
      <c r="OWE56" s="332"/>
      <c r="OWF56" s="332"/>
      <c r="OWG56" s="332"/>
      <c r="OWH56" s="332"/>
      <c r="OWI56" s="332"/>
      <c r="OWJ56" s="332"/>
      <c r="OWK56" s="332"/>
      <c r="OWL56" s="332"/>
      <c r="OWM56" s="332"/>
      <c r="OWN56" s="332"/>
      <c r="OWO56" s="332"/>
      <c r="OWP56" s="332"/>
      <c r="OWQ56" s="332"/>
      <c r="OWR56" s="332"/>
      <c r="OWS56" s="332"/>
      <c r="OWT56" s="332"/>
      <c r="OWU56" s="332"/>
      <c r="OWV56" s="332"/>
      <c r="OWW56" s="332"/>
      <c r="OWX56" s="332"/>
      <c r="OWY56" s="332"/>
      <c r="OWZ56" s="332"/>
      <c r="OXA56" s="332"/>
      <c r="OXB56" s="332"/>
      <c r="OXC56" s="332"/>
      <c r="OXD56" s="332"/>
      <c r="OXE56" s="332"/>
      <c r="OXF56" s="332"/>
      <c r="OXG56" s="332"/>
      <c r="OXH56" s="332"/>
      <c r="OXI56" s="332"/>
      <c r="OXJ56" s="332"/>
      <c r="OXK56" s="332"/>
      <c r="OXL56" s="332"/>
      <c r="OXM56" s="332"/>
      <c r="OXN56" s="332"/>
      <c r="OXO56" s="332"/>
      <c r="OXP56" s="332"/>
      <c r="OXQ56" s="332"/>
      <c r="OXR56" s="332"/>
      <c r="OXS56" s="332"/>
      <c r="OXT56" s="332"/>
      <c r="OXU56" s="332"/>
      <c r="OXV56" s="332"/>
      <c r="OXW56" s="332"/>
      <c r="OXX56" s="332"/>
      <c r="OXY56" s="332"/>
      <c r="OXZ56" s="332"/>
      <c r="OYA56" s="332"/>
      <c r="OYB56" s="332"/>
      <c r="OYC56" s="332"/>
      <c r="OYD56" s="332"/>
      <c r="OYE56" s="332"/>
      <c r="OYF56" s="332"/>
      <c r="OYG56" s="332"/>
      <c r="OYH56" s="332"/>
      <c r="OYI56" s="332"/>
      <c r="OYJ56" s="332"/>
      <c r="OYK56" s="332"/>
      <c r="OYL56" s="332"/>
      <c r="OYM56" s="332"/>
      <c r="OYN56" s="332"/>
      <c r="OYO56" s="332"/>
      <c r="OYP56" s="332"/>
      <c r="OYQ56" s="332"/>
      <c r="OYR56" s="332"/>
      <c r="OYS56" s="332"/>
      <c r="OYT56" s="332"/>
      <c r="OYU56" s="332"/>
      <c r="OYV56" s="332"/>
      <c r="OYW56" s="332"/>
      <c r="OYX56" s="332"/>
      <c r="OYY56" s="332"/>
      <c r="OYZ56" s="332"/>
      <c r="OZA56" s="332"/>
      <c r="OZB56" s="332"/>
      <c r="OZC56" s="332"/>
      <c r="OZD56" s="332"/>
      <c r="OZE56" s="332"/>
      <c r="OZF56" s="332"/>
      <c r="OZG56" s="332"/>
      <c r="OZH56" s="332"/>
      <c r="OZI56" s="332"/>
      <c r="OZJ56" s="332"/>
      <c r="OZK56" s="332"/>
      <c r="OZL56" s="332"/>
      <c r="OZM56" s="332"/>
      <c r="OZN56" s="332"/>
      <c r="OZO56" s="332"/>
      <c r="OZP56" s="332"/>
      <c r="OZQ56" s="332"/>
      <c r="OZR56" s="332"/>
      <c r="OZS56" s="332"/>
      <c r="OZT56" s="332"/>
      <c r="OZU56" s="332"/>
      <c r="OZV56" s="332"/>
      <c r="OZW56" s="332"/>
      <c r="OZX56" s="332"/>
      <c r="OZY56" s="332"/>
      <c r="OZZ56" s="332"/>
      <c r="PAA56" s="332"/>
      <c r="PAB56" s="332"/>
      <c r="PAC56" s="332"/>
      <c r="PAD56" s="332"/>
      <c r="PAE56" s="332"/>
      <c r="PAF56" s="332"/>
      <c r="PAG56" s="332"/>
      <c r="PAH56" s="332"/>
      <c r="PAI56" s="332"/>
      <c r="PAJ56" s="332"/>
      <c r="PAK56" s="332"/>
      <c r="PAL56" s="332"/>
      <c r="PAM56" s="332"/>
      <c r="PAN56" s="332"/>
      <c r="PAO56" s="332"/>
      <c r="PAP56" s="332"/>
      <c r="PAQ56" s="332"/>
      <c r="PAR56" s="332"/>
      <c r="PAS56" s="332"/>
      <c r="PAT56" s="332"/>
      <c r="PAU56" s="332"/>
      <c r="PAV56" s="332"/>
      <c r="PAW56" s="332"/>
      <c r="PAX56" s="332"/>
      <c r="PAY56" s="332"/>
      <c r="PAZ56" s="332"/>
      <c r="PBA56" s="332"/>
      <c r="PBB56" s="332"/>
      <c r="PBC56" s="332"/>
      <c r="PBD56" s="332"/>
      <c r="PBE56" s="332"/>
      <c r="PBF56" s="332"/>
      <c r="PBG56" s="332"/>
      <c r="PBH56" s="332"/>
      <c r="PBI56" s="332"/>
      <c r="PBJ56" s="332"/>
      <c r="PBK56" s="332"/>
      <c r="PBL56" s="332"/>
      <c r="PBM56" s="332"/>
      <c r="PBN56" s="332"/>
      <c r="PBO56" s="332"/>
      <c r="PBP56" s="332"/>
      <c r="PBQ56" s="332"/>
      <c r="PBR56" s="332"/>
      <c r="PBS56" s="332"/>
      <c r="PBT56" s="332"/>
      <c r="PBU56" s="332"/>
      <c r="PBV56" s="332"/>
      <c r="PBW56" s="332"/>
      <c r="PBX56" s="332"/>
      <c r="PBY56" s="332"/>
      <c r="PBZ56" s="332"/>
      <c r="PCA56" s="332"/>
      <c r="PCB56" s="332"/>
      <c r="PCC56" s="332"/>
      <c r="PCD56" s="332"/>
      <c r="PCE56" s="332"/>
      <c r="PCF56" s="332"/>
      <c r="PCG56" s="332"/>
      <c r="PCH56" s="332"/>
      <c r="PCI56" s="332"/>
      <c r="PCJ56" s="332"/>
      <c r="PCK56" s="332"/>
      <c r="PCL56" s="332"/>
      <c r="PCM56" s="332"/>
      <c r="PCN56" s="332"/>
      <c r="PCO56" s="332"/>
      <c r="PCP56" s="332"/>
      <c r="PCQ56" s="332"/>
      <c r="PCR56" s="332"/>
      <c r="PCS56" s="332"/>
      <c r="PCT56" s="332"/>
      <c r="PCU56" s="332"/>
      <c r="PCV56" s="332"/>
      <c r="PCW56" s="332"/>
      <c r="PCX56" s="332"/>
      <c r="PCY56" s="332"/>
      <c r="PCZ56" s="332"/>
      <c r="PDA56" s="332"/>
      <c r="PDB56" s="332"/>
      <c r="PDC56" s="332"/>
      <c r="PDD56" s="332"/>
      <c r="PDE56" s="332"/>
      <c r="PDF56" s="332"/>
      <c r="PDG56" s="332"/>
      <c r="PDH56" s="332"/>
      <c r="PDI56" s="332"/>
      <c r="PDJ56" s="332"/>
      <c r="PDK56" s="332"/>
      <c r="PDL56" s="332"/>
      <c r="PDM56" s="332"/>
      <c r="PDN56" s="332"/>
      <c r="PDO56" s="332"/>
      <c r="PDP56" s="332"/>
      <c r="PDQ56" s="332"/>
      <c r="PDR56" s="332"/>
      <c r="PDS56" s="332"/>
      <c r="PDT56" s="332"/>
      <c r="PDU56" s="332"/>
      <c r="PDV56" s="332"/>
      <c r="PDW56" s="332"/>
      <c r="PDX56" s="332"/>
      <c r="PDY56" s="332"/>
      <c r="PDZ56" s="332"/>
      <c r="PEA56" s="332"/>
      <c r="PEB56" s="332"/>
      <c r="PEC56" s="332"/>
      <c r="PED56" s="332"/>
      <c r="PEE56" s="332"/>
      <c r="PEF56" s="332"/>
      <c r="PEG56" s="332"/>
      <c r="PEH56" s="332"/>
      <c r="PEI56" s="332"/>
      <c r="PEJ56" s="332"/>
      <c r="PEK56" s="332"/>
      <c r="PEL56" s="332"/>
      <c r="PEM56" s="332"/>
      <c r="PEN56" s="332"/>
      <c r="PEO56" s="332"/>
      <c r="PEP56" s="332"/>
      <c r="PEQ56" s="332"/>
      <c r="PER56" s="332"/>
      <c r="PES56" s="332"/>
      <c r="PET56" s="332"/>
      <c r="PEU56" s="332"/>
      <c r="PEV56" s="332"/>
      <c r="PEW56" s="332"/>
      <c r="PEX56" s="332"/>
      <c r="PEY56" s="332"/>
      <c r="PEZ56" s="332"/>
      <c r="PFA56" s="332"/>
      <c r="PFB56" s="332"/>
      <c r="PFC56" s="332"/>
      <c r="PFD56" s="332"/>
      <c r="PFE56" s="332"/>
      <c r="PFF56" s="332"/>
      <c r="PFG56" s="332"/>
      <c r="PFH56" s="332"/>
      <c r="PFI56" s="332"/>
      <c r="PFJ56" s="332"/>
      <c r="PFK56" s="332"/>
      <c r="PFL56" s="332"/>
      <c r="PFM56" s="332"/>
      <c r="PFN56" s="332"/>
      <c r="PFO56" s="332"/>
      <c r="PFP56" s="332"/>
      <c r="PFQ56" s="332"/>
      <c r="PFR56" s="332"/>
      <c r="PFS56" s="332"/>
      <c r="PFT56" s="332"/>
      <c r="PFU56" s="332"/>
      <c r="PFV56" s="332"/>
      <c r="PFW56" s="332"/>
      <c r="PFX56" s="332"/>
      <c r="PFY56" s="332"/>
      <c r="PFZ56" s="332"/>
      <c r="PGA56" s="332"/>
      <c r="PGB56" s="332"/>
      <c r="PGC56" s="332"/>
      <c r="PGD56" s="332"/>
      <c r="PGE56" s="332"/>
      <c r="PGF56" s="332"/>
      <c r="PGG56" s="332"/>
      <c r="PGH56" s="332"/>
      <c r="PGI56" s="332"/>
      <c r="PGJ56" s="332"/>
      <c r="PGK56" s="332"/>
      <c r="PGL56" s="332"/>
      <c r="PGM56" s="332"/>
      <c r="PGN56" s="332"/>
      <c r="PGO56" s="332"/>
      <c r="PGP56" s="332"/>
      <c r="PGQ56" s="332"/>
      <c r="PGR56" s="332"/>
      <c r="PGS56" s="332"/>
      <c r="PGT56" s="332"/>
      <c r="PGU56" s="332"/>
      <c r="PGV56" s="332"/>
      <c r="PGW56" s="332"/>
      <c r="PGX56" s="332"/>
      <c r="PGY56" s="332"/>
      <c r="PGZ56" s="332"/>
      <c r="PHA56" s="332"/>
      <c r="PHB56" s="332"/>
      <c r="PHC56" s="332"/>
      <c r="PHD56" s="332"/>
      <c r="PHE56" s="332"/>
      <c r="PHF56" s="332"/>
      <c r="PHG56" s="332"/>
      <c r="PHH56" s="332"/>
      <c r="PHI56" s="332"/>
      <c r="PHJ56" s="332"/>
      <c r="PHK56" s="332"/>
      <c r="PHL56" s="332"/>
      <c r="PHM56" s="332"/>
      <c r="PHN56" s="332"/>
      <c r="PHO56" s="332"/>
      <c r="PHP56" s="332"/>
      <c r="PHQ56" s="332"/>
      <c r="PHR56" s="332"/>
      <c r="PHS56" s="332"/>
      <c r="PHT56" s="332"/>
      <c r="PHU56" s="332"/>
      <c r="PHV56" s="332"/>
      <c r="PHW56" s="332"/>
      <c r="PHX56" s="332"/>
      <c r="PHY56" s="332"/>
      <c r="PHZ56" s="332"/>
      <c r="PIA56" s="332"/>
      <c r="PIB56" s="332"/>
      <c r="PIC56" s="332"/>
      <c r="PID56" s="332"/>
      <c r="PIE56" s="332"/>
      <c r="PIF56" s="332"/>
      <c r="PIG56" s="332"/>
      <c r="PIH56" s="332"/>
      <c r="PII56" s="332"/>
      <c r="PIJ56" s="332"/>
      <c r="PIK56" s="332"/>
      <c r="PIL56" s="332"/>
      <c r="PIM56" s="332"/>
      <c r="PIN56" s="332"/>
      <c r="PIO56" s="332"/>
      <c r="PIP56" s="332"/>
      <c r="PIQ56" s="332"/>
      <c r="PIR56" s="332"/>
      <c r="PIS56" s="332"/>
      <c r="PIT56" s="332"/>
      <c r="PIU56" s="332"/>
      <c r="PIV56" s="332"/>
      <c r="PIW56" s="332"/>
      <c r="PIX56" s="332"/>
      <c r="PIY56" s="332"/>
      <c r="PIZ56" s="332"/>
      <c r="PJA56" s="332"/>
      <c r="PJB56" s="332"/>
      <c r="PJC56" s="332"/>
      <c r="PJD56" s="332"/>
      <c r="PJE56" s="332"/>
      <c r="PJF56" s="332"/>
      <c r="PJG56" s="332"/>
      <c r="PJH56" s="332"/>
      <c r="PJI56" s="332"/>
      <c r="PJJ56" s="332"/>
      <c r="PJK56" s="332"/>
      <c r="PJL56" s="332"/>
      <c r="PJM56" s="332"/>
      <c r="PJN56" s="332"/>
      <c r="PJO56" s="332"/>
      <c r="PJP56" s="332"/>
      <c r="PJQ56" s="332"/>
      <c r="PJR56" s="332"/>
      <c r="PJS56" s="332"/>
      <c r="PJT56" s="332"/>
      <c r="PJU56" s="332"/>
      <c r="PJV56" s="332"/>
      <c r="PJW56" s="332"/>
      <c r="PJX56" s="332"/>
      <c r="PJY56" s="332"/>
      <c r="PJZ56" s="332"/>
      <c r="PKA56" s="332"/>
      <c r="PKB56" s="332"/>
      <c r="PKC56" s="332"/>
      <c r="PKD56" s="332"/>
      <c r="PKE56" s="332"/>
      <c r="PKF56" s="332"/>
      <c r="PKG56" s="332"/>
      <c r="PKH56" s="332"/>
      <c r="PKI56" s="332"/>
      <c r="PKJ56" s="332"/>
      <c r="PKK56" s="332"/>
      <c r="PKL56" s="332"/>
      <c r="PKM56" s="332"/>
      <c r="PKN56" s="332"/>
      <c r="PKO56" s="332"/>
      <c r="PKP56" s="332"/>
      <c r="PKQ56" s="332"/>
      <c r="PKR56" s="332"/>
      <c r="PKS56" s="332"/>
      <c r="PKT56" s="332"/>
      <c r="PKU56" s="332"/>
      <c r="PKV56" s="332"/>
      <c r="PKW56" s="332"/>
      <c r="PKX56" s="332"/>
      <c r="PKY56" s="332"/>
      <c r="PKZ56" s="332"/>
      <c r="PLA56" s="332"/>
      <c r="PLB56" s="332"/>
      <c r="PLC56" s="332"/>
      <c r="PLD56" s="332"/>
      <c r="PLE56" s="332"/>
      <c r="PLF56" s="332"/>
      <c r="PLG56" s="332"/>
      <c r="PLH56" s="332"/>
      <c r="PLI56" s="332"/>
      <c r="PLJ56" s="332"/>
      <c r="PLK56" s="332"/>
      <c r="PLL56" s="332"/>
      <c r="PLM56" s="332"/>
      <c r="PLN56" s="332"/>
      <c r="PLO56" s="332"/>
      <c r="PLP56" s="332"/>
      <c r="PLQ56" s="332"/>
      <c r="PLR56" s="332"/>
      <c r="PLS56" s="332"/>
      <c r="PLT56" s="332"/>
      <c r="PLU56" s="332"/>
      <c r="PLV56" s="332"/>
      <c r="PLW56" s="332"/>
      <c r="PLX56" s="332"/>
      <c r="PLY56" s="332"/>
      <c r="PLZ56" s="332"/>
      <c r="PMA56" s="332"/>
      <c r="PMB56" s="332"/>
      <c r="PMC56" s="332"/>
      <c r="PMD56" s="332"/>
      <c r="PME56" s="332"/>
      <c r="PMF56" s="332"/>
      <c r="PMG56" s="332"/>
      <c r="PMH56" s="332"/>
      <c r="PMI56" s="332"/>
      <c r="PMJ56" s="332"/>
      <c r="PMK56" s="332"/>
      <c r="PML56" s="332"/>
      <c r="PMM56" s="332"/>
      <c r="PMN56" s="332"/>
      <c r="PMO56" s="332"/>
      <c r="PMP56" s="332"/>
      <c r="PMQ56" s="332"/>
      <c r="PMR56" s="332"/>
      <c r="PMS56" s="332"/>
      <c r="PMT56" s="332"/>
      <c r="PMU56" s="332"/>
      <c r="PMV56" s="332"/>
      <c r="PMW56" s="332"/>
      <c r="PMX56" s="332"/>
      <c r="PMY56" s="332"/>
      <c r="PMZ56" s="332"/>
      <c r="PNA56" s="332"/>
      <c r="PNB56" s="332"/>
      <c r="PNC56" s="332"/>
      <c r="PND56" s="332"/>
      <c r="PNE56" s="332"/>
      <c r="PNF56" s="332"/>
      <c r="PNG56" s="332"/>
      <c r="PNH56" s="332"/>
      <c r="PNI56" s="332"/>
      <c r="PNJ56" s="332"/>
      <c r="PNK56" s="332"/>
      <c r="PNL56" s="332"/>
      <c r="PNM56" s="332"/>
      <c r="PNN56" s="332"/>
      <c r="PNO56" s="332"/>
      <c r="PNP56" s="332"/>
      <c r="PNQ56" s="332"/>
      <c r="PNR56" s="332"/>
      <c r="PNS56" s="332"/>
      <c r="PNT56" s="332"/>
      <c r="PNU56" s="332"/>
      <c r="PNV56" s="332"/>
      <c r="PNW56" s="332"/>
      <c r="PNX56" s="332"/>
      <c r="PNY56" s="332"/>
      <c r="PNZ56" s="332"/>
      <c r="POA56" s="332"/>
      <c r="POB56" s="332"/>
      <c r="POC56" s="332"/>
      <c r="POD56" s="332"/>
      <c r="POE56" s="332"/>
      <c r="POF56" s="332"/>
      <c r="POG56" s="332"/>
      <c r="POH56" s="332"/>
      <c r="POI56" s="332"/>
      <c r="POJ56" s="332"/>
      <c r="POK56" s="332"/>
      <c r="POL56" s="332"/>
      <c r="POM56" s="332"/>
      <c r="PON56" s="332"/>
      <c r="POO56" s="332"/>
      <c r="POP56" s="332"/>
      <c r="POQ56" s="332"/>
      <c r="POR56" s="332"/>
      <c r="POS56" s="332"/>
      <c r="POT56" s="332"/>
      <c r="POU56" s="332"/>
      <c r="POV56" s="332"/>
      <c r="POW56" s="332"/>
      <c r="POX56" s="332"/>
      <c r="POY56" s="332"/>
      <c r="POZ56" s="332"/>
      <c r="PPA56" s="332"/>
      <c r="PPB56" s="332"/>
      <c r="PPC56" s="332"/>
      <c r="PPD56" s="332"/>
      <c r="PPE56" s="332"/>
      <c r="PPF56" s="332"/>
      <c r="PPG56" s="332"/>
      <c r="PPH56" s="332"/>
      <c r="PPI56" s="332"/>
      <c r="PPJ56" s="332"/>
      <c r="PPK56" s="332"/>
      <c r="PPL56" s="332"/>
      <c r="PPM56" s="332"/>
      <c r="PPN56" s="332"/>
      <c r="PPO56" s="332"/>
      <c r="PPP56" s="332"/>
      <c r="PPQ56" s="332"/>
      <c r="PPR56" s="332"/>
      <c r="PPS56" s="332"/>
      <c r="PPT56" s="332"/>
      <c r="PPU56" s="332"/>
      <c r="PPV56" s="332"/>
      <c r="PPW56" s="332"/>
      <c r="PPX56" s="332"/>
      <c r="PPY56" s="332"/>
      <c r="PPZ56" s="332"/>
      <c r="PQA56" s="332"/>
      <c r="PQB56" s="332"/>
      <c r="PQC56" s="332"/>
      <c r="PQD56" s="332"/>
      <c r="PQE56" s="332"/>
      <c r="PQF56" s="332"/>
      <c r="PQG56" s="332"/>
      <c r="PQH56" s="332"/>
      <c r="PQI56" s="332"/>
      <c r="PQJ56" s="332"/>
      <c r="PQK56" s="332"/>
      <c r="PQL56" s="332"/>
      <c r="PQM56" s="332"/>
      <c r="PQN56" s="332"/>
      <c r="PQO56" s="332"/>
      <c r="PQP56" s="332"/>
      <c r="PQQ56" s="332"/>
      <c r="PQR56" s="332"/>
      <c r="PQS56" s="332"/>
      <c r="PQT56" s="332"/>
      <c r="PQU56" s="332"/>
      <c r="PQV56" s="332"/>
      <c r="PQW56" s="332"/>
      <c r="PQX56" s="332"/>
      <c r="PQY56" s="332"/>
      <c r="PQZ56" s="332"/>
      <c r="PRA56" s="332"/>
      <c r="PRB56" s="332"/>
      <c r="PRC56" s="332"/>
      <c r="PRD56" s="332"/>
      <c r="PRE56" s="332"/>
      <c r="PRF56" s="332"/>
      <c r="PRG56" s="332"/>
      <c r="PRH56" s="332"/>
      <c r="PRI56" s="332"/>
      <c r="PRJ56" s="332"/>
      <c r="PRK56" s="332"/>
      <c r="PRL56" s="332"/>
      <c r="PRM56" s="332"/>
      <c r="PRN56" s="332"/>
      <c r="PRO56" s="332"/>
      <c r="PRP56" s="332"/>
      <c r="PRQ56" s="332"/>
      <c r="PRR56" s="332"/>
      <c r="PRS56" s="332"/>
      <c r="PRT56" s="332"/>
      <c r="PRU56" s="332"/>
      <c r="PRV56" s="332"/>
      <c r="PRW56" s="332"/>
      <c r="PRX56" s="332"/>
      <c r="PRY56" s="332"/>
      <c r="PRZ56" s="332"/>
      <c r="PSA56" s="332"/>
      <c r="PSB56" s="332"/>
      <c r="PSC56" s="332"/>
      <c r="PSD56" s="332"/>
      <c r="PSE56" s="332"/>
      <c r="PSF56" s="332"/>
      <c r="PSG56" s="332"/>
      <c r="PSH56" s="332"/>
      <c r="PSI56" s="332"/>
      <c r="PSJ56" s="332"/>
      <c r="PSK56" s="332"/>
      <c r="PSL56" s="332"/>
      <c r="PSM56" s="332"/>
      <c r="PSN56" s="332"/>
      <c r="PSO56" s="332"/>
      <c r="PSP56" s="332"/>
      <c r="PSQ56" s="332"/>
      <c r="PSR56" s="332"/>
      <c r="PSS56" s="332"/>
      <c r="PST56" s="332"/>
      <c r="PSU56" s="332"/>
      <c r="PSV56" s="332"/>
      <c r="PSW56" s="332"/>
      <c r="PSX56" s="332"/>
      <c r="PSY56" s="332"/>
      <c r="PSZ56" s="332"/>
      <c r="PTA56" s="332"/>
      <c r="PTB56" s="332"/>
      <c r="PTC56" s="332"/>
      <c r="PTD56" s="332"/>
      <c r="PTE56" s="332"/>
      <c r="PTF56" s="332"/>
      <c r="PTG56" s="332"/>
      <c r="PTH56" s="332"/>
      <c r="PTI56" s="332"/>
      <c r="PTJ56" s="332"/>
      <c r="PTK56" s="332"/>
      <c r="PTL56" s="332"/>
      <c r="PTM56" s="332"/>
      <c r="PTN56" s="332"/>
      <c r="PTO56" s="332"/>
      <c r="PTP56" s="332"/>
      <c r="PTQ56" s="332"/>
      <c r="PTR56" s="332"/>
      <c r="PTS56" s="332"/>
      <c r="PTT56" s="332"/>
      <c r="PTU56" s="332"/>
      <c r="PTV56" s="332"/>
      <c r="PTW56" s="332"/>
      <c r="PTX56" s="332"/>
      <c r="PTY56" s="332"/>
      <c r="PTZ56" s="332"/>
      <c r="PUA56" s="332"/>
      <c r="PUB56" s="332"/>
      <c r="PUC56" s="332"/>
      <c r="PUD56" s="332"/>
      <c r="PUE56" s="332"/>
      <c r="PUF56" s="332"/>
      <c r="PUG56" s="332"/>
      <c r="PUH56" s="332"/>
      <c r="PUI56" s="332"/>
      <c r="PUJ56" s="332"/>
      <c r="PUK56" s="332"/>
      <c r="PUL56" s="332"/>
      <c r="PUM56" s="332"/>
      <c r="PUN56" s="332"/>
      <c r="PUO56" s="332"/>
      <c r="PUP56" s="332"/>
      <c r="PUQ56" s="332"/>
      <c r="PUR56" s="332"/>
      <c r="PUS56" s="332"/>
      <c r="PUT56" s="332"/>
      <c r="PUU56" s="332"/>
      <c r="PUV56" s="332"/>
      <c r="PUW56" s="332"/>
      <c r="PUX56" s="332"/>
      <c r="PUY56" s="332"/>
      <c r="PUZ56" s="332"/>
      <c r="PVA56" s="332"/>
      <c r="PVB56" s="332"/>
      <c r="PVC56" s="332"/>
      <c r="PVD56" s="332"/>
      <c r="PVE56" s="332"/>
      <c r="PVF56" s="332"/>
      <c r="PVG56" s="332"/>
      <c r="PVH56" s="332"/>
      <c r="PVI56" s="332"/>
      <c r="PVJ56" s="332"/>
      <c r="PVK56" s="332"/>
      <c r="PVL56" s="332"/>
      <c r="PVM56" s="332"/>
      <c r="PVN56" s="332"/>
      <c r="PVO56" s="332"/>
      <c r="PVP56" s="332"/>
      <c r="PVQ56" s="332"/>
      <c r="PVR56" s="332"/>
      <c r="PVS56" s="332"/>
      <c r="PVT56" s="332"/>
      <c r="PVU56" s="332"/>
      <c r="PVV56" s="332"/>
      <c r="PVW56" s="332"/>
      <c r="PVX56" s="332"/>
      <c r="PVY56" s="332"/>
      <c r="PVZ56" s="332"/>
      <c r="PWA56" s="332"/>
      <c r="PWB56" s="332"/>
      <c r="PWC56" s="332"/>
      <c r="PWD56" s="332"/>
      <c r="PWE56" s="332"/>
      <c r="PWF56" s="332"/>
      <c r="PWG56" s="332"/>
      <c r="PWH56" s="332"/>
      <c r="PWI56" s="332"/>
      <c r="PWJ56" s="332"/>
      <c r="PWK56" s="332"/>
      <c r="PWL56" s="332"/>
      <c r="PWM56" s="332"/>
      <c r="PWN56" s="332"/>
      <c r="PWO56" s="332"/>
      <c r="PWP56" s="332"/>
      <c r="PWQ56" s="332"/>
      <c r="PWR56" s="332"/>
      <c r="PWS56" s="332"/>
      <c r="PWT56" s="332"/>
      <c r="PWU56" s="332"/>
      <c r="PWV56" s="332"/>
      <c r="PWW56" s="332"/>
      <c r="PWX56" s="332"/>
      <c r="PWY56" s="332"/>
      <c r="PWZ56" s="332"/>
      <c r="PXA56" s="332"/>
      <c r="PXB56" s="332"/>
      <c r="PXC56" s="332"/>
      <c r="PXD56" s="332"/>
      <c r="PXE56" s="332"/>
      <c r="PXF56" s="332"/>
      <c r="PXG56" s="332"/>
      <c r="PXH56" s="332"/>
      <c r="PXI56" s="332"/>
      <c r="PXJ56" s="332"/>
      <c r="PXK56" s="332"/>
      <c r="PXL56" s="332"/>
      <c r="PXM56" s="332"/>
      <c r="PXN56" s="332"/>
      <c r="PXO56" s="332"/>
      <c r="PXP56" s="332"/>
      <c r="PXQ56" s="332"/>
      <c r="PXR56" s="332"/>
      <c r="PXS56" s="332"/>
      <c r="PXT56" s="332"/>
      <c r="PXU56" s="332"/>
      <c r="PXV56" s="332"/>
      <c r="PXW56" s="332"/>
      <c r="PXX56" s="332"/>
      <c r="PXY56" s="332"/>
      <c r="PXZ56" s="332"/>
      <c r="PYA56" s="332"/>
      <c r="PYB56" s="332"/>
      <c r="PYC56" s="332"/>
      <c r="PYD56" s="332"/>
      <c r="PYE56" s="332"/>
      <c r="PYF56" s="332"/>
      <c r="PYG56" s="332"/>
      <c r="PYH56" s="332"/>
      <c r="PYI56" s="332"/>
      <c r="PYJ56" s="332"/>
      <c r="PYK56" s="332"/>
      <c r="PYL56" s="332"/>
      <c r="PYM56" s="332"/>
      <c r="PYN56" s="332"/>
      <c r="PYO56" s="332"/>
      <c r="PYP56" s="332"/>
      <c r="PYQ56" s="332"/>
      <c r="PYR56" s="332"/>
      <c r="PYS56" s="332"/>
      <c r="PYT56" s="332"/>
      <c r="PYU56" s="332"/>
      <c r="PYV56" s="332"/>
      <c r="PYW56" s="332"/>
      <c r="PYX56" s="332"/>
      <c r="PYY56" s="332"/>
      <c r="PYZ56" s="332"/>
      <c r="PZA56" s="332"/>
      <c r="PZB56" s="332"/>
      <c r="PZC56" s="332"/>
      <c r="PZD56" s="332"/>
      <c r="PZE56" s="332"/>
      <c r="PZF56" s="332"/>
      <c r="PZG56" s="332"/>
      <c r="PZH56" s="332"/>
      <c r="PZI56" s="332"/>
      <c r="PZJ56" s="332"/>
      <c r="PZK56" s="332"/>
      <c r="PZL56" s="332"/>
      <c r="PZM56" s="332"/>
      <c r="PZN56" s="332"/>
      <c r="PZO56" s="332"/>
      <c r="PZP56" s="332"/>
      <c r="PZQ56" s="332"/>
      <c r="PZR56" s="332"/>
      <c r="PZS56" s="332"/>
      <c r="PZT56" s="332"/>
      <c r="PZU56" s="332"/>
      <c r="PZV56" s="332"/>
      <c r="PZW56" s="332"/>
      <c r="PZX56" s="332"/>
      <c r="PZY56" s="332"/>
      <c r="PZZ56" s="332"/>
      <c r="QAA56" s="332"/>
      <c r="QAB56" s="332"/>
      <c r="QAC56" s="332"/>
      <c r="QAD56" s="332"/>
      <c r="QAE56" s="332"/>
      <c r="QAF56" s="332"/>
      <c r="QAG56" s="332"/>
      <c r="QAH56" s="332"/>
      <c r="QAI56" s="332"/>
      <c r="QAJ56" s="332"/>
      <c r="QAK56" s="332"/>
      <c r="QAL56" s="332"/>
      <c r="QAM56" s="332"/>
      <c r="QAN56" s="332"/>
      <c r="QAO56" s="332"/>
      <c r="QAP56" s="332"/>
      <c r="QAQ56" s="332"/>
      <c r="QAR56" s="332"/>
      <c r="QAS56" s="332"/>
      <c r="QAT56" s="332"/>
      <c r="QAU56" s="332"/>
      <c r="QAV56" s="332"/>
      <c r="QAW56" s="332"/>
      <c r="QAX56" s="332"/>
      <c r="QAY56" s="332"/>
      <c r="QAZ56" s="332"/>
      <c r="QBA56" s="332"/>
      <c r="QBB56" s="332"/>
      <c r="QBC56" s="332"/>
      <c r="QBD56" s="332"/>
      <c r="QBE56" s="332"/>
      <c r="QBF56" s="332"/>
      <c r="QBG56" s="332"/>
      <c r="QBH56" s="332"/>
      <c r="QBI56" s="332"/>
      <c r="QBJ56" s="332"/>
      <c r="QBK56" s="332"/>
      <c r="QBL56" s="332"/>
      <c r="QBM56" s="332"/>
      <c r="QBN56" s="332"/>
      <c r="QBO56" s="332"/>
      <c r="QBP56" s="332"/>
      <c r="QBQ56" s="332"/>
      <c r="QBR56" s="332"/>
      <c r="QBS56" s="332"/>
      <c r="QBT56" s="332"/>
      <c r="QBU56" s="332"/>
      <c r="QBV56" s="332"/>
      <c r="QBW56" s="332"/>
      <c r="QBX56" s="332"/>
      <c r="QBY56" s="332"/>
      <c r="QBZ56" s="332"/>
      <c r="QCA56" s="332"/>
      <c r="QCB56" s="332"/>
      <c r="QCC56" s="332"/>
      <c r="QCD56" s="332"/>
      <c r="QCE56" s="332"/>
      <c r="QCF56" s="332"/>
      <c r="QCG56" s="332"/>
      <c r="QCH56" s="332"/>
      <c r="QCI56" s="332"/>
      <c r="QCJ56" s="332"/>
      <c r="QCK56" s="332"/>
      <c r="QCL56" s="332"/>
      <c r="QCM56" s="332"/>
      <c r="QCN56" s="332"/>
      <c r="QCO56" s="332"/>
      <c r="QCP56" s="332"/>
      <c r="QCQ56" s="332"/>
      <c r="QCR56" s="332"/>
      <c r="QCS56" s="332"/>
      <c r="QCT56" s="332"/>
      <c r="QCU56" s="332"/>
      <c r="QCV56" s="332"/>
      <c r="QCW56" s="332"/>
      <c r="QCX56" s="332"/>
      <c r="QCY56" s="332"/>
      <c r="QCZ56" s="332"/>
      <c r="QDA56" s="332"/>
      <c r="QDB56" s="332"/>
      <c r="QDC56" s="332"/>
      <c r="QDD56" s="332"/>
      <c r="QDE56" s="332"/>
      <c r="QDF56" s="332"/>
      <c r="QDG56" s="332"/>
      <c r="QDH56" s="332"/>
      <c r="QDI56" s="332"/>
      <c r="QDJ56" s="332"/>
      <c r="QDK56" s="332"/>
      <c r="QDL56" s="332"/>
      <c r="QDM56" s="332"/>
      <c r="QDN56" s="332"/>
      <c r="QDO56" s="332"/>
      <c r="QDP56" s="332"/>
      <c r="QDQ56" s="332"/>
      <c r="QDR56" s="332"/>
      <c r="QDS56" s="332"/>
      <c r="QDT56" s="332"/>
      <c r="QDU56" s="332"/>
      <c r="QDV56" s="332"/>
      <c r="QDW56" s="332"/>
      <c r="QDX56" s="332"/>
      <c r="QDY56" s="332"/>
      <c r="QDZ56" s="332"/>
      <c r="QEA56" s="332"/>
      <c r="QEB56" s="332"/>
      <c r="QEC56" s="332"/>
      <c r="QED56" s="332"/>
      <c r="QEE56" s="332"/>
      <c r="QEF56" s="332"/>
      <c r="QEG56" s="332"/>
      <c r="QEH56" s="332"/>
      <c r="QEI56" s="332"/>
      <c r="QEJ56" s="332"/>
      <c r="QEK56" s="332"/>
      <c r="QEL56" s="332"/>
      <c r="QEM56" s="332"/>
      <c r="QEN56" s="332"/>
      <c r="QEO56" s="332"/>
      <c r="QEP56" s="332"/>
      <c r="QEQ56" s="332"/>
      <c r="QER56" s="332"/>
      <c r="QES56" s="332"/>
      <c r="QET56" s="332"/>
      <c r="QEU56" s="332"/>
      <c r="QEV56" s="332"/>
      <c r="QEW56" s="332"/>
      <c r="QEX56" s="332"/>
      <c r="QEY56" s="332"/>
      <c r="QEZ56" s="332"/>
      <c r="QFA56" s="332"/>
      <c r="QFB56" s="332"/>
      <c r="QFC56" s="332"/>
      <c r="QFD56" s="332"/>
      <c r="QFE56" s="332"/>
      <c r="QFF56" s="332"/>
      <c r="QFG56" s="332"/>
      <c r="QFH56" s="332"/>
      <c r="QFI56" s="332"/>
      <c r="QFJ56" s="332"/>
      <c r="QFK56" s="332"/>
      <c r="QFL56" s="332"/>
      <c r="QFM56" s="332"/>
      <c r="QFN56" s="332"/>
      <c r="QFO56" s="332"/>
      <c r="QFP56" s="332"/>
      <c r="QFQ56" s="332"/>
      <c r="QFR56" s="332"/>
      <c r="QFS56" s="332"/>
      <c r="QFT56" s="332"/>
      <c r="QFU56" s="332"/>
      <c r="QFV56" s="332"/>
      <c r="QFW56" s="332"/>
      <c r="QFX56" s="332"/>
      <c r="QFY56" s="332"/>
      <c r="QFZ56" s="332"/>
      <c r="QGA56" s="332"/>
      <c r="QGB56" s="332"/>
      <c r="QGC56" s="332"/>
      <c r="QGD56" s="332"/>
      <c r="QGE56" s="332"/>
      <c r="QGF56" s="332"/>
      <c r="QGG56" s="332"/>
      <c r="QGH56" s="332"/>
      <c r="QGI56" s="332"/>
      <c r="QGJ56" s="332"/>
      <c r="QGK56" s="332"/>
      <c r="QGL56" s="332"/>
      <c r="QGM56" s="332"/>
      <c r="QGN56" s="332"/>
      <c r="QGO56" s="332"/>
      <c r="QGP56" s="332"/>
      <c r="QGQ56" s="332"/>
      <c r="QGR56" s="332"/>
      <c r="QGS56" s="332"/>
      <c r="QGT56" s="332"/>
      <c r="QGU56" s="332"/>
      <c r="QGV56" s="332"/>
      <c r="QGW56" s="332"/>
      <c r="QGX56" s="332"/>
      <c r="QGY56" s="332"/>
      <c r="QGZ56" s="332"/>
      <c r="QHA56" s="332"/>
      <c r="QHB56" s="332"/>
      <c r="QHC56" s="332"/>
      <c r="QHD56" s="332"/>
      <c r="QHE56" s="332"/>
      <c r="QHF56" s="332"/>
      <c r="QHG56" s="332"/>
      <c r="QHH56" s="332"/>
      <c r="QHI56" s="332"/>
      <c r="QHJ56" s="332"/>
      <c r="QHK56" s="332"/>
      <c r="QHL56" s="332"/>
      <c r="QHM56" s="332"/>
      <c r="QHN56" s="332"/>
      <c r="QHO56" s="332"/>
      <c r="QHP56" s="332"/>
      <c r="QHQ56" s="332"/>
      <c r="QHR56" s="332"/>
      <c r="QHS56" s="332"/>
      <c r="QHT56" s="332"/>
      <c r="QHU56" s="332"/>
      <c r="QHV56" s="332"/>
      <c r="QHW56" s="332"/>
      <c r="QHX56" s="332"/>
      <c r="QHY56" s="332"/>
      <c r="QHZ56" s="332"/>
      <c r="QIA56" s="332"/>
      <c r="QIB56" s="332"/>
      <c r="QIC56" s="332"/>
      <c r="QID56" s="332"/>
      <c r="QIE56" s="332"/>
      <c r="QIF56" s="332"/>
      <c r="QIG56" s="332"/>
      <c r="QIH56" s="332"/>
      <c r="QII56" s="332"/>
      <c r="QIJ56" s="332"/>
      <c r="QIK56" s="332"/>
      <c r="QIL56" s="332"/>
      <c r="QIM56" s="332"/>
      <c r="QIN56" s="332"/>
      <c r="QIO56" s="332"/>
      <c r="QIP56" s="332"/>
      <c r="QIQ56" s="332"/>
      <c r="QIR56" s="332"/>
      <c r="QIS56" s="332"/>
      <c r="QIT56" s="332"/>
      <c r="QIU56" s="332"/>
      <c r="QIV56" s="332"/>
      <c r="QIW56" s="332"/>
      <c r="QIX56" s="332"/>
      <c r="QIY56" s="332"/>
      <c r="QIZ56" s="332"/>
      <c r="QJA56" s="332"/>
      <c r="QJB56" s="332"/>
      <c r="QJC56" s="332"/>
      <c r="QJD56" s="332"/>
      <c r="QJE56" s="332"/>
      <c r="QJF56" s="332"/>
      <c r="QJG56" s="332"/>
      <c r="QJH56" s="332"/>
      <c r="QJI56" s="332"/>
      <c r="QJJ56" s="332"/>
      <c r="QJK56" s="332"/>
      <c r="QJL56" s="332"/>
      <c r="QJM56" s="332"/>
      <c r="QJN56" s="332"/>
      <c r="QJO56" s="332"/>
      <c r="QJP56" s="332"/>
      <c r="QJQ56" s="332"/>
      <c r="QJR56" s="332"/>
      <c r="QJS56" s="332"/>
      <c r="QJT56" s="332"/>
      <c r="QJU56" s="332"/>
      <c r="QJV56" s="332"/>
      <c r="QJW56" s="332"/>
      <c r="QJX56" s="332"/>
      <c r="QJY56" s="332"/>
      <c r="QJZ56" s="332"/>
      <c r="QKA56" s="332"/>
      <c r="QKB56" s="332"/>
      <c r="QKC56" s="332"/>
      <c r="QKD56" s="332"/>
      <c r="QKE56" s="332"/>
      <c r="QKF56" s="332"/>
      <c r="QKG56" s="332"/>
      <c r="QKH56" s="332"/>
      <c r="QKI56" s="332"/>
      <c r="QKJ56" s="332"/>
      <c r="QKK56" s="332"/>
      <c r="QKL56" s="332"/>
      <c r="QKM56" s="332"/>
      <c r="QKN56" s="332"/>
      <c r="QKO56" s="332"/>
      <c r="QKP56" s="332"/>
      <c r="QKQ56" s="332"/>
      <c r="QKR56" s="332"/>
      <c r="QKS56" s="332"/>
      <c r="QKT56" s="332"/>
      <c r="QKU56" s="332"/>
      <c r="QKV56" s="332"/>
      <c r="QKW56" s="332"/>
      <c r="QKX56" s="332"/>
      <c r="QKY56" s="332"/>
      <c r="QKZ56" s="332"/>
      <c r="QLA56" s="332"/>
      <c r="QLB56" s="332"/>
      <c r="QLC56" s="332"/>
      <c r="QLD56" s="332"/>
      <c r="QLE56" s="332"/>
      <c r="QLF56" s="332"/>
      <c r="QLG56" s="332"/>
      <c r="QLH56" s="332"/>
      <c r="QLI56" s="332"/>
      <c r="QLJ56" s="332"/>
      <c r="QLK56" s="332"/>
      <c r="QLL56" s="332"/>
      <c r="QLM56" s="332"/>
      <c r="QLN56" s="332"/>
      <c r="QLO56" s="332"/>
      <c r="QLP56" s="332"/>
      <c r="QLQ56" s="332"/>
      <c r="QLR56" s="332"/>
      <c r="QLS56" s="332"/>
      <c r="QLT56" s="332"/>
      <c r="QLU56" s="332"/>
      <c r="QLV56" s="332"/>
      <c r="QLW56" s="332"/>
      <c r="QLX56" s="332"/>
      <c r="QLY56" s="332"/>
      <c r="QLZ56" s="332"/>
      <c r="QMA56" s="332"/>
      <c r="QMB56" s="332"/>
      <c r="QMC56" s="332"/>
      <c r="QMD56" s="332"/>
      <c r="QME56" s="332"/>
      <c r="QMF56" s="332"/>
      <c r="QMG56" s="332"/>
      <c r="QMH56" s="332"/>
      <c r="QMI56" s="332"/>
      <c r="QMJ56" s="332"/>
      <c r="QMK56" s="332"/>
      <c r="QML56" s="332"/>
      <c r="QMM56" s="332"/>
      <c r="QMN56" s="332"/>
      <c r="QMO56" s="332"/>
      <c r="QMP56" s="332"/>
      <c r="QMQ56" s="332"/>
      <c r="QMR56" s="332"/>
      <c r="QMS56" s="332"/>
      <c r="QMT56" s="332"/>
      <c r="QMU56" s="332"/>
      <c r="QMV56" s="332"/>
      <c r="QMW56" s="332"/>
      <c r="QMX56" s="332"/>
      <c r="QMY56" s="332"/>
      <c r="QMZ56" s="332"/>
      <c r="QNA56" s="332"/>
      <c r="QNB56" s="332"/>
      <c r="QNC56" s="332"/>
      <c r="QND56" s="332"/>
      <c r="QNE56" s="332"/>
      <c r="QNF56" s="332"/>
      <c r="QNG56" s="332"/>
      <c r="QNH56" s="332"/>
      <c r="QNI56" s="332"/>
      <c r="QNJ56" s="332"/>
      <c r="QNK56" s="332"/>
      <c r="QNL56" s="332"/>
      <c r="QNM56" s="332"/>
      <c r="QNN56" s="332"/>
      <c r="QNO56" s="332"/>
      <c r="QNP56" s="332"/>
      <c r="QNQ56" s="332"/>
      <c r="QNR56" s="332"/>
      <c r="QNS56" s="332"/>
      <c r="QNT56" s="332"/>
      <c r="QNU56" s="332"/>
      <c r="QNV56" s="332"/>
      <c r="QNW56" s="332"/>
      <c r="QNX56" s="332"/>
      <c r="QNY56" s="332"/>
      <c r="QNZ56" s="332"/>
      <c r="QOA56" s="332"/>
      <c r="QOB56" s="332"/>
      <c r="QOC56" s="332"/>
      <c r="QOD56" s="332"/>
      <c r="QOE56" s="332"/>
      <c r="QOF56" s="332"/>
      <c r="QOG56" s="332"/>
      <c r="QOH56" s="332"/>
      <c r="QOI56" s="332"/>
      <c r="QOJ56" s="332"/>
      <c r="QOK56" s="332"/>
      <c r="QOL56" s="332"/>
      <c r="QOM56" s="332"/>
      <c r="QON56" s="332"/>
      <c r="QOO56" s="332"/>
      <c r="QOP56" s="332"/>
      <c r="QOQ56" s="332"/>
      <c r="QOR56" s="332"/>
      <c r="QOS56" s="332"/>
      <c r="QOT56" s="332"/>
      <c r="QOU56" s="332"/>
      <c r="QOV56" s="332"/>
      <c r="QOW56" s="332"/>
      <c r="QOX56" s="332"/>
      <c r="QOY56" s="332"/>
      <c r="QOZ56" s="332"/>
      <c r="QPA56" s="332"/>
      <c r="QPB56" s="332"/>
      <c r="QPC56" s="332"/>
      <c r="QPD56" s="332"/>
      <c r="QPE56" s="332"/>
      <c r="QPF56" s="332"/>
      <c r="QPG56" s="332"/>
      <c r="QPH56" s="332"/>
      <c r="QPI56" s="332"/>
      <c r="QPJ56" s="332"/>
      <c r="QPK56" s="332"/>
      <c r="QPL56" s="332"/>
      <c r="QPM56" s="332"/>
      <c r="QPN56" s="332"/>
      <c r="QPO56" s="332"/>
      <c r="QPP56" s="332"/>
      <c r="QPQ56" s="332"/>
      <c r="QPR56" s="332"/>
      <c r="QPS56" s="332"/>
      <c r="QPT56" s="332"/>
      <c r="QPU56" s="332"/>
      <c r="QPV56" s="332"/>
      <c r="QPW56" s="332"/>
      <c r="QPX56" s="332"/>
      <c r="QPY56" s="332"/>
      <c r="QPZ56" s="332"/>
      <c r="QQA56" s="332"/>
      <c r="QQB56" s="332"/>
      <c r="QQC56" s="332"/>
      <c r="QQD56" s="332"/>
      <c r="QQE56" s="332"/>
      <c r="QQF56" s="332"/>
      <c r="QQG56" s="332"/>
      <c r="QQH56" s="332"/>
      <c r="QQI56" s="332"/>
      <c r="QQJ56" s="332"/>
      <c r="QQK56" s="332"/>
      <c r="QQL56" s="332"/>
      <c r="QQM56" s="332"/>
      <c r="QQN56" s="332"/>
      <c r="QQO56" s="332"/>
      <c r="QQP56" s="332"/>
      <c r="QQQ56" s="332"/>
      <c r="QQR56" s="332"/>
      <c r="QQS56" s="332"/>
      <c r="QQT56" s="332"/>
      <c r="QQU56" s="332"/>
      <c r="QQV56" s="332"/>
      <c r="QQW56" s="332"/>
      <c r="QQX56" s="332"/>
      <c r="QQY56" s="332"/>
      <c r="QQZ56" s="332"/>
      <c r="QRA56" s="332"/>
      <c r="QRB56" s="332"/>
      <c r="QRC56" s="332"/>
      <c r="QRD56" s="332"/>
      <c r="QRE56" s="332"/>
      <c r="QRF56" s="332"/>
      <c r="QRG56" s="332"/>
      <c r="QRH56" s="332"/>
      <c r="QRI56" s="332"/>
      <c r="QRJ56" s="332"/>
      <c r="QRK56" s="332"/>
      <c r="QRL56" s="332"/>
      <c r="QRM56" s="332"/>
      <c r="QRN56" s="332"/>
      <c r="QRO56" s="332"/>
      <c r="QRP56" s="332"/>
      <c r="QRQ56" s="332"/>
      <c r="QRR56" s="332"/>
      <c r="QRS56" s="332"/>
      <c r="QRT56" s="332"/>
      <c r="QRU56" s="332"/>
      <c r="QRV56" s="332"/>
      <c r="QRW56" s="332"/>
      <c r="QRX56" s="332"/>
      <c r="QRY56" s="332"/>
      <c r="QRZ56" s="332"/>
      <c r="QSA56" s="332"/>
      <c r="QSB56" s="332"/>
      <c r="QSC56" s="332"/>
      <c r="QSD56" s="332"/>
      <c r="QSE56" s="332"/>
      <c r="QSF56" s="332"/>
      <c r="QSG56" s="332"/>
      <c r="QSH56" s="332"/>
      <c r="QSI56" s="332"/>
      <c r="QSJ56" s="332"/>
      <c r="QSK56" s="332"/>
      <c r="QSL56" s="332"/>
      <c r="QSM56" s="332"/>
      <c r="QSN56" s="332"/>
      <c r="QSO56" s="332"/>
      <c r="QSP56" s="332"/>
      <c r="QSQ56" s="332"/>
      <c r="QSR56" s="332"/>
      <c r="QSS56" s="332"/>
      <c r="QST56" s="332"/>
      <c r="QSU56" s="332"/>
      <c r="QSV56" s="332"/>
      <c r="QSW56" s="332"/>
      <c r="QSX56" s="332"/>
      <c r="QSY56" s="332"/>
      <c r="QSZ56" s="332"/>
      <c r="QTA56" s="332"/>
      <c r="QTB56" s="332"/>
      <c r="QTC56" s="332"/>
      <c r="QTD56" s="332"/>
      <c r="QTE56" s="332"/>
      <c r="QTF56" s="332"/>
      <c r="QTG56" s="332"/>
      <c r="QTH56" s="332"/>
      <c r="QTI56" s="332"/>
      <c r="QTJ56" s="332"/>
      <c r="QTK56" s="332"/>
      <c r="QTL56" s="332"/>
      <c r="QTM56" s="332"/>
      <c r="QTN56" s="332"/>
      <c r="QTO56" s="332"/>
      <c r="QTP56" s="332"/>
      <c r="QTQ56" s="332"/>
      <c r="QTR56" s="332"/>
      <c r="QTS56" s="332"/>
      <c r="QTT56" s="332"/>
      <c r="QTU56" s="332"/>
      <c r="QTV56" s="332"/>
      <c r="QTW56" s="332"/>
      <c r="QTX56" s="332"/>
      <c r="QTY56" s="332"/>
      <c r="QTZ56" s="332"/>
      <c r="QUA56" s="332"/>
      <c r="QUB56" s="332"/>
      <c r="QUC56" s="332"/>
      <c r="QUD56" s="332"/>
      <c r="QUE56" s="332"/>
      <c r="QUF56" s="332"/>
      <c r="QUG56" s="332"/>
      <c r="QUH56" s="332"/>
      <c r="QUI56" s="332"/>
      <c r="QUJ56" s="332"/>
      <c r="QUK56" s="332"/>
      <c r="QUL56" s="332"/>
      <c r="QUM56" s="332"/>
      <c r="QUN56" s="332"/>
      <c r="QUO56" s="332"/>
      <c r="QUP56" s="332"/>
      <c r="QUQ56" s="332"/>
      <c r="QUR56" s="332"/>
      <c r="QUS56" s="332"/>
      <c r="QUT56" s="332"/>
      <c r="QUU56" s="332"/>
      <c r="QUV56" s="332"/>
      <c r="QUW56" s="332"/>
      <c r="QUX56" s="332"/>
      <c r="QUY56" s="332"/>
      <c r="QUZ56" s="332"/>
      <c r="QVA56" s="332"/>
      <c r="QVB56" s="332"/>
      <c r="QVC56" s="332"/>
      <c r="QVD56" s="332"/>
      <c r="QVE56" s="332"/>
      <c r="QVF56" s="332"/>
      <c r="QVG56" s="332"/>
      <c r="QVH56" s="332"/>
      <c r="QVI56" s="332"/>
      <c r="QVJ56" s="332"/>
      <c r="QVK56" s="332"/>
      <c r="QVL56" s="332"/>
      <c r="QVM56" s="332"/>
      <c r="QVN56" s="332"/>
      <c r="QVO56" s="332"/>
      <c r="QVP56" s="332"/>
      <c r="QVQ56" s="332"/>
      <c r="QVR56" s="332"/>
      <c r="QVS56" s="332"/>
      <c r="QVT56" s="332"/>
      <c r="QVU56" s="332"/>
      <c r="QVV56" s="332"/>
      <c r="QVW56" s="332"/>
      <c r="QVX56" s="332"/>
      <c r="QVY56" s="332"/>
      <c r="QVZ56" s="332"/>
      <c r="QWA56" s="332"/>
      <c r="QWB56" s="332"/>
      <c r="QWC56" s="332"/>
      <c r="QWD56" s="332"/>
      <c r="QWE56" s="332"/>
      <c r="QWF56" s="332"/>
      <c r="QWG56" s="332"/>
      <c r="QWH56" s="332"/>
      <c r="QWI56" s="332"/>
      <c r="QWJ56" s="332"/>
      <c r="QWK56" s="332"/>
      <c r="QWL56" s="332"/>
      <c r="QWM56" s="332"/>
      <c r="QWN56" s="332"/>
      <c r="QWO56" s="332"/>
      <c r="QWP56" s="332"/>
      <c r="QWQ56" s="332"/>
      <c r="QWR56" s="332"/>
      <c r="QWS56" s="332"/>
      <c r="QWT56" s="332"/>
      <c r="QWU56" s="332"/>
      <c r="QWV56" s="332"/>
      <c r="QWW56" s="332"/>
      <c r="QWX56" s="332"/>
      <c r="QWY56" s="332"/>
      <c r="QWZ56" s="332"/>
      <c r="QXA56" s="332"/>
      <c r="QXB56" s="332"/>
      <c r="QXC56" s="332"/>
      <c r="QXD56" s="332"/>
      <c r="QXE56" s="332"/>
      <c r="QXF56" s="332"/>
      <c r="QXG56" s="332"/>
      <c r="QXH56" s="332"/>
      <c r="QXI56" s="332"/>
      <c r="QXJ56" s="332"/>
      <c r="QXK56" s="332"/>
      <c r="QXL56" s="332"/>
      <c r="QXM56" s="332"/>
      <c r="QXN56" s="332"/>
      <c r="QXO56" s="332"/>
      <c r="QXP56" s="332"/>
      <c r="QXQ56" s="332"/>
      <c r="QXR56" s="332"/>
      <c r="QXS56" s="332"/>
      <c r="QXT56" s="332"/>
      <c r="QXU56" s="332"/>
      <c r="QXV56" s="332"/>
      <c r="QXW56" s="332"/>
      <c r="QXX56" s="332"/>
      <c r="QXY56" s="332"/>
      <c r="QXZ56" s="332"/>
      <c r="QYA56" s="332"/>
      <c r="QYB56" s="332"/>
      <c r="QYC56" s="332"/>
      <c r="QYD56" s="332"/>
      <c r="QYE56" s="332"/>
      <c r="QYF56" s="332"/>
      <c r="QYG56" s="332"/>
      <c r="QYH56" s="332"/>
      <c r="QYI56" s="332"/>
      <c r="QYJ56" s="332"/>
      <c r="QYK56" s="332"/>
      <c r="QYL56" s="332"/>
      <c r="QYM56" s="332"/>
      <c r="QYN56" s="332"/>
      <c r="QYO56" s="332"/>
      <c r="QYP56" s="332"/>
      <c r="QYQ56" s="332"/>
      <c r="QYR56" s="332"/>
      <c r="QYS56" s="332"/>
      <c r="QYT56" s="332"/>
      <c r="QYU56" s="332"/>
      <c r="QYV56" s="332"/>
      <c r="QYW56" s="332"/>
      <c r="QYX56" s="332"/>
      <c r="QYY56" s="332"/>
      <c r="QYZ56" s="332"/>
      <c r="QZA56" s="332"/>
      <c r="QZB56" s="332"/>
      <c r="QZC56" s="332"/>
      <c r="QZD56" s="332"/>
      <c r="QZE56" s="332"/>
      <c r="QZF56" s="332"/>
      <c r="QZG56" s="332"/>
      <c r="QZH56" s="332"/>
      <c r="QZI56" s="332"/>
      <c r="QZJ56" s="332"/>
      <c r="QZK56" s="332"/>
      <c r="QZL56" s="332"/>
      <c r="QZM56" s="332"/>
      <c r="QZN56" s="332"/>
      <c r="QZO56" s="332"/>
      <c r="QZP56" s="332"/>
      <c r="QZQ56" s="332"/>
      <c r="QZR56" s="332"/>
      <c r="QZS56" s="332"/>
      <c r="QZT56" s="332"/>
      <c r="QZU56" s="332"/>
      <c r="QZV56" s="332"/>
      <c r="QZW56" s="332"/>
      <c r="QZX56" s="332"/>
      <c r="QZY56" s="332"/>
      <c r="QZZ56" s="332"/>
      <c r="RAA56" s="332"/>
      <c r="RAB56" s="332"/>
      <c r="RAC56" s="332"/>
      <c r="RAD56" s="332"/>
      <c r="RAE56" s="332"/>
      <c r="RAF56" s="332"/>
      <c r="RAG56" s="332"/>
      <c r="RAH56" s="332"/>
      <c r="RAI56" s="332"/>
      <c r="RAJ56" s="332"/>
      <c r="RAK56" s="332"/>
      <c r="RAL56" s="332"/>
      <c r="RAM56" s="332"/>
      <c r="RAN56" s="332"/>
      <c r="RAO56" s="332"/>
      <c r="RAP56" s="332"/>
      <c r="RAQ56" s="332"/>
      <c r="RAR56" s="332"/>
      <c r="RAS56" s="332"/>
      <c r="RAT56" s="332"/>
      <c r="RAU56" s="332"/>
      <c r="RAV56" s="332"/>
      <c r="RAW56" s="332"/>
      <c r="RAX56" s="332"/>
      <c r="RAY56" s="332"/>
      <c r="RAZ56" s="332"/>
      <c r="RBA56" s="332"/>
      <c r="RBB56" s="332"/>
      <c r="RBC56" s="332"/>
      <c r="RBD56" s="332"/>
      <c r="RBE56" s="332"/>
      <c r="RBF56" s="332"/>
      <c r="RBG56" s="332"/>
      <c r="RBH56" s="332"/>
      <c r="RBI56" s="332"/>
      <c r="RBJ56" s="332"/>
      <c r="RBK56" s="332"/>
      <c r="RBL56" s="332"/>
      <c r="RBM56" s="332"/>
      <c r="RBN56" s="332"/>
      <c r="RBO56" s="332"/>
      <c r="RBP56" s="332"/>
      <c r="RBQ56" s="332"/>
      <c r="RBR56" s="332"/>
      <c r="RBS56" s="332"/>
      <c r="RBT56" s="332"/>
      <c r="RBU56" s="332"/>
      <c r="RBV56" s="332"/>
      <c r="RBW56" s="332"/>
      <c r="RBX56" s="332"/>
      <c r="RBY56" s="332"/>
      <c r="RBZ56" s="332"/>
      <c r="RCA56" s="332"/>
      <c r="RCB56" s="332"/>
      <c r="RCC56" s="332"/>
      <c r="RCD56" s="332"/>
      <c r="RCE56" s="332"/>
      <c r="RCF56" s="332"/>
      <c r="RCG56" s="332"/>
      <c r="RCH56" s="332"/>
      <c r="RCI56" s="332"/>
      <c r="RCJ56" s="332"/>
      <c r="RCK56" s="332"/>
      <c r="RCL56" s="332"/>
      <c r="RCM56" s="332"/>
      <c r="RCN56" s="332"/>
      <c r="RCO56" s="332"/>
      <c r="RCP56" s="332"/>
      <c r="RCQ56" s="332"/>
      <c r="RCR56" s="332"/>
      <c r="RCS56" s="332"/>
      <c r="RCT56" s="332"/>
      <c r="RCU56" s="332"/>
      <c r="RCV56" s="332"/>
      <c r="RCW56" s="332"/>
      <c r="RCX56" s="332"/>
      <c r="RCY56" s="332"/>
      <c r="RCZ56" s="332"/>
      <c r="RDA56" s="332"/>
      <c r="RDB56" s="332"/>
      <c r="RDC56" s="332"/>
      <c r="RDD56" s="332"/>
      <c r="RDE56" s="332"/>
      <c r="RDF56" s="332"/>
      <c r="RDG56" s="332"/>
      <c r="RDH56" s="332"/>
      <c r="RDI56" s="332"/>
      <c r="RDJ56" s="332"/>
      <c r="RDK56" s="332"/>
      <c r="RDL56" s="332"/>
      <c r="RDM56" s="332"/>
      <c r="RDN56" s="332"/>
      <c r="RDO56" s="332"/>
      <c r="RDP56" s="332"/>
      <c r="RDQ56" s="332"/>
      <c r="RDR56" s="332"/>
      <c r="RDS56" s="332"/>
      <c r="RDT56" s="332"/>
      <c r="RDU56" s="332"/>
      <c r="RDV56" s="332"/>
      <c r="RDW56" s="332"/>
      <c r="RDX56" s="332"/>
      <c r="RDY56" s="332"/>
      <c r="RDZ56" s="332"/>
      <c r="REA56" s="332"/>
      <c r="REB56" s="332"/>
      <c r="REC56" s="332"/>
      <c r="RED56" s="332"/>
      <c r="REE56" s="332"/>
      <c r="REF56" s="332"/>
      <c r="REG56" s="332"/>
      <c r="REH56" s="332"/>
      <c r="REI56" s="332"/>
      <c r="REJ56" s="332"/>
      <c r="REK56" s="332"/>
      <c r="REL56" s="332"/>
      <c r="REM56" s="332"/>
      <c r="REN56" s="332"/>
      <c r="REO56" s="332"/>
      <c r="REP56" s="332"/>
      <c r="REQ56" s="332"/>
      <c r="RER56" s="332"/>
      <c r="RES56" s="332"/>
      <c r="RET56" s="332"/>
      <c r="REU56" s="332"/>
      <c r="REV56" s="332"/>
      <c r="REW56" s="332"/>
      <c r="REX56" s="332"/>
      <c r="REY56" s="332"/>
      <c r="REZ56" s="332"/>
      <c r="RFA56" s="332"/>
      <c r="RFB56" s="332"/>
      <c r="RFC56" s="332"/>
      <c r="RFD56" s="332"/>
      <c r="RFE56" s="332"/>
      <c r="RFF56" s="332"/>
      <c r="RFG56" s="332"/>
      <c r="RFH56" s="332"/>
      <c r="RFI56" s="332"/>
      <c r="RFJ56" s="332"/>
      <c r="RFK56" s="332"/>
      <c r="RFL56" s="332"/>
      <c r="RFM56" s="332"/>
      <c r="RFN56" s="332"/>
      <c r="RFO56" s="332"/>
      <c r="RFP56" s="332"/>
      <c r="RFQ56" s="332"/>
      <c r="RFR56" s="332"/>
      <c r="RFS56" s="332"/>
      <c r="RFT56" s="332"/>
      <c r="RFU56" s="332"/>
      <c r="RFV56" s="332"/>
      <c r="RFW56" s="332"/>
      <c r="RFX56" s="332"/>
      <c r="RFY56" s="332"/>
      <c r="RFZ56" s="332"/>
      <c r="RGA56" s="332"/>
      <c r="RGB56" s="332"/>
      <c r="RGC56" s="332"/>
      <c r="RGD56" s="332"/>
      <c r="RGE56" s="332"/>
      <c r="RGF56" s="332"/>
      <c r="RGG56" s="332"/>
      <c r="RGH56" s="332"/>
      <c r="RGI56" s="332"/>
      <c r="RGJ56" s="332"/>
      <c r="RGK56" s="332"/>
      <c r="RGL56" s="332"/>
      <c r="RGM56" s="332"/>
      <c r="RGN56" s="332"/>
      <c r="RGO56" s="332"/>
      <c r="RGP56" s="332"/>
      <c r="RGQ56" s="332"/>
      <c r="RGR56" s="332"/>
      <c r="RGS56" s="332"/>
      <c r="RGT56" s="332"/>
      <c r="RGU56" s="332"/>
      <c r="RGV56" s="332"/>
      <c r="RGW56" s="332"/>
      <c r="RGX56" s="332"/>
      <c r="RGY56" s="332"/>
      <c r="RGZ56" s="332"/>
      <c r="RHA56" s="332"/>
      <c r="RHB56" s="332"/>
      <c r="RHC56" s="332"/>
      <c r="RHD56" s="332"/>
      <c r="RHE56" s="332"/>
      <c r="RHF56" s="332"/>
      <c r="RHG56" s="332"/>
      <c r="RHH56" s="332"/>
      <c r="RHI56" s="332"/>
      <c r="RHJ56" s="332"/>
      <c r="RHK56" s="332"/>
      <c r="RHL56" s="332"/>
      <c r="RHM56" s="332"/>
      <c r="RHN56" s="332"/>
      <c r="RHO56" s="332"/>
      <c r="RHP56" s="332"/>
      <c r="RHQ56" s="332"/>
      <c r="RHR56" s="332"/>
      <c r="RHS56" s="332"/>
      <c r="RHT56" s="332"/>
      <c r="RHU56" s="332"/>
      <c r="RHV56" s="332"/>
      <c r="RHW56" s="332"/>
      <c r="RHX56" s="332"/>
      <c r="RHY56" s="332"/>
      <c r="RHZ56" s="332"/>
      <c r="RIA56" s="332"/>
      <c r="RIB56" s="332"/>
      <c r="RIC56" s="332"/>
      <c r="RID56" s="332"/>
      <c r="RIE56" s="332"/>
      <c r="RIF56" s="332"/>
      <c r="RIG56" s="332"/>
      <c r="RIH56" s="332"/>
      <c r="RII56" s="332"/>
      <c r="RIJ56" s="332"/>
      <c r="RIK56" s="332"/>
      <c r="RIL56" s="332"/>
      <c r="RIM56" s="332"/>
      <c r="RIN56" s="332"/>
      <c r="RIO56" s="332"/>
      <c r="RIP56" s="332"/>
      <c r="RIQ56" s="332"/>
      <c r="RIR56" s="332"/>
      <c r="RIS56" s="332"/>
      <c r="RIT56" s="332"/>
      <c r="RIU56" s="332"/>
      <c r="RIV56" s="332"/>
      <c r="RIW56" s="332"/>
      <c r="RIX56" s="332"/>
      <c r="RIY56" s="332"/>
      <c r="RIZ56" s="332"/>
      <c r="RJA56" s="332"/>
      <c r="RJB56" s="332"/>
      <c r="RJC56" s="332"/>
      <c r="RJD56" s="332"/>
      <c r="RJE56" s="332"/>
      <c r="RJF56" s="332"/>
      <c r="RJG56" s="332"/>
      <c r="RJH56" s="332"/>
      <c r="RJI56" s="332"/>
      <c r="RJJ56" s="332"/>
      <c r="RJK56" s="332"/>
      <c r="RJL56" s="332"/>
      <c r="RJM56" s="332"/>
      <c r="RJN56" s="332"/>
      <c r="RJO56" s="332"/>
      <c r="RJP56" s="332"/>
      <c r="RJQ56" s="332"/>
      <c r="RJR56" s="332"/>
      <c r="RJS56" s="332"/>
      <c r="RJT56" s="332"/>
      <c r="RJU56" s="332"/>
      <c r="RJV56" s="332"/>
      <c r="RJW56" s="332"/>
      <c r="RJX56" s="332"/>
      <c r="RJY56" s="332"/>
      <c r="RJZ56" s="332"/>
      <c r="RKA56" s="332"/>
      <c r="RKB56" s="332"/>
      <c r="RKC56" s="332"/>
      <c r="RKD56" s="332"/>
      <c r="RKE56" s="332"/>
      <c r="RKF56" s="332"/>
      <c r="RKG56" s="332"/>
      <c r="RKH56" s="332"/>
      <c r="RKI56" s="332"/>
      <c r="RKJ56" s="332"/>
      <c r="RKK56" s="332"/>
      <c r="RKL56" s="332"/>
      <c r="RKM56" s="332"/>
      <c r="RKN56" s="332"/>
      <c r="RKO56" s="332"/>
      <c r="RKP56" s="332"/>
      <c r="RKQ56" s="332"/>
      <c r="RKR56" s="332"/>
      <c r="RKS56" s="332"/>
      <c r="RKT56" s="332"/>
      <c r="RKU56" s="332"/>
      <c r="RKV56" s="332"/>
      <c r="RKW56" s="332"/>
      <c r="RKX56" s="332"/>
      <c r="RKY56" s="332"/>
      <c r="RKZ56" s="332"/>
      <c r="RLA56" s="332"/>
      <c r="RLB56" s="332"/>
      <c r="RLC56" s="332"/>
      <c r="RLD56" s="332"/>
      <c r="RLE56" s="332"/>
      <c r="RLF56" s="332"/>
      <c r="RLG56" s="332"/>
      <c r="RLH56" s="332"/>
      <c r="RLI56" s="332"/>
      <c r="RLJ56" s="332"/>
      <c r="RLK56" s="332"/>
      <c r="RLL56" s="332"/>
      <c r="RLM56" s="332"/>
      <c r="RLN56" s="332"/>
      <c r="RLO56" s="332"/>
      <c r="RLP56" s="332"/>
      <c r="RLQ56" s="332"/>
      <c r="RLR56" s="332"/>
      <c r="RLS56" s="332"/>
      <c r="RLT56" s="332"/>
      <c r="RLU56" s="332"/>
      <c r="RLV56" s="332"/>
      <c r="RLW56" s="332"/>
      <c r="RLX56" s="332"/>
      <c r="RLY56" s="332"/>
      <c r="RLZ56" s="332"/>
      <c r="RMA56" s="332"/>
      <c r="RMB56" s="332"/>
      <c r="RMC56" s="332"/>
      <c r="RMD56" s="332"/>
      <c r="RME56" s="332"/>
      <c r="RMF56" s="332"/>
      <c r="RMG56" s="332"/>
      <c r="RMH56" s="332"/>
      <c r="RMI56" s="332"/>
      <c r="RMJ56" s="332"/>
      <c r="RMK56" s="332"/>
      <c r="RML56" s="332"/>
      <c r="RMM56" s="332"/>
      <c r="RMN56" s="332"/>
      <c r="RMO56" s="332"/>
      <c r="RMP56" s="332"/>
      <c r="RMQ56" s="332"/>
      <c r="RMR56" s="332"/>
      <c r="RMS56" s="332"/>
      <c r="RMT56" s="332"/>
      <c r="RMU56" s="332"/>
      <c r="RMV56" s="332"/>
      <c r="RMW56" s="332"/>
      <c r="RMX56" s="332"/>
      <c r="RMY56" s="332"/>
      <c r="RMZ56" s="332"/>
      <c r="RNA56" s="332"/>
      <c r="RNB56" s="332"/>
      <c r="RNC56" s="332"/>
      <c r="RND56" s="332"/>
      <c r="RNE56" s="332"/>
      <c r="RNF56" s="332"/>
      <c r="RNG56" s="332"/>
      <c r="RNH56" s="332"/>
      <c r="RNI56" s="332"/>
      <c r="RNJ56" s="332"/>
      <c r="RNK56" s="332"/>
      <c r="RNL56" s="332"/>
      <c r="RNM56" s="332"/>
      <c r="RNN56" s="332"/>
      <c r="RNO56" s="332"/>
      <c r="RNP56" s="332"/>
      <c r="RNQ56" s="332"/>
      <c r="RNR56" s="332"/>
      <c r="RNS56" s="332"/>
      <c r="RNT56" s="332"/>
      <c r="RNU56" s="332"/>
      <c r="RNV56" s="332"/>
      <c r="RNW56" s="332"/>
      <c r="RNX56" s="332"/>
      <c r="RNY56" s="332"/>
      <c r="RNZ56" s="332"/>
      <c r="ROA56" s="332"/>
      <c r="ROB56" s="332"/>
      <c r="ROC56" s="332"/>
      <c r="ROD56" s="332"/>
      <c r="ROE56" s="332"/>
      <c r="ROF56" s="332"/>
      <c r="ROG56" s="332"/>
      <c r="ROH56" s="332"/>
      <c r="ROI56" s="332"/>
      <c r="ROJ56" s="332"/>
      <c r="ROK56" s="332"/>
      <c r="ROL56" s="332"/>
      <c r="ROM56" s="332"/>
      <c r="RON56" s="332"/>
      <c r="ROO56" s="332"/>
      <c r="ROP56" s="332"/>
      <c r="ROQ56" s="332"/>
      <c r="ROR56" s="332"/>
      <c r="ROS56" s="332"/>
      <c r="ROT56" s="332"/>
      <c r="ROU56" s="332"/>
      <c r="ROV56" s="332"/>
      <c r="ROW56" s="332"/>
      <c r="ROX56" s="332"/>
      <c r="ROY56" s="332"/>
      <c r="ROZ56" s="332"/>
      <c r="RPA56" s="332"/>
      <c r="RPB56" s="332"/>
      <c r="RPC56" s="332"/>
      <c r="RPD56" s="332"/>
      <c r="RPE56" s="332"/>
      <c r="RPF56" s="332"/>
      <c r="RPG56" s="332"/>
      <c r="RPH56" s="332"/>
      <c r="RPI56" s="332"/>
      <c r="RPJ56" s="332"/>
      <c r="RPK56" s="332"/>
      <c r="RPL56" s="332"/>
      <c r="RPM56" s="332"/>
      <c r="RPN56" s="332"/>
      <c r="RPO56" s="332"/>
      <c r="RPP56" s="332"/>
      <c r="RPQ56" s="332"/>
      <c r="RPR56" s="332"/>
      <c r="RPS56" s="332"/>
      <c r="RPT56" s="332"/>
      <c r="RPU56" s="332"/>
      <c r="RPV56" s="332"/>
      <c r="RPW56" s="332"/>
      <c r="RPX56" s="332"/>
      <c r="RPY56" s="332"/>
      <c r="RPZ56" s="332"/>
      <c r="RQA56" s="332"/>
      <c r="RQB56" s="332"/>
      <c r="RQC56" s="332"/>
      <c r="RQD56" s="332"/>
      <c r="RQE56" s="332"/>
      <c r="RQF56" s="332"/>
      <c r="RQG56" s="332"/>
      <c r="RQH56" s="332"/>
      <c r="RQI56" s="332"/>
      <c r="RQJ56" s="332"/>
      <c r="RQK56" s="332"/>
      <c r="RQL56" s="332"/>
      <c r="RQM56" s="332"/>
      <c r="RQN56" s="332"/>
      <c r="RQO56" s="332"/>
      <c r="RQP56" s="332"/>
      <c r="RQQ56" s="332"/>
      <c r="RQR56" s="332"/>
      <c r="RQS56" s="332"/>
      <c r="RQT56" s="332"/>
      <c r="RQU56" s="332"/>
      <c r="RQV56" s="332"/>
      <c r="RQW56" s="332"/>
      <c r="RQX56" s="332"/>
      <c r="RQY56" s="332"/>
      <c r="RQZ56" s="332"/>
      <c r="RRA56" s="332"/>
      <c r="RRB56" s="332"/>
      <c r="RRC56" s="332"/>
      <c r="RRD56" s="332"/>
      <c r="RRE56" s="332"/>
      <c r="RRF56" s="332"/>
      <c r="RRG56" s="332"/>
      <c r="RRH56" s="332"/>
      <c r="RRI56" s="332"/>
      <c r="RRJ56" s="332"/>
      <c r="RRK56" s="332"/>
      <c r="RRL56" s="332"/>
      <c r="RRM56" s="332"/>
      <c r="RRN56" s="332"/>
      <c r="RRO56" s="332"/>
      <c r="RRP56" s="332"/>
      <c r="RRQ56" s="332"/>
      <c r="RRR56" s="332"/>
      <c r="RRS56" s="332"/>
      <c r="RRT56" s="332"/>
      <c r="RRU56" s="332"/>
      <c r="RRV56" s="332"/>
      <c r="RRW56" s="332"/>
      <c r="RRX56" s="332"/>
      <c r="RRY56" s="332"/>
      <c r="RRZ56" s="332"/>
      <c r="RSA56" s="332"/>
      <c r="RSB56" s="332"/>
      <c r="RSC56" s="332"/>
      <c r="RSD56" s="332"/>
      <c r="RSE56" s="332"/>
      <c r="RSF56" s="332"/>
      <c r="RSG56" s="332"/>
      <c r="RSH56" s="332"/>
      <c r="RSI56" s="332"/>
      <c r="RSJ56" s="332"/>
      <c r="RSK56" s="332"/>
      <c r="RSL56" s="332"/>
      <c r="RSM56" s="332"/>
      <c r="RSN56" s="332"/>
      <c r="RSO56" s="332"/>
      <c r="RSP56" s="332"/>
      <c r="RSQ56" s="332"/>
      <c r="RSR56" s="332"/>
      <c r="RSS56" s="332"/>
      <c r="RST56" s="332"/>
      <c r="RSU56" s="332"/>
      <c r="RSV56" s="332"/>
      <c r="RSW56" s="332"/>
      <c r="RSX56" s="332"/>
      <c r="RSY56" s="332"/>
      <c r="RSZ56" s="332"/>
      <c r="RTA56" s="332"/>
      <c r="RTB56" s="332"/>
      <c r="RTC56" s="332"/>
      <c r="RTD56" s="332"/>
      <c r="RTE56" s="332"/>
      <c r="RTF56" s="332"/>
      <c r="RTG56" s="332"/>
      <c r="RTH56" s="332"/>
      <c r="RTI56" s="332"/>
      <c r="RTJ56" s="332"/>
      <c r="RTK56" s="332"/>
      <c r="RTL56" s="332"/>
      <c r="RTM56" s="332"/>
      <c r="RTN56" s="332"/>
      <c r="RTO56" s="332"/>
      <c r="RTP56" s="332"/>
      <c r="RTQ56" s="332"/>
      <c r="RTR56" s="332"/>
      <c r="RTS56" s="332"/>
      <c r="RTT56" s="332"/>
      <c r="RTU56" s="332"/>
      <c r="RTV56" s="332"/>
      <c r="RTW56" s="332"/>
      <c r="RTX56" s="332"/>
      <c r="RTY56" s="332"/>
      <c r="RTZ56" s="332"/>
      <c r="RUA56" s="332"/>
      <c r="RUB56" s="332"/>
      <c r="RUC56" s="332"/>
      <c r="RUD56" s="332"/>
      <c r="RUE56" s="332"/>
      <c r="RUF56" s="332"/>
      <c r="RUG56" s="332"/>
      <c r="RUH56" s="332"/>
      <c r="RUI56" s="332"/>
      <c r="RUJ56" s="332"/>
      <c r="RUK56" s="332"/>
      <c r="RUL56" s="332"/>
      <c r="RUM56" s="332"/>
      <c r="RUN56" s="332"/>
      <c r="RUO56" s="332"/>
      <c r="RUP56" s="332"/>
      <c r="RUQ56" s="332"/>
      <c r="RUR56" s="332"/>
      <c r="RUS56" s="332"/>
      <c r="RUT56" s="332"/>
      <c r="RUU56" s="332"/>
      <c r="RUV56" s="332"/>
      <c r="RUW56" s="332"/>
      <c r="RUX56" s="332"/>
      <c r="RUY56" s="332"/>
      <c r="RUZ56" s="332"/>
      <c r="RVA56" s="332"/>
      <c r="RVB56" s="332"/>
      <c r="RVC56" s="332"/>
      <c r="RVD56" s="332"/>
      <c r="RVE56" s="332"/>
      <c r="RVF56" s="332"/>
      <c r="RVG56" s="332"/>
      <c r="RVH56" s="332"/>
      <c r="RVI56" s="332"/>
      <c r="RVJ56" s="332"/>
      <c r="RVK56" s="332"/>
      <c r="RVL56" s="332"/>
      <c r="RVM56" s="332"/>
      <c r="RVN56" s="332"/>
      <c r="RVO56" s="332"/>
      <c r="RVP56" s="332"/>
      <c r="RVQ56" s="332"/>
      <c r="RVR56" s="332"/>
      <c r="RVS56" s="332"/>
      <c r="RVT56" s="332"/>
      <c r="RVU56" s="332"/>
      <c r="RVV56" s="332"/>
      <c r="RVW56" s="332"/>
      <c r="RVX56" s="332"/>
      <c r="RVY56" s="332"/>
      <c r="RVZ56" s="332"/>
      <c r="RWA56" s="332"/>
      <c r="RWB56" s="332"/>
      <c r="RWC56" s="332"/>
      <c r="RWD56" s="332"/>
      <c r="RWE56" s="332"/>
      <c r="RWF56" s="332"/>
      <c r="RWG56" s="332"/>
      <c r="RWH56" s="332"/>
      <c r="RWI56" s="332"/>
      <c r="RWJ56" s="332"/>
      <c r="RWK56" s="332"/>
      <c r="RWL56" s="332"/>
      <c r="RWM56" s="332"/>
      <c r="RWN56" s="332"/>
      <c r="RWO56" s="332"/>
      <c r="RWP56" s="332"/>
      <c r="RWQ56" s="332"/>
      <c r="RWR56" s="332"/>
      <c r="RWS56" s="332"/>
      <c r="RWT56" s="332"/>
      <c r="RWU56" s="332"/>
      <c r="RWV56" s="332"/>
      <c r="RWW56" s="332"/>
      <c r="RWX56" s="332"/>
      <c r="RWY56" s="332"/>
      <c r="RWZ56" s="332"/>
      <c r="RXA56" s="332"/>
      <c r="RXB56" s="332"/>
      <c r="RXC56" s="332"/>
      <c r="RXD56" s="332"/>
      <c r="RXE56" s="332"/>
      <c r="RXF56" s="332"/>
      <c r="RXG56" s="332"/>
      <c r="RXH56" s="332"/>
      <c r="RXI56" s="332"/>
      <c r="RXJ56" s="332"/>
      <c r="RXK56" s="332"/>
      <c r="RXL56" s="332"/>
      <c r="RXM56" s="332"/>
      <c r="RXN56" s="332"/>
      <c r="RXO56" s="332"/>
      <c r="RXP56" s="332"/>
      <c r="RXQ56" s="332"/>
      <c r="RXR56" s="332"/>
      <c r="RXS56" s="332"/>
      <c r="RXT56" s="332"/>
      <c r="RXU56" s="332"/>
      <c r="RXV56" s="332"/>
      <c r="RXW56" s="332"/>
      <c r="RXX56" s="332"/>
      <c r="RXY56" s="332"/>
      <c r="RXZ56" s="332"/>
      <c r="RYA56" s="332"/>
      <c r="RYB56" s="332"/>
      <c r="RYC56" s="332"/>
      <c r="RYD56" s="332"/>
      <c r="RYE56" s="332"/>
      <c r="RYF56" s="332"/>
      <c r="RYG56" s="332"/>
      <c r="RYH56" s="332"/>
      <c r="RYI56" s="332"/>
      <c r="RYJ56" s="332"/>
      <c r="RYK56" s="332"/>
      <c r="RYL56" s="332"/>
      <c r="RYM56" s="332"/>
      <c r="RYN56" s="332"/>
      <c r="RYO56" s="332"/>
      <c r="RYP56" s="332"/>
      <c r="RYQ56" s="332"/>
      <c r="RYR56" s="332"/>
      <c r="RYS56" s="332"/>
      <c r="RYT56" s="332"/>
      <c r="RYU56" s="332"/>
      <c r="RYV56" s="332"/>
      <c r="RYW56" s="332"/>
      <c r="RYX56" s="332"/>
      <c r="RYY56" s="332"/>
      <c r="RYZ56" s="332"/>
      <c r="RZA56" s="332"/>
      <c r="RZB56" s="332"/>
      <c r="RZC56" s="332"/>
      <c r="RZD56" s="332"/>
      <c r="RZE56" s="332"/>
      <c r="RZF56" s="332"/>
      <c r="RZG56" s="332"/>
      <c r="RZH56" s="332"/>
      <c r="RZI56" s="332"/>
      <c r="RZJ56" s="332"/>
      <c r="RZK56" s="332"/>
      <c r="RZL56" s="332"/>
      <c r="RZM56" s="332"/>
      <c r="RZN56" s="332"/>
      <c r="RZO56" s="332"/>
      <c r="RZP56" s="332"/>
      <c r="RZQ56" s="332"/>
      <c r="RZR56" s="332"/>
      <c r="RZS56" s="332"/>
      <c r="RZT56" s="332"/>
      <c r="RZU56" s="332"/>
      <c r="RZV56" s="332"/>
      <c r="RZW56" s="332"/>
      <c r="RZX56" s="332"/>
      <c r="RZY56" s="332"/>
      <c r="RZZ56" s="332"/>
      <c r="SAA56" s="332"/>
      <c r="SAB56" s="332"/>
      <c r="SAC56" s="332"/>
      <c r="SAD56" s="332"/>
      <c r="SAE56" s="332"/>
      <c r="SAF56" s="332"/>
      <c r="SAG56" s="332"/>
      <c r="SAH56" s="332"/>
      <c r="SAI56" s="332"/>
      <c r="SAJ56" s="332"/>
      <c r="SAK56" s="332"/>
      <c r="SAL56" s="332"/>
      <c r="SAM56" s="332"/>
      <c r="SAN56" s="332"/>
      <c r="SAO56" s="332"/>
      <c r="SAP56" s="332"/>
      <c r="SAQ56" s="332"/>
      <c r="SAR56" s="332"/>
      <c r="SAS56" s="332"/>
      <c r="SAT56" s="332"/>
      <c r="SAU56" s="332"/>
      <c r="SAV56" s="332"/>
      <c r="SAW56" s="332"/>
      <c r="SAX56" s="332"/>
      <c r="SAY56" s="332"/>
      <c r="SAZ56" s="332"/>
      <c r="SBA56" s="332"/>
      <c r="SBB56" s="332"/>
      <c r="SBC56" s="332"/>
      <c r="SBD56" s="332"/>
      <c r="SBE56" s="332"/>
      <c r="SBF56" s="332"/>
      <c r="SBG56" s="332"/>
      <c r="SBH56" s="332"/>
      <c r="SBI56" s="332"/>
      <c r="SBJ56" s="332"/>
      <c r="SBK56" s="332"/>
      <c r="SBL56" s="332"/>
      <c r="SBM56" s="332"/>
      <c r="SBN56" s="332"/>
      <c r="SBO56" s="332"/>
      <c r="SBP56" s="332"/>
      <c r="SBQ56" s="332"/>
      <c r="SBR56" s="332"/>
      <c r="SBS56" s="332"/>
      <c r="SBT56" s="332"/>
      <c r="SBU56" s="332"/>
      <c r="SBV56" s="332"/>
      <c r="SBW56" s="332"/>
      <c r="SBX56" s="332"/>
      <c r="SBY56" s="332"/>
      <c r="SBZ56" s="332"/>
      <c r="SCA56" s="332"/>
      <c r="SCB56" s="332"/>
      <c r="SCC56" s="332"/>
      <c r="SCD56" s="332"/>
      <c r="SCE56" s="332"/>
      <c r="SCF56" s="332"/>
      <c r="SCG56" s="332"/>
      <c r="SCH56" s="332"/>
      <c r="SCI56" s="332"/>
      <c r="SCJ56" s="332"/>
      <c r="SCK56" s="332"/>
      <c r="SCL56" s="332"/>
      <c r="SCM56" s="332"/>
      <c r="SCN56" s="332"/>
      <c r="SCO56" s="332"/>
      <c r="SCP56" s="332"/>
      <c r="SCQ56" s="332"/>
      <c r="SCR56" s="332"/>
      <c r="SCS56" s="332"/>
      <c r="SCT56" s="332"/>
      <c r="SCU56" s="332"/>
      <c r="SCV56" s="332"/>
      <c r="SCW56" s="332"/>
      <c r="SCX56" s="332"/>
      <c r="SCY56" s="332"/>
      <c r="SCZ56" s="332"/>
      <c r="SDA56" s="332"/>
      <c r="SDB56" s="332"/>
      <c r="SDC56" s="332"/>
      <c r="SDD56" s="332"/>
      <c r="SDE56" s="332"/>
      <c r="SDF56" s="332"/>
      <c r="SDG56" s="332"/>
      <c r="SDH56" s="332"/>
      <c r="SDI56" s="332"/>
      <c r="SDJ56" s="332"/>
      <c r="SDK56" s="332"/>
      <c r="SDL56" s="332"/>
      <c r="SDM56" s="332"/>
      <c r="SDN56" s="332"/>
      <c r="SDO56" s="332"/>
      <c r="SDP56" s="332"/>
      <c r="SDQ56" s="332"/>
      <c r="SDR56" s="332"/>
      <c r="SDS56" s="332"/>
      <c r="SDT56" s="332"/>
      <c r="SDU56" s="332"/>
      <c r="SDV56" s="332"/>
      <c r="SDW56" s="332"/>
      <c r="SDX56" s="332"/>
      <c r="SDY56" s="332"/>
      <c r="SDZ56" s="332"/>
      <c r="SEA56" s="332"/>
      <c r="SEB56" s="332"/>
      <c r="SEC56" s="332"/>
      <c r="SED56" s="332"/>
      <c r="SEE56" s="332"/>
      <c r="SEF56" s="332"/>
      <c r="SEG56" s="332"/>
      <c r="SEH56" s="332"/>
      <c r="SEI56" s="332"/>
      <c r="SEJ56" s="332"/>
      <c r="SEK56" s="332"/>
      <c r="SEL56" s="332"/>
      <c r="SEM56" s="332"/>
      <c r="SEN56" s="332"/>
      <c r="SEO56" s="332"/>
      <c r="SEP56" s="332"/>
      <c r="SEQ56" s="332"/>
      <c r="SER56" s="332"/>
      <c r="SES56" s="332"/>
      <c r="SET56" s="332"/>
      <c r="SEU56" s="332"/>
      <c r="SEV56" s="332"/>
      <c r="SEW56" s="332"/>
      <c r="SEX56" s="332"/>
      <c r="SEY56" s="332"/>
      <c r="SEZ56" s="332"/>
      <c r="SFA56" s="332"/>
      <c r="SFB56" s="332"/>
      <c r="SFC56" s="332"/>
      <c r="SFD56" s="332"/>
      <c r="SFE56" s="332"/>
      <c r="SFF56" s="332"/>
      <c r="SFG56" s="332"/>
      <c r="SFH56" s="332"/>
      <c r="SFI56" s="332"/>
      <c r="SFJ56" s="332"/>
      <c r="SFK56" s="332"/>
      <c r="SFL56" s="332"/>
      <c r="SFM56" s="332"/>
      <c r="SFN56" s="332"/>
      <c r="SFO56" s="332"/>
      <c r="SFP56" s="332"/>
      <c r="SFQ56" s="332"/>
      <c r="SFR56" s="332"/>
      <c r="SFS56" s="332"/>
      <c r="SFT56" s="332"/>
      <c r="SFU56" s="332"/>
      <c r="SFV56" s="332"/>
      <c r="SFW56" s="332"/>
      <c r="SFX56" s="332"/>
      <c r="SFY56" s="332"/>
      <c r="SFZ56" s="332"/>
      <c r="SGA56" s="332"/>
      <c r="SGB56" s="332"/>
      <c r="SGC56" s="332"/>
      <c r="SGD56" s="332"/>
      <c r="SGE56" s="332"/>
      <c r="SGF56" s="332"/>
      <c r="SGG56" s="332"/>
      <c r="SGH56" s="332"/>
      <c r="SGI56" s="332"/>
      <c r="SGJ56" s="332"/>
      <c r="SGK56" s="332"/>
      <c r="SGL56" s="332"/>
      <c r="SGM56" s="332"/>
      <c r="SGN56" s="332"/>
      <c r="SGO56" s="332"/>
      <c r="SGP56" s="332"/>
      <c r="SGQ56" s="332"/>
      <c r="SGR56" s="332"/>
      <c r="SGS56" s="332"/>
      <c r="SGT56" s="332"/>
      <c r="SGU56" s="332"/>
      <c r="SGV56" s="332"/>
      <c r="SGW56" s="332"/>
      <c r="SGX56" s="332"/>
      <c r="SGY56" s="332"/>
      <c r="SGZ56" s="332"/>
      <c r="SHA56" s="332"/>
      <c r="SHB56" s="332"/>
      <c r="SHC56" s="332"/>
      <c r="SHD56" s="332"/>
      <c r="SHE56" s="332"/>
      <c r="SHF56" s="332"/>
      <c r="SHG56" s="332"/>
      <c r="SHH56" s="332"/>
      <c r="SHI56" s="332"/>
      <c r="SHJ56" s="332"/>
      <c r="SHK56" s="332"/>
      <c r="SHL56" s="332"/>
      <c r="SHM56" s="332"/>
      <c r="SHN56" s="332"/>
      <c r="SHO56" s="332"/>
      <c r="SHP56" s="332"/>
      <c r="SHQ56" s="332"/>
      <c r="SHR56" s="332"/>
      <c r="SHS56" s="332"/>
      <c r="SHT56" s="332"/>
      <c r="SHU56" s="332"/>
      <c r="SHV56" s="332"/>
      <c r="SHW56" s="332"/>
      <c r="SHX56" s="332"/>
      <c r="SHY56" s="332"/>
      <c r="SHZ56" s="332"/>
      <c r="SIA56" s="332"/>
      <c r="SIB56" s="332"/>
      <c r="SIC56" s="332"/>
      <c r="SID56" s="332"/>
      <c r="SIE56" s="332"/>
      <c r="SIF56" s="332"/>
      <c r="SIG56" s="332"/>
      <c r="SIH56" s="332"/>
      <c r="SII56" s="332"/>
      <c r="SIJ56" s="332"/>
      <c r="SIK56" s="332"/>
      <c r="SIL56" s="332"/>
      <c r="SIM56" s="332"/>
      <c r="SIN56" s="332"/>
      <c r="SIO56" s="332"/>
      <c r="SIP56" s="332"/>
      <c r="SIQ56" s="332"/>
      <c r="SIR56" s="332"/>
      <c r="SIS56" s="332"/>
      <c r="SIT56" s="332"/>
      <c r="SIU56" s="332"/>
      <c r="SIV56" s="332"/>
      <c r="SIW56" s="332"/>
      <c r="SIX56" s="332"/>
      <c r="SIY56" s="332"/>
      <c r="SIZ56" s="332"/>
      <c r="SJA56" s="332"/>
      <c r="SJB56" s="332"/>
      <c r="SJC56" s="332"/>
      <c r="SJD56" s="332"/>
      <c r="SJE56" s="332"/>
      <c r="SJF56" s="332"/>
      <c r="SJG56" s="332"/>
      <c r="SJH56" s="332"/>
      <c r="SJI56" s="332"/>
      <c r="SJJ56" s="332"/>
      <c r="SJK56" s="332"/>
      <c r="SJL56" s="332"/>
      <c r="SJM56" s="332"/>
      <c r="SJN56" s="332"/>
      <c r="SJO56" s="332"/>
      <c r="SJP56" s="332"/>
      <c r="SJQ56" s="332"/>
      <c r="SJR56" s="332"/>
      <c r="SJS56" s="332"/>
      <c r="SJT56" s="332"/>
      <c r="SJU56" s="332"/>
      <c r="SJV56" s="332"/>
      <c r="SJW56" s="332"/>
      <c r="SJX56" s="332"/>
      <c r="SJY56" s="332"/>
      <c r="SJZ56" s="332"/>
      <c r="SKA56" s="332"/>
      <c r="SKB56" s="332"/>
      <c r="SKC56" s="332"/>
      <c r="SKD56" s="332"/>
      <c r="SKE56" s="332"/>
      <c r="SKF56" s="332"/>
      <c r="SKG56" s="332"/>
      <c r="SKH56" s="332"/>
      <c r="SKI56" s="332"/>
      <c r="SKJ56" s="332"/>
      <c r="SKK56" s="332"/>
      <c r="SKL56" s="332"/>
      <c r="SKM56" s="332"/>
      <c r="SKN56" s="332"/>
      <c r="SKO56" s="332"/>
      <c r="SKP56" s="332"/>
      <c r="SKQ56" s="332"/>
      <c r="SKR56" s="332"/>
      <c r="SKS56" s="332"/>
      <c r="SKT56" s="332"/>
      <c r="SKU56" s="332"/>
      <c r="SKV56" s="332"/>
      <c r="SKW56" s="332"/>
      <c r="SKX56" s="332"/>
      <c r="SKY56" s="332"/>
      <c r="SKZ56" s="332"/>
      <c r="SLA56" s="332"/>
      <c r="SLB56" s="332"/>
      <c r="SLC56" s="332"/>
      <c r="SLD56" s="332"/>
      <c r="SLE56" s="332"/>
      <c r="SLF56" s="332"/>
      <c r="SLG56" s="332"/>
      <c r="SLH56" s="332"/>
      <c r="SLI56" s="332"/>
      <c r="SLJ56" s="332"/>
      <c r="SLK56" s="332"/>
      <c r="SLL56" s="332"/>
      <c r="SLM56" s="332"/>
      <c r="SLN56" s="332"/>
      <c r="SLO56" s="332"/>
      <c r="SLP56" s="332"/>
      <c r="SLQ56" s="332"/>
      <c r="SLR56" s="332"/>
      <c r="SLS56" s="332"/>
      <c r="SLT56" s="332"/>
      <c r="SLU56" s="332"/>
      <c r="SLV56" s="332"/>
      <c r="SLW56" s="332"/>
      <c r="SLX56" s="332"/>
      <c r="SLY56" s="332"/>
      <c r="SLZ56" s="332"/>
      <c r="SMA56" s="332"/>
      <c r="SMB56" s="332"/>
      <c r="SMC56" s="332"/>
      <c r="SMD56" s="332"/>
      <c r="SME56" s="332"/>
      <c r="SMF56" s="332"/>
      <c r="SMG56" s="332"/>
      <c r="SMH56" s="332"/>
      <c r="SMI56" s="332"/>
      <c r="SMJ56" s="332"/>
      <c r="SMK56" s="332"/>
      <c r="SML56" s="332"/>
      <c r="SMM56" s="332"/>
      <c r="SMN56" s="332"/>
      <c r="SMO56" s="332"/>
      <c r="SMP56" s="332"/>
      <c r="SMQ56" s="332"/>
      <c r="SMR56" s="332"/>
      <c r="SMS56" s="332"/>
      <c r="SMT56" s="332"/>
      <c r="SMU56" s="332"/>
      <c r="SMV56" s="332"/>
      <c r="SMW56" s="332"/>
      <c r="SMX56" s="332"/>
      <c r="SMY56" s="332"/>
      <c r="SMZ56" s="332"/>
      <c r="SNA56" s="332"/>
      <c r="SNB56" s="332"/>
      <c r="SNC56" s="332"/>
      <c r="SND56" s="332"/>
      <c r="SNE56" s="332"/>
      <c r="SNF56" s="332"/>
      <c r="SNG56" s="332"/>
      <c r="SNH56" s="332"/>
      <c r="SNI56" s="332"/>
      <c r="SNJ56" s="332"/>
      <c r="SNK56" s="332"/>
      <c r="SNL56" s="332"/>
      <c r="SNM56" s="332"/>
      <c r="SNN56" s="332"/>
      <c r="SNO56" s="332"/>
      <c r="SNP56" s="332"/>
      <c r="SNQ56" s="332"/>
      <c r="SNR56" s="332"/>
      <c r="SNS56" s="332"/>
      <c r="SNT56" s="332"/>
      <c r="SNU56" s="332"/>
      <c r="SNV56" s="332"/>
      <c r="SNW56" s="332"/>
      <c r="SNX56" s="332"/>
      <c r="SNY56" s="332"/>
      <c r="SNZ56" s="332"/>
      <c r="SOA56" s="332"/>
      <c r="SOB56" s="332"/>
      <c r="SOC56" s="332"/>
      <c r="SOD56" s="332"/>
      <c r="SOE56" s="332"/>
      <c r="SOF56" s="332"/>
      <c r="SOG56" s="332"/>
      <c r="SOH56" s="332"/>
      <c r="SOI56" s="332"/>
      <c r="SOJ56" s="332"/>
      <c r="SOK56" s="332"/>
      <c r="SOL56" s="332"/>
      <c r="SOM56" s="332"/>
      <c r="SON56" s="332"/>
      <c r="SOO56" s="332"/>
      <c r="SOP56" s="332"/>
      <c r="SOQ56" s="332"/>
      <c r="SOR56" s="332"/>
      <c r="SOS56" s="332"/>
      <c r="SOT56" s="332"/>
      <c r="SOU56" s="332"/>
      <c r="SOV56" s="332"/>
      <c r="SOW56" s="332"/>
      <c r="SOX56" s="332"/>
      <c r="SOY56" s="332"/>
      <c r="SOZ56" s="332"/>
      <c r="SPA56" s="332"/>
      <c r="SPB56" s="332"/>
      <c r="SPC56" s="332"/>
      <c r="SPD56" s="332"/>
      <c r="SPE56" s="332"/>
      <c r="SPF56" s="332"/>
      <c r="SPG56" s="332"/>
      <c r="SPH56" s="332"/>
      <c r="SPI56" s="332"/>
      <c r="SPJ56" s="332"/>
      <c r="SPK56" s="332"/>
      <c r="SPL56" s="332"/>
      <c r="SPM56" s="332"/>
      <c r="SPN56" s="332"/>
      <c r="SPO56" s="332"/>
      <c r="SPP56" s="332"/>
      <c r="SPQ56" s="332"/>
      <c r="SPR56" s="332"/>
      <c r="SPS56" s="332"/>
      <c r="SPT56" s="332"/>
      <c r="SPU56" s="332"/>
      <c r="SPV56" s="332"/>
      <c r="SPW56" s="332"/>
      <c r="SPX56" s="332"/>
      <c r="SPY56" s="332"/>
      <c r="SPZ56" s="332"/>
      <c r="SQA56" s="332"/>
      <c r="SQB56" s="332"/>
      <c r="SQC56" s="332"/>
      <c r="SQD56" s="332"/>
      <c r="SQE56" s="332"/>
      <c r="SQF56" s="332"/>
      <c r="SQG56" s="332"/>
      <c r="SQH56" s="332"/>
      <c r="SQI56" s="332"/>
      <c r="SQJ56" s="332"/>
      <c r="SQK56" s="332"/>
      <c r="SQL56" s="332"/>
      <c r="SQM56" s="332"/>
      <c r="SQN56" s="332"/>
      <c r="SQO56" s="332"/>
      <c r="SQP56" s="332"/>
      <c r="SQQ56" s="332"/>
      <c r="SQR56" s="332"/>
      <c r="SQS56" s="332"/>
      <c r="SQT56" s="332"/>
      <c r="SQU56" s="332"/>
      <c r="SQV56" s="332"/>
      <c r="SQW56" s="332"/>
      <c r="SQX56" s="332"/>
      <c r="SQY56" s="332"/>
      <c r="SQZ56" s="332"/>
      <c r="SRA56" s="332"/>
      <c r="SRB56" s="332"/>
      <c r="SRC56" s="332"/>
      <c r="SRD56" s="332"/>
      <c r="SRE56" s="332"/>
      <c r="SRF56" s="332"/>
      <c r="SRG56" s="332"/>
      <c r="SRH56" s="332"/>
      <c r="SRI56" s="332"/>
      <c r="SRJ56" s="332"/>
      <c r="SRK56" s="332"/>
      <c r="SRL56" s="332"/>
      <c r="SRM56" s="332"/>
      <c r="SRN56" s="332"/>
      <c r="SRO56" s="332"/>
      <c r="SRP56" s="332"/>
      <c r="SRQ56" s="332"/>
      <c r="SRR56" s="332"/>
      <c r="SRS56" s="332"/>
      <c r="SRT56" s="332"/>
      <c r="SRU56" s="332"/>
      <c r="SRV56" s="332"/>
      <c r="SRW56" s="332"/>
      <c r="SRX56" s="332"/>
      <c r="SRY56" s="332"/>
      <c r="SRZ56" s="332"/>
      <c r="SSA56" s="332"/>
      <c r="SSB56" s="332"/>
      <c r="SSC56" s="332"/>
      <c r="SSD56" s="332"/>
      <c r="SSE56" s="332"/>
      <c r="SSF56" s="332"/>
      <c r="SSG56" s="332"/>
      <c r="SSH56" s="332"/>
      <c r="SSI56" s="332"/>
      <c r="SSJ56" s="332"/>
      <c r="SSK56" s="332"/>
      <c r="SSL56" s="332"/>
      <c r="SSM56" s="332"/>
      <c r="SSN56" s="332"/>
      <c r="SSO56" s="332"/>
      <c r="SSP56" s="332"/>
      <c r="SSQ56" s="332"/>
      <c r="SSR56" s="332"/>
      <c r="SSS56" s="332"/>
      <c r="SST56" s="332"/>
      <c r="SSU56" s="332"/>
      <c r="SSV56" s="332"/>
      <c r="SSW56" s="332"/>
      <c r="SSX56" s="332"/>
      <c r="SSY56" s="332"/>
      <c r="SSZ56" s="332"/>
      <c r="STA56" s="332"/>
      <c r="STB56" s="332"/>
      <c r="STC56" s="332"/>
      <c r="STD56" s="332"/>
      <c r="STE56" s="332"/>
      <c r="STF56" s="332"/>
      <c r="STG56" s="332"/>
      <c r="STH56" s="332"/>
      <c r="STI56" s="332"/>
      <c r="STJ56" s="332"/>
      <c r="STK56" s="332"/>
      <c r="STL56" s="332"/>
      <c r="STM56" s="332"/>
      <c r="STN56" s="332"/>
      <c r="STO56" s="332"/>
      <c r="STP56" s="332"/>
      <c r="STQ56" s="332"/>
      <c r="STR56" s="332"/>
      <c r="STS56" s="332"/>
      <c r="STT56" s="332"/>
      <c r="STU56" s="332"/>
      <c r="STV56" s="332"/>
      <c r="STW56" s="332"/>
      <c r="STX56" s="332"/>
      <c r="STY56" s="332"/>
      <c r="STZ56" s="332"/>
      <c r="SUA56" s="332"/>
      <c r="SUB56" s="332"/>
      <c r="SUC56" s="332"/>
      <c r="SUD56" s="332"/>
      <c r="SUE56" s="332"/>
      <c r="SUF56" s="332"/>
      <c r="SUG56" s="332"/>
      <c r="SUH56" s="332"/>
      <c r="SUI56" s="332"/>
      <c r="SUJ56" s="332"/>
      <c r="SUK56" s="332"/>
      <c r="SUL56" s="332"/>
      <c r="SUM56" s="332"/>
      <c r="SUN56" s="332"/>
      <c r="SUO56" s="332"/>
      <c r="SUP56" s="332"/>
      <c r="SUQ56" s="332"/>
      <c r="SUR56" s="332"/>
      <c r="SUS56" s="332"/>
      <c r="SUT56" s="332"/>
      <c r="SUU56" s="332"/>
      <c r="SUV56" s="332"/>
      <c r="SUW56" s="332"/>
      <c r="SUX56" s="332"/>
      <c r="SUY56" s="332"/>
      <c r="SUZ56" s="332"/>
      <c r="SVA56" s="332"/>
      <c r="SVB56" s="332"/>
      <c r="SVC56" s="332"/>
      <c r="SVD56" s="332"/>
      <c r="SVE56" s="332"/>
      <c r="SVF56" s="332"/>
      <c r="SVG56" s="332"/>
      <c r="SVH56" s="332"/>
      <c r="SVI56" s="332"/>
      <c r="SVJ56" s="332"/>
      <c r="SVK56" s="332"/>
      <c r="SVL56" s="332"/>
      <c r="SVM56" s="332"/>
      <c r="SVN56" s="332"/>
      <c r="SVO56" s="332"/>
      <c r="SVP56" s="332"/>
      <c r="SVQ56" s="332"/>
      <c r="SVR56" s="332"/>
      <c r="SVS56" s="332"/>
      <c r="SVT56" s="332"/>
      <c r="SVU56" s="332"/>
      <c r="SVV56" s="332"/>
      <c r="SVW56" s="332"/>
      <c r="SVX56" s="332"/>
      <c r="SVY56" s="332"/>
      <c r="SVZ56" s="332"/>
      <c r="SWA56" s="332"/>
      <c r="SWB56" s="332"/>
      <c r="SWC56" s="332"/>
      <c r="SWD56" s="332"/>
      <c r="SWE56" s="332"/>
      <c r="SWF56" s="332"/>
      <c r="SWG56" s="332"/>
      <c r="SWH56" s="332"/>
      <c r="SWI56" s="332"/>
      <c r="SWJ56" s="332"/>
      <c r="SWK56" s="332"/>
      <c r="SWL56" s="332"/>
      <c r="SWM56" s="332"/>
      <c r="SWN56" s="332"/>
      <c r="SWO56" s="332"/>
      <c r="SWP56" s="332"/>
      <c r="SWQ56" s="332"/>
      <c r="SWR56" s="332"/>
      <c r="SWS56" s="332"/>
      <c r="SWT56" s="332"/>
      <c r="SWU56" s="332"/>
      <c r="SWV56" s="332"/>
      <c r="SWW56" s="332"/>
      <c r="SWX56" s="332"/>
      <c r="SWY56" s="332"/>
      <c r="SWZ56" s="332"/>
      <c r="SXA56" s="332"/>
      <c r="SXB56" s="332"/>
      <c r="SXC56" s="332"/>
      <c r="SXD56" s="332"/>
      <c r="SXE56" s="332"/>
      <c r="SXF56" s="332"/>
      <c r="SXG56" s="332"/>
      <c r="SXH56" s="332"/>
      <c r="SXI56" s="332"/>
      <c r="SXJ56" s="332"/>
      <c r="SXK56" s="332"/>
      <c r="SXL56" s="332"/>
      <c r="SXM56" s="332"/>
      <c r="SXN56" s="332"/>
      <c r="SXO56" s="332"/>
      <c r="SXP56" s="332"/>
      <c r="SXQ56" s="332"/>
      <c r="SXR56" s="332"/>
      <c r="SXS56" s="332"/>
      <c r="SXT56" s="332"/>
      <c r="SXU56" s="332"/>
      <c r="SXV56" s="332"/>
      <c r="SXW56" s="332"/>
      <c r="SXX56" s="332"/>
      <c r="SXY56" s="332"/>
      <c r="SXZ56" s="332"/>
      <c r="SYA56" s="332"/>
      <c r="SYB56" s="332"/>
      <c r="SYC56" s="332"/>
      <c r="SYD56" s="332"/>
      <c r="SYE56" s="332"/>
      <c r="SYF56" s="332"/>
      <c r="SYG56" s="332"/>
      <c r="SYH56" s="332"/>
      <c r="SYI56" s="332"/>
      <c r="SYJ56" s="332"/>
      <c r="SYK56" s="332"/>
      <c r="SYL56" s="332"/>
      <c r="SYM56" s="332"/>
      <c r="SYN56" s="332"/>
      <c r="SYO56" s="332"/>
      <c r="SYP56" s="332"/>
      <c r="SYQ56" s="332"/>
      <c r="SYR56" s="332"/>
      <c r="SYS56" s="332"/>
      <c r="SYT56" s="332"/>
      <c r="SYU56" s="332"/>
      <c r="SYV56" s="332"/>
      <c r="SYW56" s="332"/>
      <c r="SYX56" s="332"/>
      <c r="SYY56" s="332"/>
      <c r="SYZ56" s="332"/>
      <c r="SZA56" s="332"/>
      <c r="SZB56" s="332"/>
      <c r="SZC56" s="332"/>
      <c r="SZD56" s="332"/>
      <c r="SZE56" s="332"/>
      <c r="SZF56" s="332"/>
      <c r="SZG56" s="332"/>
      <c r="SZH56" s="332"/>
      <c r="SZI56" s="332"/>
      <c r="SZJ56" s="332"/>
      <c r="SZK56" s="332"/>
      <c r="SZL56" s="332"/>
      <c r="SZM56" s="332"/>
      <c r="SZN56" s="332"/>
      <c r="SZO56" s="332"/>
      <c r="SZP56" s="332"/>
      <c r="SZQ56" s="332"/>
      <c r="SZR56" s="332"/>
      <c r="SZS56" s="332"/>
      <c r="SZT56" s="332"/>
      <c r="SZU56" s="332"/>
      <c r="SZV56" s="332"/>
      <c r="SZW56" s="332"/>
      <c r="SZX56" s="332"/>
      <c r="SZY56" s="332"/>
      <c r="SZZ56" s="332"/>
      <c r="TAA56" s="332"/>
      <c r="TAB56" s="332"/>
      <c r="TAC56" s="332"/>
      <c r="TAD56" s="332"/>
      <c r="TAE56" s="332"/>
      <c r="TAF56" s="332"/>
      <c r="TAG56" s="332"/>
      <c r="TAH56" s="332"/>
      <c r="TAI56" s="332"/>
      <c r="TAJ56" s="332"/>
      <c r="TAK56" s="332"/>
      <c r="TAL56" s="332"/>
      <c r="TAM56" s="332"/>
      <c r="TAN56" s="332"/>
      <c r="TAO56" s="332"/>
      <c r="TAP56" s="332"/>
      <c r="TAQ56" s="332"/>
      <c r="TAR56" s="332"/>
      <c r="TAS56" s="332"/>
      <c r="TAT56" s="332"/>
      <c r="TAU56" s="332"/>
      <c r="TAV56" s="332"/>
      <c r="TAW56" s="332"/>
      <c r="TAX56" s="332"/>
      <c r="TAY56" s="332"/>
      <c r="TAZ56" s="332"/>
      <c r="TBA56" s="332"/>
      <c r="TBB56" s="332"/>
      <c r="TBC56" s="332"/>
      <c r="TBD56" s="332"/>
      <c r="TBE56" s="332"/>
      <c r="TBF56" s="332"/>
      <c r="TBG56" s="332"/>
      <c r="TBH56" s="332"/>
      <c r="TBI56" s="332"/>
      <c r="TBJ56" s="332"/>
      <c r="TBK56" s="332"/>
      <c r="TBL56" s="332"/>
      <c r="TBM56" s="332"/>
      <c r="TBN56" s="332"/>
      <c r="TBO56" s="332"/>
      <c r="TBP56" s="332"/>
      <c r="TBQ56" s="332"/>
      <c r="TBR56" s="332"/>
      <c r="TBS56" s="332"/>
      <c r="TBT56" s="332"/>
      <c r="TBU56" s="332"/>
      <c r="TBV56" s="332"/>
      <c r="TBW56" s="332"/>
      <c r="TBX56" s="332"/>
      <c r="TBY56" s="332"/>
      <c r="TBZ56" s="332"/>
      <c r="TCA56" s="332"/>
      <c r="TCB56" s="332"/>
      <c r="TCC56" s="332"/>
      <c r="TCD56" s="332"/>
      <c r="TCE56" s="332"/>
      <c r="TCF56" s="332"/>
      <c r="TCG56" s="332"/>
      <c r="TCH56" s="332"/>
      <c r="TCI56" s="332"/>
      <c r="TCJ56" s="332"/>
      <c r="TCK56" s="332"/>
      <c r="TCL56" s="332"/>
      <c r="TCM56" s="332"/>
      <c r="TCN56" s="332"/>
      <c r="TCO56" s="332"/>
      <c r="TCP56" s="332"/>
      <c r="TCQ56" s="332"/>
      <c r="TCR56" s="332"/>
      <c r="TCS56" s="332"/>
      <c r="TCT56" s="332"/>
      <c r="TCU56" s="332"/>
      <c r="TCV56" s="332"/>
      <c r="TCW56" s="332"/>
      <c r="TCX56" s="332"/>
      <c r="TCY56" s="332"/>
      <c r="TCZ56" s="332"/>
      <c r="TDA56" s="332"/>
      <c r="TDB56" s="332"/>
      <c r="TDC56" s="332"/>
      <c r="TDD56" s="332"/>
      <c r="TDE56" s="332"/>
      <c r="TDF56" s="332"/>
      <c r="TDG56" s="332"/>
      <c r="TDH56" s="332"/>
      <c r="TDI56" s="332"/>
      <c r="TDJ56" s="332"/>
      <c r="TDK56" s="332"/>
      <c r="TDL56" s="332"/>
      <c r="TDM56" s="332"/>
      <c r="TDN56" s="332"/>
      <c r="TDO56" s="332"/>
      <c r="TDP56" s="332"/>
      <c r="TDQ56" s="332"/>
      <c r="TDR56" s="332"/>
      <c r="TDS56" s="332"/>
      <c r="TDT56" s="332"/>
      <c r="TDU56" s="332"/>
      <c r="TDV56" s="332"/>
      <c r="TDW56" s="332"/>
      <c r="TDX56" s="332"/>
      <c r="TDY56" s="332"/>
      <c r="TDZ56" s="332"/>
      <c r="TEA56" s="332"/>
      <c r="TEB56" s="332"/>
      <c r="TEC56" s="332"/>
      <c r="TED56" s="332"/>
      <c r="TEE56" s="332"/>
      <c r="TEF56" s="332"/>
      <c r="TEG56" s="332"/>
      <c r="TEH56" s="332"/>
      <c r="TEI56" s="332"/>
      <c r="TEJ56" s="332"/>
      <c r="TEK56" s="332"/>
      <c r="TEL56" s="332"/>
      <c r="TEM56" s="332"/>
      <c r="TEN56" s="332"/>
      <c r="TEO56" s="332"/>
      <c r="TEP56" s="332"/>
      <c r="TEQ56" s="332"/>
      <c r="TER56" s="332"/>
      <c r="TES56" s="332"/>
      <c r="TET56" s="332"/>
      <c r="TEU56" s="332"/>
      <c r="TEV56" s="332"/>
      <c r="TEW56" s="332"/>
      <c r="TEX56" s="332"/>
      <c r="TEY56" s="332"/>
      <c r="TEZ56" s="332"/>
      <c r="TFA56" s="332"/>
      <c r="TFB56" s="332"/>
      <c r="TFC56" s="332"/>
      <c r="TFD56" s="332"/>
      <c r="TFE56" s="332"/>
      <c r="TFF56" s="332"/>
      <c r="TFG56" s="332"/>
      <c r="TFH56" s="332"/>
      <c r="TFI56" s="332"/>
      <c r="TFJ56" s="332"/>
      <c r="TFK56" s="332"/>
      <c r="TFL56" s="332"/>
      <c r="TFM56" s="332"/>
      <c r="TFN56" s="332"/>
      <c r="TFO56" s="332"/>
      <c r="TFP56" s="332"/>
      <c r="TFQ56" s="332"/>
      <c r="TFR56" s="332"/>
      <c r="TFS56" s="332"/>
      <c r="TFT56" s="332"/>
      <c r="TFU56" s="332"/>
      <c r="TFV56" s="332"/>
      <c r="TFW56" s="332"/>
      <c r="TFX56" s="332"/>
      <c r="TFY56" s="332"/>
      <c r="TFZ56" s="332"/>
      <c r="TGA56" s="332"/>
      <c r="TGB56" s="332"/>
      <c r="TGC56" s="332"/>
      <c r="TGD56" s="332"/>
      <c r="TGE56" s="332"/>
      <c r="TGF56" s="332"/>
      <c r="TGG56" s="332"/>
      <c r="TGH56" s="332"/>
      <c r="TGI56" s="332"/>
      <c r="TGJ56" s="332"/>
      <c r="TGK56" s="332"/>
      <c r="TGL56" s="332"/>
      <c r="TGM56" s="332"/>
      <c r="TGN56" s="332"/>
      <c r="TGO56" s="332"/>
      <c r="TGP56" s="332"/>
      <c r="TGQ56" s="332"/>
      <c r="TGR56" s="332"/>
      <c r="TGS56" s="332"/>
      <c r="TGT56" s="332"/>
      <c r="TGU56" s="332"/>
      <c r="TGV56" s="332"/>
      <c r="TGW56" s="332"/>
      <c r="TGX56" s="332"/>
      <c r="TGY56" s="332"/>
      <c r="TGZ56" s="332"/>
      <c r="THA56" s="332"/>
      <c r="THB56" s="332"/>
      <c r="THC56" s="332"/>
      <c r="THD56" s="332"/>
      <c r="THE56" s="332"/>
      <c r="THF56" s="332"/>
      <c r="THG56" s="332"/>
      <c r="THH56" s="332"/>
      <c r="THI56" s="332"/>
      <c r="THJ56" s="332"/>
      <c r="THK56" s="332"/>
      <c r="THL56" s="332"/>
      <c r="THM56" s="332"/>
      <c r="THN56" s="332"/>
      <c r="THO56" s="332"/>
      <c r="THP56" s="332"/>
      <c r="THQ56" s="332"/>
      <c r="THR56" s="332"/>
      <c r="THS56" s="332"/>
      <c r="THT56" s="332"/>
      <c r="THU56" s="332"/>
      <c r="THV56" s="332"/>
      <c r="THW56" s="332"/>
      <c r="THX56" s="332"/>
      <c r="THY56" s="332"/>
      <c r="THZ56" s="332"/>
      <c r="TIA56" s="332"/>
      <c r="TIB56" s="332"/>
      <c r="TIC56" s="332"/>
      <c r="TID56" s="332"/>
      <c r="TIE56" s="332"/>
      <c r="TIF56" s="332"/>
      <c r="TIG56" s="332"/>
      <c r="TIH56" s="332"/>
      <c r="TII56" s="332"/>
      <c r="TIJ56" s="332"/>
      <c r="TIK56" s="332"/>
      <c r="TIL56" s="332"/>
      <c r="TIM56" s="332"/>
      <c r="TIN56" s="332"/>
      <c r="TIO56" s="332"/>
      <c r="TIP56" s="332"/>
      <c r="TIQ56" s="332"/>
      <c r="TIR56" s="332"/>
      <c r="TIS56" s="332"/>
      <c r="TIT56" s="332"/>
      <c r="TIU56" s="332"/>
      <c r="TIV56" s="332"/>
      <c r="TIW56" s="332"/>
      <c r="TIX56" s="332"/>
      <c r="TIY56" s="332"/>
      <c r="TIZ56" s="332"/>
      <c r="TJA56" s="332"/>
      <c r="TJB56" s="332"/>
      <c r="TJC56" s="332"/>
      <c r="TJD56" s="332"/>
      <c r="TJE56" s="332"/>
      <c r="TJF56" s="332"/>
      <c r="TJG56" s="332"/>
      <c r="TJH56" s="332"/>
      <c r="TJI56" s="332"/>
      <c r="TJJ56" s="332"/>
      <c r="TJK56" s="332"/>
      <c r="TJL56" s="332"/>
      <c r="TJM56" s="332"/>
      <c r="TJN56" s="332"/>
      <c r="TJO56" s="332"/>
      <c r="TJP56" s="332"/>
      <c r="TJQ56" s="332"/>
      <c r="TJR56" s="332"/>
      <c r="TJS56" s="332"/>
      <c r="TJT56" s="332"/>
      <c r="TJU56" s="332"/>
      <c r="TJV56" s="332"/>
      <c r="TJW56" s="332"/>
      <c r="TJX56" s="332"/>
      <c r="TJY56" s="332"/>
      <c r="TJZ56" s="332"/>
      <c r="TKA56" s="332"/>
      <c r="TKB56" s="332"/>
      <c r="TKC56" s="332"/>
      <c r="TKD56" s="332"/>
      <c r="TKE56" s="332"/>
      <c r="TKF56" s="332"/>
      <c r="TKG56" s="332"/>
      <c r="TKH56" s="332"/>
      <c r="TKI56" s="332"/>
      <c r="TKJ56" s="332"/>
      <c r="TKK56" s="332"/>
      <c r="TKL56" s="332"/>
      <c r="TKM56" s="332"/>
      <c r="TKN56" s="332"/>
      <c r="TKO56" s="332"/>
      <c r="TKP56" s="332"/>
      <c r="TKQ56" s="332"/>
      <c r="TKR56" s="332"/>
      <c r="TKS56" s="332"/>
      <c r="TKT56" s="332"/>
      <c r="TKU56" s="332"/>
      <c r="TKV56" s="332"/>
      <c r="TKW56" s="332"/>
      <c r="TKX56" s="332"/>
      <c r="TKY56" s="332"/>
      <c r="TKZ56" s="332"/>
      <c r="TLA56" s="332"/>
      <c r="TLB56" s="332"/>
      <c r="TLC56" s="332"/>
      <c r="TLD56" s="332"/>
      <c r="TLE56" s="332"/>
      <c r="TLF56" s="332"/>
      <c r="TLG56" s="332"/>
      <c r="TLH56" s="332"/>
      <c r="TLI56" s="332"/>
      <c r="TLJ56" s="332"/>
      <c r="TLK56" s="332"/>
      <c r="TLL56" s="332"/>
      <c r="TLM56" s="332"/>
      <c r="TLN56" s="332"/>
      <c r="TLO56" s="332"/>
      <c r="TLP56" s="332"/>
      <c r="TLQ56" s="332"/>
      <c r="TLR56" s="332"/>
      <c r="TLS56" s="332"/>
      <c r="TLT56" s="332"/>
      <c r="TLU56" s="332"/>
      <c r="TLV56" s="332"/>
      <c r="TLW56" s="332"/>
      <c r="TLX56" s="332"/>
      <c r="TLY56" s="332"/>
      <c r="TLZ56" s="332"/>
      <c r="TMA56" s="332"/>
      <c r="TMB56" s="332"/>
      <c r="TMC56" s="332"/>
      <c r="TMD56" s="332"/>
      <c r="TME56" s="332"/>
      <c r="TMF56" s="332"/>
      <c r="TMG56" s="332"/>
      <c r="TMH56" s="332"/>
      <c r="TMI56" s="332"/>
      <c r="TMJ56" s="332"/>
      <c r="TMK56" s="332"/>
      <c r="TML56" s="332"/>
      <c r="TMM56" s="332"/>
      <c r="TMN56" s="332"/>
      <c r="TMO56" s="332"/>
      <c r="TMP56" s="332"/>
      <c r="TMQ56" s="332"/>
      <c r="TMR56" s="332"/>
      <c r="TMS56" s="332"/>
      <c r="TMT56" s="332"/>
      <c r="TMU56" s="332"/>
      <c r="TMV56" s="332"/>
      <c r="TMW56" s="332"/>
      <c r="TMX56" s="332"/>
      <c r="TMY56" s="332"/>
      <c r="TMZ56" s="332"/>
      <c r="TNA56" s="332"/>
      <c r="TNB56" s="332"/>
      <c r="TNC56" s="332"/>
      <c r="TND56" s="332"/>
      <c r="TNE56" s="332"/>
      <c r="TNF56" s="332"/>
      <c r="TNG56" s="332"/>
      <c r="TNH56" s="332"/>
      <c r="TNI56" s="332"/>
      <c r="TNJ56" s="332"/>
      <c r="TNK56" s="332"/>
      <c r="TNL56" s="332"/>
      <c r="TNM56" s="332"/>
      <c r="TNN56" s="332"/>
      <c r="TNO56" s="332"/>
      <c r="TNP56" s="332"/>
      <c r="TNQ56" s="332"/>
      <c r="TNR56" s="332"/>
      <c r="TNS56" s="332"/>
      <c r="TNT56" s="332"/>
      <c r="TNU56" s="332"/>
      <c r="TNV56" s="332"/>
      <c r="TNW56" s="332"/>
      <c r="TNX56" s="332"/>
      <c r="TNY56" s="332"/>
      <c r="TNZ56" s="332"/>
      <c r="TOA56" s="332"/>
      <c r="TOB56" s="332"/>
      <c r="TOC56" s="332"/>
      <c r="TOD56" s="332"/>
      <c r="TOE56" s="332"/>
      <c r="TOF56" s="332"/>
      <c r="TOG56" s="332"/>
      <c r="TOH56" s="332"/>
      <c r="TOI56" s="332"/>
      <c r="TOJ56" s="332"/>
      <c r="TOK56" s="332"/>
      <c r="TOL56" s="332"/>
      <c r="TOM56" s="332"/>
      <c r="TON56" s="332"/>
      <c r="TOO56" s="332"/>
      <c r="TOP56" s="332"/>
      <c r="TOQ56" s="332"/>
      <c r="TOR56" s="332"/>
      <c r="TOS56" s="332"/>
      <c r="TOT56" s="332"/>
      <c r="TOU56" s="332"/>
      <c r="TOV56" s="332"/>
      <c r="TOW56" s="332"/>
      <c r="TOX56" s="332"/>
      <c r="TOY56" s="332"/>
      <c r="TOZ56" s="332"/>
      <c r="TPA56" s="332"/>
      <c r="TPB56" s="332"/>
      <c r="TPC56" s="332"/>
      <c r="TPD56" s="332"/>
      <c r="TPE56" s="332"/>
      <c r="TPF56" s="332"/>
      <c r="TPG56" s="332"/>
      <c r="TPH56" s="332"/>
      <c r="TPI56" s="332"/>
      <c r="TPJ56" s="332"/>
      <c r="TPK56" s="332"/>
      <c r="TPL56" s="332"/>
      <c r="TPM56" s="332"/>
      <c r="TPN56" s="332"/>
      <c r="TPO56" s="332"/>
      <c r="TPP56" s="332"/>
      <c r="TPQ56" s="332"/>
      <c r="TPR56" s="332"/>
      <c r="TPS56" s="332"/>
      <c r="TPT56" s="332"/>
      <c r="TPU56" s="332"/>
      <c r="TPV56" s="332"/>
      <c r="TPW56" s="332"/>
      <c r="TPX56" s="332"/>
      <c r="TPY56" s="332"/>
      <c r="TPZ56" s="332"/>
      <c r="TQA56" s="332"/>
      <c r="TQB56" s="332"/>
      <c r="TQC56" s="332"/>
      <c r="TQD56" s="332"/>
      <c r="TQE56" s="332"/>
      <c r="TQF56" s="332"/>
      <c r="TQG56" s="332"/>
      <c r="TQH56" s="332"/>
      <c r="TQI56" s="332"/>
      <c r="TQJ56" s="332"/>
      <c r="TQK56" s="332"/>
      <c r="TQL56" s="332"/>
      <c r="TQM56" s="332"/>
      <c r="TQN56" s="332"/>
      <c r="TQO56" s="332"/>
      <c r="TQP56" s="332"/>
      <c r="TQQ56" s="332"/>
      <c r="TQR56" s="332"/>
      <c r="TQS56" s="332"/>
      <c r="TQT56" s="332"/>
      <c r="TQU56" s="332"/>
      <c r="TQV56" s="332"/>
      <c r="TQW56" s="332"/>
      <c r="TQX56" s="332"/>
      <c r="TQY56" s="332"/>
      <c r="TQZ56" s="332"/>
      <c r="TRA56" s="332"/>
      <c r="TRB56" s="332"/>
      <c r="TRC56" s="332"/>
      <c r="TRD56" s="332"/>
      <c r="TRE56" s="332"/>
      <c r="TRF56" s="332"/>
      <c r="TRG56" s="332"/>
      <c r="TRH56" s="332"/>
      <c r="TRI56" s="332"/>
      <c r="TRJ56" s="332"/>
      <c r="TRK56" s="332"/>
      <c r="TRL56" s="332"/>
      <c r="TRM56" s="332"/>
      <c r="TRN56" s="332"/>
      <c r="TRO56" s="332"/>
      <c r="TRP56" s="332"/>
      <c r="TRQ56" s="332"/>
      <c r="TRR56" s="332"/>
      <c r="TRS56" s="332"/>
      <c r="TRT56" s="332"/>
      <c r="TRU56" s="332"/>
      <c r="TRV56" s="332"/>
      <c r="TRW56" s="332"/>
      <c r="TRX56" s="332"/>
      <c r="TRY56" s="332"/>
      <c r="TRZ56" s="332"/>
      <c r="TSA56" s="332"/>
      <c r="TSB56" s="332"/>
      <c r="TSC56" s="332"/>
      <c r="TSD56" s="332"/>
      <c r="TSE56" s="332"/>
      <c r="TSF56" s="332"/>
      <c r="TSG56" s="332"/>
      <c r="TSH56" s="332"/>
      <c r="TSI56" s="332"/>
      <c r="TSJ56" s="332"/>
      <c r="TSK56" s="332"/>
      <c r="TSL56" s="332"/>
      <c r="TSM56" s="332"/>
      <c r="TSN56" s="332"/>
      <c r="TSO56" s="332"/>
      <c r="TSP56" s="332"/>
      <c r="TSQ56" s="332"/>
      <c r="TSR56" s="332"/>
      <c r="TSS56" s="332"/>
      <c r="TST56" s="332"/>
      <c r="TSU56" s="332"/>
      <c r="TSV56" s="332"/>
      <c r="TSW56" s="332"/>
      <c r="TSX56" s="332"/>
      <c r="TSY56" s="332"/>
      <c r="TSZ56" s="332"/>
      <c r="TTA56" s="332"/>
      <c r="TTB56" s="332"/>
      <c r="TTC56" s="332"/>
      <c r="TTD56" s="332"/>
      <c r="TTE56" s="332"/>
      <c r="TTF56" s="332"/>
      <c r="TTG56" s="332"/>
      <c r="TTH56" s="332"/>
      <c r="TTI56" s="332"/>
      <c r="TTJ56" s="332"/>
      <c r="TTK56" s="332"/>
      <c r="TTL56" s="332"/>
      <c r="TTM56" s="332"/>
      <c r="TTN56" s="332"/>
      <c r="TTO56" s="332"/>
      <c r="TTP56" s="332"/>
      <c r="TTQ56" s="332"/>
      <c r="TTR56" s="332"/>
      <c r="TTS56" s="332"/>
      <c r="TTT56" s="332"/>
      <c r="TTU56" s="332"/>
      <c r="TTV56" s="332"/>
      <c r="TTW56" s="332"/>
      <c r="TTX56" s="332"/>
      <c r="TTY56" s="332"/>
      <c r="TTZ56" s="332"/>
      <c r="TUA56" s="332"/>
      <c r="TUB56" s="332"/>
      <c r="TUC56" s="332"/>
      <c r="TUD56" s="332"/>
      <c r="TUE56" s="332"/>
      <c r="TUF56" s="332"/>
      <c r="TUG56" s="332"/>
      <c r="TUH56" s="332"/>
      <c r="TUI56" s="332"/>
      <c r="TUJ56" s="332"/>
      <c r="TUK56" s="332"/>
      <c r="TUL56" s="332"/>
      <c r="TUM56" s="332"/>
      <c r="TUN56" s="332"/>
      <c r="TUO56" s="332"/>
      <c r="TUP56" s="332"/>
      <c r="TUQ56" s="332"/>
      <c r="TUR56" s="332"/>
      <c r="TUS56" s="332"/>
      <c r="TUT56" s="332"/>
      <c r="TUU56" s="332"/>
      <c r="TUV56" s="332"/>
      <c r="TUW56" s="332"/>
      <c r="TUX56" s="332"/>
      <c r="TUY56" s="332"/>
      <c r="TUZ56" s="332"/>
      <c r="TVA56" s="332"/>
      <c r="TVB56" s="332"/>
      <c r="TVC56" s="332"/>
      <c r="TVD56" s="332"/>
      <c r="TVE56" s="332"/>
      <c r="TVF56" s="332"/>
      <c r="TVG56" s="332"/>
      <c r="TVH56" s="332"/>
      <c r="TVI56" s="332"/>
      <c r="TVJ56" s="332"/>
      <c r="TVK56" s="332"/>
      <c r="TVL56" s="332"/>
      <c r="TVM56" s="332"/>
      <c r="TVN56" s="332"/>
      <c r="TVO56" s="332"/>
      <c r="TVP56" s="332"/>
      <c r="TVQ56" s="332"/>
      <c r="TVR56" s="332"/>
      <c r="TVS56" s="332"/>
      <c r="TVT56" s="332"/>
      <c r="TVU56" s="332"/>
      <c r="TVV56" s="332"/>
      <c r="TVW56" s="332"/>
      <c r="TVX56" s="332"/>
      <c r="TVY56" s="332"/>
      <c r="TVZ56" s="332"/>
      <c r="TWA56" s="332"/>
      <c r="TWB56" s="332"/>
      <c r="TWC56" s="332"/>
      <c r="TWD56" s="332"/>
      <c r="TWE56" s="332"/>
      <c r="TWF56" s="332"/>
      <c r="TWG56" s="332"/>
      <c r="TWH56" s="332"/>
      <c r="TWI56" s="332"/>
      <c r="TWJ56" s="332"/>
      <c r="TWK56" s="332"/>
      <c r="TWL56" s="332"/>
      <c r="TWM56" s="332"/>
      <c r="TWN56" s="332"/>
      <c r="TWO56" s="332"/>
      <c r="TWP56" s="332"/>
      <c r="TWQ56" s="332"/>
      <c r="TWR56" s="332"/>
      <c r="TWS56" s="332"/>
      <c r="TWT56" s="332"/>
      <c r="TWU56" s="332"/>
      <c r="TWV56" s="332"/>
      <c r="TWW56" s="332"/>
      <c r="TWX56" s="332"/>
      <c r="TWY56" s="332"/>
      <c r="TWZ56" s="332"/>
      <c r="TXA56" s="332"/>
      <c r="TXB56" s="332"/>
      <c r="TXC56" s="332"/>
      <c r="TXD56" s="332"/>
      <c r="TXE56" s="332"/>
      <c r="TXF56" s="332"/>
      <c r="TXG56" s="332"/>
      <c r="TXH56" s="332"/>
      <c r="TXI56" s="332"/>
      <c r="TXJ56" s="332"/>
      <c r="TXK56" s="332"/>
      <c r="TXL56" s="332"/>
      <c r="TXM56" s="332"/>
      <c r="TXN56" s="332"/>
      <c r="TXO56" s="332"/>
      <c r="TXP56" s="332"/>
      <c r="TXQ56" s="332"/>
      <c r="TXR56" s="332"/>
      <c r="TXS56" s="332"/>
      <c r="TXT56" s="332"/>
      <c r="TXU56" s="332"/>
      <c r="TXV56" s="332"/>
      <c r="TXW56" s="332"/>
      <c r="TXX56" s="332"/>
      <c r="TXY56" s="332"/>
      <c r="TXZ56" s="332"/>
      <c r="TYA56" s="332"/>
      <c r="TYB56" s="332"/>
      <c r="TYC56" s="332"/>
      <c r="TYD56" s="332"/>
      <c r="TYE56" s="332"/>
      <c r="TYF56" s="332"/>
      <c r="TYG56" s="332"/>
      <c r="TYH56" s="332"/>
      <c r="TYI56" s="332"/>
      <c r="TYJ56" s="332"/>
      <c r="TYK56" s="332"/>
      <c r="TYL56" s="332"/>
      <c r="TYM56" s="332"/>
      <c r="TYN56" s="332"/>
      <c r="TYO56" s="332"/>
      <c r="TYP56" s="332"/>
      <c r="TYQ56" s="332"/>
      <c r="TYR56" s="332"/>
      <c r="TYS56" s="332"/>
      <c r="TYT56" s="332"/>
      <c r="TYU56" s="332"/>
      <c r="TYV56" s="332"/>
      <c r="TYW56" s="332"/>
      <c r="TYX56" s="332"/>
      <c r="TYY56" s="332"/>
      <c r="TYZ56" s="332"/>
      <c r="TZA56" s="332"/>
      <c r="TZB56" s="332"/>
      <c r="TZC56" s="332"/>
      <c r="TZD56" s="332"/>
      <c r="TZE56" s="332"/>
      <c r="TZF56" s="332"/>
      <c r="TZG56" s="332"/>
      <c r="TZH56" s="332"/>
      <c r="TZI56" s="332"/>
      <c r="TZJ56" s="332"/>
      <c r="TZK56" s="332"/>
      <c r="TZL56" s="332"/>
      <c r="TZM56" s="332"/>
      <c r="TZN56" s="332"/>
      <c r="TZO56" s="332"/>
      <c r="TZP56" s="332"/>
      <c r="TZQ56" s="332"/>
      <c r="TZR56" s="332"/>
      <c r="TZS56" s="332"/>
      <c r="TZT56" s="332"/>
      <c r="TZU56" s="332"/>
      <c r="TZV56" s="332"/>
      <c r="TZW56" s="332"/>
      <c r="TZX56" s="332"/>
      <c r="TZY56" s="332"/>
      <c r="TZZ56" s="332"/>
      <c r="UAA56" s="332"/>
      <c r="UAB56" s="332"/>
      <c r="UAC56" s="332"/>
      <c r="UAD56" s="332"/>
      <c r="UAE56" s="332"/>
      <c r="UAF56" s="332"/>
      <c r="UAG56" s="332"/>
      <c r="UAH56" s="332"/>
      <c r="UAI56" s="332"/>
      <c r="UAJ56" s="332"/>
      <c r="UAK56" s="332"/>
      <c r="UAL56" s="332"/>
      <c r="UAM56" s="332"/>
      <c r="UAN56" s="332"/>
      <c r="UAO56" s="332"/>
      <c r="UAP56" s="332"/>
      <c r="UAQ56" s="332"/>
      <c r="UAR56" s="332"/>
      <c r="UAS56" s="332"/>
      <c r="UAT56" s="332"/>
      <c r="UAU56" s="332"/>
      <c r="UAV56" s="332"/>
      <c r="UAW56" s="332"/>
      <c r="UAX56" s="332"/>
      <c r="UAY56" s="332"/>
      <c r="UAZ56" s="332"/>
      <c r="UBA56" s="332"/>
      <c r="UBB56" s="332"/>
      <c r="UBC56" s="332"/>
      <c r="UBD56" s="332"/>
      <c r="UBE56" s="332"/>
      <c r="UBF56" s="332"/>
      <c r="UBG56" s="332"/>
      <c r="UBH56" s="332"/>
      <c r="UBI56" s="332"/>
      <c r="UBJ56" s="332"/>
      <c r="UBK56" s="332"/>
      <c r="UBL56" s="332"/>
      <c r="UBM56" s="332"/>
      <c r="UBN56" s="332"/>
      <c r="UBO56" s="332"/>
      <c r="UBP56" s="332"/>
      <c r="UBQ56" s="332"/>
      <c r="UBR56" s="332"/>
      <c r="UBS56" s="332"/>
      <c r="UBT56" s="332"/>
      <c r="UBU56" s="332"/>
      <c r="UBV56" s="332"/>
      <c r="UBW56" s="332"/>
      <c r="UBX56" s="332"/>
      <c r="UBY56" s="332"/>
      <c r="UBZ56" s="332"/>
      <c r="UCA56" s="332"/>
      <c r="UCB56" s="332"/>
      <c r="UCC56" s="332"/>
      <c r="UCD56" s="332"/>
      <c r="UCE56" s="332"/>
      <c r="UCF56" s="332"/>
      <c r="UCG56" s="332"/>
      <c r="UCH56" s="332"/>
      <c r="UCI56" s="332"/>
      <c r="UCJ56" s="332"/>
      <c r="UCK56" s="332"/>
      <c r="UCL56" s="332"/>
      <c r="UCM56" s="332"/>
      <c r="UCN56" s="332"/>
      <c r="UCO56" s="332"/>
      <c r="UCP56" s="332"/>
      <c r="UCQ56" s="332"/>
      <c r="UCR56" s="332"/>
      <c r="UCS56" s="332"/>
      <c r="UCT56" s="332"/>
      <c r="UCU56" s="332"/>
      <c r="UCV56" s="332"/>
      <c r="UCW56" s="332"/>
      <c r="UCX56" s="332"/>
      <c r="UCY56" s="332"/>
      <c r="UCZ56" s="332"/>
      <c r="UDA56" s="332"/>
      <c r="UDB56" s="332"/>
      <c r="UDC56" s="332"/>
      <c r="UDD56" s="332"/>
      <c r="UDE56" s="332"/>
      <c r="UDF56" s="332"/>
      <c r="UDG56" s="332"/>
      <c r="UDH56" s="332"/>
      <c r="UDI56" s="332"/>
      <c r="UDJ56" s="332"/>
      <c r="UDK56" s="332"/>
      <c r="UDL56" s="332"/>
      <c r="UDM56" s="332"/>
      <c r="UDN56" s="332"/>
      <c r="UDO56" s="332"/>
      <c r="UDP56" s="332"/>
      <c r="UDQ56" s="332"/>
      <c r="UDR56" s="332"/>
      <c r="UDS56" s="332"/>
      <c r="UDT56" s="332"/>
      <c r="UDU56" s="332"/>
      <c r="UDV56" s="332"/>
      <c r="UDW56" s="332"/>
      <c r="UDX56" s="332"/>
      <c r="UDY56" s="332"/>
      <c r="UDZ56" s="332"/>
      <c r="UEA56" s="332"/>
      <c r="UEB56" s="332"/>
      <c r="UEC56" s="332"/>
      <c r="UED56" s="332"/>
      <c r="UEE56" s="332"/>
      <c r="UEF56" s="332"/>
      <c r="UEG56" s="332"/>
      <c r="UEH56" s="332"/>
      <c r="UEI56" s="332"/>
      <c r="UEJ56" s="332"/>
      <c r="UEK56" s="332"/>
      <c r="UEL56" s="332"/>
      <c r="UEM56" s="332"/>
      <c r="UEN56" s="332"/>
      <c r="UEO56" s="332"/>
      <c r="UEP56" s="332"/>
      <c r="UEQ56" s="332"/>
      <c r="UER56" s="332"/>
      <c r="UES56" s="332"/>
      <c r="UET56" s="332"/>
      <c r="UEU56" s="332"/>
      <c r="UEV56" s="332"/>
      <c r="UEW56" s="332"/>
      <c r="UEX56" s="332"/>
      <c r="UEY56" s="332"/>
      <c r="UEZ56" s="332"/>
      <c r="UFA56" s="332"/>
      <c r="UFB56" s="332"/>
      <c r="UFC56" s="332"/>
      <c r="UFD56" s="332"/>
      <c r="UFE56" s="332"/>
      <c r="UFF56" s="332"/>
      <c r="UFG56" s="332"/>
      <c r="UFH56" s="332"/>
      <c r="UFI56" s="332"/>
      <c r="UFJ56" s="332"/>
      <c r="UFK56" s="332"/>
      <c r="UFL56" s="332"/>
      <c r="UFM56" s="332"/>
      <c r="UFN56" s="332"/>
      <c r="UFO56" s="332"/>
      <c r="UFP56" s="332"/>
      <c r="UFQ56" s="332"/>
      <c r="UFR56" s="332"/>
      <c r="UFS56" s="332"/>
      <c r="UFT56" s="332"/>
      <c r="UFU56" s="332"/>
      <c r="UFV56" s="332"/>
      <c r="UFW56" s="332"/>
      <c r="UFX56" s="332"/>
      <c r="UFY56" s="332"/>
      <c r="UFZ56" s="332"/>
      <c r="UGA56" s="332"/>
      <c r="UGB56" s="332"/>
      <c r="UGC56" s="332"/>
      <c r="UGD56" s="332"/>
      <c r="UGE56" s="332"/>
      <c r="UGF56" s="332"/>
      <c r="UGG56" s="332"/>
      <c r="UGH56" s="332"/>
      <c r="UGI56" s="332"/>
      <c r="UGJ56" s="332"/>
      <c r="UGK56" s="332"/>
      <c r="UGL56" s="332"/>
      <c r="UGM56" s="332"/>
      <c r="UGN56" s="332"/>
      <c r="UGO56" s="332"/>
      <c r="UGP56" s="332"/>
      <c r="UGQ56" s="332"/>
      <c r="UGR56" s="332"/>
      <c r="UGS56" s="332"/>
      <c r="UGT56" s="332"/>
      <c r="UGU56" s="332"/>
      <c r="UGV56" s="332"/>
      <c r="UGW56" s="332"/>
      <c r="UGX56" s="332"/>
      <c r="UGY56" s="332"/>
      <c r="UGZ56" s="332"/>
      <c r="UHA56" s="332"/>
      <c r="UHB56" s="332"/>
      <c r="UHC56" s="332"/>
      <c r="UHD56" s="332"/>
      <c r="UHE56" s="332"/>
      <c r="UHF56" s="332"/>
      <c r="UHG56" s="332"/>
      <c r="UHH56" s="332"/>
      <c r="UHI56" s="332"/>
      <c r="UHJ56" s="332"/>
      <c r="UHK56" s="332"/>
      <c r="UHL56" s="332"/>
      <c r="UHM56" s="332"/>
      <c r="UHN56" s="332"/>
      <c r="UHO56" s="332"/>
      <c r="UHP56" s="332"/>
      <c r="UHQ56" s="332"/>
      <c r="UHR56" s="332"/>
      <c r="UHS56" s="332"/>
      <c r="UHT56" s="332"/>
      <c r="UHU56" s="332"/>
      <c r="UHV56" s="332"/>
      <c r="UHW56" s="332"/>
      <c r="UHX56" s="332"/>
      <c r="UHY56" s="332"/>
      <c r="UHZ56" s="332"/>
      <c r="UIA56" s="332"/>
      <c r="UIB56" s="332"/>
      <c r="UIC56" s="332"/>
      <c r="UID56" s="332"/>
      <c r="UIE56" s="332"/>
      <c r="UIF56" s="332"/>
      <c r="UIG56" s="332"/>
      <c r="UIH56" s="332"/>
      <c r="UII56" s="332"/>
      <c r="UIJ56" s="332"/>
      <c r="UIK56" s="332"/>
      <c r="UIL56" s="332"/>
      <c r="UIM56" s="332"/>
      <c r="UIN56" s="332"/>
      <c r="UIO56" s="332"/>
      <c r="UIP56" s="332"/>
      <c r="UIQ56" s="332"/>
      <c r="UIR56" s="332"/>
      <c r="UIS56" s="332"/>
      <c r="UIT56" s="332"/>
      <c r="UIU56" s="332"/>
      <c r="UIV56" s="332"/>
      <c r="UIW56" s="332"/>
      <c r="UIX56" s="332"/>
      <c r="UIY56" s="332"/>
      <c r="UIZ56" s="332"/>
      <c r="UJA56" s="332"/>
      <c r="UJB56" s="332"/>
      <c r="UJC56" s="332"/>
      <c r="UJD56" s="332"/>
      <c r="UJE56" s="332"/>
      <c r="UJF56" s="332"/>
      <c r="UJG56" s="332"/>
      <c r="UJH56" s="332"/>
      <c r="UJI56" s="332"/>
      <c r="UJJ56" s="332"/>
      <c r="UJK56" s="332"/>
      <c r="UJL56" s="332"/>
      <c r="UJM56" s="332"/>
      <c r="UJN56" s="332"/>
      <c r="UJO56" s="332"/>
      <c r="UJP56" s="332"/>
      <c r="UJQ56" s="332"/>
      <c r="UJR56" s="332"/>
      <c r="UJS56" s="332"/>
      <c r="UJT56" s="332"/>
      <c r="UJU56" s="332"/>
      <c r="UJV56" s="332"/>
      <c r="UJW56" s="332"/>
      <c r="UJX56" s="332"/>
      <c r="UJY56" s="332"/>
      <c r="UJZ56" s="332"/>
      <c r="UKA56" s="332"/>
      <c r="UKB56" s="332"/>
      <c r="UKC56" s="332"/>
      <c r="UKD56" s="332"/>
      <c r="UKE56" s="332"/>
      <c r="UKF56" s="332"/>
      <c r="UKG56" s="332"/>
      <c r="UKH56" s="332"/>
      <c r="UKI56" s="332"/>
      <c r="UKJ56" s="332"/>
      <c r="UKK56" s="332"/>
      <c r="UKL56" s="332"/>
      <c r="UKM56" s="332"/>
      <c r="UKN56" s="332"/>
      <c r="UKO56" s="332"/>
      <c r="UKP56" s="332"/>
      <c r="UKQ56" s="332"/>
      <c r="UKR56" s="332"/>
      <c r="UKS56" s="332"/>
      <c r="UKT56" s="332"/>
      <c r="UKU56" s="332"/>
      <c r="UKV56" s="332"/>
      <c r="UKW56" s="332"/>
      <c r="UKX56" s="332"/>
      <c r="UKY56" s="332"/>
      <c r="UKZ56" s="332"/>
      <c r="ULA56" s="332"/>
      <c r="ULB56" s="332"/>
      <c r="ULC56" s="332"/>
      <c r="ULD56" s="332"/>
      <c r="ULE56" s="332"/>
      <c r="ULF56" s="332"/>
      <c r="ULG56" s="332"/>
      <c r="ULH56" s="332"/>
      <c r="ULI56" s="332"/>
      <c r="ULJ56" s="332"/>
      <c r="ULK56" s="332"/>
      <c r="ULL56" s="332"/>
      <c r="ULM56" s="332"/>
      <c r="ULN56" s="332"/>
      <c r="ULO56" s="332"/>
      <c r="ULP56" s="332"/>
      <c r="ULQ56" s="332"/>
      <c r="ULR56" s="332"/>
      <c r="ULS56" s="332"/>
      <c r="ULT56" s="332"/>
      <c r="ULU56" s="332"/>
      <c r="ULV56" s="332"/>
      <c r="ULW56" s="332"/>
      <c r="ULX56" s="332"/>
      <c r="ULY56" s="332"/>
      <c r="ULZ56" s="332"/>
      <c r="UMA56" s="332"/>
      <c r="UMB56" s="332"/>
      <c r="UMC56" s="332"/>
      <c r="UMD56" s="332"/>
      <c r="UME56" s="332"/>
      <c r="UMF56" s="332"/>
      <c r="UMG56" s="332"/>
      <c r="UMH56" s="332"/>
      <c r="UMI56" s="332"/>
      <c r="UMJ56" s="332"/>
      <c r="UMK56" s="332"/>
      <c r="UML56" s="332"/>
      <c r="UMM56" s="332"/>
      <c r="UMN56" s="332"/>
      <c r="UMO56" s="332"/>
      <c r="UMP56" s="332"/>
      <c r="UMQ56" s="332"/>
      <c r="UMR56" s="332"/>
      <c r="UMS56" s="332"/>
      <c r="UMT56" s="332"/>
      <c r="UMU56" s="332"/>
      <c r="UMV56" s="332"/>
      <c r="UMW56" s="332"/>
      <c r="UMX56" s="332"/>
      <c r="UMY56" s="332"/>
      <c r="UMZ56" s="332"/>
      <c r="UNA56" s="332"/>
      <c r="UNB56" s="332"/>
      <c r="UNC56" s="332"/>
      <c r="UND56" s="332"/>
      <c r="UNE56" s="332"/>
      <c r="UNF56" s="332"/>
      <c r="UNG56" s="332"/>
      <c r="UNH56" s="332"/>
      <c r="UNI56" s="332"/>
      <c r="UNJ56" s="332"/>
      <c r="UNK56" s="332"/>
      <c r="UNL56" s="332"/>
      <c r="UNM56" s="332"/>
      <c r="UNN56" s="332"/>
      <c r="UNO56" s="332"/>
      <c r="UNP56" s="332"/>
      <c r="UNQ56" s="332"/>
      <c r="UNR56" s="332"/>
      <c r="UNS56" s="332"/>
      <c r="UNT56" s="332"/>
      <c r="UNU56" s="332"/>
      <c r="UNV56" s="332"/>
      <c r="UNW56" s="332"/>
      <c r="UNX56" s="332"/>
      <c r="UNY56" s="332"/>
      <c r="UNZ56" s="332"/>
      <c r="UOA56" s="332"/>
      <c r="UOB56" s="332"/>
      <c r="UOC56" s="332"/>
      <c r="UOD56" s="332"/>
      <c r="UOE56" s="332"/>
      <c r="UOF56" s="332"/>
      <c r="UOG56" s="332"/>
      <c r="UOH56" s="332"/>
      <c r="UOI56" s="332"/>
      <c r="UOJ56" s="332"/>
      <c r="UOK56" s="332"/>
      <c r="UOL56" s="332"/>
      <c r="UOM56" s="332"/>
      <c r="UON56" s="332"/>
      <c r="UOO56" s="332"/>
      <c r="UOP56" s="332"/>
      <c r="UOQ56" s="332"/>
      <c r="UOR56" s="332"/>
      <c r="UOS56" s="332"/>
      <c r="UOT56" s="332"/>
      <c r="UOU56" s="332"/>
      <c r="UOV56" s="332"/>
      <c r="UOW56" s="332"/>
      <c r="UOX56" s="332"/>
      <c r="UOY56" s="332"/>
      <c r="UOZ56" s="332"/>
      <c r="UPA56" s="332"/>
      <c r="UPB56" s="332"/>
      <c r="UPC56" s="332"/>
      <c r="UPD56" s="332"/>
      <c r="UPE56" s="332"/>
      <c r="UPF56" s="332"/>
      <c r="UPG56" s="332"/>
      <c r="UPH56" s="332"/>
      <c r="UPI56" s="332"/>
      <c r="UPJ56" s="332"/>
      <c r="UPK56" s="332"/>
      <c r="UPL56" s="332"/>
      <c r="UPM56" s="332"/>
      <c r="UPN56" s="332"/>
      <c r="UPO56" s="332"/>
      <c r="UPP56" s="332"/>
      <c r="UPQ56" s="332"/>
      <c r="UPR56" s="332"/>
      <c r="UPS56" s="332"/>
      <c r="UPT56" s="332"/>
      <c r="UPU56" s="332"/>
      <c r="UPV56" s="332"/>
      <c r="UPW56" s="332"/>
      <c r="UPX56" s="332"/>
      <c r="UPY56" s="332"/>
      <c r="UPZ56" s="332"/>
      <c r="UQA56" s="332"/>
      <c r="UQB56" s="332"/>
      <c r="UQC56" s="332"/>
      <c r="UQD56" s="332"/>
      <c r="UQE56" s="332"/>
      <c r="UQF56" s="332"/>
      <c r="UQG56" s="332"/>
      <c r="UQH56" s="332"/>
      <c r="UQI56" s="332"/>
      <c r="UQJ56" s="332"/>
      <c r="UQK56" s="332"/>
      <c r="UQL56" s="332"/>
      <c r="UQM56" s="332"/>
      <c r="UQN56" s="332"/>
      <c r="UQO56" s="332"/>
      <c r="UQP56" s="332"/>
      <c r="UQQ56" s="332"/>
      <c r="UQR56" s="332"/>
      <c r="UQS56" s="332"/>
      <c r="UQT56" s="332"/>
      <c r="UQU56" s="332"/>
      <c r="UQV56" s="332"/>
      <c r="UQW56" s="332"/>
      <c r="UQX56" s="332"/>
      <c r="UQY56" s="332"/>
      <c r="UQZ56" s="332"/>
      <c r="URA56" s="332"/>
      <c r="URB56" s="332"/>
      <c r="URC56" s="332"/>
      <c r="URD56" s="332"/>
      <c r="URE56" s="332"/>
      <c r="URF56" s="332"/>
      <c r="URG56" s="332"/>
      <c r="URH56" s="332"/>
      <c r="URI56" s="332"/>
      <c r="URJ56" s="332"/>
      <c r="URK56" s="332"/>
      <c r="URL56" s="332"/>
      <c r="URM56" s="332"/>
      <c r="URN56" s="332"/>
      <c r="URO56" s="332"/>
      <c r="URP56" s="332"/>
      <c r="URQ56" s="332"/>
      <c r="URR56" s="332"/>
      <c r="URS56" s="332"/>
      <c r="URT56" s="332"/>
      <c r="URU56" s="332"/>
      <c r="URV56" s="332"/>
      <c r="URW56" s="332"/>
      <c r="URX56" s="332"/>
      <c r="URY56" s="332"/>
      <c r="URZ56" s="332"/>
      <c r="USA56" s="332"/>
      <c r="USB56" s="332"/>
      <c r="USC56" s="332"/>
      <c r="USD56" s="332"/>
      <c r="USE56" s="332"/>
      <c r="USF56" s="332"/>
      <c r="USG56" s="332"/>
      <c r="USH56" s="332"/>
      <c r="USI56" s="332"/>
      <c r="USJ56" s="332"/>
      <c r="USK56" s="332"/>
      <c r="USL56" s="332"/>
      <c r="USM56" s="332"/>
      <c r="USN56" s="332"/>
      <c r="USO56" s="332"/>
      <c r="USP56" s="332"/>
      <c r="USQ56" s="332"/>
      <c r="USR56" s="332"/>
      <c r="USS56" s="332"/>
      <c r="UST56" s="332"/>
      <c r="USU56" s="332"/>
      <c r="USV56" s="332"/>
      <c r="USW56" s="332"/>
      <c r="USX56" s="332"/>
      <c r="USY56" s="332"/>
      <c r="USZ56" s="332"/>
      <c r="UTA56" s="332"/>
      <c r="UTB56" s="332"/>
      <c r="UTC56" s="332"/>
      <c r="UTD56" s="332"/>
      <c r="UTE56" s="332"/>
      <c r="UTF56" s="332"/>
      <c r="UTG56" s="332"/>
      <c r="UTH56" s="332"/>
      <c r="UTI56" s="332"/>
      <c r="UTJ56" s="332"/>
      <c r="UTK56" s="332"/>
      <c r="UTL56" s="332"/>
      <c r="UTM56" s="332"/>
      <c r="UTN56" s="332"/>
      <c r="UTO56" s="332"/>
      <c r="UTP56" s="332"/>
      <c r="UTQ56" s="332"/>
      <c r="UTR56" s="332"/>
      <c r="UTS56" s="332"/>
      <c r="UTT56" s="332"/>
      <c r="UTU56" s="332"/>
      <c r="UTV56" s="332"/>
      <c r="UTW56" s="332"/>
      <c r="UTX56" s="332"/>
      <c r="UTY56" s="332"/>
      <c r="UTZ56" s="332"/>
      <c r="UUA56" s="332"/>
      <c r="UUB56" s="332"/>
      <c r="UUC56" s="332"/>
      <c r="UUD56" s="332"/>
      <c r="UUE56" s="332"/>
      <c r="UUF56" s="332"/>
      <c r="UUG56" s="332"/>
      <c r="UUH56" s="332"/>
      <c r="UUI56" s="332"/>
      <c r="UUJ56" s="332"/>
      <c r="UUK56" s="332"/>
      <c r="UUL56" s="332"/>
      <c r="UUM56" s="332"/>
      <c r="UUN56" s="332"/>
      <c r="UUO56" s="332"/>
      <c r="UUP56" s="332"/>
      <c r="UUQ56" s="332"/>
      <c r="UUR56" s="332"/>
      <c r="UUS56" s="332"/>
      <c r="UUT56" s="332"/>
      <c r="UUU56" s="332"/>
      <c r="UUV56" s="332"/>
      <c r="UUW56" s="332"/>
      <c r="UUX56" s="332"/>
      <c r="UUY56" s="332"/>
      <c r="UUZ56" s="332"/>
      <c r="UVA56" s="332"/>
      <c r="UVB56" s="332"/>
      <c r="UVC56" s="332"/>
      <c r="UVD56" s="332"/>
      <c r="UVE56" s="332"/>
      <c r="UVF56" s="332"/>
      <c r="UVG56" s="332"/>
      <c r="UVH56" s="332"/>
      <c r="UVI56" s="332"/>
      <c r="UVJ56" s="332"/>
      <c r="UVK56" s="332"/>
      <c r="UVL56" s="332"/>
      <c r="UVM56" s="332"/>
      <c r="UVN56" s="332"/>
      <c r="UVO56" s="332"/>
      <c r="UVP56" s="332"/>
      <c r="UVQ56" s="332"/>
      <c r="UVR56" s="332"/>
      <c r="UVS56" s="332"/>
      <c r="UVT56" s="332"/>
      <c r="UVU56" s="332"/>
      <c r="UVV56" s="332"/>
      <c r="UVW56" s="332"/>
      <c r="UVX56" s="332"/>
      <c r="UVY56" s="332"/>
      <c r="UVZ56" s="332"/>
      <c r="UWA56" s="332"/>
      <c r="UWB56" s="332"/>
      <c r="UWC56" s="332"/>
      <c r="UWD56" s="332"/>
      <c r="UWE56" s="332"/>
      <c r="UWF56" s="332"/>
      <c r="UWG56" s="332"/>
      <c r="UWH56" s="332"/>
      <c r="UWI56" s="332"/>
      <c r="UWJ56" s="332"/>
      <c r="UWK56" s="332"/>
      <c r="UWL56" s="332"/>
      <c r="UWM56" s="332"/>
      <c r="UWN56" s="332"/>
      <c r="UWO56" s="332"/>
      <c r="UWP56" s="332"/>
      <c r="UWQ56" s="332"/>
      <c r="UWR56" s="332"/>
      <c r="UWS56" s="332"/>
      <c r="UWT56" s="332"/>
      <c r="UWU56" s="332"/>
      <c r="UWV56" s="332"/>
      <c r="UWW56" s="332"/>
      <c r="UWX56" s="332"/>
      <c r="UWY56" s="332"/>
      <c r="UWZ56" s="332"/>
      <c r="UXA56" s="332"/>
      <c r="UXB56" s="332"/>
      <c r="UXC56" s="332"/>
      <c r="UXD56" s="332"/>
      <c r="UXE56" s="332"/>
      <c r="UXF56" s="332"/>
      <c r="UXG56" s="332"/>
      <c r="UXH56" s="332"/>
      <c r="UXI56" s="332"/>
      <c r="UXJ56" s="332"/>
      <c r="UXK56" s="332"/>
      <c r="UXL56" s="332"/>
      <c r="UXM56" s="332"/>
      <c r="UXN56" s="332"/>
      <c r="UXO56" s="332"/>
      <c r="UXP56" s="332"/>
      <c r="UXQ56" s="332"/>
      <c r="UXR56" s="332"/>
      <c r="UXS56" s="332"/>
      <c r="UXT56" s="332"/>
      <c r="UXU56" s="332"/>
      <c r="UXV56" s="332"/>
      <c r="UXW56" s="332"/>
      <c r="UXX56" s="332"/>
      <c r="UXY56" s="332"/>
      <c r="UXZ56" s="332"/>
      <c r="UYA56" s="332"/>
      <c r="UYB56" s="332"/>
      <c r="UYC56" s="332"/>
      <c r="UYD56" s="332"/>
      <c r="UYE56" s="332"/>
      <c r="UYF56" s="332"/>
      <c r="UYG56" s="332"/>
      <c r="UYH56" s="332"/>
      <c r="UYI56" s="332"/>
      <c r="UYJ56" s="332"/>
      <c r="UYK56" s="332"/>
      <c r="UYL56" s="332"/>
      <c r="UYM56" s="332"/>
      <c r="UYN56" s="332"/>
      <c r="UYO56" s="332"/>
      <c r="UYP56" s="332"/>
      <c r="UYQ56" s="332"/>
      <c r="UYR56" s="332"/>
      <c r="UYS56" s="332"/>
      <c r="UYT56" s="332"/>
      <c r="UYU56" s="332"/>
      <c r="UYV56" s="332"/>
      <c r="UYW56" s="332"/>
      <c r="UYX56" s="332"/>
      <c r="UYY56" s="332"/>
      <c r="UYZ56" s="332"/>
      <c r="UZA56" s="332"/>
      <c r="UZB56" s="332"/>
      <c r="UZC56" s="332"/>
      <c r="UZD56" s="332"/>
      <c r="UZE56" s="332"/>
      <c r="UZF56" s="332"/>
      <c r="UZG56" s="332"/>
      <c r="UZH56" s="332"/>
      <c r="UZI56" s="332"/>
      <c r="UZJ56" s="332"/>
      <c r="UZK56" s="332"/>
      <c r="UZL56" s="332"/>
      <c r="UZM56" s="332"/>
      <c r="UZN56" s="332"/>
      <c r="UZO56" s="332"/>
      <c r="UZP56" s="332"/>
      <c r="UZQ56" s="332"/>
      <c r="UZR56" s="332"/>
      <c r="UZS56" s="332"/>
      <c r="UZT56" s="332"/>
      <c r="UZU56" s="332"/>
      <c r="UZV56" s="332"/>
      <c r="UZW56" s="332"/>
      <c r="UZX56" s="332"/>
      <c r="UZY56" s="332"/>
      <c r="UZZ56" s="332"/>
      <c r="VAA56" s="332"/>
      <c r="VAB56" s="332"/>
      <c r="VAC56" s="332"/>
      <c r="VAD56" s="332"/>
      <c r="VAE56" s="332"/>
      <c r="VAF56" s="332"/>
      <c r="VAG56" s="332"/>
      <c r="VAH56" s="332"/>
      <c r="VAI56" s="332"/>
      <c r="VAJ56" s="332"/>
      <c r="VAK56" s="332"/>
      <c r="VAL56" s="332"/>
      <c r="VAM56" s="332"/>
      <c r="VAN56" s="332"/>
      <c r="VAO56" s="332"/>
      <c r="VAP56" s="332"/>
      <c r="VAQ56" s="332"/>
      <c r="VAR56" s="332"/>
      <c r="VAS56" s="332"/>
      <c r="VAT56" s="332"/>
      <c r="VAU56" s="332"/>
      <c r="VAV56" s="332"/>
      <c r="VAW56" s="332"/>
      <c r="VAX56" s="332"/>
      <c r="VAY56" s="332"/>
      <c r="VAZ56" s="332"/>
      <c r="VBA56" s="332"/>
      <c r="VBB56" s="332"/>
      <c r="VBC56" s="332"/>
      <c r="VBD56" s="332"/>
      <c r="VBE56" s="332"/>
      <c r="VBF56" s="332"/>
      <c r="VBG56" s="332"/>
      <c r="VBH56" s="332"/>
      <c r="VBI56" s="332"/>
      <c r="VBJ56" s="332"/>
      <c r="VBK56" s="332"/>
      <c r="VBL56" s="332"/>
      <c r="VBM56" s="332"/>
      <c r="VBN56" s="332"/>
      <c r="VBO56" s="332"/>
      <c r="VBP56" s="332"/>
      <c r="VBQ56" s="332"/>
      <c r="VBR56" s="332"/>
      <c r="VBS56" s="332"/>
      <c r="VBT56" s="332"/>
      <c r="VBU56" s="332"/>
      <c r="VBV56" s="332"/>
      <c r="VBW56" s="332"/>
      <c r="VBX56" s="332"/>
      <c r="VBY56" s="332"/>
      <c r="VBZ56" s="332"/>
      <c r="VCA56" s="332"/>
      <c r="VCB56" s="332"/>
      <c r="VCC56" s="332"/>
      <c r="VCD56" s="332"/>
      <c r="VCE56" s="332"/>
      <c r="VCF56" s="332"/>
      <c r="VCG56" s="332"/>
      <c r="VCH56" s="332"/>
      <c r="VCI56" s="332"/>
      <c r="VCJ56" s="332"/>
      <c r="VCK56" s="332"/>
      <c r="VCL56" s="332"/>
      <c r="VCM56" s="332"/>
      <c r="VCN56" s="332"/>
      <c r="VCO56" s="332"/>
      <c r="VCP56" s="332"/>
      <c r="VCQ56" s="332"/>
      <c r="VCR56" s="332"/>
      <c r="VCS56" s="332"/>
      <c r="VCT56" s="332"/>
      <c r="VCU56" s="332"/>
      <c r="VCV56" s="332"/>
      <c r="VCW56" s="332"/>
      <c r="VCX56" s="332"/>
      <c r="VCY56" s="332"/>
      <c r="VCZ56" s="332"/>
      <c r="VDA56" s="332"/>
      <c r="VDB56" s="332"/>
      <c r="VDC56" s="332"/>
      <c r="VDD56" s="332"/>
      <c r="VDE56" s="332"/>
      <c r="VDF56" s="332"/>
      <c r="VDG56" s="332"/>
      <c r="VDH56" s="332"/>
      <c r="VDI56" s="332"/>
      <c r="VDJ56" s="332"/>
      <c r="VDK56" s="332"/>
      <c r="VDL56" s="332"/>
      <c r="VDM56" s="332"/>
      <c r="VDN56" s="332"/>
      <c r="VDO56" s="332"/>
      <c r="VDP56" s="332"/>
      <c r="VDQ56" s="332"/>
      <c r="VDR56" s="332"/>
      <c r="VDS56" s="332"/>
      <c r="VDT56" s="332"/>
      <c r="VDU56" s="332"/>
      <c r="VDV56" s="332"/>
      <c r="VDW56" s="332"/>
      <c r="VDX56" s="332"/>
      <c r="VDY56" s="332"/>
      <c r="VDZ56" s="332"/>
      <c r="VEA56" s="332"/>
      <c r="VEB56" s="332"/>
      <c r="VEC56" s="332"/>
      <c r="VED56" s="332"/>
      <c r="VEE56" s="332"/>
      <c r="VEF56" s="332"/>
      <c r="VEG56" s="332"/>
      <c r="VEH56" s="332"/>
      <c r="VEI56" s="332"/>
      <c r="VEJ56" s="332"/>
      <c r="VEK56" s="332"/>
      <c r="VEL56" s="332"/>
      <c r="VEM56" s="332"/>
      <c r="VEN56" s="332"/>
      <c r="VEO56" s="332"/>
      <c r="VEP56" s="332"/>
      <c r="VEQ56" s="332"/>
      <c r="VER56" s="332"/>
      <c r="VES56" s="332"/>
      <c r="VET56" s="332"/>
      <c r="VEU56" s="332"/>
      <c r="VEV56" s="332"/>
      <c r="VEW56" s="332"/>
      <c r="VEX56" s="332"/>
      <c r="VEY56" s="332"/>
      <c r="VEZ56" s="332"/>
      <c r="VFA56" s="332"/>
      <c r="VFB56" s="332"/>
      <c r="VFC56" s="332"/>
      <c r="VFD56" s="332"/>
      <c r="VFE56" s="332"/>
      <c r="VFF56" s="332"/>
      <c r="VFG56" s="332"/>
      <c r="VFH56" s="332"/>
      <c r="VFI56" s="332"/>
      <c r="VFJ56" s="332"/>
      <c r="VFK56" s="332"/>
      <c r="VFL56" s="332"/>
      <c r="VFM56" s="332"/>
      <c r="VFN56" s="332"/>
      <c r="VFO56" s="332"/>
      <c r="VFP56" s="332"/>
      <c r="VFQ56" s="332"/>
      <c r="VFR56" s="332"/>
      <c r="VFS56" s="332"/>
      <c r="VFT56" s="332"/>
      <c r="VFU56" s="332"/>
      <c r="VFV56" s="332"/>
      <c r="VFW56" s="332"/>
      <c r="VFX56" s="332"/>
      <c r="VFY56" s="332"/>
      <c r="VFZ56" s="332"/>
      <c r="VGA56" s="332"/>
      <c r="VGB56" s="332"/>
      <c r="VGC56" s="332"/>
      <c r="VGD56" s="332"/>
      <c r="VGE56" s="332"/>
      <c r="VGF56" s="332"/>
      <c r="VGG56" s="332"/>
      <c r="VGH56" s="332"/>
      <c r="VGI56" s="332"/>
      <c r="VGJ56" s="332"/>
      <c r="VGK56" s="332"/>
      <c r="VGL56" s="332"/>
      <c r="VGM56" s="332"/>
      <c r="VGN56" s="332"/>
      <c r="VGO56" s="332"/>
      <c r="VGP56" s="332"/>
      <c r="VGQ56" s="332"/>
      <c r="VGR56" s="332"/>
      <c r="VGS56" s="332"/>
      <c r="VGT56" s="332"/>
      <c r="VGU56" s="332"/>
      <c r="VGV56" s="332"/>
      <c r="VGW56" s="332"/>
      <c r="VGX56" s="332"/>
      <c r="VGY56" s="332"/>
      <c r="VGZ56" s="332"/>
      <c r="VHA56" s="332"/>
      <c r="VHB56" s="332"/>
      <c r="VHC56" s="332"/>
      <c r="VHD56" s="332"/>
      <c r="VHE56" s="332"/>
      <c r="VHF56" s="332"/>
      <c r="VHG56" s="332"/>
      <c r="VHH56" s="332"/>
      <c r="VHI56" s="332"/>
      <c r="VHJ56" s="332"/>
      <c r="VHK56" s="332"/>
      <c r="VHL56" s="332"/>
      <c r="VHM56" s="332"/>
      <c r="VHN56" s="332"/>
      <c r="VHO56" s="332"/>
      <c r="VHP56" s="332"/>
      <c r="VHQ56" s="332"/>
      <c r="VHR56" s="332"/>
      <c r="VHS56" s="332"/>
      <c r="VHT56" s="332"/>
      <c r="VHU56" s="332"/>
      <c r="VHV56" s="332"/>
      <c r="VHW56" s="332"/>
      <c r="VHX56" s="332"/>
      <c r="VHY56" s="332"/>
      <c r="VHZ56" s="332"/>
      <c r="VIA56" s="332"/>
      <c r="VIB56" s="332"/>
      <c r="VIC56" s="332"/>
      <c r="VID56" s="332"/>
      <c r="VIE56" s="332"/>
      <c r="VIF56" s="332"/>
      <c r="VIG56" s="332"/>
      <c r="VIH56" s="332"/>
      <c r="VII56" s="332"/>
      <c r="VIJ56" s="332"/>
      <c r="VIK56" s="332"/>
      <c r="VIL56" s="332"/>
      <c r="VIM56" s="332"/>
      <c r="VIN56" s="332"/>
      <c r="VIO56" s="332"/>
      <c r="VIP56" s="332"/>
      <c r="VIQ56" s="332"/>
      <c r="VIR56" s="332"/>
      <c r="VIS56" s="332"/>
      <c r="VIT56" s="332"/>
      <c r="VIU56" s="332"/>
      <c r="VIV56" s="332"/>
      <c r="VIW56" s="332"/>
      <c r="VIX56" s="332"/>
      <c r="VIY56" s="332"/>
      <c r="VIZ56" s="332"/>
      <c r="VJA56" s="332"/>
      <c r="VJB56" s="332"/>
      <c r="VJC56" s="332"/>
      <c r="VJD56" s="332"/>
      <c r="VJE56" s="332"/>
      <c r="VJF56" s="332"/>
      <c r="VJG56" s="332"/>
      <c r="VJH56" s="332"/>
      <c r="VJI56" s="332"/>
      <c r="VJJ56" s="332"/>
      <c r="VJK56" s="332"/>
      <c r="VJL56" s="332"/>
      <c r="VJM56" s="332"/>
      <c r="VJN56" s="332"/>
      <c r="VJO56" s="332"/>
      <c r="VJP56" s="332"/>
      <c r="VJQ56" s="332"/>
      <c r="VJR56" s="332"/>
      <c r="VJS56" s="332"/>
      <c r="VJT56" s="332"/>
      <c r="VJU56" s="332"/>
      <c r="VJV56" s="332"/>
      <c r="VJW56" s="332"/>
      <c r="VJX56" s="332"/>
      <c r="VJY56" s="332"/>
      <c r="VJZ56" s="332"/>
      <c r="VKA56" s="332"/>
      <c r="VKB56" s="332"/>
      <c r="VKC56" s="332"/>
      <c r="VKD56" s="332"/>
      <c r="VKE56" s="332"/>
      <c r="VKF56" s="332"/>
      <c r="VKG56" s="332"/>
      <c r="VKH56" s="332"/>
      <c r="VKI56" s="332"/>
      <c r="VKJ56" s="332"/>
      <c r="VKK56" s="332"/>
      <c r="VKL56" s="332"/>
      <c r="VKM56" s="332"/>
      <c r="VKN56" s="332"/>
      <c r="VKO56" s="332"/>
      <c r="VKP56" s="332"/>
      <c r="VKQ56" s="332"/>
      <c r="VKR56" s="332"/>
      <c r="VKS56" s="332"/>
      <c r="VKT56" s="332"/>
      <c r="VKU56" s="332"/>
      <c r="VKV56" s="332"/>
      <c r="VKW56" s="332"/>
      <c r="VKX56" s="332"/>
      <c r="VKY56" s="332"/>
      <c r="VKZ56" s="332"/>
      <c r="VLA56" s="332"/>
      <c r="VLB56" s="332"/>
      <c r="VLC56" s="332"/>
      <c r="VLD56" s="332"/>
      <c r="VLE56" s="332"/>
      <c r="VLF56" s="332"/>
      <c r="VLG56" s="332"/>
      <c r="VLH56" s="332"/>
      <c r="VLI56" s="332"/>
      <c r="VLJ56" s="332"/>
      <c r="VLK56" s="332"/>
      <c r="VLL56" s="332"/>
      <c r="VLM56" s="332"/>
      <c r="VLN56" s="332"/>
      <c r="VLO56" s="332"/>
      <c r="VLP56" s="332"/>
      <c r="VLQ56" s="332"/>
      <c r="VLR56" s="332"/>
      <c r="VLS56" s="332"/>
      <c r="VLT56" s="332"/>
      <c r="VLU56" s="332"/>
      <c r="VLV56" s="332"/>
      <c r="VLW56" s="332"/>
      <c r="VLX56" s="332"/>
      <c r="VLY56" s="332"/>
      <c r="VLZ56" s="332"/>
      <c r="VMA56" s="332"/>
      <c r="VMB56" s="332"/>
      <c r="VMC56" s="332"/>
      <c r="VMD56" s="332"/>
      <c r="VME56" s="332"/>
      <c r="VMF56" s="332"/>
      <c r="VMG56" s="332"/>
      <c r="VMH56" s="332"/>
      <c r="VMI56" s="332"/>
      <c r="VMJ56" s="332"/>
      <c r="VMK56" s="332"/>
      <c r="VML56" s="332"/>
      <c r="VMM56" s="332"/>
      <c r="VMN56" s="332"/>
      <c r="VMO56" s="332"/>
      <c r="VMP56" s="332"/>
      <c r="VMQ56" s="332"/>
      <c r="VMR56" s="332"/>
      <c r="VMS56" s="332"/>
      <c r="VMT56" s="332"/>
      <c r="VMU56" s="332"/>
      <c r="VMV56" s="332"/>
      <c r="VMW56" s="332"/>
      <c r="VMX56" s="332"/>
      <c r="VMY56" s="332"/>
      <c r="VMZ56" s="332"/>
      <c r="VNA56" s="332"/>
      <c r="VNB56" s="332"/>
      <c r="VNC56" s="332"/>
      <c r="VND56" s="332"/>
      <c r="VNE56" s="332"/>
      <c r="VNF56" s="332"/>
      <c r="VNG56" s="332"/>
      <c r="VNH56" s="332"/>
      <c r="VNI56" s="332"/>
      <c r="VNJ56" s="332"/>
      <c r="VNK56" s="332"/>
      <c r="VNL56" s="332"/>
      <c r="VNM56" s="332"/>
      <c r="VNN56" s="332"/>
      <c r="VNO56" s="332"/>
      <c r="VNP56" s="332"/>
      <c r="VNQ56" s="332"/>
      <c r="VNR56" s="332"/>
      <c r="VNS56" s="332"/>
      <c r="VNT56" s="332"/>
      <c r="VNU56" s="332"/>
      <c r="VNV56" s="332"/>
      <c r="VNW56" s="332"/>
      <c r="VNX56" s="332"/>
      <c r="VNY56" s="332"/>
      <c r="VNZ56" s="332"/>
      <c r="VOA56" s="332"/>
      <c r="VOB56" s="332"/>
      <c r="VOC56" s="332"/>
      <c r="VOD56" s="332"/>
      <c r="VOE56" s="332"/>
      <c r="VOF56" s="332"/>
      <c r="VOG56" s="332"/>
      <c r="VOH56" s="332"/>
      <c r="VOI56" s="332"/>
      <c r="VOJ56" s="332"/>
      <c r="VOK56" s="332"/>
      <c r="VOL56" s="332"/>
      <c r="VOM56" s="332"/>
      <c r="VON56" s="332"/>
      <c r="VOO56" s="332"/>
      <c r="VOP56" s="332"/>
      <c r="VOQ56" s="332"/>
      <c r="VOR56" s="332"/>
      <c r="VOS56" s="332"/>
      <c r="VOT56" s="332"/>
      <c r="VOU56" s="332"/>
      <c r="VOV56" s="332"/>
      <c r="VOW56" s="332"/>
      <c r="VOX56" s="332"/>
      <c r="VOY56" s="332"/>
      <c r="VOZ56" s="332"/>
      <c r="VPA56" s="332"/>
      <c r="VPB56" s="332"/>
      <c r="VPC56" s="332"/>
      <c r="VPD56" s="332"/>
      <c r="VPE56" s="332"/>
      <c r="VPF56" s="332"/>
      <c r="VPG56" s="332"/>
      <c r="VPH56" s="332"/>
      <c r="VPI56" s="332"/>
      <c r="VPJ56" s="332"/>
      <c r="VPK56" s="332"/>
      <c r="VPL56" s="332"/>
      <c r="VPM56" s="332"/>
      <c r="VPN56" s="332"/>
      <c r="VPO56" s="332"/>
      <c r="VPP56" s="332"/>
      <c r="VPQ56" s="332"/>
      <c r="VPR56" s="332"/>
      <c r="VPS56" s="332"/>
      <c r="VPT56" s="332"/>
      <c r="VPU56" s="332"/>
      <c r="VPV56" s="332"/>
      <c r="VPW56" s="332"/>
      <c r="VPX56" s="332"/>
      <c r="VPY56" s="332"/>
      <c r="VPZ56" s="332"/>
      <c r="VQA56" s="332"/>
      <c r="VQB56" s="332"/>
      <c r="VQC56" s="332"/>
      <c r="VQD56" s="332"/>
      <c r="VQE56" s="332"/>
      <c r="VQF56" s="332"/>
      <c r="VQG56" s="332"/>
      <c r="VQH56" s="332"/>
      <c r="VQI56" s="332"/>
      <c r="VQJ56" s="332"/>
      <c r="VQK56" s="332"/>
      <c r="VQL56" s="332"/>
      <c r="VQM56" s="332"/>
      <c r="VQN56" s="332"/>
      <c r="VQO56" s="332"/>
      <c r="VQP56" s="332"/>
      <c r="VQQ56" s="332"/>
      <c r="VQR56" s="332"/>
      <c r="VQS56" s="332"/>
      <c r="VQT56" s="332"/>
      <c r="VQU56" s="332"/>
      <c r="VQV56" s="332"/>
      <c r="VQW56" s="332"/>
      <c r="VQX56" s="332"/>
      <c r="VQY56" s="332"/>
      <c r="VQZ56" s="332"/>
      <c r="VRA56" s="332"/>
      <c r="VRB56" s="332"/>
      <c r="VRC56" s="332"/>
      <c r="VRD56" s="332"/>
      <c r="VRE56" s="332"/>
      <c r="VRF56" s="332"/>
      <c r="VRG56" s="332"/>
      <c r="VRH56" s="332"/>
      <c r="VRI56" s="332"/>
      <c r="VRJ56" s="332"/>
      <c r="VRK56" s="332"/>
      <c r="VRL56" s="332"/>
      <c r="VRM56" s="332"/>
      <c r="VRN56" s="332"/>
      <c r="VRO56" s="332"/>
      <c r="VRP56" s="332"/>
      <c r="VRQ56" s="332"/>
      <c r="VRR56" s="332"/>
      <c r="VRS56" s="332"/>
      <c r="VRT56" s="332"/>
      <c r="VRU56" s="332"/>
      <c r="VRV56" s="332"/>
      <c r="VRW56" s="332"/>
      <c r="VRX56" s="332"/>
      <c r="VRY56" s="332"/>
      <c r="VRZ56" s="332"/>
      <c r="VSA56" s="332"/>
      <c r="VSB56" s="332"/>
      <c r="VSC56" s="332"/>
      <c r="VSD56" s="332"/>
      <c r="VSE56" s="332"/>
      <c r="VSF56" s="332"/>
      <c r="VSG56" s="332"/>
      <c r="VSH56" s="332"/>
      <c r="VSI56" s="332"/>
      <c r="VSJ56" s="332"/>
      <c r="VSK56" s="332"/>
      <c r="VSL56" s="332"/>
      <c r="VSM56" s="332"/>
      <c r="VSN56" s="332"/>
      <c r="VSO56" s="332"/>
      <c r="VSP56" s="332"/>
      <c r="VSQ56" s="332"/>
      <c r="VSR56" s="332"/>
      <c r="VSS56" s="332"/>
      <c r="VST56" s="332"/>
      <c r="VSU56" s="332"/>
      <c r="VSV56" s="332"/>
      <c r="VSW56" s="332"/>
      <c r="VSX56" s="332"/>
      <c r="VSY56" s="332"/>
      <c r="VSZ56" s="332"/>
      <c r="VTA56" s="332"/>
      <c r="VTB56" s="332"/>
      <c r="VTC56" s="332"/>
      <c r="VTD56" s="332"/>
      <c r="VTE56" s="332"/>
      <c r="VTF56" s="332"/>
      <c r="VTG56" s="332"/>
      <c r="VTH56" s="332"/>
      <c r="VTI56" s="332"/>
      <c r="VTJ56" s="332"/>
      <c r="VTK56" s="332"/>
      <c r="VTL56" s="332"/>
      <c r="VTM56" s="332"/>
      <c r="VTN56" s="332"/>
      <c r="VTO56" s="332"/>
      <c r="VTP56" s="332"/>
      <c r="VTQ56" s="332"/>
      <c r="VTR56" s="332"/>
      <c r="VTS56" s="332"/>
      <c r="VTT56" s="332"/>
      <c r="VTU56" s="332"/>
      <c r="VTV56" s="332"/>
      <c r="VTW56" s="332"/>
      <c r="VTX56" s="332"/>
      <c r="VTY56" s="332"/>
      <c r="VTZ56" s="332"/>
      <c r="VUA56" s="332"/>
      <c r="VUB56" s="332"/>
      <c r="VUC56" s="332"/>
      <c r="VUD56" s="332"/>
      <c r="VUE56" s="332"/>
      <c r="VUF56" s="332"/>
      <c r="VUG56" s="332"/>
      <c r="VUH56" s="332"/>
      <c r="VUI56" s="332"/>
      <c r="VUJ56" s="332"/>
      <c r="VUK56" s="332"/>
      <c r="VUL56" s="332"/>
      <c r="VUM56" s="332"/>
      <c r="VUN56" s="332"/>
      <c r="VUO56" s="332"/>
      <c r="VUP56" s="332"/>
      <c r="VUQ56" s="332"/>
      <c r="VUR56" s="332"/>
      <c r="VUS56" s="332"/>
      <c r="VUT56" s="332"/>
      <c r="VUU56" s="332"/>
      <c r="VUV56" s="332"/>
      <c r="VUW56" s="332"/>
      <c r="VUX56" s="332"/>
      <c r="VUY56" s="332"/>
      <c r="VUZ56" s="332"/>
      <c r="VVA56" s="332"/>
      <c r="VVB56" s="332"/>
      <c r="VVC56" s="332"/>
      <c r="VVD56" s="332"/>
      <c r="VVE56" s="332"/>
      <c r="VVF56" s="332"/>
      <c r="VVG56" s="332"/>
      <c r="VVH56" s="332"/>
      <c r="VVI56" s="332"/>
      <c r="VVJ56" s="332"/>
      <c r="VVK56" s="332"/>
      <c r="VVL56" s="332"/>
      <c r="VVM56" s="332"/>
      <c r="VVN56" s="332"/>
      <c r="VVO56" s="332"/>
      <c r="VVP56" s="332"/>
      <c r="VVQ56" s="332"/>
      <c r="VVR56" s="332"/>
      <c r="VVS56" s="332"/>
      <c r="VVT56" s="332"/>
      <c r="VVU56" s="332"/>
      <c r="VVV56" s="332"/>
      <c r="VVW56" s="332"/>
      <c r="VVX56" s="332"/>
      <c r="VVY56" s="332"/>
      <c r="VVZ56" s="332"/>
      <c r="VWA56" s="332"/>
      <c r="VWB56" s="332"/>
      <c r="VWC56" s="332"/>
      <c r="VWD56" s="332"/>
      <c r="VWE56" s="332"/>
      <c r="VWF56" s="332"/>
      <c r="VWG56" s="332"/>
      <c r="VWH56" s="332"/>
      <c r="VWI56" s="332"/>
      <c r="VWJ56" s="332"/>
      <c r="VWK56" s="332"/>
      <c r="VWL56" s="332"/>
      <c r="VWM56" s="332"/>
      <c r="VWN56" s="332"/>
      <c r="VWO56" s="332"/>
      <c r="VWP56" s="332"/>
      <c r="VWQ56" s="332"/>
      <c r="VWR56" s="332"/>
      <c r="VWS56" s="332"/>
      <c r="VWT56" s="332"/>
      <c r="VWU56" s="332"/>
      <c r="VWV56" s="332"/>
      <c r="VWW56" s="332"/>
      <c r="VWX56" s="332"/>
      <c r="VWY56" s="332"/>
      <c r="VWZ56" s="332"/>
      <c r="VXA56" s="332"/>
      <c r="VXB56" s="332"/>
      <c r="VXC56" s="332"/>
      <c r="VXD56" s="332"/>
      <c r="VXE56" s="332"/>
      <c r="VXF56" s="332"/>
      <c r="VXG56" s="332"/>
      <c r="VXH56" s="332"/>
      <c r="VXI56" s="332"/>
      <c r="VXJ56" s="332"/>
      <c r="VXK56" s="332"/>
      <c r="VXL56" s="332"/>
      <c r="VXM56" s="332"/>
      <c r="VXN56" s="332"/>
      <c r="VXO56" s="332"/>
      <c r="VXP56" s="332"/>
      <c r="VXQ56" s="332"/>
      <c r="VXR56" s="332"/>
      <c r="VXS56" s="332"/>
      <c r="VXT56" s="332"/>
      <c r="VXU56" s="332"/>
      <c r="VXV56" s="332"/>
      <c r="VXW56" s="332"/>
      <c r="VXX56" s="332"/>
      <c r="VXY56" s="332"/>
      <c r="VXZ56" s="332"/>
      <c r="VYA56" s="332"/>
      <c r="VYB56" s="332"/>
      <c r="VYC56" s="332"/>
      <c r="VYD56" s="332"/>
      <c r="VYE56" s="332"/>
      <c r="VYF56" s="332"/>
      <c r="VYG56" s="332"/>
      <c r="VYH56" s="332"/>
      <c r="VYI56" s="332"/>
      <c r="VYJ56" s="332"/>
      <c r="VYK56" s="332"/>
      <c r="VYL56" s="332"/>
      <c r="VYM56" s="332"/>
      <c r="VYN56" s="332"/>
      <c r="VYO56" s="332"/>
      <c r="VYP56" s="332"/>
      <c r="VYQ56" s="332"/>
      <c r="VYR56" s="332"/>
      <c r="VYS56" s="332"/>
      <c r="VYT56" s="332"/>
      <c r="VYU56" s="332"/>
      <c r="VYV56" s="332"/>
      <c r="VYW56" s="332"/>
      <c r="VYX56" s="332"/>
      <c r="VYY56" s="332"/>
      <c r="VYZ56" s="332"/>
      <c r="VZA56" s="332"/>
      <c r="VZB56" s="332"/>
      <c r="VZC56" s="332"/>
      <c r="VZD56" s="332"/>
      <c r="VZE56" s="332"/>
      <c r="VZF56" s="332"/>
      <c r="VZG56" s="332"/>
      <c r="VZH56" s="332"/>
      <c r="VZI56" s="332"/>
      <c r="VZJ56" s="332"/>
      <c r="VZK56" s="332"/>
      <c r="VZL56" s="332"/>
      <c r="VZM56" s="332"/>
      <c r="VZN56" s="332"/>
      <c r="VZO56" s="332"/>
      <c r="VZP56" s="332"/>
      <c r="VZQ56" s="332"/>
      <c r="VZR56" s="332"/>
      <c r="VZS56" s="332"/>
      <c r="VZT56" s="332"/>
      <c r="VZU56" s="332"/>
      <c r="VZV56" s="332"/>
      <c r="VZW56" s="332"/>
      <c r="VZX56" s="332"/>
      <c r="VZY56" s="332"/>
      <c r="VZZ56" s="332"/>
      <c r="WAA56" s="332"/>
      <c r="WAB56" s="332"/>
      <c r="WAC56" s="332"/>
      <c r="WAD56" s="332"/>
      <c r="WAE56" s="332"/>
      <c r="WAF56" s="332"/>
      <c r="WAG56" s="332"/>
      <c r="WAH56" s="332"/>
      <c r="WAI56" s="332"/>
      <c r="WAJ56" s="332"/>
      <c r="WAK56" s="332"/>
      <c r="WAL56" s="332"/>
      <c r="WAM56" s="332"/>
      <c r="WAN56" s="332"/>
      <c r="WAO56" s="332"/>
      <c r="WAP56" s="332"/>
      <c r="WAQ56" s="332"/>
      <c r="WAR56" s="332"/>
      <c r="WAS56" s="332"/>
      <c r="WAT56" s="332"/>
      <c r="WAU56" s="332"/>
      <c r="WAV56" s="332"/>
      <c r="WAW56" s="332"/>
      <c r="WAX56" s="332"/>
      <c r="WAY56" s="332"/>
      <c r="WAZ56" s="332"/>
      <c r="WBA56" s="332"/>
      <c r="WBB56" s="332"/>
      <c r="WBC56" s="332"/>
      <c r="WBD56" s="332"/>
      <c r="WBE56" s="332"/>
      <c r="WBF56" s="332"/>
      <c r="WBG56" s="332"/>
      <c r="WBH56" s="332"/>
      <c r="WBI56" s="332"/>
      <c r="WBJ56" s="332"/>
      <c r="WBK56" s="332"/>
      <c r="WBL56" s="332"/>
      <c r="WBM56" s="332"/>
      <c r="WBN56" s="332"/>
      <c r="WBO56" s="332"/>
      <c r="WBP56" s="332"/>
      <c r="WBQ56" s="332"/>
      <c r="WBR56" s="332"/>
      <c r="WBS56" s="332"/>
      <c r="WBT56" s="332"/>
      <c r="WBU56" s="332"/>
      <c r="WBV56" s="332"/>
      <c r="WBW56" s="332"/>
      <c r="WBX56" s="332"/>
      <c r="WBY56" s="332"/>
      <c r="WBZ56" s="332"/>
      <c r="WCA56" s="332"/>
      <c r="WCB56" s="332"/>
      <c r="WCC56" s="332"/>
      <c r="WCD56" s="332"/>
      <c r="WCE56" s="332"/>
      <c r="WCF56" s="332"/>
      <c r="WCG56" s="332"/>
      <c r="WCH56" s="332"/>
      <c r="WCI56" s="332"/>
      <c r="WCJ56" s="332"/>
      <c r="WCK56" s="332"/>
      <c r="WCL56" s="332"/>
      <c r="WCM56" s="332"/>
      <c r="WCN56" s="332"/>
      <c r="WCO56" s="332"/>
      <c r="WCP56" s="332"/>
      <c r="WCQ56" s="332"/>
      <c r="WCR56" s="332"/>
      <c r="WCS56" s="332"/>
      <c r="WCT56" s="332"/>
      <c r="WCU56" s="332"/>
      <c r="WCV56" s="332"/>
      <c r="WCW56" s="332"/>
      <c r="WCX56" s="332"/>
      <c r="WCY56" s="332"/>
      <c r="WCZ56" s="332"/>
      <c r="WDA56" s="332"/>
      <c r="WDB56" s="332"/>
      <c r="WDC56" s="332"/>
      <c r="WDD56" s="332"/>
      <c r="WDE56" s="332"/>
      <c r="WDF56" s="332"/>
      <c r="WDG56" s="332"/>
      <c r="WDH56" s="332"/>
      <c r="WDI56" s="332"/>
      <c r="WDJ56" s="332"/>
      <c r="WDK56" s="332"/>
      <c r="WDL56" s="332"/>
      <c r="WDM56" s="332"/>
      <c r="WDN56" s="332"/>
      <c r="WDO56" s="332"/>
      <c r="WDP56" s="332"/>
      <c r="WDQ56" s="332"/>
      <c r="WDR56" s="332"/>
      <c r="WDS56" s="332"/>
      <c r="WDT56" s="332"/>
      <c r="WDU56" s="332"/>
      <c r="WDV56" s="332"/>
      <c r="WDW56" s="332"/>
      <c r="WDX56" s="332"/>
      <c r="WDY56" s="332"/>
      <c r="WDZ56" s="332"/>
      <c r="WEA56" s="332"/>
      <c r="WEB56" s="332"/>
      <c r="WEC56" s="332"/>
      <c r="WED56" s="332"/>
      <c r="WEE56" s="332"/>
      <c r="WEF56" s="332"/>
      <c r="WEG56" s="332"/>
      <c r="WEH56" s="332"/>
      <c r="WEI56" s="332"/>
      <c r="WEJ56" s="332"/>
      <c r="WEK56" s="332"/>
      <c r="WEL56" s="332"/>
      <c r="WEM56" s="332"/>
      <c r="WEN56" s="332"/>
      <c r="WEO56" s="332"/>
      <c r="WEP56" s="332"/>
      <c r="WEQ56" s="332"/>
      <c r="WER56" s="332"/>
      <c r="WES56" s="332"/>
      <c r="WET56" s="332"/>
      <c r="WEU56" s="332"/>
      <c r="WEV56" s="332"/>
      <c r="WEW56" s="332"/>
      <c r="WEX56" s="332"/>
      <c r="WEY56" s="332"/>
      <c r="WEZ56" s="332"/>
      <c r="WFA56" s="332"/>
      <c r="WFB56" s="332"/>
      <c r="WFC56" s="332"/>
      <c r="WFD56" s="332"/>
      <c r="WFE56" s="332"/>
      <c r="WFF56" s="332"/>
      <c r="WFG56" s="332"/>
      <c r="WFH56" s="332"/>
      <c r="WFI56" s="332"/>
      <c r="WFJ56" s="332"/>
      <c r="WFK56" s="332"/>
      <c r="WFL56" s="332"/>
      <c r="WFM56" s="332"/>
      <c r="WFN56" s="332"/>
      <c r="WFO56" s="332"/>
      <c r="WFP56" s="332"/>
      <c r="WFQ56" s="332"/>
      <c r="WFR56" s="332"/>
      <c r="WFS56" s="332"/>
      <c r="WFT56" s="332"/>
      <c r="WFU56" s="332"/>
      <c r="WFV56" s="332"/>
      <c r="WFW56" s="332"/>
      <c r="WFX56" s="332"/>
      <c r="WFY56" s="332"/>
      <c r="WFZ56" s="332"/>
      <c r="WGA56" s="332"/>
      <c r="WGB56" s="332"/>
      <c r="WGC56" s="332"/>
      <c r="WGD56" s="332"/>
      <c r="WGE56" s="332"/>
      <c r="WGF56" s="332"/>
      <c r="WGG56" s="332"/>
      <c r="WGH56" s="332"/>
      <c r="WGI56" s="332"/>
      <c r="WGJ56" s="332"/>
      <c r="WGK56" s="332"/>
      <c r="WGL56" s="332"/>
      <c r="WGM56" s="332"/>
      <c r="WGN56" s="332"/>
      <c r="WGO56" s="332"/>
      <c r="WGP56" s="332"/>
      <c r="WGQ56" s="332"/>
      <c r="WGR56" s="332"/>
      <c r="WGS56" s="332"/>
      <c r="WGT56" s="332"/>
      <c r="WGU56" s="332"/>
      <c r="WGV56" s="332"/>
      <c r="WGW56" s="332"/>
      <c r="WGX56" s="332"/>
      <c r="WGY56" s="332"/>
      <c r="WGZ56" s="332"/>
      <c r="WHA56" s="332"/>
      <c r="WHB56" s="332"/>
      <c r="WHC56" s="332"/>
      <c r="WHD56" s="332"/>
      <c r="WHE56" s="332"/>
      <c r="WHF56" s="332"/>
      <c r="WHG56" s="332"/>
      <c r="WHH56" s="332"/>
      <c r="WHI56" s="332"/>
      <c r="WHJ56" s="332"/>
      <c r="WHK56" s="332"/>
      <c r="WHL56" s="332"/>
      <c r="WHM56" s="332"/>
      <c r="WHN56" s="332"/>
      <c r="WHO56" s="332"/>
      <c r="WHP56" s="332"/>
      <c r="WHQ56" s="332"/>
      <c r="WHR56" s="332"/>
      <c r="WHS56" s="332"/>
      <c r="WHT56" s="332"/>
      <c r="WHU56" s="332"/>
      <c r="WHV56" s="332"/>
      <c r="WHW56" s="332"/>
      <c r="WHX56" s="332"/>
      <c r="WHY56" s="332"/>
      <c r="WHZ56" s="332"/>
      <c r="WIA56" s="332"/>
      <c r="WIB56" s="332"/>
      <c r="WIC56" s="332"/>
      <c r="WID56" s="332"/>
      <c r="WIE56" s="332"/>
      <c r="WIF56" s="332"/>
      <c r="WIG56" s="332"/>
      <c r="WIH56" s="332"/>
      <c r="WII56" s="332"/>
      <c r="WIJ56" s="332"/>
      <c r="WIK56" s="332"/>
      <c r="WIL56" s="332"/>
      <c r="WIM56" s="332"/>
      <c r="WIN56" s="332"/>
      <c r="WIO56" s="332"/>
      <c r="WIP56" s="332"/>
      <c r="WIQ56" s="332"/>
      <c r="WIR56" s="332"/>
      <c r="WIS56" s="332"/>
      <c r="WIT56" s="332"/>
      <c r="WIU56" s="332"/>
      <c r="WIV56" s="332"/>
      <c r="WIW56" s="332"/>
      <c r="WIX56" s="332"/>
      <c r="WIY56" s="332"/>
      <c r="WIZ56" s="332"/>
      <c r="WJA56" s="332"/>
      <c r="WJB56" s="332"/>
      <c r="WJC56" s="332"/>
      <c r="WJD56" s="332"/>
      <c r="WJE56" s="332"/>
      <c r="WJF56" s="332"/>
      <c r="WJG56" s="332"/>
      <c r="WJH56" s="332"/>
      <c r="WJI56" s="332"/>
      <c r="WJJ56" s="332"/>
      <c r="WJK56" s="332"/>
      <c r="WJL56" s="332"/>
      <c r="WJM56" s="332"/>
      <c r="WJN56" s="332"/>
      <c r="WJO56" s="332"/>
      <c r="WJP56" s="332"/>
      <c r="WJQ56" s="332"/>
      <c r="WJR56" s="332"/>
      <c r="WJS56" s="332"/>
      <c r="WJT56" s="332"/>
      <c r="WJU56" s="332"/>
      <c r="WJV56" s="332"/>
      <c r="WJW56" s="332"/>
      <c r="WJX56" s="332"/>
      <c r="WJY56" s="332"/>
      <c r="WJZ56" s="332"/>
      <c r="WKA56" s="332"/>
      <c r="WKB56" s="332"/>
      <c r="WKC56" s="332"/>
      <c r="WKD56" s="332"/>
      <c r="WKE56" s="332"/>
      <c r="WKF56" s="332"/>
      <c r="WKG56" s="332"/>
      <c r="WKH56" s="332"/>
      <c r="WKI56" s="332"/>
      <c r="WKJ56" s="332"/>
      <c r="WKK56" s="332"/>
      <c r="WKL56" s="332"/>
      <c r="WKM56" s="332"/>
      <c r="WKN56" s="332"/>
      <c r="WKO56" s="332"/>
      <c r="WKP56" s="332"/>
      <c r="WKQ56" s="332"/>
      <c r="WKR56" s="332"/>
      <c r="WKS56" s="332"/>
      <c r="WKT56" s="332"/>
      <c r="WKU56" s="332"/>
      <c r="WKV56" s="332"/>
      <c r="WKW56" s="332"/>
      <c r="WKX56" s="332"/>
      <c r="WKY56" s="332"/>
      <c r="WKZ56" s="332"/>
      <c r="WLA56" s="332"/>
      <c r="WLB56" s="332"/>
      <c r="WLC56" s="332"/>
      <c r="WLD56" s="332"/>
      <c r="WLE56" s="332"/>
      <c r="WLF56" s="332"/>
      <c r="WLG56" s="332"/>
      <c r="WLH56" s="332"/>
      <c r="WLI56" s="332"/>
      <c r="WLJ56" s="332"/>
      <c r="WLK56" s="332"/>
      <c r="WLL56" s="332"/>
      <c r="WLM56" s="332"/>
      <c r="WLN56" s="332"/>
      <c r="WLO56" s="332"/>
      <c r="WLP56" s="332"/>
      <c r="WLQ56" s="332"/>
      <c r="WLR56" s="332"/>
      <c r="WLS56" s="332"/>
      <c r="WLT56" s="332"/>
      <c r="WLU56" s="332"/>
      <c r="WLV56" s="332"/>
      <c r="WLW56" s="332"/>
      <c r="WLX56" s="332"/>
      <c r="WLY56" s="332"/>
      <c r="WLZ56" s="332"/>
      <c r="WMA56" s="332"/>
      <c r="WMB56" s="332"/>
      <c r="WMC56" s="332"/>
      <c r="WMD56" s="332"/>
      <c r="WME56" s="332"/>
      <c r="WMF56" s="332"/>
      <c r="WMG56" s="332"/>
      <c r="WMH56" s="332"/>
      <c r="WMI56" s="332"/>
      <c r="WMJ56" s="332"/>
      <c r="WMK56" s="332"/>
      <c r="WML56" s="332"/>
      <c r="WMM56" s="332"/>
      <c r="WMN56" s="332"/>
      <c r="WMO56" s="332"/>
      <c r="WMP56" s="332"/>
      <c r="WMQ56" s="332"/>
      <c r="WMR56" s="332"/>
      <c r="WMS56" s="332"/>
      <c r="WMT56" s="332"/>
      <c r="WMU56" s="332"/>
      <c r="WMV56" s="332"/>
      <c r="WMW56" s="332"/>
      <c r="WMX56" s="332"/>
      <c r="WMY56" s="332"/>
      <c r="WMZ56" s="332"/>
      <c r="WNA56" s="332"/>
      <c r="WNB56" s="332"/>
      <c r="WNC56" s="332"/>
      <c r="WND56" s="332"/>
      <c r="WNE56" s="332"/>
      <c r="WNF56" s="332"/>
      <c r="WNG56" s="332"/>
      <c r="WNH56" s="332"/>
      <c r="WNI56" s="332"/>
      <c r="WNJ56" s="332"/>
      <c r="WNK56" s="332"/>
      <c r="WNL56" s="332"/>
      <c r="WNM56" s="332"/>
      <c r="WNN56" s="332"/>
      <c r="WNO56" s="332"/>
      <c r="WNP56" s="332"/>
      <c r="WNQ56" s="332"/>
      <c r="WNR56" s="332"/>
      <c r="WNS56" s="332"/>
      <c r="WNT56" s="332"/>
      <c r="WNU56" s="332"/>
      <c r="WNV56" s="332"/>
      <c r="WNW56" s="332"/>
      <c r="WNX56" s="332"/>
      <c r="WNY56" s="332"/>
      <c r="WNZ56" s="332"/>
      <c r="WOA56" s="332"/>
      <c r="WOB56" s="332"/>
      <c r="WOC56" s="332"/>
      <c r="WOD56" s="332"/>
      <c r="WOE56" s="332"/>
      <c r="WOF56" s="332"/>
      <c r="WOG56" s="332"/>
      <c r="WOH56" s="332"/>
      <c r="WOI56" s="332"/>
      <c r="WOJ56" s="332"/>
      <c r="WOK56" s="332"/>
      <c r="WOL56" s="332"/>
      <c r="WOM56" s="332"/>
      <c r="WON56" s="332"/>
      <c r="WOO56" s="332"/>
      <c r="WOP56" s="332"/>
      <c r="WOQ56" s="332"/>
      <c r="WOR56" s="332"/>
      <c r="WOS56" s="332"/>
      <c r="WOT56" s="332"/>
      <c r="WOU56" s="332"/>
      <c r="WOV56" s="332"/>
      <c r="WOW56" s="332"/>
      <c r="WOX56" s="332"/>
      <c r="WOY56" s="332"/>
      <c r="WOZ56" s="332"/>
      <c r="WPA56" s="332"/>
      <c r="WPB56" s="332"/>
      <c r="WPC56" s="332"/>
      <c r="WPD56" s="332"/>
      <c r="WPE56" s="332"/>
      <c r="WPF56" s="332"/>
      <c r="WPG56" s="332"/>
      <c r="WPH56" s="332"/>
      <c r="WPI56" s="332"/>
      <c r="WPJ56" s="332"/>
      <c r="WPK56" s="332"/>
      <c r="WPL56" s="332"/>
      <c r="WPM56" s="332"/>
      <c r="WPN56" s="332"/>
      <c r="WPO56" s="332"/>
      <c r="WPP56" s="332"/>
      <c r="WPQ56" s="332"/>
      <c r="WPR56" s="332"/>
      <c r="WPS56" s="332"/>
      <c r="WPT56" s="332"/>
      <c r="WPU56" s="332"/>
      <c r="WPV56" s="332"/>
      <c r="WPW56" s="332"/>
      <c r="WPX56" s="332"/>
      <c r="WPY56" s="332"/>
      <c r="WPZ56" s="332"/>
      <c r="WQA56" s="332"/>
      <c r="WQB56" s="332"/>
      <c r="WQC56" s="332"/>
      <c r="WQD56" s="332"/>
      <c r="WQE56" s="332"/>
      <c r="WQF56" s="332"/>
      <c r="WQG56" s="332"/>
      <c r="WQH56" s="332"/>
      <c r="WQI56" s="332"/>
      <c r="WQJ56" s="332"/>
      <c r="WQK56" s="332"/>
      <c r="WQL56" s="332"/>
      <c r="WQM56" s="332"/>
      <c r="WQN56" s="332"/>
      <c r="WQO56" s="332"/>
      <c r="WQP56" s="332"/>
      <c r="WQQ56" s="332"/>
      <c r="WQR56" s="332"/>
      <c r="WQS56" s="332"/>
      <c r="WQT56" s="332"/>
      <c r="WQU56" s="332"/>
      <c r="WQV56" s="332"/>
      <c r="WQW56" s="332"/>
      <c r="WQX56" s="332"/>
      <c r="WQY56" s="332"/>
      <c r="WQZ56" s="332"/>
      <c r="WRA56" s="332"/>
      <c r="WRB56" s="332"/>
      <c r="WRC56" s="332"/>
      <c r="WRD56" s="332"/>
      <c r="WRE56" s="332"/>
      <c r="WRF56" s="332"/>
      <c r="WRG56" s="332"/>
      <c r="WRH56" s="332"/>
      <c r="WRI56" s="332"/>
      <c r="WRJ56" s="332"/>
      <c r="WRK56" s="332"/>
      <c r="WRL56" s="332"/>
      <c r="WRM56" s="332"/>
      <c r="WRN56" s="332"/>
      <c r="WRO56" s="332"/>
      <c r="WRP56" s="332"/>
      <c r="WRQ56" s="332"/>
      <c r="WRR56" s="332"/>
      <c r="WRS56" s="332"/>
      <c r="WRT56" s="332"/>
      <c r="WRU56" s="332"/>
      <c r="WRV56" s="332"/>
      <c r="WRW56" s="332"/>
      <c r="WRX56" s="332"/>
      <c r="WRY56" s="332"/>
      <c r="WRZ56" s="332"/>
      <c r="WSA56" s="332"/>
      <c r="WSB56" s="332"/>
      <c r="WSC56" s="332"/>
      <c r="WSD56" s="332"/>
      <c r="WSE56" s="332"/>
      <c r="WSF56" s="332"/>
      <c r="WSG56" s="332"/>
      <c r="WSH56" s="332"/>
      <c r="WSI56" s="332"/>
      <c r="WSJ56" s="332"/>
      <c r="WSK56" s="332"/>
      <c r="WSL56" s="332"/>
      <c r="WSM56" s="332"/>
      <c r="WSN56" s="332"/>
      <c r="WSO56" s="332"/>
      <c r="WSP56" s="332"/>
      <c r="WSQ56" s="332"/>
      <c r="WSR56" s="332"/>
      <c r="WSS56" s="332"/>
      <c r="WST56" s="332"/>
      <c r="WSU56" s="332"/>
      <c r="WSV56" s="332"/>
      <c r="WSW56" s="332"/>
      <c r="WSX56" s="332"/>
      <c r="WSY56" s="332"/>
      <c r="WSZ56" s="332"/>
      <c r="WTA56" s="332"/>
      <c r="WTB56" s="332"/>
      <c r="WTC56" s="332"/>
      <c r="WTD56" s="332"/>
      <c r="WTE56" s="332"/>
      <c r="WTF56" s="332"/>
      <c r="WTG56" s="332"/>
      <c r="WTH56" s="332"/>
      <c r="WTI56" s="332"/>
      <c r="WTJ56" s="332"/>
      <c r="WTK56" s="332"/>
      <c r="WTL56" s="332"/>
      <c r="WTM56" s="332"/>
      <c r="WTN56" s="332"/>
      <c r="WTO56" s="332"/>
      <c r="WTP56" s="332"/>
      <c r="WTQ56" s="332"/>
      <c r="WTR56" s="332"/>
      <c r="WTS56" s="332"/>
      <c r="WTT56" s="332"/>
      <c r="WTU56" s="332"/>
      <c r="WTV56" s="332"/>
      <c r="WTW56" s="332"/>
      <c r="WTX56" s="332"/>
      <c r="WTY56" s="332"/>
      <c r="WTZ56" s="332"/>
      <c r="WUA56" s="332"/>
      <c r="WUB56" s="332"/>
      <c r="WUC56" s="332"/>
      <c r="WUD56" s="332"/>
      <c r="WUE56" s="332"/>
      <c r="WUF56" s="332"/>
      <c r="WUG56" s="332"/>
      <c r="WUH56" s="332"/>
      <c r="WUI56" s="332"/>
      <c r="WUJ56" s="332"/>
      <c r="WUK56" s="332"/>
      <c r="WUL56" s="332"/>
      <c r="WUM56" s="332"/>
      <c r="WUN56" s="332"/>
      <c r="WUO56" s="332"/>
      <c r="WUP56" s="332"/>
      <c r="WUQ56" s="332"/>
      <c r="WUR56" s="332"/>
      <c r="WUS56" s="332"/>
      <c r="WUT56" s="332"/>
      <c r="WUU56" s="332"/>
      <c r="WUV56" s="332"/>
      <c r="WUW56" s="332"/>
      <c r="WUX56" s="332"/>
      <c r="WUY56" s="332"/>
      <c r="WUZ56" s="332"/>
      <c r="WVA56" s="332"/>
      <c r="WVB56" s="332"/>
      <c r="WVC56" s="332"/>
      <c r="WVD56" s="332"/>
      <c r="WVE56" s="332"/>
      <c r="WVF56" s="332"/>
      <c r="WVG56" s="332"/>
      <c r="WVH56" s="332"/>
      <c r="WVI56" s="332"/>
      <c r="WVJ56" s="332"/>
      <c r="WVK56" s="332"/>
      <c r="WVL56" s="332"/>
      <c r="WVM56" s="332"/>
      <c r="WVN56" s="332"/>
      <c r="WVO56" s="332"/>
      <c r="WVP56" s="332"/>
      <c r="WVQ56" s="332"/>
      <c r="WVR56" s="332"/>
      <c r="WVS56" s="332"/>
      <c r="WVT56" s="332"/>
      <c r="WVU56" s="332"/>
      <c r="WVV56" s="332"/>
      <c r="WVW56" s="332"/>
      <c r="WVX56" s="332"/>
      <c r="WVY56" s="332"/>
      <c r="WVZ56" s="332"/>
      <c r="WWA56" s="332"/>
      <c r="WWB56" s="332"/>
      <c r="WWC56" s="332"/>
      <c r="WWD56" s="332"/>
      <c r="WWE56" s="332"/>
      <c r="WWF56" s="332"/>
      <c r="WWG56" s="332"/>
      <c r="WWH56" s="332"/>
      <c r="WWI56" s="332"/>
      <c r="WWJ56" s="332"/>
      <c r="WWK56" s="332"/>
      <c r="WWL56" s="332"/>
      <c r="WWM56" s="332"/>
      <c r="WWN56" s="332"/>
      <c r="WWO56" s="332"/>
      <c r="WWP56" s="332"/>
      <c r="WWQ56" s="332"/>
      <c r="WWR56" s="332"/>
      <c r="WWS56" s="332"/>
      <c r="WWT56" s="332"/>
      <c r="WWU56" s="332"/>
      <c r="WWV56" s="332"/>
      <c r="WWW56" s="332"/>
      <c r="WWX56" s="332"/>
      <c r="WWY56" s="332"/>
      <c r="WWZ56" s="332"/>
      <c r="WXA56" s="332"/>
      <c r="WXB56" s="332"/>
      <c r="WXC56" s="332"/>
      <c r="WXD56" s="332"/>
      <c r="WXE56" s="332"/>
      <c r="WXF56" s="332"/>
      <c r="WXG56" s="332"/>
      <c r="WXH56" s="332"/>
      <c r="WXI56" s="332"/>
      <c r="WXJ56" s="332"/>
      <c r="WXK56" s="332"/>
      <c r="WXL56" s="332"/>
      <c r="WXM56" s="332"/>
      <c r="WXN56" s="332"/>
      <c r="WXO56" s="332"/>
      <c r="WXP56" s="332"/>
      <c r="WXQ56" s="332"/>
      <c r="WXR56" s="332"/>
      <c r="WXS56" s="332"/>
      <c r="WXT56" s="332"/>
      <c r="WXU56" s="332"/>
      <c r="WXV56" s="332"/>
      <c r="WXW56" s="332"/>
      <c r="WXX56" s="332"/>
      <c r="WXY56" s="332"/>
      <c r="WXZ56" s="332"/>
      <c r="WYA56" s="332"/>
      <c r="WYB56" s="332"/>
      <c r="WYC56" s="332"/>
      <c r="WYD56" s="332"/>
      <c r="WYE56" s="332"/>
      <c r="WYF56" s="332"/>
      <c r="WYG56" s="332"/>
      <c r="WYH56" s="332"/>
      <c r="WYI56" s="332"/>
      <c r="WYJ56" s="332"/>
      <c r="WYK56" s="332"/>
      <c r="WYL56" s="332"/>
      <c r="WYM56" s="332"/>
      <c r="WYN56" s="332"/>
      <c r="WYO56" s="332"/>
      <c r="WYP56" s="332"/>
      <c r="WYQ56" s="332"/>
      <c r="WYR56" s="332"/>
      <c r="WYS56" s="332"/>
      <c r="WYT56" s="332"/>
      <c r="WYU56" s="332"/>
      <c r="WYV56" s="332"/>
      <c r="WYW56" s="332"/>
      <c r="WYX56" s="332"/>
      <c r="WYY56" s="332"/>
      <c r="WYZ56" s="332"/>
      <c r="WZA56" s="332"/>
      <c r="WZB56" s="332"/>
      <c r="WZC56" s="332"/>
      <c r="WZD56" s="332"/>
      <c r="WZE56" s="332"/>
      <c r="WZF56" s="332"/>
      <c r="WZG56" s="332"/>
      <c r="WZH56" s="332"/>
      <c r="WZI56" s="332"/>
      <c r="WZJ56" s="332"/>
      <c r="WZK56" s="332"/>
      <c r="WZL56" s="332"/>
      <c r="WZM56" s="332"/>
      <c r="WZN56" s="332"/>
      <c r="WZO56" s="332"/>
      <c r="WZP56" s="332"/>
      <c r="WZQ56" s="332"/>
      <c r="WZR56" s="332"/>
      <c r="WZS56" s="332"/>
      <c r="WZT56" s="332"/>
      <c r="WZU56" s="332"/>
      <c r="WZV56" s="332"/>
      <c r="WZW56" s="332"/>
      <c r="WZX56" s="332"/>
      <c r="WZY56" s="332"/>
      <c r="WZZ56" s="332"/>
      <c r="XAA56" s="332"/>
      <c r="XAB56" s="332"/>
      <c r="XAC56" s="332"/>
      <c r="XAD56" s="332"/>
      <c r="XAE56" s="332"/>
      <c r="XAF56" s="332"/>
      <c r="XAG56" s="332"/>
      <c r="XAH56" s="332"/>
      <c r="XAI56" s="332"/>
      <c r="XAJ56" s="332"/>
      <c r="XAK56" s="332"/>
      <c r="XAL56" s="332"/>
      <c r="XAM56" s="332"/>
      <c r="XAN56" s="332"/>
      <c r="XAO56" s="332"/>
      <c r="XAP56" s="332"/>
      <c r="XAQ56" s="332"/>
      <c r="XAR56" s="332"/>
      <c r="XAS56" s="332"/>
      <c r="XAT56" s="332"/>
      <c r="XAU56" s="332"/>
      <c r="XAV56" s="332"/>
      <c r="XAW56" s="332"/>
      <c r="XAX56" s="332"/>
      <c r="XAY56" s="332"/>
      <c r="XAZ56" s="332"/>
      <c r="XBA56" s="332"/>
      <c r="XBB56" s="332"/>
      <c r="XBC56" s="332"/>
      <c r="XBD56" s="332"/>
      <c r="XBE56" s="332"/>
      <c r="XBF56" s="332"/>
      <c r="XBG56" s="332"/>
      <c r="XBH56" s="332"/>
      <c r="XBI56" s="332"/>
      <c r="XBJ56" s="332"/>
      <c r="XBK56" s="332"/>
      <c r="XBL56" s="332"/>
      <c r="XBM56" s="332"/>
      <c r="XBN56" s="332"/>
      <c r="XBO56" s="332"/>
      <c r="XBP56" s="332"/>
      <c r="XBQ56" s="332"/>
      <c r="XBR56" s="332"/>
      <c r="XBS56" s="332"/>
      <c r="XBT56" s="332"/>
      <c r="XBU56" s="332"/>
      <c r="XBV56" s="332"/>
      <c r="XBW56" s="332"/>
      <c r="XBX56" s="332"/>
      <c r="XBY56" s="332"/>
      <c r="XBZ56" s="332"/>
      <c r="XCA56" s="332"/>
      <c r="XCB56" s="332"/>
      <c r="XCC56" s="332"/>
      <c r="XCD56" s="332"/>
      <c r="XCE56" s="332"/>
      <c r="XCF56" s="332"/>
      <c r="XCG56" s="332"/>
      <c r="XCH56" s="332"/>
      <c r="XCI56" s="332"/>
      <c r="XCJ56" s="332"/>
      <c r="XCK56" s="332"/>
      <c r="XCL56" s="332"/>
      <c r="XCM56" s="332"/>
      <c r="XCN56" s="332"/>
      <c r="XCO56" s="332"/>
      <c r="XCP56" s="332"/>
      <c r="XCQ56" s="332"/>
      <c r="XCR56" s="332"/>
      <c r="XCS56" s="332"/>
      <c r="XCT56" s="332"/>
      <c r="XCU56" s="332"/>
      <c r="XCV56" s="332"/>
      <c r="XCW56" s="332"/>
      <c r="XCX56" s="332"/>
      <c r="XCY56" s="332"/>
      <c r="XCZ56" s="332"/>
      <c r="XDA56" s="332"/>
      <c r="XDB56" s="332"/>
      <c r="XDC56" s="332"/>
      <c r="XDD56" s="332"/>
      <c r="XDE56" s="332"/>
      <c r="XDF56" s="332"/>
      <c r="XDG56" s="332"/>
      <c r="XDH56" s="332"/>
      <c r="XDI56" s="332"/>
      <c r="XDJ56" s="332"/>
      <c r="XDK56" s="332"/>
      <c r="XDL56" s="332"/>
      <c r="XDM56" s="332"/>
      <c r="XDN56" s="332"/>
      <c r="XDO56" s="332"/>
      <c r="XDP56" s="332"/>
      <c r="XDQ56" s="332"/>
      <c r="XDR56" s="332"/>
      <c r="XDS56" s="332"/>
      <c r="XDT56" s="332"/>
      <c r="XDU56" s="332"/>
      <c r="XDV56" s="332"/>
      <c r="XDW56" s="332"/>
      <c r="XDX56" s="332"/>
      <c r="XDY56" s="332"/>
      <c r="XDZ56" s="332"/>
      <c r="XEA56" s="332"/>
      <c r="XEB56" s="332"/>
      <c r="XEC56" s="332"/>
      <c r="XED56" s="332"/>
      <c r="XEE56" s="332"/>
      <c r="XEF56" s="332"/>
      <c r="XEG56" s="332"/>
      <c r="XEH56" s="332"/>
      <c r="XEI56" s="332"/>
      <c r="XEJ56" s="332"/>
      <c r="XEK56" s="332"/>
      <c r="XEL56" s="332"/>
      <c r="XEM56" s="332"/>
      <c r="XEN56" s="332"/>
      <c r="XEO56" s="332"/>
      <c r="XEP56" s="332"/>
      <c r="XEQ56" s="332"/>
      <c r="XER56" s="332"/>
      <c r="XES56" s="332"/>
      <c r="XET56" s="332"/>
      <c r="XEU56" s="332"/>
      <c r="XEV56" s="332"/>
      <c r="XEX56" s="333"/>
      <c r="XEY56" s="333"/>
    </row>
    <row r="57" spans="1:16384" s="331" customFormat="1" ht="27.75" customHeight="1">
      <c r="B57" s="319" t="s">
        <v>15126</v>
      </c>
      <c r="C57" s="321">
        <f>+C56/C55</f>
        <v>0.63460730785384289</v>
      </c>
      <c r="D57" s="321">
        <f>+D56/D55</f>
        <v>0.62329063760140746</v>
      </c>
      <c r="E57" s="321">
        <f>+E56/E55</f>
        <v>0.63443817906752853</v>
      </c>
      <c r="F57" s="321">
        <f>+F56/F55</f>
        <v>0.60429368608605116</v>
      </c>
      <c r="G57" s="322"/>
      <c r="H57" s="323"/>
      <c r="I57" s="154"/>
      <c r="J57" s="154"/>
      <c r="V57" s="332"/>
      <c r="W57" s="332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  <c r="AZ57" s="332"/>
      <c r="BA57" s="332"/>
      <c r="BB57" s="332"/>
      <c r="BC57" s="332"/>
      <c r="BD57" s="332"/>
      <c r="BE57" s="332"/>
      <c r="BF57" s="332"/>
      <c r="BG57" s="332"/>
      <c r="BH57" s="332"/>
      <c r="BI57" s="332"/>
      <c r="BJ57" s="332"/>
      <c r="BK57" s="332"/>
      <c r="BL57" s="332"/>
      <c r="BM57" s="332"/>
      <c r="BN57" s="332"/>
      <c r="BO57" s="332"/>
      <c r="BP57" s="332"/>
      <c r="BQ57" s="332"/>
      <c r="BR57" s="332"/>
      <c r="BS57" s="332"/>
      <c r="BT57" s="332"/>
      <c r="BU57" s="332"/>
      <c r="BV57" s="332"/>
      <c r="BW57" s="332"/>
      <c r="BX57" s="332"/>
      <c r="BY57" s="332"/>
      <c r="BZ57" s="332"/>
      <c r="CA57" s="332"/>
      <c r="CB57" s="332"/>
      <c r="CC57" s="332"/>
      <c r="CD57" s="332"/>
      <c r="CE57" s="332"/>
      <c r="CF57" s="332"/>
      <c r="CG57" s="332"/>
      <c r="CH57" s="332"/>
      <c r="CI57" s="332"/>
      <c r="CJ57" s="332"/>
      <c r="CK57" s="332"/>
      <c r="CL57" s="332"/>
      <c r="CM57" s="332"/>
      <c r="CN57" s="332"/>
      <c r="CO57" s="332"/>
      <c r="CP57" s="332"/>
      <c r="CQ57" s="332"/>
      <c r="CR57" s="332"/>
      <c r="CS57" s="332"/>
      <c r="CT57" s="332"/>
      <c r="CU57" s="332"/>
      <c r="CV57" s="332"/>
      <c r="CW57" s="332"/>
      <c r="CX57" s="332"/>
      <c r="CY57" s="332"/>
      <c r="CZ57" s="332"/>
      <c r="DA57" s="332"/>
      <c r="DB57" s="332"/>
      <c r="DC57" s="332"/>
      <c r="DD57" s="332"/>
      <c r="DE57" s="332"/>
      <c r="DF57" s="332"/>
      <c r="DG57" s="332"/>
      <c r="DH57" s="332"/>
      <c r="DI57" s="332"/>
      <c r="DJ57" s="332"/>
      <c r="DK57" s="332"/>
      <c r="DL57" s="332"/>
      <c r="DM57" s="332"/>
      <c r="DN57" s="332"/>
      <c r="DO57" s="332"/>
      <c r="DP57" s="332"/>
      <c r="DQ57" s="332"/>
      <c r="DR57" s="332"/>
      <c r="DS57" s="332"/>
      <c r="DT57" s="332"/>
      <c r="DU57" s="332"/>
      <c r="DV57" s="332"/>
      <c r="DW57" s="332"/>
      <c r="DX57" s="332"/>
      <c r="DY57" s="332"/>
      <c r="DZ57" s="332"/>
      <c r="EA57" s="332"/>
      <c r="EB57" s="332"/>
      <c r="EC57" s="332"/>
      <c r="ED57" s="332"/>
      <c r="EE57" s="332"/>
      <c r="EF57" s="332"/>
      <c r="EG57" s="332"/>
      <c r="EH57" s="332"/>
      <c r="EI57" s="332"/>
      <c r="EJ57" s="332"/>
      <c r="EK57" s="332"/>
      <c r="EL57" s="332"/>
      <c r="EM57" s="332"/>
      <c r="EN57" s="332"/>
      <c r="EO57" s="332"/>
      <c r="EP57" s="332"/>
      <c r="EQ57" s="332"/>
      <c r="ER57" s="332"/>
      <c r="ES57" s="332"/>
      <c r="ET57" s="332"/>
      <c r="EU57" s="332"/>
      <c r="EV57" s="332"/>
      <c r="EW57" s="332"/>
      <c r="EX57" s="332"/>
      <c r="EY57" s="332"/>
      <c r="EZ57" s="332"/>
      <c r="FA57" s="332"/>
      <c r="FB57" s="332"/>
      <c r="FC57" s="332"/>
      <c r="FD57" s="332"/>
      <c r="FE57" s="332"/>
      <c r="FF57" s="332"/>
      <c r="FG57" s="332"/>
      <c r="FH57" s="332"/>
      <c r="FI57" s="332"/>
      <c r="FJ57" s="332"/>
      <c r="FK57" s="332"/>
      <c r="FL57" s="332"/>
      <c r="FM57" s="332"/>
      <c r="FN57" s="332"/>
      <c r="FO57" s="332"/>
      <c r="FP57" s="332"/>
      <c r="FQ57" s="332"/>
      <c r="FR57" s="332"/>
      <c r="FS57" s="332"/>
      <c r="FT57" s="332"/>
      <c r="FU57" s="332"/>
      <c r="FV57" s="332"/>
      <c r="FW57" s="332"/>
      <c r="FX57" s="332"/>
      <c r="FY57" s="332"/>
      <c r="FZ57" s="332"/>
      <c r="GA57" s="332"/>
      <c r="GB57" s="332"/>
      <c r="GC57" s="332"/>
      <c r="GD57" s="332"/>
      <c r="GE57" s="332"/>
      <c r="GF57" s="332"/>
      <c r="GG57" s="332"/>
      <c r="GH57" s="332"/>
      <c r="GI57" s="332"/>
      <c r="GJ57" s="332"/>
      <c r="GK57" s="332"/>
      <c r="GL57" s="332"/>
      <c r="GM57" s="332"/>
      <c r="GN57" s="332"/>
      <c r="GO57" s="332"/>
      <c r="GP57" s="332"/>
      <c r="GQ57" s="332"/>
      <c r="GR57" s="332"/>
      <c r="GS57" s="332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332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332"/>
      <c r="HW57" s="332"/>
      <c r="HX57" s="332"/>
      <c r="HY57" s="332"/>
      <c r="HZ57" s="332"/>
      <c r="IA57" s="332"/>
      <c r="IB57" s="332"/>
      <c r="IC57" s="332"/>
      <c r="ID57" s="332"/>
      <c r="IE57" s="332"/>
      <c r="IF57" s="332"/>
      <c r="IG57" s="332"/>
      <c r="IH57" s="332"/>
      <c r="II57" s="332"/>
      <c r="IJ57" s="332"/>
      <c r="IK57" s="332"/>
      <c r="IL57" s="332"/>
      <c r="IM57" s="332"/>
      <c r="IN57" s="332"/>
      <c r="IO57" s="332"/>
      <c r="IP57" s="332"/>
      <c r="IQ57" s="332"/>
      <c r="IR57" s="332"/>
      <c r="IS57" s="332"/>
      <c r="IT57" s="332"/>
      <c r="IU57" s="332"/>
      <c r="IV57" s="332"/>
      <c r="IW57" s="332"/>
      <c r="IX57" s="332"/>
      <c r="IY57" s="332"/>
      <c r="IZ57" s="332"/>
      <c r="JA57" s="332"/>
      <c r="JB57" s="332"/>
      <c r="JC57" s="332"/>
      <c r="JD57" s="332"/>
      <c r="JE57" s="332"/>
      <c r="JF57" s="332"/>
      <c r="JG57" s="332"/>
      <c r="JH57" s="332"/>
      <c r="JI57" s="332"/>
      <c r="JJ57" s="332"/>
      <c r="JK57" s="332"/>
      <c r="JL57" s="332"/>
      <c r="JM57" s="332"/>
      <c r="JN57" s="332"/>
      <c r="JO57" s="332"/>
      <c r="JP57" s="332"/>
      <c r="JQ57" s="332"/>
      <c r="JR57" s="332"/>
      <c r="JS57" s="332"/>
      <c r="JT57" s="332"/>
      <c r="JU57" s="332"/>
      <c r="JV57" s="332"/>
      <c r="JW57" s="332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332"/>
      <c r="KK57" s="332"/>
      <c r="KL57" s="332"/>
      <c r="KM57" s="332"/>
      <c r="KN57" s="332"/>
      <c r="KO57" s="332"/>
      <c r="KP57" s="332"/>
      <c r="KQ57" s="332"/>
      <c r="KR57" s="332"/>
      <c r="KS57" s="332"/>
      <c r="KT57" s="332"/>
      <c r="KU57" s="332"/>
      <c r="KV57" s="332"/>
      <c r="KW57" s="332"/>
      <c r="KX57" s="332"/>
      <c r="KY57" s="332"/>
      <c r="KZ57" s="332"/>
      <c r="LA57" s="332"/>
      <c r="LB57" s="332"/>
      <c r="LC57" s="332"/>
      <c r="LD57" s="332"/>
      <c r="LE57" s="332"/>
      <c r="LF57" s="332"/>
      <c r="LG57" s="332"/>
      <c r="LH57" s="332"/>
      <c r="LI57" s="332"/>
      <c r="LJ57" s="332"/>
      <c r="LK57" s="332"/>
      <c r="LL57" s="332"/>
      <c r="LM57" s="332"/>
      <c r="LN57" s="332"/>
      <c r="LO57" s="332"/>
      <c r="LP57" s="332"/>
      <c r="LQ57" s="332"/>
      <c r="LR57" s="332"/>
      <c r="LS57" s="332"/>
      <c r="LT57" s="332"/>
      <c r="LU57" s="332"/>
      <c r="LV57" s="332"/>
      <c r="LW57" s="332"/>
      <c r="LX57" s="332"/>
      <c r="LY57" s="332"/>
      <c r="LZ57" s="332"/>
      <c r="MA57" s="332"/>
      <c r="MB57" s="332"/>
      <c r="MC57" s="332"/>
      <c r="MD57" s="332"/>
      <c r="ME57" s="332"/>
      <c r="MF57" s="332"/>
      <c r="MG57" s="332"/>
      <c r="MH57" s="332"/>
      <c r="MI57" s="332"/>
      <c r="MJ57" s="332"/>
      <c r="MK57" s="332"/>
      <c r="ML57" s="332"/>
      <c r="MM57" s="332"/>
      <c r="MN57" s="332"/>
      <c r="MO57" s="332"/>
      <c r="MP57" s="332"/>
      <c r="MQ57" s="332"/>
      <c r="MR57" s="332"/>
      <c r="MS57" s="332"/>
      <c r="MT57" s="332"/>
      <c r="MU57" s="332"/>
      <c r="MV57" s="332"/>
      <c r="MW57" s="332"/>
      <c r="MX57" s="332"/>
      <c r="MY57" s="332"/>
      <c r="MZ57" s="332"/>
      <c r="NA57" s="332"/>
      <c r="NB57" s="332"/>
      <c r="NC57" s="332"/>
      <c r="ND57" s="332"/>
      <c r="NE57" s="332"/>
      <c r="NF57" s="332"/>
      <c r="NG57" s="332"/>
      <c r="NH57" s="332"/>
      <c r="NI57" s="332"/>
      <c r="NJ57" s="332"/>
      <c r="NK57" s="332"/>
      <c r="NL57" s="332"/>
      <c r="NM57" s="332"/>
      <c r="NN57" s="332"/>
      <c r="NO57" s="332"/>
      <c r="NP57" s="332"/>
      <c r="NQ57" s="332"/>
      <c r="NR57" s="332"/>
      <c r="NS57" s="332"/>
      <c r="NT57" s="332"/>
      <c r="NU57" s="332"/>
      <c r="NV57" s="332"/>
      <c r="NW57" s="332"/>
      <c r="NX57" s="332"/>
      <c r="NY57" s="332"/>
      <c r="NZ57" s="332"/>
      <c r="OA57" s="332"/>
      <c r="OB57" s="332"/>
      <c r="OC57" s="332"/>
      <c r="OD57" s="332"/>
      <c r="OE57" s="332"/>
      <c r="OF57" s="332"/>
      <c r="OG57" s="332"/>
      <c r="OH57" s="332"/>
      <c r="OI57" s="332"/>
      <c r="OJ57" s="332"/>
      <c r="OK57" s="332"/>
      <c r="OL57" s="332"/>
      <c r="OM57" s="332"/>
      <c r="ON57" s="332"/>
      <c r="OO57" s="332"/>
      <c r="OP57" s="332"/>
      <c r="OQ57" s="332"/>
      <c r="OR57" s="332"/>
      <c r="OS57" s="332"/>
      <c r="OT57" s="332"/>
      <c r="OU57" s="332"/>
      <c r="OV57" s="332"/>
      <c r="OW57" s="332"/>
      <c r="OX57" s="332"/>
      <c r="OY57" s="332"/>
      <c r="OZ57" s="332"/>
      <c r="PA57" s="332"/>
      <c r="PB57" s="332"/>
      <c r="PC57" s="332"/>
      <c r="PD57" s="332"/>
      <c r="PE57" s="332"/>
      <c r="PF57" s="332"/>
      <c r="PG57" s="332"/>
      <c r="PH57" s="332"/>
      <c r="PI57" s="332"/>
      <c r="PJ57" s="332"/>
      <c r="PK57" s="332"/>
      <c r="PL57" s="332"/>
      <c r="PM57" s="332"/>
      <c r="PN57" s="332"/>
      <c r="PO57" s="332"/>
      <c r="PP57" s="332"/>
      <c r="PQ57" s="332"/>
      <c r="PR57" s="332"/>
      <c r="PS57" s="332"/>
      <c r="PT57" s="332"/>
      <c r="PU57" s="332"/>
      <c r="PV57" s="332"/>
      <c r="PW57" s="332"/>
      <c r="PX57" s="332"/>
      <c r="PY57" s="332"/>
      <c r="PZ57" s="332"/>
      <c r="QA57" s="332"/>
      <c r="QB57" s="332"/>
      <c r="QC57" s="332"/>
      <c r="QD57" s="332"/>
      <c r="QE57" s="332"/>
      <c r="QF57" s="332"/>
      <c r="QG57" s="332"/>
      <c r="QH57" s="332"/>
      <c r="QI57" s="332"/>
      <c r="QJ57" s="332"/>
      <c r="QK57" s="332"/>
      <c r="QL57" s="332"/>
      <c r="QM57" s="332"/>
      <c r="QN57" s="332"/>
      <c r="QO57" s="332"/>
      <c r="QP57" s="332"/>
      <c r="QQ57" s="332"/>
      <c r="QR57" s="332"/>
      <c r="QS57" s="332"/>
      <c r="QT57" s="332"/>
      <c r="QU57" s="332"/>
      <c r="QV57" s="332"/>
      <c r="QW57" s="332"/>
      <c r="QX57" s="332"/>
      <c r="QY57" s="332"/>
      <c r="QZ57" s="332"/>
      <c r="RA57" s="332"/>
      <c r="RB57" s="332"/>
      <c r="RC57" s="332"/>
      <c r="RD57" s="332"/>
      <c r="RE57" s="332"/>
      <c r="RF57" s="332"/>
      <c r="RG57" s="332"/>
      <c r="RH57" s="332"/>
      <c r="RI57" s="332"/>
      <c r="RJ57" s="332"/>
      <c r="RK57" s="332"/>
      <c r="RL57" s="332"/>
      <c r="RM57" s="332"/>
      <c r="RN57" s="332"/>
      <c r="RO57" s="332"/>
      <c r="RP57" s="332"/>
      <c r="RQ57" s="332"/>
      <c r="RR57" s="332"/>
      <c r="RS57" s="332"/>
      <c r="RT57" s="332"/>
      <c r="RU57" s="332"/>
      <c r="RV57" s="332"/>
      <c r="RW57" s="332"/>
      <c r="RX57" s="332"/>
      <c r="RY57" s="332"/>
      <c r="RZ57" s="332"/>
      <c r="SA57" s="332"/>
      <c r="SB57" s="332"/>
      <c r="SC57" s="332"/>
      <c r="SD57" s="332"/>
      <c r="SE57" s="332"/>
      <c r="SF57" s="332"/>
      <c r="SG57" s="332"/>
      <c r="SH57" s="332"/>
      <c r="SI57" s="332"/>
      <c r="SJ57" s="332"/>
      <c r="SK57" s="332"/>
      <c r="SL57" s="332"/>
      <c r="SM57" s="332"/>
      <c r="SN57" s="332"/>
      <c r="SO57" s="332"/>
      <c r="SP57" s="332"/>
      <c r="SQ57" s="332"/>
      <c r="SR57" s="332"/>
      <c r="SS57" s="332"/>
      <c r="ST57" s="332"/>
      <c r="SU57" s="332"/>
      <c r="SV57" s="332"/>
      <c r="SW57" s="332"/>
      <c r="SX57" s="332"/>
      <c r="SY57" s="332"/>
      <c r="SZ57" s="332"/>
      <c r="TA57" s="332"/>
      <c r="TB57" s="332"/>
      <c r="TC57" s="332"/>
      <c r="TD57" s="332"/>
      <c r="TE57" s="332"/>
      <c r="TF57" s="332"/>
      <c r="TG57" s="332"/>
      <c r="TH57" s="332"/>
      <c r="TI57" s="332"/>
      <c r="TJ57" s="332"/>
      <c r="TK57" s="332"/>
      <c r="TL57" s="332"/>
      <c r="TM57" s="332"/>
      <c r="TN57" s="332"/>
      <c r="TO57" s="332"/>
      <c r="TP57" s="332"/>
      <c r="TQ57" s="332"/>
      <c r="TR57" s="332"/>
      <c r="TS57" s="332"/>
      <c r="TT57" s="332"/>
      <c r="TU57" s="332"/>
      <c r="TV57" s="332"/>
      <c r="TW57" s="332"/>
      <c r="TX57" s="332"/>
      <c r="TY57" s="332"/>
      <c r="TZ57" s="332"/>
      <c r="UA57" s="332"/>
      <c r="UB57" s="332"/>
      <c r="UC57" s="332"/>
      <c r="UD57" s="332"/>
      <c r="UE57" s="332"/>
      <c r="UF57" s="332"/>
      <c r="UG57" s="332"/>
      <c r="UH57" s="332"/>
      <c r="UI57" s="332"/>
      <c r="UJ57" s="332"/>
      <c r="UK57" s="332"/>
      <c r="UL57" s="332"/>
      <c r="UM57" s="332"/>
      <c r="UN57" s="332"/>
      <c r="UO57" s="332"/>
      <c r="UP57" s="332"/>
      <c r="UQ57" s="332"/>
      <c r="UR57" s="332"/>
      <c r="US57" s="332"/>
      <c r="UT57" s="332"/>
      <c r="UU57" s="332"/>
      <c r="UV57" s="332"/>
      <c r="UW57" s="332"/>
      <c r="UX57" s="332"/>
      <c r="UY57" s="332"/>
      <c r="UZ57" s="332"/>
      <c r="VA57" s="332"/>
      <c r="VB57" s="332"/>
      <c r="VC57" s="332"/>
      <c r="VD57" s="332"/>
      <c r="VE57" s="332"/>
      <c r="VF57" s="332"/>
      <c r="VG57" s="332"/>
      <c r="VH57" s="332"/>
      <c r="VI57" s="332"/>
      <c r="VJ57" s="332"/>
      <c r="VK57" s="332"/>
      <c r="VL57" s="332"/>
      <c r="VM57" s="332"/>
      <c r="VN57" s="332"/>
      <c r="VO57" s="332"/>
      <c r="VP57" s="332"/>
      <c r="VQ57" s="332"/>
      <c r="VR57" s="332"/>
      <c r="VS57" s="332"/>
      <c r="VT57" s="332"/>
      <c r="VU57" s="332"/>
      <c r="VV57" s="332"/>
      <c r="VW57" s="332"/>
      <c r="VX57" s="332"/>
      <c r="VY57" s="332"/>
      <c r="VZ57" s="332"/>
      <c r="WA57" s="332"/>
      <c r="WB57" s="332"/>
      <c r="WC57" s="332"/>
      <c r="WD57" s="332"/>
      <c r="WE57" s="332"/>
      <c r="WF57" s="332"/>
      <c r="WG57" s="332"/>
      <c r="WH57" s="332"/>
      <c r="WI57" s="332"/>
      <c r="WJ57" s="332"/>
      <c r="WK57" s="332"/>
      <c r="WL57" s="332"/>
      <c r="WM57" s="332"/>
      <c r="WN57" s="332"/>
      <c r="WO57" s="332"/>
      <c r="WP57" s="332"/>
      <c r="WQ57" s="332"/>
      <c r="WR57" s="332"/>
      <c r="WS57" s="332"/>
      <c r="WT57" s="332"/>
      <c r="WU57" s="332"/>
      <c r="WV57" s="332"/>
      <c r="WW57" s="332"/>
      <c r="WX57" s="332"/>
      <c r="WY57" s="332"/>
      <c r="WZ57" s="332"/>
      <c r="XA57" s="332"/>
      <c r="XB57" s="332"/>
      <c r="XC57" s="332"/>
      <c r="XD57" s="332"/>
      <c r="XE57" s="332"/>
      <c r="XF57" s="332"/>
      <c r="XG57" s="332"/>
      <c r="XH57" s="332"/>
      <c r="XI57" s="332"/>
      <c r="XJ57" s="332"/>
      <c r="XK57" s="332"/>
      <c r="XL57" s="332"/>
      <c r="XM57" s="332"/>
      <c r="XN57" s="332"/>
      <c r="XO57" s="332"/>
      <c r="XP57" s="332"/>
      <c r="XQ57" s="332"/>
      <c r="XR57" s="332"/>
      <c r="XS57" s="332"/>
      <c r="XT57" s="332"/>
      <c r="XU57" s="332"/>
      <c r="XV57" s="332"/>
      <c r="XW57" s="332"/>
      <c r="XX57" s="332"/>
      <c r="XY57" s="332"/>
      <c r="XZ57" s="332"/>
      <c r="YA57" s="332"/>
      <c r="YB57" s="332"/>
      <c r="YC57" s="332"/>
      <c r="YD57" s="332"/>
      <c r="YE57" s="332"/>
      <c r="YF57" s="332"/>
      <c r="YG57" s="332"/>
      <c r="YH57" s="332"/>
      <c r="YI57" s="332"/>
      <c r="YJ57" s="332"/>
      <c r="YK57" s="332"/>
      <c r="YL57" s="332"/>
      <c r="YM57" s="332"/>
      <c r="YN57" s="332"/>
      <c r="YO57" s="332"/>
      <c r="YP57" s="332"/>
      <c r="YQ57" s="332"/>
      <c r="YR57" s="332"/>
      <c r="YS57" s="332"/>
      <c r="YT57" s="332"/>
      <c r="YU57" s="332"/>
      <c r="YV57" s="332"/>
      <c r="YW57" s="332"/>
      <c r="YX57" s="332"/>
      <c r="YY57" s="332"/>
      <c r="YZ57" s="332"/>
      <c r="ZA57" s="332"/>
      <c r="ZB57" s="332"/>
      <c r="ZC57" s="332"/>
      <c r="ZD57" s="332"/>
      <c r="ZE57" s="332"/>
      <c r="ZF57" s="332"/>
      <c r="ZG57" s="332"/>
      <c r="ZH57" s="332"/>
      <c r="ZI57" s="332"/>
      <c r="ZJ57" s="332"/>
      <c r="ZK57" s="332"/>
      <c r="ZL57" s="332"/>
      <c r="ZM57" s="332"/>
      <c r="ZN57" s="332"/>
      <c r="ZO57" s="332"/>
      <c r="ZP57" s="332"/>
      <c r="ZQ57" s="332"/>
      <c r="ZR57" s="332"/>
      <c r="ZS57" s="332"/>
      <c r="ZT57" s="332"/>
      <c r="ZU57" s="332"/>
      <c r="ZV57" s="332"/>
      <c r="ZW57" s="332"/>
      <c r="ZX57" s="332"/>
      <c r="ZY57" s="332"/>
      <c r="ZZ57" s="332"/>
      <c r="AAA57" s="332"/>
      <c r="AAB57" s="332"/>
      <c r="AAC57" s="332"/>
      <c r="AAD57" s="332"/>
      <c r="AAE57" s="332"/>
      <c r="AAF57" s="332"/>
      <c r="AAG57" s="332"/>
      <c r="AAH57" s="332"/>
      <c r="AAI57" s="332"/>
      <c r="AAJ57" s="332"/>
      <c r="AAK57" s="332"/>
      <c r="AAL57" s="332"/>
      <c r="AAM57" s="332"/>
      <c r="AAN57" s="332"/>
      <c r="AAO57" s="332"/>
      <c r="AAP57" s="332"/>
      <c r="AAQ57" s="332"/>
      <c r="AAR57" s="332"/>
      <c r="AAS57" s="332"/>
      <c r="AAT57" s="332"/>
      <c r="AAU57" s="332"/>
      <c r="AAV57" s="332"/>
      <c r="AAW57" s="332"/>
      <c r="AAX57" s="332"/>
      <c r="AAY57" s="332"/>
      <c r="AAZ57" s="332"/>
      <c r="ABA57" s="332"/>
      <c r="ABB57" s="332"/>
      <c r="ABC57" s="332"/>
      <c r="ABD57" s="332"/>
      <c r="ABE57" s="332"/>
      <c r="ABF57" s="332"/>
      <c r="ABG57" s="332"/>
      <c r="ABH57" s="332"/>
      <c r="ABI57" s="332"/>
      <c r="ABJ57" s="332"/>
      <c r="ABK57" s="332"/>
      <c r="ABL57" s="332"/>
      <c r="ABM57" s="332"/>
      <c r="ABN57" s="332"/>
      <c r="ABO57" s="332"/>
      <c r="ABP57" s="332"/>
      <c r="ABQ57" s="332"/>
      <c r="ABR57" s="332"/>
      <c r="ABS57" s="332"/>
      <c r="ABT57" s="332"/>
      <c r="ABU57" s="332"/>
      <c r="ABV57" s="332"/>
      <c r="ABW57" s="332"/>
      <c r="ABX57" s="332"/>
      <c r="ABY57" s="332"/>
      <c r="ABZ57" s="332"/>
      <c r="ACA57" s="332"/>
      <c r="ACB57" s="332"/>
      <c r="ACC57" s="332"/>
      <c r="ACD57" s="332"/>
      <c r="ACE57" s="332"/>
      <c r="ACF57" s="332"/>
      <c r="ACG57" s="332"/>
      <c r="ACH57" s="332"/>
      <c r="ACI57" s="332"/>
      <c r="ACJ57" s="332"/>
      <c r="ACK57" s="332"/>
      <c r="ACL57" s="332"/>
      <c r="ACM57" s="332"/>
      <c r="ACN57" s="332"/>
      <c r="ACO57" s="332"/>
      <c r="ACP57" s="332"/>
      <c r="ACQ57" s="332"/>
      <c r="ACR57" s="332"/>
      <c r="ACS57" s="332"/>
      <c r="ACT57" s="332"/>
      <c r="ACU57" s="332"/>
      <c r="ACV57" s="332"/>
      <c r="ACW57" s="332"/>
      <c r="ACX57" s="332"/>
      <c r="ACY57" s="332"/>
      <c r="ACZ57" s="332"/>
      <c r="ADA57" s="332"/>
      <c r="ADB57" s="332"/>
      <c r="ADC57" s="332"/>
      <c r="ADD57" s="332"/>
      <c r="ADE57" s="332"/>
      <c r="ADF57" s="332"/>
      <c r="ADG57" s="332"/>
      <c r="ADH57" s="332"/>
      <c r="ADI57" s="332"/>
      <c r="ADJ57" s="332"/>
      <c r="ADK57" s="332"/>
      <c r="ADL57" s="332"/>
      <c r="ADM57" s="332"/>
      <c r="ADN57" s="332"/>
      <c r="ADO57" s="332"/>
      <c r="ADP57" s="332"/>
      <c r="ADQ57" s="332"/>
      <c r="ADR57" s="332"/>
      <c r="ADS57" s="332"/>
      <c r="ADT57" s="332"/>
      <c r="ADU57" s="332"/>
      <c r="ADV57" s="332"/>
      <c r="ADW57" s="332"/>
      <c r="ADX57" s="332"/>
      <c r="ADY57" s="332"/>
      <c r="ADZ57" s="332"/>
      <c r="AEA57" s="332"/>
      <c r="AEB57" s="332"/>
      <c r="AEC57" s="332"/>
      <c r="AED57" s="332"/>
      <c r="AEE57" s="332"/>
      <c r="AEF57" s="332"/>
      <c r="AEG57" s="332"/>
      <c r="AEH57" s="332"/>
      <c r="AEI57" s="332"/>
      <c r="AEJ57" s="332"/>
      <c r="AEK57" s="332"/>
      <c r="AEL57" s="332"/>
      <c r="AEM57" s="332"/>
      <c r="AEN57" s="332"/>
      <c r="AEO57" s="332"/>
      <c r="AEP57" s="332"/>
      <c r="AEQ57" s="332"/>
      <c r="AER57" s="332"/>
      <c r="AES57" s="332"/>
      <c r="AET57" s="332"/>
      <c r="AEU57" s="332"/>
      <c r="AEV57" s="332"/>
      <c r="AEW57" s="332"/>
      <c r="AEX57" s="332"/>
      <c r="AEY57" s="332"/>
      <c r="AEZ57" s="332"/>
      <c r="AFA57" s="332"/>
      <c r="AFB57" s="332"/>
      <c r="AFC57" s="332"/>
      <c r="AFD57" s="332"/>
      <c r="AFE57" s="332"/>
      <c r="AFF57" s="332"/>
      <c r="AFG57" s="332"/>
      <c r="AFH57" s="332"/>
      <c r="AFI57" s="332"/>
      <c r="AFJ57" s="332"/>
      <c r="AFK57" s="332"/>
      <c r="AFL57" s="332"/>
      <c r="AFM57" s="332"/>
      <c r="AFN57" s="332"/>
      <c r="AFO57" s="332"/>
      <c r="AFP57" s="332"/>
      <c r="AFQ57" s="332"/>
      <c r="AFR57" s="332"/>
      <c r="AFS57" s="332"/>
      <c r="AFT57" s="332"/>
      <c r="AFU57" s="332"/>
      <c r="AFV57" s="332"/>
      <c r="AFW57" s="332"/>
      <c r="AFX57" s="332"/>
      <c r="AFY57" s="332"/>
      <c r="AFZ57" s="332"/>
      <c r="AGA57" s="332"/>
      <c r="AGB57" s="332"/>
      <c r="AGC57" s="332"/>
      <c r="AGD57" s="332"/>
      <c r="AGE57" s="332"/>
      <c r="AGF57" s="332"/>
      <c r="AGG57" s="332"/>
      <c r="AGH57" s="332"/>
      <c r="AGI57" s="332"/>
      <c r="AGJ57" s="332"/>
      <c r="AGK57" s="332"/>
      <c r="AGL57" s="332"/>
      <c r="AGM57" s="332"/>
      <c r="AGN57" s="332"/>
      <c r="AGO57" s="332"/>
      <c r="AGP57" s="332"/>
      <c r="AGQ57" s="332"/>
      <c r="AGR57" s="332"/>
      <c r="AGS57" s="332"/>
      <c r="AGT57" s="332"/>
      <c r="AGU57" s="332"/>
      <c r="AGV57" s="332"/>
      <c r="AGW57" s="332"/>
      <c r="AGX57" s="332"/>
      <c r="AGY57" s="332"/>
      <c r="AGZ57" s="332"/>
      <c r="AHA57" s="332"/>
      <c r="AHB57" s="332"/>
      <c r="AHC57" s="332"/>
      <c r="AHD57" s="332"/>
      <c r="AHE57" s="332"/>
      <c r="AHF57" s="332"/>
      <c r="AHG57" s="332"/>
      <c r="AHH57" s="332"/>
      <c r="AHI57" s="332"/>
      <c r="AHJ57" s="332"/>
      <c r="AHK57" s="332"/>
      <c r="AHL57" s="332"/>
      <c r="AHM57" s="332"/>
      <c r="AHN57" s="332"/>
      <c r="AHO57" s="332"/>
      <c r="AHP57" s="332"/>
      <c r="AHQ57" s="332"/>
      <c r="AHR57" s="332"/>
      <c r="AHS57" s="332"/>
      <c r="AHT57" s="332"/>
      <c r="AHU57" s="332"/>
      <c r="AHV57" s="332"/>
      <c r="AHW57" s="332"/>
      <c r="AHX57" s="332"/>
      <c r="AHY57" s="332"/>
      <c r="AHZ57" s="332"/>
      <c r="AIA57" s="332"/>
      <c r="AIB57" s="332"/>
      <c r="AIC57" s="332"/>
      <c r="AID57" s="332"/>
      <c r="AIE57" s="332"/>
      <c r="AIF57" s="332"/>
      <c r="AIG57" s="332"/>
      <c r="AIH57" s="332"/>
      <c r="AII57" s="332"/>
      <c r="AIJ57" s="332"/>
      <c r="AIK57" s="332"/>
      <c r="AIL57" s="332"/>
      <c r="AIM57" s="332"/>
      <c r="AIN57" s="332"/>
      <c r="AIO57" s="332"/>
      <c r="AIP57" s="332"/>
      <c r="AIQ57" s="332"/>
      <c r="AIR57" s="332"/>
      <c r="AIS57" s="332"/>
      <c r="AIT57" s="332"/>
      <c r="AIU57" s="332"/>
      <c r="AIV57" s="332"/>
      <c r="AIW57" s="332"/>
      <c r="AIX57" s="332"/>
      <c r="AIY57" s="332"/>
      <c r="AIZ57" s="332"/>
      <c r="AJA57" s="332"/>
      <c r="AJB57" s="332"/>
      <c r="AJC57" s="332"/>
      <c r="AJD57" s="332"/>
      <c r="AJE57" s="332"/>
      <c r="AJF57" s="332"/>
      <c r="AJG57" s="332"/>
      <c r="AJH57" s="332"/>
      <c r="AJI57" s="332"/>
      <c r="AJJ57" s="332"/>
      <c r="AJK57" s="332"/>
      <c r="AJL57" s="332"/>
      <c r="AJM57" s="332"/>
      <c r="AJN57" s="332"/>
      <c r="AJO57" s="332"/>
      <c r="AJP57" s="332"/>
      <c r="AJQ57" s="332"/>
      <c r="AJR57" s="332"/>
      <c r="AJS57" s="332"/>
      <c r="AJT57" s="332"/>
      <c r="AJU57" s="332"/>
      <c r="AJV57" s="332"/>
      <c r="AJW57" s="332"/>
      <c r="AJX57" s="332"/>
      <c r="AJY57" s="332"/>
      <c r="AJZ57" s="332"/>
      <c r="AKA57" s="332"/>
      <c r="AKB57" s="332"/>
      <c r="AKC57" s="332"/>
      <c r="AKD57" s="332"/>
      <c r="AKE57" s="332"/>
      <c r="AKF57" s="332"/>
      <c r="AKG57" s="332"/>
      <c r="AKH57" s="332"/>
      <c r="AKI57" s="332"/>
      <c r="AKJ57" s="332"/>
      <c r="AKK57" s="332"/>
      <c r="AKL57" s="332"/>
      <c r="AKM57" s="332"/>
      <c r="AKN57" s="332"/>
      <c r="AKO57" s="332"/>
      <c r="AKP57" s="332"/>
      <c r="AKQ57" s="332"/>
      <c r="AKR57" s="332"/>
      <c r="AKS57" s="332"/>
      <c r="AKT57" s="332"/>
      <c r="AKU57" s="332"/>
      <c r="AKV57" s="332"/>
      <c r="AKW57" s="332"/>
      <c r="AKX57" s="332"/>
      <c r="AKY57" s="332"/>
      <c r="AKZ57" s="332"/>
      <c r="ALA57" s="332"/>
      <c r="ALB57" s="332"/>
      <c r="ALC57" s="332"/>
      <c r="ALD57" s="332"/>
      <c r="ALE57" s="332"/>
      <c r="ALF57" s="332"/>
      <c r="ALG57" s="332"/>
      <c r="ALH57" s="332"/>
      <c r="ALI57" s="332"/>
      <c r="ALJ57" s="332"/>
      <c r="ALK57" s="332"/>
      <c r="ALL57" s="332"/>
      <c r="ALM57" s="332"/>
      <c r="ALN57" s="332"/>
      <c r="ALO57" s="332"/>
      <c r="ALP57" s="332"/>
      <c r="ALQ57" s="332"/>
      <c r="ALR57" s="332"/>
      <c r="ALS57" s="332"/>
      <c r="ALT57" s="332"/>
      <c r="ALU57" s="332"/>
      <c r="ALV57" s="332"/>
      <c r="ALW57" s="332"/>
      <c r="ALX57" s="332"/>
      <c r="ALY57" s="332"/>
      <c r="ALZ57" s="332"/>
      <c r="AMA57" s="332"/>
      <c r="AMB57" s="332"/>
      <c r="AMC57" s="332"/>
      <c r="AMD57" s="332"/>
      <c r="AME57" s="332"/>
      <c r="AMF57" s="332"/>
      <c r="AMG57" s="332"/>
      <c r="AMH57" s="332"/>
      <c r="AMI57" s="332"/>
      <c r="AMJ57" s="332"/>
      <c r="AMK57" s="332"/>
      <c r="AML57" s="332"/>
      <c r="AMM57" s="332"/>
      <c r="AMN57" s="332"/>
      <c r="AMO57" s="332"/>
      <c r="AMP57" s="332"/>
      <c r="AMQ57" s="332"/>
      <c r="AMR57" s="332"/>
      <c r="AMS57" s="332"/>
      <c r="AMT57" s="332"/>
      <c r="AMU57" s="332"/>
      <c r="AMV57" s="332"/>
      <c r="AMW57" s="332"/>
      <c r="AMX57" s="332"/>
      <c r="AMY57" s="332"/>
      <c r="AMZ57" s="332"/>
      <c r="ANA57" s="332"/>
      <c r="ANB57" s="332"/>
      <c r="ANC57" s="332"/>
      <c r="AND57" s="332"/>
      <c r="ANE57" s="332"/>
      <c r="ANF57" s="332"/>
      <c r="ANG57" s="332"/>
      <c r="ANH57" s="332"/>
      <c r="ANI57" s="332"/>
      <c r="ANJ57" s="332"/>
      <c r="ANK57" s="332"/>
      <c r="ANL57" s="332"/>
      <c r="ANM57" s="332"/>
      <c r="ANN57" s="332"/>
      <c r="ANO57" s="332"/>
      <c r="ANP57" s="332"/>
      <c r="ANQ57" s="332"/>
      <c r="ANR57" s="332"/>
      <c r="ANS57" s="332"/>
      <c r="ANT57" s="332"/>
      <c r="ANU57" s="332"/>
      <c r="ANV57" s="332"/>
      <c r="ANW57" s="332"/>
      <c r="ANX57" s="332"/>
      <c r="ANY57" s="332"/>
      <c r="ANZ57" s="332"/>
      <c r="AOA57" s="332"/>
      <c r="AOB57" s="332"/>
      <c r="AOC57" s="332"/>
      <c r="AOD57" s="332"/>
      <c r="AOE57" s="332"/>
      <c r="AOF57" s="332"/>
      <c r="AOG57" s="332"/>
      <c r="AOH57" s="332"/>
      <c r="AOI57" s="332"/>
      <c r="AOJ57" s="332"/>
      <c r="AOK57" s="332"/>
      <c r="AOL57" s="332"/>
      <c r="AOM57" s="332"/>
      <c r="AON57" s="332"/>
      <c r="AOO57" s="332"/>
      <c r="AOP57" s="332"/>
      <c r="AOQ57" s="332"/>
      <c r="AOR57" s="332"/>
      <c r="AOS57" s="332"/>
      <c r="AOT57" s="332"/>
      <c r="AOU57" s="332"/>
      <c r="AOV57" s="332"/>
      <c r="AOW57" s="332"/>
      <c r="AOX57" s="332"/>
      <c r="AOY57" s="332"/>
      <c r="AOZ57" s="332"/>
      <c r="APA57" s="332"/>
      <c r="APB57" s="332"/>
      <c r="APC57" s="332"/>
      <c r="APD57" s="332"/>
      <c r="APE57" s="332"/>
      <c r="APF57" s="332"/>
      <c r="APG57" s="332"/>
      <c r="APH57" s="332"/>
      <c r="API57" s="332"/>
      <c r="APJ57" s="332"/>
      <c r="APK57" s="332"/>
      <c r="APL57" s="332"/>
      <c r="APM57" s="332"/>
      <c r="APN57" s="332"/>
      <c r="APO57" s="332"/>
      <c r="APP57" s="332"/>
      <c r="APQ57" s="332"/>
      <c r="APR57" s="332"/>
      <c r="APS57" s="332"/>
      <c r="APT57" s="332"/>
      <c r="APU57" s="332"/>
      <c r="APV57" s="332"/>
      <c r="APW57" s="332"/>
      <c r="APX57" s="332"/>
      <c r="APY57" s="332"/>
      <c r="APZ57" s="332"/>
      <c r="AQA57" s="332"/>
      <c r="AQB57" s="332"/>
      <c r="AQC57" s="332"/>
      <c r="AQD57" s="332"/>
      <c r="AQE57" s="332"/>
      <c r="AQF57" s="332"/>
      <c r="AQG57" s="332"/>
      <c r="AQH57" s="332"/>
      <c r="AQI57" s="332"/>
      <c r="AQJ57" s="332"/>
      <c r="AQK57" s="332"/>
      <c r="AQL57" s="332"/>
      <c r="AQM57" s="332"/>
      <c r="AQN57" s="332"/>
      <c r="AQO57" s="332"/>
      <c r="AQP57" s="332"/>
      <c r="AQQ57" s="332"/>
      <c r="AQR57" s="332"/>
      <c r="AQS57" s="332"/>
      <c r="AQT57" s="332"/>
      <c r="AQU57" s="332"/>
      <c r="AQV57" s="332"/>
      <c r="AQW57" s="332"/>
      <c r="AQX57" s="332"/>
      <c r="AQY57" s="332"/>
      <c r="AQZ57" s="332"/>
      <c r="ARA57" s="332"/>
      <c r="ARB57" s="332"/>
      <c r="ARC57" s="332"/>
      <c r="ARD57" s="332"/>
      <c r="ARE57" s="332"/>
      <c r="ARF57" s="332"/>
      <c r="ARG57" s="332"/>
      <c r="ARH57" s="332"/>
      <c r="ARI57" s="332"/>
      <c r="ARJ57" s="332"/>
      <c r="ARK57" s="332"/>
      <c r="ARL57" s="332"/>
      <c r="ARM57" s="332"/>
      <c r="ARN57" s="332"/>
      <c r="ARO57" s="332"/>
      <c r="ARP57" s="332"/>
      <c r="ARQ57" s="332"/>
      <c r="ARR57" s="332"/>
      <c r="ARS57" s="332"/>
      <c r="ART57" s="332"/>
      <c r="ARU57" s="332"/>
      <c r="ARV57" s="332"/>
      <c r="ARW57" s="332"/>
      <c r="ARX57" s="332"/>
      <c r="ARY57" s="332"/>
      <c r="ARZ57" s="332"/>
      <c r="ASA57" s="332"/>
      <c r="ASB57" s="332"/>
      <c r="ASC57" s="332"/>
      <c r="ASD57" s="332"/>
      <c r="ASE57" s="332"/>
      <c r="ASF57" s="332"/>
      <c r="ASG57" s="332"/>
      <c r="ASH57" s="332"/>
      <c r="ASI57" s="332"/>
      <c r="ASJ57" s="332"/>
      <c r="ASK57" s="332"/>
      <c r="ASL57" s="332"/>
      <c r="ASM57" s="332"/>
      <c r="ASN57" s="332"/>
      <c r="ASO57" s="332"/>
      <c r="ASP57" s="332"/>
      <c r="ASQ57" s="332"/>
      <c r="ASR57" s="332"/>
      <c r="ASS57" s="332"/>
      <c r="AST57" s="332"/>
      <c r="ASU57" s="332"/>
      <c r="ASV57" s="332"/>
      <c r="ASW57" s="332"/>
      <c r="ASX57" s="332"/>
      <c r="ASY57" s="332"/>
      <c r="ASZ57" s="332"/>
      <c r="ATA57" s="332"/>
      <c r="ATB57" s="332"/>
      <c r="ATC57" s="332"/>
      <c r="ATD57" s="332"/>
      <c r="ATE57" s="332"/>
      <c r="ATF57" s="332"/>
      <c r="ATG57" s="332"/>
      <c r="ATH57" s="332"/>
      <c r="ATI57" s="332"/>
      <c r="ATJ57" s="332"/>
      <c r="ATK57" s="332"/>
      <c r="ATL57" s="332"/>
      <c r="ATM57" s="332"/>
      <c r="ATN57" s="332"/>
      <c r="ATO57" s="332"/>
      <c r="ATP57" s="332"/>
      <c r="ATQ57" s="332"/>
      <c r="ATR57" s="332"/>
      <c r="ATS57" s="332"/>
      <c r="ATT57" s="332"/>
      <c r="ATU57" s="332"/>
      <c r="ATV57" s="332"/>
      <c r="ATW57" s="332"/>
      <c r="ATX57" s="332"/>
      <c r="ATY57" s="332"/>
      <c r="ATZ57" s="332"/>
      <c r="AUA57" s="332"/>
      <c r="AUB57" s="332"/>
      <c r="AUC57" s="332"/>
      <c r="AUD57" s="332"/>
      <c r="AUE57" s="332"/>
      <c r="AUF57" s="332"/>
      <c r="AUG57" s="332"/>
      <c r="AUH57" s="332"/>
      <c r="AUI57" s="332"/>
      <c r="AUJ57" s="332"/>
      <c r="AUK57" s="332"/>
      <c r="AUL57" s="332"/>
      <c r="AUM57" s="332"/>
      <c r="AUN57" s="332"/>
      <c r="AUO57" s="332"/>
      <c r="AUP57" s="332"/>
      <c r="AUQ57" s="332"/>
      <c r="AUR57" s="332"/>
      <c r="AUS57" s="332"/>
      <c r="AUT57" s="332"/>
      <c r="AUU57" s="332"/>
      <c r="AUV57" s="332"/>
      <c r="AUW57" s="332"/>
      <c r="AUX57" s="332"/>
      <c r="AUY57" s="332"/>
      <c r="AUZ57" s="332"/>
      <c r="AVA57" s="332"/>
      <c r="AVB57" s="332"/>
      <c r="AVC57" s="332"/>
      <c r="AVD57" s="332"/>
      <c r="AVE57" s="332"/>
      <c r="AVF57" s="332"/>
      <c r="AVG57" s="332"/>
      <c r="AVH57" s="332"/>
      <c r="AVI57" s="332"/>
      <c r="AVJ57" s="332"/>
      <c r="AVK57" s="332"/>
      <c r="AVL57" s="332"/>
      <c r="AVM57" s="332"/>
      <c r="AVN57" s="332"/>
      <c r="AVO57" s="332"/>
      <c r="AVP57" s="332"/>
      <c r="AVQ57" s="332"/>
      <c r="AVR57" s="332"/>
      <c r="AVS57" s="332"/>
      <c r="AVT57" s="332"/>
      <c r="AVU57" s="332"/>
      <c r="AVV57" s="332"/>
      <c r="AVW57" s="332"/>
      <c r="AVX57" s="332"/>
      <c r="AVY57" s="332"/>
      <c r="AVZ57" s="332"/>
      <c r="AWA57" s="332"/>
      <c r="AWB57" s="332"/>
      <c r="AWC57" s="332"/>
      <c r="AWD57" s="332"/>
      <c r="AWE57" s="332"/>
      <c r="AWF57" s="332"/>
      <c r="AWG57" s="332"/>
      <c r="AWH57" s="332"/>
      <c r="AWI57" s="332"/>
      <c r="AWJ57" s="332"/>
      <c r="AWK57" s="332"/>
      <c r="AWL57" s="332"/>
      <c r="AWM57" s="332"/>
      <c r="AWN57" s="332"/>
      <c r="AWO57" s="332"/>
      <c r="AWP57" s="332"/>
      <c r="AWQ57" s="332"/>
      <c r="AWR57" s="332"/>
      <c r="AWS57" s="332"/>
      <c r="AWT57" s="332"/>
      <c r="AWU57" s="332"/>
      <c r="AWV57" s="332"/>
      <c r="AWW57" s="332"/>
      <c r="AWX57" s="332"/>
      <c r="AWY57" s="332"/>
      <c r="AWZ57" s="332"/>
      <c r="AXA57" s="332"/>
      <c r="AXB57" s="332"/>
      <c r="AXC57" s="332"/>
      <c r="AXD57" s="332"/>
      <c r="AXE57" s="332"/>
      <c r="AXF57" s="332"/>
      <c r="AXG57" s="332"/>
      <c r="AXH57" s="332"/>
      <c r="AXI57" s="332"/>
      <c r="AXJ57" s="332"/>
      <c r="AXK57" s="332"/>
      <c r="AXL57" s="332"/>
      <c r="AXM57" s="332"/>
      <c r="AXN57" s="332"/>
      <c r="AXO57" s="332"/>
      <c r="AXP57" s="332"/>
      <c r="AXQ57" s="332"/>
      <c r="AXR57" s="332"/>
      <c r="AXS57" s="332"/>
      <c r="AXT57" s="332"/>
      <c r="AXU57" s="332"/>
      <c r="AXV57" s="332"/>
      <c r="AXW57" s="332"/>
      <c r="AXX57" s="332"/>
      <c r="AXY57" s="332"/>
      <c r="AXZ57" s="332"/>
      <c r="AYA57" s="332"/>
      <c r="AYB57" s="332"/>
      <c r="AYC57" s="332"/>
      <c r="AYD57" s="332"/>
      <c r="AYE57" s="332"/>
      <c r="AYF57" s="332"/>
      <c r="AYG57" s="332"/>
      <c r="AYH57" s="332"/>
      <c r="AYI57" s="332"/>
      <c r="AYJ57" s="332"/>
      <c r="AYK57" s="332"/>
      <c r="AYL57" s="332"/>
      <c r="AYM57" s="332"/>
      <c r="AYN57" s="332"/>
      <c r="AYO57" s="332"/>
      <c r="AYP57" s="332"/>
      <c r="AYQ57" s="332"/>
      <c r="AYR57" s="332"/>
      <c r="AYS57" s="332"/>
      <c r="AYT57" s="332"/>
      <c r="AYU57" s="332"/>
      <c r="AYV57" s="332"/>
      <c r="AYW57" s="332"/>
      <c r="AYX57" s="332"/>
      <c r="AYY57" s="332"/>
      <c r="AYZ57" s="332"/>
      <c r="AZA57" s="332"/>
      <c r="AZB57" s="332"/>
      <c r="AZC57" s="332"/>
      <c r="AZD57" s="332"/>
      <c r="AZE57" s="332"/>
      <c r="AZF57" s="332"/>
      <c r="AZG57" s="332"/>
      <c r="AZH57" s="332"/>
      <c r="AZI57" s="332"/>
      <c r="AZJ57" s="332"/>
      <c r="AZK57" s="332"/>
      <c r="AZL57" s="332"/>
      <c r="AZM57" s="332"/>
      <c r="AZN57" s="332"/>
      <c r="AZO57" s="332"/>
      <c r="AZP57" s="332"/>
      <c r="AZQ57" s="332"/>
      <c r="AZR57" s="332"/>
      <c r="AZS57" s="332"/>
      <c r="AZT57" s="332"/>
      <c r="AZU57" s="332"/>
      <c r="AZV57" s="332"/>
      <c r="AZW57" s="332"/>
      <c r="AZX57" s="332"/>
      <c r="AZY57" s="332"/>
      <c r="AZZ57" s="332"/>
      <c r="BAA57" s="332"/>
      <c r="BAB57" s="332"/>
      <c r="BAC57" s="332"/>
      <c r="BAD57" s="332"/>
      <c r="BAE57" s="332"/>
      <c r="BAF57" s="332"/>
      <c r="BAG57" s="332"/>
      <c r="BAH57" s="332"/>
      <c r="BAI57" s="332"/>
      <c r="BAJ57" s="332"/>
      <c r="BAK57" s="332"/>
      <c r="BAL57" s="332"/>
      <c r="BAM57" s="332"/>
      <c r="BAN57" s="332"/>
      <c r="BAO57" s="332"/>
      <c r="BAP57" s="332"/>
      <c r="BAQ57" s="332"/>
      <c r="BAR57" s="332"/>
      <c r="BAS57" s="332"/>
      <c r="BAT57" s="332"/>
      <c r="BAU57" s="332"/>
      <c r="BAV57" s="332"/>
      <c r="BAW57" s="332"/>
      <c r="BAX57" s="332"/>
      <c r="BAY57" s="332"/>
      <c r="BAZ57" s="332"/>
      <c r="BBA57" s="332"/>
      <c r="BBB57" s="332"/>
      <c r="BBC57" s="332"/>
      <c r="BBD57" s="332"/>
      <c r="BBE57" s="332"/>
      <c r="BBF57" s="332"/>
      <c r="BBG57" s="332"/>
      <c r="BBH57" s="332"/>
      <c r="BBI57" s="332"/>
      <c r="BBJ57" s="332"/>
      <c r="BBK57" s="332"/>
      <c r="BBL57" s="332"/>
      <c r="BBM57" s="332"/>
      <c r="BBN57" s="332"/>
      <c r="BBO57" s="332"/>
      <c r="BBP57" s="332"/>
      <c r="BBQ57" s="332"/>
      <c r="BBR57" s="332"/>
      <c r="BBS57" s="332"/>
      <c r="BBT57" s="332"/>
      <c r="BBU57" s="332"/>
      <c r="BBV57" s="332"/>
      <c r="BBW57" s="332"/>
      <c r="BBX57" s="332"/>
      <c r="BBY57" s="332"/>
      <c r="BBZ57" s="332"/>
      <c r="BCA57" s="332"/>
      <c r="BCB57" s="332"/>
      <c r="BCC57" s="332"/>
      <c r="BCD57" s="332"/>
      <c r="BCE57" s="332"/>
      <c r="BCF57" s="332"/>
      <c r="BCG57" s="332"/>
      <c r="BCH57" s="332"/>
      <c r="BCI57" s="332"/>
      <c r="BCJ57" s="332"/>
      <c r="BCK57" s="332"/>
      <c r="BCL57" s="332"/>
      <c r="BCM57" s="332"/>
      <c r="BCN57" s="332"/>
      <c r="BCO57" s="332"/>
      <c r="BCP57" s="332"/>
      <c r="BCQ57" s="332"/>
      <c r="BCR57" s="332"/>
      <c r="BCS57" s="332"/>
      <c r="BCT57" s="332"/>
      <c r="BCU57" s="332"/>
      <c r="BCV57" s="332"/>
      <c r="BCW57" s="332"/>
      <c r="BCX57" s="332"/>
      <c r="BCY57" s="332"/>
      <c r="BCZ57" s="332"/>
      <c r="BDA57" s="332"/>
      <c r="BDB57" s="332"/>
      <c r="BDC57" s="332"/>
      <c r="BDD57" s="332"/>
      <c r="BDE57" s="332"/>
      <c r="BDF57" s="332"/>
      <c r="BDG57" s="332"/>
      <c r="BDH57" s="332"/>
      <c r="BDI57" s="332"/>
      <c r="BDJ57" s="332"/>
      <c r="BDK57" s="332"/>
      <c r="BDL57" s="332"/>
      <c r="BDM57" s="332"/>
      <c r="BDN57" s="332"/>
      <c r="BDO57" s="332"/>
      <c r="BDP57" s="332"/>
      <c r="BDQ57" s="332"/>
      <c r="BDR57" s="332"/>
      <c r="BDS57" s="332"/>
      <c r="BDT57" s="332"/>
      <c r="BDU57" s="332"/>
      <c r="BDV57" s="332"/>
      <c r="BDW57" s="332"/>
      <c r="BDX57" s="332"/>
      <c r="BDY57" s="332"/>
      <c r="BDZ57" s="332"/>
      <c r="BEA57" s="332"/>
      <c r="BEB57" s="332"/>
      <c r="BEC57" s="332"/>
      <c r="BED57" s="332"/>
      <c r="BEE57" s="332"/>
      <c r="BEF57" s="332"/>
      <c r="BEG57" s="332"/>
      <c r="BEH57" s="332"/>
      <c r="BEI57" s="332"/>
      <c r="BEJ57" s="332"/>
      <c r="BEK57" s="332"/>
      <c r="BEL57" s="332"/>
      <c r="BEM57" s="332"/>
      <c r="BEN57" s="332"/>
      <c r="BEO57" s="332"/>
      <c r="BEP57" s="332"/>
      <c r="BEQ57" s="332"/>
      <c r="BER57" s="332"/>
      <c r="BES57" s="332"/>
      <c r="BET57" s="332"/>
      <c r="BEU57" s="332"/>
      <c r="BEV57" s="332"/>
      <c r="BEW57" s="332"/>
      <c r="BEX57" s="332"/>
      <c r="BEY57" s="332"/>
      <c r="BEZ57" s="332"/>
      <c r="BFA57" s="332"/>
      <c r="BFB57" s="332"/>
      <c r="BFC57" s="332"/>
      <c r="BFD57" s="332"/>
      <c r="BFE57" s="332"/>
      <c r="BFF57" s="332"/>
      <c r="BFG57" s="332"/>
      <c r="BFH57" s="332"/>
      <c r="BFI57" s="332"/>
      <c r="BFJ57" s="332"/>
      <c r="BFK57" s="332"/>
      <c r="BFL57" s="332"/>
      <c r="BFM57" s="332"/>
      <c r="BFN57" s="332"/>
      <c r="BFO57" s="332"/>
      <c r="BFP57" s="332"/>
      <c r="BFQ57" s="332"/>
      <c r="BFR57" s="332"/>
      <c r="BFS57" s="332"/>
      <c r="BFT57" s="332"/>
      <c r="BFU57" s="332"/>
      <c r="BFV57" s="332"/>
      <c r="BFW57" s="332"/>
      <c r="BFX57" s="332"/>
      <c r="BFY57" s="332"/>
      <c r="BFZ57" s="332"/>
      <c r="BGA57" s="332"/>
      <c r="BGB57" s="332"/>
      <c r="BGC57" s="332"/>
      <c r="BGD57" s="332"/>
      <c r="BGE57" s="332"/>
      <c r="BGF57" s="332"/>
      <c r="BGG57" s="332"/>
      <c r="BGH57" s="332"/>
      <c r="BGI57" s="332"/>
      <c r="BGJ57" s="332"/>
      <c r="BGK57" s="332"/>
      <c r="BGL57" s="332"/>
      <c r="BGM57" s="332"/>
      <c r="BGN57" s="332"/>
      <c r="BGO57" s="332"/>
      <c r="BGP57" s="332"/>
      <c r="BGQ57" s="332"/>
      <c r="BGR57" s="332"/>
      <c r="BGS57" s="332"/>
      <c r="BGT57" s="332"/>
      <c r="BGU57" s="332"/>
      <c r="BGV57" s="332"/>
      <c r="BGW57" s="332"/>
      <c r="BGX57" s="332"/>
      <c r="BGY57" s="332"/>
      <c r="BGZ57" s="332"/>
      <c r="BHA57" s="332"/>
      <c r="BHB57" s="332"/>
      <c r="BHC57" s="332"/>
      <c r="BHD57" s="332"/>
      <c r="BHE57" s="332"/>
      <c r="BHF57" s="332"/>
      <c r="BHG57" s="332"/>
      <c r="BHH57" s="332"/>
      <c r="BHI57" s="332"/>
      <c r="BHJ57" s="332"/>
      <c r="BHK57" s="332"/>
      <c r="BHL57" s="332"/>
      <c r="BHM57" s="332"/>
      <c r="BHN57" s="332"/>
      <c r="BHO57" s="332"/>
      <c r="BHP57" s="332"/>
      <c r="BHQ57" s="332"/>
      <c r="BHR57" s="332"/>
      <c r="BHS57" s="332"/>
      <c r="BHT57" s="332"/>
      <c r="BHU57" s="332"/>
      <c r="BHV57" s="332"/>
      <c r="BHW57" s="332"/>
      <c r="BHX57" s="332"/>
      <c r="BHY57" s="332"/>
      <c r="BHZ57" s="332"/>
      <c r="BIA57" s="332"/>
      <c r="BIB57" s="332"/>
      <c r="BIC57" s="332"/>
      <c r="BID57" s="332"/>
      <c r="BIE57" s="332"/>
      <c r="BIF57" s="332"/>
      <c r="BIG57" s="332"/>
      <c r="BIH57" s="332"/>
      <c r="BII57" s="332"/>
      <c r="BIJ57" s="332"/>
      <c r="BIK57" s="332"/>
      <c r="BIL57" s="332"/>
      <c r="BIM57" s="332"/>
      <c r="BIN57" s="332"/>
      <c r="BIO57" s="332"/>
      <c r="BIP57" s="332"/>
      <c r="BIQ57" s="332"/>
      <c r="BIR57" s="332"/>
      <c r="BIS57" s="332"/>
      <c r="BIT57" s="332"/>
      <c r="BIU57" s="332"/>
      <c r="BIV57" s="332"/>
      <c r="BIW57" s="332"/>
      <c r="BIX57" s="332"/>
      <c r="BIY57" s="332"/>
      <c r="BIZ57" s="332"/>
      <c r="BJA57" s="332"/>
      <c r="BJB57" s="332"/>
      <c r="BJC57" s="332"/>
      <c r="BJD57" s="332"/>
      <c r="BJE57" s="332"/>
      <c r="BJF57" s="332"/>
      <c r="BJG57" s="332"/>
      <c r="BJH57" s="332"/>
      <c r="BJI57" s="332"/>
      <c r="BJJ57" s="332"/>
      <c r="BJK57" s="332"/>
      <c r="BJL57" s="332"/>
      <c r="BJM57" s="332"/>
      <c r="BJN57" s="332"/>
      <c r="BJO57" s="332"/>
      <c r="BJP57" s="332"/>
      <c r="BJQ57" s="332"/>
      <c r="BJR57" s="332"/>
      <c r="BJS57" s="332"/>
      <c r="BJT57" s="332"/>
      <c r="BJU57" s="332"/>
      <c r="BJV57" s="332"/>
      <c r="BJW57" s="332"/>
      <c r="BJX57" s="332"/>
      <c r="BJY57" s="332"/>
      <c r="BJZ57" s="332"/>
      <c r="BKA57" s="332"/>
      <c r="BKB57" s="332"/>
      <c r="BKC57" s="332"/>
      <c r="BKD57" s="332"/>
      <c r="BKE57" s="332"/>
      <c r="BKF57" s="332"/>
      <c r="BKG57" s="332"/>
      <c r="BKH57" s="332"/>
      <c r="BKI57" s="332"/>
      <c r="BKJ57" s="332"/>
      <c r="BKK57" s="332"/>
      <c r="BKL57" s="332"/>
      <c r="BKM57" s="332"/>
      <c r="BKN57" s="332"/>
      <c r="BKO57" s="332"/>
      <c r="BKP57" s="332"/>
      <c r="BKQ57" s="332"/>
      <c r="BKR57" s="332"/>
      <c r="BKS57" s="332"/>
      <c r="BKT57" s="332"/>
      <c r="BKU57" s="332"/>
      <c r="BKV57" s="332"/>
      <c r="BKW57" s="332"/>
      <c r="BKX57" s="332"/>
      <c r="BKY57" s="332"/>
      <c r="BKZ57" s="332"/>
      <c r="BLA57" s="332"/>
      <c r="BLB57" s="332"/>
      <c r="BLC57" s="332"/>
      <c r="BLD57" s="332"/>
      <c r="BLE57" s="332"/>
      <c r="BLF57" s="332"/>
      <c r="BLG57" s="332"/>
      <c r="BLH57" s="332"/>
      <c r="BLI57" s="332"/>
      <c r="BLJ57" s="332"/>
      <c r="BLK57" s="332"/>
      <c r="BLL57" s="332"/>
      <c r="BLM57" s="332"/>
      <c r="BLN57" s="332"/>
      <c r="BLO57" s="332"/>
      <c r="BLP57" s="332"/>
      <c r="BLQ57" s="332"/>
      <c r="BLR57" s="332"/>
      <c r="BLS57" s="332"/>
      <c r="BLT57" s="332"/>
      <c r="BLU57" s="332"/>
      <c r="BLV57" s="332"/>
      <c r="BLW57" s="332"/>
      <c r="BLX57" s="332"/>
      <c r="BLY57" s="332"/>
      <c r="BLZ57" s="332"/>
      <c r="BMA57" s="332"/>
      <c r="BMB57" s="332"/>
      <c r="BMC57" s="332"/>
      <c r="BMD57" s="332"/>
      <c r="BME57" s="332"/>
      <c r="BMF57" s="332"/>
      <c r="BMG57" s="332"/>
      <c r="BMH57" s="332"/>
      <c r="BMI57" s="332"/>
      <c r="BMJ57" s="332"/>
      <c r="BMK57" s="332"/>
      <c r="BML57" s="332"/>
      <c r="BMM57" s="332"/>
      <c r="BMN57" s="332"/>
      <c r="BMO57" s="332"/>
      <c r="BMP57" s="332"/>
      <c r="BMQ57" s="332"/>
      <c r="BMR57" s="332"/>
      <c r="BMS57" s="332"/>
      <c r="BMT57" s="332"/>
      <c r="BMU57" s="332"/>
      <c r="BMV57" s="332"/>
      <c r="BMW57" s="332"/>
      <c r="BMX57" s="332"/>
      <c r="BMY57" s="332"/>
      <c r="BMZ57" s="332"/>
      <c r="BNA57" s="332"/>
      <c r="BNB57" s="332"/>
      <c r="BNC57" s="332"/>
      <c r="BND57" s="332"/>
      <c r="BNE57" s="332"/>
      <c r="BNF57" s="332"/>
      <c r="BNG57" s="332"/>
      <c r="BNH57" s="332"/>
      <c r="BNI57" s="332"/>
      <c r="BNJ57" s="332"/>
      <c r="BNK57" s="332"/>
      <c r="BNL57" s="332"/>
      <c r="BNM57" s="332"/>
      <c r="BNN57" s="332"/>
      <c r="BNO57" s="332"/>
      <c r="BNP57" s="332"/>
      <c r="BNQ57" s="332"/>
      <c r="BNR57" s="332"/>
      <c r="BNS57" s="332"/>
      <c r="BNT57" s="332"/>
      <c r="BNU57" s="332"/>
      <c r="BNV57" s="332"/>
      <c r="BNW57" s="332"/>
      <c r="BNX57" s="332"/>
      <c r="BNY57" s="332"/>
      <c r="BNZ57" s="332"/>
      <c r="BOA57" s="332"/>
      <c r="BOB57" s="332"/>
      <c r="BOC57" s="332"/>
      <c r="BOD57" s="332"/>
      <c r="BOE57" s="332"/>
      <c r="BOF57" s="332"/>
      <c r="BOG57" s="332"/>
      <c r="BOH57" s="332"/>
      <c r="BOI57" s="332"/>
      <c r="BOJ57" s="332"/>
      <c r="BOK57" s="332"/>
      <c r="BOL57" s="332"/>
      <c r="BOM57" s="332"/>
      <c r="BON57" s="332"/>
      <c r="BOO57" s="332"/>
      <c r="BOP57" s="332"/>
      <c r="BOQ57" s="332"/>
      <c r="BOR57" s="332"/>
      <c r="BOS57" s="332"/>
      <c r="BOT57" s="332"/>
      <c r="BOU57" s="332"/>
      <c r="BOV57" s="332"/>
      <c r="BOW57" s="332"/>
      <c r="BOX57" s="332"/>
      <c r="BOY57" s="332"/>
      <c r="BOZ57" s="332"/>
      <c r="BPA57" s="332"/>
      <c r="BPB57" s="332"/>
      <c r="BPC57" s="332"/>
      <c r="BPD57" s="332"/>
      <c r="BPE57" s="332"/>
      <c r="BPF57" s="332"/>
      <c r="BPG57" s="332"/>
      <c r="BPH57" s="332"/>
      <c r="BPI57" s="332"/>
      <c r="BPJ57" s="332"/>
      <c r="BPK57" s="332"/>
      <c r="BPL57" s="332"/>
      <c r="BPM57" s="332"/>
      <c r="BPN57" s="332"/>
      <c r="BPO57" s="332"/>
      <c r="BPP57" s="332"/>
      <c r="BPQ57" s="332"/>
      <c r="BPR57" s="332"/>
      <c r="BPS57" s="332"/>
      <c r="BPT57" s="332"/>
      <c r="BPU57" s="332"/>
      <c r="BPV57" s="332"/>
      <c r="BPW57" s="332"/>
      <c r="BPX57" s="332"/>
      <c r="BPY57" s="332"/>
      <c r="BPZ57" s="332"/>
      <c r="BQA57" s="332"/>
      <c r="BQB57" s="332"/>
      <c r="BQC57" s="332"/>
      <c r="BQD57" s="332"/>
      <c r="BQE57" s="332"/>
      <c r="BQF57" s="332"/>
      <c r="BQG57" s="332"/>
      <c r="BQH57" s="332"/>
      <c r="BQI57" s="332"/>
      <c r="BQJ57" s="332"/>
      <c r="BQK57" s="332"/>
      <c r="BQL57" s="332"/>
      <c r="BQM57" s="332"/>
      <c r="BQN57" s="332"/>
      <c r="BQO57" s="332"/>
      <c r="BQP57" s="332"/>
      <c r="BQQ57" s="332"/>
      <c r="BQR57" s="332"/>
      <c r="BQS57" s="332"/>
      <c r="BQT57" s="332"/>
      <c r="BQU57" s="332"/>
      <c r="BQV57" s="332"/>
      <c r="BQW57" s="332"/>
      <c r="BQX57" s="332"/>
      <c r="BQY57" s="332"/>
      <c r="BQZ57" s="332"/>
      <c r="BRA57" s="332"/>
      <c r="BRB57" s="332"/>
      <c r="BRC57" s="332"/>
      <c r="BRD57" s="332"/>
      <c r="BRE57" s="332"/>
      <c r="BRF57" s="332"/>
      <c r="BRG57" s="332"/>
      <c r="BRH57" s="332"/>
      <c r="BRI57" s="332"/>
      <c r="BRJ57" s="332"/>
      <c r="BRK57" s="332"/>
      <c r="BRL57" s="332"/>
      <c r="BRM57" s="332"/>
      <c r="BRN57" s="332"/>
      <c r="BRO57" s="332"/>
      <c r="BRP57" s="332"/>
      <c r="BRQ57" s="332"/>
      <c r="BRR57" s="332"/>
      <c r="BRS57" s="332"/>
      <c r="BRT57" s="332"/>
      <c r="BRU57" s="332"/>
      <c r="BRV57" s="332"/>
      <c r="BRW57" s="332"/>
      <c r="BRX57" s="332"/>
      <c r="BRY57" s="332"/>
      <c r="BRZ57" s="332"/>
      <c r="BSA57" s="332"/>
      <c r="BSB57" s="332"/>
      <c r="BSC57" s="332"/>
      <c r="BSD57" s="332"/>
      <c r="BSE57" s="332"/>
      <c r="BSF57" s="332"/>
      <c r="BSG57" s="332"/>
      <c r="BSH57" s="332"/>
      <c r="BSI57" s="332"/>
      <c r="BSJ57" s="332"/>
      <c r="BSK57" s="332"/>
      <c r="BSL57" s="332"/>
      <c r="BSM57" s="332"/>
      <c r="BSN57" s="332"/>
      <c r="BSO57" s="332"/>
      <c r="BSP57" s="332"/>
      <c r="BSQ57" s="332"/>
      <c r="BSR57" s="332"/>
      <c r="BSS57" s="332"/>
      <c r="BST57" s="332"/>
      <c r="BSU57" s="332"/>
      <c r="BSV57" s="332"/>
      <c r="BSW57" s="332"/>
      <c r="BSX57" s="332"/>
      <c r="BSY57" s="332"/>
      <c r="BSZ57" s="332"/>
      <c r="BTA57" s="332"/>
      <c r="BTB57" s="332"/>
      <c r="BTC57" s="332"/>
      <c r="BTD57" s="332"/>
      <c r="BTE57" s="332"/>
      <c r="BTF57" s="332"/>
      <c r="BTG57" s="332"/>
      <c r="BTH57" s="332"/>
      <c r="BTI57" s="332"/>
      <c r="BTJ57" s="332"/>
      <c r="BTK57" s="332"/>
      <c r="BTL57" s="332"/>
      <c r="BTM57" s="332"/>
      <c r="BTN57" s="332"/>
      <c r="BTO57" s="332"/>
      <c r="BTP57" s="332"/>
      <c r="BTQ57" s="332"/>
      <c r="BTR57" s="332"/>
      <c r="BTS57" s="332"/>
      <c r="BTT57" s="332"/>
      <c r="BTU57" s="332"/>
      <c r="BTV57" s="332"/>
      <c r="BTW57" s="332"/>
      <c r="BTX57" s="332"/>
      <c r="BTY57" s="332"/>
      <c r="BTZ57" s="332"/>
      <c r="BUA57" s="332"/>
      <c r="BUB57" s="332"/>
      <c r="BUC57" s="332"/>
      <c r="BUD57" s="332"/>
      <c r="BUE57" s="332"/>
      <c r="BUF57" s="332"/>
      <c r="BUG57" s="332"/>
      <c r="BUH57" s="332"/>
      <c r="BUI57" s="332"/>
      <c r="BUJ57" s="332"/>
      <c r="BUK57" s="332"/>
      <c r="BUL57" s="332"/>
      <c r="BUM57" s="332"/>
      <c r="BUN57" s="332"/>
      <c r="BUO57" s="332"/>
      <c r="BUP57" s="332"/>
      <c r="BUQ57" s="332"/>
      <c r="BUR57" s="332"/>
      <c r="BUS57" s="332"/>
      <c r="BUT57" s="332"/>
      <c r="BUU57" s="332"/>
      <c r="BUV57" s="332"/>
      <c r="BUW57" s="332"/>
      <c r="BUX57" s="332"/>
      <c r="BUY57" s="332"/>
      <c r="BUZ57" s="332"/>
      <c r="BVA57" s="332"/>
      <c r="BVB57" s="332"/>
      <c r="BVC57" s="332"/>
      <c r="BVD57" s="332"/>
      <c r="BVE57" s="332"/>
      <c r="BVF57" s="332"/>
      <c r="BVG57" s="332"/>
      <c r="BVH57" s="332"/>
      <c r="BVI57" s="332"/>
      <c r="BVJ57" s="332"/>
      <c r="BVK57" s="332"/>
      <c r="BVL57" s="332"/>
      <c r="BVM57" s="332"/>
      <c r="BVN57" s="332"/>
      <c r="BVO57" s="332"/>
      <c r="BVP57" s="332"/>
      <c r="BVQ57" s="332"/>
      <c r="BVR57" s="332"/>
      <c r="BVS57" s="332"/>
      <c r="BVT57" s="332"/>
      <c r="BVU57" s="332"/>
      <c r="BVV57" s="332"/>
      <c r="BVW57" s="332"/>
      <c r="BVX57" s="332"/>
      <c r="BVY57" s="332"/>
      <c r="BVZ57" s="332"/>
      <c r="BWA57" s="332"/>
      <c r="BWB57" s="332"/>
      <c r="BWC57" s="332"/>
      <c r="BWD57" s="332"/>
      <c r="BWE57" s="332"/>
      <c r="BWF57" s="332"/>
      <c r="BWG57" s="332"/>
      <c r="BWH57" s="332"/>
      <c r="BWI57" s="332"/>
      <c r="BWJ57" s="332"/>
      <c r="BWK57" s="332"/>
      <c r="BWL57" s="332"/>
      <c r="BWM57" s="332"/>
      <c r="BWN57" s="332"/>
      <c r="BWO57" s="332"/>
      <c r="BWP57" s="332"/>
      <c r="BWQ57" s="332"/>
      <c r="BWR57" s="332"/>
      <c r="BWS57" s="332"/>
      <c r="BWT57" s="332"/>
      <c r="BWU57" s="332"/>
      <c r="BWV57" s="332"/>
      <c r="BWW57" s="332"/>
      <c r="BWX57" s="332"/>
      <c r="BWY57" s="332"/>
      <c r="BWZ57" s="332"/>
      <c r="BXA57" s="332"/>
      <c r="BXB57" s="332"/>
      <c r="BXC57" s="332"/>
      <c r="BXD57" s="332"/>
      <c r="BXE57" s="332"/>
      <c r="BXF57" s="332"/>
      <c r="BXG57" s="332"/>
      <c r="BXH57" s="332"/>
      <c r="BXI57" s="332"/>
      <c r="BXJ57" s="332"/>
      <c r="BXK57" s="332"/>
      <c r="BXL57" s="332"/>
      <c r="BXM57" s="332"/>
      <c r="BXN57" s="332"/>
      <c r="BXO57" s="332"/>
      <c r="BXP57" s="332"/>
      <c r="BXQ57" s="332"/>
      <c r="BXR57" s="332"/>
      <c r="BXS57" s="332"/>
      <c r="BXT57" s="332"/>
      <c r="BXU57" s="332"/>
      <c r="BXV57" s="332"/>
      <c r="BXW57" s="332"/>
      <c r="BXX57" s="332"/>
      <c r="BXY57" s="332"/>
      <c r="BXZ57" s="332"/>
      <c r="BYA57" s="332"/>
      <c r="BYB57" s="332"/>
      <c r="BYC57" s="332"/>
      <c r="BYD57" s="332"/>
      <c r="BYE57" s="332"/>
      <c r="BYF57" s="332"/>
      <c r="BYG57" s="332"/>
      <c r="BYH57" s="332"/>
      <c r="BYI57" s="332"/>
      <c r="BYJ57" s="332"/>
      <c r="BYK57" s="332"/>
      <c r="BYL57" s="332"/>
      <c r="BYM57" s="332"/>
      <c r="BYN57" s="332"/>
      <c r="BYO57" s="332"/>
      <c r="BYP57" s="332"/>
      <c r="BYQ57" s="332"/>
      <c r="BYR57" s="332"/>
      <c r="BYS57" s="332"/>
      <c r="BYT57" s="332"/>
      <c r="BYU57" s="332"/>
      <c r="BYV57" s="332"/>
      <c r="BYW57" s="332"/>
      <c r="BYX57" s="332"/>
      <c r="BYY57" s="332"/>
      <c r="BYZ57" s="332"/>
      <c r="BZA57" s="332"/>
      <c r="BZB57" s="332"/>
      <c r="BZC57" s="332"/>
      <c r="BZD57" s="332"/>
      <c r="BZE57" s="332"/>
      <c r="BZF57" s="332"/>
      <c r="BZG57" s="332"/>
      <c r="BZH57" s="332"/>
      <c r="BZI57" s="332"/>
      <c r="BZJ57" s="332"/>
      <c r="BZK57" s="332"/>
      <c r="BZL57" s="332"/>
      <c r="BZM57" s="332"/>
      <c r="BZN57" s="332"/>
      <c r="BZO57" s="332"/>
      <c r="BZP57" s="332"/>
      <c r="BZQ57" s="332"/>
      <c r="BZR57" s="332"/>
      <c r="BZS57" s="332"/>
      <c r="BZT57" s="332"/>
      <c r="BZU57" s="332"/>
      <c r="BZV57" s="332"/>
      <c r="BZW57" s="332"/>
      <c r="BZX57" s="332"/>
      <c r="BZY57" s="332"/>
      <c r="BZZ57" s="332"/>
      <c r="CAA57" s="332"/>
      <c r="CAB57" s="332"/>
      <c r="CAC57" s="332"/>
      <c r="CAD57" s="332"/>
      <c r="CAE57" s="332"/>
      <c r="CAF57" s="332"/>
      <c r="CAG57" s="332"/>
      <c r="CAH57" s="332"/>
      <c r="CAI57" s="332"/>
      <c r="CAJ57" s="332"/>
      <c r="CAK57" s="332"/>
      <c r="CAL57" s="332"/>
      <c r="CAM57" s="332"/>
      <c r="CAN57" s="332"/>
      <c r="CAO57" s="332"/>
      <c r="CAP57" s="332"/>
      <c r="CAQ57" s="332"/>
      <c r="CAR57" s="332"/>
      <c r="CAS57" s="332"/>
      <c r="CAT57" s="332"/>
      <c r="CAU57" s="332"/>
      <c r="CAV57" s="332"/>
      <c r="CAW57" s="332"/>
      <c r="CAX57" s="332"/>
      <c r="CAY57" s="332"/>
      <c r="CAZ57" s="332"/>
      <c r="CBA57" s="332"/>
      <c r="CBB57" s="332"/>
      <c r="CBC57" s="332"/>
      <c r="CBD57" s="332"/>
      <c r="CBE57" s="332"/>
      <c r="CBF57" s="332"/>
      <c r="CBG57" s="332"/>
      <c r="CBH57" s="332"/>
      <c r="CBI57" s="332"/>
      <c r="CBJ57" s="332"/>
      <c r="CBK57" s="332"/>
      <c r="CBL57" s="332"/>
      <c r="CBM57" s="332"/>
      <c r="CBN57" s="332"/>
      <c r="CBO57" s="332"/>
      <c r="CBP57" s="332"/>
      <c r="CBQ57" s="332"/>
      <c r="CBR57" s="332"/>
      <c r="CBS57" s="332"/>
      <c r="CBT57" s="332"/>
      <c r="CBU57" s="332"/>
      <c r="CBV57" s="332"/>
      <c r="CBW57" s="332"/>
      <c r="CBX57" s="332"/>
      <c r="CBY57" s="332"/>
      <c r="CBZ57" s="332"/>
      <c r="CCA57" s="332"/>
      <c r="CCB57" s="332"/>
      <c r="CCC57" s="332"/>
      <c r="CCD57" s="332"/>
      <c r="CCE57" s="332"/>
      <c r="CCF57" s="332"/>
      <c r="CCG57" s="332"/>
      <c r="CCH57" s="332"/>
      <c r="CCI57" s="332"/>
      <c r="CCJ57" s="332"/>
      <c r="CCK57" s="332"/>
      <c r="CCL57" s="332"/>
      <c r="CCM57" s="332"/>
      <c r="CCN57" s="332"/>
      <c r="CCO57" s="332"/>
      <c r="CCP57" s="332"/>
      <c r="CCQ57" s="332"/>
      <c r="CCR57" s="332"/>
      <c r="CCS57" s="332"/>
      <c r="CCT57" s="332"/>
      <c r="CCU57" s="332"/>
      <c r="CCV57" s="332"/>
      <c r="CCW57" s="332"/>
      <c r="CCX57" s="332"/>
      <c r="CCY57" s="332"/>
      <c r="CCZ57" s="332"/>
      <c r="CDA57" s="332"/>
      <c r="CDB57" s="332"/>
      <c r="CDC57" s="332"/>
      <c r="CDD57" s="332"/>
      <c r="CDE57" s="332"/>
      <c r="CDF57" s="332"/>
      <c r="CDG57" s="332"/>
      <c r="CDH57" s="332"/>
      <c r="CDI57" s="332"/>
      <c r="CDJ57" s="332"/>
      <c r="CDK57" s="332"/>
      <c r="CDL57" s="332"/>
      <c r="CDM57" s="332"/>
      <c r="CDN57" s="332"/>
      <c r="CDO57" s="332"/>
      <c r="CDP57" s="332"/>
      <c r="CDQ57" s="332"/>
      <c r="CDR57" s="332"/>
      <c r="CDS57" s="332"/>
      <c r="CDT57" s="332"/>
      <c r="CDU57" s="332"/>
      <c r="CDV57" s="332"/>
      <c r="CDW57" s="332"/>
      <c r="CDX57" s="332"/>
      <c r="CDY57" s="332"/>
      <c r="CDZ57" s="332"/>
      <c r="CEA57" s="332"/>
      <c r="CEB57" s="332"/>
      <c r="CEC57" s="332"/>
      <c r="CED57" s="332"/>
      <c r="CEE57" s="332"/>
      <c r="CEF57" s="332"/>
      <c r="CEG57" s="332"/>
      <c r="CEH57" s="332"/>
      <c r="CEI57" s="332"/>
      <c r="CEJ57" s="332"/>
      <c r="CEK57" s="332"/>
      <c r="CEL57" s="332"/>
      <c r="CEM57" s="332"/>
      <c r="CEN57" s="332"/>
      <c r="CEO57" s="332"/>
      <c r="CEP57" s="332"/>
      <c r="CEQ57" s="332"/>
      <c r="CER57" s="332"/>
      <c r="CES57" s="332"/>
      <c r="CET57" s="332"/>
      <c r="CEU57" s="332"/>
      <c r="CEV57" s="332"/>
      <c r="CEW57" s="332"/>
      <c r="CEX57" s="332"/>
      <c r="CEY57" s="332"/>
      <c r="CEZ57" s="332"/>
      <c r="CFA57" s="332"/>
      <c r="CFB57" s="332"/>
      <c r="CFC57" s="332"/>
      <c r="CFD57" s="332"/>
      <c r="CFE57" s="332"/>
      <c r="CFF57" s="332"/>
      <c r="CFG57" s="332"/>
      <c r="CFH57" s="332"/>
      <c r="CFI57" s="332"/>
      <c r="CFJ57" s="332"/>
      <c r="CFK57" s="332"/>
      <c r="CFL57" s="332"/>
      <c r="CFM57" s="332"/>
      <c r="CFN57" s="332"/>
      <c r="CFO57" s="332"/>
      <c r="CFP57" s="332"/>
      <c r="CFQ57" s="332"/>
      <c r="CFR57" s="332"/>
      <c r="CFS57" s="332"/>
      <c r="CFT57" s="332"/>
      <c r="CFU57" s="332"/>
      <c r="CFV57" s="332"/>
      <c r="CFW57" s="332"/>
      <c r="CFX57" s="332"/>
      <c r="CFY57" s="332"/>
      <c r="CFZ57" s="332"/>
      <c r="CGA57" s="332"/>
      <c r="CGB57" s="332"/>
      <c r="CGC57" s="332"/>
      <c r="CGD57" s="332"/>
      <c r="CGE57" s="332"/>
      <c r="CGF57" s="332"/>
      <c r="CGG57" s="332"/>
      <c r="CGH57" s="332"/>
      <c r="CGI57" s="332"/>
      <c r="CGJ57" s="332"/>
      <c r="CGK57" s="332"/>
      <c r="CGL57" s="332"/>
      <c r="CGM57" s="332"/>
      <c r="CGN57" s="332"/>
      <c r="CGO57" s="332"/>
      <c r="CGP57" s="332"/>
      <c r="CGQ57" s="332"/>
      <c r="CGR57" s="332"/>
      <c r="CGS57" s="332"/>
      <c r="CGT57" s="332"/>
      <c r="CGU57" s="332"/>
      <c r="CGV57" s="332"/>
      <c r="CGW57" s="332"/>
      <c r="CGX57" s="332"/>
      <c r="CGY57" s="332"/>
      <c r="CGZ57" s="332"/>
      <c r="CHA57" s="332"/>
      <c r="CHB57" s="332"/>
      <c r="CHC57" s="332"/>
      <c r="CHD57" s="332"/>
      <c r="CHE57" s="332"/>
      <c r="CHF57" s="332"/>
      <c r="CHG57" s="332"/>
      <c r="CHH57" s="332"/>
      <c r="CHI57" s="332"/>
      <c r="CHJ57" s="332"/>
      <c r="CHK57" s="332"/>
      <c r="CHL57" s="332"/>
      <c r="CHM57" s="332"/>
      <c r="CHN57" s="332"/>
      <c r="CHO57" s="332"/>
      <c r="CHP57" s="332"/>
      <c r="CHQ57" s="332"/>
      <c r="CHR57" s="332"/>
      <c r="CHS57" s="332"/>
      <c r="CHT57" s="332"/>
      <c r="CHU57" s="332"/>
      <c r="CHV57" s="332"/>
      <c r="CHW57" s="332"/>
      <c r="CHX57" s="332"/>
      <c r="CHY57" s="332"/>
      <c r="CHZ57" s="332"/>
      <c r="CIA57" s="332"/>
      <c r="CIB57" s="332"/>
      <c r="CIC57" s="332"/>
      <c r="CID57" s="332"/>
      <c r="CIE57" s="332"/>
      <c r="CIF57" s="332"/>
      <c r="CIG57" s="332"/>
      <c r="CIH57" s="332"/>
      <c r="CII57" s="332"/>
      <c r="CIJ57" s="332"/>
      <c r="CIK57" s="332"/>
      <c r="CIL57" s="332"/>
      <c r="CIM57" s="332"/>
      <c r="CIN57" s="332"/>
      <c r="CIO57" s="332"/>
      <c r="CIP57" s="332"/>
      <c r="CIQ57" s="332"/>
      <c r="CIR57" s="332"/>
      <c r="CIS57" s="332"/>
      <c r="CIT57" s="332"/>
      <c r="CIU57" s="332"/>
      <c r="CIV57" s="332"/>
      <c r="CIW57" s="332"/>
      <c r="CIX57" s="332"/>
      <c r="CIY57" s="332"/>
      <c r="CIZ57" s="332"/>
      <c r="CJA57" s="332"/>
      <c r="CJB57" s="332"/>
      <c r="CJC57" s="332"/>
      <c r="CJD57" s="332"/>
      <c r="CJE57" s="332"/>
      <c r="CJF57" s="332"/>
      <c r="CJG57" s="332"/>
      <c r="CJH57" s="332"/>
      <c r="CJI57" s="332"/>
      <c r="CJJ57" s="332"/>
      <c r="CJK57" s="332"/>
      <c r="CJL57" s="332"/>
      <c r="CJM57" s="332"/>
      <c r="CJN57" s="332"/>
      <c r="CJO57" s="332"/>
      <c r="CJP57" s="332"/>
      <c r="CJQ57" s="332"/>
      <c r="CJR57" s="332"/>
      <c r="CJS57" s="332"/>
      <c r="CJT57" s="332"/>
      <c r="CJU57" s="332"/>
      <c r="CJV57" s="332"/>
      <c r="CJW57" s="332"/>
      <c r="CJX57" s="332"/>
      <c r="CJY57" s="332"/>
      <c r="CJZ57" s="332"/>
      <c r="CKA57" s="332"/>
      <c r="CKB57" s="332"/>
      <c r="CKC57" s="332"/>
      <c r="CKD57" s="332"/>
      <c r="CKE57" s="332"/>
      <c r="CKF57" s="332"/>
      <c r="CKG57" s="332"/>
      <c r="CKH57" s="332"/>
      <c r="CKI57" s="332"/>
      <c r="CKJ57" s="332"/>
      <c r="CKK57" s="332"/>
      <c r="CKL57" s="332"/>
      <c r="CKM57" s="332"/>
      <c r="CKN57" s="332"/>
      <c r="CKO57" s="332"/>
      <c r="CKP57" s="332"/>
      <c r="CKQ57" s="332"/>
      <c r="CKR57" s="332"/>
      <c r="CKS57" s="332"/>
      <c r="CKT57" s="332"/>
      <c r="CKU57" s="332"/>
      <c r="CKV57" s="332"/>
      <c r="CKW57" s="332"/>
      <c r="CKX57" s="332"/>
      <c r="CKY57" s="332"/>
      <c r="CKZ57" s="332"/>
      <c r="CLA57" s="332"/>
      <c r="CLB57" s="332"/>
      <c r="CLC57" s="332"/>
      <c r="CLD57" s="332"/>
      <c r="CLE57" s="332"/>
      <c r="CLF57" s="332"/>
      <c r="CLG57" s="332"/>
      <c r="CLH57" s="332"/>
      <c r="CLI57" s="332"/>
      <c r="CLJ57" s="332"/>
      <c r="CLK57" s="332"/>
      <c r="CLL57" s="332"/>
      <c r="CLM57" s="332"/>
      <c r="CLN57" s="332"/>
      <c r="CLO57" s="332"/>
      <c r="CLP57" s="332"/>
      <c r="CLQ57" s="332"/>
      <c r="CLR57" s="332"/>
      <c r="CLS57" s="332"/>
      <c r="CLT57" s="332"/>
      <c r="CLU57" s="332"/>
      <c r="CLV57" s="332"/>
      <c r="CLW57" s="332"/>
      <c r="CLX57" s="332"/>
      <c r="CLY57" s="332"/>
      <c r="CLZ57" s="332"/>
      <c r="CMA57" s="332"/>
      <c r="CMB57" s="332"/>
      <c r="CMC57" s="332"/>
      <c r="CMD57" s="332"/>
      <c r="CME57" s="332"/>
      <c r="CMF57" s="332"/>
      <c r="CMG57" s="332"/>
      <c r="CMH57" s="332"/>
      <c r="CMI57" s="332"/>
      <c r="CMJ57" s="332"/>
      <c r="CMK57" s="332"/>
      <c r="CML57" s="332"/>
      <c r="CMM57" s="332"/>
      <c r="CMN57" s="332"/>
      <c r="CMO57" s="332"/>
      <c r="CMP57" s="332"/>
      <c r="CMQ57" s="332"/>
      <c r="CMR57" s="332"/>
      <c r="CMS57" s="332"/>
      <c r="CMT57" s="332"/>
      <c r="CMU57" s="332"/>
      <c r="CMV57" s="332"/>
      <c r="CMW57" s="332"/>
      <c r="CMX57" s="332"/>
      <c r="CMY57" s="332"/>
      <c r="CMZ57" s="332"/>
      <c r="CNA57" s="332"/>
      <c r="CNB57" s="332"/>
      <c r="CNC57" s="332"/>
      <c r="CND57" s="332"/>
      <c r="CNE57" s="332"/>
      <c r="CNF57" s="332"/>
      <c r="CNG57" s="332"/>
      <c r="CNH57" s="332"/>
      <c r="CNI57" s="332"/>
      <c r="CNJ57" s="332"/>
      <c r="CNK57" s="332"/>
      <c r="CNL57" s="332"/>
      <c r="CNM57" s="332"/>
      <c r="CNN57" s="332"/>
      <c r="CNO57" s="332"/>
      <c r="CNP57" s="332"/>
      <c r="CNQ57" s="332"/>
      <c r="CNR57" s="332"/>
      <c r="CNS57" s="332"/>
      <c r="CNT57" s="332"/>
      <c r="CNU57" s="332"/>
      <c r="CNV57" s="332"/>
      <c r="CNW57" s="332"/>
      <c r="CNX57" s="332"/>
      <c r="CNY57" s="332"/>
      <c r="CNZ57" s="332"/>
      <c r="COA57" s="332"/>
      <c r="COB57" s="332"/>
      <c r="COC57" s="332"/>
      <c r="COD57" s="332"/>
      <c r="COE57" s="332"/>
      <c r="COF57" s="332"/>
      <c r="COG57" s="332"/>
      <c r="COH57" s="332"/>
      <c r="COI57" s="332"/>
      <c r="COJ57" s="332"/>
      <c r="COK57" s="332"/>
      <c r="COL57" s="332"/>
      <c r="COM57" s="332"/>
      <c r="CON57" s="332"/>
      <c r="COO57" s="332"/>
      <c r="COP57" s="332"/>
      <c r="COQ57" s="332"/>
      <c r="COR57" s="332"/>
      <c r="COS57" s="332"/>
      <c r="COT57" s="332"/>
      <c r="COU57" s="332"/>
      <c r="COV57" s="332"/>
      <c r="COW57" s="332"/>
      <c r="COX57" s="332"/>
      <c r="COY57" s="332"/>
      <c r="COZ57" s="332"/>
      <c r="CPA57" s="332"/>
      <c r="CPB57" s="332"/>
      <c r="CPC57" s="332"/>
      <c r="CPD57" s="332"/>
      <c r="CPE57" s="332"/>
      <c r="CPF57" s="332"/>
      <c r="CPG57" s="332"/>
      <c r="CPH57" s="332"/>
      <c r="CPI57" s="332"/>
      <c r="CPJ57" s="332"/>
      <c r="CPK57" s="332"/>
      <c r="CPL57" s="332"/>
      <c r="CPM57" s="332"/>
      <c r="CPN57" s="332"/>
      <c r="CPO57" s="332"/>
      <c r="CPP57" s="332"/>
      <c r="CPQ57" s="332"/>
      <c r="CPR57" s="332"/>
      <c r="CPS57" s="332"/>
      <c r="CPT57" s="332"/>
      <c r="CPU57" s="332"/>
      <c r="CPV57" s="332"/>
      <c r="CPW57" s="332"/>
      <c r="CPX57" s="332"/>
      <c r="CPY57" s="332"/>
      <c r="CPZ57" s="332"/>
      <c r="CQA57" s="332"/>
      <c r="CQB57" s="332"/>
      <c r="CQC57" s="332"/>
      <c r="CQD57" s="332"/>
      <c r="CQE57" s="332"/>
      <c r="CQF57" s="332"/>
      <c r="CQG57" s="332"/>
      <c r="CQH57" s="332"/>
      <c r="CQI57" s="332"/>
      <c r="CQJ57" s="332"/>
      <c r="CQK57" s="332"/>
      <c r="CQL57" s="332"/>
      <c r="CQM57" s="332"/>
      <c r="CQN57" s="332"/>
      <c r="CQO57" s="332"/>
      <c r="CQP57" s="332"/>
      <c r="CQQ57" s="332"/>
      <c r="CQR57" s="332"/>
      <c r="CQS57" s="332"/>
      <c r="CQT57" s="332"/>
      <c r="CQU57" s="332"/>
      <c r="CQV57" s="332"/>
      <c r="CQW57" s="332"/>
      <c r="CQX57" s="332"/>
      <c r="CQY57" s="332"/>
      <c r="CQZ57" s="332"/>
      <c r="CRA57" s="332"/>
      <c r="CRB57" s="332"/>
      <c r="CRC57" s="332"/>
      <c r="CRD57" s="332"/>
      <c r="CRE57" s="332"/>
      <c r="CRF57" s="332"/>
      <c r="CRG57" s="332"/>
      <c r="CRH57" s="332"/>
      <c r="CRI57" s="332"/>
      <c r="CRJ57" s="332"/>
      <c r="CRK57" s="332"/>
      <c r="CRL57" s="332"/>
      <c r="CRM57" s="332"/>
      <c r="CRN57" s="332"/>
      <c r="CRO57" s="332"/>
      <c r="CRP57" s="332"/>
      <c r="CRQ57" s="332"/>
      <c r="CRR57" s="332"/>
      <c r="CRS57" s="332"/>
      <c r="CRT57" s="332"/>
      <c r="CRU57" s="332"/>
      <c r="CRV57" s="332"/>
      <c r="CRW57" s="332"/>
      <c r="CRX57" s="332"/>
      <c r="CRY57" s="332"/>
      <c r="CRZ57" s="332"/>
      <c r="CSA57" s="332"/>
      <c r="CSB57" s="332"/>
      <c r="CSC57" s="332"/>
      <c r="CSD57" s="332"/>
      <c r="CSE57" s="332"/>
      <c r="CSF57" s="332"/>
      <c r="CSG57" s="332"/>
      <c r="CSH57" s="332"/>
      <c r="CSI57" s="332"/>
      <c r="CSJ57" s="332"/>
      <c r="CSK57" s="332"/>
      <c r="CSL57" s="332"/>
      <c r="CSM57" s="332"/>
      <c r="CSN57" s="332"/>
      <c r="CSO57" s="332"/>
      <c r="CSP57" s="332"/>
      <c r="CSQ57" s="332"/>
      <c r="CSR57" s="332"/>
      <c r="CSS57" s="332"/>
      <c r="CST57" s="332"/>
      <c r="CSU57" s="332"/>
      <c r="CSV57" s="332"/>
      <c r="CSW57" s="332"/>
      <c r="CSX57" s="332"/>
      <c r="CSY57" s="332"/>
      <c r="CSZ57" s="332"/>
      <c r="CTA57" s="332"/>
      <c r="CTB57" s="332"/>
      <c r="CTC57" s="332"/>
      <c r="CTD57" s="332"/>
      <c r="CTE57" s="332"/>
      <c r="CTF57" s="332"/>
      <c r="CTG57" s="332"/>
      <c r="CTH57" s="332"/>
      <c r="CTI57" s="332"/>
      <c r="CTJ57" s="332"/>
      <c r="CTK57" s="332"/>
      <c r="CTL57" s="332"/>
      <c r="CTM57" s="332"/>
      <c r="CTN57" s="332"/>
      <c r="CTO57" s="332"/>
      <c r="CTP57" s="332"/>
      <c r="CTQ57" s="332"/>
      <c r="CTR57" s="332"/>
      <c r="CTS57" s="332"/>
      <c r="CTT57" s="332"/>
      <c r="CTU57" s="332"/>
      <c r="CTV57" s="332"/>
      <c r="CTW57" s="332"/>
      <c r="CTX57" s="332"/>
      <c r="CTY57" s="332"/>
      <c r="CTZ57" s="332"/>
      <c r="CUA57" s="332"/>
      <c r="CUB57" s="332"/>
      <c r="CUC57" s="332"/>
      <c r="CUD57" s="332"/>
      <c r="CUE57" s="332"/>
      <c r="CUF57" s="332"/>
      <c r="CUG57" s="332"/>
      <c r="CUH57" s="332"/>
      <c r="CUI57" s="332"/>
      <c r="CUJ57" s="332"/>
      <c r="CUK57" s="332"/>
      <c r="CUL57" s="332"/>
      <c r="CUM57" s="332"/>
      <c r="CUN57" s="332"/>
      <c r="CUO57" s="332"/>
      <c r="CUP57" s="332"/>
      <c r="CUQ57" s="332"/>
      <c r="CUR57" s="332"/>
      <c r="CUS57" s="332"/>
      <c r="CUT57" s="332"/>
      <c r="CUU57" s="332"/>
      <c r="CUV57" s="332"/>
      <c r="CUW57" s="332"/>
      <c r="CUX57" s="332"/>
      <c r="CUY57" s="332"/>
      <c r="CUZ57" s="332"/>
      <c r="CVA57" s="332"/>
      <c r="CVB57" s="332"/>
      <c r="CVC57" s="332"/>
      <c r="CVD57" s="332"/>
      <c r="CVE57" s="332"/>
      <c r="CVF57" s="332"/>
      <c r="CVG57" s="332"/>
      <c r="CVH57" s="332"/>
      <c r="CVI57" s="332"/>
      <c r="CVJ57" s="332"/>
      <c r="CVK57" s="332"/>
      <c r="CVL57" s="332"/>
      <c r="CVM57" s="332"/>
      <c r="CVN57" s="332"/>
      <c r="CVO57" s="332"/>
      <c r="CVP57" s="332"/>
      <c r="CVQ57" s="332"/>
      <c r="CVR57" s="332"/>
      <c r="CVS57" s="332"/>
      <c r="CVT57" s="332"/>
      <c r="CVU57" s="332"/>
      <c r="CVV57" s="332"/>
      <c r="CVW57" s="332"/>
      <c r="CVX57" s="332"/>
      <c r="CVY57" s="332"/>
      <c r="CVZ57" s="332"/>
      <c r="CWA57" s="332"/>
      <c r="CWB57" s="332"/>
      <c r="CWC57" s="332"/>
      <c r="CWD57" s="332"/>
      <c r="CWE57" s="332"/>
      <c r="CWF57" s="332"/>
      <c r="CWG57" s="332"/>
      <c r="CWH57" s="332"/>
      <c r="CWI57" s="332"/>
      <c r="CWJ57" s="332"/>
      <c r="CWK57" s="332"/>
      <c r="CWL57" s="332"/>
      <c r="CWM57" s="332"/>
      <c r="CWN57" s="332"/>
      <c r="CWO57" s="332"/>
      <c r="CWP57" s="332"/>
      <c r="CWQ57" s="332"/>
      <c r="CWR57" s="332"/>
      <c r="CWS57" s="332"/>
      <c r="CWT57" s="332"/>
      <c r="CWU57" s="332"/>
      <c r="CWV57" s="332"/>
      <c r="CWW57" s="332"/>
      <c r="CWX57" s="332"/>
      <c r="CWY57" s="332"/>
      <c r="CWZ57" s="332"/>
      <c r="CXA57" s="332"/>
      <c r="CXB57" s="332"/>
      <c r="CXC57" s="332"/>
      <c r="CXD57" s="332"/>
      <c r="CXE57" s="332"/>
      <c r="CXF57" s="332"/>
      <c r="CXG57" s="332"/>
      <c r="CXH57" s="332"/>
      <c r="CXI57" s="332"/>
      <c r="CXJ57" s="332"/>
      <c r="CXK57" s="332"/>
      <c r="CXL57" s="332"/>
      <c r="CXM57" s="332"/>
      <c r="CXN57" s="332"/>
      <c r="CXO57" s="332"/>
      <c r="CXP57" s="332"/>
      <c r="CXQ57" s="332"/>
      <c r="CXR57" s="332"/>
      <c r="CXS57" s="332"/>
      <c r="CXT57" s="332"/>
      <c r="CXU57" s="332"/>
      <c r="CXV57" s="332"/>
      <c r="CXW57" s="332"/>
      <c r="CXX57" s="332"/>
      <c r="CXY57" s="332"/>
      <c r="CXZ57" s="332"/>
      <c r="CYA57" s="332"/>
      <c r="CYB57" s="332"/>
      <c r="CYC57" s="332"/>
      <c r="CYD57" s="332"/>
      <c r="CYE57" s="332"/>
      <c r="CYF57" s="332"/>
      <c r="CYG57" s="332"/>
      <c r="CYH57" s="332"/>
      <c r="CYI57" s="332"/>
      <c r="CYJ57" s="332"/>
      <c r="CYK57" s="332"/>
      <c r="CYL57" s="332"/>
      <c r="CYM57" s="332"/>
      <c r="CYN57" s="332"/>
      <c r="CYO57" s="332"/>
      <c r="CYP57" s="332"/>
      <c r="CYQ57" s="332"/>
      <c r="CYR57" s="332"/>
      <c r="CYS57" s="332"/>
      <c r="CYT57" s="332"/>
      <c r="CYU57" s="332"/>
      <c r="CYV57" s="332"/>
      <c r="CYW57" s="332"/>
      <c r="CYX57" s="332"/>
      <c r="CYY57" s="332"/>
      <c r="CYZ57" s="332"/>
      <c r="CZA57" s="332"/>
      <c r="CZB57" s="332"/>
      <c r="CZC57" s="332"/>
      <c r="CZD57" s="332"/>
      <c r="CZE57" s="332"/>
      <c r="CZF57" s="332"/>
      <c r="CZG57" s="332"/>
      <c r="CZH57" s="332"/>
      <c r="CZI57" s="332"/>
      <c r="CZJ57" s="332"/>
      <c r="CZK57" s="332"/>
      <c r="CZL57" s="332"/>
      <c r="CZM57" s="332"/>
      <c r="CZN57" s="332"/>
      <c r="CZO57" s="332"/>
      <c r="CZP57" s="332"/>
      <c r="CZQ57" s="332"/>
      <c r="CZR57" s="332"/>
      <c r="CZS57" s="332"/>
      <c r="CZT57" s="332"/>
      <c r="CZU57" s="332"/>
      <c r="CZV57" s="332"/>
      <c r="CZW57" s="332"/>
      <c r="CZX57" s="332"/>
      <c r="CZY57" s="332"/>
      <c r="CZZ57" s="332"/>
      <c r="DAA57" s="332"/>
      <c r="DAB57" s="332"/>
      <c r="DAC57" s="332"/>
      <c r="DAD57" s="332"/>
      <c r="DAE57" s="332"/>
      <c r="DAF57" s="332"/>
      <c r="DAG57" s="332"/>
      <c r="DAH57" s="332"/>
      <c r="DAI57" s="332"/>
      <c r="DAJ57" s="332"/>
      <c r="DAK57" s="332"/>
      <c r="DAL57" s="332"/>
      <c r="DAM57" s="332"/>
      <c r="DAN57" s="332"/>
      <c r="DAO57" s="332"/>
      <c r="DAP57" s="332"/>
      <c r="DAQ57" s="332"/>
      <c r="DAR57" s="332"/>
      <c r="DAS57" s="332"/>
      <c r="DAT57" s="332"/>
      <c r="DAU57" s="332"/>
      <c r="DAV57" s="332"/>
      <c r="DAW57" s="332"/>
      <c r="DAX57" s="332"/>
      <c r="DAY57" s="332"/>
      <c r="DAZ57" s="332"/>
      <c r="DBA57" s="332"/>
      <c r="DBB57" s="332"/>
      <c r="DBC57" s="332"/>
      <c r="DBD57" s="332"/>
      <c r="DBE57" s="332"/>
      <c r="DBF57" s="332"/>
      <c r="DBG57" s="332"/>
      <c r="DBH57" s="332"/>
      <c r="DBI57" s="332"/>
      <c r="DBJ57" s="332"/>
      <c r="DBK57" s="332"/>
      <c r="DBL57" s="332"/>
      <c r="DBM57" s="332"/>
      <c r="DBN57" s="332"/>
      <c r="DBO57" s="332"/>
      <c r="DBP57" s="332"/>
      <c r="DBQ57" s="332"/>
      <c r="DBR57" s="332"/>
      <c r="DBS57" s="332"/>
      <c r="DBT57" s="332"/>
      <c r="DBU57" s="332"/>
      <c r="DBV57" s="332"/>
      <c r="DBW57" s="332"/>
      <c r="DBX57" s="332"/>
      <c r="DBY57" s="332"/>
      <c r="DBZ57" s="332"/>
      <c r="DCA57" s="332"/>
      <c r="DCB57" s="332"/>
      <c r="DCC57" s="332"/>
      <c r="DCD57" s="332"/>
      <c r="DCE57" s="332"/>
      <c r="DCF57" s="332"/>
      <c r="DCG57" s="332"/>
      <c r="DCH57" s="332"/>
      <c r="DCI57" s="332"/>
      <c r="DCJ57" s="332"/>
      <c r="DCK57" s="332"/>
      <c r="DCL57" s="332"/>
      <c r="DCM57" s="332"/>
      <c r="DCN57" s="332"/>
      <c r="DCO57" s="332"/>
      <c r="DCP57" s="332"/>
      <c r="DCQ57" s="332"/>
      <c r="DCR57" s="332"/>
      <c r="DCS57" s="332"/>
      <c r="DCT57" s="332"/>
      <c r="DCU57" s="332"/>
      <c r="DCV57" s="332"/>
      <c r="DCW57" s="332"/>
      <c r="DCX57" s="332"/>
      <c r="DCY57" s="332"/>
      <c r="DCZ57" s="332"/>
      <c r="DDA57" s="332"/>
      <c r="DDB57" s="332"/>
      <c r="DDC57" s="332"/>
      <c r="DDD57" s="332"/>
      <c r="DDE57" s="332"/>
      <c r="DDF57" s="332"/>
      <c r="DDG57" s="332"/>
      <c r="DDH57" s="332"/>
      <c r="DDI57" s="332"/>
      <c r="DDJ57" s="332"/>
      <c r="DDK57" s="332"/>
      <c r="DDL57" s="332"/>
      <c r="DDM57" s="332"/>
      <c r="DDN57" s="332"/>
      <c r="DDO57" s="332"/>
      <c r="DDP57" s="332"/>
      <c r="DDQ57" s="332"/>
      <c r="DDR57" s="332"/>
      <c r="DDS57" s="332"/>
      <c r="DDT57" s="332"/>
      <c r="DDU57" s="332"/>
      <c r="DDV57" s="332"/>
      <c r="DDW57" s="332"/>
      <c r="DDX57" s="332"/>
      <c r="DDY57" s="332"/>
      <c r="DDZ57" s="332"/>
      <c r="DEA57" s="332"/>
      <c r="DEB57" s="332"/>
      <c r="DEC57" s="332"/>
      <c r="DED57" s="332"/>
      <c r="DEE57" s="332"/>
      <c r="DEF57" s="332"/>
      <c r="DEG57" s="332"/>
      <c r="DEH57" s="332"/>
      <c r="DEI57" s="332"/>
      <c r="DEJ57" s="332"/>
      <c r="DEK57" s="332"/>
      <c r="DEL57" s="332"/>
      <c r="DEM57" s="332"/>
      <c r="DEN57" s="332"/>
      <c r="DEO57" s="332"/>
      <c r="DEP57" s="332"/>
      <c r="DEQ57" s="332"/>
      <c r="DER57" s="332"/>
      <c r="DES57" s="332"/>
      <c r="DET57" s="332"/>
      <c r="DEU57" s="332"/>
      <c r="DEV57" s="332"/>
      <c r="DEW57" s="332"/>
      <c r="DEX57" s="332"/>
      <c r="DEY57" s="332"/>
      <c r="DEZ57" s="332"/>
      <c r="DFA57" s="332"/>
      <c r="DFB57" s="332"/>
      <c r="DFC57" s="332"/>
      <c r="DFD57" s="332"/>
      <c r="DFE57" s="332"/>
      <c r="DFF57" s="332"/>
      <c r="DFG57" s="332"/>
      <c r="DFH57" s="332"/>
      <c r="DFI57" s="332"/>
      <c r="DFJ57" s="332"/>
      <c r="DFK57" s="332"/>
      <c r="DFL57" s="332"/>
      <c r="DFM57" s="332"/>
      <c r="DFN57" s="332"/>
      <c r="DFO57" s="332"/>
      <c r="DFP57" s="332"/>
      <c r="DFQ57" s="332"/>
      <c r="DFR57" s="332"/>
      <c r="DFS57" s="332"/>
      <c r="DFT57" s="332"/>
      <c r="DFU57" s="332"/>
      <c r="DFV57" s="332"/>
      <c r="DFW57" s="332"/>
      <c r="DFX57" s="332"/>
      <c r="DFY57" s="332"/>
      <c r="DFZ57" s="332"/>
      <c r="DGA57" s="332"/>
      <c r="DGB57" s="332"/>
      <c r="DGC57" s="332"/>
      <c r="DGD57" s="332"/>
      <c r="DGE57" s="332"/>
      <c r="DGF57" s="332"/>
      <c r="DGG57" s="332"/>
      <c r="DGH57" s="332"/>
      <c r="DGI57" s="332"/>
      <c r="DGJ57" s="332"/>
      <c r="DGK57" s="332"/>
      <c r="DGL57" s="332"/>
      <c r="DGM57" s="332"/>
      <c r="DGN57" s="332"/>
      <c r="DGO57" s="332"/>
      <c r="DGP57" s="332"/>
      <c r="DGQ57" s="332"/>
      <c r="DGR57" s="332"/>
      <c r="DGS57" s="332"/>
      <c r="DGT57" s="332"/>
      <c r="DGU57" s="332"/>
      <c r="DGV57" s="332"/>
      <c r="DGW57" s="332"/>
      <c r="DGX57" s="332"/>
      <c r="DGY57" s="332"/>
      <c r="DGZ57" s="332"/>
      <c r="DHA57" s="332"/>
      <c r="DHB57" s="332"/>
      <c r="DHC57" s="332"/>
      <c r="DHD57" s="332"/>
      <c r="DHE57" s="332"/>
      <c r="DHF57" s="332"/>
      <c r="DHG57" s="332"/>
      <c r="DHH57" s="332"/>
      <c r="DHI57" s="332"/>
      <c r="DHJ57" s="332"/>
      <c r="DHK57" s="332"/>
      <c r="DHL57" s="332"/>
      <c r="DHM57" s="332"/>
      <c r="DHN57" s="332"/>
      <c r="DHO57" s="332"/>
      <c r="DHP57" s="332"/>
      <c r="DHQ57" s="332"/>
      <c r="DHR57" s="332"/>
      <c r="DHS57" s="332"/>
      <c r="DHT57" s="332"/>
      <c r="DHU57" s="332"/>
      <c r="DHV57" s="332"/>
      <c r="DHW57" s="332"/>
      <c r="DHX57" s="332"/>
      <c r="DHY57" s="332"/>
      <c r="DHZ57" s="332"/>
      <c r="DIA57" s="332"/>
      <c r="DIB57" s="332"/>
      <c r="DIC57" s="332"/>
      <c r="DID57" s="332"/>
      <c r="DIE57" s="332"/>
      <c r="DIF57" s="332"/>
      <c r="DIG57" s="332"/>
      <c r="DIH57" s="332"/>
      <c r="DII57" s="332"/>
      <c r="DIJ57" s="332"/>
      <c r="DIK57" s="332"/>
      <c r="DIL57" s="332"/>
      <c r="DIM57" s="332"/>
      <c r="DIN57" s="332"/>
      <c r="DIO57" s="332"/>
      <c r="DIP57" s="332"/>
      <c r="DIQ57" s="332"/>
      <c r="DIR57" s="332"/>
      <c r="DIS57" s="332"/>
      <c r="DIT57" s="332"/>
      <c r="DIU57" s="332"/>
      <c r="DIV57" s="332"/>
      <c r="DIW57" s="332"/>
      <c r="DIX57" s="332"/>
      <c r="DIY57" s="332"/>
      <c r="DIZ57" s="332"/>
      <c r="DJA57" s="332"/>
      <c r="DJB57" s="332"/>
      <c r="DJC57" s="332"/>
      <c r="DJD57" s="332"/>
      <c r="DJE57" s="332"/>
      <c r="DJF57" s="332"/>
      <c r="DJG57" s="332"/>
      <c r="DJH57" s="332"/>
      <c r="DJI57" s="332"/>
      <c r="DJJ57" s="332"/>
      <c r="DJK57" s="332"/>
      <c r="DJL57" s="332"/>
      <c r="DJM57" s="332"/>
      <c r="DJN57" s="332"/>
      <c r="DJO57" s="332"/>
      <c r="DJP57" s="332"/>
      <c r="DJQ57" s="332"/>
      <c r="DJR57" s="332"/>
      <c r="DJS57" s="332"/>
      <c r="DJT57" s="332"/>
      <c r="DJU57" s="332"/>
      <c r="DJV57" s="332"/>
      <c r="DJW57" s="332"/>
      <c r="DJX57" s="332"/>
      <c r="DJY57" s="332"/>
      <c r="DJZ57" s="332"/>
      <c r="DKA57" s="332"/>
      <c r="DKB57" s="332"/>
      <c r="DKC57" s="332"/>
      <c r="DKD57" s="332"/>
      <c r="DKE57" s="332"/>
      <c r="DKF57" s="332"/>
      <c r="DKG57" s="332"/>
      <c r="DKH57" s="332"/>
      <c r="DKI57" s="332"/>
      <c r="DKJ57" s="332"/>
      <c r="DKK57" s="332"/>
      <c r="DKL57" s="332"/>
      <c r="DKM57" s="332"/>
      <c r="DKN57" s="332"/>
      <c r="DKO57" s="332"/>
      <c r="DKP57" s="332"/>
      <c r="DKQ57" s="332"/>
      <c r="DKR57" s="332"/>
      <c r="DKS57" s="332"/>
      <c r="DKT57" s="332"/>
      <c r="DKU57" s="332"/>
      <c r="DKV57" s="332"/>
      <c r="DKW57" s="332"/>
      <c r="DKX57" s="332"/>
      <c r="DKY57" s="332"/>
      <c r="DKZ57" s="332"/>
      <c r="DLA57" s="332"/>
      <c r="DLB57" s="332"/>
      <c r="DLC57" s="332"/>
      <c r="DLD57" s="332"/>
      <c r="DLE57" s="332"/>
      <c r="DLF57" s="332"/>
      <c r="DLG57" s="332"/>
      <c r="DLH57" s="332"/>
      <c r="DLI57" s="332"/>
      <c r="DLJ57" s="332"/>
      <c r="DLK57" s="332"/>
      <c r="DLL57" s="332"/>
      <c r="DLM57" s="332"/>
      <c r="DLN57" s="332"/>
      <c r="DLO57" s="332"/>
      <c r="DLP57" s="332"/>
      <c r="DLQ57" s="332"/>
      <c r="DLR57" s="332"/>
      <c r="DLS57" s="332"/>
      <c r="DLT57" s="332"/>
      <c r="DLU57" s="332"/>
      <c r="DLV57" s="332"/>
      <c r="DLW57" s="332"/>
      <c r="DLX57" s="332"/>
      <c r="DLY57" s="332"/>
      <c r="DLZ57" s="332"/>
      <c r="DMA57" s="332"/>
      <c r="DMB57" s="332"/>
      <c r="DMC57" s="332"/>
      <c r="DMD57" s="332"/>
      <c r="DME57" s="332"/>
      <c r="DMF57" s="332"/>
      <c r="DMG57" s="332"/>
      <c r="DMH57" s="332"/>
      <c r="DMI57" s="332"/>
      <c r="DMJ57" s="332"/>
      <c r="DMK57" s="332"/>
      <c r="DML57" s="332"/>
      <c r="DMM57" s="332"/>
      <c r="DMN57" s="332"/>
      <c r="DMO57" s="332"/>
      <c r="DMP57" s="332"/>
      <c r="DMQ57" s="332"/>
      <c r="DMR57" s="332"/>
      <c r="DMS57" s="332"/>
      <c r="DMT57" s="332"/>
      <c r="DMU57" s="332"/>
      <c r="DMV57" s="332"/>
      <c r="DMW57" s="332"/>
      <c r="DMX57" s="332"/>
      <c r="DMY57" s="332"/>
      <c r="DMZ57" s="332"/>
      <c r="DNA57" s="332"/>
      <c r="DNB57" s="332"/>
      <c r="DNC57" s="332"/>
      <c r="DND57" s="332"/>
      <c r="DNE57" s="332"/>
      <c r="DNF57" s="332"/>
      <c r="DNG57" s="332"/>
      <c r="DNH57" s="332"/>
      <c r="DNI57" s="332"/>
      <c r="DNJ57" s="332"/>
      <c r="DNK57" s="332"/>
      <c r="DNL57" s="332"/>
      <c r="DNM57" s="332"/>
      <c r="DNN57" s="332"/>
      <c r="DNO57" s="332"/>
      <c r="DNP57" s="332"/>
      <c r="DNQ57" s="332"/>
      <c r="DNR57" s="332"/>
      <c r="DNS57" s="332"/>
      <c r="DNT57" s="332"/>
      <c r="DNU57" s="332"/>
      <c r="DNV57" s="332"/>
      <c r="DNW57" s="332"/>
      <c r="DNX57" s="332"/>
      <c r="DNY57" s="332"/>
      <c r="DNZ57" s="332"/>
      <c r="DOA57" s="332"/>
      <c r="DOB57" s="332"/>
      <c r="DOC57" s="332"/>
      <c r="DOD57" s="332"/>
      <c r="DOE57" s="332"/>
      <c r="DOF57" s="332"/>
      <c r="DOG57" s="332"/>
      <c r="DOH57" s="332"/>
      <c r="DOI57" s="332"/>
      <c r="DOJ57" s="332"/>
      <c r="DOK57" s="332"/>
      <c r="DOL57" s="332"/>
      <c r="DOM57" s="332"/>
      <c r="DON57" s="332"/>
      <c r="DOO57" s="332"/>
      <c r="DOP57" s="332"/>
      <c r="DOQ57" s="332"/>
      <c r="DOR57" s="332"/>
      <c r="DOS57" s="332"/>
      <c r="DOT57" s="332"/>
      <c r="DOU57" s="332"/>
      <c r="DOV57" s="332"/>
      <c r="DOW57" s="332"/>
      <c r="DOX57" s="332"/>
      <c r="DOY57" s="332"/>
      <c r="DOZ57" s="332"/>
      <c r="DPA57" s="332"/>
      <c r="DPB57" s="332"/>
      <c r="DPC57" s="332"/>
      <c r="DPD57" s="332"/>
      <c r="DPE57" s="332"/>
      <c r="DPF57" s="332"/>
      <c r="DPG57" s="332"/>
      <c r="DPH57" s="332"/>
      <c r="DPI57" s="332"/>
      <c r="DPJ57" s="332"/>
      <c r="DPK57" s="332"/>
      <c r="DPL57" s="332"/>
      <c r="DPM57" s="332"/>
      <c r="DPN57" s="332"/>
      <c r="DPO57" s="332"/>
      <c r="DPP57" s="332"/>
      <c r="DPQ57" s="332"/>
      <c r="DPR57" s="332"/>
      <c r="DPS57" s="332"/>
      <c r="DPT57" s="332"/>
      <c r="DPU57" s="332"/>
      <c r="DPV57" s="332"/>
      <c r="DPW57" s="332"/>
      <c r="DPX57" s="332"/>
      <c r="DPY57" s="332"/>
      <c r="DPZ57" s="332"/>
      <c r="DQA57" s="332"/>
      <c r="DQB57" s="332"/>
      <c r="DQC57" s="332"/>
      <c r="DQD57" s="332"/>
      <c r="DQE57" s="332"/>
      <c r="DQF57" s="332"/>
      <c r="DQG57" s="332"/>
      <c r="DQH57" s="332"/>
      <c r="DQI57" s="332"/>
      <c r="DQJ57" s="332"/>
      <c r="DQK57" s="332"/>
      <c r="DQL57" s="332"/>
      <c r="DQM57" s="332"/>
      <c r="DQN57" s="332"/>
      <c r="DQO57" s="332"/>
      <c r="DQP57" s="332"/>
      <c r="DQQ57" s="332"/>
      <c r="DQR57" s="332"/>
      <c r="DQS57" s="332"/>
      <c r="DQT57" s="332"/>
      <c r="DQU57" s="332"/>
      <c r="DQV57" s="332"/>
      <c r="DQW57" s="332"/>
      <c r="DQX57" s="332"/>
      <c r="DQY57" s="332"/>
      <c r="DQZ57" s="332"/>
      <c r="DRA57" s="332"/>
      <c r="DRB57" s="332"/>
      <c r="DRC57" s="332"/>
      <c r="DRD57" s="332"/>
      <c r="DRE57" s="332"/>
      <c r="DRF57" s="332"/>
      <c r="DRG57" s="332"/>
      <c r="DRH57" s="332"/>
      <c r="DRI57" s="332"/>
      <c r="DRJ57" s="332"/>
      <c r="DRK57" s="332"/>
      <c r="DRL57" s="332"/>
      <c r="DRM57" s="332"/>
      <c r="DRN57" s="332"/>
      <c r="DRO57" s="332"/>
      <c r="DRP57" s="332"/>
      <c r="DRQ57" s="332"/>
      <c r="DRR57" s="332"/>
      <c r="DRS57" s="332"/>
      <c r="DRT57" s="332"/>
      <c r="DRU57" s="332"/>
      <c r="DRV57" s="332"/>
      <c r="DRW57" s="332"/>
      <c r="DRX57" s="332"/>
      <c r="DRY57" s="332"/>
      <c r="DRZ57" s="332"/>
      <c r="DSA57" s="332"/>
      <c r="DSB57" s="332"/>
      <c r="DSC57" s="332"/>
      <c r="DSD57" s="332"/>
      <c r="DSE57" s="332"/>
      <c r="DSF57" s="332"/>
      <c r="DSG57" s="332"/>
      <c r="DSH57" s="332"/>
      <c r="DSI57" s="332"/>
      <c r="DSJ57" s="332"/>
      <c r="DSK57" s="332"/>
      <c r="DSL57" s="332"/>
      <c r="DSM57" s="332"/>
      <c r="DSN57" s="332"/>
      <c r="DSO57" s="332"/>
      <c r="DSP57" s="332"/>
      <c r="DSQ57" s="332"/>
      <c r="DSR57" s="332"/>
      <c r="DSS57" s="332"/>
      <c r="DST57" s="332"/>
      <c r="DSU57" s="332"/>
      <c r="DSV57" s="332"/>
      <c r="DSW57" s="332"/>
      <c r="DSX57" s="332"/>
      <c r="DSY57" s="332"/>
      <c r="DSZ57" s="332"/>
      <c r="DTA57" s="332"/>
      <c r="DTB57" s="332"/>
      <c r="DTC57" s="332"/>
      <c r="DTD57" s="332"/>
      <c r="DTE57" s="332"/>
      <c r="DTF57" s="332"/>
      <c r="DTG57" s="332"/>
      <c r="DTH57" s="332"/>
      <c r="DTI57" s="332"/>
      <c r="DTJ57" s="332"/>
      <c r="DTK57" s="332"/>
      <c r="DTL57" s="332"/>
      <c r="DTM57" s="332"/>
      <c r="DTN57" s="332"/>
      <c r="DTO57" s="332"/>
      <c r="DTP57" s="332"/>
      <c r="DTQ57" s="332"/>
      <c r="DTR57" s="332"/>
      <c r="DTS57" s="332"/>
      <c r="DTT57" s="332"/>
      <c r="DTU57" s="332"/>
      <c r="DTV57" s="332"/>
      <c r="DTW57" s="332"/>
      <c r="DTX57" s="332"/>
      <c r="DTY57" s="332"/>
      <c r="DTZ57" s="332"/>
      <c r="DUA57" s="332"/>
      <c r="DUB57" s="332"/>
      <c r="DUC57" s="332"/>
      <c r="DUD57" s="332"/>
      <c r="DUE57" s="332"/>
      <c r="DUF57" s="332"/>
      <c r="DUG57" s="332"/>
      <c r="DUH57" s="332"/>
      <c r="DUI57" s="332"/>
      <c r="DUJ57" s="332"/>
      <c r="DUK57" s="332"/>
      <c r="DUL57" s="332"/>
      <c r="DUM57" s="332"/>
      <c r="DUN57" s="332"/>
      <c r="DUO57" s="332"/>
      <c r="DUP57" s="332"/>
      <c r="DUQ57" s="332"/>
      <c r="DUR57" s="332"/>
      <c r="DUS57" s="332"/>
      <c r="DUT57" s="332"/>
      <c r="DUU57" s="332"/>
      <c r="DUV57" s="332"/>
      <c r="DUW57" s="332"/>
      <c r="DUX57" s="332"/>
      <c r="DUY57" s="332"/>
      <c r="DUZ57" s="332"/>
      <c r="DVA57" s="332"/>
      <c r="DVB57" s="332"/>
      <c r="DVC57" s="332"/>
      <c r="DVD57" s="332"/>
      <c r="DVE57" s="332"/>
      <c r="DVF57" s="332"/>
      <c r="DVG57" s="332"/>
      <c r="DVH57" s="332"/>
      <c r="DVI57" s="332"/>
      <c r="DVJ57" s="332"/>
      <c r="DVK57" s="332"/>
      <c r="DVL57" s="332"/>
      <c r="DVM57" s="332"/>
      <c r="DVN57" s="332"/>
      <c r="DVO57" s="332"/>
      <c r="DVP57" s="332"/>
      <c r="DVQ57" s="332"/>
      <c r="DVR57" s="332"/>
      <c r="DVS57" s="332"/>
      <c r="DVT57" s="332"/>
      <c r="DVU57" s="332"/>
      <c r="DVV57" s="332"/>
      <c r="DVW57" s="332"/>
      <c r="DVX57" s="332"/>
      <c r="DVY57" s="332"/>
      <c r="DVZ57" s="332"/>
      <c r="DWA57" s="332"/>
      <c r="DWB57" s="332"/>
      <c r="DWC57" s="332"/>
      <c r="DWD57" s="332"/>
      <c r="DWE57" s="332"/>
      <c r="DWF57" s="332"/>
      <c r="DWG57" s="332"/>
      <c r="DWH57" s="332"/>
      <c r="DWI57" s="332"/>
      <c r="DWJ57" s="332"/>
      <c r="DWK57" s="332"/>
      <c r="DWL57" s="332"/>
      <c r="DWM57" s="332"/>
      <c r="DWN57" s="332"/>
      <c r="DWO57" s="332"/>
      <c r="DWP57" s="332"/>
      <c r="DWQ57" s="332"/>
      <c r="DWR57" s="332"/>
      <c r="DWS57" s="332"/>
      <c r="DWT57" s="332"/>
      <c r="DWU57" s="332"/>
      <c r="DWV57" s="332"/>
      <c r="DWW57" s="332"/>
      <c r="DWX57" s="332"/>
      <c r="DWY57" s="332"/>
      <c r="DWZ57" s="332"/>
      <c r="DXA57" s="332"/>
      <c r="DXB57" s="332"/>
      <c r="DXC57" s="332"/>
      <c r="DXD57" s="332"/>
      <c r="DXE57" s="332"/>
      <c r="DXF57" s="332"/>
      <c r="DXG57" s="332"/>
      <c r="DXH57" s="332"/>
      <c r="DXI57" s="332"/>
      <c r="DXJ57" s="332"/>
      <c r="DXK57" s="332"/>
      <c r="DXL57" s="332"/>
      <c r="DXM57" s="332"/>
      <c r="DXN57" s="332"/>
      <c r="DXO57" s="332"/>
      <c r="DXP57" s="332"/>
      <c r="DXQ57" s="332"/>
      <c r="DXR57" s="332"/>
      <c r="DXS57" s="332"/>
      <c r="DXT57" s="332"/>
      <c r="DXU57" s="332"/>
      <c r="DXV57" s="332"/>
      <c r="DXW57" s="332"/>
      <c r="DXX57" s="332"/>
      <c r="DXY57" s="332"/>
      <c r="DXZ57" s="332"/>
      <c r="DYA57" s="332"/>
      <c r="DYB57" s="332"/>
      <c r="DYC57" s="332"/>
      <c r="DYD57" s="332"/>
      <c r="DYE57" s="332"/>
      <c r="DYF57" s="332"/>
      <c r="DYG57" s="332"/>
      <c r="DYH57" s="332"/>
      <c r="DYI57" s="332"/>
      <c r="DYJ57" s="332"/>
      <c r="DYK57" s="332"/>
      <c r="DYL57" s="332"/>
      <c r="DYM57" s="332"/>
      <c r="DYN57" s="332"/>
      <c r="DYO57" s="332"/>
      <c r="DYP57" s="332"/>
      <c r="DYQ57" s="332"/>
      <c r="DYR57" s="332"/>
      <c r="DYS57" s="332"/>
      <c r="DYT57" s="332"/>
      <c r="DYU57" s="332"/>
      <c r="DYV57" s="332"/>
      <c r="DYW57" s="332"/>
      <c r="DYX57" s="332"/>
      <c r="DYY57" s="332"/>
      <c r="DYZ57" s="332"/>
      <c r="DZA57" s="332"/>
      <c r="DZB57" s="332"/>
      <c r="DZC57" s="332"/>
      <c r="DZD57" s="332"/>
      <c r="DZE57" s="332"/>
      <c r="DZF57" s="332"/>
      <c r="DZG57" s="332"/>
      <c r="DZH57" s="332"/>
      <c r="DZI57" s="332"/>
      <c r="DZJ57" s="332"/>
      <c r="DZK57" s="332"/>
      <c r="DZL57" s="332"/>
      <c r="DZM57" s="332"/>
      <c r="DZN57" s="332"/>
      <c r="DZO57" s="332"/>
      <c r="DZP57" s="332"/>
      <c r="DZQ57" s="332"/>
      <c r="DZR57" s="332"/>
      <c r="DZS57" s="332"/>
      <c r="DZT57" s="332"/>
      <c r="DZU57" s="332"/>
      <c r="DZV57" s="332"/>
      <c r="DZW57" s="332"/>
      <c r="DZX57" s="332"/>
      <c r="DZY57" s="332"/>
      <c r="DZZ57" s="332"/>
      <c r="EAA57" s="332"/>
      <c r="EAB57" s="332"/>
      <c r="EAC57" s="332"/>
      <c r="EAD57" s="332"/>
      <c r="EAE57" s="332"/>
      <c r="EAF57" s="332"/>
      <c r="EAG57" s="332"/>
      <c r="EAH57" s="332"/>
      <c r="EAI57" s="332"/>
      <c r="EAJ57" s="332"/>
      <c r="EAK57" s="332"/>
      <c r="EAL57" s="332"/>
      <c r="EAM57" s="332"/>
      <c r="EAN57" s="332"/>
      <c r="EAO57" s="332"/>
      <c r="EAP57" s="332"/>
      <c r="EAQ57" s="332"/>
      <c r="EAR57" s="332"/>
      <c r="EAS57" s="332"/>
      <c r="EAT57" s="332"/>
      <c r="EAU57" s="332"/>
      <c r="EAV57" s="332"/>
      <c r="EAW57" s="332"/>
      <c r="EAX57" s="332"/>
      <c r="EAY57" s="332"/>
      <c r="EAZ57" s="332"/>
      <c r="EBA57" s="332"/>
      <c r="EBB57" s="332"/>
      <c r="EBC57" s="332"/>
      <c r="EBD57" s="332"/>
      <c r="EBE57" s="332"/>
      <c r="EBF57" s="332"/>
      <c r="EBG57" s="332"/>
      <c r="EBH57" s="332"/>
      <c r="EBI57" s="332"/>
      <c r="EBJ57" s="332"/>
      <c r="EBK57" s="332"/>
      <c r="EBL57" s="332"/>
      <c r="EBM57" s="332"/>
      <c r="EBN57" s="332"/>
      <c r="EBO57" s="332"/>
      <c r="EBP57" s="332"/>
      <c r="EBQ57" s="332"/>
      <c r="EBR57" s="332"/>
      <c r="EBS57" s="332"/>
      <c r="EBT57" s="332"/>
      <c r="EBU57" s="332"/>
      <c r="EBV57" s="332"/>
      <c r="EBW57" s="332"/>
      <c r="EBX57" s="332"/>
      <c r="EBY57" s="332"/>
      <c r="EBZ57" s="332"/>
      <c r="ECA57" s="332"/>
      <c r="ECB57" s="332"/>
      <c r="ECC57" s="332"/>
      <c r="ECD57" s="332"/>
      <c r="ECE57" s="332"/>
      <c r="ECF57" s="332"/>
      <c r="ECG57" s="332"/>
      <c r="ECH57" s="332"/>
      <c r="ECI57" s="332"/>
      <c r="ECJ57" s="332"/>
      <c r="ECK57" s="332"/>
      <c r="ECL57" s="332"/>
      <c r="ECM57" s="332"/>
      <c r="ECN57" s="332"/>
      <c r="ECO57" s="332"/>
      <c r="ECP57" s="332"/>
      <c r="ECQ57" s="332"/>
      <c r="ECR57" s="332"/>
      <c r="ECS57" s="332"/>
      <c r="ECT57" s="332"/>
      <c r="ECU57" s="332"/>
      <c r="ECV57" s="332"/>
      <c r="ECW57" s="332"/>
      <c r="ECX57" s="332"/>
      <c r="ECY57" s="332"/>
      <c r="ECZ57" s="332"/>
      <c r="EDA57" s="332"/>
      <c r="EDB57" s="332"/>
      <c r="EDC57" s="332"/>
      <c r="EDD57" s="332"/>
      <c r="EDE57" s="332"/>
      <c r="EDF57" s="332"/>
      <c r="EDG57" s="332"/>
      <c r="EDH57" s="332"/>
      <c r="EDI57" s="332"/>
      <c r="EDJ57" s="332"/>
      <c r="EDK57" s="332"/>
      <c r="EDL57" s="332"/>
      <c r="EDM57" s="332"/>
      <c r="EDN57" s="332"/>
      <c r="EDO57" s="332"/>
      <c r="EDP57" s="332"/>
      <c r="EDQ57" s="332"/>
      <c r="EDR57" s="332"/>
      <c r="EDS57" s="332"/>
      <c r="EDT57" s="332"/>
      <c r="EDU57" s="332"/>
      <c r="EDV57" s="332"/>
      <c r="EDW57" s="332"/>
      <c r="EDX57" s="332"/>
      <c r="EDY57" s="332"/>
      <c r="EDZ57" s="332"/>
      <c r="EEA57" s="332"/>
      <c r="EEB57" s="332"/>
      <c r="EEC57" s="332"/>
      <c r="EED57" s="332"/>
      <c r="EEE57" s="332"/>
      <c r="EEF57" s="332"/>
      <c r="EEG57" s="332"/>
      <c r="EEH57" s="332"/>
      <c r="EEI57" s="332"/>
      <c r="EEJ57" s="332"/>
      <c r="EEK57" s="332"/>
      <c r="EEL57" s="332"/>
      <c r="EEM57" s="332"/>
      <c r="EEN57" s="332"/>
      <c r="EEO57" s="332"/>
      <c r="EEP57" s="332"/>
      <c r="EEQ57" s="332"/>
      <c r="EER57" s="332"/>
      <c r="EES57" s="332"/>
      <c r="EET57" s="332"/>
      <c r="EEU57" s="332"/>
      <c r="EEV57" s="332"/>
      <c r="EEW57" s="332"/>
      <c r="EEX57" s="332"/>
      <c r="EEY57" s="332"/>
      <c r="EEZ57" s="332"/>
      <c r="EFA57" s="332"/>
      <c r="EFB57" s="332"/>
      <c r="EFC57" s="332"/>
      <c r="EFD57" s="332"/>
      <c r="EFE57" s="332"/>
      <c r="EFF57" s="332"/>
      <c r="EFG57" s="332"/>
      <c r="EFH57" s="332"/>
      <c r="EFI57" s="332"/>
      <c r="EFJ57" s="332"/>
      <c r="EFK57" s="332"/>
      <c r="EFL57" s="332"/>
      <c r="EFM57" s="332"/>
      <c r="EFN57" s="332"/>
      <c r="EFO57" s="332"/>
      <c r="EFP57" s="332"/>
      <c r="EFQ57" s="332"/>
      <c r="EFR57" s="332"/>
      <c r="EFS57" s="332"/>
      <c r="EFT57" s="332"/>
      <c r="EFU57" s="332"/>
      <c r="EFV57" s="332"/>
      <c r="EFW57" s="332"/>
      <c r="EFX57" s="332"/>
      <c r="EFY57" s="332"/>
      <c r="EFZ57" s="332"/>
      <c r="EGA57" s="332"/>
      <c r="EGB57" s="332"/>
      <c r="EGC57" s="332"/>
      <c r="EGD57" s="332"/>
      <c r="EGE57" s="332"/>
      <c r="EGF57" s="332"/>
      <c r="EGG57" s="332"/>
      <c r="EGH57" s="332"/>
      <c r="EGI57" s="332"/>
      <c r="EGJ57" s="332"/>
      <c r="EGK57" s="332"/>
      <c r="EGL57" s="332"/>
      <c r="EGM57" s="332"/>
      <c r="EGN57" s="332"/>
      <c r="EGO57" s="332"/>
      <c r="EGP57" s="332"/>
      <c r="EGQ57" s="332"/>
      <c r="EGR57" s="332"/>
      <c r="EGS57" s="332"/>
      <c r="EGT57" s="332"/>
      <c r="EGU57" s="332"/>
      <c r="EGV57" s="332"/>
      <c r="EGW57" s="332"/>
      <c r="EGX57" s="332"/>
      <c r="EGY57" s="332"/>
      <c r="EGZ57" s="332"/>
      <c r="EHA57" s="332"/>
      <c r="EHB57" s="332"/>
      <c r="EHC57" s="332"/>
      <c r="EHD57" s="332"/>
      <c r="EHE57" s="332"/>
      <c r="EHF57" s="332"/>
      <c r="EHG57" s="332"/>
      <c r="EHH57" s="332"/>
      <c r="EHI57" s="332"/>
      <c r="EHJ57" s="332"/>
      <c r="EHK57" s="332"/>
      <c r="EHL57" s="332"/>
      <c r="EHM57" s="332"/>
      <c r="EHN57" s="332"/>
      <c r="EHO57" s="332"/>
      <c r="EHP57" s="332"/>
      <c r="EHQ57" s="332"/>
      <c r="EHR57" s="332"/>
      <c r="EHS57" s="332"/>
      <c r="EHT57" s="332"/>
      <c r="EHU57" s="332"/>
      <c r="EHV57" s="332"/>
      <c r="EHW57" s="332"/>
      <c r="EHX57" s="332"/>
      <c r="EHY57" s="332"/>
      <c r="EHZ57" s="332"/>
      <c r="EIA57" s="332"/>
      <c r="EIB57" s="332"/>
      <c r="EIC57" s="332"/>
      <c r="EID57" s="332"/>
      <c r="EIE57" s="332"/>
      <c r="EIF57" s="332"/>
      <c r="EIG57" s="332"/>
      <c r="EIH57" s="332"/>
      <c r="EII57" s="332"/>
      <c r="EIJ57" s="332"/>
      <c r="EIK57" s="332"/>
      <c r="EIL57" s="332"/>
      <c r="EIM57" s="332"/>
      <c r="EIN57" s="332"/>
      <c r="EIO57" s="332"/>
      <c r="EIP57" s="332"/>
      <c r="EIQ57" s="332"/>
      <c r="EIR57" s="332"/>
      <c r="EIS57" s="332"/>
      <c r="EIT57" s="332"/>
      <c r="EIU57" s="332"/>
      <c r="EIV57" s="332"/>
      <c r="EIW57" s="332"/>
      <c r="EIX57" s="332"/>
      <c r="EIY57" s="332"/>
      <c r="EIZ57" s="332"/>
      <c r="EJA57" s="332"/>
      <c r="EJB57" s="332"/>
      <c r="EJC57" s="332"/>
      <c r="EJD57" s="332"/>
      <c r="EJE57" s="332"/>
      <c r="EJF57" s="332"/>
      <c r="EJG57" s="332"/>
      <c r="EJH57" s="332"/>
      <c r="EJI57" s="332"/>
      <c r="EJJ57" s="332"/>
      <c r="EJK57" s="332"/>
      <c r="EJL57" s="332"/>
      <c r="EJM57" s="332"/>
      <c r="EJN57" s="332"/>
      <c r="EJO57" s="332"/>
      <c r="EJP57" s="332"/>
      <c r="EJQ57" s="332"/>
      <c r="EJR57" s="332"/>
      <c r="EJS57" s="332"/>
      <c r="EJT57" s="332"/>
      <c r="EJU57" s="332"/>
      <c r="EJV57" s="332"/>
      <c r="EJW57" s="332"/>
      <c r="EJX57" s="332"/>
      <c r="EJY57" s="332"/>
      <c r="EJZ57" s="332"/>
      <c r="EKA57" s="332"/>
      <c r="EKB57" s="332"/>
      <c r="EKC57" s="332"/>
      <c r="EKD57" s="332"/>
      <c r="EKE57" s="332"/>
      <c r="EKF57" s="332"/>
      <c r="EKG57" s="332"/>
      <c r="EKH57" s="332"/>
      <c r="EKI57" s="332"/>
      <c r="EKJ57" s="332"/>
      <c r="EKK57" s="332"/>
      <c r="EKL57" s="332"/>
      <c r="EKM57" s="332"/>
      <c r="EKN57" s="332"/>
      <c r="EKO57" s="332"/>
      <c r="EKP57" s="332"/>
      <c r="EKQ57" s="332"/>
      <c r="EKR57" s="332"/>
      <c r="EKS57" s="332"/>
      <c r="EKT57" s="332"/>
      <c r="EKU57" s="332"/>
      <c r="EKV57" s="332"/>
      <c r="EKW57" s="332"/>
      <c r="EKX57" s="332"/>
      <c r="EKY57" s="332"/>
      <c r="EKZ57" s="332"/>
      <c r="ELA57" s="332"/>
      <c r="ELB57" s="332"/>
      <c r="ELC57" s="332"/>
      <c r="ELD57" s="332"/>
      <c r="ELE57" s="332"/>
      <c r="ELF57" s="332"/>
      <c r="ELG57" s="332"/>
      <c r="ELH57" s="332"/>
      <c r="ELI57" s="332"/>
      <c r="ELJ57" s="332"/>
      <c r="ELK57" s="332"/>
      <c r="ELL57" s="332"/>
      <c r="ELM57" s="332"/>
      <c r="ELN57" s="332"/>
      <c r="ELO57" s="332"/>
      <c r="ELP57" s="332"/>
      <c r="ELQ57" s="332"/>
      <c r="ELR57" s="332"/>
      <c r="ELS57" s="332"/>
      <c r="ELT57" s="332"/>
      <c r="ELU57" s="332"/>
      <c r="ELV57" s="332"/>
      <c r="ELW57" s="332"/>
      <c r="ELX57" s="332"/>
      <c r="ELY57" s="332"/>
      <c r="ELZ57" s="332"/>
      <c r="EMA57" s="332"/>
      <c r="EMB57" s="332"/>
      <c r="EMC57" s="332"/>
      <c r="EMD57" s="332"/>
      <c r="EME57" s="332"/>
      <c r="EMF57" s="332"/>
      <c r="EMG57" s="332"/>
      <c r="EMH57" s="332"/>
      <c r="EMI57" s="332"/>
      <c r="EMJ57" s="332"/>
      <c r="EMK57" s="332"/>
      <c r="EML57" s="332"/>
      <c r="EMM57" s="332"/>
      <c r="EMN57" s="332"/>
      <c r="EMO57" s="332"/>
      <c r="EMP57" s="332"/>
      <c r="EMQ57" s="332"/>
      <c r="EMR57" s="332"/>
      <c r="EMS57" s="332"/>
      <c r="EMT57" s="332"/>
      <c r="EMU57" s="332"/>
      <c r="EMV57" s="332"/>
      <c r="EMW57" s="332"/>
      <c r="EMX57" s="332"/>
      <c r="EMY57" s="332"/>
      <c r="EMZ57" s="332"/>
      <c r="ENA57" s="332"/>
      <c r="ENB57" s="332"/>
      <c r="ENC57" s="332"/>
      <c r="END57" s="332"/>
      <c r="ENE57" s="332"/>
      <c r="ENF57" s="332"/>
      <c r="ENG57" s="332"/>
      <c r="ENH57" s="332"/>
      <c r="ENI57" s="332"/>
      <c r="ENJ57" s="332"/>
      <c r="ENK57" s="332"/>
      <c r="ENL57" s="332"/>
      <c r="ENM57" s="332"/>
      <c r="ENN57" s="332"/>
      <c r="ENO57" s="332"/>
      <c r="ENP57" s="332"/>
      <c r="ENQ57" s="332"/>
      <c r="ENR57" s="332"/>
      <c r="ENS57" s="332"/>
      <c r="ENT57" s="332"/>
      <c r="ENU57" s="332"/>
      <c r="ENV57" s="332"/>
      <c r="ENW57" s="332"/>
      <c r="ENX57" s="332"/>
      <c r="ENY57" s="332"/>
      <c r="ENZ57" s="332"/>
      <c r="EOA57" s="332"/>
      <c r="EOB57" s="332"/>
      <c r="EOC57" s="332"/>
      <c r="EOD57" s="332"/>
      <c r="EOE57" s="332"/>
      <c r="EOF57" s="332"/>
      <c r="EOG57" s="332"/>
      <c r="EOH57" s="332"/>
      <c r="EOI57" s="332"/>
      <c r="EOJ57" s="332"/>
      <c r="EOK57" s="332"/>
      <c r="EOL57" s="332"/>
      <c r="EOM57" s="332"/>
      <c r="EON57" s="332"/>
      <c r="EOO57" s="332"/>
      <c r="EOP57" s="332"/>
      <c r="EOQ57" s="332"/>
      <c r="EOR57" s="332"/>
      <c r="EOS57" s="332"/>
      <c r="EOT57" s="332"/>
      <c r="EOU57" s="332"/>
      <c r="EOV57" s="332"/>
      <c r="EOW57" s="332"/>
      <c r="EOX57" s="332"/>
      <c r="EOY57" s="332"/>
      <c r="EOZ57" s="332"/>
      <c r="EPA57" s="332"/>
      <c r="EPB57" s="332"/>
      <c r="EPC57" s="332"/>
      <c r="EPD57" s="332"/>
      <c r="EPE57" s="332"/>
      <c r="EPF57" s="332"/>
      <c r="EPG57" s="332"/>
      <c r="EPH57" s="332"/>
      <c r="EPI57" s="332"/>
      <c r="EPJ57" s="332"/>
      <c r="EPK57" s="332"/>
      <c r="EPL57" s="332"/>
      <c r="EPM57" s="332"/>
      <c r="EPN57" s="332"/>
      <c r="EPO57" s="332"/>
      <c r="EPP57" s="332"/>
      <c r="EPQ57" s="332"/>
      <c r="EPR57" s="332"/>
      <c r="EPS57" s="332"/>
      <c r="EPT57" s="332"/>
      <c r="EPU57" s="332"/>
      <c r="EPV57" s="332"/>
      <c r="EPW57" s="332"/>
      <c r="EPX57" s="332"/>
      <c r="EPY57" s="332"/>
      <c r="EPZ57" s="332"/>
      <c r="EQA57" s="332"/>
      <c r="EQB57" s="332"/>
      <c r="EQC57" s="332"/>
      <c r="EQD57" s="332"/>
      <c r="EQE57" s="332"/>
      <c r="EQF57" s="332"/>
      <c r="EQG57" s="332"/>
      <c r="EQH57" s="332"/>
      <c r="EQI57" s="332"/>
      <c r="EQJ57" s="332"/>
      <c r="EQK57" s="332"/>
      <c r="EQL57" s="332"/>
      <c r="EQM57" s="332"/>
      <c r="EQN57" s="332"/>
      <c r="EQO57" s="332"/>
      <c r="EQP57" s="332"/>
      <c r="EQQ57" s="332"/>
      <c r="EQR57" s="332"/>
      <c r="EQS57" s="332"/>
      <c r="EQT57" s="332"/>
      <c r="EQU57" s="332"/>
      <c r="EQV57" s="332"/>
      <c r="EQW57" s="332"/>
      <c r="EQX57" s="332"/>
      <c r="EQY57" s="332"/>
      <c r="EQZ57" s="332"/>
      <c r="ERA57" s="332"/>
      <c r="ERB57" s="332"/>
      <c r="ERC57" s="332"/>
      <c r="ERD57" s="332"/>
      <c r="ERE57" s="332"/>
      <c r="ERF57" s="332"/>
      <c r="ERG57" s="332"/>
      <c r="ERH57" s="332"/>
      <c r="ERI57" s="332"/>
      <c r="ERJ57" s="332"/>
      <c r="ERK57" s="332"/>
      <c r="ERL57" s="332"/>
      <c r="ERM57" s="332"/>
      <c r="ERN57" s="332"/>
      <c r="ERO57" s="332"/>
      <c r="ERP57" s="332"/>
      <c r="ERQ57" s="332"/>
      <c r="ERR57" s="332"/>
      <c r="ERS57" s="332"/>
      <c r="ERT57" s="332"/>
      <c r="ERU57" s="332"/>
      <c r="ERV57" s="332"/>
      <c r="ERW57" s="332"/>
      <c r="ERX57" s="332"/>
      <c r="ERY57" s="332"/>
      <c r="ERZ57" s="332"/>
      <c r="ESA57" s="332"/>
      <c r="ESB57" s="332"/>
      <c r="ESC57" s="332"/>
      <c r="ESD57" s="332"/>
      <c r="ESE57" s="332"/>
      <c r="ESF57" s="332"/>
      <c r="ESG57" s="332"/>
      <c r="ESH57" s="332"/>
      <c r="ESI57" s="332"/>
      <c r="ESJ57" s="332"/>
      <c r="ESK57" s="332"/>
      <c r="ESL57" s="332"/>
      <c r="ESM57" s="332"/>
      <c r="ESN57" s="332"/>
      <c r="ESO57" s="332"/>
      <c r="ESP57" s="332"/>
      <c r="ESQ57" s="332"/>
      <c r="ESR57" s="332"/>
      <c r="ESS57" s="332"/>
      <c r="EST57" s="332"/>
      <c r="ESU57" s="332"/>
      <c r="ESV57" s="332"/>
      <c r="ESW57" s="332"/>
      <c r="ESX57" s="332"/>
      <c r="ESY57" s="332"/>
      <c r="ESZ57" s="332"/>
      <c r="ETA57" s="332"/>
      <c r="ETB57" s="332"/>
      <c r="ETC57" s="332"/>
      <c r="ETD57" s="332"/>
      <c r="ETE57" s="332"/>
      <c r="ETF57" s="332"/>
      <c r="ETG57" s="332"/>
      <c r="ETH57" s="332"/>
      <c r="ETI57" s="332"/>
      <c r="ETJ57" s="332"/>
      <c r="ETK57" s="332"/>
      <c r="ETL57" s="332"/>
      <c r="ETM57" s="332"/>
      <c r="ETN57" s="332"/>
      <c r="ETO57" s="332"/>
      <c r="ETP57" s="332"/>
      <c r="ETQ57" s="332"/>
      <c r="ETR57" s="332"/>
      <c r="ETS57" s="332"/>
      <c r="ETT57" s="332"/>
      <c r="ETU57" s="332"/>
      <c r="ETV57" s="332"/>
      <c r="ETW57" s="332"/>
      <c r="ETX57" s="332"/>
      <c r="ETY57" s="332"/>
      <c r="ETZ57" s="332"/>
      <c r="EUA57" s="332"/>
      <c r="EUB57" s="332"/>
      <c r="EUC57" s="332"/>
      <c r="EUD57" s="332"/>
      <c r="EUE57" s="332"/>
      <c r="EUF57" s="332"/>
      <c r="EUG57" s="332"/>
      <c r="EUH57" s="332"/>
      <c r="EUI57" s="332"/>
      <c r="EUJ57" s="332"/>
      <c r="EUK57" s="332"/>
      <c r="EUL57" s="332"/>
      <c r="EUM57" s="332"/>
      <c r="EUN57" s="332"/>
      <c r="EUO57" s="332"/>
      <c r="EUP57" s="332"/>
      <c r="EUQ57" s="332"/>
      <c r="EUR57" s="332"/>
      <c r="EUS57" s="332"/>
      <c r="EUT57" s="332"/>
      <c r="EUU57" s="332"/>
      <c r="EUV57" s="332"/>
      <c r="EUW57" s="332"/>
      <c r="EUX57" s="332"/>
      <c r="EUY57" s="332"/>
      <c r="EUZ57" s="332"/>
      <c r="EVA57" s="332"/>
      <c r="EVB57" s="332"/>
      <c r="EVC57" s="332"/>
      <c r="EVD57" s="332"/>
      <c r="EVE57" s="332"/>
      <c r="EVF57" s="332"/>
      <c r="EVG57" s="332"/>
      <c r="EVH57" s="332"/>
      <c r="EVI57" s="332"/>
      <c r="EVJ57" s="332"/>
      <c r="EVK57" s="332"/>
      <c r="EVL57" s="332"/>
      <c r="EVM57" s="332"/>
      <c r="EVN57" s="332"/>
      <c r="EVO57" s="332"/>
      <c r="EVP57" s="332"/>
      <c r="EVQ57" s="332"/>
      <c r="EVR57" s="332"/>
      <c r="EVS57" s="332"/>
      <c r="EVT57" s="332"/>
      <c r="EVU57" s="332"/>
      <c r="EVV57" s="332"/>
      <c r="EVW57" s="332"/>
      <c r="EVX57" s="332"/>
      <c r="EVY57" s="332"/>
      <c r="EVZ57" s="332"/>
      <c r="EWA57" s="332"/>
      <c r="EWB57" s="332"/>
      <c r="EWC57" s="332"/>
      <c r="EWD57" s="332"/>
      <c r="EWE57" s="332"/>
      <c r="EWF57" s="332"/>
      <c r="EWG57" s="332"/>
      <c r="EWH57" s="332"/>
      <c r="EWI57" s="332"/>
      <c r="EWJ57" s="332"/>
      <c r="EWK57" s="332"/>
      <c r="EWL57" s="332"/>
      <c r="EWM57" s="332"/>
      <c r="EWN57" s="332"/>
      <c r="EWO57" s="332"/>
      <c r="EWP57" s="332"/>
      <c r="EWQ57" s="332"/>
      <c r="EWR57" s="332"/>
      <c r="EWS57" s="332"/>
      <c r="EWT57" s="332"/>
      <c r="EWU57" s="332"/>
      <c r="EWV57" s="332"/>
      <c r="EWW57" s="332"/>
      <c r="EWX57" s="332"/>
      <c r="EWY57" s="332"/>
      <c r="EWZ57" s="332"/>
      <c r="EXA57" s="332"/>
      <c r="EXB57" s="332"/>
      <c r="EXC57" s="332"/>
      <c r="EXD57" s="332"/>
      <c r="EXE57" s="332"/>
      <c r="EXF57" s="332"/>
      <c r="EXG57" s="332"/>
      <c r="EXH57" s="332"/>
      <c r="EXI57" s="332"/>
      <c r="EXJ57" s="332"/>
      <c r="EXK57" s="332"/>
      <c r="EXL57" s="332"/>
      <c r="EXM57" s="332"/>
      <c r="EXN57" s="332"/>
      <c r="EXO57" s="332"/>
      <c r="EXP57" s="332"/>
      <c r="EXQ57" s="332"/>
      <c r="EXR57" s="332"/>
      <c r="EXS57" s="332"/>
      <c r="EXT57" s="332"/>
      <c r="EXU57" s="332"/>
      <c r="EXV57" s="332"/>
      <c r="EXW57" s="332"/>
      <c r="EXX57" s="332"/>
      <c r="EXY57" s="332"/>
      <c r="EXZ57" s="332"/>
      <c r="EYA57" s="332"/>
      <c r="EYB57" s="332"/>
      <c r="EYC57" s="332"/>
      <c r="EYD57" s="332"/>
      <c r="EYE57" s="332"/>
      <c r="EYF57" s="332"/>
      <c r="EYG57" s="332"/>
      <c r="EYH57" s="332"/>
      <c r="EYI57" s="332"/>
      <c r="EYJ57" s="332"/>
      <c r="EYK57" s="332"/>
      <c r="EYL57" s="332"/>
      <c r="EYM57" s="332"/>
      <c r="EYN57" s="332"/>
      <c r="EYO57" s="332"/>
      <c r="EYP57" s="332"/>
      <c r="EYQ57" s="332"/>
      <c r="EYR57" s="332"/>
      <c r="EYS57" s="332"/>
      <c r="EYT57" s="332"/>
      <c r="EYU57" s="332"/>
      <c r="EYV57" s="332"/>
      <c r="EYW57" s="332"/>
      <c r="EYX57" s="332"/>
      <c r="EYY57" s="332"/>
      <c r="EYZ57" s="332"/>
      <c r="EZA57" s="332"/>
      <c r="EZB57" s="332"/>
      <c r="EZC57" s="332"/>
      <c r="EZD57" s="332"/>
      <c r="EZE57" s="332"/>
      <c r="EZF57" s="332"/>
      <c r="EZG57" s="332"/>
      <c r="EZH57" s="332"/>
      <c r="EZI57" s="332"/>
      <c r="EZJ57" s="332"/>
      <c r="EZK57" s="332"/>
      <c r="EZL57" s="332"/>
      <c r="EZM57" s="332"/>
      <c r="EZN57" s="332"/>
      <c r="EZO57" s="332"/>
      <c r="EZP57" s="332"/>
      <c r="EZQ57" s="332"/>
      <c r="EZR57" s="332"/>
      <c r="EZS57" s="332"/>
      <c r="EZT57" s="332"/>
      <c r="EZU57" s="332"/>
      <c r="EZV57" s="332"/>
      <c r="EZW57" s="332"/>
      <c r="EZX57" s="332"/>
      <c r="EZY57" s="332"/>
      <c r="EZZ57" s="332"/>
      <c r="FAA57" s="332"/>
      <c r="FAB57" s="332"/>
      <c r="FAC57" s="332"/>
      <c r="FAD57" s="332"/>
      <c r="FAE57" s="332"/>
      <c r="FAF57" s="332"/>
      <c r="FAG57" s="332"/>
      <c r="FAH57" s="332"/>
      <c r="FAI57" s="332"/>
      <c r="FAJ57" s="332"/>
      <c r="FAK57" s="332"/>
      <c r="FAL57" s="332"/>
      <c r="FAM57" s="332"/>
      <c r="FAN57" s="332"/>
      <c r="FAO57" s="332"/>
      <c r="FAP57" s="332"/>
      <c r="FAQ57" s="332"/>
      <c r="FAR57" s="332"/>
      <c r="FAS57" s="332"/>
      <c r="FAT57" s="332"/>
      <c r="FAU57" s="332"/>
      <c r="FAV57" s="332"/>
      <c r="FAW57" s="332"/>
      <c r="FAX57" s="332"/>
      <c r="FAY57" s="332"/>
      <c r="FAZ57" s="332"/>
      <c r="FBA57" s="332"/>
      <c r="FBB57" s="332"/>
      <c r="FBC57" s="332"/>
      <c r="FBD57" s="332"/>
      <c r="FBE57" s="332"/>
      <c r="FBF57" s="332"/>
      <c r="FBG57" s="332"/>
      <c r="FBH57" s="332"/>
      <c r="FBI57" s="332"/>
      <c r="FBJ57" s="332"/>
      <c r="FBK57" s="332"/>
      <c r="FBL57" s="332"/>
      <c r="FBM57" s="332"/>
      <c r="FBN57" s="332"/>
      <c r="FBO57" s="332"/>
      <c r="FBP57" s="332"/>
      <c r="FBQ57" s="332"/>
      <c r="FBR57" s="332"/>
      <c r="FBS57" s="332"/>
      <c r="FBT57" s="332"/>
      <c r="FBU57" s="332"/>
      <c r="FBV57" s="332"/>
      <c r="FBW57" s="332"/>
      <c r="FBX57" s="332"/>
      <c r="FBY57" s="332"/>
      <c r="FBZ57" s="332"/>
      <c r="FCA57" s="332"/>
      <c r="FCB57" s="332"/>
      <c r="FCC57" s="332"/>
      <c r="FCD57" s="332"/>
      <c r="FCE57" s="332"/>
      <c r="FCF57" s="332"/>
      <c r="FCG57" s="332"/>
      <c r="FCH57" s="332"/>
      <c r="FCI57" s="332"/>
      <c r="FCJ57" s="332"/>
      <c r="FCK57" s="332"/>
      <c r="FCL57" s="332"/>
      <c r="FCM57" s="332"/>
      <c r="FCN57" s="332"/>
      <c r="FCO57" s="332"/>
      <c r="FCP57" s="332"/>
      <c r="FCQ57" s="332"/>
      <c r="FCR57" s="332"/>
      <c r="FCS57" s="332"/>
      <c r="FCT57" s="332"/>
      <c r="FCU57" s="332"/>
      <c r="FCV57" s="332"/>
      <c r="FCW57" s="332"/>
      <c r="FCX57" s="332"/>
      <c r="FCY57" s="332"/>
      <c r="FCZ57" s="332"/>
      <c r="FDA57" s="332"/>
      <c r="FDB57" s="332"/>
      <c r="FDC57" s="332"/>
      <c r="FDD57" s="332"/>
      <c r="FDE57" s="332"/>
      <c r="FDF57" s="332"/>
      <c r="FDG57" s="332"/>
      <c r="FDH57" s="332"/>
      <c r="FDI57" s="332"/>
      <c r="FDJ57" s="332"/>
      <c r="FDK57" s="332"/>
      <c r="FDL57" s="332"/>
      <c r="FDM57" s="332"/>
      <c r="FDN57" s="332"/>
      <c r="FDO57" s="332"/>
      <c r="FDP57" s="332"/>
      <c r="FDQ57" s="332"/>
      <c r="FDR57" s="332"/>
      <c r="FDS57" s="332"/>
      <c r="FDT57" s="332"/>
      <c r="FDU57" s="332"/>
      <c r="FDV57" s="332"/>
      <c r="FDW57" s="332"/>
      <c r="FDX57" s="332"/>
      <c r="FDY57" s="332"/>
      <c r="FDZ57" s="332"/>
      <c r="FEA57" s="332"/>
      <c r="FEB57" s="332"/>
      <c r="FEC57" s="332"/>
      <c r="FED57" s="332"/>
      <c r="FEE57" s="332"/>
      <c r="FEF57" s="332"/>
      <c r="FEG57" s="332"/>
      <c r="FEH57" s="332"/>
      <c r="FEI57" s="332"/>
      <c r="FEJ57" s="332"/>
      <c r="FEK57" s="332"/>
      <c r="FEL57" s="332"/>
      <c r="FEM57" s="332"/>
      <c r="FEN57" s="332"/>
      <c r="FEO57" s="332"/>
      <c r="FEP57" s="332"/>
      <c r="FEQ57" s="332"/>
      <c r="FER57" s="332"/>
      <c r="FES57" s="332"/>
      <c r="FET57" s="332"/>
      <c r="FEU57" s="332"/>
      <c r="FEV57" s="332"/>
      <c r="FEW57" s="332"/>
      <c r="FEX57" s="332"/>
      <c r="FEY57" s="332"/>
      <c r="FEZ57" s="332"/>
      <c r="FFA57" s="332"/>
      <c r="FFB57" s="332"/>
      <c r="FFC57" s="332"/>
      <c r="FFD57" s="332"/>
      <c r="FFE57" s="332"/>
      <c r="FFF57" s="332"/>
      <c r="FFG57" s="332"/>
      <c r="FFH57" s="332"/>
      <c r="FFI57" s="332"/>
      <c r="FFJ57" s="332"/>
      <c r="FFK57" s="332"/>
      <c r="FFL57" s="332"/>
      <c r="FFM57" s="332"/>
      <c r="FFN57" s="332"/>
      <c r="FFO57" s="332"/>
      <c r="FFP57" s="332"/>
      <c r="FFQ57" s="332"/>
      <c r="FFR57" s="332"/>
      <c r="FFS57" s="332"/>
      <c r="FFT57" s="332"/>
      <c r="FFU57" s="332"/>
      <c r="FFV57" s="332"/>
      <c r="FFW57" s="332"/>
      <c r="FFX57" s="332"/>
      <c r="FFY57" s="332"/>
      <c r="FFZ57" s="332"/>
      <c r="FGA57" s="332"/>
      <c r="FGB57" s="332"/>
      <c r="FGC57" s="332"/>
      <c r="FGD57" s="332"/>
      <c r="FGE57" s="332"/>
      <c r="FGF57" s="332"/>
      <c r="FGG57" s="332"/>
      <c r="FGH57" s="332"/>
      <c r="FGI57" s="332"/>
      <c r="FGJ57" s="332"/>
      <c r="FGK57" s="332"/>
      <c r="FGL57" s="332"/>
      <c r="FGM57" s="332"/>
      <c r="FGN57" s="332"/>
      <c r="FGO57" s="332"/>
      <c r="FGP57" s="332"/>
      <c r="FGQ57" s="332"/>
      <c r="FGR57" s="332"/>
      <c r="FGS57" s="332"/>
      <c r="FGT57" s="332"/>
      <c r="FGU57" s="332"/>
      <c r="FGV57" s="332"/>
      <c r="FGW57" s="332"/>
      <c r="FGX57" s="332"/>
      <c r="FGY57" s="332"/>
      <c r="FGZ57" s="332"/>
      <c r="FHA57" s="332"/>
      <c r="FHB57" s="332"/>
      <c r="FHC57" s="332"/>
      <c r="FHD57" s="332"/>
      <c r="FHE57" s="332"/>
      <c r="FHF57" s="332"/>
      <c r="FHG57" s="332"/>
      <c r="FHH57" s="332"/>
      <c r="FHI57" s="332"/>
      <c r="FHJ57" s="332"/>
      <c r="FHK57" s="332"/>
      <c r="FHL57" s="332"/>
      <c r="FHM57" s="332"/>
      <c r="FHN57" s="332"/>
      <c r="FHO57" s="332"/>
      <c r="FHP57" s="332"/>
      <c r="FHQ57" s="332"/>
      <c r="FHR57" s="332"/>
      <c r="FHS57" s="332"/>
      <c r="FHT57" s="332"/>
      <c r="FHU57" s="332"/>
      <c r="FHV57" s="332"/>
      <c r="FHW57" s="332"/>
      <c r="FHX57" s="332"/>
      <c r="FHY57" s="332"/>
      <c r="FHZ57" s="332"/>
      <c r="FIA57" s="332"/>
      <c r="FIB57" s="332"/>
      <c r="FIC57" s="332"/>
      <c r="FID57" s="332"/>
      <c r="FIE57" s="332"/>
      <c r="FIF57" s="332"/>
      <c r="FIG57" s="332"/>
      <c r="FIH57" s="332"/>
      <c r="FII57" s="332"/>
      <c r="FIJ57" s="332"/>
      <c r="FIK57" s="332"/>
      <c r="FIL57" s="332"/>
      <c r="FIM57" s="332"/>
      <c r="FIN57" s="332"/>
      <c r="FIO57" s="332"/>
      <c r="FIP57" s="332"/>
      <c r="FIQ57" s="332"/>
      <c r="FIR57" s="332"/>
      <c r="FIS57" s="332"/>
      <c r="FIT57" s="332"/>
      <c r="FIU57" s="332"/>
      <c r="FIV57" s="332"/>
      <c r="FIW57" s="332"/>
      <c r="FIX57" s="332"/>
      <c r="FIY57" s="332"/>
      <c r="FIZ57" s="332"/>
      <c r="FJA57" s="332"/>
      <c r="FJB57" s="332"/>
      <c r="FJC57" s="332"/>
      <c r="FJD57" s="332"/>
      <c r="FJE57" s="332"/>
      <c r="FJF57" s="332"/>
      <c r="FJG57" s="332"/>
      <c r="FJH57" s="332"/>
      <c r="FJI57" s="332"/>
      <c r="FJJ57" s="332"/>
      <c r="FJK57" s="332"/>
      <c r="FJL57" s="332"/>
      <c r="FJM57" s="332"/>
      <c r="FJN57" s="332"/>
      <c r="FJO57" s="332"/>
      <c r="FJP57" s="332"/>
      <c r="FJQ57" s="332"/>
      <c r="FJR57" s="332"/>
      <c r="FJS57" s="332"/>
      <c r="FJT57" s="332"/>
      <c r="FJU57" s="332"/>
      <c r="FJV57" s="332"/>
      <c r="FJW57" s="332"/>
      <c r="FJX57" s="332"/>
      <c r="FJY57" s="332"/>
      <c r="FJZ57" s="332"/>
      <c r="FKA57" s="332"/>
      <c r="FKB57" s="332"/>
      <c r="FKC57" s="332"/>
      <c r="FKD57" s="332"/>
      <c r="FKE57" s="332"/>
      <c r="FKF57" s="332"/>
      <c r="FKG57" s="332"/>
      <c r="FKH57" s="332"/>
      <c r="FKI57" s="332"/>
      <c r="FKJ57" s="332"/>
      <c r="FKK57" s="332"/>
      <c r="FKL57" s="332"/>
      <c r="FKM57" s="332"/>
      <c r="FKN57" s="332"/>
      <c r="FKO57" s="332"/>
      <c r="FKP57" s="332"/>
      <c r="FKQ57" s="332"/>
      <c r="FKR57" s="332"/>
      <c r="FKS57" s="332"/>
      <c r="FKT57" s="332"/>
      <c r="FKU57" s="332"/>
      <c r="FKV57" s="332"/>
      <c r="FKW57" s="332"/>
      <c r="FKX57" s="332"/>
      <c r="FKY57" s="332"/>
      <c r="FKZ57" s="332"/>
      <c r="FLA57" s="332"/>
      <c r="FLB57" s="332"/>
      <c r="FLC57" s="332"/>
      <c r="FLD57" s="332"/>
      <c r="FLE57" s="332"/>
      <c r="FLF57" s="332"/>
      <c r="FLG57" s="332"/>
      <c r="FLH57" s="332"/>
      <c r="FLI57" s="332"/>
      <c r="FLJ57" s="332"/>
      <c r="FLK57" s="332"/>
      <c r="FLL57" s="332"/>
      <c r="FLM57" s="332"/>
      <c r="FLN57" s="332"/>
      <c r="FLO57" s="332"/>
      <c r="FLP57" s="332"/>
      <c r="FLQ57" s="332"/>
      <c r="FLR57" s="332"/>
      <c r="FLS57" s="332"/>
      <c r="FLT57" s="332"/>
      <c r="FLU57" s="332"/>
      <c r="FLV57" s="332"/>
      <c r="FLW57" s="332"/>
      <c r="FLX57" s="332"/>
      <c r="FLY57" s="332"/>
      <c r="FLZ57" s="332"/>
      <c r="FMA57" s="332"/>
      <c r="FMB57" s="332"/>
      <c r="FMC57" s="332"/>
      <c r="FMD57" s="332"/>
      <c r="FME57" s="332"/>
      <c r="FMF57" s="332"/>
      <c r="FMG57" s="332"/>
      <c r="FMH57" s="332"/>
      <c r="FMI57" s="332"/>
      <c r="FMJ57" s="332"/>
      <c r="FMK57" s="332"/>
      <c r="FML57" s="332"/>
      <c r="FMM57" s="332"/>
      <c r="FMN57" s="332"/>
      <c r="FMO57" s="332"/>
      <c r="FMP57" s="332"/>
      <c r="FMQ57" s="332"/>
      <c r="FMR57" s="332"/>
      <c r="FMS57" s="332"/>
      <c r="FMT57" s="332"/>
      <c r="FMU57" s="332"/>
      <c r="FMV57" s="332"/>
      <c r="FMW57" s="332"/>
      <c r="FMX57" s="332"/>
      <c r="FMY57" s="332"/>
      <c r="FMZ57" s="332"/>
      <c r="FNA57" s="332"/>
      <c r="FNB57" s="332"/>
      <c r="FNC57" s="332"/>
      <c r="FND57" s="332"/>
      <c r="FNE57" s="332"/>
      <c r="FNF57" s="332"/>
      <c r="FNG57" s="332"/>
      <c r="FNH57" s="332"/>
      <c r="FNI57" s="332"/>
      <c r="FNJ57" s="332"/>
      <c r="FNK57" s="332"/>
      <c r="FNL57" s="332"/>
      <c r="FNM57" s="332"/>
      <c r="FNN57" s="332"/>
      <c r="FNO57" s="332"/>
      <c r="FNP57" s="332"/>
      <c r="FNQ57" s="332"/>
      <c r="FNR57" s="332"/>
      <c r="FNS57" s="332"/>
      <c r="FNT57" s="332"/>
      <c r="FNU57" s="332"/>
      <c r="FNV57" s="332"/>
      <c r="FNW57" s="332"/>
      <c r="FNX57" s="332"/>
      <c r="FNY57" s="332"/>
      <c r="FNZ57" s="332"/>
      <c r="FOA57" s="332"/>
      <c r="FOB57" s="332"/>
      <c r="FOC57" s="332"/>
      <c r="FOD57" s="332"/>
      <c r="FOE57" s="332"/>
      <c r="FOF57" s="332"/>
      <c r="FOG57" s="332"/>
      <c r="FOH57" s="332"/>
      <c r="FOI57" s="332"/>
      <c r="FOJ57" s="332"/>
      <c r="FOK57" s="332"/>
      <c r="FOL57" s="332"/>
      <c r="FOM57" s="332"/>
      <c r="FON57" s="332"/>
      <c r="FOO57" s="332"/>
      <c r="FOP57" s="332"/>
      <c r="FOQ57" s="332"/>
      <c r="FOR57" s="332"/>
      <c r="FOS57" s="332"/>
      <c r="FOT57" s="332"/>
      <c r="FOU57" s="332"/>
      <c r="FOV57" s="332"/>
      <c r="FOW57" s="332"/>
      <c r="FOX57" s="332"/>
      <c r="FOY57" s="332"/>
      <c r="FOZ57" s="332"/>
      <c r="FPA57" s="332"/>
      <c r="FPB57" s="332"/>
      <c r="FPC57" s="332"/>
      <c r="FPD57" s="332"/>
      <c r="FPE57" s="332"/>
      <c r="FPF57" s="332"/>
      <c r="FPG57" s="332"/>
      <c r="FPH57" s="332"/>
      <c r="FPI57" s="332"/>
      <c r="FPJ57" s="332"/>
      <c r="FPK57" s="332"/>
      <c r="FPL57" s="332"/>
      <c r="FPM57" s="332"/>
      <c r="FPN57" s="332"/>
      <c r="FPO57" s="332"/>
      <c r="FPP57" s="332"/>
      <c r="FPQ57" s="332"/>
      <c r="FPR57" s="332"/>
      <c r="FPS57" s="332"/>
      <c r="FPT57" s="332"/>
      <c r="FPU57" s="332"/>
      <c r="FPV57" s="332"/>
      <c r="FPW57" s="332"/>
      <c r="FPX57" s="332"/>
      <c r="FPY57" s="332"/>
      <c r="FPZ57" s="332"/>
      <c r="FQA57" s="332"/>
      <c r="FQB57" s="332"/>
      <c r="FQC57" s="332"/>
      <c r="FQD57" s="332"/>
      <c r="FQE57" s="332"/>
      <c r="FQF57" s="332"/>
      <c r="FQG57" s="332"/>
      <c r="FQH57" s="332"/>
      <c r="FQI57" s="332"/>
      <c r="FQJ57" s="332"/>
      <c r="FQK57" s="332"/>
      <c r="FQL57" s="332"/>
      <c r="FQM57" s="332"/>
      <c r="FQN57" s="332"/>
      <c r="FQO57" s="332"/>
      <c r="FQP57" s="332"/>
      <c r="FQQ57" s="332"/>
      <c r="FQR57" s="332"/>
      <c r="FQS57" s="332"/>
      <c r="FQT57" s="332"/>
      <c r="FQU57" s="332"/>
      <c r="FQV57" s="332"/>
      <c r="FQW57" s="332"/>
      <c r="FQX57" s="332"/>
      <c r="FQY57" s="332"/>
      <c r="FQZ57" s="332"/>
      <c r="FRA57" s="332"/>
      <c r="FRB57" s="332"/>
      <c r="FRC57" s="332"/>
      <c r="FRD57" s="332"/>
      <c r="FRE57" s="332"/>
      <c r="FRF57" s="332"/>
      <c r="FRG57" s="332"/>
      <c r="FRH57" s="332"/>
      <c r="FRI57" s="332"/>
      <c r="FRJ57" s="332"/>
      <c r="FRK57" s="332"/>
      <c r="FRL57" s="332"/>
      <c r="FRM57" s="332"/>
      <c r="FRN57" s="332"/>
      <c r="FRO57" s="332"/>
      <c r="FRP57" s="332"/>
      <c r="FRQ57" s="332"/>
      <c r="FRR57" s="332"/>
      <c r="FRS57" s="332"/>
      <c r="FRT57" s="332"/>
      <c r="FRU57" s="332"/>
      <c r="FRV57" s="332"/>
      <c r="FRW57" s="332"/>
      <c r="FRX57" s="332"/>
      <c r="FRY57" s="332"/>
      <c r="FRZ57" s="332"/>
      <c r="FSA57" s="332"/>
      <c r="FSB57" s="332"/>
      <c r="FSC57" s="332"/>
      <c r="FSD57" s="332"/>
      <c r="FSE57" s="332"/>
      <c r="FSF57" s="332"/>
      <c r="FSG57" s="332"/>
      <c r="FSH57" s="332"/>
      <c r="FSI57" s="332"/>
      <c r="FSJ57" s="332"/>
      <c r="FSK57" s="332"/>
      <c r="FSL57" s="332"/>
      <c r="FSM57" s="332"/>
      <c r="FSN57" s="332"/>
      <c r="FSO57" s="332"/>
      <c r="FSP57" s="332"/>
      <c r="FSQ57" s="332"/>
      <c r="FSR57" s="332"/>
      <c r="FSS57" s="332"/>
      <c r="FST57" s="332"/>
      <c r="FSU57" s="332"/>
      <c r="FSV57" s="332"/>
      <c r="FSW57" s="332"/>
      <c r="FSX57" s="332"/>
      <c r="FSY57" s="332"/>
      <c r="FSZ57" s="332"/>
      <c r="FTA57" s="332"/>
      <c r="FTB57" s="332"/>
      <c r="FTC57" s="332"/>
      <c r="FTD57" s="332"/>
      <c r="FTE57" s="332"/>
      <c r="FTF57" s="332"/>
      <c r="FTG57" s="332"/>
      <c r="FTH57" s="332"/>
      <c r="FTI57" s="332"/>
      <c r="FTJ57" s="332"/>
      <c r="FTK57" s="332"/>
      <c r="FTL57" s="332"/>
      <c r="FTM57" s="332"/>
      <c r="FTN57" s="332"/>
      <c r="FTO57" s="332"/>
      <c r="FTP57" s="332"/>
      <c r="FTQ57" s="332"/>
      <c r="FTR57" s="332"/>
      <c r="FTS57" s="332"/>
      <c r="FTT57" s="332"/>
      <c r="FTU57" s="332"/>
      <c r="FTV57" s="332"/>
      <c r="FTW57" s="332"/>
      <c r="FTX57" s="332"/>
      <c r="FTY57" s="332"/>
      <c r="FTZ57" s="332"/>
      <c r="FUA57" s="332"/>
      <c r="FUB57" s="332"/>
      <c r="FUC57" s="332"/>
      <c r="FUD57" s="332"/>
      <c r="FUE57" s="332"/>
      <c r="FUF57" s="332"/>
      <c r="FUG57" s="332"/>
      <c r="FUH57" s="332"/>
      <c r="FUI57" s="332"/>
      <c r="FUJ57" s="332"/>
      <c r="FUK57" s="332"/>
      <c r="FUL57" s="332"/>
      <c r="FUM57" s="332"/>
      <c r="FUN57" s="332"/>
      <c r="FUO57" s="332"/>
      <c r="FUP57" s="332"/>
      <c r="FUQ57" s="332"/>
      <c r="FUR57" s="332"/>
      <c r="FUS57" s="332"/>
      <c r="FUT57" s="332"/>
      <c r="FUU57" s="332"/>
      <c r="FUV57" s="332"/>
      <c r="FUW57" s="332"/>
      <c r="FUX57" s="332"/>
      <c r="FUY57" s="332"/>
      <c r="FUZ57" s="332"/>
      <c r="FVA57" s="332"/>
      <c r="FVB57" s="332"/>
      <c r="FVC57" s="332"/>
      <c r="FVD57" s="332"/>
      <c r="FVE57" s="332"/>
      <c r="FVF57" s="332"/>
      <c r="FVG57" s="332"/>
      <c r="FVH57" s="332"/>
      <c r="FVI57" s="332"/>
      <c r="FVJ57" s="332"/>
      <c r="FVK57" s="332"/>
      <c r="FVL57" s="332"/>
      <c r="FVM57" s="332"/>
      <c r="FVN57" s="332"/>
      <c r="FVO57" s="332"/>
      <c r="FVP57" s="332"/>
      <c r="FVQ57" s="332"/>
      <c r="FVR57" s="332"/>
      <c r="FVS57" s="332"/>
      <c r="FVT57" s="332"/>
      <c r="FVU57" s="332"/>
      <c r="FVV57" s="332"/>
      <c r="FVW57" s="332"/>
      <c r="FVX57" s="332"/>
      <c r="FVY57" s="332"/>
      <c r="FVZ57" s="332"/>
      <c r="FWA57" s="332"/>
      <c r="FWB57" s="332"/>
      <c r="FWC57" s="332"/>
      <c r="FWD57" s="332"/>
      <c r="FWE57" s="332"/>
      <c r="FWF57" s="332"/>
      <c r="FWG57" s="332"/>
      <c r="FWH57" s="332"/>
      <c r="FWI57" s="332"/>
      <c r="FWJ57" s="332"/>
      <c r="FWK57" s="332"/>
      <c r="FWL57" s="332"/>
      <c r="FWM57" s="332"/>
      <c r="FWN57" s="332"/>
      <c r="FWO57" s="332"/>
      <c r="FWP57" s="332"/>
      <c r="FWQ57" s="332"/>
      <c r="FWR57" s="332"/>
      <c r="FWS57" s="332"/>
      <c r="FWT57" s="332"/>
      <c r="FWU57" s="332"/>
      <c r="FWV57" s="332"/>
      <c r="FWW57" s="332"/>
      <c r="FWX57" s="332"/>
      <c r="FWY57" s="332"/>
      <c r="FWZ57" s="332"/>
      <c r="FXA57" s="332"/>
      <c r="FXB57" s="332"/>
      <c r="FXC57" s="332"/>
      <c r="FXD57" s="332"/>
      <c r="FXE57" s="332"/>
      <c r="FXF57" s="332"/>
      <c r="FXG57" s="332"/>
      <c r="FXH57" s="332"/>
      <c r="FXI57" s="332"/>
      <c r="FXJ57" s="332"/>
      <c r="FXK57" s="332"/>
      <c r="FXL57" s="332"/>
      <c r="FXM57" s="332"/>
      <c r="FXN57" s="332"/>
      <c r="FXO57" s="332"/>
      <c r="FXP57" s="332"/>
      <c r="FXQ57" s="332"/>
      <c r="FXR57" s="332"/>
      <c r="FXS57" s="332"/>
      <c r="FXT57" s="332"/>
      <c r="FXU57" s="332"/>
      <c r="FXV57" s="332"/>
      <c r="FXW57" s="332"/>
      <c r="FXX57" s="332"/>
      <c r="FXY57" s="332"/>
      <c r="FXZ57" s="332"/>
      <c r="FYA57" s="332"/>
      <c r="FYB57" s="332"/>
      <c r="FYC57" s="332"/>
      <c r="FYD57" s="332"/>
      <c r="FYE57" s="332"/>
      <c r="FYF57" s="332"/>
      <c r="FYG57" s="332"/>
      <c r="FYH57" s="332"/>
      <c r="FYI57" s="332"/>
      <c r="FYJ57" s="332"/>
      <c r="FYK57" s="332"/>
      <c r="FYL57" s="332"/>
      <c r="FYM57" s="332"/>
      <c r="FYN57" s="332"/>
      <c r="FYO57" s="332"/>
      <c r="FYP57" s="332"/>
      <c r="FYQ57" s="332"/>
      <c r="FYR57" s="332"/>
      <c r="FYS57" s="332"/>
      <c r="FYT57" s="332"/>
      <c r="FYU57" s="332"/>
      <c r="FYV57" s="332"/>
      <c r="FYW57" s="332"/>
      <c r="FYX57" s="332"/>
      <c r="FYY57" s="332"/>
      <c r="FYZ57" s="332"/>
      <c r="FZA57" s="332"/>
      <c r="FZB57" s="332"/>
      <c r="FZC57" s="332"/>
      <c r="FZD57" s="332"/>
      <c r="FZE57" s="332"/>
      <c r="FZF57" s="332"/>
      <c r="FZG57" s="332"/>
      <c r="FZH57" s="332"/>
      <c r="FZI57" s="332"/>
      <c r="FZJ57" s="332"/>
      <c r="FZK57" s="332"/>
      <c r="FZL57" s="332"/>
      <c r="FZM57" s="332"/>
      <c r="FZN57" s="332"/>
      <c r="FZO57" s="332"/>
      <c r="FZP57" s="332"/>
      <c r="FZQ57" s="332"/>
      <c r="FZR57" s="332"/>
      <c r="FZS57" s="332"/>
      <c r="FZT57" s="332"/>
      <c r="FZU57" s="332"/>
      <c r="FZV57" s="332"/>
      <c r="FZW57" s="332"/>
      <c r="FZX57" s="332"/>
      <c r="FZY57" s="332"/>
      <c r="FZZ57" s="332"/>
      <c r="GAA57" s="332"/>
      <c r="GAB57" s="332"/>
      <c r="GAC57" s="332"/>
      <c r="GAD57" s="332"/>
      <c r="GAE57" s="332"/>
      <c r="GAF57" s="332"/>
      <c r="GAG57" s="332"/>
      <c r="GAH57" s="332"/>
      <c r="GAI57" s="332"/>
      <c r="GAJ57" s="332"/>
      <c r="GAK57" s="332"/>
      <c r="GAL57" s="332"/>
      <c r="GAM57" s="332"/>
      <c r="GAN57" s="332"/>
      <c r="GAO57" s="332"/>
      <c r="GAP57" s="332"/>
      <c r="GAQ57" s="332"/>
      <c r="GAR57" s="332"/>
      <c r="GAS57" s="332"/>
      <c r="GAT57" s="332"/>
      <c r="GAU57" s="332"/>
      <c r="GAV57" s="332"/>
      <c r="GAW57" s="332"/>
      <c r="GAX57" s="332"/>
      <c r="GAY57" s="332"/>
      <c r="GAZ57" s="332"/>
      <c r="GBA57" s="332"/>
      <c r="GBB57" s="332"/>
      <c r="GBC57" s="332"/>
      <c r="GBD57" s="332"/>
      <c r="GBE57" s="332"/>
      <c r="GBF57" s="332"/>
      <c r="GBG57" s="332"/>
      <c r="GBH57" s="332"/>
      <c r="GBI57" s="332"/>
      <c r="GBJ57" s="332"/>
      <c r="GBK57" s="332"/>
      <c r="GBL57" s="332"/>
      <c r="GBM57" s="332"/>
      <c r="GBN57" s="332"/>
      <c r="GBO57" s="332"/>
      <c r="GBP57" s="332"/>
      <c r="GBQ57" s="332"/>
      <c r="GBR57" s="332"/>
      <c r="GBS57" s="332"/>
      <c r="GBT57" s="332"/>
      <c r="GBU57" s="332"/>
      <c r="GBV57" s="332"/>
      <c r="GBW57" s="332"/>
      <c r="GBX57" s="332"/>
      <c r="GBY57" s="332"/>
      <c r="GBZ57" s="332"/>
      <c r="GCA57" s="332"/>
      <c r="GCB57" s="332"/>
      <c r="GCC57" s="332"/>
      <c r="GCD57" s="332"/>
      <c r="GCE57" s="332"/>
      <c r="GCF57" s="332"/>
      <c r="GCG57" s="332"/>
      <c r="GCH57" s="332"/>
      <c r="GCI57" s="332"/>
      <c r="GCJ57" s="332"/>
      <c r="GCK57" s="332"/>
      <c r="GCL57" s="332"/>
      <c r="GCM57" s="332"/>
      <c r="GCN57" s="332"/>
      <c r="GCO57" s="332"/>
      <c r="GCP57" s="332"/>
      <c r="GCQ57" s="332"/>
      <c r="GCR57" s="332"/>
      <c r="GCS57" s="332"/>
      <c r="GCT57" s="332"/>
      <c r="GCU57" s="332"/>
      <c r="GCV57" s="332"/>
      <c r="GCW57" s="332"/>
      <c r="GCX57" s="332"/>
      <c r="GCY57" s="332"/>
      <c r="GCZ57" s="332"/>
      <c r="GDA57" s="332"/>
      <c r="GDB57" s="332"/>
      <c r="GDC57" s="332"/>
      <c r="GDD57" s="332"/>
      <c r="GDE57" s="332"/>
      <c r="GDF57" s="332"/>
      <c r="GDG57" s="332"/>
      <c r="GDH57" s="332"/>
      <c r="GDI57" s="332"/>
      <c r="GDJ57" s="332"/>
      <c r="GDK57" s="332"/>
      <c r="GDL57" s="332"/>
      <c r="GDM57" s="332"/>
      <c r="GDN57" s="332"/>
      <c r="GDO57" s="332"/>
      <c r="GDP57" s="332"/>
      <c r="GDQ57" s="332"/>
      <c r="GDR57" s="332"/>
      <c r="GDS57" s="332"/>
      <c r="GDT57" s="332"/>
      <c r="GDU57" s="332"/>
      <c r="GDV57" s="332"/>
      <c r="GDW57" s="332"/>
      <c r="GDX57" s="332"/>
      <c r="GDY57" s="332"/>
      <c r="GDZ57" s="332"/>
      <c r="GEA57" s="332"/>
      <c r="GEB57" s="332"/>
      <c r="GEC57" s="332"/>
      <c r="GED57" s="332"/>
      <c r="GEE57" s="332"/>
      <c r="GEF57" s="332"/>
      <c r="GEG57" s="332"/>
      <c r="GEH57" s="332"/>
      <c r="GEI57" s="332"/>
      <c r="GEJ57" s="332"/>
      <c r="GEK57" s="332"/>
      <c r="GEL57" s="332"/>
      <c r="GEM57" s="332"/>
      <c r="GEN57" s="332"/>
      <c r="GEO57" s="332"/>
      <c r="GEP57" s="332"/>
      <c r="GEQ57" s="332"/>
      <c r="GER57" s="332"/>
      <c r="GES57" s="332"/>
      <c r="GET57" s="332"/>
      <c r="GEU57" s="332"/>
      <c r="GEV57" s="332"/>
      <c r="GEW57" s="332"/>
      <c r="GEX57" s="332"/>
      <c r="GEY57" s="332"/>
      <c r="GEZ57" s="332"/>
      <c r="GFA57" s="332"/>
      <c r="GFB57" s="332"/>
      <c r="GFC57" s="332"/>
      <c r="GFD57" s="332"/>
      <c r="GFE57" s="332"/>
      <c r="GFF57" s="332"/>
      <c r="GFG57" s="332"/>
      <c r="GFH57" s="332"/>
      <c r="GFI57" s="332"/>
      <c r="GFJ57" s="332"/>
      <c r="GFK57" s="332"/>
      <c r="GFL57" s="332"/>
      <c r="GFM57" s="332"/>
      <c r="GFN57" s="332"/>
      <c r="GFO57" s="332"/>
      <c r="GFP57" s="332"/>
      <c r="GFQ57" s="332"/>
      <c r="GFR57" s="332"/>
      <c r="GFS57" s="332"/>
      <c r="GFT57" s="332"/>
      <c r="GFU57" s="332"/>
      <c r="GFV57" s="332"/>
      <c r="GFW57" s="332"/>
      <c r="GFX57" s="332"/>
      <c r="GFY57" s="332"/>
      <c r="GFZ57" s="332"/>
      <c r="GGA57" s="332"/>
      <c r="GGB57" s="332"/>
      <c r="GGC57" s="332"/>
      <c r="GGD57" s="332"/>
      <c r="GGE57" s="332"/>
      <c r="GGF57" s="332"/>
      <c r="GGG57" s="332"/>
      <c r="GGH57" s="332"/>
      <c r="GGI57" s="332"/>
      <c r="GGJ57" s="332"/>
      <c r="GGK57" s="332"/>
      <c r="GGL57" s="332"/>
      <c r="GGM57" s="332"/>
      <c r="GGN57" s="332"/>
      <c r="GGO57" s="332"/>
      <c r="GGP57" s="332"/>
      <c r="GGQ57" s="332"/>
      <c r="GGR57" s="332"/>
      <c r="GGS57" s="332"/>
      <c r="GGT57" s="332"/>
      <c r="GGU57" s="332"/>
      <c r="GGV57" s="332"/>
      <c r="GGW57" s="332"/>
      <c r="GGX57" s="332"/>
      <c r="GGY57" s="332"/>
      <c r="GGZ57" s="332"/>
      <c r="GHA57" s="332"/>
      <c r="GHB57" s="332"/>
      <c r="GHC57" s="332"/>
      <c r="GHD57" s="332"/>
      <c r="GHE57" s="332"/>
      <c r="GHF57" s="332"/>
      <c r="GHG57" s="332"/>
      <c r="GHH57" s="332"/>
      <c r="GHI57" s="332"/>
      <c r="GHJ57" s="332"/>
      <c r="GHK57" s="332"/>
      <c r="GHL57" s="332"/>
      <c r="GHM57" s="332"/>
      <c r="GHN57" s="332"/>
      <c r="GHO57" s="332"/>
      <c r="GHP57" s="332"/>
      <c r="GHQ57" s="332"/>
      <c r="GHR57" s="332"/>
      <c r="GHS57" s="332"/>
      <c r="GHT57" s="332"/>
      <c r="GHU57" s="332"/>
      <c r="GHV57" s="332"/>
      <c r="GHW57" s="332"/>
      <c r="GHX57" s="332"/>
      <c r="GHY57" s="332"/>
      <c r="GHZ57" s="332"/>
      <c r="GIA57" s="332"/>
      <c r="GIB57" s="332"/>
      <c r="GIC57" s="332"/>
      <c r="GID57" s="332"/>
      <c r="GIE57" s="332"/>
      <c r="GIF57" s="332"/>
      <c r="GIG57" s="332"/>
      <c r="GIH57" s="332"/>
      <c r="GII57" s="332"/>
      <c r="GIJ57" s="332"/>
      <c r="GIK57" s="332"/>
      <c r="GIL57" s="332"/>
      <c r="GIM57" s="332"/>
      <c r="GIN57" s="332"/>
      <c r="GIO57" s="332"/>
      <c r="GIP57" s="332"/>
      <c r="GIQ57" s="332"/>
      <c r="GIR57" s="332"/>
      <c r="GIS57" s="332"/>
      <c r="GIT57" s="332"/>
      <c r="GIU57" s="332"/>
      <c r="GIV57" s="332"/>
      <c r="GIW57" s="332"/>
      <c r="GIX57" s="332"/>
      <c r="GIY57" s="332"/>
      <c r="GIZ57" s="332"/>
      <c r="GJA57" s="332"/>
      <c r="GJB57" s="332"/>
      <c r="GJC57" s="332"/>
      <c r="GJD57" s="332"/>
      <c r="GJE57" s="332"/>
      <c r="GJF57" s="332"/>
      <c r="GJG57" s="332"/>
      <c r="GJH57" s="332"/>
      <c r="GJI57" s="332"/>
      <c r="GJJ57" s="332"/>
      <c r="GJK57" s="332"/>
      <c r="GJL57" s="332"/>
      <c r="GJM57" s="332"/>
      <c r="GJN57" s="332"/>
      <c r="GJO57" s="332"/>
      <c r="GJP57" s="332"/>
      <c r="GJQ57" s="332"/>
      <c r="GJR57" s="332"/>
      <c r="GJS57" s="332"/>
      <c r="GJT57" s="332"/>
      <c r="GJU57" s="332"/>
      <c r="GJV57" s="332"/>
      <c r="GJW57" s="332"/>
      <c r="GJX57" s="332"/>
      <c r="GJY57" s="332"/>
      <c r="GJZ57" s="332"/>
      <c r="GKA57" s="332"/>
      <c r="GKB57" s="332"/>
      <c r="GKC57" s="332"/>
      <c r="GKD57" s="332"/>
      <c r="GKE57" s="332"/>
      <c r="GKF57" s="332"/>
      <c r="GKG57" s="332"/>
      <c r="GKH57" s="332"/>
      <c r="GKI57" s="332"/>
      <c r="GKJ57" s="332"/>
      <c r="GKK57" s="332"/>
      <c r="GKL57" s="332"/>
      <c r="GKM57" s="332"/>
      <c r="GKN57" s="332"/>
      <c r="GKO57" s="332"/>
      <c r="GKP57" s="332"/>
      <c r="GKQ57" s="332"/>
      <c r="GKR57" s="332"/>
      <c r="GKS57" s="332"/>
      <c r="GKT57" s="332"/>
      <c r="GKU57" s="332"/>
      <c r="GKV57" s="332"/>
      <c r="GKW57" s="332"/>
      <c r="GKX57" s="332"/>
      <c r="GKY57" s="332"/>
      <c r="GKZ57" s="332"/>
      <c r="GLA57" s="332"/>
      <c r="GLB57" s="332"/>
      <c r="GLC57" s="332"/>
      <c r="GLD57" s="332"/>
      <c r="GLE57" s="332"/>
      <c r="GLF57" s="332"/>
      <c r="GLG57" s="332"/>
      <c r="GLH57" s="332"/>
      <c r="GLI57" s="332"/>
      <c r="GLJ57" s="332"/>
      <c r="GLK57" s="332"/>
      <c r="GLL57" s="332"/>
      <c r="GLM57" s="332"/>
      <c r="GLN57" s="332"/>
      <c r="GLO57" s="332"/>
      <c r="GLP57" s="332"/>
      <c r="GLQ57" s="332"/>
      <c r="GLR57" s="332"/>
      <c r="GLS57" s="332"/>
      <c r="GLT57" s="332"/>
      <c r="GLU57" s="332"/>
      <c r="GLV57" s="332"/>
      <c r="GLW57" s="332"/>
      <c r="GLX57" s="332"/>
      <c r="GLY57" s="332"/>
      <c r="GLZ57" s="332"/>
      <c r="GMA57" s="332"/>
      <c r="GMB57" s="332"/>
      <c r="GMC57" s="332"/>
      <c r="GMD57" s="332"/>
      <c r="GME57" s="332"/>
      <c r="GMF57" s="332"/>
      <c r="GMG57" s="332"/>
      <c r="GMH57" s="332"/>
      <c r="GMI57" s="332"/>
      <c r="GMJ57" s="332"/>
      <c r="GMK57" s="332"/>
      <c r="GML57" s="332"/>
      <c r="GMM57" s="332"/>
      <c r="GMN57" s="332"/>
      <c r="GMO57" s="332"/>
      <c r="GMP57" s="332"/>
      <c r="GMQ57" s="332"/>
      <c r="GMR57" s="332"/>
      <c r="GMS57" s="332"/>
      <c r="GMT57" s="332"/>
      <c r="GMU57" s="332"/>
      <c r="GMV57" s="332"/>
      <c r="GMW57" s="332"/>
      <c r="GMX57" s="332"/>
      <c r="GMY57" s="332"/>
      <c r="GMZ57" s="332"/>
      <c r="GNA57" s="332"/>
      <c r="GNB57" s="332"/>
      <c r="GNC57" s="332"/>
      <c r="GND57" s="332"/>
      <c r="GNE57" s="332"/>
      <c r="GNF57" s="332"/>
      <c r="GNG57" s="332"/>
      <c r="GNH57" s="332"/>
      <c r="GNI57" s="332"/>
      <c r="GNJ57" s="332"/>
      <c r="GNK57" s="332"/>
      <c r="GNL57" s="332"/>
      <c r="GNM57" s="332"/>
      <c r="GNN57" s="332"/>
      <c r="GNO57" s="332"/>
      <c r="GNP57" s="332"/>
      <c r="GNQ57" s="332"/>
      <c r="GNR57" s="332"/>
      <c r="GNS57" s="332"/>
      <c r="GNT57" s="332"/>
      <c r="GNU57" s="332"/>
      <c r="GNV57" s="332"/>
      <c r="GNW57" s="332"/>
      <c r="GNX57" s="332"/>
      <c r="GNY57" s="332"/>
      <c r="GNZ57" s="332"/>
      <c r="GOA57" s="332"/>
      <c r="GOB57" s="332"/>
      <c r="GOC57" s="332"/>
      <c r="GOD57" s="332"/>
      <c r="GOE57" s="332"/>
      <c r="GOF57" s="332"/>
      <c r="GOG57" s="332"/>
      <c r="GOH57" s="332"/>
      <c r="GOI57" s="332"/>
      <c r="GOJ57" s="332"/>
      <c r="GOK57" s="332"/>
      <c r="GOL57" s="332"/>
      <c r="GOM57" s="332"/>
      <c r="GON57" s="332"/>
      <c r="GOO57" s="332"/>
      <c r="GOP57" s="332"/>
      <c r="GOQ57" s="332"/>
      <c r="GOR57" s="332"/>
      <c r="GOS57" s="332"/>
      <c r="GOT57" s="332"/>
      <c r="GOU57" s="332"/>
      <c r="GOV57" s="332"/>
      <c r="GOW57" s="332"/>
      <c r="GOX57" s="332"/>
      <c r="GOY57" s="332"/>
      <c r="GOZ57" s="332"/>
      <c r="GPA57" s="332"/>
      <c r="GPB57" s="332"/>
      <c r="GPC57" s="332"/>
      <c r="GPD57" s="332"/>
      <c r="GPE57" s="332"/>
      <c r="GPF57" s="332"/>
      <c r="GPG57" s="332"/>
      <c r="GPH57" s="332"/>
      <c r="GPI57" s="332"/>
      <c r="GPJ57" s="332"/>
      <c r="GPK57" s="332"/>
      <c r="GPL57" s="332"/>
      <c r="GPM57" s="332"/>
      <c r="GPN57" s="332"/>
      <c r="GPO57" s="332"/>
      <c r="GPP57" s="332"/>
      <c r="GPQ57" s="332"/>
      <c r="GPR57" s="332"/>
      <c r="GPS57" s="332"/>
      <c r="GPT57" s="332"/>
      <c r="GPU57" s="332"/>
      <c r="GPV57" s="332"/>
      <c r="GPW57" s="332"/>
      <c r="GPX57" s="332"/>
      <c r="GPY57" s="332"/>
      <c r="GPZ57" s="332"/>
      <c r="GQA57" s="332"/>
      <c r="GQB57" s="332"/>
      <c r="GQC57" s="332"/>
      <c r="GQD57" s="332"/>
      <c r="GQE57" s="332"/>
      <c r="GQF57" s="332"/>
      <c r="GQG57" s="332"/>
      <c r="GQH57" s="332"/>
      <c r="GQI57" s="332"/>
      <c r="GQJ57" s="332"/>
      <c r="GQK57" s="332"/>
      <c r="GQL57" s="332"/>
      <c r="GQM57" s="332"/>
      <c r="GQN57" s="332"/>
      <c r="GQO57" s="332"/>
      <c r="GQP57" s="332"/>
      <c r="GQQ57" s="332"/>
      <c r="GQR57" s="332"/>
      <c r="GQS57" s="332"/>
      <c r="GQT57" s="332"/>
      <c r="GQU57" s="332"/>
      <c r="GQV57" s="332"/>
      <c r="GQW57" s="332"/>
      <c r="GQX57" s="332"/>
      <c r="GQY57" s="332"/>
      <c r="GQZ57" s="332"/>
      <c r="GRA57" s="332"/>
      <c r="GRB57" s="332"/>
      <c r="GRC57" s="332"/>
      <c r="GRD57" s="332"/>
      <c r="GRE57" s="332"/>
      <c r="GRF57" s="332"/>
      <c r="GRG57" s="332"/>
      <c r="GRH57" s="332"/>
      <c r="GRI57" s="332"/>
      <c r="GRJ57" s="332"/>
      <c r="GRK57" s="332"/>
      <c r="GRL57" s="332"/>
      <c r="GRM57" s="332"/>
      <c r="GRN57" s="332"/>
      <c r="GRO57" s="332"/>
      <c r="GRP57" s="332"/>
      <c r="GRQ57" s="332"/>
      <c r="GRR57" s="332"/>
      <c r="GRS57" s="332"/>
      <c r="GRT57" s="332"/>
      <c r="GRU57" s="332"/>
      <c r="GRV57" s="332"/>
      <c r="GRW57" s="332"/>
      <c r="GRX57" s="332"/>
      <c r="GRY57" s="332"/>
      <c r="GRZ57" s="332"/>
      <c r="GSA57" s="332"/>
      <c r="GSB57" s="332"/>
      <c r="GSC57" s="332"/>
      <c r="GSD57" s="332"/>
      <c r="GSE57" s="332"/>
      <c r="GSF57" s="332"/>
      <c r="GSG57" s="332"/>
      <c r="GSH57" s="332"/>
      <c r="GSI57" s="332"/>
      <c r="GSJ57" s="332"/>
      <c r="GSK57" s="332"/>
      <c r="GSL57" s="332"/>
      <c r="GSM57" s="332"/>
      <c r="GSN57" s="332"/>
      <c r="GSO57" s="332"/>
      <c r="GSP57" s="332"/>
      <c r="GSQ57" s="332"/>
      <c r="GSR57" s="332"/>
      <c r="GSS57" s="332"/>
      <c r="GST57" s="332"/>
      <c r="GSU57" s="332"/>
      <c r="GSV57" s="332"/>
      <c r="GSW57" s="332"/>
      <c r="GSX57" s="332"/>
      <c r="GSY57" s="332"/>
      <c r="GSZ57" s="332"/>
      <c r="GTA57" s="332"/>
      <c r="GTB57" s="332"/>
      <c r="GTC57" s="332"/>
      <c r="GTD57" s="332"/>
      <c r="GTE57" s="332"/>
      <c r="GTF57" s="332"/>
      <c r="GTG57" s="332"/>
      <c r="GTH57" s="332"/>
      <c r="GTI57" s="332"/>
      <c r="GTJ57" s="332"/>
      <c r="GTK57" s="332"/>
      <c r="GTL57" s="332"/>
      <c r="GTM57" s="332"/>
      <c r="GTN57" s="332"/>
      <c r="GTO57" s="332"/>
      <c r="GTP57" s="332"/>
      <c r="GTQ57" s="332"/>
      <c r="GTR57" s="332"/>
      <c r="GTS57" s="332"/>
      <c r="GTT57" s="332"/>
      <c r="GTU57" s="332"/>
      <c r="GTV57" s="332"/>
      <c r="GTW57" s="332"/>
      <c r="GTX57" s="332"/>
      <c r="GTY57" s="332"/>
      <c r="GTZ57" s="332"/>
      <c r="GUA57" s="332"/>
      <c r="GUB57" s="332"/>
      <c r="GUC57" s="332"/>
      <c r="GUD57" s="332"/>
      <c r="GUE57" s="332"/>
      <c r="GUF57" s="332"/>
      <c r="GUG57" s="332"/>
      <c r="GUH57" s="332"/>
      <c r="GUI57" s="332"/>
      <c r="GUJ57" s="332"/>
      <c r="GUK57" s="332"/>
      <c r="GUL57" s="332"/>
      <c r="GUM57" s="332"/>
      <c r="GUN57" s="332"/>
      <c r="GUO57" s="332"/>
      <c r="GUP57" s="332"/>
      <c r="GUQ57" s="332"/>
      <c r="GUR57" s="332"/>
      <c r="GUS57" s="332"/>
      <c r="GUT57" s="332"/>
      <c r="GUU57" s="332"/>
      <c r="GUV57" s="332"/>
      <c r="GUW57" s="332"/>
      <c r="GUX57" s="332"/>
      <c r="GUY57" s="332"/>
      <c r="GUZ57" s="332"/>
      <c r="GVA57" s="332"/>
      <c r="GVB57" s="332"/>
      <c r="GVC57" s="332"/>
      <c r="GVD57" s="332"/>
      <c r="GVE57" s="332"/>
      <c r="GVF57" s="332"/>
      <c r="GVG57" s="332"/>
      <c r="GVH57" s="332"/>
      <c r="GVI57" s="332"/>
      <c r="GVJ57" s="332"/>
      <c r="GVK57" s="332"/>
      <c r="GVL57" s="332"/>
      <c r="GVM57" s="332"/>
      <c r="GVN57" s="332"/>
      <c r="GVO57" s="332"/>
      <c r="GVP57" s="332"/>
      <c r="GVQ57" s="332"/>
      <c r="GVR57" s="332"/>
      <c r="GVS57" s="332"/>
      <c r="GVT57" s="332"/>
      <c r="GVU57" s="332"/>
      <c r="GVV57" s="332"/>
      <c r="GVW57" s="332"/>
      <c r="GVX57" s="332"/>
      <c r="GVY57" s="332"/>
      <c r="GVZ57" s="332"/>
      <c r="GWA57" s="332"/>
      <c r="GWB57" s="332"/>
      <c r="GWC57" s="332"/>
      <c r="GWD57" s="332"/>
      <c r="GWE57" s="332"/>
      <c r="GWF57" s="332"/>
      <c r="GWG57" s="332"/>
      <c r="GWH57" s="332"/>
      <c r="GWI57" s="332"/>
      <c r="GWJ57" s="332"/>
      <c r="GWK57" s="332"/>
      <c r="GWL57" s="332"/>
      <c r="GWM57" s="332"/>
      <c r="GWN57" s="332"/>
      <c r="GWO57" s="332"/>
      <c r="GWP57" s="332"/>
      <c r="GWQ57" s="332"/>
      <c r="GWR57" s="332"/>
      <c r="GWS57" s="332"/>
      <c r="GWT57" s="332"/>
      <c r="GWU57" s="332"/>
      <c r="GWV57" s="332"/>
      <c r="GWW57" s="332"/>
      <c r="GWX57" s="332"/>
      <c r="GWY57" s="332"/>
      <c r="GWZ57" s="332"/>
      <c r="GXA57" s="332"/>
      <c r="GXB57" s="332"/>
      <c r="GXC57" s="332"/>
      <c r="GXD57" s="332"/>
      <c r="GXE57" s="332"/>
      <c r="GXF57" s="332"/>
      <c r="GXG57" s="332"/>
      <c r="GXH57" s="332"/>
      <c r="GXI57" s="332"/>
      <c r="GXJ57" s="332"/>
      <c r="GXK57" s="332"/>
      <c r="GXL57" s="332"/>
      <c r="GXM57" s="332"/>
      <c r="GXN57" s="332"/>
      <c r="GXO57" s="332"/>
      <c r="GXP57" s="332"/>
      <c r="GXQ57" s="332"/>
      <c r="GXR57" s="332"/>
      <c r="GXS57" s="332"/>
      <c r="GXT57" s="332"/>
      <c r="GXU57" s="332"/>
      <c r="GXV57" s="332"/>
      <c r="GXW57" s="332"/>
      <c r="GXX57" s="332"/>
      <c r="GXY57" s="332"/>
      <c r="GXZ57" s="332"/>
      <c r="GYA57" s="332"/>
      <c r="GYB57" s="332"/>
      <c r="GYC57" s="332"/>
      <c r="GYD57" s="332"/>
      <c r="GYE57" s="332"/>
      <c r="GYF57" s="332"/>
      <c r="GYG57" s="332"/>
      <c r="GYH57" s="332"/>
      <c r="GYI57" s="332"/>
      <c r="GYJ57" s="332"/>
      <c r="GYK57" s="332"/>
      <c r="GYL57" s="332"/>
      <c r="GYM57" s="332"/>
      <c r="GYN57" s="332"/>
      <c r="GYO57" s="332"/>
      <c r="GYP57" s="332"/>
      <c r="GYQ57" s="332"/>
      <c r="GYR57" s="332"/>
      <c r="GYS57" s="332"/>
      <c r="GYT57" s="332"/>
      <c r="GYU57" s="332"/>
      <c r="GYV57" s="332"/>
      <c r="GYW57" s="332"/>
      <c r="GYX57" s="332"/>
      <c r="GYY57" s="332"/>
      <c r="GYZ57" s="332"/>
      <c r="GZA57" s="332"/>
      <c r="GZB57" s="332"/>
      <c r="GZC57" s="332"/>
      <c r="GZD57" s="332"/>
      <c r="GZE57" s="332"/>
      <c r="GZF57" s="332"/>
      <c r="GZG57" s="332"/>
      <c r="GZH57" s="332"/>
      <c r="GZI57" s="332"/>
      <c r="GZJ57" s="332"/>
      <c r="GZK57" s="332"/>
      <c r="GZL57" s="332"/>
      <c r="GZM57" s="332"/>
      <c r="GZN57" s="332"/>
      <c r="GZO57" s="332"/>
      <c r="GZP57" s="332"/>
      <c r="GZQ57" s="332"/>
      <c r="GZR57" s="332"/>
      <c r="GZS57" s="332"/>
      <c r="GZT57" s="332"/>
      <c r="GZU57" s="332"/>
      <c r="GZV57" s="332"/>
      <c r="GZW57" s="332"/>
      <c r="GZX57" s="332"/>
      <c r="GZY57" s="332"/>
      <c r="GZZ57" s="332"/>
      <c r="HAA57" s="332"/>
      <c r="HAB57" s="332"/>
      <c r="HAC57" s="332"/>
      <c r="HAD57" s="332"/>
      <c r="HAE57" s="332"/>
      <c r="HAF57" s="332"/>
      <c r="HAG57" s="332"/>
      <c r="HAH57" s="332"/>
      <c r="HAI57" s="332"/>
      <c r="HAJ57" s="332"/>
      <c r="HAK57" s="332"/>
      <c r="HAL57" s="332"/>
      <c r="HAM57" s="332"/>
      <c r="HAN57" s="332"/>
      <c r="HAO57" s="332"/>
      <c r="HAP57" s="332"/>
      <c r="HAQ57" s="332"/>
      <c r="HAR57" s="332"/>
      <c r="HAS57" s="332"/>
      <c r="HAT57" s="332"/>
      <c r="HAU57" s="332"/>
      <c r="HAV57" s="332"/>
      <c r="HAW57" s="332"/>
      <c r="HAX57" s="332"/>
      <c r="HAY57" s="332"/>
      <c r="HAZ57" s="332"/>
      <c r="HBA57" s="332"/>
      <c r="HBB57" s="332"/>
      <c r="HBC57" s="332"/>
      <c r="HBD57" s="332"/>
      <c r="HBE57" s="332"/>
      <c r="HBF57" s="332"/>
      <c r="HBG57" s="332"/>
      <c r="HBH57" s="332"/>
      <c r="HBI57" s="332"/>
      <c r="HBJ57" s="332"/>
      <c r="HBK57" s="332"/>
      <c r="HBL57" s="332"/>
      <c r="HBM57" s="332"/>
      <c r="HBN57" s="332"/>
      <c r="HBO57" s="332"/>
      <c r="HBP57" s="332"/>
      <c r="HBQ57" s="332"/>
      <c r="HBR57" s="332"/>
      <c r="HBS57" s="332"/>
      <c r="HBT57" s="332"/>
      <c r="HBU57" s="332"/>
      <c r="HBV57" s="332"/>
      <c r="HBW57" s="332"/>
      <c r="HBX57" s="332"/>
      <c r="HBY57" s="332"/>
      <c r="HBZ57" s="332"/>
      <c r="HCA57" s="332"/>
      <c r="HCB57" s="332"/>
      <c r="HCC57" s="332"/>
      <c r="HCD57" s="332"/>
      <c r="HCE57" s="332"/>
      <c r="HCF57" s="332"/>
      <c r="HCG57" s="332"/>
      <c r="HCH57" s="332"/>
      <c r="HCI57" s="332"/>
      <c r="HCJ57" s="332"/>
      <c r="HCK57" s="332"/>
      <c r="HCL57" s="332"/>
      <c r="HCM57" s="332"/>
      <c r="HCN57" s="332"/>
      <c r="HCO57" s="332"/>
      <c r="HCP57" s="332"/>
      <c r="HCQ57" s="332"/>
      <c r="HCR57" s="332"/>
      <c r="HCS57" s="332"/>
      <c r="HCT57" s="332"/>
      <c r="HCU57" s="332"/>
      <c r="HCV57" s="332"/>
      <c r="HCW57" s="332"/>
      <c r="HCX57" s="332"/>
      <c r="HCY57" s="332"/>
      <c r="HCZ57" s="332"/>
      <c r="HDA57" s="332"/>
      <c r="HDB57" s="332"/>
      <c r="HDC57" s="332"/>
      <c r="HDD57" s="332"/>
      <c r="HDE57" s="332"/>
      <c r="HDF57" s="332"/>
      <c r="HDG57" s="332"/>
      <c r="HDH57" s="332"/>
      <c r="HDI57" s="332"/>
      <c r="HDJ57" s="332"/>
      <c r="HDK57" s="332"/>
      <c r="HDL57" s="332"/>
      <c r="HDM57" s="332"/>
      <c r="HDN57" s="332"/>
      <c r="HDO57" s="332"/>
      <c r="HDP57" s="332"/>
      <c r="HDQ57" s="332"/>
      <c r="HDR57" s="332"/>
      <c r="HDS57" s="332"/>
      <c r="HDT57" s="332"/>
      <c r="HDU57" s="332"/>
      <c r="HDV57" s="332"/>
      <c r="HDW57" s="332"/>
      <c r="HDX57" s="332"/>
      <c r="HDY57" s="332"/>
      <c r="HDZ57" s="332"/>
      <c r="HEA57" s="332"/>
      <c r="HEB57" s="332"/>
      <c r="HEC57" s="332"/>
      <c r="HED57" s="332"/>
      <c r="HEE57" s="332"/>
      <c r="HEF57" s="332"/>
      <c r="HEG57" s="332"/>
      <c r="HEH57" s="332"/>
      <c r="HEI57" s="332"/>
      <c r="HEJ57" s="332"/>
      <c r="HEK57" s="332"/>
      <c r="HEL57" s="332"/>
      <c r="HEM57" s="332"/>
      <c r="HEN57" s="332"/>
      <c r="HEO57" s="332"/>
      <c r="HEP57" s="332"/>
      <c r="HEQ57" s="332"/>
      <c r="HER57" s="332"/>
      <c r="HES57" s="332"/>
      <c r="HET57" s="332"/>
      <c r="HEU57" s="332"/>
      <c r="HEV57" s="332"/>
      <c r="HEW57" s="332"/>
      <c r="HEX57" s="332"/>
      <c r="HEY57" s="332"/>
      <c r="HEZ57" s="332"/>
      <c r="HFA57" s="332"/>
      <c r="HFB57" s="332"/>
      <c r="HFC57" s="332"/>
      <c r="HFD57" s="332"/>
      <c r="HFE57" s="332"/>
      <c r="HFF57" s="332"/>
      <c r="HFG57" s="332"/>
      <c r="HFH57" s="332"/>
      <c r="HFI57" s="332"/>
      <c r="HFJ57" s="332"/>
      <c r="HFK57" s="332"/>
      <c r="HFL57" s="332"/>
      <c r="HFM57" s="332"/>
      <c r="HFN57" s="332"/>
      <c r="HFO57" s="332"/>
      <c r="HFP57" s="332"/>
      <c r="HFQ57" s="332"/>
      <c r="HFR57" s="332"/>
      <c r="HFS57" s="332"/>
      <c r="HFT57" s="332"/>
      <c r="HFU57" s="332"/>
      <c r="HFV57" s="332"/>
      <c r="HFW57" s="332"/>
      <c r="HFX57" s="332"/>
      <c r="HFY57" s="332"/>
      <c r="HFZ57" s="332"/>
      <c r="HGA57" s="332"/>
      <c r="HGB57" s="332"/>
      <c r="HGC57" s="332"/>
      <c r="HGD57" s="332"/>
      <c r="HGE57" s="332"/>
      <c r="HGF57" s="332"/>
      <c r="HGG57" s="332"/>
      <c r="HGH57" s="332"/>
      <c r="HGI57" s="332"/>
      <c r="HGJ57" s="332"/>
      <c r="HGK57" s="332"/>
      <c r="HGL57" s="332"/>
      <c r="HGM57" s="332"/>
      <c r="HGN57" s="332"/>
      <c r="HGO57" s="332"/>
      <c r="HGP57" s="332"/>
      <c r="HGQ57" s="332"/>
      <c r="HGR57" s="332"/>
      <c r="HGS57" s="332"/>
      <c r="HGT57" s="332"/>
      <c r="HGU57" s="332"/>
      <c r="HGV57" s="332"/>
      <c r="HGW57" s="332"/>
      <c r="HGX57" s="332"/>
      <c r="HGY57" s="332"/>
      <c r="HGZ57" s="332"/>
      <c r="HHA57" s="332"/>
      <c r="HHB57" s="332"/>
      <c r="HHC57" s="332"/>
      <c r="HHD57" s="332"/>
      <c r="HHE57" s="332"/>
      <c r="HHF57" s="332"/>
      <c r="HHG57" s="332"/>
      <c r="HHH57" s="332"/>
      <c r="HHI57" s="332"/>
      <c r="HHJ57" s="332"/>
      <c r="HHK57" s="332"/>
      <c r="HHL57" s="332"/>
      <c r="HHM57" s="332"/>
      <c r="HHN57" s="332"/>
      <c r="HHO57" s="332"/>
      <c r="HHP57" s="332"/>
      <c r="HHQ57" s="332"/>
      <c r="HHR57" s="332"/>
      <c r="HHS57" s="332"/>
      <c r="HHT57" s="332"/>
      <c r="HHU57" s="332"/>
      <c r="HHV57" s="332"/>
      <c r="HHW57" s="332"/>
      <c r="HHX57" s="332"/>
      <c r="HHY57" s="332"/>
      <c r="HHZ57" s="332"/>
      <c r="HIA57" s="332"/>
      <c r="HIB57" s="332"/>
      <c r="HIC57" s="332"/>
      <c r="HID57" s="332"/>
      <c r="HIE57" s="332"/>
      <c r="HIF57" s="332"/>
      <c r="HIG57" s="332"/>
      <c r="HIH57" s="332"/>
      <c r="HII57" s="332"/>
      <c r="HIJ57" s="332"/>
      <c r="HIK57" s="332"/>
      <c r="HIL57" s="332"/>
      <c r="HIM57" s="332"/>
      <c r="HIN57" s="332"/>
      <c r="HIO57" s="332"/>
      <c r="HIP57" s="332"/>
      <c r="HIQ57" s="332"/>
      <c r="HIR57" s="332"/>
      <c r="HIS57" s="332"/>
      <c r="HIT57" s="332"/>
      <c r="HIU57" s="332"/>
      <c r="HIV57" s="332"/>
      <c r="HIW57" s="332"/>
      <c r="HIX57" s="332"/>
      <c r="HIY57" s="332"/>
      <c r="HIZ57" s="332"/>
      <c r="HJA57" s="332"/>
      <c r="HJB57" s="332"/>
      <c r="HJC57" s="332"/>
      <c r="HJD57" s="332"/>
      <c r="HJE57" s="332"/>
      <c r="HJF57" s="332"/>
      <c r="HJG57" s="332"/>
      <c r="HJH57" s="332"/>
      <c r="HJI57" s="332"/>
      <c r="HJJ57" s="332"/>
      <c r="HJK57" s="332"/>
      <c r="HJL57" s="332"/>
      <c r="HJM57" s="332"/>
      <c r="HJN57" s="332"/>
      <c r="HJO57" s="332"/>
      <c r="HJP57" s="332"/>
      <c r="HJQ57" s="332"/>
      <c r="HJR57" s="332"/>
      <c r="HJS57" s="332"/>
      <c r="HJT57" s="332"/>
      <c r="HJU57" s="332"/>
      <c r="HJV57" s="332"/>
      <c r="HJW57" s="332"/>
      <c r="HJX57" s="332"/>
      <c r="HJY57" s="332"/>
      <c r="HJZ57" s="332"/>
      <c r="HKA57" s="332"/>
      <c r="HKB57" s="332"/>
      <c r="HKC57" s="332"/>
      <c r="HKD57" s="332"/>
      <c r="HKE57" s="332"/>
      <c r="HKF57" s="332"/>
      <c r="HKG57" s="332"/>
      <c r="HKH57" s="332"/>
      <c r="HKI57" s="332"/>
      <c r="HKJ57" s="332"/>
      <c r="HKK57" s="332"/>
      <c r="HKL57" s="332"/>
      <c r="HKM57" s="332"/>
      <c r="HKN57" s="332"/>
      <c r="HKO57" s="332"/>
      <c r="HKP57" s="332"/>
      <c r="HKQ57" s="332"/>
      <c r="HKR57" s="332"/>
      <c r="HKS57" s="332"/>
      <c r="HKT57" s="332"/>
      <c r="HKU57" s="332"/>
      <c r="HKV57" s="332"/>
      <c r="HKW57" s="332"/>
      <c r="HKX57" s="332"/>
      <c r="HKY57" s="332"/>
      <c r="HKZ57" s="332"/>
      <c r="HLA57" s="332"/>
      <c r="HLB57" s="332"/>
      <c r="HLC57" s="332"/>
      <c r="HLD57" s="332"/>
      <c r="HLE57" s="332"/>
      <c r="HLF57" s="332"/>
      <c r="HLG57" s="332"/>
      <c r="HLH57" s="332"/>
      <c r="HLI57" s="332"/>
      <c r="HLJ57" s="332"/>
      <c r="HLK57" s="332"/>
      <c r="HLL57" s="332"/>
      <c r="HLM57" s="332"/>
      <c r="HLN57" s="332"/>
      <c r="HLO57" s="332"/>
      <c r="HLP57" s="332"/>
      <c r="HLQ57" s="332"/>
      <c r="HLR57" s="332"/>
      <c r="HLS57" s="332"/>
      <c r="HLT57" s="332"/>
      <c r="HLU57" s="332"/>
      <c r="HLV57" s="332"/>
      <c r="HLW57" s="332"/>
      <c r="HLX57" s="332"/>
      <c r="HLY57" s="332"/>
      <c r="HLZ57" s="332"/>
      <c r="HMA57" s="332"/>
      <c r="HMB57" s="332"/>
      <c r="HMC57" s="332"/>
      <c r="HMD57" s="332"/>
      <c r="HME57" s="332"/>
      <c r="HMF57" s="332"/>
      <c r="HMG57" s="332"/>
      <c r="HMH57" s="332"/>
      <c r="HMI57" s="332"/>
      <c r="HMJ57" s="332"/>
      <c r="HMK57" s="332"/>
      <c r="HML57" s="332"/>
      <c r="HMM57" s="332"/>
      <c r="HMN57" s="332"/>
      <c r="HMO57" s="332"/>
      <c r="HMP57" s="332"/>
      <c r="HMQ57" s="332"/>
      <c r="HMR57" s="332"/>
      <c r="HMS57" s="332"/>
      <c r="HMT57" s="332"/>
      <c r="HMU57" s="332"/>
      <c r="HMV57" s="332"/>
      <c r="HMW57" s="332"/>
      <c r="HMX57" s="332"/>
      <c r="HMY57" s="332"/>
      <c r="HMZ57" s="332"/>
      <c r="HNA57" s="332"/>
      <c r="HNB57" s="332"/>
      <c r="HNC57" s="332"/>
      <c r="HND57" s="332"/>
      <c r="HNE57" s="332"/>
      <c r="HNF57" s="332"/>
      <c r="HNG57" s="332"/>
      <c r="HNH57" s="332"/>
      <c r="HNI57" s="332"/>
      <c r="HNJ57" s="332"/>
      <c r="HNK57" s="332"/>
      <c r="HNL57" s="332"/>
      <c r="HNM57" s="332"/>
      <c r="HNN57" s="332"/>
      <c r="HNO57" s="332"/>
      <c r="HNP57" s="332"/>
      <c r="HNQ57" s="332"/>
      <c r="HNR57" s="332"/>
      <c r="HNS57" s="332"/>
      <c r="HNT57" s="332"/>
      <c r="HNU57" s="332"/>
      <c r="HNV57" s="332"/>
      <c r="HNW57" s="332"/>
      <c r="HNX57" s="332"/>
      <c r="HNY57" s="332"/>
      <c r="HNZ57" s="332"/>
      <c r="HOA57" s="332"/>
      <c r="HOB57" s="332"/>
      <c r="HOC57" s="332"/>
      <c r="HOD57" s="332"/>
      <c r="HOE57" s="332"/>
      <c r="HOF57" s="332"/>
      <c r="HOG57" s="332"/>
      <c r="HOH57" s="332"/>
      <c r="HOI57" s="332"/>
      <c r="HOJ57" s="332"/>
      <c r="HOK57" s="332"/>
      <c r="HOL57" s="332"/>
      <c r="HOM57" s="332"/>
      <c r="HON57" s="332"/>
      <c r="HOO57" s="332"/>
      <c r="HOP57" s="332"/>
      <c r="HOQ57" s="332"/>
      <c r="HOR57" s="332"/>
      <c r="HOS57" s="332"/>
      <c r="HOT57" s="332"/>
      <c r="HOU57" s="332"/>
      <c r="HOV57" s="332"/>
      <c r="HOW57" s="332"/>
      <c r="HOX57" s="332"/>
      <c r="HOY57" s="332"/>
      <c r="HOZ57" s="332"/>
      <c r="HPA57" s="332"/>
      <c r="HPB57" s="332"/>
      <c r="HPC57" s="332"/>
      <c r="HPD57" s="332"/>
      <c r="HPE57" s="332"/>
      <c r="HPF57" s="332"/>
      <c r="HPG57" s="332"/>
      <c r="HPH57" s="332"/>
      <c r="HPI57" s="332"/>
      <c r="HPJ57" s="332"/>
      <c r="HPK57" s="332"/>
      <c r="HPL57" s="332"/>
      <c r="HPM57" s="332"/>
      <c r="HPN57" s="332"/>
      <c r="HPO57" s="332"/>
      <c r="HPP57" s="332"/>
      <c r="HPQ57" s="332"/>
      <c r="HPR57" s="332"/>
      <c r="HPS57" s="332"/>
      <c r="HPT57" s="332"/>
      <c r="HPU57" s="332"/>
      <c r="HPV57" s="332"/>
      <c r="HPW57" s="332"/>
      <c r="HPX57" s="332"/>
      <c r="HPY57" s="332"/>
      <c r="HPZ57" s="332"/>
      <c r="HQA57" s="332"/>
      <c r="HQB57" s="332"/>
      <c r="HQC57" s="332"/>
      <c r="HQD57" s="332"/>
      <c r="HQE57" s="332"/>
      <c r="HQF57" s="332"/>
      <c r="HQG57" s="332"/>
      <c r="HQH57" s="332"/>
      <c r="HQI57" s="332"/>
      <c r="HQJ57" s="332"/>
      <c r="HQK57" s="332"/>
      <c r="HQL57" s="332"/>
      <c r="HQM57" s="332"/>
      <c r="HQN57" s="332"/>
      <c r="HQO57" s="332"/>
      <c r="HQP57" s="332"/>
      <c r="HQQ57" s="332"/>
      <c r="HQR57" s="332"/>
      <c r="HQS57" s="332"/>
      <c r="HQT57" s="332"/>
      <c r="HQU57" s="332"/>
      <c r="HQV57" s="332"/>
      <c r="HQW57" s="332"/>
      <c r="HQX57" s="332"/>
      <c r="HQY57" s="332"/>
      <c r="HQZ57" s="332"/>
      <c r="HRA57" s="332"/>
      <c r="HRB57" s="332"/>
      <c r="HRC57" s="332"/>
      <c r="HRD57" s="332"/>
      <c r="HRE57" s="332"/>
      <c r="HRF57" s="332"/>
      <c r="HRG57" s="332"/>
      <c r="HRH57" s="332"/>
      <c r="HRI57" s="332"/>
      <c r="HRJ57" s="332"/>
      <c r="HRK57" s="332"/>
      <c r="HRL57" s="332"/>
      <c r="HRM57" s="332"/>
      <c r="HRN57" s="332"/>
      <c r="HRO57" s="332"/>
      <c r="HRP57" s="332"/>
      <c r="HRQ57" s="332"/>
      <c r="HRR57" s="332"/>
      <c r="HRS57" s="332"/>
      <c r="HRT57" s="332"/>
      <c r="HRU57" s="332"/>
      <c r="HRV57" s="332"/>
      <c r="HRW57" s="332"/>
      <c r="HRX57" s="332"/>
      <c r="HRY57" s="332"/>
      <c r="HRZ57" s="332"/>
      <c r="HSA57" s="332"/>
      <c r="HSB57" s="332"/>
      <c r="HSC57" s="332"/>
      <c r="HSD57" s="332"/>
      <c r="HSE57" s="332"/>
      <c r="HSF57" s="332"/>
      <c r="HSG57" s="332"/>
      <c r="HSH57" s="332"/>
      <c r="HSI57" s="332"/>
      <c r="HSJ57" s="332"/>
      <c r="HSK57" s="332"/>
      <c r="HSL57" s="332"/>
      <c r="HSM57" s="332"/>
      <c r="HSN57" s="332"/>
      <c r="HSO57" s="332"/>
      <c r="HSP57" s="332"/>
      <c r="HSQ57" s="332"/>
      <c r="HSR57" s="332"/>
      <c r="HSS57" s="332"/>
      <c r="HST57" s="332"/>
      <c r="HSU57" s="332"/>
      <c r="HSV57" s="332"/>
      <c r="HSW57" s="332"/>
      <c r="HSX57" s="332"/>
      <c r="HSY57" s="332"/>
      <c r="HSZ57" s="332"/>
      <c r="HTA57" s="332"/>
      <c r="HTB57" s="332"/>
      <c r="HTC57" s="332"/>
      <c r="HTD57" s="332"/>
      <c r="HTE57" s="332"/>
      <c r="HTF57" s="332"/>
      <c r="HTG57" s="332"/>
      <c r="HTH57" s="332"/>
      <c r="HTI57" s="332"/>
      <c r="HTJ57" s="332"/>
      <c r="HTK57" s="332"/>
      <c r="HTL57" s="332"/>
      <c r="HTM57" s="332"/>
      <c r="HTN57" s="332"/>
      <c r="HTO57" s="332"/>
      <c r="HTP57" s="332"/>
      <c r="HTQ57" s="332"/>
      <c r="HTR57" s="332"/>
      <c r="HTS57" s="332"/>
      <c r="HTT57" s="332"/>
      <c r="HTU57" s="332"/>
      <c r="HTV57" s="332"/>
      <c r="HTW57" s="332"/>
      <c r="HTX57" s="332"/>
      <c r="HTY57" s="332"/>
      <c r="HTZ57" s="332"/>
      <c r="HUA57" s="332"/>
      <c r="HUB57" s="332"/>
      <c r="HUC57" s="332"/>
      <c r="HUD57" s="332"/>
      <c r="HUE57" s="332"/>
      <c r="HUF57" s="332"/>
      <c r="HUG57" s="332"/>
      <c r="HUH57" s="332"/>
      <c r="HUI57" s="332"/>
      <c r="HUJ57" s="332"/>
      <c r="HUK57" s="332"/>
      <c r="HUL57" s="332"/>
      <c r="HUM57" s="332"/>
      <c r="HUN57" s="332"/>
      <c r="HUO57" s="332"/>
      <c r="HUP57" s="332"/>
      <c r="HUQ57" s="332"/>
      <c r="HUR57" s="332"/>
      <c r="HUS57" s="332"/>
      <c r="HUT57" s="332"/>
      <c r="HUU57" s="332"/>
      <c r="HUV57" s="332"/>
      <c r="HUW57" s="332"/>
      <c r="HUX57" s="332"/>
      <c r="HUY57" s="332"/>
      <c r="HUZ57" s="332"/>
      <c r="HVA57" s="332"/>
      <c r="HVB57" s="332"/>
      <c r="HVC57" s="332"/>
      <c r="HVD57" s="332"/>
      <c r="HVE57" s="332"/>
      <c r="HVF57" s="332"/>
      <c r="HVG57" s="332"/>
      <c r="HVH57" s="332"/>
      <c r="HVI57" s="332"/>
      <c r="HVJ57" s="332"/>
      <c r="HVK57" s="332"/>
      <c r="HVL57" s="332"/>
      <c r="HVM57" s="332"/>
      <c r="HVN57" s="332"/>
      <c r="HVO57" s="332"/>
      <c r="HVP57" s="332"/>
      <c r="HVQ57" s="332"/>
      <c r="HVR57" s="332"/>
      <c r="HVS57" s="332"/>
      <c r="HVT57" s="332"/>
      <c r="HVU57" s="332"/>
      <c r="HVV57" s="332"/>
      <c r="HVW57" s="332"/>
      <c r="HVX57" s="332"/>
      <c r="HVY57" s="332"/>
      <c r="HVZ57" s="332"/>
      <c r="HWA57" s="332"/>
      <c r="HWB57" s="332"/>
      <c r="HWC57" s="332"/>
      <c r="HWD57" s="332"/>
      <c r="HWE57" s="332"/>
      <c r="HWF57" s="332"/>
      <c r="HWG57" s="332"/>
      <c r="HWH57" s="332"/>
      <c r="HWI57" s="332"/>
      <c r="HWJ57" s="332"/>
      <c r="HWK57" s="332"/>
      <c r="HWL57" s="332"/>
      <c r="HWM57" s="332"/>
      <c r="HWN57" s="332"/>
      <c r="HWO57" s="332"/>
      <c r="HWP57" s="332"/>
      <c r="HWQ57" s="332"/>
      <c r="HWR57" s="332"/>
      <c r="HWS57" s="332"/>
      <c r="HWT57" s="332"/>
      <c r="HWU57" s="332"/>
      <c r="HWV57" s="332"/>
      <c r="HWW57" s="332"/>
      <c r="HWX57" s="332"/>
      <c r="HWY57" s="332"/>
      <c r="HWZ57" s="332"/>
      <c r="HXA57" s="332"/>
      <c r="HXB57" s="332"/>
      <c r="HXC57" s="332"/>
      <c r="HXD57" s="332"/>
      <c r="HXE57" s="332"/>
      <c r="HXF57" s="332"/>
      <c r="HXG57" s="332"/>
      <c r="HXH57" s="332"/>
      <c r="HXI57" s="332"/>
      <c r="HXJ57" s="332"/>
      <c r="HXK57" s="332"/>
      <c r="HXL57" s="332"/>
      <c r="HXM57" s="332"/>
      <c r="HXN57" s="332"/>
      <c r="HXO57" s="332"/>
      <c r="HXP57" s="332"/>
      <c r="HXQ57" s="332"/>
      <c r="HXR57" s="332"/>
      <c r="HXS57" s="332"/>
      <c r="HXT57" s="332"/>
      <c r="HXU57" s="332"/>
      <c r="HXV57" s="332"/>
      <c r="HXW57" s="332"/>
      <c r="HXX57" s="332"/>
      <c r="HXY57" s="332"/>
      <c r="HXZ57" s="332"/>
      <c r="HYA57" s="332"/>
      <c r="HYB57" s="332"/>
      <c r="HYC57" s="332"/>
      <c r="HYD57" s="332"/>
      <c r="HYE57" s="332"/>
      <c r="HYF57" s="332"/>
      <c r="HYG57" s="332"/>
      <c r="HYH57" s="332"/>
      <c r="HYI57" s="332"/>
      <c r="HYJ57" s="332"/>
      <c r="HYK57" s="332"/>
      <c r="HYL57" s="332"/>
      <c r="HYM57" s="332"/>
      <c r="HYN57" s="332"/>
      <c r="HYO57" s="332"/>
      <c r="HYP57" s="332"/>
      <c r="HYQ57" s="332"/>
      <c r="HYR57" s="332"/>
      <c r="HYS57" s="332"/>
      <c r="HYT57" s="332"/>
      <c r="HYU57" s="332"/>
      <c r="HYV57" s="332"/>
      <c r="HYW57" s="332"/>
      <c r="HYX57" s="332"/>
      <c r="HYY57" s="332"/>
      <c r="HYZ57" s="332"/>
      <c r="HZA57" s="332"/>
      <c r="HZB57" s="332"/>
      <c r="HZC57" s="332"/>
      <c r="HZD57" s="332"/>
      <c r="HZE57" s="332"/>
      <c r="HZF57" s="332"/>
      <c r="HZG57" s="332"/>
      <c r="HZH57" s="332"/>
      <c r="HZI57" s="332"/>
      <c r="HZJ57" s="332"/>
      <c r="HZK57" s="332"/>
      <c r="HZL57" s="332"/>
      <c r="HZM57" s="332"/>
      <c r="HZN57" s="332"/>
      <c r="HZO57" s="332"/>
      <c r="HZP57" s="332"/>
      <c r="HZQ57" s="332"/>
      <c r="HZR57" s="332"/>
      <c r="HZS57" s="332"/>
      <c r="HZT57" s="332"/>
      <c r="HZU57" s="332"/>
      <c r="HZV57" s="332"/>
      <c r="HZW57" s="332"/>
      <c r="HZX57" s="332"/>
      <c r="HZY57" s="332"/>
      <c r="HZZ57" s="332"/>
      <c r="IAA57" s="332"/>
      <c r="IAB57" s="332"/>
      <c r="IAC57" s="332"/>
      <c r="IAD57" s="332"/>
      <c r="IAE57" s="332"/>
      <c r="IAF57" s="332"/>
      <c r="IAG57" s="332"/>
      <c r="IAH57" s="332"/>
      <c r="IAI57" s="332"/>
      <c r="IAJ57" s="332"/>
      <c r="IAK57" s="332"/>
      <c r="IAL57" s="332"/>
      <c r="IAM57" s="332"/>
      <c r="IAN57" s="332"/>
      <c r="IAO57" s="332"/>
      <c r="IAP57" s="332"/>
      <c r="IAQ57" s="332"/>
      <c r="IAR57" s="332"/>
      <c r="IAS57" s="332"/>
      <c r="IAT57" s="332"/>
      <c r="IAU57" s="332"/>
      <c r="IAV57" s="332"/>
      <c r="IAW57" s="332"/>
      <c r="IAX57" s="332"/>
      <c r="IAY57" s="332"/>
      <c r="IAZ57" s="332"/>
      <c r="IBA57" s="332"/>
      <c r="IBB57" s="332"/>
      <c r="IBC57" s="332"/>
      <c r="IBD57" s="332"/>
      <c r="IBE57" s="332"/>
      <c r="IBF57" s="332"/>
      <c r="IBG57" s="332"/>
      <c r="IBH57" s="332"/>
      <c r="IBI57" s="332"/>
      <c r="IBJ57" s="332"/>
      <c r="IBK57" s="332"/>
      <c r="IBL57" s="332"/>
      <c r="IBM57" s="332"/>
      <c r="IBN57" s="332"/>
      <c r="IBO57" s="332"/>
      <c r="IBP57" s="332"/>
      <c r="IBQ57" s="332"/>
      <c r="IBR57" s="332"/>
      <c r="IBS57" s="332"/>
      <c r="IBT57" s="332"/>
      <c r="IBU57" s="332"/>
      <c r="IBV57" s="332"/>
      <c r="IBW57" s="332"/>
      <c r="IBX57" s="332"/>
      <c r="IBY57" s="332"/>
      <c r="IBZ57" s="332"/>
      <c r="ICA57" s="332"/>
      <c r="ICB57" s="332"/>
      <c r="ICC57" s="332"/>
      <c r="ICD57" s="332"/>
      <c r="ICE57" s="332"/>
      <c r="ICF57" s="332"/>
      <c r="ICG57" s="332"/>
      <c r="ICH57" s="332"/>
      <c r="ICI57" s="332"/>
      <c r="ICJ57" s="332"/>
      <c r="ICK57" s="332"/>
      <c r="ICL57" s="332"/>
      <c r="ICM57" s="332"/>
      <c r="ICN57" s="332"/>
      <c r="ICO57" s="332"/>
      <c r="ICP57" s="332"/>
      <c r="ICQ57" s="332"/>
      <c r="ICR57" s="332"/>
      <c r="ICS57" s="332"/>
      <c r="ICT57" s="332"/>
      <c r="ICU57" s="332"/>
      <c r="ICV57" s="332"/>
      <c r="ICW57" s="332"/>
      <c r="ICX57" s="332"/>
      <c r="ICY57" s="332"/>
      <c r="ICZ57" s="332"/>
      <c r="IDA57" s="332"/>
      <c r="IDB57" s="332"/>
      <c r="IDC57" s="332"/>
      <c r="IDD57" s="332"/>
      <c r="IDE57" s="332"/>
      <c r="IDF57" s="332"/>
      <c r="IDG57" s="332"/>
      <c r="IDH57" s="332"/>
      <c r="IDI57" s="332"/>
      <c r="IDJ57" s="332"/>
      <c r="IDK57" s="332"/>
      <c r="IDL57" s="332"/>
      <c r="IDM57" s="332"/>
      <c r="IDN57" s="332"/>
      <c r="IDO57" s="332"/>
      <c r="IDP57" s="332"/>
      <c r="IDQ57" s="332"/>
      <c r="IDR57" s="332"/>
      <c r="IDS57" s="332"/>
      <c r="IDT57" s="332"/>
      <c r="IDU57" s="332"/>
      <c r="IDV57" s="332"/>
      <c r="IDW57" s="332"/>
      <c r="IDX57" s="332"/>
      <c r="IDY57" s="332"/>
      <c r="IDZ57" s="332"/>
      <c r="IEA57" s="332"/>
      <c r="IEB57" s="332"/>
      <c r="IEC57" s="332"/>
      <c r="IED57" s="332"/>
      <c r="IEE57" s="332"/>
      <c r="IEF57" s="332"/>
      <c r="IEG57" s="332"/>
      <c r="IEH57" s="332"/>
      <c r="IEI57" s="332"/>
      <c r="IEJ57" s="332"/>
      <c r="IEK57" s="332"/>
      <c r="IEL57" s="332"/>
      <c r="IEM57" s="332"/>
      <c r="IEN57" s="332"/>
      <c r="IEO57" s="332"/>
      <c r="IEP57" s="332"/>
      <c r="IEQ57" s="332"/>
      <c r="IER57" s="332"/>
      <c r="IES57" s="332"/>
      <c r="IET57" s="332"/>
      <c r="IEU57" s="332"/>
      <c r="IEV57" s="332"/>
      <c r="IEW57" s="332"/>
      <c r="IEX57" s="332"/>
      <c r="IEY57" s="332"/>
      <c r="IEZ57" s="332"/>
      <c r="IFA57" s="332"/>
      <c r="IFB57" s="332"/>
      <c r="IFC57" s="332"/>
      <c r="IFD57" s="332"/>
      <c r="IFE57" s="332"/>
      <c r="IFF57" s="332"/>
      <c r="IFG57" s="332"/>
      <c r="IFH57" s="332"/>
      <c r="IFI57" s="332"/>
      <c r="IFJ57" s="332"/>
      <c r="IFK57" s="332"/>
      <c r="IFL57" s="332"/>
      <c r="IFM57" s="332"/>
      <c r="IFN57" s="332"/>
      <c r="IFO57" s="332"/>
      <c r="IFP57" s="332"/>
      <c r="IFQ57" s="332"/>
      <c r="IFR57" s="332"/>
      <c r="IFS57" s="332"/>
      <c r="IFT57" s="332"/>
      <c r="IFU57" s="332"/>
      <c r="IFV57" s="332"/>
      <c r="IFW57" s="332"/>
      <c r="IFX57" s="332"/>
      <c r="IFY57" s="332"/>
      <c r="IFZ57" s="332"/>
      <c r="IGA57" s="332"/>
      <c r="IGB57" s="332"/>
      <c r="IGC57" s="332"/>
      <c r="IGD57" s="332"/>
      <c r="IGE57" s="332"/>
      <c r="IGF57" s="332"/>
      <c r="IGG57" s="332"/>
      <c r="IGH57" s="332"/>
      <c r="IGI57" s="332"/>
      <c r="IGJ57" s="332"/>
      <c r="IGK57" s="332"/>
      <c r="IGL57" s="332"/>
      <c r="IGM57" s="332"/>
      <c r="IGN57" s="332"/>
      <c r="IGO57" s="332"/>
      <c r="IGP57" s="332"/>
      <c r="IGQ57" s="332"/>
      <c r="IGR57" s="332"/>
      <c r="IGS57" s="332"/>
      <c r="IGT57" s="332"/>
      <c r="IGU57" s="332"/>
      <c r="IGV57" s="332"/>
      <c r="IGW57" s="332"/>
      <c r="IGX57" s="332"/>
      <c r="IGY57" s="332"/>
      <c r="IGZ57" s="332"/>
      <c r="IHA57" s="332"/>
      <c r="IHB57" s="332"/>
      <c r="IHC57" s="332"/>
      <c r="IHD57" s="332"/>
      <c r="IHE57" s="332"/>
      <c r="IHF57" s="332"/>
      <c r="IHG57" s="332"/>
      <c r="IHH57" s="332"/>
      <c r="IHI57" s="332"/>
      <c r="IHJ57" s="332"/>
      <c r="IHK57" s="332"/>
      <c r="IHL57" s="332"/>
      <c r="IHM57" s="332"/>
      <c r="IHN57" s="332"/>
      <c r="IHO57" s="332"/>
      <c r="IHP57" s="332"/>
      <c r="IHQ57" s="332"/>
      <c r="IHR57" s="332"/>
      <c r="IHS57" s="332"/>
      <c r="IHT57" s="332"/>
      <c r="IHU57" s="332"/>
      <c r="IHV57" s="332"/>
      <c r="IHW57" s="332"/>
      <c r="IHX57" s="332"/>
      <c r="IHY57" s="332"/>
      <c r="IHZ57" s="332"/>
      <c r="IIA57" s="332"/>
      <c r="IIB57" s="332"/>
      <c r="IIC57" s="332"/>
      <c r="IID57" s="332"/>
      <c r="IIE57" s="332"/>
      <c r="IIF57" s="332"/>
      <c r="IIG57" s="332"/>
      <c r="IIH57" s="332"/>
      <c r="III57" s="332"/>
      <c r="IIJ57" s="332"/>
      <c r="IIK57" s="332"/>
      <c r="IIL57" s="332"/>
      <c r="IIM57" s="332"/>
      <c r="IIN57" s="332"/>
      <c r="IIO57" s="332"/>
      <c r="IIP57" s="332"/>
      <c r="IIQ57" s="332"/>
      <c r="IIR57" s="332"/>
      <c r="IIS57" s="332"/>
      <c r="IIT57" s="332"/>
      <c r="IIU57" s="332"/>
      <c r="IIV57" s="332"/>
      <c r="IIW57" s="332"/>
      <c r="IIX57" s="332"/>
      <c r="IIY57" s="332"/>
      <c r="IIZ57" s="332"/>
      <c r="IJA57" s="332"/>
      <c r="IJB57" s="332"/>
      <c r="IJC57" s="332"/>
      <c r="IJD57" s="332"/>
      <c r="IJE57" s="332"/>
      <c r="IJF57" s="332"/>
      <c r="IJG57" s="332"/>
      <c r="IJH57" s="332"/>
      <c r="IJI57" s="332"/>
      <c r="IJJ57" s="332"/>
      <c r="IJK57" s="332"/>
      <c r="IJL57" s="332"/>
      <c r="IJM57" s="332"/>
      <c r="IJN57" s="332"/>
      <c r="IJO57" s="332"/>
      <c r="IJP57" s="332"/>
      <c r="IJQ57" s="332"/>
      <c r="IJR57" s="332"/>
      <c r="IJS57" s="332"/>
      <c r="IJT57" s="332"/>
      <c r="IJU57" s="332"/>
      <c r="IJV57" s="332"/>
      <c r="IJW57" s="332"/>
      <c r="IJX57" s="332"/>
      <c r="IJY57" s="332"/>
      <c r="IJZ57" s="332"/>
      <c r="IKA57" s="332"/>
      <c r="IKB57" s="332"/>
      <c r="IKC57" s="332"/>
      <c r="IKD57" s="332"/>
      <c r="IKE57" s="332"/>
      <c r="IKF57" s="332"/>
      <c r="IKG57" s="332"/>
      <c r="IKH57" s="332"/>
      <c r="IKI57" s="332"/>
      <c r="IKJ57" s="332"/>
      <c r="IKK57" s="332"/>
      <c r="IKL57" s="332"/>
      <c r="IKM57" s="332"/>
      <c r="IKN57" s="332"/>
      <c r="IKO57" s="332"/>
      <c r="IKP57" s="332"/>
      <c r="IKQ57" s="332"/>
      <c r="IKR57" s="332"/>
      <c r="IKS57" s="332"/>
      <c r="IKT57" s="332"/>
      <c r="IKU57" s="332"/>
      <c r="IKV57" s="332"/>
      <c r="IKW57" s="332"/>
      <c r="IKX57" s="332"/>
      <c r="IKY57" s="332"/>
      <c r="IKZ57" s="332"/>
      <c r="ILA57" s="332"/>
      <c r="ILB57" s="332"/>
      <c r="ILC57" s="332"/>
      <c r="ILD57" s="332"/>
      <c r="ILE57" s="332"/>
      <c r="ILF57" s="332"/>
      <c r="ILG57" s="332"/>
      <c r="ILH57" s="332"/>
      <c r="ILI57" s="332"/>
      <c r="ILJ57" s="332"/>
      <c r="ILK57" s="332"/>
      <c r="ILL57" s="332"/>
      <c r="ILM57" s="332"/>
      <c r="ILN57" s="332"/>
      <c r="ILO57" s="332"/>
      <c r="ILP57" s="332"/>
      <c r="ILQ57" s="332"/>
      <c r="ILR57" s="332"/>
      <c r="ILS57" s="332"/>
      <c r="ILT57" s="332"/>
      <c r="ILU57" s="332"/>
      <c r="ILV57" s="332"/>
      <c r="ILW57" s="332"/>
      <c r="ILX57" s="332"/>
      <c r="ILY57" s="332"/>
      <c r="ILZ57" s="332"/>
      <c r="IMA57" s="332"/>
      <c r="IMB57" s="332"/>
      <c r="IMC57" s="332"/>
      <c r="IMD57" s="332"/>
      <c r="IME57" s="332"/>
      <c r="IMF57" s="332"/>
      <c r="IMG57" s="332"/>
      <c r="IMH57" s="332"/>
      <c r="IMI57" s="332"/>
      <c r="IMJ57" s="332"/>
      <c r="IMK57" s="332"/>
      <c r="IML57" s="332"/>
      <c r="IMM57" s="332"/>
      <c r="IMN57" s="332"/>
      <c r="IMO57" s="332"/>
      <c r="IMP57" s="332"/>
      <c r="IMQ57" s="332"/>
      <c r="IMR57" s="332"/>
      <c r="IMS57" s="332"/>
      <c r="IMT57" s="332"/>
      <c r="IMU57" s="332"/>
      <c r="IMV57" s="332"/>
      <c r="IMW57" s="332"/>
      <c r="IMX57" s="332"/>
      <c r="IMY57" s="332"/>
      <c r="IMZ57" s="332"/>
      <c r="INA57" s="332"/>
      <c r="INB57" s="332"/>
      <c r="INC57" s="332"/>
      <c r="IND57" s="332"/>
      <c r="INE57" s="332"/>
      <c r="INF57" s="332"/>
      <c r="ING57" s="332"/>
      <c r="INH57" s="332"/>
      <c r="INI57" s="332"/>
      <c r="INJ57" s="332"/>
      <c r="INK57" s="332"/>
      <c r="INL57" s="332"/>
      <c r="INM57" s="332"/>
      <c r="INN57" s="332"/>
      <c r="INO57" s="332"/>
      <c r="INP57" s="332"/>
      <c r="INQ57" s="332"/>
      <c r="INR57" s="332"/>
      <c r="INS57" s="332"/>
      <c r="INT57" s="332"/>
      <c r="INU57" s="332"/>
      <c r="INV57" s="332"/>
      <c r="INW57" s="332"/>
      <c r="INX57" s="332"/>
      <c r="INY57" s="332"/>
      <c r="INZ57" s="332"/>
      <c r="IOA57" s="332"/>
      <c r="IOB57" s="332"/>
      <c r="IOC57" s="332"/>
      <c r="IOD57" s="332"/>
      <c r="IOE57" s="332"/>
      <c r="IOF57" s="332"/>
      <c r="IOG57" s="332"/>
      <c r="IOH57" s="332"/>
      <c r="IOI57" s="332"/>
      <c r="IOJ57" s="332"/>
      <c r="IOK57" s="332"/>
      <c r="IOL57" s="332"/>
      <c r="IOM57" s="332"/>
      <c r="ION57" s="332"/>
      <c r="IOO57" s="332"/>
      <c r="IOP57" s="332"/>
      <c r="IOQ57" s="332"/>
      <c r="IOR57" s="332"/>
      <c r="IOS57" s="332"/>
      <c r="IOT57" s="332"/>
      <c r="IOU57" s="332"/>
      <c r="IOV57" s="332"/>
      <c r="IOW57" s="332"/>
      <c r="IOX57" s="332"/>
      <c r="IOY57" s="332"/>
      <c r="IOZ57" s="332"/>
      <c r="IPA57" s="332"/>
      <c r="IPB57" s="332"/>
      <c r="IPC57" s="332"/>
      <c r="IPD57" s="332"/>
      <c r="IPE57" s="332"/>
      <c r="IPF57" s="332"/>
      <c r="IPG57" s="332"/>
      <c r="IPH57" s="332"/>
      <c r="IPI57" s="332"/>
      <c r="IPJ57" s="332"/>
      <c r="IPK57" s="332"/>
      <c r="IPL57" s="332"/>
      <c r="IPM57" s="332"/>
      <c r="IPN57" s="332"/>
      <c r="IPO57" s="332"/>
      <c r="IPP57" s="332"/>
      <c r="IPQ57" s="332"/>
      <c r="IPR57" s="332"/>
      <c r="IPS57" s="332"/>
      <c r="IPT57" s="332"/>
      <c r="IPU57" s="332"/>
      <c r="IPV57" s="332"/>
      <c r="IPW57" s="332"/>
      <c r="IPX57" s="332"/>
      <c r="IPY57" s="332"/>
      <c r="IPZ57" s="332"/>
      <c r="IQA57" s="332"/>
      <c r="IQB57" s="332"/>
      <c r="IQC57" s="332"/>
      <c r="IQD57" s="332"/>
      <c r="IQE57" s="332"/>
      <c r="IQF57" s="332"/>
      <c r="IQG57" s="332"/>
      <c r="IQH57" s="332"/>
      <c r="IQI57" s="332"/>
      <c r="IQJ57" s="332"/>
      <c r="IQK57" s="332"/>
      <c r="IQL57" s="332"/>
      <c r="IQM57" s="332"/>
      <c r="IQN57" s="332"/>
      <c r="IQO57" s="332"/>
      <c r="IQP57" s="332"/>
      <c r="IQQ57" s="332"/>
      <c r="IQR57" s="332"/>
      <c r="IQS57" s="332"/>
      <c r="IQT57" s="332"/>
      <c r="IQU57" s="332"/>
      <c r="IQV57" s="332"/>
      <c r="IQW57" s="332"/>
      <c r="IQX57" s="332"/>
      <c r="IQY57" s="332"/>
      <c r="IQZ57" s="332"/>
      <c r="IRA57" s="332"/>
      <c r="IRB57" s="332"/>
      <c r="IRC57" s="332"/>
      <c r="IRD57" s="332"/>
      <c r="IRE57" s="332"/>
      <c r="IRF57" s="332"/>
      <c r="IRG57" s="332"/>
      <c r="IRH57" s="332"/>
      <c r="IRI57" s="332"/>
      <c r="IRJ57" s="332"/>
      <c r="IRK57" s="332"/>
      <c r="IRL57" s="332"/>
      <c r="IRM57" s="332"/>
      <c r="IRN57" s="332"/>
      <c r="IRO57" s="332"/>
      <c r="IRP57" s="332"/>
      <c r="IRQ57" s="332"/>
      <c r="IRR57" s="332"/>
      <c r="IRS57" s="332"/>
      <c r="IRT57" s="332"/>
      <c r="IRU57" s="332"/>
      <c r="IRV57" s="332"/>
      <c r="IRW57" s="332"/>
      <c r="IRX57" s="332"/>
      <c r="IRY57" s="332"/>
      <c r="IRZ57" s="332"/>
      <c r="ISA57" s="332"/>
      <c r="ISB57" s="332"/>
      <c r="ISC57" s="332"/>
      <c r="ISD57" s="332"/>
      <c r="ISE57" s="332"/>
      <c r="ISF57" s="332"/>
      <c r="ISG57" s="332"/>
      <c r="ISH57" s="332"/>
      <c r="ISI57" s="332"/>
      <c r="ISJ57" s="332"/>
      <c r="ISK57" s="332"/>
      <c r="ISL57" s="332"/>
      <c r="ISM57" s="332"/>
      <c r="ISN57" s="332"/>
      <c r="ISO57" s="332"/>
      <c r="ISP57" s="332"/>
      <c r="ISQ57" s="332"/>
      <c r="ISR57" s="332"/>
      <c r="ISS57" s="332"/>
      <c r="IST57" s="332"/>
      <c r="ISU57" s="332"/>
      <c r="ISV57" s="332"/>
      <c r="ISW57" s="332"/>
      <c r="ISX57" s="332"/>
      <c r="ISY57" s="332"/>
      <c r="ISZ57" s="332"/>
      <c r="ITA57" s="332"/>
      <c r="ITB57" s="332"/>
      <c r="ITC57" s="332"/>
      <c r="ITD57" s="332"/>
      <c r="ITE57" s="332"/>
      <c r="ITF57" s="332"/>
      <c r="ITG57" s="332"/>
      <c r="ITH57" s="332"/>
      <c r="ITI57" s="332"/>
      <c r="ITJ57" s="332"/>
      <c r="ITK57" s="332"/>
      <c r="ITL57" s="332"/>
      <c r="ITM57" s="332"/>
      <c r="ITN57" s="332"/>
      <c r="ITO57" s="332"/>
      <c r="ITP57" s="332"/>
      <c r="ITQ57" s="332"/>
      <c r="ITR57" s="332"/>
      <c r="ITS57" s="332"/>
      <c r="ITT57" s="332"/>
      <c r="ITU57" s="332"/>
      <c r="ITV57" s="332"/>
      <c r="ITW57" s="332"/>
      <c r="ITX57" s="332"/>
      <c r="ITY57" s="332"/>
      <c r="ITZ57" s="332"/>
      <c r="IUA57" s="332"/>
      <c r="IUB57" s="332"/>
      <c r="IUC57" s="332"/>
      <c r="IUD57" s="332"/>
      <c r="IUE57" s="332"/>
      <c r="IUF57" s="332"/>
      <c r="IUG57" s="332"/>
      <c r="IUH57" s="332"/>
      <c r="IUI57" s="332"/>
      <c r="IUJ57" s="332"/>
      <c r="IUK57" s="332"/>
      <c r="IUL57" s="332"/>
      <c r="IUM57" s="332"/>
      <c r="IUN57" s="332"/>
      <c r="IUO57" s="332"/>
      <c r="IUP57" s="332"/>
      <c r="IUQ57" s="332"/>
      <c r="IUR57" s="332"/>
      <c r="IUS57" s="332"/>
      <c r="IUT57" s="332"/>
      <c r="IUU57" s="332"/>
      <c r="IUV57" s="332"/>
      <c r="IUW57" s="332"/>
      <c r="IUX57" s="332"/>
      <c r="IUY57" s="332"/>
      <c r="IUZ57" s="332"/>
      <c r="IVA57" s="332"/>
      <c r="IVB57" s="332"/>
      <c r="IVC57" s="332"/>
      <c r="IVD57" s="332"/>
      <c r="IVE57" s="332"/>
      <c r="IVF57" s="332"/>
      <c r="IVG57" s="332"/>
      <c r="IVH57" s="332"/>
      <c r="IVI57" s="332"/>
      <c r="IVJ57" s="332"/>
      <c r="IVK57" s="332"/>
      <c r="IVL57" s="332"/>
      <c r="IVM57" s="332"/>
      <c r="IVN57" s="332"/>
      <c r="IVO57" s="332"/>
      <c r="IVP57" s="332"/>
      <c r="IVQ57" s="332"/>
      <c r="IVR57" s="332"/>
      <c r="IVS57" s="332"/>
      <c r="IVT57" s="332"/>
      <c r="IVU57" s="332"/>
      <c r="IVV57" s="332"/>
      <c r="IVW57" s="332"/>
      <c r="IVX57" s="332"/>
      <c r="IVY57" s="332"/>
      <c r="IVZ57" s="332"/>
      <c r="IWA57" s="332"/>
      <c r="IWB57" s="332"/>
      <c r="IWC57" s="332"/>
      <c r="IWD57" s="332"/>
      <c r="IWE57" s="332"/>
      <c r="IWF57" s="332"/>
      <c r="IWG57" s="332"/>
      <c r="IWH57" s="332"/>
      <c r="IWI57" s="332"/>
      <c r="IWJ57" s="332"/>
      <c r="IWK57" s="332"/>
      <c r="IWL57" s="332"/>
      <c r="IWM57" s="332"/>
      <c r="IWN57" s="332"/>
      <c r="IWO57" s="332"/>
      <c r="IWP57" s="332"/>
      <c r="IWQ57" s="332"/>
      <c r="IWR57" s="332"/>
      <c r="IWS57" s="332"/>
      <c r="IWT57" s="332"/>
      <c r="IWU57" s="332"/>
      <c r="IWV57" s="332"/>
      <c r="IWW57" s="332"/>
      <c r="IWX57" s="332"/>
      <c r="IWY57" s="332"/>
      <c r="IWZ57" s="332"/>
      <c r="IXA57" s="332"/>
      <c r="IXB57" s="332"/>
      <c r="IXC57" s="332"/>
      <c r="IXD57" s="332"/>
      <c r="IXE57" s="332"/>
      <c r="IXF57" s="332"/>
      <c r="IXG57" s="332"/>
      <c r="IXH57" s="332"/>
      <c r="IXI57" s="332"/>
      <c r="IXJ57" s="332"/>
      <c r="IXK57" s="332"/>
      <c r="IXL57" s="332"/>
      <c r="IXM57" s="332"/>
      <c r="IXN57" s="332"/>
      <c r="IXO57" s="332"/>
      <c r="IXP57" s="332"/>
      <c r="IXQ57" s="332"/>
      <c r="IXR57" s="332"/>
      <c r="IXS57" s="332"/>
      <c r="IXT57" s="332"/>
      <c r="IXU57" s="332"/>
      <c r="IXV57" s="332"/>
      <c r="IXW57" s="332"/>
      <c r="IXX57" s="332"/>
      <c r="IXY57" s="332"/>
      <c r="IXZ57" s="332"/>
      <c r="IYA57" s="332"/>
      <c r="IYB57" s="332"/>
      <c r="IYC57" s="332"/>
      <c r="IYD57" s="332"/>
      <c r="IYE57" s="332"/>
      <c r="IYF57" s="332"/>
      <c r="IYG57" s="332"/>
      <c r="IYH57" s="332"/>
      <c r="IYI57" s="332"/>
      <c r="IYJ57" s="332"/>
      <c r="IYK57" s="332"/>
      <c r="IYL57" s="332"/>
      <c r="IYM57" s="332"/>
      <c r="IYN57" s="332"/>
      <c r="IYO57" s="332"/>
      <c r="IYP57" s="332"/>
      <c r="IYQ57" s="332"/>
      <c r="IYR57" s="332"/>
      <c r="IYS57" s="332"/>
      <c r="IYT57" s="332"/>
      <c r="IYU57" s="332"/>
      <c r="IYV57" s="332"/>
      <c r="IYW57" s="332"/>
      <c r="IYX57" s="332"/>
      <c r="IYY57" s="332"/>
      <c r="IYZ57" s="332"/>
      <c r="IZA57" s="332"/>
      <c r="IZB57" s="332"/>
      <c r="IZC57" s="332"/>
      <c r="IZD57" s="332"/>
      <c r="IZE57" s="332"/>
      <c r="IZF57" s="332"/>
      <c r="IZG57" s="332"/>
      <c r="IZH57" s="332"/>
      <c r="IZI57" s="332"/>
      <c r="IZJ57" s="332"/>
      <c r="IZK57" s="332"/>
      <c r="IZL57" s="332"/>
      <c r="IZM57" s="332"/>
      <c r="IZN57" s="332"/>
      <c r="IZO57" s="332"/>
      <c r="IZP57" s="332"/>
      <c r="IZQ57" s="332"/>
      <c r="IZR57" s="332"/>
      <c r="IZS57" s="332"/>
      <c r="IZT57" s="332"/>
      <c r="IZU57" s="332"/>
      <c r="IZV57" s="332"/>
      <c r="IZW57" s="332"/>
      <c r="IZX57" s="332"/>
      <c r="IZY57" s="332"/>
      <c r="IZZ57" s="332"/>
      <c r="JAA57" s="332"/>
      <c r="JAB57" s="332"/>
      <c r="JAC57" s="332"/>
      <c r="JAD57" s="332"/>
      <c r="JAE57" s="332"/>
      <c r="JAF57" s="332"/>
      <c r="JAG57" s="332"/>
      <c r="JAH57" s="332"/>
      <c r="JAI57" s="332"/>
      <c r="JAJ57" s="332"/>
      <c r="JAK57" s="332"/>
      <c r="JAL57" s="332"/>
      <c r="JAM57" s="332"/>
      <c r="JAN57" s="332"/>
      <c r="JAO57" s="332"/>
      <c r="JAP57" s="332"/>
      <c r="JAQ57" s="332"/>
      <c r="JAR57" s="332"/>
      <c r="JAS57" s="332"/>
      <c r="JAT57" s="332"/>
      <c r="JAU57" s="332"/>
      <c r="JAV57" s="332"/>
      <c r="JAW57" s="332"/>
      <c r="JAX57" s="332"/>
      <c r="JAY57" s="332"/>
      <c r="JAZ57" s="332"/>
      <c r="JBA57" s="332"/>
      <c r="JBB57" s="332"/>
      <c r="JBC57" s="332"/>
      <c r="JBD57" s="332"/>
      <c r="JBE57" s="332"/>
      <c r="JBF57" s="332"/>
      <c r="JBG57" s="332"/>
      <c r="JBH57" s="332"/>
      <c r="JBI57" s="332"/>
      <c r="JBJ57" s="332"/>
      <c r="JBK57" s="332"/>
      <c r="JBL57" s="332"/>
      <c r="JBM57" s="332"/>
      <c r="JBN57" s="332"/>
      <c r="JBO57" s="332"/>
      <c r="JBP57" s="332"/>
      <c r="JBQ57" s="332"/>
      <c r="JBR57" s="332"/>
      <c r="JBS57" s="332"/>
      <c r="JBT57" s="332"/>
      <c r="JBU57" s="332"/>
      <c r="JBV57" s="332"/>
      <c r="JBW57" s="332"/>
      <c r="JBX57" s="332"/>
      <c r="JBY57" s="332"/>
      <c r="JBZ57" s="332"/>
      <c r="JCA57" s="332"/>
      <c r="JCB57" s="332"/>
      <c r="JCC57" s="332"/>
      <c r="JCD57" s="332"/>
      <c r="JCE57" s="332"/>
      <c r="JCF57" s="332"/>
      <c r="JCG57" s="332"/>
      <c r="JCH57" s="332"/>
      <c r="JCI57" s="332"/>
      <c r="JCJ57" s="332"/>
      <c r="JCK57" s="332"/>
      <c r="JCL57" s="332"/>
      <c r="JCM57" s="332"/>
      <c r="JCN57" s="332"/>
      <c r="JCO57" s="332"/>
      <c r="JCP57" s="332"/>
      <c r="JCQ57" s="332"/>
      <c r="JCR57" s="332"/>
      <c r="JCS57" s="332"/>
      <c r="JCT57" s="332"/>
      <c r="JCU57" s="332"/>
      <c r="JCV57" s="332"/>
      <c r="JCW57" s="332"/>
      <c r="JCX57" s="332"/>
      <c r="JCY57" s="332"/>
      <c r="JCZ57" s="332"/>
      <c r="JDA57" s="332"/>
      <c r="JDB57" s="332"/>
      <c r="JDC57" s="332"/>
      <c r="JDD57" s="332"/>
      <c r="JDE57" s="332"/>
      <c r="JDF57" s="332"/>
      <c r="JDG57" s="332"/>
      <c r="JDH57" s="332"/>
      <c r="JDI57" s="332"/>
      <c r="JDJ57" s="332"/>
      <c r="JDK57" s="332"/>
      <c r="JDL57" s="332"/>
      <c r="JDM57" s="332"/>
      <c r="JDN57" s="332"/>
      <c r="JDO57" s="332"/>
      <c r="JDP57" s="332"/>
      <c r="JDQ57" s="332"/>
      <c r="JDR57" s="332"/>
      <c r="JDS57" s="332"/>
      <c r="JDT57" s="332"/>
      <c r="JDU57" s="332"/>
      <c r="JDV57" s="332"/>
      <c r="JDW57" s="332"/>
      <c r="JDX57" s="332"/>
      <c r="JDY57" s="332"/>
      <c r="JDZ57" s="332"/>
      <c r="JEA57" s="332"/>
      <c r="JEB57" s="332"/>
      <c r="JEC57" s="332"/>
      <c r="JED57" s="332"/>
      <c r="JEE57" s="332"/>
      <c r="JEF57" s="332"/>
      <c r="JEG57" s="332"/>
      <c r="JEH57" s="332"/>
      <c r="JEI57" s="332"/>
      <c r="JEJ57" s="332"/>
      <c r="JEK57" s="332"/>
      <c r="JEL57" s="332"/>
      <c r="JEM57" s="332"/>
      <c r="JEN57" s="332"/>
      <c r="JEO57" s="332"/>
      <c r="JEP57" s="332"/>
      <c r="JEQ57" s="332"/>
      <c r="JER57" s="332"/>
      <c r="JES57" s="332"/>
      <c r="JET57" s="332"/>
      <c r="JEU57" s="332"/>
      <c r="JEV57" s="332"/>
      <c r="JEW57" s="332"/>
      <c r="JEX57" s="332"/>
      <c r="JEY57" s="332"/>
      <c r="JEZ57" s="332"/>
      <c r="JFA57" s="332"/>
      <c r="JFB57" s="332"/>
      <c r="JFC57" s="332"/>
      <c r="JFD57" s="332"/>
      <c r="JFE57" s="332"/>
      <c r="JFF57" s="332"/>
      <c r="JFG57" s="332"/>
      <c r="JFH57" s="332"/>
      <c r="JFI57" s="332"/>
      <c r="JFJ57" s="332"/>
      <c r="JFK57" s="332"/>
      <c r="JFL57" s="332"/>
      <c r="JFM57" s="332"/>
      <c r="JFN57" s="332"/>
      <c r="JFO57" s="332"/>
      <c r="JFP57" s="332"/>
      <c r="JFQ57" s="332"/>
      <c r="JFR57" s="332"/>
      <c r="JFS57" s="332"/>
      <c r="JFT57" s="332"/>
      <c r="JFU57" s="332"/>
      <c r="JFV57" s="332"/>
      <c r="JFW57" s="332"/>
      <c r="JFX57" s="332"/>
      <c r="JFY57" s="332"/>
      <c r="JFZ57" s="332"/>
      <c r="JGA57" s="332"/>
      <c r="JGB57" s="332"/>
      <c r="JGC57" s="332"/>
      <c r="JGD57" s="332"/>
      <c r="JGE57" s="332"/>
      <c r="JGF57" s="332"/>
      <c r="JGG57" s="332"/>
      <c r="JGH57" s="332"/>
      <c r="JGI57" s="332"/>
      <c r="JGJ57" s="332"/>
      <c r="JGK57" s="332"/>
      <c r="JGL57" s="332"/>
      <c r="JGM57" s="332"/>
      <c r="JGN57" s="332"/>
      <c r="JGO57" s="332"/>
      <c r="JGP57" s="332"/>
      <c r="JGQ57" s="332"/>
      <c r="JGR57" s="332"/>
      <c r="JGS57" s="332"/>
      <c r="JGT57" s="332"/>
      <c r="JGU57" s="332"/>
      <c r="JGV57" s="332"/>
      <c r="JGW57" s="332"/>
      <c r="JGX57" s="332"/>
      <c r="JGY57" s="332"/>
      <c r="JGZ57" s="332"/>
      <c r="JHA57" s="332"/>
      <c r="JHB57" s="332"/>
      <c r="JHC57" s="332"/>
      <c r="JHD57" s="332"/>
      <c r="JHE57" s="332"/>
      <c r="JHF57" s="332"/>
      <c r="JHG57" s="332"/>
      <c r="JHH57" s="332"/>
      <c r="JHI57" s="332"/>
      <c r="JHJ57" s="332"/>
      <c r="JHK57" s="332"/>
      <c r="JHL57" s="332"/>
      <c r="JHM57" s="332"/>
      <c r="JHN57" s="332"/>
      <c r="JHO57" s="332"/>
      <c r="JHP57" s="332"/>
      <c r="JHQ57" s="332"/>
      <c r="JHR57" s="332"/>
      <c r="JHS57" s="332"/>
      <c r="JHT57" s="332"/>
      <c r="JHU57" s="332"/>
      <c r="JHV57" s="332"/>
      <c r="JHW57" s="332"/>
      <c r="JHX57" s="332"/>
      <c r="JHY57" s="332"/>
      <c r="JHZ57" s="332"/>
      <c r="JIA57" s="332"/>
      <c r="JIB57" s="332"/>
      <c r="JIC57" s="332"/>
      <c r="JID57" s="332"/>
      <c r="JIE57" s="332"/>
      <c r="JIF57" s="332"/>
      <c r="JIG57" s="332"/>
      <c r="JIH57" s="332"/>
      <c r="JII57" s="332"/>
      <c r="JIJ57" s="332"/>
      <c r="JIK57" s="332"/>
      <c r="JIL57" s="332"/>
      <c r="JIM57" s="332"/>
      <c r="JIN57" s="332"/>
      <c r="JIO57" s="332"/>
      <c r="JIP57" s="332"/>
      <c r="JIQ57" s="332"/>
      <c r="JIR57" s="332"/>
      <c r="JIS57" s="332"/>
      <c r="JIT57" s="332"/>
      <c r="JIU57" s="332"/>
      <c r="JIV57" s="332"/>
      <c r="JIW57" s="332"/>
      <c r="JIX57" s="332"/>
      <c r="JIY57" s="332"/>
      <c r="JIZ57" s="332"/>
      <c r="JJA57" s="332"/>
      <c r="JJB57" s="332"/>
      <c r="JJC57" s="332"/>
      <c r="JJD57" s="332"/>
      <c r="JJE57" s="332"/>
      <c r="JJF57" s="332"/>
      <c r="JJG57" s="332"/>
      <c r="JJH57" s="332"/>
      <c r="JJI57" s="332"/>
      <c r="JJJ57" s="332"/>
      <c r="JJK57" s="332"/>
      <c r="JJL57" s="332"/>
      <c r="JJM57" s="332"/>
      <c r="JJN57" s="332"/>
      <c r="JJO57" s="332"/>
      <c r="JJP57" s="332"/>
      <c r="JJQ57" s="332"/>
      <c r="JJR57" s="332"/>
      <c r="JJS57" s="332"/>
      <c r="JJT57" s="332"/>
      <c r="JJU57" s="332"/>
      <c r="JJV57" s="332"/>
      <c r="JJW57" s="332"/>
      <c r="JJX57" s="332"/>
      <c r="JJY57" s="332"/>
      <c r="JJZ57" s="332"/>
      <c r="JKA57" s="332"/>
      <c r="JKB57" s="332"/>
      <c r="JKC57" s="332"/>
      <c r="JKD57" s="332"/>
      <c r="JKE57" s="332"/>
      <c r="JKF57" s="332"/>
      <c r="JKG57" s="332"/>
      <c r="JKH57" s="332"/>
      <c r="JKI57" s="332"/>
      <c r="JKJ57" s="332"/>
      <c r="JKK57" s="332"/>
      <c r="JKL57" s="332"/>
      <c r="JKM57" s="332"/>
      <c r="JKN57" s="332"/>
      <c r="JKO57" s="332"/>
      <c r="JKP57" s="332"/>
      <c r="JKQ57" s="332"/>
      <c r="JKR57" s="332"/>
      <c r="JKS57" s="332"/>
      <c r="JKT57" s="332"/>
      <c r="JKU57" s="332"/>
      <c r="JKV57" s="332"/>
      <c r="JKW57" s="332"/>
      <c r="JKX57" s="332"/>
      <c r="JKY57" s="332"/>
      <c r="JKZ57" s="332"/>
      <c r="JLA57" s="332"/>
      <c r="JLB57" s="332"/>
      <c r="JLC57" s="332"/>
      <c r="JLD57" s="332"/>
      <c r="JLE57" s="332"/>
      <c r="JLF57" s="332"/>
      <c r="JLG57" s="332"/>
      <c r="JLH57" s="332"/>
      <c r="JLI57" s="332"/>
      <c r="JLJ57" s="332"/>
      <c r="JLK57" s="332"/>
      <c r="JLL57" s="332"/>
      <c r="JLM57" s="332"/>
      <c r="JLN57" s="332"/>
      <c r="JLO57" s="332"/>
      <c r="JLP57" s="332"/>
      <c r="JLQ57" s="332"/>
      <c r="JLR57" s="332"/>
      <c r="JLS57" s="332"/>
      <c r="JLT57" s="332"/>
      <c r="JLU57" s="332"/>
      <c r="JLV57" s="332"/>
      <c r="JLW57" s="332"/>
      <c r="JLX57" s="332"/>
      <c r="JLY57" s="332"/>
      <c r="JLZ57" s="332"/>
      <c r="JMA57" s="332"/>
      <c r="JMB57" s="332"/>
      <c r="JMC57" s="332"/>
      <c r="JMD57" s="332"/>
      <c r="JME57" s="332"/>
      <c r="JMF57" s="332"/>
      <c r="JMG57" s="332"/>
      <c r="JMH57" s="332"/>
      <c r="JMI57" s="332"/>
      <c r="JMJ57" s="332"/>
      <c r="JMK57" s="332"/>
      <c r="JML57" s="332"/>
      <c r="JMM57" s="332"/>
      <c r="JMN57" s="332"/>
      <c r="JMO57" s="332"/>
      <c r="JMP57" s="332"/>
      <c r="JMQ57" s="332"/>
      <c r="JMR57" s="332"/>
      <c r="JMS57" s="332"/>
      <c r="JMT57" s="332"/>
      <c r="JMU57" s="332"/>
      <c r="JMV57" s="332"/>
      <c r="JMW57" s="332"/>
      <c r="JMX57" s="332"/>
      <c r="JMY57" s="332"/>
      <c r="JMZ57" s="332"/>
      <c r="JNA57" s="332"/>
      <c r="JNB57" s="332"/>
      <c r="JNC57" s="332"/>
      <c r="JND57" s="332"/>
      <c r="JNE57" s="332"/>
      <c r="JNF57" s="332"/>
      <c r="JNG57" s="332"/>
      <c r="JNH57" s="332"/>
      <c r="JNI57" s="332"/>
      <c r="JNJ57" s="332"/>
      <c r="JNK57" s="332"/>
      <c r="JNL57" s="332"/>
      <c r="JNM57" s="332"/>
      <c r="JNN57" s="332"/>
      <c r="JNO57" s="332"/>
      <c r="JNP57" s="332"/>
      <c r="JNQ57" s="332"/>
      <c r="JNR57" s="332"/>
      <c r="JNS57" s="332"/>
      <c r="JNT57" s="332"/>
      <c r="JNU57" s="332"/>
      <c r="JNV57" s="332"/>
      <c r="JNW57" s="332"/>
      <c r="JNX57" s="332"/>
      <c r="JNY57" s="332"/>
      <c r="JNZ57" s="332"/>
      <c r="JOA57" s="332"/>
      <c r="JOB57" s="332"/>
      <c r="JOC57" s="332"/>
      <c r="JOD57" s="332"/>
      <c r="JOE57" s="332"/>
      <c r="JOF57" s="332"/>
      <c r="JOG57" s="332"/>
      <c r="JOH57" s="332"/>
      <c r="JOI57" s="332"/>
      <c r="JOJ57" s="332"/>
      <c r="JOK57" s="332"/>
      <c r="JOL57" s="332"/>
      <c r="JOM57" s="332"/>
      <c r="JON57" s="332"/>
      <c r="JOO57" s="332"/>
      <c r="JOP57" s="332"/>
      <c r="JOQ57" s="332"/>
      <c r="JOR57" s="332"/>
      <c r="JOS57" s="332"/>
      <c r="JOT57" s="332"/>
      <c r="JOU57" s="332"/>
      <c r="JOV57" s="332"/>
      <c r="JOW57" s="332"/>
      <c r="JOX57" s="332"/>
      <c r="JOY57" s="332"/>
      <c r="JOZ57" s="332"/>
      <c r="JPA57" s="332"/>
      <c r="JPB57" s="332"/>
      <c r="JPC57" s="332"/>
      <c r="JPD57" s="332"/>
      <c r="JPE57" s="332"/>
      <c r="JPF57" s="332"/>
      <c r="JPG57" s="332"/>
      <c r="JPH57" s="332"/>
      <c r="JPI57" s="332"/>
      <c r="JPJ57" s="332"/>
      <c r="JPK57" s="332"/>
      <c r="JPL57" s="332"/>
      <c r="JPM57" s="332"/>
      <c r="JPN57" s="332"/>
      <c r="JPO57" s="332"/>
      <c r="JPP57" s="332"/>
      <c r="JPQ57" s="332"/>
      <c r="JPR57" s="332"/>
      <c r="JPS57" s="332"/>
      <c r="JPT57" s="332"/>
      <c r="JPU57" s="332"/>
      <c r="JPV57" s="332"/>
      <c r="JPW57" s="332"/>
      <c r="JPX57" s="332"/>
      <c r="JPY57" s="332"/>
      <c r="JPZ57" s="332"/>
      <c r="JQA57" s="332"/>
      <c r="JQB57" s="332"/>
      <c r="JQC57" s="332"/>
      <c r="JQD57" s="332"/>
      <c r="JQE57" s="332"/>
      <c r="JQF57" s="332"/>
      <c r="JQG57" s="332"/>
      <c r="JQH57" s="332"/>
      <c r="JQI57" s="332"/>
      <c r="JQJ57" s="332"/>
      <c r="JQK57" s="332"/>
      <c r="JQL57" s="332"/>
      <c r="JQM57" s="332"/>
      <c r="JQN57" s="332"/>
      <c r="JQO57" s="332"/>
      <c r="JQP57" s="332"/>
      <c r="JQQ57" s="332"/>
      <c r="JQR57" s="332"/>
      <c r="JQS57" s="332"/>
      <c r="JQT57" s="332"/>
      <c r="JQU57" s="332"/>
      <c r="JQV57" s="332"/>
      <c r="JQW57" s="332"/>
      <c r="JQX57" s="332"/>
      <c r="JQY57" s="332"/>
      <c r="JQZ57" s="332"/>
      <c r="JRA57" s="332"/>
      <c r="JRB57" s="332"/>
      <c r="JRC57" s="332"/>
      <c r="JRD57" s="332"/>
      <c r="JRE57" s="332"/>
      <c r="JRF57" s="332"/>
      <c r="JRG57" s="332"/>
      <c r="JRH57" s="332"/>
      <c r="JRI57" s="332"/>
      <c r="JRJ57" s="332"/>
      <c r="JRK57" s="332"/>
      <c r="JRL57" s="332"/>
      <c r="JRM57" s="332"/>
      <c r="JRN57" s="332"/>
      <c r="JRO57" s="332"/>
      <c r="JRP57" s="332"/>
      <c r="JRQ57" s="332"/>
      <c r="JRR57" s="332"/>
      <c r="JRS57" s="332"/>
      <c r="JRT57" s="332"/>
      <c r="JRU57" s="332"/>
      <c r="JRV57" s="332"/>
      <c r="JRW57" s="332"/>
      <c r="JRX57" s="332"/>
      <c r="JRY57" s="332"/>
      <c r="JRZ57" s="332"/>
      <c r="JSA57" s="332"/>
      <c r="JSB57" s="332"/>
      <c r="JSC57" s="332"/>
      <c r="JSD57" s="332"/>
      <c r="JSE57" s="332"/>
      <c r="JSF57" s="332"/>
      <c r="JSG57" s="332"/>
      <c r="JSH57" s="332"/>
      <c r="JSI57" s="332"/>
      <c r="JSJ57" s="332"/>
      <c r="JSK57" s="332"/>
      <c r="JSL57" s="332"/>
      <c r="JSM57" s="332"/>
      <c r="JSN57" s="332"/>
      <c r="JSO57" s="332"/>
      <c r="JSP57" s="332"/>
      <c r="JSQ57" s="332"/>
      <c r="JSR57" s="332"/>
      <c r="JSS57" s="332"/>
      <c r="JST57" s="332"/>
      <c r="JSU57" s="332"/>
      <c r="JSV57" s="332"/>
      <c r="JSW57" s="332"/>
      <c r="JSX57" s="332"/>
      <c r="JSY57" s="332"/>
      <c r="JSZ57" s="332"/>
      <c r="JTA57" s="332"/>
      <c r="JTB57" s="332"/>
      <c r="JTC57" s="332"/>
      <c r="JTD57" s="332"/>
      <c r="JTE57" s="332"/>
      <c r="JTF57" s="332"/>
      <c r="JTG57" s="332"/>
      <c r="JTH57" s="332"/>
      <c r="JTI57" s="332"/>
      <c r="JTJ57" s="332"/>
      <c r="JTK57" s="332"/>
      <c r="JTL57" s="332"/>
      <c r="JTM57" s="332"/>
      <c r="JTN57" s="332"/>
      <c r="JTO57" s="332"/>
      <c r="JTP57" s="332"/>
      <c r="JTQ57" s="332"/>
      <c r="JTR57" s="332"/>
      <c r="JTS57" s="332"/>
      <c r="JTT57" s="332"/>
      <c r="JTU57" s="332"/>
      <c r="JTV57" s="332"/>
      <c r="JTW57" s="332"/>
      <c r="JTX57" s="332"/>
      <c r="JTY57" s="332"/>
      <c r="JTZ57" s="332"/>
      <c r="JUA57" s="332"/>
      <c r="JUB57" s="332"/>
      <c r="JUC57" s="332"/>
      <c r="JUD57" s="332"/>
      <c r="JUE57" s="332"/>
      <c r="JUF57" s="332"/>
      <c r="JUG57" s="332"/>
      <c r="JUH57" s="332"/>
      <c r="JUI57" s="332"/>
      <c r="JUJ57" s="332"/>
      <c r="JUK57" s="332"/>
      <c r="JUL57" s="332"/>
      <c r="JUM57" s="332"/>
      <c r="JUN57" s="332"/>
      <c r="JUO57" s="332"/>
      <c r="JUP57" s="332"/>
      <c r="JUQ57" s="332"/>
      <c r="JUR57" s="332"/>
      <c r="JUS57" s="332"/>
      <c r="JUT57" s="332"/>
      <c r="JUU57" s="332"/>
      <c r="JUV57" s="332"/>
      <c r="JUW57" s="332"/>
      <c r="JUX57" s="332"/>
      <c r="JUY57" s="332"/>
      <c r="JUZ57" s="332"/>
      <c r="JVA57" s="332"/>
      <c r="JVB57" s="332"/>
      <c r="JVC57" s="332"/>
      <c r="JVD57" s="332"/>
      <c r="JVE57" s="332"/>
      <c r="JVF57" s="332"/>
      <c r="JVG57" s="332"/>
      <c r="JVH57" s="332"/>
      <c r="JVI57" s="332"/>
      <c r="JVJ57" s="332"/>
      <c r="JVK57" s="332"/>
      <c r="JVL57" s="332"/>
      <c r="JVM57" s="332"/>
      <c r="JVN57" s="332"/>
      <c r="JVO57" s="332"/>
      <c r="JVP57" s="332"/>
      <c r="JVQ57" s="332"/>
      <c r="JVR57" s="332"/>
      <c r="JVS57" s="332"/>
      <c r="JVT57" s="332"/>
      <c r="JVU57" s="332"/>
      <c r="JVV57" s="332"/>
      <c r="JVW57" s="332"/>
      <c r="JVX57" s="332"/>
      <c r="JVY57" s="332"/>
      <c r="JVZ57" s="332"/>
      <c r="JWA57" s="332"/>
      <c r="JWB57" s="332"/>
      <c r="JWC57" s="332"/>
      <c r="JWD57" s="332"/>
      <c r="JWE57" s="332"/>
      <c r="JWF57" s="332"/>
      <c r="JWG57" s="332"/>
      <c r="JWH57" s="332"/>
      <c r="JWI57" s="332"/>
      <c r="JWJ57" s="332"/>
      <c r="JWK57" s="332"/>
      <c r="JWL57" s="332"/>
      <c r="JWM57" s="332"/>
      <c r="JWN57" s="332"/>
      <c r="JWO57" s="332"/>
      <c r="JWP57" s="332"/>
      <c r="JWQ57" s="332"/>
      <c r="JWR57" s="332"/>
      <c r="JWS57" s="332"/>
      <c r="JWT57" s="332"/>
      <c r="JWU57" s="332"/>
      <c r="JWV57" s="332"/>
      <c r="JWW57" s="332"/>
      <c r="JWX57" s="332"/>
      <c r="JWY57" s="332"/>
      <c r="JWZ57" s="332"/>
      <c r="JXA57" s="332"/>
      <c r="JXB57" s="332"/>
      <c r="JXC57" s="332"/>
      <c r="JXD57" s="332"/>
      <c r="JXE57" s="332"/>
      <c r="JXF57" s="332"/>
      <c r="JXG57" s="332"/>
      <c r="JXH57" s="332"/>
      <c r="JXI57" s="332"/>
      <c r="JXJ57" s="332"/>
      <c r="JXK57" s="332"/>
      <c r="JXL57" s="332"/>
      <c r="JXM57" s="332"/>
      <c r="JXN57" s="332"/>
      <c r="JXO57" s="332"/>
      <c r="JXP57" s="332"/>
      <c r="JXQ57" s="332"/>
      <c r="JXR57" s="332"/>
      <c r="JXS57" s="332"/>
      <c r="JXT57" s="332"/>
      <c r="JXU57" s="332"/>
      <c r="JXV57" s="332"/>
      <c r="JXW57" s="332"/>
      <c r="JXX57" s="332"/>
      <c r="JXY57" s="332"/>
      <c r="JXZ57" s="332"/>
      <c r="JYA57" s="332"/>
      <c r="JYB57" s="332"/>
      <c r="JYC57" s="332"/>
      <c r="JYD57" s="332"/>
      <c r="JYE57" s="332"/>
      <c r="JYF57" s="332"/>
      <c r="JYG57" s="332"/>
      <c r="JYH57" s="332"/>
      <c r="JYI57" s="332"/>
      <c r="JYJ57" s="332"/>
      <c r="JYK57" s="332"/>
      <c r="JYL57" s="332"/>
      <c r="JYM57" s="332"/>
      <c r="JYN57" s="332"/>
      <c r="JYO57" s="332"/>
      <c r="JYP57" s="332"/>
      <c r="JYQ57" s="332"/>
      <c r="JYR57" s="332"/>
      <c r="JYS57" s="332"/>
      <c r="JYT57" s="332"/>
      <c r="JYU57" s="332"/>
      <c r="JYV57" s="332"/>
      <c r="JYW57" s="332"/>
      <c r="JYX57" s="332"/>
      <c r="JYY57" s="332"/>
      <c r="JYZ57" s="332"/>
      <c r="JZA57" s="332"/>
      <c r="JZB57" s="332"/>
      <c r="JZC57" s="332"/>
      <c r="JZD57" s="332"/>
      <c r="JZE57" s="332"/>
      <c r="JZF57" s="332"/>
      <c r="JZG57" s="332"/>
      <c r="JZH57" s="332"/>
      <c r="JZI57" s="332"/>
      <c r="JZJ57" s="332"/>
      <c r="JZK57" s="332"/>
      <c r="JZL57" s="332"/>
      <c r="JZM57" s="332"/>
      <c r="JZN57" s="332"/>
      <c r="JZO57" s="332"/>
      <c r="JZP57" s="332"/>
      <c r="JZQ57" s="332"/>
      <c r="JZR57" s="332"/>
      <c r="JZS57" s="332"/>
      <c r="JZT57" s="332"/>
      <c r="JZU57" s="332"/>
      <c r="JZV57" s="332"/>
      <c r="JZW57" s="332"/>
      <c r="JZX57" s="332"/>
      <c r="JZY57" s="332"/>
      <c r="JZZ57" s="332"/>
      <c r="KAA57" s="332"/>
      <c r="KAB57" s="332"/>
      <c r="KAC57" s="332"/>
      <c r="KAD57" s="332"/>
      <c r="KAE57" s="332"/>
      <c r="KAF57" s="332"/>
      <c r="KAG57" s="332"/>
      <c r="KAH57" s="332"/>
      <c r="KAI57" s="332"/>
      <c r="KAJ57" s="332"/>
      <c r="KAK57" s="332"/>
      <c r="KAL57" s="332"/>
      <c r="KAM57" s="332"/>
      <c r="KAN57" s="332"/>
      <c r="KAO57" s="332"/>
      <c r="KAP57" s="332"/>
      <c r="KAQ57" s="332"/>
      <c r="KAR57" s="332"/>
      <c r="KAS57" s="332"/>
      <c r="KAT57" s="332"/>
      <c r="KAU57" s="332"/>
      <c r="KAV57" s="332"/>
      <c r="KAW57" s="332"/>
      <c r="KAX57" s="332"/>
      <c r="KAY57" s="332"/>
      <c r="KAZ57" s="332"/>
      <c r="KBA57" s="332"/>
      <c r="KBB57" s="332"/>
      <c r="KBC57" s="332"/>
      <c r="KBD57" s="332"/>
      <c r="KBE57" s="332"/>
      <c r="KBF57" s="332"/>
      <c r="KBG57" s="332"/>
      <c r="KBH57" s="332"/>
      <c r="KBI57" s="332"/>
      <c r="KBJ57" s="332"/>
      <c r="KBK57" s="332"/>
      <c r="KBL57" s="332"/>
      <c r="KBM57" s="332"/>
      <c r="KBN57" s="332"/>
      <c r="KBO57" s="332"/>
      <c r="KBP57" s="332"/>
      <c r="KBQ57" s="332"/>
      <c r="KBR57" s="332"/>
      <c r="KBS57" s="332"/>
      <c r="KBT57" s="332"/>
      <c r="KBU57" s="332"/>
      <c r="KBV57" s="332"/>
      <c r="KBW57" s="332"/>
      <c r="KBX57" s="332"/>
      <c r="KBY57" s="332"/>
      <c r="KBZ57" s="332"/>
      <c r="KCA57" s="332"/>
      <c r="KCB57" s="332"/>
      <c r="KCC57" s="332"/>
      <c r="KCD57" s="332"/>
      <c r="KCE57" s="332"/>
      <c r="KCF57" s="332"/>
      <c r="KCG57" s="332"/>
      <c r="KCH57" s="332"/>
      <c r="KCI57" s="332"/>
      <c r="KCJ57" s="332"/>
      <c r="KCK57" s="332"/>
      <c r="KCL57" s="332"/>
      <c r="KCM57" s="332"/>
      <c r="KCN57" s="332"/>
      <c r="KCO57" s="332"/>
      <c r="KCP57" s="332"/>
      <c r="KCQ57" s="332"/>
      <c r="KCR57" s="332"/>
      <c r="KCS57" s="332"/>
      <c r="KCT57" s="332"/>
      <c r="KCU57" s="332"/>
      <c r="KCV57" s="332"/>
      <c r="KCW57" s="332"/>
      <c r="KCX57" s="332"/>
      <c r="KCY57" s="332"/>
      <c r="KCZ57" s="332"/>
      <c r="KDA57" s="332"/>
      <c r="KDB57" s="332"/>
      <c r="KDC57" s="332"/>
      <c r="KDD57" s="332"/>
      <c r="KDE57" s="332"/>
      <c r="KDF57" s="332"/>
      <c r="KDG57" s="332"/>
      <c r="KDH57" s="332"/>
      <c r="KDI57" s="332"/>
      <c r="KDJ57" s="332"/>
      <c r="KDK57" s="332"/>
      <c r="KDL57" s="332"/>
      <c r="KDM57" s="332"/>
      <c r="KDN57" s="332"/>
      <c r="KDO57" s="332"/>
      <c r="KDP57" s="332"/>
      <c r="KDQ57" s="332"/>
      <c r="KDR57" s="332"/>
      <c r="KDS57" s="332"/>
      <c r="KDT57" s="332"/>
      <c r="KDU57" s="332"/>
      <c r="KDV57" s="332"/>
      <c r="KDW57" s="332"/>
      <c r="KDX57" s="332"/>
      <c r="KDY57" s="332"/>
      <c r="KDZ57" s="332"/>
      <c r="KEA57" s="332"/>
      <c r="KEB57" s="332"/>
      <c r="KEC57" s="332"/>
      <c r="KED57" s="332"/>
      <c r="KEE57" s="332"/>
      <c r="KEF57" s="332"/>
      <c r="KEG57" s="332"/>
      <c r="KEH57" s="332"/>
      <c r="KEI57" s="332"/>
      <c r="KEJ57" s="332"/>
      <c r="KEK57" s="332"/>
      <c r="KEL57" s="332"/>
      <c r="KEM57" s="332"/>
      <c r="KEN57" s="332"/>
      <c r="KEO57" s="332"/>
      <c r="KEP57" s="332"/>
      <c r="KEQ57" s="332"/>
      <c r="KER57" s="332"/>
      <c r="KES57" s="332"/>
      <c r="KET57" s="332"/>
      <c r="KEU57" s="332"/>
      <c r="KEV57" s="332"/>
      <c r="KEW57" s="332"/>
      <c r="KEX57" s="332"/>
      <c r="KEY57" s="332"/>
      <c r="KEZ57" s="332"/>
      <c r="KFA57" s="332"/>
      <c r="KFB57" s="332"/>
      <c r="KFC57" s="332"/>
      <c r="KFD57" s="332"/>
      <c r="KFE57" s="332"/>
      <c r="KFF57" s="332"/>
      <c r="KFG57" s="332"/>
      <c r="KFH57" s="332"/>
      <c r="KFI57" s="332"/>
      <c r="KFJ57" s="332"/>
      <c r="KFK57" s="332"/>
      <c r="KFL57" s="332"/>
      <c r="KFM57" s="332"/>
      <c r="KFN57" s="332"/>
      <c r="KFO57" s="332"/>
      <c r="KFP57" s="332"/>
      <c r="KFQ57" s="332"/>
      <c r="KFR57" s="332"/>
      <c r="KFS57" s="332"/>
      <c r="KFT57" s="332"/>
      <c r="KFU57" s="332"/>
      <c r="KFV57" s="332"/>
      <c r="KFW57" s="332"/>
      <c r="KFX57" s="332"/>
      <c r="KFY57" s="332"/>
      <c r="KFZ57" s="332"/>
      <c r="KGA57" s="332"/>
      <c r="KGB57" s="332"/>
      <c r="KGC57" s="332"/>
      <c r="KGD57" s="332"/>
      <c r="KGE57" s="332"/>
      <c r="KGF57" s="332"/>
      <c r="KGG57" s="332"/>
      <c r="KGH57" s="332"/>
      <c r="KGI57" s="332"/>
      <c r="KGJ57" s="332"/>
      <c r="KGK57" s="332"/>
      <c r="KGL57" s="332"/>
      <c r="KGM57" s="332"/>
      <c r="KGN57" s="332"/>
      <c r="KGO57" s="332"/>
      <c r="KGP57" s="332"/>
      <c r="KGQ57" s="332"/>
      <c r="KGR57" s="332"/>
      <c r="KGS57" s="332"/>
      <c r="KGT57" s="332"/>
      <c r="KGU57" s="332"/>
      <c r="KGV57" s="332"/>
      <c r="KGW57" s="332"/>
      <c r="KGX57" s="332"/>
      <c r="KGY57" s="332"/>
      <c r="KGZ57" s="332"/>
      <c r="KHA57" s="332"/>
      <c r="KHB57" s="332"/>
      <c r="KHC57" s="332"/>
      <c r="KHD57" s="332"/>
      <c r="KHE57" s="332"/>
      <c r="KHF57" s="332"/>
      <c r="KHG57" s="332"/>
      <c r="KHH57" s="332"/>
      <c r="KHI57" s="332"/>
      <c r="KHJ57" s="332"/>
      <c r="KHK57" s="332"/>
      <c r="KHL57" s="332"/>
      <c r="KHM57" s="332"/>
      <c r="KHN57" s="332"/>
      <c r="KHO57" s="332"/>
      <c r="KHP57" s="332"/>
      <c r="KHQ57" s="332"/>
      <c r="KHR57" s="332"/>
      <c r="KHS57" s="332"/>
      <c r="KHT57" s="332"/>
      <c r="KHU57" s="332"/>
      <c r="KHV57" s="332"/>
      <c r="KHW57" s="332"/>
      <c r="KHX57" s="332"/>
      <c r="KHY57" s="332"/>
      <c r="KHZ57" s="332"/>
      <c r="KIA57" s="332"/>
      <c r="KIB57" s="332"/>
      <c r="KIC57" s="332"/>
      <c r="KID57" s="332"/>
      <c r="KIE57" s="332"/>
      <c r="KIF57" s="332"/>
      <c r="KIG57" s="332"/>
      <c r="KIH57" s="332"/>
      <c r="KII57" s="332"/>
      <c r="KIJ57" s="332"/>
      <c r="KIK57" s="332"/>
      <c r="KIL57" s="332"/>
      <c r="KIM57" s="332"/>
      <c r="KIN57" s="332"/>
      <c r="KIO57" s="332"/>
      <c r="KIP57" s="332"/>
      <c r="KIQ57" s="332"/>
      <c r="KIR57" s="332"/>
      <c r="KIS57" s="332"/>
      <c r="KIT57" s="332"/>
      <c r="KIU57" s="332"/>
      <c r="KIV57" s="332"/>
      <c r="KIW57" s="332"/>
      <c r="KIX57" s="332"/>
      <c r="KIY57" s="332"/>
      <c r="KIZ57" s="332"/>
      <c r="KJA57" s="332"/>
      <c r="KJB57" s="332"/>
      <c r="KJC57" s="332"/>
      <c r="KJD57" s="332"/>
      <c r="KJE57" s="332"/>
      <c r="KJF57" s="332"/>
      <c r="KJG57" s="332"/>
      <c r="KJH57" s="332"/>
      <c r="KJI57" s="332"/>
      <c r="KJJ57" s="332"/>
      <c r="KJK57" s="332"/>
      <c r="KJL57" s="332"/>
      <c r="KJM57" s="332"/>
      <c r="KJN57" s="332"/>
      <c r="KJO57" s="332"/>
      <c r="KJP57" s="332"/>
      <c r="KJQ57" s="332"/>
      <c r="KJR57" s="332"/>
      <c r="KJS57" s="332"/>
      <c r="KJT57" s="332"/>
      <c r="KJU57" s="332"/>
      <c r="KJV57" s="332"/>
      <c r="KJW57" s="332"/>
      <c r="KJX57" s="332"/>
      <c r="KJY57" s="332"/>
      <c r="KJZ57" s="332"/>
      <c r="KKA57" s="332"/>
      <c r="KKB57" s="332"/>
      <c r="KKC57" s="332"/>
      <c r="KKD57" s="332"/>
      <c r="KKE57" s="332"/>
      <c r="KKF57" s="332"/>
      <c r="KKG57" s="332"/>
      <c r="KKH57" s="332"/>
      <c r="KKI57" s="332"/>
      <c r="KKJ57" s="332"/>
      <c r="KKK57" s="332"/>
      <c r="KKL57" s="332"/>
      <c r="KKM57" s="332"/>
      <c r="KKN57" s="332"/>
      <c r="KKO57" s="332"/>
      <c r="KKP57" s="332"/>
      <c r="KKQ57" s="332"/>
      <c r="KKR57" s="332"/>
      <c r="KKS57" s="332"/>
      <c r="KKT57" s="332"/>
      <c r="KKU57" s="332"/>
      <c r="KKV57" s="332"/>
      <c r="KKW57" s="332"/>
      <c r="KKX57" s="332"/>
      <c r="KKY57" s="332"/>
      <c r="KKZ57" s="332"/>
      <c r="KLA57" s="332"/>
      <c r="KLB57" s="332"/>
      <c r="KLC57" s="332"/>
      <c r="KLD57" s="332"/>
      <c r="KLE57" s="332"/>
      <c r="KLF57" s="332"/>
      <c r="KLG57" s="332"/>
      <c r="KLH57" s="332"/>
      <c r="KLI57" s="332"/>
      <c r="KLJ57" s="332"/>
      <c r="KLK57" s="332"/>
      <c r="KLL57" s="332"/>
      <c r="KLM57" s="332"/>
      <c r="KLN57" s="332"/>
      <c r="KLO57" s="332"/>
      <c r="KLP57" s="332"/>
      <c r="KLQ57" s="332"/>
      <c r="KLR57" s="332"/>
      <c r="KLS57" s="332"/>
      <c r="KLT57" s="332"/>
      <c r="KLU57" s="332"/>
      <c r="KLV57" s="332"/>
      <c r="KLW57" s="332"/>
      <c r="KLX57" s="332"/>
      <c r="KLY57" s="332"/>
      <c r="KLZ57" s="332"/>
      <c r="KMA57" s="332"/>
      <c r="KMB57" s="332"/>
      <c r="KMC57" s="332"/>
      <c r="KMD57" s="332"/>
      <c r="KME57" s="332"/>
      <c r="KMF57" s="332"/>
      <c r="KMG57" s="332"/>
      <c r="KMH57" s="332"/>
      <c r="KMI57" s="332"/>
      <c r="KMJ57" s="332"/>
      <c r="KMK57" s="332"/>
      <c r="KML57" s="332"/>
      <c r="KMM57" s="332"/>
      <c r="KMN57" s="332"/>
      <c r="KMO57" s="332"/>
      <c r="KMP57" s="332"/>
      <c r="KMQ57" s="332"/>
      <c r="KMR57" s="332"/>
      <c r="KMS57" s="332"/>
      <c r="KMT57" s="332"/>
      <c r="KMU57" s="332"/>
      <c r="KMV57" s="332"/>
      <c r="KMW57" s="332"/>
      <c r="KMX57" s="332"/>
      <c r="KMY57" s="332"/>
      <c r="KMZ57" s="332"/>
      <c r="KNA57" s="332"/>
      <c r="KNB57" s="332"/>
      <c r="KNC57" s="332"/>
      <c r="KND57" s="332"/>
      <c r="KNE57" s="332"/>
      <c r="KNF57" s="332"/>
      <c r="KNG57" s="332"/>
      <c r="KNH57" s="332"/>
      <c r="KNI57" s="332"/>
      <c r="KNJ57" s="332"/>
      <c r="KNK57" s="332"/>
      <c r="KNL57" s="332"/>
      <c r="KNM57" s="332"/>
      <c r="KNN57" s="332"/>
      <c r="KNO57" s="332"/>
      <c r="KNP57" s="332"/>
      <c r="KNQ57" s="332"/>
      <c r="KNR57" s="332"/>
      <c r="KNS57" s="332"/>
      <c r="KNT57" s="332"/>
      <c r="KNU57" s="332"/>
      <c r="KNV57" s="332"/>
      <c r="KNW57" s="332"/>
      <c r="KNX57" s="332"/>
      <c r="KNY57" s="332"/>
      <c r="KNZ57" s="332"/>
      <c r="KOA57" s="332"/>
      <c r="KOB57" s="332"/>
      <c r="KOC57" s="332"/>
      <c r="KOD57" s="332"/>
      <c r="KOE57" s="332"/>
      <c r="KOF57" s="332"/>
      <c r="KOG57" s="332"/>
      <c r="KOH57" s="332"/>
      <c r="KOI57" s="332"/>
      <c r="KOJ57" s="332"/>
      <c r="KOK57" s="332"/>
      <c r="KOL57" s="332"/>
      <c r="KOM57" s="332"/>
      <c r="KON57" s="332"/>
      <c r="KOO57" s="332"/>
      <c r="KOP57" s="332"/>
      <c r="KOQ57" s="332"/>
      <c r="KOR57" s="332"/>
      <c r="KOS57" s="332"/>
      <c r="KOT57" s="332"/>
      <c r="KOU57" s="332"/>
      <c r="KOV57" s="332"/>
      <c r="KOW57" s="332"/>
      <c r="KOX57" s="332"/>
      <c r="KOY57" s="332"/>
      <c r="KOZ57" s="332"/>
      <c r="KPA57" s="332"/>
      <c r="KPB57" s="332"/>
      <c r="KPC57" s="332"/>
      <c r="KPD57" s="332"/>
      <c r="KPE57" s="332"/>
      <c r="KPF57" s="332"/>
      <c r="KPG57" s="332"/>
      <c r="KPH57" s="332"/>
      <c r="KPI57" s="332"/>
      <c r="KPJ57" s="332"/>
      <c r="KPK57" s="332"/>
      <c r="KPL57" s="332"/>
      <c r="KPM57" s="332"/>
      <c r="KPN57" s="332"/>
      <c r="KPO57" s="332"/>
      <c r="KPP57" s="332"/>
      <c r="KPQ57" s="332"/>
      <c r="KPR57" s="332"/>
      <c r="KPS57" s="332"/>
      <c r="KPT57" s="332"/>
      <c r="KPU57" s="332"/>
      <c r="KPV57" s="332"/>
      <c r="KPW57" s="332"/>
      <c r="KPX57" s="332"/>
      <c r="KPY57" s="332"/>
      <c r="KPZ57" s="332"/>
      <c r="KQA57" s="332"/>
      <c r="KQB57" s="332"/>
      <c r="KQC57" s="332"/>
      <c r="KQD57" s="332"/>
      <c r="KQE57" s="332"/>
      <c r="KQF57" s="332"/>
      <c r="KQG57" s="332"/>
      <c r="KQH57" s="332"/>
      <c r="KQI57" s="332"/>
      <c r="KQJ57" s="332"/>
      <c r="KQK57" s="332"/>
      <c r="KQL57" s="332"/>
      <c r="KQM57" s="332"/>
      <c r="KQN57" s="332"/>
      <c r="KQO57" s="332"/>
      <c r="KQP57" s="332"/>
      <c r="KQQ57" s="332"/>
      <c r="KQR57" s="332"/>
      <c r="KQS57" s="332"/>
      <c r="KQT57" s="332"/>
      <c r="KQU57" s="332"/>
      <c r="KQV57" s="332"/>
      <c r="KQW57" s="332"/>
      <c r="KQX57" s="332"/>
      <c r="KQY57" s="332"/>
      <c r="KQZ57" s="332"/>
      <c r="KRA57" s="332"/>
      <c r="KRB57" s="332"/>
      <c r="KRC57" s="332"/>
      <c r="KRD57" s="332"/>
      <c r="KRE57" s="332"/>
      <c r="KRF57" s="332"/>
      <c r="KRG57" s="332"/>
      <c r="KRH57" s="332"/>
      <c r="KRI57" s="332"/>
      <c r="KRJ57" s="332"/>
      <c r="KRK57" s="332"/>
      <c r="KRL57" s="332"/>
      <c r="KRM57" s="332"/>
      <c r="KRN57" s="332"/>
      <c r="KRO57" s="332"/>
      <c r="KRP57" s="332"/>
      <c r="KRQ57" s="332"/>
      <c r="KRR57" s="332"/>
      <c r="KRS57" s="332"/>
      <c r="KRT57" s="332"/>
      <c r="KRU57" s="332"/>
      <c r="KRV57" s="332"/>
      <c r="KRW57" s="332"/>
      <c r="KRX57" s="332"/>
      <c r="KRY57" s="332"/>
      <c r="KRZ57" s="332"/>
      <c r="KSA57" s="332"/>
      <c r="KSB57" s="332"/>
      <c r="KSC57" s="332"/>
      <c r="KSD57" s="332"/>
      <c r="KSE57" s="332"/>
      <c r="KSF57" s="332"/>
      <c r="KSG57" s="332"/>
      <c r="KSH57" s="332"/>
      <c r="KSI57" s="332"/>
      <c r="KSJ57" s="332"/>
      <c r="KSK57" s="332"/>
      <c r="KSL57" s="332"/>
      <c r="KSM57" s="332"/>
      <c r="KSN57" s="332"/>
      <c r="KSO57" s="332"/>
      <c r="KSP57" s="332"/>
      <c r="KSQ57" s="332"/>
      <c r="KSR57" s="332"/>
      <c r="KSS57" s="332"/>
      <c r="KST57" s="332"/>
      <c r="KSU57" s="332"/>
      <c r="KSV57" s="332"/>
      <c r="KSW57" s="332"/>
      <c r="KSX57" s="332"/>
      <c r="KSY57" s="332"/>
      <c r="KSZ57" s="332"/>
      <c r="KTA57" s="332"/>
      <c r="KTB57" s="332"/>
      <c r="KTC57" s="332"/>
      <c r="KTD57" s="332"/>
      <c r="KTE57" s="332"/>
      <c r="KTF57" s="332"/>
      <c r="KTG57" s="332"/>
      <c r="KTH57" s="332"/>
      <c r="KTI57" s="332"/>
      <c r="KTJ57" s="332"/>
      <c r="KTK57" s="332"/>
      <c r="KTL57" s="332"/>
      <c r="KTM57" s="332"/>
      <c r="KTN57" s="332"/>
      <c r="KTO57" s="332"/>
      <c r="KTP57" s="332"/>
      <c r="KTQ57" s="332"/>
      <c r="KTR57" s="332"/>
      <c r="KTS57" s="332"/>
      <c r="KTT57" s="332"/>
      <c r="KTU57" s="332"/>
      <c r="KTV57" s="332"/>
      <c r="KTW57" s="332"/>
      <c r="KTX57" s="332"/>
      <c r="KTY57" s="332"/>
      <c r="KTZ57" s="332"/>
      <c r="KUA57" s="332"/>
      <c r="KUB57" s="332"/>
      <c r="KUC57" s="332"/>
      <c r="KUD57" s="332"/>
      <c r="KUE57" s="332"/>
      <c r="KUF57" s="332"/>
      <c r="KUG57" s="332"/>
      <c r="KUH57" s="332"/>
      <c r="KUI57" s="332"/>
      <c r="KUJ57" s="332"/>
      <c r="KUK57" s="332"/>
      <c r="KUL57" s="332"/>
      <c r="KUM57" s="332"/>
      <c r="KUN57" s="332"/>
      <c r="KUO57" s="332"/>
      <c r="KUP57" s="332"/>
      <c r="KUQ57" s="332"/>
      <c r="KUR57" s="332"/>
      <c r="KUS57" s="332"/>
      <c r="KUT57" s="332"/>
      <c r="KUU57" s="332"/>
      <c r="KUV57" s="332"/>
      <c r="KUW57" s="332"/>
      <c r="KUX57" s="332"/>
      <c r="KUY57" s="332"/>
      <c r="KUZ57" s="332"/>
      <c r="KVA57" s="332"/>
      <c r="KVB57" s="332"/>
      <c r="KVC57" s="332"/>
      <c r="KVD57" s="332"/>
      <c r="KVE57" s="332"/>
      <c r="KVF57" s="332"/>
      <c r="KVG57" s="332"/>
      <c r="KVH57" s="332"/>
      <c r="KVI57" s="332"/>
      <c r="KVJ57" s="332"/>
      <c r="KVK57" s="332"/>
      <c r="KVL57" s="332"/>
      <c r="KVM57" s="332"/>
      <c r="KVN57" s="332"/>
      <c r="KVO57" s="332"/>
      <c r="KVP57" s="332"/>
      <c r="KVQ57" s="332"/>
      <c r="KVR57" s="332"/>
      <c r="KVS57" s="332"/>
      <c r="KVT57" s="332"/>
      <c r="KVU57" s="332"/>
      <c r="KVV57" s="332"/>
      <c r="KVW57" s="332"/>
      <c r="KVX57" s="332"/>
      <c r="KVY57" s="332"/>
      <c r="KVZ57" s="332"/>
      <c r="KWA57" s="332"/>
      <c r="KWB57" s="332"/>
      <c r="KWC57" s="332"/>
      <c r="KWD57" s="332"/>
      <c r="KWE57" s="332"/>
      <c r="KWF57" s="332"/>
      <c r="KWG57" s="332"/>
      <c r="KWH57" s="332"/>
      <c r="KWI57" s="332"/>
      <c r="KWJ57" s="332"/>
      <c r="KWK57" s="332"/>
      <c r="KWL57" s="332"/>
      <c r="KWM57" s="332"/>
      <c r="KWN57" s="332"/>
      <c r="KWO57" s="332"/>
      <c r="KWP57" s="332"/>
      <c r="KWQ57" s="332"/>
      <c r="KWR57" s="332"/>
      <c r="KWS57" s="332"/>
      <c r="KWT57" s="332"/>
      <c r="KWU57" s="332"/>
      <c r="KWV57" s="332"/>
      <c r="KWW57" s="332"/>
      <c r="KWX57" s="332"/>
      <c r="KWY57" s="332"/>
      <c r="KWZ57" s="332"/>
      <c r="KXA57" s="332"/>
      <c r="KXB57" s="332"/>
      <c r="KXC57" s="332"/>
      <c r="KXD57" s="332"/>
      <c r="KXE57" s="332"/>
      <c r="KXF57" s="332"/>
      <c r="KXG57" s="332"/>
      <c r="KXH57" s="332"/>
      <c r="KXI57" s="332"/>
      <c r="KXJ57" s="332"/>
      <c r="KXK57" s="332"/>
      <c r="KXL57" s="332"/>
      <c r="KXM57" s="332"/>
      <c r="KXN57" s="332"/>
      <c r="KXO57" s="332"/>
      <c r="KXP57" s="332"/>
      <c r="KXQ57" s="332"/>
      <c r="KXR57" s="332"/>
      <c r="KXS57" s="332"/>
      <c r="KXT57" s="332"/>
      <c r="KXU57" s="332"/>
      <c r="KXV57" s="332"/>
      <c r="KXW57" s="332"/>
      <c r="KXX57" s="332"/>
      <c r="KXY57" s="332"/>
      <c r="KXZ57" s="332"/>
      <c r="KYA57" s="332"/>
      <c r="KYB57" s="332"/>
      <c r="KYC57" s="332"/>
      <c r="KYD57" s="332"/>
      <c r="KYE57" s="332"/>
      <c r="KYF57" s="332"/>
      <c r="KYG57" s="332"/>
      <c r="KYH57" s="332"/>
      <c r="KYI57" s="332"/>
      <c r="KYJ57" s="332"/>
      <c r="KYK57" s="332"/>
      <c r="KYL57" s="332"/>
      <c r="KYM57" s="332"/>
      <c r="KYN57" s="332"/>
      <c r="KYO57" s="332"/>
      <c r="KYP57" s="332"/>
      <c r="KYQ57" s="332"/>
      <c r="KYR57" s="332"/>
      <c r="KYS57" s="332"/>
      <c r="KYT57" s="332"/>
      <c r="KYU57" s="332"/>
      <c r="KYV57" s="332"/>
      <c r="KYW57" s="332"/>
      <c r="KYX57" s="332"/>
      <c r="KYY57" s="332"/>
      <c r="KYZ57" s="332"/>
      <c r="KZA57" s="332"/>
      <c r="KZB57" s="332"/>
      <c r="KZC57" s="332"/>
      <c r="KZD57" s="332"/>
      <c r="KZE57" s="332"/>
      <c r="KZF57" s="332"/>
      <c r="KZG57" s="332"/>
      <c r="KZH57" s="332"/>
      <c r="KZI57" s="332"/>
      <c r="KZJ57" s="332"/>
      <c r="KZK57" s="332"/>
      <c r="KZL57" s="332"/>
      <c r="KZM57" s="332"/>
      <c r="KZN57" s="332"/>
      <c r="KZO57" s="332"/>
      <c r="KZP57" s="332"/>
      <c r="KZQ57" s="332"/>
      <c r="KZR57" s="332"/>
      <c r="KZS57" s="332"/>
      <c r="KZT57" s="332"/>
      <c r="KZU57" s="332"/>
      <c r="KZV57" s="332"/>
      <c r="KZW57" s="332"/>
      <c r="KZX57" s="332"/>
      <c r="KZY57" s="332"/>
      <c r="KZZ57" s="332"/>
      <c r="LAA57" s="332"/>
      <c r="LAB57" s="332"/>
      <c r="LAC57" s="332"/>
      <c r="LAD57" s="332"/>
      <c r="LAE57" s="332"/>
      <c r="LAF57" s="332"/>
      <c r="LAG57" s="332"/>
      <c r="LAH57" s="332"/>
      <c r="LAI57" s="332"/>
      <c r="LAJ57" s="332"/>
      <c r="LAK57" s="332"/>
      <c r="LAL57" s="332"/>
      <c r="LAM57" s="332"/>
      <c r="LAN57" s="332"/>
      <c r="LAO57" s="332"/>
      <c r="LAP57" s="332"/>
      <c r="LAQ57" s="332"/>
      <c r="LAR57" s="332"/>
      <c r="LAS57" s="332"/>
      <c r="LAT57" s="332"/>
      <c r="LAU57" s="332"/>
      <c r="LAV57" s="332"/>
      <c r="LAW57" s="332"/>
      <c r="LAX57" s="332"/>
      <c r="LAY57" s="332"/>
      <c r="LAZ57" s="332"/>
      <c r="LBA57" s="332"/>
      <c r="LBB57" s="332"/>
      <c r="LBC57" s="332"/>
      <c r="LBD57" s="332"/>
      <c r="LBE57" s="332"/>
      <c r="LBF57" s="332"/>
      <c r="LBG57" s="332"/>
      <c r="LBH57" s="332"/>
      <c r="LBI57" s="332"/>
      <c r="LBJ57" s="332"/>
      <c r="LBK57" s="332"/>
      <c r="LBL57" s="332"/>
      <c r="LBM57" s="332"/>
      <c r="LBN57" s="332"/>
      <c r="LBO57" s="332"/>
      <c r="LBP57" s="332"/>
      <c r="LBQ57" s="332"/>
      <c r="LBR57" s="332"/>
      <c r="LBS57" s="332"/>
      <c r="LBT57" s="332"/>
      <c r="LBU57" s="332"/>
      <c r="LBV57" s="332"/>
      <c r="LBW57" s="332"/>
      <c r="LBX57" s="332"/>
      <c r="LBY57" s="332"/>
      <c r="LBZ57" s="332"/>
      <c r="LCA57" s="332"/>
      <c r="LCB57" s="332"/>
      <c r="LCC57" s="332"/>
      <c r="LCD57" s="332"/>
      <c r="LCE57" s="332"/>
      <c r="LCF57" s="332"/>
      <c r="LCG57" s="332"/>
      <c r="LCH57" s="332"/>
      <c r="LCI57" s="332"/>
      <c r="LCJ57" s="332"/>
      <c r="LCK57" s="332"/>
      <c r="LCL57" s="332"/>
      <c r="LCM57" s="332"/>
      <c r="LCN57" s="332"/>
      <c r="LCO57" s="332"/>
      <c r="LCP57" s="332"/>
      <c r="LCQ57" s="332"/>
      <c r="LCR57" s="332"/>
      <c r="LCS57" s="332"/>
      <c r="LCT57" s="332"/>
      <c r="LCU57" s="332"/>
      <c r="LCV57" s="332"/>
      <c r="LCW57" s="332"/>
      <c r="LCX57" s="332"/>
      <c r="LCY57" s="332"/>
      <c r="LCZ57" s="332"/>
      <c r="LDA57" s="332"/>
      <c r="LDB57" s="332"/>
      <c r="LDC57" s="332"/>
      <c r="LDD57" s="332"/>
      <c r="LDE57" s="332"/>
      <c r="LDF57" s="332"/>
      <c r="LDG57" s="332"/>
      <c r="LDH57" s="332"/>
      <c r="LDI57" s="332"/>
      <c r="LDJ57" s="332"/>
      <c r="LDK57" s="332"/>
      <c r="LDL57" s="332"/>
      <c r="LDM57" s="332"/>
      <c r="LDN57" s="332"/>
      <c r="LDO57" s="332"/>
      <c r="LDP57" s="332"/>
      <c r="LDQ57" s="332"/>
      <c r="LDR57" s="332"/>
      <c r="LDS57" s="332"/>
      <c r="LDT57" s="332"/>
      <c r="LDU57" s="332"/>
      <c r="LDV57" s="332"/>
      <c r="LDW57" s="332"/>
      <c r="LDX57" s="332"/>
      <c r="LDY57" s="332"/>
      <c r="LDZ57" s="332"/>
      <c r="LEA57" s="332"/>
      <c r="LEB57" s="332"/>
      <c r="LEC57" s="332"/>
      <c r="LED57" s="332"/>
      <c r="LEE57" s="332"/>
      <c r="LEF57" s="332"/>
      <c r="LEG57" s="332"/>
      <c r="LEH57" s="332"/>
      <c r="LEI57" s="332"/>
      <c r="LEJ57" s="332"/>
      <c r="LEK57" s="332"/>
      <c r="LEL57" s="332"/>
      <c r="LEM57" s="332"/>
      <c r="LEN57" s="332"/>
      <c r="LEO57" s="332"/>
      <c r="LEP57" s="332"/>
      <c r="LEQ57" s="332"/>
      <c r="LER57" s="332"/>
      <c r="LES57" s="332"/>
      <c r="LET57" s="332"/>
      <c r="LEU57" s="332"/>
      <c r="LEV57" s="332"/>
      <c r="LEW57" s="332"/>
      <c r="LEX57" s="332"/>
      <c r="LEY57" s="332"/>
      <c r="LEZ57" s="332"/>
      <c r="LFA57" s="332"/>
      <c r="LFB57" s="332"/>
      <c r="LFC57" s="332"/>
      <c r="LFD57" s="332"/>
      <c r="LFE57" s="332"/>
      <c r="LFF57" s="332"/>
      <c r="LFG57" s="332"/>
      <c r="LFH57" s="332"/>
      <c r="LFI57" s="332"/>
      <c r="LFJ57" s="332"/>
      <c r="LFK57" s="332"/>
      <c r="LFL57" s="332"/>
      <c r="LFM57" s="332"/>
      <c r="LFN57" s="332"/>
      <c r="LFO57" s="332"/>
      <c r="LFP57" s="332"/>
      <c r="LFQ57" s="332"/>
      <c r="LFR57" s="332"/>
      <c r="LFS57" s="332"/>
      <c r="LFT57" s="332"/>
      <c r="LFU57" s="332"/>
      <c r="LFV57" s="332"/>
      <c r="LFW57" s="332"/>
      <c r="LFX57" s="332"/>
      <c r="LFY57" s="332"/>
      <c r="LFZ57" s="332"/>
      <c r="LGA57" s="332"/>
      <c r="LGB57" s="332"/>
      <c r="LGC57" s="332"/>
      <c r="LGD57" s="332"/>
      <c r="LGE57" s="332"/>
      <c r="LGF57" s="332"/>
      <c r="LGG57" s="332"/>
      <c r="LGH57" s="332"/>
      <c r="LGI57" s="332"/>
      <c r="LGJ57" s="332"/>
      <c r="LGK57" s="332"/>
      <c r="LGL57" s="332"/>
      <c r="LGM57" s="332"/>
      <c r="LGN57" s="332"/>
      <c r="LGO57" s="332"/>
      <c r="LGP57" s="332"/>
      <c r="LGQ57" s="332"/>
      <c r="LGR57" s="332"/>
      <c r="LGS57" s="332"/>
      <c r="LGT57" s="332"/>
      <c r="LGU57" s="332"/>
      <c r="LGV57" s="332"/>
      <c r="LGW57" s="332"/>
      <c r="LGX57" s="332"/>
      <c r="LGY57" s="332"/>
      <c r="LGZ57" s="332"/>
      <c r="LHA57" s="332"/>
      <c r="LHB57" s="332"/>
      <c r="LHC57" s="332"/>
      <c r="LHD57" s="332"/>
      <c r="LHE57" s="332"/>
      <c r="LHF57" s="332"/>
      <c r="LHG57" s="332"/>
      <c r="LHH57" s="332"/>
      <c r="LHI57" s="332"/>
      <c r="LHJ57" s="332"/>
      <c r="LHK57" s="332"/>
      <c r="LHL57" s="332"/>
      <c r="LHM57" s="332"/>
      <c r="LHN57" s="332"/>
      <c r="LHO57" s="332"/>
      <c r="LHP57" s="332"/>
      <c r="LHQ57" s="332"/>
      <c r="LHR57" s="332"/>
      <c r="LHS57" s="332"/>
      <c r="LHT57" s="332"/>
      <c r="LHU57" s="332"/>
      <c r="LHV57" s="332"/>
      <c r="LHW57" s="332"/>
      <c r="LHX57" s="332"/>
      <c r="LHY57" s="332"/>
      <c r="LHZ57" s="332"/>
      <c r="LIA57" s="332"/>
      <c r="LIB57" s="332"/>
      <c r="LIC57" s="332"/>
      <c r="LID57" s="332"/>
      <c r="LIE57" s="332"/>
      <c r="LIF57" s="332"/>
      <c r="LIG57" s="332"/>
      <c r="LIH57" s="332"/>
      <c r="LII57" s="332"/>
      <c r="LIJ57" s="332"/>
      <c r="LIK57" s="332"/>
      <c r="LIL57" s="332"/>
      <c r="LIM57" s="332"/>
      <c r="LIN57" s="332"/>
      <c r="LIO57" s="332"/>
      <c r="LIP57" s="332"/>
      <c r="LIQ57" s="332"/>
      <c r="LIR57" s="332"/>
      <c r="LIS57" s="332"/>
      <c r="LIT57" s="332"/>
      <c r="LIU57" s="332"/>
      <c r="LIV57" s="332"/>
      <c r="LIW57" s="332"/>
      <c r="LIX57" s="332"/>
      <c r="LIY57" s="332"/>
      <c r="LIZ57" s="332"/>
      <c r="LJA57" s="332"/>
      <c r="LJB57" s="332"/>
      <c r="LJC57" s="332"/>
      <c r="LJD57" s="332"/>
      <c r="LJE57" s="332"/>
      <c r="LJF57" s="332"/>
      <c r="LJG57" s="332"/>
      <c r="LJH57" s="332"/>
      <c r="LJI57" s="332"/>
      <c r="LJJ57" s="332"/>
      <c r="LJK57" s="332"/>
      <c r="LJL57" s="332"/>
      <c r="LJM57" s="332"/>
      <c r="LJN57" s="332"/>
      <c r="LJO57" s="332"/>
      <c r="LJP57" s="332"/>
      <c r="LJQ57" s="332"/>
      <c r="LJR57" s="332"/>
      <c r="LJS57" s="332"/>
      <c r="LJT57" s="332"/>
      <c r="LJU57" s="332"/>
      <c r="LJV57" s="332"/>
      <c r="LJW57" s="332"/>
      <c r="LJX57" s="332"/>
      <c r="LJY57" s="332"/>
      <c r="LJZ57" s="332"/>
      <c r="LKA57" s="332"/>
      <c r="LKB57" s="332"/>
      <c r="LKC57" s="332"/>
      <c r="LKD57" s="332"/>
      <c r="LKE57" s="332"/>
      <c r="LKF57" s="332"/>
      <c r="LKG57" s="332"/>
      <c r="LKH57" s="332"/>
      <c r="LKI57" s="332"/>
      <c r="LKJ57" s="332"/>
      <c r="LKK57" s="332"/>
      <c r="LKL57" s="332"/>
      <c r="LKM57" s="332"/>
      <c r="LKN57" s="332"/>
      <c r="LKO57" s="332"/>
      <c r="LKP57" s="332"/>
      <c r="LKQ57" s="332"/>
      <c r="LKR57" s="332"/>
      <c r="LKS57" s="332"/>
      <c r="LKT57" s="332"/>
      <c r="LKU57" s="332"/>
      <c r="LKV57" s="332"/>
      <c r="LKW57" s="332"/>
      <c r="LKX57" s="332"/>
      <c r="LKY57" s="332"/>
      <c r="LKZ57" s="332"/>
      <c r="LLA57" s="332"/>
      <c r="LLB57" s="332"/>
      <c r="LLC57" s="332"/>
      <c r="LLD57" s="332"/>
      <c r="LLE57" s="332"/>
      <c r="LLF57" s="332"/>
      <c r="LLG57" s="332"/>
      <c r="LLH57" s="332"/>
      <c r="LLI57" s="332"/>
      <c r="LLJ57" s="332"/>
      <c r="LLK57" s="332"/>
      <c r="LLL57" s="332"/>
      <c r="LLM57" s="332"/>
      <c r="LLN57" s="332"/>
      <c r="LLO57" s="332"/>
      <c r="LLP57" s="332"/>
      <c r="LLQ57" s="332"/>
      <c r="LLR57" s="332"/>
      <c r="LLS57" s="332"/>
      <c r="LLT57" s="332"/>
      <c r="LLU57" s="332"/>
      <c r="LLV57" s="332"/>
      <c r="LLW57" s="332"/>
      <c r="LLX57" s="332"/>
      <c r="LLY57" s="332"/>
      <c r="LLZ57" s="332"/>
      <c r="LMA57" s="332"/>
      <c r="LMB57" s="332"/>
      <c r="LMC57" s="332"/>
      <c r="LMD57" s="332"/>
      <c r="LME57" s="332"/>
      <c r="LMF57" s="332"/>
      <c r="LMG57" s="332"/>
      <c r="LMH57" s="332"/>
      <c r="LMI57" s="332"/>
      <c r="LMJ57" s="332"/>
      <c r="LMK57" s="332"/>
      <c r="LML57" s="332"/>
      <c r="LMM57" s="332"/>
      <c r="LMN57" s="332"/>
      <c r="LMO57" s="332"/>
      <c r="LMP57" s="332"/>
      <c r="LMQ57" s="332"/>
      <c r="LMR57" s="332"/>
      <c r="LMS57" s="332"/>
      <c r="LMT57" s="332"/>
      <c r="LMU57" s="332"/>
      <c r="LMV57" s="332"/>
      <c r="LMW57" s="332"/>
      <c r="LMX57" s="332"/>
      <c r="LMY57" s="332"/>
      <c r="LMZ57" s="332"/>
      <c r="LNA57" s="332"/>
      <c r="LNB57" s="332"/>
      <c r="LNC57" s="332"/>
      <c r="LND57" s="332"/>
      <c r="LNE57" s="332"/>
      <c r="LNF57" s="332"/>
      <c r="LNG57" s="332"/>
      <c r="LNH57" s="332"/>
      <c r="LNI57" s="332"/>
      <c r="LNJ57" s="332"/>
      <c r="LNK57" s="332"/>
      <c r="LNL57" s="332"/>
      <c r="LNM57" s="332"/>
      <c r="LNN57" s="332"/>
      <c r="LNO57" s="332"/>
      <c r="LNP57" s="332"/>
      <c r="LNQ57" s="332"/>
      <c r="LNR57" s="332"/>
      <c r="LNS57" s="332"/>
      <c r="LNT57" s="332"/>
      <c r="LNU57" s="332"/>
      <c r="LNV57" s="332"/>
      <c r="LNW57" s="332"/>
      <c r="LNX57" s="332"/>
      <c r="LNY57" s="332"/>
      <c r="LNZ57" s="332"/>
      <c r="LOA57" s="332"/>
      <c r="LOB57" s="332"/>
      <c r="LOC57" s="332"/>
      <c r="LOD57" s="332"/>
      <c r="LOE57" s="332"/>
      <c r="LOF57" s="332"/>
      <c r="LOG57" s="332"/>
      <c r="LOH57" s="332"/>
      <c r="LOI57" s="332"/>
      <c r="LOJ57" s="332"/>
      <c r="LOK57" s="332"/>
      <c r="LOL57" s="332"/>
      <c r="LOM57" s="332"/>
      <c r="LON57" s="332"/>
      <c r="LOO57" s="332"/>
      <c r="LOP57" s="332"/>
      <c r="LOQ57" s="332"/>
      <c r="LOR57" s="332"/>
      <c r="LOS57" s="332"/>
      <c r="LOT57" s="332"/>
      <c r="LOU57" s="332"/>
      <c r="LOV57" s="332"/>
      <c r="LOW57" s="332"/>
      <c r="LOX57" s="332"/>
      <c r="LOY57" s="332"/>
      <c r="LOZ57" s="332"/>
      <c r="LPA57" s="332"/>
      <c r="LPB57" s="332"/>
      <c r="LPC57" s="332"/>
      <c r="LPD57" s="332"/>
      <c r="LPE57" s="332"/>
      <c r="LPF57" s="332"/>
      <c r="LPG57" s="332"/>
      <c r="LPH57" s="332"/>
      <c r="LPI57" s="332"/>
      <c r="LPJ57" s="332"/>
      <c r="LPK57" s="332"/>
      <c r="LPL57" s="332"/>
      <c r="LPM57" s="332"/>
      <c r="LPN57" s="332"/>
      <c r="LPO57" s="332"/>
      <c r="LPP57" s="332"/>
      <c r="LPQ57" s="332"/>
      <c r="LPR57" s="332"/>
      <c r="LPS57" s="332"/>
      <c r="LPT57" s="332"/>
      <c r="LPU57" s="332"/>
      <c r="LPV57" s="332"/>
      <c r="LPW57" s="332"/>
      <c r="LPX57" s="332"/>
      <c r="LPY57" s="332"/>
      <c r="LPZ57" s="332"/>
      <c r="LQA57" s="332"/>
      <c r="LQB57" s="332"/>
      <c r="LQC57" s="332"/>
      <c r="LQD57" s="332"/>
      <c r="LQE57" s="332"/>
      <c r="LQF57" s="332"/>
      <c r="LQG57" s="332"/>
      <c r="LQH57" s="332"/>
      <c r="LQI57" s="332"/>
      <c r="LQJ57" s="332"/>
      <c r="LQK57" s="332"/>
      <c r="LQL57" s="332"/>
      <c r="LQM57" s="332"/>
      <c r="LQN57" s="332"/>
      <c r="LQO57" s="332"/>
      <c r="LQP57" s="332"/>
      <c r="LQQ57" s="332"/>
      <c r="LQR57" s="332"/>
      <c r="LQS57" s="332"/>
      <c r="LQT57" s="332"/>
      <c r="LQU57" s="332"/>
      <c r="LQV57" s="332"/>
      <c r="LQW57" s="332"/>
      <c r="LQX57" s="332"/>
      <c r="LQY57" s="332"/>
      <c r="LQZ57" s="332"/>
      <c r="LRA57" s="332"/>
      <c r="LRB57" s="332"/>
      <c r="LRC57" s="332"/>
      <c r="LRD57" s="332"/>
      <c r="LRE57" s="332"/>
      <c r="LRF57" s="332"/>
      <c r="LRG57" s="332"/>
      <c r="LRH57" s="332"/>
      <c r="LRI57" s="332"/>
      <c r="LRJ57" s="332"/>
      <c r="LRK57" s="332"/>
      <c r="LRL57" s="332"/>
      <c r="LRM57" s="332"/>
      <c r="LRN57" s="332"/>
      <c r="LRO57" s="332"/>
      <c r="LRP57" s="332"/>
      <c r="LRQ57" s="332"/>
      <c r="LRR57" s="332"/>
      <c r="LRS57" s="332"/>
      <c r="LRT57" s="332"/>
      <c r="LRU57" s="332"/>
      <c r="LRV57" s="332"/>
      <c r="LRW57" s="332"/>
      <c r="LRX57" s="332"/>
      <c r="LRY57" s="332"/>
      <c r="LRZ57" s="332"/>
      <c r="LSA57" s="332"/>
      <c r="LSB57" s="332"/>
      <c r="LSC57" s="332"/>
      <c r="LSD57" s="332"/>
      <c r="LSE57" s="332"/>
      <c r="LSF57" s="332"/>
      <c r="LSG57" s="332"/>
      <c r="LSH57" s="332"/>
      <c r="LSI57" s="332"/>
      <c r="LSJ57" s="332"/>
      <c r="LSK57" s="332"/>
      <c r="LSL57" s="332"/>
      <c r="LSM57" s="332"/>
      <c r="LSN57" s="332"/>
      <c r="LSO57" s="332"/>
      <c r="LSP57" s="332"/>
      <c r="LSQ57" s="332"/>
      <c r="LSR57" s="332"/>
      <c r="LSS57" s="332"/>
      <c r="LST57" s="332"/>
      <c r="LSU57" s="332"/>
      <c r="LSV57" s="332"/>
      <c r="LSW57" s="332"/>
      <c r="LSX57" s="332"/>
      <c r="LSY57" s="332"/>
      <c r="LSZ57" s="332"/>
      <c r="LTA57" s="332"/>
      <c r="LTB57" s="332"/>
      <c r="LTC57" s="332"/>
      <c r="LTD57" s="332"/>
      <c r="LTE57" s="332"/>
      <c r="LTF57" s="332"/>
      <c r="LTG57" s="332"/>
      <c r="LTH57" s="332"/>
      <c r="LTI57" s="332"/>
      <c r="LTJ57" s="332"/>
      <c r="LTK57" s="332"/>
      <c r="LTL57" s="332"/>
      <c r="LTM57" s="332"/>
      <c r="LTN57" s="332"/>
      <c r="LTO57" s="332"/>
      <c r="LTP57" s="332"/>
      <c r="LTQ57" s="332"/>
      <c r="LTR57" s="332"/>
      <c r="LTS57" s="332"/>
      <c r="LTT57" s="332"/>
      <c r="LTU57" s="332"/>
      <c r="LTV57" s="332"/>
      <c r="LTW57" s="332"/>
      <c r="LTX57" s="332"/>
      <c r="LTY57" s="332"/>
      <c r="LTZ57" s="332"/>
      <c r="LUA57" s="332"/>
      <c r="LUB57" s="332"/>
      <c r="LUC57" s="332"/>
      <c r="LUD57" s="332"/>
      <c r="LUE57" s="332"/>
      <c r="LUF57" s="332"/>
      <c r="LUG57" s="332"/>
      <c r="LUH57" s="332"/>
      <c r="LUI57" s="332"/>
      <c r="LUJ57" s="332"/>
      <c r="LUK57" s="332"/>
      <c r="LUL57" s="332"/>
      <c r="LUM57" s="332"/>
      <c r="LUN57" s="332"/>
      <c r="LUO57" s="332"/>
      <c r="LUP57" s="332"/>
      <c r="LUQ57" s="332"/>
      <c r="LUR57" s="332"/>
      <c r="LUS57" s="332"/>
      <c r="LUT57" s="332"/>
      <c r="LUU57" s="332"/>
      <c r="LUV57" s="332"/>
      <c r="LUW57" s="332"/>
      <c r="LUX57" s="332"/>
      <c r="LUY57" s="332"/>
      <c r="LUZ57" s="332"/>
      <c r="LVA57" s="332"/>
      <c r="LVB57" s="332"/>
      <c r="LVC57" s="332"/>
      <c r="LVD57" s="332"/>
      <c r="LVE57" s="332"/>
      <c r="LVF57" s="332"/>
      <c r="LVG57" s="332"/>
      <c r="LVH57" s="332"/>
      <c r="LVI57" s="332"/>
      <c r="LVJ57" s="332"/>
      <c r="LVK57" s="332"/>
      <c r="LVL57" s="332"/>
      <c r="LVM57" s="332"/>
      <c r="LVN57" s="332"/>
      <c r="LVO57" s="332"/>
      <c r="LVP57" s="332"/>
      <c r="LVQ57" s="332"/>
      <c r="LVR57" s="332"/>
      <c r="LVS57" s="332"/>
      <c r="LVT57" s="332"/>
      <c r="LVU57" s="332"/>
      <c r="LVV57" s="332"/>
      <c r="LVW57" s="332"/>
      <c r="LVX57" s="332"/>
      <c r="LVY57" s="332"/>
      <c r="LVZ57" s="332"/>
      <c r="LWA57" s="332"/>
      <c r="LWB57" s="332"/>
      <c r="LWC57" s="332"/>
      <c r="LWD57" s="332"/>
      <c r="LWE57" s="332"/>
      <c r="LWF57" s="332"/>
      <c r="LWG57" s="332"/>
      <c r="LWH57" s="332"/>
      <c r="LWI57" s="332"/>
      <c r="LWJ57" s="332"/>
      <c r="LWK57" s="332"/>
      <c r="LWL57" s="332"/>
      <c r="LWM57" s="332"/>
      <c r="LWN57" s="332"/>
      <c r="LWO57" s="332"/>
      <c r="LWP57" s="332"/>
      <c r="LWQ57" s="332"/>
      <c r="LWR57" s="332"/>
      <c r="LWS57" s="332"/>
      <c r="LWT57" s="332"/>
      <c r="LWU57" s="332"/>
      <c r="LWV57" s="332"/>
      <c r="LWW57" s="332"/>
      <c r="LWX57" s="332"/>
      <c r="LWY57" s="332"/>
      <c r="LWZ57" s="332"/>
      <c r="LXA57" s="332"/>
      <c r="LXB57" s="332"/>
      <c r="LXC57" s="332"/>
      <c r="LXD57" s="332"/>
      <c r="LXE57" s="332"/>
      <c r="LXF57" s="332"/>
      <c r="LXG57" s="332"/>
      <c r="LXH57" s="332"/>
      <c r="LXI57" s="332"/>
      <c r="LXJ57" s="332"/>
      <c r="LXK57" s="332"/>
      <c r="LXL57" s="332"/>
      <c r="LXM57" s="332"/>
      <c r="LXN57" s="332"/>
      <c r="LXO57" s="332"/>
      <c r="LXP57" s="332"/>
      <c r="LXQ57" s="332"/>
      <c r="LXR57" s="332"/>
      <c r="LXS57" s="332"/>
      <c r="LXT57" s="332"/>
      <c r="LXU57" s="332"/>
      <c r="LXV57" s="332"/>
      <c r="LXW57" s="332"/>
      <c r="LXX57" s="332"/>
      <c r="LXY57" s="332"/>
      <c r="LXZ57" s="332"/>
      <c r="LYA57" s="332"/>
      <c r="LYB57" s="332"/>
      <c r="LYC57" s="332"/>
      <c r="LYD57" s="332"/>
      <c r="LYE57" s="332"/>
      <c r="LYF57" s="332"/>
      <c r="LYG57" s="332"/>
      <c r="LYH57" s="332"/>
      <c r="LYI57" s="332"/>
      <c r="LYJ57" s="332"/>
      <c r="LYK57" s="332"/>
      <c r="LYL57" s="332"/>
      <c r="LYM57" s="332"/>
      <c r="LYN57" s="332"/>
      <c r="LYO57" s="332"/>
      <c r="LYP57" s="332"/>
      <c r="LYQ57" s="332"/>
      <c r="LYR57" s="332"/>
      <c r="LYS57" s="332"/>
      <c r="LYT57" s="332"/>
      <c r="LYU57" s="332"/>
      <c r="LYV57" s="332"/>
      <c r="LYW57" s="332"/>
      <c r="LYX57" s="332"/>
      <c r="LYY57" s="332"/>
      <c r="LYZ57" s="332"/>
      <c r="LZA57" s="332"/>
      <c r="LZB57" s="332"/>
      <c r="LZC57" s="332"/>
      <c r="LZD57" s="332"/>
      <c r="LZE57" s="332"/>
      <c r="LZF57" s="332"/>
      <c r="LZG57" s="332"/>
      <c r="LZH57" s="332"/>
      <c r="LZI57" s="332"/>
      <c r="LZJ57" s="332"/>
      <c r="LZK57" s="332"/>
      <c r="LZL57" s="332"/>
      <c r="LZM57" s="332"/>
      <c r="LZN57" s="332"/>
      <c r="LZO57" s="332"/>
      <c r="LZP57" s="332"/>
      <c r="LZQ57" s="332"/>
      <c r="LZR57" s="332"/>
      <c r="LZS57" s="332"/>
      <c r="LZT57" s="332"/>
      <c r="LZU57" s="332"/>
      <c r="LZV57" s="332"/>
      <c r="LZW57" s="332"/>
      <c r="LZX57" s="332"/>
      <c r="LZY57" s="332"/>
      <c r="LZZ57" s="332"/>
      <c r="MAA57" s="332"/>
      <c r="MAB57" s="332"/>
      <c r="MAC57" s="332"/>
      <c r="MAD57" s="332"/>
      <c r="MAE57" s="332"/>
      <c r="MAF57" s="332"/>
      <c r="MAG57" s="332"/>
      <c r="MAH57" s="332"/>
      <c r="MAI57" s="332"/>
      <c r="MAJ57" s="332"/>
      <c r="MAK57" s="332"/>
      <c r="MAL57" s="332"/>
      <c r="MAM57" s="332"/>
      <c r="MAN57" s="332"/>
      <c r="MAO57" s="332"/>
      <c r="MAP57" s="332"/>
      <c r="MAQ57" s="332"/>
      <c r="MAR57" s="332"/>
      <c r="MAS57" s="332"/>
      <c r="MAT57" s="332"/>
      <c r="MAU57" s="332"/>
      <c r="MAV57" s="332"/>
      <c r="MAW57" s="332"/>
      <c r="MAX57" s="332"/>
      <c r="MAY57" s="332"/>
      <c r="MAZ57" s="332"/>
      <c r="MBA57" s="332"/>
      <c r="MBB57" s="332"/>
      <c r="MBC57" s="332"/>
      <c r="MBD57" s="332"/>
      <c r="MBE57" s="332"/>
      <c r="MBF57" s="332"/>
      <c r="MBG57" s="332"/>
      <c r="MBH57" s="332"/>
      <c r="MBI57" s="332"/>
      <c r="MBJ57" s="332"/>
      <c r="MBK57" s="332"/>
      <c r="MBL57" s="332"/>
      <c r="MBM57" s="332"/>
      <c r="MBN57" s="332"/>
      <c r="MBO57" s="332"/>
      <c r="MBP57" s="332"/>
      <c r="MBQ57" s="332"/>
      <c r="MBR57" s="332"/>
      <c r="MBS57" s="332"/>
      <c r="MBT57" s="332"/>
      <c r="MBU57" s="332"/>
      <c r="MBV57" s="332"/>
      <c r="MBW57" s="332"/>
      <c r="MBX57" s="332"/>
      <c r="MBY57" s="332"/>
      <c r="MBZ57" s="332"/>
      <c r="MCA57" s="332"/>
      <c r="MCB57" s="332"/>
      <c r="MCC57" s="332"/>
      <c r="MCD57" s="332"/>
      <c r="MCE57" s="332"/>
      <c r="MCF57" s="332"/>
      <c r="MCG57" s="332"/>
      <c r="MCH57" s="332"/>
      <c r="MCI57" s="332"/>
      <c r="MCJ57" s="332"/>
      <c r="MCK57" s="332"/>
      <c r="MCL57" s="332"/>
      <c r="MCM57" s="332"/>
      <c r="MCN57" s="332"/>
      <c r="MCO57" s="332"/>
      <c r="MCP57" s="332"/>
      <c r="MCQ57" s="332"/>
      <c r="MCR57" s="332"/>
      <c r="MCS57" s="332"/>
      <c r="MCT57" s="332"/>
      <c r="MCU57" s="332"/>
      <c r="MCV57" s="332"/>
      <c r="MCW57" s="332"/>
      <c r="MCX57" s="332"/>
      <c r="MCY57" s="332"/>
      <c r="MCZ57" s="332"/>
      <c r="MDA57" s="332"/>
      <c r="MDB57" s="332"/>
      <c r="MDC57" s="332"/>
      <c r="MDD57" s="332"/>
      <c r="MDE57" s="332"/>
      <c r="MDF57" s="332"/>
      <c r="MDG57" s="332"/>
      <c r="MDH57" s="332"/>
      <c r="MDI57" s="332"/>
      <c r="MDJ57" s="332"/>
      <c r="MDK57" s="332"/>
      <c r="MDL57" s="332"/>
      <c r="MDM57" s="332"/>
      <c r="MDN57" s="332"/>
      <c r="MDO57" s="332"/>
      <c r="MDP57" s="332"/>
      <c r="MDQ57" s="332"/>
      <c r="MDR57" s="332"/>
      <c r="MDS57" s="332"/>
      <c r="MDT57" s="332"/>
      <c r="MDU57" s="332"/>
      <c r="MDV57" s="332"/>
      <c r="MDW57" s="332"/>
      <c r="MDX57" s="332"/>
      <c r="MDY57" s="332"/>
      <c r="MDZ57" s="332"/>
      <c r="MEA57" s="332"/>
      <c r="MEB57" s="332"/>
      <c r="MEC57" s="332"/>
      <c r="MED57" s="332"/>
      <c r="MEE57" s="332"/>
      <c r="MEF57" s="332"/>
      <c r="MEG57" s="332"/>
      <c r="MEH57" s="332"/>
      <c r="MEI57" s="332"/>
      <c r="MEJ57" s="332"/>
      <c r="MEK57" s="332"/>
      <c r="MEL57" s="332"/>
      <c r="MEM57" s="332"/>
      <c r="MEN57" s="332"/>
      <c r="MEO57" s="332"/>
      <c r="MEP57" s="332"/>
      <c r="MEQ57" s="332"/>
      <c r="MER57" s="332"/>
      <c r="MES57" s="332"/>
      <c r="MET57" s="332"/>
      <c r="MEU57" s="332"/>
      <c r="MEV57" s="332"/>
      <c r="MEW57" s="332"/>
      <c r="MEX57" s="332"/>
      <c r="MEY57" s="332"/>
      <c r="MEZ57" s="332"/>
      <c r="MFA57" s="332"/>
      <c r="MFB57" s="332"/>
      <c r="MFC57" s="332"/>
      <c r="MFD57" s="332"/>
      <c r="MFE57" s="332"/>
      <c r="MFF57" s="332"/>
      <c r="MFG57" s="332"/>
      <c r="MFH57" s="332"/>
      <c r="MFI57" s="332"/>
      <c r="MFJ57" s="332"/>
      <c r="MFK57" s="332"/>
      <c r="MFL57" s="332"/>
      <c r="MFM57" s="332"/>
      <c r="MFN57" s="332"/>
      <c r="MFO57" s="332"/>
      <c r="MFP57" s="332"/>
      <c r="MFQ57" s="332"/>
      <c r="MFR57" s="332"/>
      <c r="MFS57" s="332"/>
      <c r="MFT57" s="332"/>
      <c r="MFU57" s="332"/>
      <c r="MFV57" s="332"/>
      <c r="MFW57" s="332"/>
      <c r="MFX57" s="332"/>
      <c r="MFY57" s="332"/>
      <c r="MFZ57" s="332"/>
      <c r="MGA57" s="332"/>
      <c r="MGB57" s="332"/>
      <c r="MGC57" s="332"/>
      <c r="MGD57" s="332"/>
      <c r="MGE57" s="332"/>
      <c r="MGF57" s="332"/>
      <c r="MGG57" s="332"/>
      <c r="MGH57" s="332"/>
      <c r="MGI57" s="332"/>
      <c r="MGJ57" s="332"/>
      <c r="MGK57" s="332"/>
      <c r="MGL57" s="332"/>
      <c r="MGM57" s="332"/>
      <c r="MGN57" s="332"/>
      <c r="MGO57" s="332"/>
      <c r="MGP57" s="332"/>
      <c r="MGQ57" s="332"/>
      <c r="MGR57" s="332"/>
      <c r="MGS57" s="332"/>
      <c r="MGT57" s="332"/>
      <c r="MGU57" s="332"/>
      <c r="MGV57" s="332"/>
      <c r="MGW57" s="332"/>
      <c r="MGX57" s="332"/>
      <c r="MGY57" s="332"/>
      <c r="MGZ57" s="332"/>
      <c r="MHA57" s="332"/>
      <c r="MHB57" s="332"/>
      <c r="MHC57" s="332"/>
      <c r="MHD57" s="332"/>
      <c r="MHE57" s="332"/>
      <c r="MHF57" s="332"/>
      <c r="MHG57" s="332"/>
      <c r="MHH57" s="332"/>
      <c r="MHI57" s="332"/>
      <c r="MHJ57" s="332"/>
      <c r="MHK57" s="332"/>
      <c r="MHL57" s="332"/>
      <c r="MHM57" s="332"/>
      <c r="MHN57" s="332"/>
      <c r="MHO57" s="332"/>
      <c r="MHP57" s="332"/>
      <c r="MHQ57" s="332"/>
      <c r="MHR57" s="332"/>
      <c r="MHS57" s="332"/>
      <c r="MHT57" s="332"/>
      <c r="MHU57" s="332"/>
      <c r="MHV57" s="332"/>
      <c r="MHW57" s="332"/>
      <c r="MHX57" s="332"/>
      <c r="MHY57" s="332"/>
      <c r="MHZ57" s="332"/>
      <c r="MIA57" s="332"/>
      <c r="MIB57" s="332"/>
      <c r="MIC57" s="332"/>
      <c r="MID57" s="332"/>
      <c r="MIE57" s="332"/>
      <c r="MIF57" s="332"/>
      <c r="MIG57" s="332"/>
      <c r="MIH57" s="332"/>
      <c r="MII57" s="332"/>
      <c r="MIJ57" s="332"/>
      <c r="MIK57" s="332"/>
      <c r="MIL57" s="332"/>
      <c r="MIM57" s="332"/>
      <c r="MIN57" s="332"/>
      <c r="MIO57" s="332"/>
      <c r="MIP57" s="332"/>
      <c r="MIQ57" s="332"/>
      <c r="MIR57" s="332"/>
      <c r="MIS57" s="332"/>
      <c r="MIT57" s="332"/>
      <c r="MIU57" s="332"/>
      <c r="MIV57" s="332"/>
      <c r="MIW57" s="332"/>
      <c r="MIX57" s="332"/>
      <c r="MIY57" s="332"/>
      <c r="MIZ57" s="332"/>
      <c r="MJA57" s="332"/>
      <c r="MJB57" s="332"/>
      <c r="MJC57" s="332"/>
      <c r="MJD57" s="332"/>
      <c r="MJE57" s="332"/>
      <c r="MJF57" s="332"/>
      <c r="MJG57" s="332"/>
      <c r="MJH57" s="332"/>
      <c r="MJI57" s="332"/>
      <c r="MJJ57" s="332"/>
      <c r="MJK57" s="332"/>
      <c r="MJL57" s="332"/>
      <c r="MJM57" s="332"/>
      <c r="MJN57" s="332"/>
      <c r="MJO57" s="332"/>
      <c r="MJP57" s="332"/>
      <c r="MJQ57" s="332"/>
      <c r="MJR57" s="332"/>
      <c r="MJS57" s="332"/>
      <c r="MJT57" s="332"/>
      <c r="MJU57" s="332"/>
      <c r="MJV57" s="332"/>
      <c r="MJW57" s="332"/>
      <c r="MJX57" s="332"/>
      <c r="MJY57" s="332"/>
      <c r="MJZ57" s="332"/>
      <c r="MKA57" s="332"/>
      <c r="MKB57" s="332"/>
      <c r="MKC57" s="332"/>
      <c r="MKD57" s="332"/>
      <c r="MKE57" s="332"/>
      <c r="MKF57" s="332"/>
      <c r="MKG57" s="332"/>
      <c r="MKH57" s="332"/>
      <c r="MKI57" s="332"/>
      <c r="MKJ57" s="332"/>
      <c r="MKK57" s="332"/>
      <c r="MKL57" s="332"/>
      <c r="MKM57" s="332"/>
      <c r="MKN57" s="332"/>
      <c r="MKO57" s="332"/>
      <c r="MKP57" s="332"/>
      <c r="MKQ57" s="332"/>
      <c r="MKR57" s="332"/>
      <c r="MKS57" s="332"/>
      <c r="MKT57" s="332"/>
      <c r="MKU57" s="332"/>
      <c r="MKV57" s="332"/>
      <c r="MKW57" s="332"/>
      <c r="MKX57" s="332"/>
      <c r="MKY57" s="332"/>
      <c r="MKZ57" s="332"/>
      <c r="MLA57" s="332"/>
      <c r="MLB57" s="332"/>
      <c r="MLC57" s="332"/>
      <c r="MLD57" s="332"/>
      <c r="MLE57" s="332"/>
      <c r="MLF57" s="332"/>
      <c r="MLG57" s="332"/>
      <c r="MLH57" s="332"/>
      <c r="MLI57" s="332"/>
      <c r="MLJ57" s="332"/>
      <c r="MLK57" s="332"/>
      <c r="MLL57" s="332"/>
      <c r="MLM57" s="332"/>
      <c r="MLN57" s="332"/>
      <c r="MLO57" s="332"/>
      <c r="MLP57" s="332"/>
      <c r="MLQ57" s="332"/>
      <c r="MLR57" s="332"/>
      <c r="MLS57" s="332"/>
      <c r="MLT57" s="332"/>
      <c r="MLU57" s="332"/>
      <c r="MLV57" s="332"/>
      <c r="MLW57" s="332"/>
      <c r="MLX57" s="332"/>
      <c r="MLY57" s="332"/>
      <c r="MLZ57" s="332"/>
      <c r="MMA57" s="332"/>
      <c r="MMB57" s="332"/>
      <c r="MMC57" s="332"/>
      <c r="MMD57" s="332"/>
      <c r="MME57" s="332"/>
      <c r="MMF57" s="332"/>
      <c r="MMG57" s="332"/>
      <c r="MMH57" s="332"/>
      <c r="MMI57" s="332"/>
      <c r="MMJ57" s="332"/>
      <c r="MMK57" s="332"/>
      <c r="MML57" s="332"/>
      <c r="MMM57" s="332"/>
      <c r="MMN57" s="332"/>
      <c r="MMO57" s="332"/>
      <c r="MMP57" s="332"/>
      <c r="MMQ57" s="332"/>
      <c r="MMR57" s="332"/>
      <c r="MMS57" s="332"/>
      <c r="MMT57" s="332"/>
      <c r="MMU57" s="332"/>
      <c r="MMV57" s="332"/>
      <c r="MMW57" s="332"/>
      <c r="MMX57" s="332"/>
      <c r="MMY57" s="332"/>
      <c r="MMZ57" s="332"/>
      <c r="MNA57" s="332"/>
      <c r="MNB57" s="332"/>
      <c r="MNC57" s="332"/>
      <c r="MND57" s="332"/>
      <c r="MNE57" s="332"/>
      <c r="MNF57" s="332"/>
      <c r="MNG57" s="332"/>
      <c r="MNH57" s="332"/>
      <c r="MNI57" s="332"/>
      <c r="MNJ57" s="332"/>
      <c r="MNK57" s="332"/>
      <c r="MNL57" s="332"/>
      <c r="MNM57" s="332"/>
      <c r="MNN57" s="332"/>
      <c r="MNO57" s="332"/>
      <c r="MNP57" s="332"/>
      <c r="MNQ57" s="332"/>
      <c r="MNR57" s="332"/>
      <c r="MNS57" s="332"/>
      <c r="MNT57" s="332"/>
      <c r="MNU57" s="332"/>
      <c r="MNV57" s="332"/>
      <c r="MNW57" s="332"/>
      <c r="MNX57" s="332"/>
      <c r="MNY57" s="332"/>
      <c r="MNZ57" s="332"/>
      <c r="MOA57" s="332"/>
      <c r="MOB57" s="332"/>
      <c r="MOC57" s="332"/>
      <c r="MOD57" s="332"/>
      <c r="MOE57" s="332"/>
      <c r="MOF57" s="332"/>
      <c r="MOG57" s="332"/>
      <c r="MOH57" s="332"/>
      <c r="MOI57" s="332"/>
      <c r="MOJ57" s="332"/>
      <c r="MOK57" s="332"/>
      <c r="MOL57" s="332"/>
      <c r="MOM57" s="332"/>
      <c r="MON57" s="332"/>
      <c r="MOO57" s="332"/>
      <c r="MOP57" s="332"/>
      <c r="MOQ57" s="332"/>
      <c r="MOR57" s="332"/>
      <c r="MOS57" s="332"/>
      <c r="MOT57" s="332"/>
      <c r="MOU57" s="332"/>
      <c r="MOV57" s="332"/>
      <c r="MOW57" s="332"/>
      <c r="MOX57" s="332"/>
      <c r="MOY57" s="332"/>
      <c r="MOZ57" s="332"/>
      <c r="MPA57" s="332"/>
      <c r="MPB57" s="332"/>
      <c r="MPC57" s="332"/>
      <c r="MPD57" s="332"/>
      <c r="MPE57" s="332"/>
      <c r="MPF57" s="332"/>
      <c r="MPG57" s="332"/>
      <c r="MPH57" s="332"/>
      <c r="MPI57" s="332"/>
      <c r="MPJ57" s="332"/>
      <c r="MPK57" s="332"/>
      <c r="MPL57" s="332"/>
      <c r="MPM57" s="332"/>
      <c r="MPN57" s="332"/>
      <c r="MPO57" s="332"/>
      <c r="MPP57" s="332"/>
      <c r="MPQ57" s="332"/>
      <c r="MPR57" s="332"/>
      <c r="MPS57" s="332"/>
      <c r="MPT57" s="332"/>
      <c r="MPU57" s="332"/>
      <c r="MPV57" s="332"/>
      <c r="MPW57" s="332"/>
      <c r="MPX57" s="332"/>
      <c r="MPY57" s="332"/>
      <c r="MPZ57" s="332"/>
      <c r="MQA57" s="332"/>
      <c r="MQB57" s="332"/>
      <c r="MQC57" s="332"/>
      <c r="MQD57" s="332"/>
      <c r="MQE57" s="332"/>
      <c r="MQF57" s="332"/>
      <c r="MQG57" s="332"/>
      <c r="MQH57" s="332"/>
      <c r="MQI57" s="332"/>
      <c r="MQJ57" s="332"/>
      <c r="MQK57" s="332"/>
      <c r="MQL57" s="332"/>
      <c r="MQM57" s="332"/>
      <c r="MQN57" s="332"/>
      <c r="MQO57" s="332"/>
      <c r="MQP57" s="332"/>
      <c r="MQQ57" s="332"/>
      <c r="MQR57" s="332"/>
      <c r="MQS57" s="332"/>
      <c r="MQT57" s="332"/>
      <c r="MQU57" s="332"/>
      <c r="MQV57" s="332"/>
      <c r="MQW57" s="332"/>
      <c r="MQX57" s="332"/>
      <c r="MQY57" s="332"/>
      <c r="MQZ57" s="332"/>
      <c r="MRA57" s="332"/>
      <c r="MRB57" s="332"/>
      <c r="MRC57" s="332"/>
      <c r="MRD57" s="332"/>
      <c r="MRE57" s="332"/>
      <c r="MRF57" s="332"/>
      <c r="MRG57" s="332"/>
      <c r="MRH57" s="332"/>
      <c r="MRI57" s="332"/>
      <c r="MRJ57" s="332"/>
      <c r="MRK57" s="332"/>
      <c r="MRL57" s="332"/>
      <c r="MRM57" s="332"/>
      <c r="MRN57" s="332"/>
      <c r="MRO57" s="332"/>
      <c r="MRP57" s="332"/>
      <c r="MRQ57" s="332"/>
      <c r="MRR57" s="332"/>
      <c r="MRS57" s="332"/>
      <c r="MRT57" s="332"/>
      <c r="MRU57" s="332"/>
      <c r="MRV57" s="332"/>
      <c r="MRW57" s="332"/>
      <c r="MRX57" s="332"/>
      <c r="MRY57" s="332"/>
      <c r="MRZ57" s="332"/>
      <c r="MSA57" s="332"/>
      <c r="MSB57" s="332"/>
      <c r="MSC57" s="332"/>
      <c r="MSD57" s="332"/>
      <c r="MSE57" s="332"/>
      <c r="MSF57" s="332"/>
      <c r="MSG57" s="332"/>
      <c r="MSH57" s="332"/>
      <c r="MSI57" s="332"/>
      <c r="MSJ57" s="332"/>
      <c r="MSK57" s="332"/>
      <c r="MSL57" s="332"/>
      <c r="MSM57" s="332"/>
      <c r="MSN57" s="332"/>
      <c r="MSO57" s="332"/>
      <c r="MSP57" s="332"/>
      <c r="MSQ57" s="332"/>
      <c r="MSR57" s="332"/>
      <c r="MSS57" s="332"/>
      <c r="MST57" s="332"/>
      <c r="MSU57" s="332"/>
      <c r="MSV57" s="332"/>
      <c r="MSW57" s="332"/>
      <c r="MSX57" s="332"/>
      <c r="MSY57" s="332"/>
      <c r="MSZ57" s="332"/>
      <c r="MTA57" s="332"/>
      <c r="MTB57" s="332"/>
      <c r="MTC57" s="332"/>
      <c r="MTD57" s="332"/>
      <c r="MTE57" s="332"/>
      <c r="MTF57" s="332"/>
      <c r="MTG57" s="332"/>
      <c r="MTH57" s="332"/>
      <c r="MTI57" s="332"/>
      <c r="MTJ57" s="332"/>
      <c r="MTK57" s="332"/>
      <c r="MTL57" s="332"/>
      <c r="MTM57" s="332"/>
      <c r="MTN57" s="332"/>
      <c r="MTO57" s="332"/>
      <c r="MTP57" s="332"/>
      <c r="MTQ57" s="332"/>
      <c r="MTR57" s="332"/>
      <c r="MTS57" s="332"/>
      <c r="MTT57" s="332"/>
      <c r="MTU57" s="332"/>
      <c r="MTV57" s="332"/>
      <c r="MTW57" s="332"/>
      <c r="MTX57" s="332"/>
      <c r="MTY57" s="332"/>
      <c r="MTZ57" s="332"/>
      <c r="MUA57" s="332"/>
      <c r="MUB57" s="332"/>
      <c r="MUC57" s="332"/>
      <c r="MUD57" s="332"/>
      <c r="MUE57" s="332"/>
      <c r="MUF57" s="332"/>
      <c r="MUG57" s="332"/>
      <c r="MUH57" s="332"/>
      <c r="MUI57" s="332"/>
      <c r="MUJ57" s="332"/>
      <c r="MUK57" s="332"/>
      <c r="MUL57" s="332"/>
      <c r="MUM57" s="332"/>
      <c r="MUN57" s="332"/>
      <c r="MUO57" s="332"/>
      <c r="MUP57" s="332"/>
      <c r="MUQ57" s="332"/>
      <c r="MUR57" s="332"/>
      <c r="MUS57" s="332"/>
      <c r="MUT57" s="332"/>
      <c r="MUU57" s="332"/>
      <c r="MUV57" s="332"/>
      <c r="MUW57" s="332"/>
      <c r="MUX57" s="332"/>
      <c r="MUY57" s="332"/>
      <c r="MUZ57" s="332"/>
      <c r="MVA57" s="332"/>
      <c r="MVB57" s="332"/>
      <c r="MVC57" s="332"/>
      <c r="MVD57" s="332"/>
      <c r="MVE57" s="332"/>
      <c r="MVF57" s="332"/>
      <c r="MVG57" s="332"/>
      <c r="MVH57" s="332"/>
      <c r="MVI57" s="332"/>
      <c r="MVJ57" s="332"/>
      <c r="MVK57" s="332"/>
      <c r="MVL57" s="332"/>
      <c r="MVM57" s="332"/>
      <c r="MVN57" s="332"/>
      <c r="MVO57" s="332"/>
      <c r="MVP57" s="332"/>
      <c r="MVQ57" s="332"/>
      <c r="MVR57" s="332"/>
      <c r="MVS57" s="332"/>
      <c r="MVT57" s="332"/>
      <c r="MVU57" s="332"/>
      <c r="MVV57" s="332"/>
      <c r="MVW57" s="332"/>
      <c r="MVX57" s="332"/>
      <c r="MVY57" s="332"/>
      <c r="MVZ57" s="332"/>
      <c r="MWA57" s="332"/>
      <c r="MWB57" s="332"/>
      <c r="MWC57" s="332"/>
      <c r="MWD57" s="332"/>
      <c r="MWE57" s="332"/>
      <c r="MWF57" s="332"/>
      <c r="MWG57" s="332"/>
      <c r="MWH57" s="332"/>
      <c r="MWI57" s="332"/>
      <c r="MWJ57" s="332"/>
      <c r="MWK57" s="332"/>
      <c r="MWL57" s="332"/>
      <c r="MWM57" s="332"/>
      <c r="MWN57" s="332"/>
      <c r="MWO57" s="332"/>
      <c r="MWP57" s="332"/>
      <c r="MWQ57" s="332"/>
      <c r="MWR57" s="332"/>
      <c r="MWS57" s="332"/>
      <c r="MWT57" s="332"/>
      <c r="MWU57" s="332"/>
      <c r="MWV57" s="332"/>
      <c r="MWW57" s="332"/>
      <c r="MWX57" s="332"/>
      <c r="MWY57" s="332"/>
      <c r="MWZ57" s="332"/>
      <c r="MXA57" s="332"/>
      <c r="MXB57" s="332"/>
      <c r="MXC57" s="332"/>
      <c r="MXD57" s="332"/>
      <c r="MXE57" s="332"/>
      <c r="MXF57" s="332"/>
      <c r="MXG57" s="332"/>
      <c r="MXH57" s="332"/>
      <c r="MXI57" s="332"/>
      <c r="MXJ57" s="332"/>
      <c r="MXK57" s="332"/>
      <c r="MXL57" s="332"/>
      <c r="MXM57" s="332"/>
      <c r="MXN57" s="332"/>
      <c r="MXO57" s="332"/>
      <c r="MXP57" s="332"/>
      <c r="MXQ57" s="332"/>
      <c r="MXR57" s="332"/>
      <c r="MXS57" s="332"/>
      <c r="MXT57" s="332"/>
      <c r="MXU57" s="332"/>
      <c r="MXV57" s="332"/>
      <c r="MXW57" s="332"/>
      <c r="MXX57" s="332"/>
      <c r="MXY57" s="332"/>
      <c r="MXZ57" s="332"/>
      <c r="MYA57" s="332"/>
      <c r="MYB57" s="332"/>
      <c r="MYC57" s="332"/>
      <c r="MYD57" s="332"/>
      <c r="MYE57" s="332"/>
      <c r="MYF57" s="332"/>
      <c r="MYG57" s="332"/>
      <c r="MYH57" s="332"/>
      <c r="MYI57" s="332"/>
      <c r="MYJ57" s="332"/>
      <c r="MYK57" s="332"/>
      <c r="MYL57" s="332"/>
      <c r="MYM57" s="332"/>
      <c r="MYN57" s="332"/>
      <c r="MYO57" s="332"/>
      <c r="MYP57" s="332"/>
      <c r="MYQ57" s="332"/>
      <c r="MYR57" s="332"/>
      <c r="MYS57" s="332"/>
      <c r="MYT57" s="332"/>
      <c r="MYU57" s="332"/>
      <c r="MYV57" s="332"/>
      <c r="MYW57" s="332"/>
      <c r="MYX57" s="332"/>
      <c r="MYY57" s="332"/>
      <c r="MYZ57" s="332"/>
      <c r="MZA57" s="332"/>
      <c r="MZB57" s="332"/>
      <c r="MZC57" s="332"/>
      <c r="MZD57" s="332"/>
      <c r="MZE57" s="332"/>
      <c r="MZF57" s="332"/>
      <c r="MZG57" s="332"/>
      <c r="MZH57" s="332"/>
      <c r="MZI57" s="332"/>
      <c r="MZJ57" s="332"/>
      <c r="MZK57" s="332"/>
      <c r="MZL57" s="332"/>
      <c r="MZM57" s="332"/>
      <c r="MZN57" s="332"/>
      <c r="MZO57" s="332"/>
      <c r="MZP57" s="332"/>
      <c r="MZQ57" s="332"/>
      <c r="MZR57" s="332"/>
      <c r="MZS57" s="332"/>
      <c r="MZT57" s="332"/>
      <c r="MZU57" s="332"/>
      <c r="MZV57" s="332"/>
      <c r="MZW57" s="332"/>
      <c r="MZX57" s="332"/>
      <c r="MZY57" s="332"/>
      <c r="MZZ57" s="332"/>
      <c r="NAA57" s="332"/>
      <c r="NAB57" s="332"/>
      <c r="NAC57" s="332"/>
      <c r="NAD57" s="332"/>
      <c r="NAE57" s="332"/>
      <c r="NAF57" s="332"/>
      <c r="NAG57" s="332"/>
      <c r="NAH57" s="332"/>
      <c r="NAI57" s="332"/>
      <c r="NAJ57" s="332"/>
      <c r="NAK57" s="332"/>
      <c r="NAL57" s="332"/>
      <c r="NAM57" s="332"/>
      <c r="NAN57" s="332"/>
      <c r="NAO57" s="332"/>
      <c r="NAP57" s="332"/>
      <c r="NAQ57" s="332"/>
      <c r="NAR57" s="332"/>
      <c r="NAS57" s="332"/>
      <c r="NAT57" s="332"/>
      <c r="NAU57" s="332"/>
      <c r="NAV57" s="332"/>
      <c r="NAW57" s="332"/>
      <c r="NAX57" s="332"/>
      <c r="NAY57" s="332"/>
      <c r="NAZ57" s="332"/>
      <c r="NBA57" s="332"/>
      <c r="NBB57" s="332"/>
      <c r="NBC57" s="332"/>
      <c r="NBD57" s="332"/>
      <c r="NBE57" s="332"/>
      <c r="NBF57" s="332"/>
      <c r="NBG57" s="332"/>
      <c r="NBH57" s="332"/>
      <c r="NBI57" s="332"/>
      <c r="NBJ57" s="332"/>
      <c r="NBK57" s="332"/>
      <c r="NBL57" s="332"/>
      <c r="NBM57" s="332"/>
      <c r="NBN57" s="332"/>
      <c r="NBO57" s="332"/>
      <c r="NBP57" s="332"/>
      <c r="NBQ57" s="332"/>
      <c r="NBR57" s="332"/>
      <c r="NBS57" s="332"/>
      <c r="NBT57" s="332"/>
      <c r="NBU57" s="332"/>
      <c r="NBV57" s="332"/>
      <c r="NBW57" s="332"/>
      <c r="NBX57" s="332"/>
      <c r="NBY57" s="332"/>
      <c r="NBZ57" s="332"/>
      <c r="NCA57" s="332"/>
      <c r="NCB57" s="332"/>
      <c r="NCC57" s="332"/>
      <c r="NCD57" s="332"/>
      <c r="NCE57" s="332"/>
      <c r="NCF57" s="332"/>
      <c r="NCG57" s="332"/>
      <c r="NCH57" s="332"/>
      <c r="NCI57" s="332"/>
      <c r="NCJ57" s="332"/>
      <c r="NCK57" s="332"/>
      <c r="NCL57" s="332"/>
      <c r="NCM57" s="332"/>
      <c r="NCN57" s="332"/>
      <c r="NCO57" s="332"/>
      <c r="NCP57" s="332"/>
      <c r="NCQ57" s="332"/>
      <c r="NCR57" s="332"/>
      <c r="NCS57" s="332"/>
      <c r="NCT57" s="332"/>
      <c r="NCU57" s="332"/>
      <c r="NCV57" s="332"/>
      <c r="NCW57" s="332"/>
      <c r="NCX57" s="332"/>
      <c r="NCY57" s="332"/>
      <c r="NCZ57" s="332"/>
      <c r="NDA57" s="332"/>
      <c r="NDB57" s="332"/>
      <c r="NDC57" s="332"/>
      <c r="NDD57" s="332"/>
      <c r="NDE57" s="332"/>
      <c r="NDF57" s="332"/>
      <c r="NDG57" s="332"/>
      <c r="NDH57" s="332"/>
      <c r="NDI57" s="332"/>
      <c r="NDJ57" s="332"/>
      <c r="NDK57" s="332"/>
      <c r="NDL57" s="332"/>
      <c r="NDM57" s="332"/>
      <c r="NDN57" s="332"/>
      <c r="NDO57" s="332"/>
      <c r="NDP57" s="332"/>
      <c r="NDQ57" s="332"/>
      <c r="NDR57" s="332"/>
      <c r="NDS57" s="332"/>
      <c r="NDT57" s="332"/>
      <c r="NDU57" s="332"/>
      <c r="NDV57" s="332"/>
      <c r="NDW57" s="332"/>
      <c r="NDX57" s="332"/>
      <c r="NDY57" s="332"/>
      <c r="NDZ57" s="332"/>
      <c r="NEA57" s="332"/>
      <c r="NEB57" s="332"/>
      <c r="NEC57" s="332"/>
      <c r="NED57" s="332"/>
      <c r="NEE57" s="332"/>
      <c r="NEF57" s="332"/>
      <c r="NEG57" s="332"/>
      <c r="NEH57" s="332"/>
      <c r="NEI57" s="332"/>
      <c r="NEJ57" s="332"/>
      <c r="NEK57" s="332"/>
      <c r="NEL57" s="332"/>
      <c r="NEM57" s="332"/>
      <c r="NEN57" s="332"/>
      <c r="NEO57" s="332"/>
      <c r="NEP57" s="332"/>
      <c r="NEQ57" s="332"/>
      <c r="NER57" s="332"/>
      <c r="NES57" s="332"/>
      <c r="NET57" s="332"/>
      <c r="NEU57" s="332"/>
      <c r="NEV57" s="332"/>
      <c r="NEW57" s="332"/>
      <c r="NEX57" s="332"/>
      <c r="NEY57" s="332"/>
      <c r="NEZ57" s="332"/>
      <c r="NFA57" s="332"/>
      <c r="NFB57" s="332"/>
      <c r="NFC57" s="332"/>
      <c r="NFD57" s="332"/>
      <c r="NFE57" s="332"/>
      <c r="NFF57" s="332"/>
      <c r="NFG57" s="332"/>
      <c r="NFH57" s="332"/>
      <c r="NFI57" s="332"/>
      <c r="NFJ57" s="332"/>
      <c r="NFK57" s="332"/>
      <c r="NFL57" s="332"/>
      <c r="NFM57" s="332"/>
      <c r="NFN57" s="332"/>
      <c r="NFO57" s="332"/>
      <c r="NFP57" s="332"/>
      <c r="NFQ57" s="332"/>
      <c r="NFR57" s="332"/>
      <c r="NFS57" s="332"/>
      <c r="NFT57" s="332"/>
      <c r="NFU57" s="332"/>
      <c r="NFV57" s="332"/>
      <c r="NFW57" s="332"/>
      <c r="NFX57" s="332"/>
      <c r="NFY57" s="332"/>
      <c r="NFZ57" s="332"/>
      <c r="NGA57" s="332"/>
      <c r="NGB57" s="332"/>
      <c r="NGC57" s="332"/>
      <c r="NGD57" s="332"/>
      <c r="NGE57" s="332"/>
      <c r="NGF57" s="332"/>
      <c r="NGG57" s="332"/>
      <c r="NGH57" s="332"/>
      <c r="NGI57" s="332"/>
      <c r="NGJ57" s="332"/>
      <c r="NGK57" s="332"/>
      <c r="NGL57" s="332"/>
      <c r="NGM57" s="332"/>
      <c r="NGN57" s="332"/>
      <c r="NGO57" s="332"/>
      <c r="NGP57" s="332"/>
      <c r="NGQ57" s="332"/>
      <c r="NGR57" s="332"/>
      <c r="NGS57" s="332"/>
      <c r="NGT57" s="332"/>
      <c r="NGU57" s="332"/>
      <c r="NGV57" s="332"/>
      <c r="NGW57" s="332"/>
      <c r="NGX57" s="332"/>
      <c r="NGY57" s="332"/>
      <c r="NGZ57" s="332"/>
      <c r="NHA57" s="332"/>
      <c r="NHB57" s="332"/>
      <c r="NHC57" s="332"/>
      <c r="NHD57" s="332"/>
      <c r="NHE57" s="332"/>
      <c r="NHF57" s="332"/>
      <c r="NHG57" s="332"/>
      <c r="NHH57" s="332"/>
      <c r="NHI57" s="332"/>
      <c r="NHJ57" s="332"/>
      <c r="NHK57" s="332"/>
      <c r="NHL57" s="332"/>
      <c r="NHM57" s="332"/>
      <c r="NHN57" s="332"/>
      <c r="NHO57" s="332"/>
      <c r="NHP57" s="332"/>
      <c r="NHQ57" s="332"/>
      <c r="NHR57" s="332"/>
      <c r="NHS57" s="332"/>
      <c r="NHT57" s="332"/>
      <c r="NHU57" s="332"/>
      <c r="NHV57" s="332"/>
      <c r="NHW57" s="332"/>
      <c r="NHX57" s="332"/>
      <c r="NHY57" s="332"/>
      <c r="NHZ57" s="332"/>
      <c r="NIA57" s="332"/>
      <c r="NIB57" s="332"/>
      <c r="NIC57" s="332"/>
      <c r="NID57" s="332"/>
      <c r="NIE57" s="332"/>
      <c r="NIF57" s="332"/>
      <c r="NIG57" s="332"/>
      <c r="NIH57" s="332"/>
      <c r="NII57" s="332"/>
      <c r="NIJ57" s="332"/>
      <c r="NIK57" s="332"/>
      <c r="NIL57" s="332"/>
      <c r="NIM57" s="332"/>
      <c r="NIN57" s="332"/>
      <c r="NIO57" s="332"/>
      <c r="NIP57" s="332"/>
      <c r="NIQ57" s="332"/>
      <c r="NIR57" s="332"/>
      <c r="NIS57" s="332"/>
      <c r="NIT57" s="332"/>
      <c r="NIU57" s="332"/>
      <c r="NIV57" s="332"/>
      <c r="NIW57" s="332"/>
      <c r="NIX57" s="332"/>
      <c r="NIY57" s="332"/>
      <c r="NIZ57" s="332"/>
      <c r="NJA57" s="332"/>
      <c r="NJB57" s="332"/>
      <c r="NJC57" s="332"/>
      <c r="NJD57" s="332"/>
      <c r="NJE57" s="332"/>
      <c r="NJF57" s="332"/>
      <c r="NJG57" s="332"/>
      <c r="NJH57" s="332"/>
      <c r="NJI57" s="332"/>
      <c r="NJJ57" s="332"/>
      <c r="NJK57" s="332"/>
      <c r="NJL57" s="332"/>
      <c r="NJM57" s="332"/>
      <c r="NJN57" s="332"/>
      <c r="NJO57" s="332"/>
      <c r="NJP57" s="332"/>
      <c r="NJQ57" s="332"/>
      <c r="NJR57" s="332"/>
      <c r="NJS57" s="332"/>
      <c r="NJT57" s="332"/>
      <c r="NJU57" s="332"/>
      <c r="NJV57" s="332"/>
      <c r="NJW57" s="332"/>
      <c r="NJX57" s="332"/>
      <c r="NJY57" s="332"/>
      <c r="NJZ57" s="332"/>
      <c r="NKA57" s="332"/>
      <c r="NKB57" s="332"/>
      <c r="NKC57" s="332"/>
      <c r="NKD57" s="332"/>
      <c r="NKE57" s="332"/>
      <c r="NKF57" s="332"/>
      <c r="NKG57" s="332"/>
      <c r="NKH57" s="332"/>
      <c r="NKI57" s="332"/>
      <c r="NKJ57" s="332"/>
      <c r="NKK57" s="332"/>
      <c r="NKL57" s="332"/>
      <c r="NKM57" s="332"/>
      <c r="NKN57" s="332"/>
      <c r="NKO57" s="332"/>
      <c r="NKP57" s="332"/>
      <c r="NKQ57" s="332"/>
      <c r="NKR57" s="332"/>
      <c r="NKS57" s="332"/>
      <c r="NKT57" s="332"/>
      <c r="NKU57" s="332"/>
      <c r="NKV57" s="332"/>
      <c r="NKW57" s="332"/>
      <c r="NKX57" s="332"/>
      <c r="NKY57" s="332"/>
      <c r="NKZ57" s="332"/>
      <c r="NLA57" s="332"/>
      <c r="NLB57" s="332"/>
      <c r="NLC57" s="332"/>
      <c r="NLD57" s="332"/>
      <c r="NLE57" s="332"/>
      <c r="NLF57" s="332"/>
      <c r="NLG57" s="332"/>
      <c r="NLH57" s="332"/>
      <c r="NLI57" s="332"/>
      <c r="NLJ57" s="332"/>
      <c r="NLK57" s="332"/>
      <c r="NLL57" s="332"/>
      <c r="NLM57" s="332"/>
      <c r="NLN57" s="332"/>
      <c r="NLO57" s="332"/>
      <c r="NLP57" s="332"/>
      <c r="NLQ57" s="332"/>
      <c r="NLR57" s="332"/>
      <c r="NLS57" s="332"/>
      <c r="NLT57" s="332"/>
      <c r="NLU57" s="332"/>
      <c r="NLV57" s="332"/>
      <c r="NLW57" s="332"/>
      <c r="NLX57" s="332"/>
      <c r="NLY57" s="332"/>
      <c r="NLZ57" s="332"/>
      <c r="NMA57" s="332"/>
      <c r="NMB57" s="332"/>
      <c r="NMC57" s="332"/>
      <c r="NMD57" s="332"/>
      <c r="NME57" s="332"/>
      <c r="NMF57" s="332"/>
      <c r="NMG57" s="332"/>
      <c r="NMH57" s="332"/>
      <c r="NMI57" s="332"/>
      <c r="NMJ57" s="332"/>
      <c r="NMK57" s="332"/>
      <c r="NML57" s="332"/>
      <c r="NMM57" s="332"/>
      <c r="NMN57" s="332"/>
      <c r="NMO57" s="332"/>
      <c r="NMP57" s="332"/>
      <c r="NMQ57" s="332"/>
      <c r="NMR57" s="332"/>
      <c r="NMS57" s="332"/>
      <c r="NMT57" s="332"/>
      <c r="NMU57" s="332"/>
      <c r="NMV57" s="332"/>
      <c r="NMW57" s="332"/>
      <c r="NMX57" s="332"/>
      <c r="NMY57" s="332"/>
      <c r="NMZ57" s="332"/>
      <c r="NNA57" s="332"/>
      <c r="NNB57" s="332"/>
      <c r="NNC57" s="332"/>
      <c r="NND57" s="332"/>
      <c r="NNE57" s="332"/>
      <c r="NNF57" s="332"/>
      <c r="NNG57" s="332"/>
      <c r="NNH57" s="332"/>
      <c r="NNI57" s="332"/>
      <c r="NNJ57" s="332"/>
      <c r="NNK57" s="332"/>
      <c r="NNL57" s="332"/>
      <c r="NNM57" s="332"/>
      <c r="NNN57" s="332"/>
      <c r="NNO57" s="332"/>
      <c r="NNP57" s="332"/>
      <c r="NNQ57" s="332"/>
      <c r="NNR57" s="332"/>
      <c r="NNS57" s="332"/>
      <c r="NNT57" s="332"/>
      <c r="NNU57" s="332"/>
      <c r="NNV57" s="332"/>
      <c r="NNW57" s="332"/>
      <c r="NNX57" s="332"/>
      <c r="NNY57" s="332"/>
      <c r="NNZ57" s="332"/>
      <c r="NOA57" s="332"/>
      <c r="NOB57" s="332"/>
      <c r="NOC57" s="332"/>
      <c r="NOD57" s="332"/>
      <c r="NOE57" s="332"/>
      <c r="NOF57" s="332"/>
      <c r="NOG57" s="332"/>
      <c r="NOH57" s="332"/>
      <c r="NOI57" s="332"/>
      <c r="NOJ57" s="332"/>
      <c r="NOK57" s="332"/>
      <c r="NOL57" s="332"/>
      <c r="NOM57" s="332"/>
      <c r="NON57" s="332"/>
      <c r="NOO57" s="332"/>
      <c r="NOP57" s="332"/>
      <c r="NOQ57" s="332"/>
      <c r="NOR57" s="332"/>
      <c r="NOS57" s="332"/>
      <c r="NOT57" s="332"/>
      <c r="NOU57" s="332"/>
      <c r="NOV57" s="332"/>
      <c r="NOW57" s="332"/>
      <c r="NOX57" s="332"/>
      <c r="NOY57" s="332"/>
      <c r="NOZ57" s="332"/>
      <c r="NPA57" s="332"/>
      <c r="NPB57" s="332"/>
      <c r="NPC57" s="332"/>
      <c r="NPD57" s="332"/>
      <c r="NPE57" s="332"/>
      <c r="NPF57" s="332"/>
      <c r="NPG57" s="332"/>
      <c r="NPH57" s="332"/>
      <c r="NPI57" s="332"/>
      <c r="NPJ57" s="332"/>
      <c r="NPK57" s="332"/>
      <c r="NPL57" s="332"/>
      <c r="NPM57" s="332"/>
      <c r="NPN57" s="332"/>
      <c r="NPO57" s="332"/>
      <c r="NPP57" s="332"/>
      <c r="NPQ57" s="332"/>
      <c r="NPR57" s="332"/>
      <c r="NPS57" s="332"/>
      <c r="NPT57" s="332"/>
      <c r="NPU57" s="332"/>
      <c r="NPV57" s="332"/>
      <c r="NPW57" s="332"/>
      <c r="NPX57" s="332"/>
      <c r="NPY57" s="332"/>
      <c r="NPZ57" s="332"/>
      <c r="NQA57" s="332"/>
      <c r="NQB57" s="332"/>
      <c r="NQC57" s="332"/>
      <c r="NQD57" s="332"/>
      <c r="NQE57" s="332"/>
      <c r="NQF57" s="332"/>
      <c r="NQG57" s="332"/>
      <c r="NQH57" s="332"/>
      <c r="NQI57" s="332"/>
      <c r="NQJ57" s="332"/>
      <c r="NQK57" s="332"/>
      <c r="NQL57" s="332"/>
      <c r="NQM57" s="332"/>
      <c r="NQN57" s="332"/>
      <c r="NQO57" s="332"/>
      <c r="NQP57" s="332"/>
      <c r="NQQ57" s="332"/>
      <c r="NQR57" s="332"/>
      <c r="NQS57" s="332"/>
      <c r="NQT57" s="332"/>
      <c r="NQU57" s="332"/>
      <c r="NQV57" s="332"/>
      <c r="NQW57" s="332"/>
      <c r="NQX57" s="332"/>
      <c r="NQY57" s="332"/>
      <c r="NQZ57" s="332"/>
      <c r="NRA57" s="332"/>
      <c r="NRB57" s="332"/>
      <c r="NRC57" s="332"/>
      <c r="NRD57" s="332"/>
      <c r="NRE57" s="332"/>
      <c r="NRF57" s="332"/>
      <c r="NRG57" s="332"/>
      <c r="NRH57" s="332"/>
      <c r="NRI57" s="332"/>
      <c r="NRJ57" s="332"/>
      <c r="NRK57" s="332"/>
      <c r="NRL57" s="332"/>
      <c r="NRM57" s="332"/>
      <c r="NRN57" s="332"/>
      <c r="NRO57" s="332"/>
      <c r="NRP57" s="332"/>
      <c r="NRQ57" s="332"/>
      <c r="NRR57" s="332"/>
      <c r="NRS57" s="332"/>
      <c r="NRT57" s="332"/>
      <c r="NRU57" s="332"/>
      <c r="NRV57" s="332"/>
      <c r="NRW57" s="332"/>
      <c r="NRX57" s="332"/>
      <c r="NRY57" s="332"/>
      <c r="NRZ57" s="332"/>
      <c r="NSA57" s="332"/>
      <c r="NSB57" s="332"/>
      <c r="NSC57" s="332"/>
      <c r="NSD57" s="332"/>
      <c r="NSE57" s="332"/>
      <c r="NSF57" s="332"/>
      <c r="NSG57" s="332"/>
      <c r="NSH57" s="332"/>
      <c r="NSI57" s="332"/>
      <c r="NSJ57" s="332"/>
      <c r="NSK57" s="332"/>
      <c r="NSL57" s="332"/>
      <c r="NSM57" s="332"/>
      <c r="NSN57" s="332"/>
      <c r="NSO57" s="332"/>
      <c r="NSP57" s="332"/>
      <c r="NSQ57" s="332"/>
      <c r="NSR57" s="332"/>
      <c r="NSS57" s="332"/>
      <c r="NST57" s="332"/>
      <c r="NSU57" s="332"/>
      <c r="NSV57" s="332"/>
      <c r="NSW57" s="332"/>
      <c r="NSX57" s="332"/>
      <c r="NSY57" s="332"/>
      <c r="NSZ57" s="332"/>
      <c r="NTA57" s="332"/>
      <c r="NTB57" s="332"/>
      <c r="NTC57" s="332"/>
      <c r="NTD57" s="332"/>
      <c r="NTE57" s="332"/>
      <c r="NTF57" s="332"/>
      <c r="NTG57" s="332"/>
      <c r="NTH57" s="332"/>
      <c r="NTI57" s="332"/>
      <c r="NTJ57" s="332"/>
      <c r="NTK57" s="332"/>
      <c r="NTL57" s="332"/>
      <c r="NTM57" s="332"/>
      <c r="NTN57" s="332"/>
      <c r="NTO57" s="332"/>
      <c r="NTP57" s="332"/>
      <c r="NTQ57" s="332"/>
      <c r="NTR57" s="332"/>
      <c r="NTS57" s="332"/>
      <c r="NTT57" s="332"/>
      <c r="NTU57" s="332"/>
      <c r="NTV57" s="332"/>
      <c r="NTW57" s="332"/>
      <c r="NTX57" s="332"/>
      <c r="NTY57" s="332"/>
      <c r="NTZ57" s="332"/>
      <c r="NUA57" s="332"/>
      <c r="NUB57" s="332"/>
      <c r="NUC57" s="332"/>
      <c r="NUD57" s="332"/>
      <c r="NUE57" s="332"/>
      <c r="NUF57" s="332"/>
      <c r="NUG57" s="332"/>
      <c r="NUH57" s="332"/>
      <c r="NUI57" s="332"/>
      <c r="NUJ57" s="332"/>
      <c r="NUK57" s="332"/>
      <c r="NUL57" s="332"/>
      <c r="NUM57" s="332"/>
      <c r="NUN57" s="332"/>
      <c r="NUO57" s="332"/>
      <c r="NUP57" s="332"/>
      <c r="NUQ57" s="332"/>
      <c r="NUR57" s="332"/>
      <c r="NUS57" s="332"/>
      <c r="NUT57" s="332"/>
      <c r="NUU57" s="332"/>
      <c r="NUV57" s="332"/>
      <c r="NUW57" s="332"/>
      <c r="NUX57" s="332"/>
      <c r="NUY57" s="332"/>
      <c r="NUZ57" s="332"/>
      <c r="NVA57" s="332"/>
      <c r="NVB57" s="332"/>
      <c r="NVC57" s="332"/>
      <c r="NVD57" s="332"/>
      <c r="NVE57" s="332"/>
      <c r="NVF57" s="332"/>
      <c r="NVG57" s="332"/>
      <c r="NVH57" s="332"/>
      <c r="NVI57" s="332"/>
      <c r="NVJ57" s="332"/>
      <c r="NVK57" s="332"/>
      <c r="NVL57" s="332"/>
      <c r="NVM57" s="332"/>
      <c r="NVN57" s="332"/>
      <c r="NVO57" s="332"/>
      <c r="NVP57" s="332"/>
      <c r="NVQ57" s="332"/>
      <c r="NVR57" s="332"/>
      <c r="NVS57" s="332"/>
      <c r="NVT57" s="332"/>
      <c r="NVU57" s="332"/>
      <c r="NVV57" s="332"/>
      <c r="NVW57" s="332"/>
      <c r="NVX57" s="332"/>
      <c r="NVY57" s="332"/>
      <c r="NVZ57" s="332"/>
      <c r="NWA57" s="332"/>
      <c r="NWB57" s="332"/>
      <c r="NWC57" s="332"/>
      <c r="NWD57" s="332"/>
      <c r="NWE57" s="332"/>
      <c r="NWF57" s="332"/>
      <c r="NWG57" s="332"/>
      <c r="NWH57" s="332"/>
      <c r="NWI57" s="332"/>
      <c r="NWJ57" s="332"/>
      <c r="NWK57" s="332"/>
      <c r="NWL57" s="332"/>
      <c r="NWM57" s="332"/>
      <c r="NWN57" s="332"/>
      <c r="NWO57" s="332"/>
      <c r="NWP57" s="332"/>
      <c r="NWQ57" s="332"/>
      <c r="NWR57" s="332"/>
      <c r="NWS57" s="332"/>
      <c r="NWT57" s="332"/>
      <c r="NWU57" s="332"/>
      <c r="NWV57" s="332"/>
      <c r="NWW57" s="332"/>
      <c r="NWX57" s="332"/>
      <c r="NWY57" s="332"/>
      <c r="NWZ57" s="332"/>
      <c r="NXA57" s="332"/>
      <c r="NXB57" s="332"/>
      <c r="NXC57" s="332"/>
      <c r="NXD57" s="332"/>
      <c r="NXE57" s="332"/>
      <c r="NXF57" s="332"/>
      <c r="NXG57" s="332"/>
      <c r="NXH57" s="332"/>
      <c r="NXI57" s="332"/>
      <c r="NXJ57" s="332"/>
      <c r="NXK57" s="332"/>
      <c r="NXL57" s="332"/>
      <c r="NXM57" s="332"/>
      <c r="NXN57" s="332"/>
      <c r="NXO57" s="332"/>
      <c r="NXP57" s="332"/>
      <c r="NXQ57" s="332"/>
      <c r="NXR57" s="332"/>
      <c r="NXS57" s="332"/>
      <c r="NXT57" s="332"/>
      <c r="NXU57" s="332"/>
      <c r="NXV57" s="332"/>
      <c r="NXW57" s="332"/>
      <c r="NXX57" s="332"/>
      <c r="NXY57" s="332"/>
      <c r="NXZ57" s="332"/>
      <c r="NYA57" s="332"/>
      <c r="NYB57" s="332"/>
      <c r="NYC57" s="332"/>
      <c r="NYD57" s="332"/>
      <c r="NYE57" s="332"/>
      <c r="NYF57" s="332"/>
      <c r="NYG57" s="332"/>
      <c r="NYH57" s="332"/>
      <c r="NYI57" s="332"/>
      <c r="NYJ57" s="332"/>
      <c r="NYK57" s="332"/>
      <c r="NYL57" s="332"/>
      <c r="NYM57" s="332"/>
      <c r="NYN57" s="332"/>
      <c r="NYO57" s="332"/>
      <c r="NYP57" s="332"/>
      <c r="NYQ57" s="332"/>
      <c r="NYR57" s="332"/>
      <c r="NYS57" s="332"/>
      <c r="NYT57" s="332"/>
      <c r="NYU57" s="332"/>
      <c r="NYV57" s="332"/>
      <c r="NYW57" s="332"/>
      <c r="NYX57" s="332"/>
      <c r="NYY57" s="332"/>
      <c r="NYZ57" s="332"/>
      <c r="NZA57" s="332"/>
      <c r="NZB57" s="332"/>
      <c r="NZC57" s="332"/>
      <c r="NZD57" s="332"/>
      <c r="NZE57" s="332"/>
      <c r="NZF57" s="332"/>
      <c r="NZG57" s="332"/>
      <c r="NZH57" s="332"/>
      <c r="NZI57" s="332"/>
      <c r="NZJ57" s="332"/>
      <c r="NZK57" s="332"/>
      <c r="NZL57" s="332"/>
      <c r="NZM57" s="332"/>
      <c r="NZN57" s="332"/>
      <c r="NZO57" s="332"/>
      <c r="NZP57" s="332"/>
      <c r="NZQ57" s="332"/>
      <c r="NZR57" s="332"/>
      <c r="NZS57" s="332"/>
      <c r="NZT57" s="332"/>
      <c r="NZU57" s="332"/>
      <c r="NZV57" s="332"/>
      <c r="NZW57" s="332"/>
      <c r="NZX57" s="332"/>
      <c r="NZY57" s="332"/>
      <c r="NZZ57" s="332"/>
      <c r="OAA57" s="332"/>
      <c r="OAB57" s="332"/>
      <c r="OAC57" s="332"/>
      <c r="OAD57" s="332"/>
      <c r="OAE57" s="332"/>
      <c r="OAF57" s="332"/>
      <c r="OAG57" s="332"/>
      <c r="OAH57" s="332"/>
      <c r="OAI57" s="332"/>
      <c r="OAJ57" s="332"/>
      <c r="OAK57" s="332"/>
      <c r="OAL57" s="332"/>
      <c r="OAM57" s="332"/>
      <c r="OAN57" s="332"/>
      <c r="OAO57" s="332"/>
      <c r="OAP57" s="332"/>
      <c r="OAQ57" s="332"/>
      <c r="OAR57" s="332"/>
      <c r="OAS57" s="332"/>
      <c r="OAT57" s="332"/>
      <c r="OAU57" s="332"/>
      <c r="OAV57" s="332"/>
      <c r="OAW57" s="332"/>
      <c r="OAX57" s="332"/>
      <c r="OAY57" s="332"/>
      <c r="OAZ57" s="332"/>
      <c r="OBA57" s="332"/>
      <c r="OBB57" s="332"/>
      <c r="OBC57" s="332"/>
      <c r="OBD57" s="332"/>
      <c r="OBE57" s="332"/>
      <c r="OBF57" s="332"/>
      <c r="OBG57" s="332"/>
      <c r="OBH57" s="332"/>
      <c r="OBI57" s="332"/>
      <c r="OBJ57" s="332"/>
      <c r="OBK57" s="332"/>
      <c r="OBL57" s="332"/>
      <c r="OBM57" s="332"/>
      <c r="OBN57" s="332"/>
      <c r="OBO57" s="332"/>
      <c r="OBP57" s="332"/>
      <c r="OBQ57" s="332"/>
      <c r="OBR57" s="332"/>
      <c r="OBS57" s="332"/>
      <c r="OBT57" s="332"/>
      <c r="OBU57" s="332"/>
      <c r="OBV57" s="332"/>
      <c r="OBW57" s="332"/>
      <c r="OBX57" s="332"/>
      <c r="OBY57" s="332"/>
      <c r="OBZ57" s="332"/>
      <c r="OCA57" s="332"/>
      <c r="OCB57" s="332"/>
      <c r="OCC57" s="332"/>
      <c r="OCD57" s="332"/>
      <c r="OCE57" s="332"/>
      <c r="OCF57" s="332"/>
      <c r="OCG57" s="332"/>
      <c r="OCH57" s="332"/>
      <c r="OCI57" s="332"/>
      <c r="OCJ57" s="332"/>
      <c r="OCK57" s="332"/>
      <c r="OCL57" s="332"/>
      <c r="OCM57" s="332"/>
      <c r="OCN57" s="332"/>
      <c r="OCO57" s="332"/>
      <c r="OCP57" s="332"/>
      <c r="OCQ57" s="332"/>
      <c r="OCR57" s="332"/>
      <c r="OCS57" s="332"/>
      <c r="OCT57" s="332"/>
      <c r="OCU57" s="332"/>
      <c r="OCV57" s="332"/>
      <c r="OCW57" s="332"/>
      <c r="OCX57" s="332"/>
      <c r="OCY57" s="332"/>
      <c r="OCZ57" s="332"/>
      <c r="ODA57" s="332"/>
      <c r="ODB57" s="332"/>
      <c r="ODC57" s="332"/>
      <c r="ODD57" s="332"/>
      <c r="ODE57" s="332"/>
      <c r="ODF57" s="332"/>
      <c r="ODG57" s="332"/>
      <c r="ODH57" s="332"/>
      <c r="ODI57" s="332"/>
      <c r="ODJ57" s="332"/>
      <c r="ODK57" s="332"/>
      <c r="ODL57" s="332"/>
      <c r="ODM57" s="332"/>
      <c r="ODN57" s="332"/>
      <c r="ODO57" s="332"/>
      <c r="ODP57" s="332"/>
      <c r="ODQ57" s="332"/>
      <c r="ODR57" s="332"/>
      <c r="ODS57" s="332"/>
      <c r="ODT57" s="332"/>
      <c r="ODU57" s="332"/>
      <c r="ODV57" s="332"/>
      <c r="ODW57" s="332"/>
      <c r="ODX57" s="332"/>
      <c r="ODY57" s="332"/>
      <c r="ODZ57" s="332"/>
      <c r="OEA57" s="332"/>
      <c r="OEB57" s="332"/>
      <c r="OEC57" s="332"/>
      <c r="OED57" s="332"/>
      <c r="OEE57" s="332"/>
      <c r="OEF57" s="332"/>
      <c r="OEG57" s="332"/>
      <c r="OEH57" s="332"/>
      <c r="OEI57" s="332"/>
      <c r="OEJ57" s="332"/>
      <c r="OEK57" s="332"/>
      <c r="OEL57" s="332"/>
      <c r="OEM57" s="332"/>
      <c r="OEN57" s="332"/>
      <c r="OEO57" s="332"/>
      <c r="OEP57" s="332"/>
      <c r="OEQ57" s="332"/>
      <c r="OER57" s="332"/>
      <c r="OES57" s="332"/>
      <c r="OET57" s="332"/>
      <c r="OEU57" s="332"/>
      <c r="OEV57" s="332"/>
      <c r="OEW57" s="332"/>
      <c r="OEX57" s="332"/>
      <c r="OEY57" s="332"/>
      <c r="OEZ57" s="332"/>
      <c r="OFA57" s="332"/>
      <c r="OFB57" s="332"/>
      <c r="OFC57" s="332"/>
      <c r="OFD57" s="332"/>
      <c r="OFE57" s="332"/>
      <c r="OFF57" s="332"/>
      <c r="OFG57" s="332"/>
      <c r="OFH57" s="332"/>
      <c r="OFI57" s="332"/>
      <c r="OFJ57" s="332"/>
      <c r="OFK57" s="332"/>
      <c r="OFL57" s="332"/>
      <c r="OFM57" s="332"/>
      <c r="OFN57" s="332"/>
      <c r="OFO57" s="332"/>
      <c r="OFP57" s="332"/>
      <c r="OFQ57" s="332"/>
      <c r="OFR57" s="332"/>
      <c r="OFS57" s="332"/>
      <c r="OFT57" s="332"/>
      <c r="OFU57" s="332"/>
      <c r="OFV57" s="332"/>
      <c r="OFW57" s="332"/>
      <c r="OFX57" s="332"/>
      <c r="OFY57" s="332"/>
      <c r="OFZ57" s="332"/>
      <c r="OGA57" s="332"/>
      <c r="OGB57" s="332"/>
      <c r="OGC57" s="332"/>
      <c r="OGD57" s="332"/>
      <c r="OGE57" s="332"/>
      <c r="OGF57" s="332"/>
      <c r="OGG57" s="332"/>
      <c r="OGH57" s="332"/>
      <c r="OGI57" s="332"/>
      <c r="OGJ57" s="332"/>
      <c r="OGK57" s="332"/>
      <c r="OGL57" s="332"/>
      <c r="OGM57" s="332"/>
      <c r="OGN57" s="332"/>
      <c r="OGO57" s="332"/>
      <c r="OGP57" s="332"/>
      <c r="OGQ57" s="332"/>
      <c r="OGR57" s="332"/>
      <c r="OGS57" s="332"/>
      <c r="OGT57" s="332"/>
      <c r="OGU57" s="332"/>
      <c r="OGV57" s="332"/>
      <c r="OGW57" s="332"/>
      <c r="OGX57" s="332"/>
      <c r="OGY57" s="332"/>
      <c r="OGZ57" s="332"/>
      <c r="OHA57" s="332"/>
      <c r="OHB57" s="332"/>
      <c r="OHC57" s="332"/>
      <c r="OHD57" s="332"/>
      <c r="OHE57" s="332"/>
      <c r="OHF57" s="332"/>
      <c r="OHG57" s="332"/>
      <c r="OHH57" s="332"/>
      <c r="OHI57" s="332"/>
      <c r="OHJ57" s="332"/>
      <c r="OHK57" s="332"/>
      <c r="OHL57" s="332"/>
      <c r="OHM57" s="332"/>
      <c r="OHN57" s="332"/>
      <c r="OHO57" s="332"/>
      <c r="OHP57" s="332"/>
      <c r="OHQ57" s="332"/>
      <c r="OHR57" s="332"/>
      <c r="OHS57" s="332"/>
      <c r="OHT57" s="332"/>
      <c r="OHU57" s="332"/>
      <c r="OHV57" s="332"/>
      <c r="OHW57" s="332"/>
      <c r="OHX57" s="332"/>
      <c r="OHY57" s="332"/>
      <c r="OHZ57" s="332"/>
      <c r="OIA57" s="332"/>
      <c r="OIB57" s="332"/>
      <c r="OIC57" s="332"/>
      <c r="OID57" s="332"/>
      <c r="OIE57" s="332"/>
      <c r="OIF57" s="332"/>
      <c r="OIG57" s="332"/>
      <c r="OIH57" s="332"/>
      <c r="OII57" s="332"/>
      <c r="OIJ57" s="332"/>
      <c r="OIK57" s="332"/>
      <c r="OIL57" s="332"/>
      <c r="OIM57" s="332"/>
      <c r="OIN57" s="332"/>
      <c r="OIO57" s="332"/>
      <c r="OIP57" s="332"/>
      <c r="OIQ57" s="332"/>
      <c r="OIR57" s="332"/>
      <c r="OIS57" s="332"/>
      <c r="OIT57" s="332"/>
      <c r="OIU57" s="332"/>
      <c r="OIV57" s="332"/>
      <c r="OIW57" s="332"/>
      <c r="OIX57" s="332"/>
      <c r="OIY57" s="332"/>
      <c r="OIZ57" s="332"/>
      <c r="OJA57" s="332"/>
      <c r="OJB57" s="332"/>
      <c r="OJC57" s="332"/>
      <c r="OJD57" s="332"/>
      <c r="OJE57" s="332"/>
      <c r="OJF57" s="332"/>
      <c r="OJG57" s="332"/>
      <c r="OJH57" s="332"/>
      <c r="OJI57" s="332"/>
      <c r="OJJ57" s="332"/>
      <c r="OJK57" s="332"/>
      <c r="OJL57" s="332"/>
      <c r="OJM57" s="332"/>
      <c r="OJN57" s="332"/>
      <c r="OJO57" s="332"/>
      <c r="OJP57" s="332"/>
      <c r="OJQ57" s="332"/>
      <c r="OJR57" s="332"/>
      <c r="OJS57" s="332"/>
      <c r="OJT57" s="332"/>
      <c r="OJU57" s="332"/>
      <c r="OJV57" s="332"/>
      <c r="OJW57" s="332"/>
      <c r="OJX57" s="332"/>
      <c r="OJY57" s="332"/>
      <c r="OJZ57" s="332"/>
      <c r="OKA57" s="332"/>
      <c r="OKB57" s="332"/>
      <c r="OKC57" s="332"/>
      <c r="OKD57" s="332"/>
      <c r="OKE57" s="332"/>
      <c r="OKF57" s="332"/>
      <c r="OKG57" s="332"/>
      <c r="OKH57" s="332"/>
      <c r="OKI57" s="332"/>
      <c r="OKJ57" s="332"/>
      <c r="OKK57" s="332"/>
      <c r="OKL57" s="332"/>
      <c r="OKM57" s="332"/>
      <c r="OKN57" s="332"/>
      <c r="OKO57" s="332"/>
      <c r="OKP57" s="332"/>
      <c r="OKQ57" s="332"/>
      <c r="OKR57" s="332"/>
      <c r="OKS57" s="332"/>
      <c r="OKT57" s="332"/>
      <c r="OKU57" s="332"/>
      <c r="OKV57" s="332"/>
      <c r="OKW57" s="332"/>
      <c r="OKX57" s="332"/>
      <c r="OKY57" s="332"/>
      <c r="OKZ57" s="332"/>
      <c r="OLA57" s="332"/>
      <c r="OLB57" s="332"/>
      <c r="OLC57" s="332"/>
      <c r="OLD57" s="332"/>
      <c r="OLE57" s="332"/>
      <c r="OLF57" s="332"/>
      <c r="OLG57" s="332"/>
      <c r="OLH57" s="332"/>
      <c r="OLI57" s="332"/>
      <c r="OLJ57" s="332"/>
      <c r="OLK57" s="332"/>
      <c r="OLL57" s="332"/>
      <c r="OLM57" s="332"/>
      <c r="OLN57" s="332"/>
      <c r="OLO57" s="332"/>
      <c r="OLP57" s="332"/>
      <c r="OLQ57" s="332"/>
      <c r="OLR57" s="332"/>
      <c r="OLS57" s="332"/>
      <c r="OLT57" s="332"/>
      <c r="OLU57" s="332"/>
      <c r="OLV57" s="332"/>
      <c r="OLW57" s="332"/>
      <c r="OLX57" s="332"/>
      <c r="OLY57" s="332"/>
      <c r="OLZ57" s="332"/>
      <c r="OMA57" s="332"/>
      <c r="OMB57" s="332"/>
      <c r="OMC57" s="332"/>
      <c r="OMD57" s="332"/>
      <c r="OME57" s="332"/>
      <c r="OMF57" s="332"/>
      <c r="OMG57" s="332"/>
      <c r="OMH57" s="332"/>
      <c r="OMI57" s="332"/>
      <c r="OMJ57" s="332"/>
      <c r="OMK57" s="332"/>
      <c r="OML57" s="332"/>
      <c r="OMM57" s="332"/>
      <c r="OMN57" s="332"/>
      <c r="OMO57" s="332"/>
      <c r="OMP57" s="332"/>
      <c r="OMQ57" s="332"/>
      <c r="OMR57" s="332"/>
      <c r="OMS57" s="332"/>
      <c r="OMT57" s="332"/>
      <c r="OMU57" s="332"/>
      <c r="OMV57" s="332"/>
      <c r="OMW57" s="332"/>
      <c r="OMX57" s="332"/>
      <c r="OMY57" s="332"/>
      <c r="OMZ57" s="332"/>
      <c r="ONA57" s="332"/>
      <c r="ONB57" s="332"/>
      <c r="ONC57" s="332"/>
      <c r="OND57" s="332"/>
      <c r="ONE57" s="332"/>
      <c r="ONF57" s="332"/>
      <c r="ONG57" s="332"/>
      <c r="ONH57" s="332"/>
      <c r="ONI57" s="332"/>
      <c r="ONJ57" s="332"/>
      <c r="ONK57" s="332"/>
      <c r="ONL57" s="332"/>
      <c r="ONM57" s="332"/>
      <c r="ONN57" s="332"/>
      <c r="ONO57" s="332"/>
      <c r="ONP57" s="332"/>
      <c r="ONQ57" s="332"/>
      <c r="ONR57" s="332"/>
      <c r="ONS57" s="332"/>
      <c r="ONT57" s="332"/>
      <c r="ONU57" s="332"/>
      <c r="ONV57" s="332"/>
      <c r="ONW57" s="332"/>
      <c r="ONX57" s="332"/>
      <c r="ONY57" s="332"/>
      <c r="ONZ57" s="332"/>
      <c r="OOA57" s="332"/>
      <c r="OOB57" s="332"/>
      <c r="OOC57" s="332"/>
      <c r="OOD57" s="332"/>
      <c r="OOE57" s="332"/>
      <c r="OOF57" s="332"/>
      <c r="OOG57" s="332"/>
      <c r="OOH57" s="332"/>
      <c r="OOI57" s="332"/>
      <c r="OOJ57" s="332"/>
      <c r="OOK57" s="332"/>
      <c r="OOL57" s="332"/>
      <c r="OOM57" s="332"/>
      <c r="OON57" s="332"/>
      <c r="OOO57" s="332"/>
      <c r="OOP57" s="332"/>
      <c r="OOQ57" s="332"/>
      <c r="OOR57" s="332"/>
      <c r="OOS57" s="332"/>
      <c r="OOT57" s="332"/>
      <c r="OOU57" s="332"/>
      <c r="OOV57" s="332"/>
      <c r="OOW57" s="332"/>
      <c r="OOX57" s="332"/>
      <c r="OOY57" s="332"/>
      <c r="OOZ57" s="332"/>
      <c r="OPA57" s="332"/>
      <c r="OPB57" s="332"/>
      <c r="OPC57" s="332"/>
      <c r="OPD57" s="332"/>
      <c r="OPE57" s="332"/>
      <c r="OPF57" s="332"/>
      <c r="OPG57" s="332"/>
      <c r="OPH57" s="332"/>
      <c r="OPI57" s="332"/>
      <c r="OPJ57" s="332"/>
      <c r="OPK57" s="332"/>
      <c r="OPL57" s="332"/>
      <c r="OPM57" s="332"/>
      <c r="OPN57" s="332"/>
      <c r="OPO57" s="332"/>
      <c r="OPP57" s="332"/>
      <c r="OPQ57" s="332"/>
      <c r="OPR57" s="332"/>
      <c r="OPS57" s="332"/>
      <c r="OPT57" s="332"/>
      <c r="OPU57" s="332"/>
      <c r="OPV57" s="332"/>
      <c r="OPW57" s="332"/>
      <c r="OPX57" s="332"/>
      <c r="OPY57" s="332"/>
      <c r="OPZ57" s="332"/>
      <c r="OQA57" s="332"/>
      <c r="OQB57" s="332"/>
      <c r="OQC57" s="332"/>
      <c r="OQD57" s="332"/>
      <c r="OQE57" s="332"/>
      <c r="OQF57" s="332"/>
      <c r="OQG57" s="332"/>
      <c r="OQH57" s="332"/>
      <c r="OQI57" s="332"/>
      <c r="OQJ57" s="332"/>
      <c r="OQK57" s="332"/>
      <c r="OQL57" s="332"/>
      <c r="OQM57" s="332"/>
      <c r="OQN57" s="332"/>
      <c r="OQO57" s="332"/>
      <c r="OQP57" s="332"/>
      <c r="OQQ57" s="332"/>
      <c r="OQR57" s="332"/>
      <c r="OQS57" s="332"/>
      <c r="OQT57" s="332"/>
      <c r="OQU57" s="332"/>
      <c r="OQV57" s="332"/>
      <c r="OQW57" s="332"/>
      <c r="OQX57" s="332"/>
      <c r="OQY57" s="332"/>
      <c r="OQZ57" s="332"/>
      <c r="ORA57" s="332"/>
      <c r="ORB57" s="332"/>
      <c r="ORC57" s="332"/>
      <c r="ORD57" s="332"/>
      <c r="ORE57" s="332"/>
      <c r="ORF57" s="332"/>
      <c r="ORG57" s="332"/>
      <c r="ORH57" s="332"/>
      <c r="ORI57" s="332"/>
      <c r="ORJ57" s="332"/>
      <c r="ORK57" s="332"/>
      <c r="ORL57" s="332"/>
      <c r="ORM57" s="332"/>
      <c r="ORN57" s="332"/>
      <c r="ORO57" s="332"/>
      <c r="ORP57" s="332"/>
      <c r="ORQ57" s="332"/>
      <c r="ORR57" s="332"/>
      <c r="ORS57" s="332"/>
      <c r="ORT57" s="332"/>
      <c r="ORU57" s="332"/>
      <c r="ORV57" s="332"/>
      <c r="ORW57" s="332"/>
      <c r="ORX57" s="332"/>
      <c r="ORY57" s="332"/>
      <c r="ORZ57" s="332"/>
      <c r="OSA57" s="332"/>
      <c r="OSB57" s="332"/>
      <c r="OSC57" s="332"/>
      <c r="OSD57" s="332"/>
      <c r="OSE57" s="332"/>
      <c r="OSF57" s="332"/>
      <c r="OSG57" s="332"/>
      <c r="OSH57" s="332"/>
      <c r="OSI57" s="332"/>
      <c r="OSJ57" s="332"/>
      <c r="OSK57" s="332"/>
      <c r="OSL57" s="332"/>
      <c r="OSM57" s="332"/>
      <c r="OSN57" s="332"/>
      <c r="OSO57" s="332"/>
      <c r="OSP57" s="332"/>
      <c r="OSQ57" s="332"/>
      <c r="OSR57" s="332"/>
      <c r="OSS57" s="332"/>
      <c r="OST57" s="332"/>
      <c r="OSU57" s="332"/>
      <c r="OSV57" s="332"/>
      <c r="OSW57" s="332"/>
      <c r="OSX57" s="332"/>
      <c r="OSY57" s="332"/>
      <c r="OSZ57" s="332"/>
      <c r="OTA57" s="332"/>
      <c r="OTB57" s="332"/>
      <c r="OTC57" s="332"/>
      <c r="OTD57" s="332"/>
      <c r="OTE57" s="332"/>
      <c r="OTF57" s="332"/>
      <c r="OTG57" s="332"/>
      <c r="OTH57" s="332"/>
      <c r="OTI57" s="332"/>
      <c r="OTJ57" s="332"/>
      <c r="OTK57" s="332"/>
      <c r="OTL57" s="332"/>
      <c r="OTM57" s="332"/>
      <c r="OTN57" s="332"/>
      <c r="OTO57" s="332"/>
      <c r="OTP57" s="332"/>
      <c r="OTQ57" s="332"/>
      <c r="OTR57" s="332"/>
      <c r="OTS57" s="332"/>
      <c r="OTT57" s="332"/>
      <c r="OTU57" s="332"/>
      <c r="OTV57" s="332"/>
      <c r="OTW57" s="332"/>
      <c r="OTX57" s="332"/>
      <c r="OTY57" s="332"/>
      <c r="OTZ57" s="332"/>
      <c r="OUA57" s="332"/>
      <c r="OUB57" s="332"/>
      <c r="OUC57" s="332"/>
      <c r="OUD57" s="332"/>
      <c r="OUE57" s="332"/>
      <c r="OUF57" s="332"/>
      <c r="OUG57" s="332"/>
      <c r="OUH57" s="332"/>
      <c r="OUI57" s="332"/>
      <c r="OUJ57" s="332"/>
      <c r="OUK57" s="332"/>
      <c r="OUL57" s="332"/>
      <c r="OUM57" s="332"/>
      <c r="OUN57" s="332"/>
      <c r="OUO57" s="332"/>
      <c r="OUP57" s="332"/>
      <c r="OUQ57" s="332"/>
      <c r="OUR57" s="332"/>
      <c r="OUS57" s="332"/>
      <c r="OUT57" s="332"/>
      <c r="OUU57" s="332"/>
      <c r="OUV57" s="332"/>
      <c r="OUW57" s="332"/>
      <c r="OUX57" s="332"/>
      <c r="OUY57" s="332"/>
      <c r="OUZ57" s="332"/>
      <c r="OVA57" s="332"/>
      <c r="OVB57" s="332"/>
      <c r="OVC57" s="332"/>
      <c r="OVD57" s="332"/>
      <c r="OVE57" s="332"/>
      <c r="OVF57" s="332"/>
      <c r="OVG57" s="332"/>
      <c r="OVH57" s="332"/>
      <c r="OVI57" s="332"/>
      <c r="OVJ57" s="332"/>
      <c r="OVK57" s="332"/>
      <c r="OVL57" s="332"/>
      <c r="OVM57" s="332"/>
      <c r="OVN57" s="332"/>
      <c r="OVO57" s="332"/>
      <c r="OVP57" s="332"/>
      <c r="OVQ57" s="332"/>
      <c r="OVR57" s="332"/>
      <c r="OVS57" s="332"/>
      <c r="OVT57" s="332"/>
      <c r="OVU57" s="332"/>
      <c r="OVV57" s="332"/>
      <c r="OVW57" s="332"/>
      <c r="OVX57" s="332"/>
      <c r="OVY57" s="332"/>
      <c r="OVZ57" s="332"/>
      <c r="OWA57" s="332"/>
      <c r="OWB57" s="332"/>
      <c r="OWC57" s="332"/>
      <c r="OWD57" s="332"/>
      <c r="OWE57" s="332"/>
      <c r="OWF57" s="332"/>
      <c r="OWG57" s="332"/>
      <c r="OWH57" s="332"/>
      <c r="OWI57" s="332"/>
      <c r="OWJ57" s="332"/>
      <c r="OWK57" s="332"/>
      <c r="OWL57" s="332"/>
      <c r="OWM57" s="332"/>
      <c r="OWN57" s="332"/>
      <c r="OWO57" s="332"/>
      <c r="OWP57" s="332"/>
      <c r="OWQ57" s="332"/>
      <c r="OWR57" s="332"/>
      <c r="OWS57" s="332"/>
      <c r="OWT57" s="332"/>
      <c r="OWU57" s="332"/>
      <c r="OWV57" s="332"/>
      <c r="OWW57" s="332"/>
      <c r="OWX57" s="332"/>
      <c r="OWY57" s="332"/>
      <c r="OWZ57" s="332"/>
      <c r="OXA57" s="332"/>
      <c r="OXB57" s="332"/>
      <c r="OXC57" s="332"/>
      <c r="OXD57" s="332"/>
      <c r="OXE57" s="332"/>
      <c r="OXF57" s="332"/>
      <c r="OXG57" s="332"/>
      <c r="OXH57" s="332"/>
      <c r="OXI57" s="332"/>
      <c r="OXJ57" s="332"/>
      <c r="OXK57" s="332"/>
      <c r="OXL57" s="332"/>
      <c r="OXM57" s="332"/>
      <c r="OXN57" s="332"/>
      <c r="OXO57" s="332"/>
      <c r="OXP57" s="332"/>
      <c r="OXQ57" s="332"/>
      <c r="OXR57" s="332"/>
      <c r="OXS57" s="332"/>
      <c r="OXT57" s="332"/>
      <c r="OXU57" s="332"/>
      <c r="OXV57" s="332"/>
      <c r="OXW57" s="332"/>
      <c r="OXX57" s="332"/>
      <c r="OXY57" s="332"/>
      <c r="OXZ57" s="332"/>
      <c r="OYA57" s="332"/>
      <c r="OYB57" s="332"/>
      <c r="OYC57" s="332"/>
      <c r="OYD57" s="332"/>
      <c r="OYE57" s="332"/>
      <c r="OYF57" s="332"/>
      <c r="OYG57" s="332"/>
      <c r="OYH57" s="332"/>
      <c r="OYI57" s="332"/>
      <c r="OYJ57" s="332"/>
      <c r="OYK57" s="332"/>
      <c r="OYL57" s="332"/>
      <c r="OYM57" s="332"/>
      <c r="OYN57" s="332"/>
      <c r="OYO57" s="332"/>
      <c r="OYP57" s="332"/>
      <c r="OYQ57" s="332"/>
      <c r="OYR57" s="332"/>
      <c r="OYS57" s="332"/>
      <c r="OYT57" s="332"/>
      <c r="OYU57" s="332"/>
      <c r="OYV57" s="332"/>
      <c r="OYW57" s="332"/>
      <c r="OYX57" s="332"/>
      <c r="OYY57" s="332"/>
      <c r="OYZ57" s="332"/>
      <c r="OZA57" s="332"/>
      <c r="OZB57" s="332"/>
      <c r="OZC57" s="332"/>
      <c r="OZD57" s="332"/>
      <c r="OZE57" s="332"/>
      <c r="OZF57" s="332"/>
      <c r="OZG57" s="332"/>
      <c r="OZH57" s="332"/>
      <c r="OZI57" s="332"/>
      <c r="OZJ57" s="332"/>
      <c r="OZK57" s="332"/>
      <c r="OZL57" s="332"/>
      <c r="OZM57" s="332"/>
      <c r="OZN57" s="332"/>
      <c r="OZO57" s="332"/>
      <c r="OZP57" s="332"/>
      <c r="OZQ57" s="332"/>
      <c r="OZR57" s="332"/>
      <c r="OZS57" s="332"/>
      <c r="OZT57" s="332"/>
      <c r="OZU57" s="332"/>
      <c r="OZV57" s="332"/>
      <c r="OZW57" s="332"/>
      <c r="OZX57" s="332"/>
      <c r="OZY57" s="332"/>
      <c r="OZZ57" s="332"/>
      <c r="PAA57" s="332"/>
      <c r="PAB57" s="332"/>
      <c r="PAC57" s="332"/>
      <c r="PAD57" s="332"/>
      <c r="PAE57" s="332"/>
      <c r="PAF57" s="332"/>
      <c r="PAG57" s="332"/>
      <c r="PAH57" s="332"/>
      <c r="PAI57" s="332"/>
      <c r="PAJ57" s="332"/>
      <c r="PAK57" s="332"/>
      <c r="PAL57" s="332"/>
      <c r="PAM57" s="332"/>
      <c r="PAN57" s="332"/>
      <c r="PAO57" s="332"/>
      <c r="PAP57" s="332"/>
      <c r="PAQ57" s="332"/>
      <c r="PAR57" s="332"/>
      <c r="PAS57" s="332"/>
      <c r="PAT57" s="332"/>
      <c r="PAU57" s="332"/>
      <c r="PAV57" s="332"/>
      <c r="PAW57" s="332"/>
      <c r="PAX57" s="332"/>
      <c r="PAY57" s="332"/>
      <c r="PAZ57" s="332"/>
      <c r="PBA57" s="332"/>
      <c r="PBB57" s="332"/>
      <c r="PBC57" s="332"/>
      <c r="PBD57" s="332"/>
      <c r="PBE57" s="332"/>
      <c r="PBF57" s="332"/>
      <c r="PBG57" s="332"/>
      <c r="PBH57" s="332"/>
      <c r="PBI57" s="332"/>
      <c r="PBJ57" s="332"/>
      <c r="PBK57" s="332"/>
      <c r="PBL57" s="332"/>
      <c r="PBM57" s="332"/>
      <c r="PBN57" s="332"/>
      <c r="PBO57" s="332"/>
      <c r="PBP57" s="332"/>
      <c r="PBQ57" s="332"/>
      <c r="PBR57" s="332"/>
      <c r="PBS57" s="332"/>
      <c r="PBT57" s="332"/>
      <c r="PBU57" s="332"/>
      <c r="PBV57" s="332"/>
      <c r="PBW57" s="332"/>
      <c r="PBX57" s="332"/>
      <c r="PBY57" s="332"/>
      <c r="PBZ57" s="332"/>
      <c r="PCA57" s="332"/>
      <c r="PCB57" s="332"/>
      <c r="PCC57" s="332"/>
      <c r="PCD57" s="332"/>
      <c r="PCE57" s="332"/>
      <c r="PCF57" s="332"/>
      <c r="PCG57" s="332"/>
      <c r="PCH57" s="332"/>
      <c r="PCI57" s="332"/>
      <c r="PCJ57" s="332"/>
      <c r="PCK57" s="332"/>
      <c r="PCL57" s="332"/>
      <c r="PCM57" s="332"/>
      <c r="PCN57" s="332"/>
      <c r="PCO57" s="332"/>
      <c r="PCP57" s="332"/>
      <c r="PCQ57" s="332"/>
      <c r="PCR57" s="332"/>
      <c r="PCS57" s="332"/>
      <c r="PCT57" s="332"/>
      <c r="PCU57" s="332"/>
      <c r="PCV57" s="332"/>
      <c r="PCW57" s="332"/>
      <c r="PCX57" s="332"/>
      <c r="PCY57" s="332"/>
      <c r="PCZ57" s="332"/>
      <c r="PDA57" s="332"/>
      <c r="PDB57" s="332"/>
      <c r="PDC57" s="332"/>
      <c r="PDD57" s="332"/>
      <c r="PDE57" s="332"/>
      <c r="PDF57" s="332"/>
      <c r="PDG57" s="332"/>
      <c r="PDH57" s="332"/>
      <c r="PDI57" s="332"/>
      <c r="PDJ57" s="332"/>
      <c r="PDK57" s="332"/>
      <c r="PDL57" s="332"/>
      <c r="PDM57" s="332"/>
      <c r="PDN57" s="332"/>
      <c r="PDO57" s="332"/>
      <c r="PDP57" s="332"/>
      <c r="PDQ57" s="332"/>
      <c r="PDR57" s="332"/>
      <c r="PDS57" s="332"/>
      <c r="PDT57" s="332"/>
      <c r="PDU57" s="332"/>
      <c r="PDV57" s="332"/>
      <c r="PDW57" s="332"/>
      <c r="PDX57" s="332"/>
      <c r="PDY57" s="332"/>
      <c r="PDZ57" s="332"/>
      <c r="PEA57" s="332"/>
      <c r="PEB57" s="332"/>
      <c r="PEC57" s="332"/>
      <c r="PED57" s="332"/>
      <c r="PEE57" s="332"/>
      <c r="PEF57" s="332"/>
      <c r="PEG57" s="332"/>
      <c r="PEH57" s="332"/>
      <c r="PEI57" s="332"/>
      <c r="PEJ57" s="332"/>
      <c r="PEK57" s="332"/>
      <c r="PEL57" s="332"/>
      <c r="PEM57" s="332"/>
      <c r="PEN57" s="332"/>
      <c r="PEO57" s="332"/>
      <c r="PEP57" s="332"/>
      <c r="PEQ57" s="332"/>
      <c r="PER57" s="332"/>
      <c r="PES57" s="332"/>
      <c r="PET57" s="332"/>
      <c r="PEU57" s="332"/>
      <c r="PEV57" s="332"/>
      <c r="PEW57" s="332"/>
      <c r="PEX57" s="332"/>
      <c r="PEY57" s="332"/>
      <c r="PEZ57" s="332"/>
      <c r="PFA57" s="332"/>
      <c r="PFB57" s="332"/>
      <c r="PFC57" s="332"/>
      <c r="PFD57" s="332"/>
      <c r="PFE57" s="332"/>
      <c r="PFF57" s="332"/>
      <c r="PFG57" s="332"/>
      <c r="PFH57" s="332"/>
      <c r="PFI57" s="332"/>
      <c r="PFJ57" s="332"/>
      <c r="PFK57" s="332"/>
      <c r="PFL57" s="332"/>
      <c r="PFM57" s="332"/>
      <c r="PFN57" s="332"/>
      <c r="PFO57" s="332"/>
      <c r="PFP57" s="332"/>
      <c r="PFQ57" s="332"/>
      <c r="PFR57" s="332"/>
      <c r="PFS57" s="332"/>
      <c r="PFT57" s="332"/>
      <c r="PFU57" s="332"/>
      <c r="PFV57" s="332"/>
      <c r="PFW57" s="332"/>
      <c r="PFX57" s="332"/>
      <c r="PFY57" s="332"/>
      <c r="PFZ57" s="332"/>
      <c r="PGA57" s="332"/>
      <c r="PGB57" s="332"/>
      <c r="PGC57" s="332"/>
      <c r="PGD57" s="332"/>
      <c r="PGE57" s="332"/>
      <c r="PGF57" s="332"/>
      <c r="PGG57" s="332"/>
      <c r="PGH57" s="332"/>
      <c r="PGI57" s="332"/>
      <c r="PGJ57" s="332"/>
      <c r="PGK57" s="332"/>
      <c r="PGL57" s="332"/>
      <c r="PGM57" s="332"/>
      <c r="PGN57" s="332"/>
      <c r="PGO57" s="332"/>
      <c r="PGP57" s="332"/>
      <c r="PGQ57" s="332"/>
      <c r="PGR57" s="332"/>
      <c r="PGS57" s="332"/>
      <c r="PGT57" s="332"/>
      <c r="PGU57" s="332"/>
      <c r="PGV57" s="332"/>
      <c r="PGW57" s="332"/>
      <c r="PGX57" s="332"/>
      <c r="PGY57" s="332"/>
      <c r="PGZ57" s="332"/>
      <c r="PHA57" s="332"/>
      <c r="PHB57" s="332"/>
      <c r="PHC57" s="332"/>
      <c r="PHD57" s="332"/>
      <c r="PHE57" s="332"/>
      <c r="PHF57" s="332"/>
      <c r="PHG57" s="332"/>
      <c r="PHH57" s="332"/>
      <c r="PHI57" s="332"/>
      <c r="PHJ57" s="332"/>
      <c r="PHK57" s="332"/>
      <c r="PHL57" s="332"/>
      <c r="PHM57" s="332"/>
      <c r="PHN57" s="332"/>
      <c r="PHO57" s="332"/>
      <c r="PHP57" s="332"/>
      <c r="PHQ57" s="332"/>
      <c r="PHR57" s="332"/>
      <c r="PHS57" s="332"/>
      <c r="PHT57" s="332"/>
      <c r="PHU57" s="332"/>
      <c r="PHV57" s="332"/>
      <c r="PHW57" s="332"/>
      <c r="PHX57" s="332"/>
      <c r="PHY57" s="332"/>
      <c r="PHZ57" s="332"/>
      <c r="PIA57" s="332"/>
      <c r="PIB57" s="332"/>
      <c r="PIC57" s="332"/>
      <c r="PID57" s="332"/>
      <c r="PIE57" s="332"/>
      <c r="PIF57" s="332"/>
      <c r="PIG57" s="332"/>
      <c r="PIH57" s="332"/>
      <c r="PII57" s="332"/>
      <c r="PIJ57" s="332"/>
      <c r="PIK57" s="332"/>
      <c r="PIL57" s="332"/>
      <c r="PIM57" s="332"/>
      <c r="PIN57" s="332"/>
      <c r="PIO57" s="332"/>
      <c r="PIP57" s="332"/>
      <c r="PIQ57" s="332"/>
      <c r="PIR57" s="332"/>
      <c r="PIS57" s="332"/>
      <c r="PIT57" s="332"/>
      <c r="PIU57" s="332"/>
      <c r="PIV57" s="332"/>
      <c r="PIW57" s="332"/>
      <c r="PIX57" s="332"/>
      <c r="PIY57" s="332"/>
      <c r="PIZ57" s="332"/>
      <c r="PJA57" s="332"/>
      <c r="PJB57" s="332"/>
      <c r="PJC57" s="332"/>
      <c r="PJD57" s="332"/>
      <c r="PJE57" s="332"/>
      <c r="PJF57" s="332"/>
      <c r="PJG57" s="332"/>
      <c r="PJH57" s="332"/>
      <c r="PJI57" s="332"/>
      <c r="PJJ57" s="332"/>
      <c r="PJK57" s="332"/>
      <c r="PJL57" s="332"/>
      <c r="PJM57" s="332"/>
      <c r="PJN57" s="332"/>
      <c r="PJO57" s="332"/>
      <c r="PJP57" s="332"/>
      <c r="PJQ57" s="332"/>
      <c r="PJR57" s="332"/>
      <c r="PJS57" s="332"/>
      <c r="PJT57" s="332"/>
      <c r="PJU57" s="332"/>
      <c r="PJV57" s="332"/>
      <c r="PJW57" s="332"/>
      <c r="PJX57" s="332"/>
      <c r="PJY57" s="332"/>
      <c r="PJZ57" s="332"/>
      <c r="PKA57" s="332"/>
      <c r="PKB57" s="332"/>
      <c r="PKC57" s="332"/>
      <c r="PKD57" s="332"/>
      <c r="PKE57" s="332"/>
      <c r="PKF57" s="332"/>
      <c r="PKG57" s="332"/>
      <c r="PKH57" s="332"/>
      <c r="PKI57" s="332"/>
      <c r="PKJ57" s="332"/>
      <c r="PKK57" s="332"/>
      <c r="PKL57" s="332"/>
      <c r="PKM57" s="332"/>
      <c r="PKN57" s="332"/>
      <c r="PKO57" s="332"/>
      <c r="PKP57" s="332"/>
      <c r="PKQ57" s="332"/>
      <c r="PKR57" s="332"/>
      <c r="PKS57" s="332"/>
      <c r="PKT57" s="332"/>
      <c r="PKU57" s="332"/>
      <c r="PKV57" s="332"/>
      <c r="PKW57" s="332"/>
      <c r="PKX57" s="332"/>
      <c r="PKY57" s="332"/>
      <c r="PKZ57" s="332"/>
      <c r="PLA57" s="332"/>
      <c r="PLB57" s="332"/>
      <c r="PLC57" s="332"/>
      <c r="PLD57" s="332"/>
      <c r="PLE57" s="332"/>
      <c r="PLF57" s="332"/>
      <c r="PLG57" s="332"/>
      <c r="PLH57" s="332"/>
      <c r="PLI57" s="332"/>
      <c r="PLJ57" s="332"/>
      <c r="PLK57" s="332"/>
      <c r="PLL57" s="332"/>
      <c r="PLM57" s="332"/>
      <c r="PLN57" s="332"/>
      <c r="PLO57" s="332"/>
      <c r="PLP57" s="332"/>
      <c r="PLQ57" s="332"/>
      <c r="PLR57" s="332"/>
      <c r="PLS57" s="332"/>
      <c r="PLT57" s="332"/>
      <c r="PLU57" s="332"/>
      <c r="PLV57" s="332"/>
      <c r="PLW57" s="332"/>
      <c r="PLX57" s="332"/>
      <c r="PLY57" s="332"/>
      <c r="PLZ57" s="332"/>
      <c r="PMA57" s="332"/>
      <c r="PMB57" s="332"/>
      <c r="PMC57" s="332"/>
      <c r="PMD57" s="332"/>
      <c r="PME57" s="332"/>
      <c r="PMF57" s="332"/>
      <c r="PMG57" s="332"/>
      <c r="PMH57" s="332"/>
      <c r="PMI57" s="332"/>
      <c r="PMJ57" s="332"/>
      <c r="PMK57" s="332"/>
      <c r="PML57" s="332"/>
      <c r="PMM57" s="332"/>
      <c r="PMN57" s="332"/>
      <c r="PMO57" s="332"/>
      <c r="PMP57" s="332"/>
      <c r="PMQ57" s="332"/>
      <c r="PMR57" s="332"/>
      <c r="PMS57" s="332"/>
      <c r="PMT57" s="332"/>
      <c r="PMU57" s="332"/>
      <c r="PMV57" s="332"/>
      <c r="PMW57" s="332"/>
      <c r="PMX57" s="332"/>
      <c r="PMY57" s="332"/>
      <c r="PMZ57" s="332"/>
      <c r="PNA57" s="332"/>
      <c r="PNB57" s="332"/>
      <c r="PNC57" s="332"/>
      <c r="PND57" s="332"/>
      <c r="PNE57" s="332"/>
      <c r="PNF57" s="332"/>
      <c r="PNG57" s="332"/>
      <c r="PNH57" s="332"/>
      <c r="PNI57" s="332"/>
      <c r="PNJ57" s="332"/>
      <c r="PNK57" s="332"/>
      <c r="PNL57" s="332"/>
      <c r="PNM57" s="332"/>
      <c r="PNN57" s="332"/>
      <c r="PNO57" s="332"/>
      <c r="PNP57" s="332"/>
      <c r="PNQ57" s="332"/>
      <c r="PNR57" s="332"/>
      <c r="PNS57" s="332"/>
      <c r="PNT57" s="332"/>
      <c r="PNU57" s="332"/>
      <c r="PNV57" s="332"/>
      <c r="PNW57" s="332"/>
      <c r="PNX57" s="332"/>
      <c r="PNY57" s="332"/>
      <c r="PNZ57" s="332"/>
      <c r="POA57" s="332"/>
      <c r="POB57" s="332"/>
      <c r="POC57" s="332"/>
      <c r="POD57" s="332"/>
      <c r="POE57" s="332"/>
      <c r="POF57" s="332"/>
      <c r="POG57" s="332"/>
      <c r="POH57" s="332"/>
      <c r="POI57" s="332"/>
      <c r="POJ57" s="332"/>
      <c r="POK57" s="332"/>
      <c r="POL57" s="332"/>
      <c r="POM57" s="332"/>
      <c r="PON57" s="332"/>
      <c r="POO57" s="332"/>
      <c r="POP57" s="332"/>
      <c r="POQ57" s="332"/>
      <c r="POR57" s="332"/>
      <c r="POS57" s="332"/>
      <c r="POT57" s="332"/>
      <c r="POU57" s="332"/>
      <c r="POV57" s="332"/>
      <c r="POW57" s="332"/>
      <c r="POX57" s="332"/>
      <c r="POY57" s="332"/>
      <c r="POZ57" s="332"/>
      <c r="PPA57" s="332"/>
      <c r="PPB57" s="332"/>
      <c r="PPC57" s="332"/>
      <c r="PPD57" s="332"/>
      <c r="PPE57" s="332"/>
      <c r="PPF57" s="332"/>
      <c r="PPG57" s="332"/>
      <c r="PPH57" s="332"/>
      <c r="PPI57" s="332"/>
      <c r="PPJ57" s="332"/>
      <c r="PPK57" s="332"/>
      <c r="PPL57" s="332"/>
      <c r="PPM57" s="332"/>
      <c r="PPN57" s="332"/>
      <c r="PPO57" s="332"/>
      <c r="PPP57" s="332"/>
      <c r="PPQ57" s="332"/>
      <c r="PPR57" s="332"/>
      <c r="PPS57" s="332"/>
      <c r="PPT57" s="332"/>
      <c r="PPU57" s="332"/>
      <c r="PPV57" s="332"/>
      <c r="PPW57" s="332"/>
      <c r="PPX57" s="332"/>
      <c r="PPY57" s="332"/>
      <c r="PPZ57" s="332"/>
      <c r="PQA57" s="332"/>
      <c r="PQB57" s="332"/>
      <c r="PQC57" s="332"/>
      <c r="PQD57" s="332"/>
      <c r="PQE57" s="332"/>
      <c r="PQF57" s="332"/>
      <c r="PQG57" s="332"/>
      <c r="PQH57" s="332"/>
      <c r="PQI57" s="332"/>
      <c r="PQJ57" s="332"/>
      <c r="PQK57" s="332"/>
      <c r="PQL57" s="332"/>
      <c r="PQM57" s="332"/>
      <c r="PQN57" s="332"/>
      <c r="PQO57" s="332"/>
      <c r="PQP57" s="332"/>
      <c r="PQQ57" s="332"/>
      <c r="PQR57" s="332"/>
      <c r="PQS57" s="332"/>
      <c r="PQT57" s="332"/>
      <c r="PQU57" s="332"/>
      <c r="PQV57" s="332"/>
      <c r="PQW57" s="332"/>
      <c r="PQX57" s="332"/>
      <c r="PQY57" s="332"/>
      <c r="PQZ57" s="332"/>
      <c r="PRA57" s="332"/>
      <c r="PRB57" s="332"/>
      <c r="PRC57" s="332"/>
      <c r="PRD57" s="332"/>
      <c r="PRE57" s="332"/>
      <c r="PRF57" s="332"/>
      <c r="PRG57" s="332"/>
      <c r="PRH57" s="332"/>
      <c r="PRI57" s="332"/>
      <c r="PRJ57" s="332"/>
      <c r="PRK57" s="332"/>
      <c r="PRL57" s="332"/>
      <c r="PRM57" s="332"/>
      <c r="PRN57" s="332"/>
      <c r="PRO57" s="332"/>
      <c r="PRP57" s="332"/>
      <c r="PRQ57" s="332"/>
      <c r="PRR57" s="332"/>
      <c r="PRS57" s="332"/>
      <c r="PRT57" s="332"/>
      <c r="PRU57" s="332"/>
      <c r="PRV57" s="332"/>
      <c r="PRW57" s="332"/>
      <c r="PRX57" s="332"/>
      <c r="PRY57" s="332"/>
      <c r="PRZ57" s="332"/>
      <c r="PSA57" s="332"/>
      <c r="PSB57" s="332"/>
      <c r="PSC57" s="332"/>
      <c r="PSD57" s="332"/>
      <c r="PSE57" s="332"/>
      <c r="PSF57" s="332"/>
      <c r="PSG57" s="332"/>
      <c r="PSH57" s="332"/>
      <c r="PSI57" s="332"/>
      <c r="PSJ57" s="332"/>
      <c r="PSK57" s="332"/>
      <c r="PSL57" s="332"/>
      <c r="PSM57" s="332"/>
      <c r="PSN57" s="332"/>
      <c r="PSO57" s="332"/>
      <c r="PSP57" s="332"/>
      <c r="PSQ57" s="332"/>
      <c r="PSR57" s="332"/>
      <c r="PSS57" s="332"/>
      <c r="PST57" s="332"/>
      <c r="PSU57" s="332"/>
      <c r="PSV57" s="332"/>
      <c r="PSW57" s="332"/>
      <c r="PSX57" s="332"/>
      <c r="PSY57" s="332"/>
      <c r="PSZ57" s="332"/>
      <c r="PTA57" s="332"/>
      <c r="PTB57" s="332"/>
      <c r="PTC57" s="332"/>
      <c r="PTD57" s="332"/>
      <c r="PTE57" s="332"/>
      <c r="PTF57" s="332"/>
      <c r="PTG57" s="332"/>
      <c r="PTH57" s="332"/>
      <c r="PTI57" s="332"/>
      <c r="PTJ57" s="332"/>
      <c r="PTK57" s="332"/>
      <c r="PTL57" s="332"/>
      <c r="PTM57" s="332"/>
      <c r="PTN57" s="332"/>
      <c r="PTO57" s="332"/>
      <c r="PTP57" s="332"/>
      <c r="PTQ57" s="332"/>
      <c r="PTR57" s="332"/>
      <c r="PTS57" s="332"/>
      <c r="PTT57" s="332"/>
      <c r="PTU57" s="332"/>
      <c r="PTV57" s="332"/>
      <c r="PTW57" s="332"/>
      <c r="PTX57" s="332"/>
      <c r="PTY57" s="332"/>
      <c r="PTZ57" s="332"/>
      <c r="PUA57" s="332"/>
      <c r="PUB57" s="332"/>
      <c r="PUC57" s="332"/>
      <c r="PUD57" s="332"/>
      <c r="PUE57" s="332"/>
      <c r="PUF57" s="332"/>
      <c r="PUG57" s="332"/>
      <c r="PUH57" s="332"/>
      <c r="PUI57" s="332"/>
      <c r="PUJ57" s="332"/>
      <c r="PUK57" s="332"/>
      <c r="PUL57" s="332"/>
      <c r="PUM57" s="332"/>
      <c r="PUN57" s="332"/>
      <c r="PUO57" s="332"/>
      <c r="PUP57" s="332"/>
      <c r="PUQ57" s="332"/>
      <c r="PUR57" s="332"/>
      <c r="PUS57" s="332"/>
      <c r="PUT57" s="332"/>
      <c r="PUU57" s="332"/>
      <c r="PUV57" s="332"/>
      <c r="PUW57" s="332"/>
      <c r="PUX57" s="332"/>
      <c r="PUY57" s="332"/>
      <c r="PUZ57" s="332"/>
      <c r="PVA57" s="332"/>
      <c r="PVB57" s="332"/>
      <c r="PVC57" s="332"/>
      <c r="PVD57" s="332"/>
      <c r="PVE57" s="332"/>
      <c r="PVF57" s="332"/>
      <c r="PVG57" s="332"/>
      <c r="PVH57" s="332"/>
      <c r="PVI57" s="332"/>
      <c r="PVJ57" s="332"/>
      <c r="PVK57" s="332"/>
      <c r="PVL57" s="332"/>
      <c r="PVM57" s="332"/>
      <c r="PVN57" s="332"/>
      <c r="PVO57" s="332"/>
      <c r="PVP57" s="332"/>
      <c r="PVQ57" s="332"/>
      <c r="PVR57" s="332"/>
      <c r="PVS57" s="332"/>
      <c r="PVT57" s="332"/>
      <c r="PVU57" s="332"/>
      <c r="PVV57" s="332"/>
      <c r="PVW57" s="332"/>
      <c r="PVX57" s="332"/>
      <c r="PVY57" s="332"/>
      <c r="PVZ57" s="332"/>
      <c r="PWA57" s="332"/>
      <c r="PWB57" s="332"/>
      <c r="PWC57" s="332"/>
      <c r="PWD57" s="332"/>
      <c r="PWE57" s="332"/>
      <c r="PWF57" s="332"/>
      <c r="PWG57" s="332"/>
      <c r="PWH57" s="332"/>
      <c r="PWI57" s="332"/>
      <c r="PWJ57" s="332"/>
      <c r="PWK57" s="332"/>
      <c r="PWL57" s="332"/>
      <c r="PWM57" s="332"/>
      <c r="PWN57" s="332"/>
      <c r="PWO57" s="332"/>
      <c r="PWP57" s="332"/>
      <c r="PWQ57" s="332"/>
      <c r="PWR57" s="332"/>
      <c r="PWS57" s="332"/>
      <c r="PWT57" s="332"/>
      <c r="PWU57" s="332"/>
      <c r="PWV57" s="332"/>
      <c r="PWW57" s="332"/>
      <c r="PWX57" s="332"/>
      <c r="PWY57" s="332"/>
      <c r="PWZ57" s="332"/>
      <c r="PXA57" s="332"/>
      <c r="PXB57" s="332"/>
      <c r="PXC57" s="332"/>
      <c r="PXD57" s="332"/>
      <c r="PXE57" s="332"/>
      <c r="PXF57" s="332"/>
      <c r="PXG57" s="332"/>
      <c r="PXH57" s="332"/>
      <c r="PXI57" s="332"/>
      <c r="PXJ57" s="332"/>
      <c r="PXK57" s="332"/>
      <c r="PXL57" s="332"/>
      <c r="PXM57" s="332"/>
      <c r="PXN57" s="332"/>
      <c r="PXO57" s="332"/>
      <c r="PXP57" s="332"/>
      <c r="PXQ57" s="332"/>
      <c r="PXR57" s="332"/>
      <c r="PXS57" s="332"/>
      <c r="PXT57" s="332"/>
      <c r="PXU57" s="332"/>
      <c r="PXV57" s="332"/>
      <c r="PXW57" s="332"/>
      <c r="PXX57" s="332"/>
      <c r="PXY57" s="332"/>
      <c r="PXZ57" s="332"/>
      <c r="PYA57" s="332"/>
      <c r="PYB57" s="332"/>
      <c r="PYC57" s="332"/>
      <c r="PYD57" s="332"/>
      <c r="PYE57" s="332"/>
      <c r="PYF57" s="332"/>
      <c r="PYG57" s="332"/>
      <c r="PYH57" s="332"/>
      <c r="PYI57" s="332"/>
      <c r="PYJ57" s="332"/>
      <c r="PYK57" s="332"/>
      <c r="PYL57" s="332"/>
      <c r="PYM57" s="332"/>
      <c r="PYN57" s="332"/>
      <c r="PYO57" s="332"/>
      <c r="PYP57" s="332"/>
      <c r="PYQ57" s="332"/>
      <c r="PYR57" s="332"/>
      <c r="PYS57" s="332"/>
      <c r="PYT57" s="332"/>
      <c r="PYU57" s="332"/>
      <c r="PYV57" s="332"/>
      <c r="PYW57" s="332"/>
      <c r="PYX57" s="332"/>
      <c r="PYY57" s="332"/>
      <c r="PYZ57" s="332"/>
      <c r="PZA57" s="332"/>
      <c r="PZB57" s="332"/>
      <c r="PZC57" s="332"/>
      <c r="PZD57" s="332"/>
      <c r="PZE57" s="332"/>
      <c r="PZF57" s="332"/>
      <c r="PZG57" s="332"/>
      <c r="PZH57" s="332"/>
      <c r="PZI57" s="332"/>
      <c r="PZJ57" s="332"/>
      <c r="PZK57" s="332"/>
      <c r="PZL57" s="332"/>
      <c r="PZM57" s="332"/>
      <c r="PZN57" s="332"/>
      <c r="PZO57" s="332"/>
      <c r="PZP57" s="332"/>
      <c r="PZQ57" s="332"/>
      <c r="PZR57" s="332"/>
      <c r="PZS57" s="332"/>
      <c r="PZT57" s="332"/>
      <c r="PZU57" s="332"/>
      <c r="PZV57" s="332"/>
      <c r="PZW57" s="332"/>
      <c r="PZX57" s="332"/>
      <c r="PZY57" s="332"/>
      <c r="PZZ57" s="332"/>
      <c r="QAA57" s="332"/>
      <c r="QAB57" s="332"/>
      <c r="QAC57" s="332"/>
      <c r="QAD57" s="332"/>
      <c r="QAE57" s="332"/>
      <c r="QAF57" s="332"/>
      <c r="QAG57" s="332"/>
      <c r="QAH57" s="332"/>
      <c r="QAI57" s="332"/>
      <c r="QAJ57" s="332"/>
      <c r="QAK57" s="332"/>
      <c r="QAL57" s="332"/>
      <c r="QAM57" s="332"/>
      <c r="QAN57" s="332"/>
      <c r="QAO57" s="332"/>
      <c r="QAP57" s="332"/>
      <c r="QAQ57" s="332"/>
      <c r="QAR57" s="332"/>
      <c r="QAS57" s="332"/>
      <c r="QAT57" s="332"/>
      <c r="QAU57" s="332"/>
      <c r="QAV57" s="332"/>
      <c r="QAW57" s="332"/>
      <c r="QAX57" s="332"/>
      <c r="QAY57" s="332"/>
      <c r="QAZ57" s="332"/>
      <c r="QBA57" s="332"/>
      <c r="QBB57" s="332"/>
      <c r="QBC57" s="332"/>
      <c r="QBD57" s="332"/>
      <c r="QBE57" s="332"/>
      <c r="QBF57" s="332"/>
      <c r="QBG57" s="332"/>
      <c r="QBH57" s="332"/>
      <c r="QBI57" s="332"/>
      <c r="QBJ57" s="332"/>
      <c r="QBK57" s="332"/>
      <c r="QBL57" s="332"/>
      <c r="QBM57" s="332"/>
      <c r="QBN57" s="332"/>
      <c r="QBO57" s="332"/>
      <c r="QBP57" s="332"/>
      <c r="QBQ57" s="332"/>
      <c r="QBR57" s="332"/>
      <c r="QBS57" s="332"/>
      <c r="QBT57" s="332"/>
      <c r="QBU57" s="332"/>
      <c r="QBV57" s="332"/>
      <c r="QBW57" s="332"/>
      <c r="QBX57" s="332"/>
      <c r="QBY57" s="332"/>
      <c r="QBZ57" s="332"/>
      <c r="QCA57" s="332"/>
      <c r="QCB57" s="332"/>
      <c r="QCC57" s="332"/>
      <c r="QCD57" s="332"/>
      <c r="QCE57" s="332"/>
      <c r="QCF57" s="332"/>
      <c r="QCG57" s="332"/>
      <c r="QCH57" s="332"/>
      <c r="QCI57" s="332"/>
      <c r="QCJ57" s="332"/>
      <c r="QCK57" s="332"/>
      <c r="QCL57" s="332"/>
      <c r="QCM57" s="332"/>
      <c r="QCN57" s="332"/>
      <c r="QCO57" s="332"/>
      <c r="QCP57" s="332"/>
      <c r="QCQ57" s="332"/>
      <c r="QCR57" s="332"/>
      <c r="QCS57" s="332"/>
      <c r="QCT57" s="332"/>
      <c r="QCU57" s="332"/>
      <c r="QCV57" s="332"/>
      <c r="QCW57" s="332"/>
      <c r="QCX57" s="332"/>
      <c r="QCY57" s="332"/>
      <c r="QCZ57" s="332"/>
      <c r="QDA57" s="332"/>
      <c r="QDB57" s="332"/>
      <c r="QDC57" s="332"/>
      <c r="QDD57" s="332"/>
      <c r="QDE57" s="332"/>
      <c r="QDF57" s="332"/>
      <c r="QDG57" s="332"/>
      <c r="QDH57" s="332"/>
      <c r="QDI57" s="332"/>
      <c r="QDJ57" s="332"/>
      <c r="QDK57" s="332"/>
      <c r="QDL57" s="332"/>
      <c r="QDM57" s="332"/>
      <c r="QDN57" s="332"/>
      <c r="QDO57" s="332"/>
      <c r="QDP57" s="332"/>
      <c r="QDQ57" s="332"/>
      <c r="QDR57" s="332"/>
      <c r="QDS57" s="332"/>
      <c r="QDT57" s="332"/>
      <c r="QDU57" s="332"/>
      <c r="QDV57" s="332"/>
      <c r="QDW57" s="332"/>
      <c r="QDX57" s="332"/>
      <c r="QDY57" s="332"/>
      <c r="QDZ57" s="332"/>
      <c r="QEA57" s="332"/>
      <c r="QEB57" s="332"/>
      <c r="QEC57" s="332"/>
      <c r="QED57" s="332"/>
      <c r="QEE57" s="332"/>
      <c r="QEF57" s="332"/>
      <c r="QEG57" s="332"/>
      <c r="QEH57" s="332"/>
      <c r="QEI57" s="332"/>
      <c r="QEJ57" s="332"/>
      <c r="QEK57" s="332"/>
      <c r="QEL57" s="332"/>
      <c r="QEM57" s="332"/>
      <c r="QEN57" s="332"/>
      <c r="QEO57" s="332"/>
      <c r="QEP57" s="332"/>
      <c r="QEQ57" s="332"/>
      <c r="QER57" s="332"/>
      <c r="QES57" s="332"/>
      <c r="QET57" s="332"/>
      <c r="QEU57" s="332"/>
      <c r="QEV57" s="332"/>
      <c r="QEW57" s="332"/>
      <c r="QEX57" s="332"/>
      <c r="QEY57" s="332"/>
      <c r="QEZ57" s="332"/>
      <c r="QFA57" s="332"/>
      <c r="QFB57" s="332"/>
      <c r="QFC57" s="332"/>
      <c r="QFD57" s="332"/>
      <c r="QFE57" s="332"/>
      <c r="QFF57" s="332"/>
      <c r="QFG57" s="332"/>
      <c r="QFH57" s="332"/>
      <c r="QFI57" s="332"/>
      <c r="QFJ57" s="332"/>
      <c r="QFK57" s="332"/>
      <c r="QFL57" s="332"/>
      <c r="QFM57" s="332"/>
      <c r="QFN57" s="332"/>
      <c r="QFO57" s="332"/>
      <c r="QFP57" s="332"/>
      <c r="QFQ57" s="332"/>
      <c r="QFR57" s="332"/>
      <c r="QFS57" s="332"/>
      <c r="QFT57" s="332"/>
      <c r="QFU57" s="332"/>
      <c r="QFV57" s="332"/>
      <c r="QFW57" s="332"/>
      <c r="QFX57" s="332"/>
      <c r="QFY57" s="332"/>
      <c r="QFZ57" s="332"/>
      <c r="QGA57" s="332"/>
      <c r="QGB57" s="332"/>
      <c r="QGC57" s="332"/>
      <c r="QGD57" s="332"/>
      <c r="QGE57" s="332"/>
      <c r="QGF57" s="332"/>
      <c r="QGG57" s="332"/>
      <c r="QGH57" s="332"/>
      <c r="QGI57" s="332"/>
      <c r="QGJ57" s="332"/>
      <c r="QGK57" s="332"/>
      <c r="QGL57" s="332"/>
      <c r="QGM57" s="332"/>
      <c r="QGN57" s="332"/>
      <c r="QGO57" s="332"/>
      <c r="QGP57" s="332"/>
      <c r="QGQ57" s="332"/>
      <c r="QGR57" s="332"/>
      <c r="QGS57" s="332"/>
      <c r="QGT57" s="332"/>
      <c r="QGU57" s="332"/>
      <c r="QGV57" s="332"/>
      <c r="QGW57" s="332"/>
      <c r="QGX57" s="332"/>
      <c r="QGY57" s="332"/>
      <c r="QGZ57" s="332"/>
      <c r="QHA57" s="332"/>
      <c r="QHB57" s="332"/>
      <c r="QHC57" s="332"/>
      <c r="QHD57" s="332"/>
      <c r="QHE57" s="332"/>
      <c r="QHF57" s="332"/>
      <c r="QHG57" s="332"/>
      <c r="QHH57" s="332"/>
      <c r="QHI57" s="332"/>
      <c r="QHJ57" s="332"/>
      <c r="QHK57" s="332"/>
      <c r="QHL57" s="332"/>
      <c r="QHM57" s="332"/>
      <c r="QHN57" s="332"/>
      <c r="QHO57" s="332"/>
      <c r="QHP57" s="332"/>
      <c r="QHQ57" s="332"/>
      <c r="QHR57" s="332"/>
      <c r="QHS57" s="332"/>
      <c r="QHT57" s="332"/>
      <c r="QHU57" s="332"/>
      <c r="QHV57" s="332"/>
      <c r="QHW57" s="332"/>
      <c r="QHX57" s="332"/>
      <c r="QHY57" s="332"/>
      <c r="QHZ57" s="332"/>
      <c r="QIA57" s="332"/>
      <c r="QIB57" s="332"/>
      <c r="QIC57" s="332"/>
      <c r="QID57" s="332"/>
      <c r="QIE57" s="332"/>
      <c r="QIF57" s="332"/>
      <c r="QIG57" s="332"/>
      <c r="QIH57" s="332"/>
      <c r="QII57" s="332"/>
      <c r="QIJ57" s="332"/>
      <c r="QIK57" s="332"/>
      <c r="QIL57" s="332"/>
      <c r="QIM57" s="332"/>
      <c r="QIN57" s="332"/>
      <c r="QIO57" s="332"/>
      <c r="QIP57" s="332"/>
      <c r="QIQ57" s="332"/>
      <c r="QIR57" s="332"/>
      <c r="QIS57" s="332"/>
      <c r="QIT57" s="332"/>
      <c r="QIU57" s="332"/>
      <c r="QIV57" s="332"/>
      <c r="QIW57" s="332"/>
      <c r="QIX57" s="332"/>
      <c r="QIY57" s="332"/>
      <c r="QIZ57" s="332"/>
      <c r="QJA57" s="332"/>
      <c r="QJB57" s="332"/>
      <c r="QJC57" s="332"/>
      <c r="QJD57" s="332"/>
      <c r="QJE57" s="332"/>
      <c r="QJF57" s="332"/>
      <c r="QJG57" s="332"/>
      <c r="QJH57" s="332"/>
      <c r="QJI57" s="332"/>
      <c r="QJJ57" s="332"/>
      <c r="QJK57" s="332"/>
      <c r="QJL57" s="332"/>
      <c r="QJM57" s="332"/>
      <c r="QJN57" s="332"/>
      <c r="QJO57" s="332"/>
      <c r="QJP57" s="332"/>
      <c r="QJQ57" s="332"/>
      <c r="QJR57" s="332"/>
      <c r="QJS57" s="332"/>
      <c r="QJT57" s="332"/>
      <c r="QJU57" s="332"/>
      <c r="QJV57" s="332"/>
      <c r="QJW57" s="332"/>
      <c r="QJX57" s="332"/>
      <c r="QJY57" s="332"/>
      <c r="QJZ57" s="332"/>
      <c r="QKA57" s="332"/>
      <c r="QKB57" s="332"/>
      <c r="QKC57" s="332"/>
      <c r="QKD57" s="332"/>
      <c r="QKE57" s="332"/>
      <c r="QKF57" s="332"/>
      <c r="QKG57" s="332"/>
      <c r="QKH57" s="332"/>
      <c r="QKI57" s="332"/>
      <c r="QKJ57" s="332"/>
      <c r="QKK57" s="332"/>
      <c r="QKL57" s="332"/>
      <c r="QKM57" s="332"/>
      <c r="QKN57" s="332"/>
      <c r="QKO57" s="332"/>
      <c r="QKP57" s="332"/>
      <c r="QKQ57" s="332"/>
      <c r="QKR57" s="332"/>
      <c r="QKS57" s="332"/>
      <c r="QKT57" s="332"/>
      <c r="QKU57" s="332"/>
      <c r="QKV57" s="332"/>
      <c r="QKW57" s="332"/>
      <c r="QKX57" s="332"/>
      <c r="QKY57" s="332"/>
      <c r="QKZ57" s="332"/>
      <c r="QLA57" s="332"/>
      <c r="QLB57" s="332"/>
      <c r="QLC57" s="332"/>
      <c r="QLD57" s="332"/>
      <c r="QLE57" s="332"/>
      <c r="QLF57" s="332"/>
      <c r="QLG57" s="332"/>
      <c r="QLH57" s="332"/>
      <c r="QLI57" s="332"/>
      <c r="QLJ57" s="332"/>
      <c r="QLK57" s="332"/>
      <c r="QLL57" s="332"/>
      <c r="QLM57" s="332"/>
      <c r="QLN57" s="332"/>
      <c r="QLO57" s="332"/>
      <c r="QLP57" s="332"/>
      <c r="QLQ57" s="332"/>
      <c r="QLR57" s="332"/>
      <c r="QLS57" s="332"/>
      <c r="QLT57" s="332"/>
      <c r="QLU57" s="332"/>
      <c r="QLV57" s="332"/>
      <c r="QLW57" s="332"/>
      <c r="QLX57" s="332"/>
      <c r="QLY57" s="332"/>
      <c r="QLZ57" s="332"/>
      <c r="QMA57" s="332"/>
      <c r="QMB57" s="332"/>
      <c r="QMC57" s="332"/>
      <c r="QMD57" s="332"/>
      <c r="QME57" s="332"/>
      <c r="QMF57" s="332"/>
      <c r="QMG57" s="332"/>
      <c r="QMH57" s="332"/>
      <c r="QMI57" s="332"/>
      <c r="QMJ57" s="332"/>
      <c r="QMK57" s="332"/>
      <c r="QML57" s="332"/>
      <c r="QMM57" s="332"/>
      <c r="QMN57" s="332"/>
      <c r="QMO57" s="332"/>
      <c r="QMP57" s="332"/>
      <c r="QMQ57" s="332"/>
      <c r="QMR57" s="332"/>
      <c r="QMS57" s="332"/>
      <c r="QMT57" s="332"/>
      <c r="QMU57" s="332"/>
      <c r="QMV57" s="332"/>
      <c r="QMW57" s="332"/>
      <c r="QMX57" s="332"/>
      <c r="QMY57" s="332"/>
      <c r="QMZ57" s="332"/>
      <c r="QNA57" s="332"/>
      <c r="QNB57" s="332"/>
      <c r="QNC57" s="332"/>
      <c r="QND57" s="332"/>
      <c r="QNE57" s="332"/>
      <c r="QNF57" s="332"/>
      <c r="QNG57" s="332"/>
      <c r="QNH57" s="332"/>
      <c r="QNI57" s="332"/>
      <c r="QNJ57" s="332"/>
      <c r="QNK57" s="332"/>
      <c r="QNL57" s="332"/>
      <c r="QNM57" s="332"/>
      <c r="QNN57" s="332"/>
      <c r="QNO57" s="332"/>
      <c r="QNP57" s="332"/>
      <c r="QNQ57" s="332"/>
      <c r="QNR57" s="332"/>
      <c r="QNS57" s="332"/>
      <c r="QNT57" s="332"/>
      <c r="QNU57" s="332"/>
      <c r="QNV57" s="332"/>
      <c r="QNW57" s="332"/>
      <c r="QNX57" s="332"/>
      <c r="QNY57" s="332"/>
      <c r="QNZ57" s="332"/>
      <c r="QOA57" s="332"/>
      <c r="QOB57" s="332"/>
      <c r="QOC57" s="332"/>
      <c r="QOD57" s="332"/>
      <c r="QOE57" s="332"/>
      <c r="QOF57" s="332"/>
      <c r="QOG57" s="332"/>
      <c r="QOH57" s="332"/>
      <c r="QOI57" s="332"/>
      <c r="QOJ57" s="332"/>
      <c r="QOK57" s="332"/>
      <c r="QOL57" s="332"/>
      <c r="QOM57" s="332"/>
      <c r="QON57" s="332"/>
      <c r="QOO57" s="332"/>
      <c r="QOP57" s="332"/>
      <c r="QOQ57" s="332"/>
      <c r="QOR57" s="332"/>
      <c r="QOS57" s="332"/>
      <c r="QOT57" s="332"/>
      <c r="QOU57" s="332"/>
      <c r="QOV57" s="332"/>
      <c r="QOW57" s="332"/>
      <c r="QOX57" s="332"/>
      <c r="QOY57" s="332"/>
      <c r="QOZ57" s="332"/>
      <c r="QPA57" s="332"/>
      <c r="QPB57" s="332"/>
      <c r="QPC57" s="332"/>
      <c r="QPD57" s="332"/>
      <c r="QPE57" s="332"/>
      <c r="QPF57" s="332"/>
      <c r="QPG57" s="332"/>
      <c r="QPH57" s="332"/>
      <c r="QPI57" s="332"/>
      <c r="QPJ57" s="332"/>
      <c r="QPK57" s="332"/>
      <c r="QPL57" s="332"/>
      <c r="QPM57" s="332"/>
      <c r="QPN57" s="332"/>
      <c r="QPO57" s="332"/>
      <c r="QPP57" s="332"/>
      <c r="QPQ57" s="332"/>
      <c r="QPR57" s="332"/>
      <c r="QPS57" s="332"/>
      <c r="QPT57" s="332"/>
      <c r="QPU57" s="332"/>
      <c r="QPV57" s="332"/>
      <c r="QPW57" s="332"/>
      <c r="QPX57" s="332"/>
      <c r="QPY57" s="332"/>
      <c r="QPZ57" s="332"/>
      <c r="QQA57" s="332"/>
      <c r="QQB57" s="332"/>
      <c r="QQC57" s="332"/>
      <c r="QQD57" s="332"/>
      <c r="QQE57" s="332"/>
      <c r="QQF57" s="332"/>
      <c r="QQG57" s="332"/>
      <c r="QQH57" s="332"/>
      <c r="QQI57" s="332"/>
      <c r="QQJ57" s="332"/>
      <c r="QQK57" s="332"/>
      <c r="QQL57" s="332"/>
      <c r="QQM57" s="332"/>
      <c r="QQN57" s="332"/>
      <c r="QQO57" s="332"/>
      <c r="QQP57" s="332"/>
      <c r="QQQ57" s="332"/>
      <c r="QQR57" s="332"/>
      <c r="QQS57" s="332"/>
      <c r="QQT57" s="332"/>
      <c r="QQU57" s="332"/>
      <c r="QQV57" s="332"/>
      <c r="QQW57" s="332"/>
      <c r="QQX57" s="332"/>
      <c r="QQY57" s="332"/>
      <c r="QQZ57" s="332"/>
      <c r="QRA57" s="332"/>
      <c r="QRB57" s="332"/>
      <c r="QRC57" s="332"/>
      <c r="QRD57" s="332"/>
      <c r="QRE57" s="332"/>
      <c r="QRF57" s="332"/>
      <c r="QRG57" s="332"/>
      <c r="QRH57" s="332"/>
      <c r="QRI57" s="332"/>
      <c r="QRJ57" s="332"/>
      <c r="QRK57" s="332"/>
      <c r="QRL57" s="332"/>
      <c r="QRM57" s="332"/>
      <c r="QRN57" s="332"/>
      <c r="QRO57" s="332"/>
      <c r="QRP57" s="332"/>
      <c r="QRQ57" s="332"/>
      <c r="QRR57" s="332"/>
      <c r="QRS57" s="332"/>
      <c r="QRT57" s="332"/>
      <c r="QRU57" s="332"/>
      <c r="QRV57" s="332"/>
      <c r="QRW57" s="332"/>
      <c r="QRX57" s="332"/>
      <c r="QRY57" s="332"/>
      <c r="QRZ57" s="332"/>
      <c r="QSA57" s="332"/>
      <c r="QSB57" s="332"/>
      <c r="QSC57" s="332"/>
      <c r="QSD57" s="332"/>
      <c r="QSE57" s="332"/>
      <c r="QSF57" s="332"/>
      <c r="QSG57" s="332"/>
      <c r="QSH57" s="332"/>
      <c r="QSI57" s="332"/>
      <c r="QSJ57" s="332"/>
      <c r="QSK57" s="332"/>
      <c r="QSL57" s="332"/>
      <c r="QSM57" s="332"/>
      <c r="QSN57" s="332"/>
      <c r="QSO57" s="332"/>
      <c r="QSP57" s="332"/>
      <c r="QSQ57" s="332"/>
      <c r="QSR57" s="332"/>
      <c r="QSS57" s="332"/>
      <c r="QST57" s="332"/>
      <c r="QSU57" s="332"/>
      <c r="QSV57" s="332"/>
      <c r="QSW57" s="332"/>
      <c r="QSX57" s="332"/>
      <c r="QSY57" s="332"/>
      <c r="QSZ57" s="332"/>
      <c r="QTA57" s="332"/>
      <c r="QTB57" s="332"/>
      <c r="QTC57" s="332"/>
      <c r="QTD57" s="332"/>
      <c r="QTE57" s="332"/>
      <c r="QTF57" s="332"/>
      <c r="QTG57" s="332"/>
      <c r="QTH57" s="332"/>
      <c r="QTI57" s="332"/>
      <c r="QTJ57" s="332"/>
      <c r="QTK57" s="332"/>
      <c r="QTL57" s="332"/>
      <c r="QTM57" s="332"/>
      <c r="QTN57" s="332"/>
      <c r="QTO57" s="332"/>
      <c r="QTP57" s="332"/>
      <c r="QTQ57" s="332"/>
      <c r="QTR57" s="332"/>
      <c r="QTS57" s="332"/>
      <c r="QTT57" s="332"/>
      <c r="QTU57" s="332"/>
      <c r="QTV57" s="332"/>
      <c r="QTW57" s="332"/>
      <c r="QTX57" s="332"/>
      <c r="QTY57" s="332"/>
      <c r="QTZ57" s="332"/>
      <c r="QUA57" s="332"/>
      <c r="QUB57" s="332"/>
      <c r="QUC57" s="332"/>
      <c r="QUD57" s="332"/>
      <c r="QUE57" s="332"/>
      <c r="QUF57" s="332"/>
      <c r="QUG57" s="332"/>
      <c r="QUH57" s="332"/>
      <c r="QUI57" s="332"/>
      <c r="QUJ57" s="332"/>
      <c r="QUK57" s="332"/>
      <c r="QUL57" s="332"/>
      <c r="QUM57" s="332"/>
      <c r="QUN57" s="332"/>
      <c r="QUO57" s="332"/>
      <c r="QUP57" s="332"/>
      <c r="QUQ57" s="332"/>
      <c r="QUR57" s="332"/>
      <c r="QUS57" s="332"/>
      <c r="QUT57" s="332"/>
      <c r="QUU57" s="332"/>
      <c r="QUV57" s="332"/>
      <c r="QUW57" s="332"/>
      <c r="QUX57" s="332"/>
      <c r="QUY57" s="332"/>
      <c r="QUZ57" s="332"/>
      <c r="QVA57" s="332"/>
      <c r="QVB57" s="332"/>
      <c r="QVC57" s="332"/>
      <c r="QVD57" s="332"/>
      <c r="QVE57" s="332"/>
      <c r="QVF57" s="332"/>
      <c r="QVG57" s="332"/>
      <c r="QVH57" s="332"/>
      <c r="QVI57" s="332"/>
      <c r="QVJ57" s="332"/>
      <c r="QVK57" s="332"/>
      <c r="QVL57" s="332"/>
      <c r="QVM57" s="332"/>
      <c r="QVN57" s="332"/>
      <c r="QVO57" s="332"/>
      <c r="QVP57" s="332"/>
      <c r="QVQ57" s="332"/>
      <c r="QVR57" s="332"/>
      <c r="QVS57" s="332"/>
      <c r="QVT57" s="332"/>
      <c r="QVU57" s="332"/>
      <c r="QVV57" s="332"/>
      <c r="QVW57" s="332"/>
      <c r="QVX57" s="332"/>
      <c r="QVY57" s="332"/>
      <c r="QVZ57" s="332"/>
      <c r="QWA57" s="332"/>
      <c r="QWB57" s="332"/>
      <c r="QWC57" s="332"/>
      <c r="QWD57" s="332"/>
      <c r="QWE57" s="332"/>
      <c r="QWF57" s="332"/>
      <c r="QWG57" s="332"/>
      <c r="QWH57" s="332"/>
      <c r="QWI57" s="332"/>
      <c r="QWJ57" s="332"/>
      <c r="QWK57" s="332"/>
      <c r="QWL57" s="332"/>
      <c r="QWM57" s="332"/>
      <c r="QWN57" s="332"/>
      <c r="QWO57" s="332"/>
      <c r="QWP57" s="332"/>
      <c r="QWQ57" s="332"/>
      <c r="QWR57" s="332"/>
      <c r="QWS57" s="332"/>
      <c r="QWT57" s="332"/>
      <c r="QWU57" s="332"/>
      <c r="QWV57" s="332"/>
      <c r="QWW57" s="332"/>
      <c r="QWX57" s="332"/>
      <c r="QWY57" s="332"/>
      <c r="QWZ57" s="332"/>
      <c r="QXA57" s="332"/>
      <c r="QXB57" s="332"/>
      <c r="QXC57" s="332"/>
      <c r="QXD57" s="332"/>
      <c r="QXE57" s="332"/>
      <c r="QXF57" s="332"/>
      <c r="QXG57" s="332"/>
      <c r="QXH57" s="332"/>
      <c r="QXI57" s="332"/>
      <c r="QXJ57" s="332"/>
      <c r="QXK57" s="332"/>
      <c r="QXL57" s="332"/>
      <c r="QXM57" s="332"/>
      <c r="QXN57" s="332"/>
      <c r="QXO57" s="332"/>
      <c r="QXP57" s="332"/>
      <c r="QXQ57" s="332"/>
      <c r="QXR57" s="332"/>
      <c r="QXS57" s="332"/>
      <c r="QXT57" s="332"/>
      <c r="QXU57" s="332"/>
      <c r="QXV57" s="332"/>
      <c r="QXW57" s="332"/>
      <c r="QXX57" s="332"/>
      <c r="QXY57" s="332"/>
      <c r="QXZ57" s="332"/>
      <c r="QYA57" s="332"/>
      <c r="QYB57" s="332"/>
      <c r="QYC57" s="332"/>
      <c r="QYD57" s="332"/>
      <c r="QYE57" s="332"/>
      <c r="QYF57" s="332"/>
      <c r="QYG57" s="332"/>
      <c r="QYH57" s="332"/>
      <c r="QYI57" s="332"/>
      <c r="QYJ57" s="332"/>
      <c r="QYK57" s="332"/>
      <c r="QYL57" s="332"/>
      <c r="QYM57" s="332"/>
      <c r="QYN57" s="332"/>
      <c r="QYO57" s="332"/>
      <c r="QYP57" s="332"/>
      <c r="QYQ57" s="332"/>
      <c r="QYR57" s="332"/>
      <c r="QYS57" s="332"/>
      <c r="QYT57" s="332"/>
      <c r="QYU57" s="332"/>
      <c r="QYV57" s="332"/>
      <c r="QYW57" s="332"/>
      <c r="QYX57" s="332"/>
      <c r="QYY57" s="332"/>
      <c r="QYZ57" s="332"/>
      <c r="QZA57" s="332"/>
      <c r="QZB57" s="332"/>
      <c r="QZC57" s="332"/>
      <c r="QZD57" s="332"/>
      <c r="QZE57" s="332"/>
      <c r="QZF57" s="332"/>
      <c r="QZG57" s="332"/>
      <c r="QZH57" s="332"/>
      <c r="QZI57" s="332"/>
      <c r="QZJ57" s="332"/>
      <c r="QZK57" s="332"/>
      <c r="QZL57" s="332"/>
      <c r="QZM57" s="332"/>
      <c r="QZN57" s="332"/>
      <c r="QZO57" s="332"/>
      <c r="QZP57" s="332"/>
      <c r="QZQ57" s="332"/>
      <c r="QZR57" s="332"/>
      <c r="QZS57" s="332"/>
      <c r="QZT57" s="332"/>
      <c r="QZU57" s="332"/>
      <c r="QZV57" s="332"/>
      <c r="QZW57" s="332"/>
      <c r="QZX57" s="332"/>
      <c r="QZY57" s="332"/>
      <c r="QZZ57" s="332"/>
      <c r="RAA57" s="332"/>
      <c r="RAB57" s="332"/>
      <c r="RAC57" s="332"/>
      <c r="RAD57" s="332"/>
      <c r="RAE57" s="332"/>
      <c r="RAF57" s="332"/>
      <c r="RAG57" s="332"/>
      <c r="RAH57" s="332"/>
      <c r="RAI57" s="332"/>
      <c r="RAJ57" s="332"/>
      <c r="RAK57" s="332"/>
      <c r="RAL57" s="332"/>
      <c r="RAM57" s="332"/>
      <c r="RAN57" s="332"/>
      <c r="RAO57" s="332"/>
      <c r="RAP57" s="332"/>
      <c r="RAQ57" s="332"/>
      <c r="RAR57" s="332"/>
      <c r="RAS57" s="332"/>
      <c r="RAT57" s="332"/>
      <c r="RAU57" s="332"/>
      <c r="RAV57" s="332"/>
      <c r="RAW57" s="332"/>
      <c r="RAX57" s="332"/>
      <c r="RAY57" s="332"/>
      <c r="RAZ57" s="332"/>
      <c r="RBA57" s="332"/>
      <c r="RBB57" s="332"/>
      <c r="RBC57" s="332"/>
      <c r="RBD57" s="332"/>
      <c r="RBE57" s="332"/>
      <c r="RBF57" s="332"/>
      <c r="RBG57" s="332"/>
      <c r="RBH57" s="332"/>
      <c r="RBI57" s="332"/>
      <c r="RBJ57" s="332"/>
      <c r="RBK57" s="332"/>
      <c r="RBL57" s="332"/>
      <c r="RBM57" s="332"/>
      <c r="RBN57" s="332"/>
      <c r="RBO57" s="332"/>
      <c r="RBP57" s="332"/>
      <c r="RBQ57" s="332"/>
      <c r="RBR57" s="332"/>
      <c r="RBS57" s="332"/>
      <c r="RBT57" s="332"/>
      <c r="RBU57" s="332"/>
      <c r="RBV57" s="332"/>
      <c r="RBW57" s="332"/>
      <c r="RBX57" s="332"/>
      <c r="RBY57" s="332"/>
      <c r="RBZ57" s="332"/>
      <c r="RCA57" s="332"/>
      <c r="RCB57" s="332"/>
      <c r="RCC57" s="332"/>
      <c r="RCD57" s="332"/>
      <c r="RCE57" s="332"/>
      <c r="RCF57" s="332"/>
      <c r="RCG57" s="332"/>
      <c r="RCH57" s="332"/>
      <c r="RCI57" s="332"/>
      <c r="RCJ57" s="332"/>
      <c r="RCK57" s="332"/>
      <c r="RCL57" s="332"/>
      <c r="RCM57" s="332"/>
      <c r="RCN57" s="332"/>
      <c r="RCO57" s="332"/>
      <c r="RCP57" s="332"/>
      <c r="RCQ57" s="332"/>
      <c r="RCR57" s="332"/>
      <c r="RCS57" s="332"/>
      <c r="RCT57" s="332"/>
      <c r="RCU57" s="332"/>
      <c r="RCV57" s="332"/>
      <c r="RCW57" s="332"/>
      <c r="RCX57" s="332"/>
      <c r="RCY57" s="332"/>
      <c r="RCZ57" s="332"/>
      <c r="RDA57" s="332"/>
      <c r="RDB57" s="332"/>
      <c r="RDC57" s="332"/>
      <c r="RDD57" s="332"/>
      <c r="RDE57" s="332"/>
      <c r="RDF57" s="332"/>
      <c r="RDG57" s="332"/>
      <c r="RDH57" s="332"/>
      <c r="RDI57" s="332"/>
      <c r="RDJ57" s="332"/>
      <c r="RDK57" s="332"/>
      <c r="RDL57" s="332"/>
      <c r="RDM57" s="332"/>
      <c r="RDN57" s="332"/>
      <c r="RDO57" s="332"/>
      <c r="RDP57" s="332"/>
      <c r="RDQ57" s="332"/>
      <c r="RDR57" s="332"/>
      <c r="RDS57" s="332"/>
      <c r="RDT57" s="332"/>
      <c r="RDU57" s="332"/>
      <c r="RDV57" s="332"/>
      <c r="RDW57" s="332"/>
      <c r="RDX57" s="332"/>
      <c r="RDY57" s="332"/>
      <c r="RDZ57" s="332"/>
      <c r="REA57" s="332"/>
      <c r="REB57" s="332"/>
      <c r="REC57" s="332"/>
      <c r="RED57" s="332"/>
      <c r="REE57" s="332"/>
      <c r="REF57" s="332"/>
      <c r="REG57" s="332"/>
      <c r="REH57" s="332"/>
      <c r="REI57" s="332"/>
      <c r="REJ57" s="332"/>
      <c r="REK57" s="332"/>
      <c r="REL57" s="332"/>
      <c r="REM57" s="332"/>
      <c r="REN57" s="332"/>
      <c r="REO57" s="332"/>
      <c r="REP57" s="332"/>
      <c r="REQ57" s="332"/>
      <c r="RER57" s="332"/>
      <c r="RES57" s="332"/>
      <c r="RET57" s="332"/>
      <c r="REU57" s="332"/>
      <c r="REV57" s="332"/>
      <c r="REW57" s="332"/>
      <c r="REX57" s="332"/>
      <c r="REY57" s="332"/>
      <c r="REZ57" s="332"/>
      <c r="RFA57" s="332"/>
      <c r="RFB57" s="332"/>
      <c r="RFC57" s="332"/>
      <c r="RFD57" s="332"/>
      <c r="RFE57" s="332"/>
      <c r="RFF57" s="332"/>
      <c r="RFG57" s="332"/>
      <c r="RFH57" s="332"/>
      <c r="RFI57" s="332"/>
      <c r="RFJ57" s="332"/>
      <c r="RFK57" s="332"/>
      <c r="RFL57" s="332"/>
      <c r="RFM57" s="332"/>
      <c r="RFN57" s="332"/>
      <c r="RFO57" s="332"/>
      <c r="RFP57" s="332"/>
      <c r="RFQ57" s="332"/>
      <c r="RFR57" s="332"/>
      <c r="RFS57" s="332"/>
      <c r="RFT57" s="332"/>
      <c r="RFU57" s="332"/>
      <c r="RFV57" s="332"/>
      <c r="RFW57" s="332"/>
      <c r="RFX57" s="332"/>
      <c r="RFY57" s="332"/>
      <c r="RFZ57" s="332"/>
      <c r="RGA57" s="332"/>
      <c r="RGB57" s="332"/>
      <c r="RGC57" s="332"/>
      <c r="RGD57" s="332"/>
      <c r="RGE57" s="332"/>
      <c r="RGF57" s="332"/>
      <c r="RGG57" s="332"/>
      <c r="RGH57" s="332"/>
      <c r="RGI57" s="332"/>
      <c r="RGJ57" s="332"/>
      <c r="RGK57" s="332"/>
      <c r="RGL57" s="332"/>
      <c r="RGM57" s="332"/>
      <c r="RGN57" s="332"/>
      <c r="RGO57" s="332"/>
      <c r="RGP57" s="332"/>
      <c r="RGQ57" s="332"/>
      <c r="RGR57" s="332"/>
      <c r="RGS57" s="332"/>
      <c r="RGT57" s="332"/>
      <c r="RGU57" s="332"/>
      <c r="RGV57" s="332"/>
      <c r="RGW57" s="332"/>
      <c r="RGX57" s="332"/>
      <c r="RGY57" s="332"/>
      <c r="RGZ57" s="332"/>
      <c r="RHA57" s="332"/>
      <c r="RHB57" s="332"/>
      <c r="RHC57" s="332"/>
      <c r="RHD57" s="332"/>
      <c r="RHE57" s="332"/>
      <c r="RHF57" s="332"/>
      <c r="RHG57" s="332"/>
      <c r="RHH57" s="332"/>
      <c r="RHI57" s="332"/>
      <c r="RHJ57" s="332"/>
      <c r="RHK57" s="332"/>
      <c r="RHL57" s="332"/>
      <c r="RHM57" s="332"/>
      <c r="RHN57" s="332"/>
      <c r="RHO57" s="332"/>
      <c r="RHP57" s="332"/>
      <c r="RHQ57" s="332"/>
      <c r="RHR57" s="332"/>
      <c r="RHS57" s="332"/>
      <c r="RHT57" s="332"/>
      <c r="RHU57" s="332"/>
      <c r="RHV57" s="332"/>
      <c r="RHW57" s="332"/>
      <c r="RHX57" s="332"/>
      <c r="RHY57" s="332"/>
      <c r="RHZ57" s="332"/>
      <c r="RIA57" s="332"/>
      <c r="RIB57" s="332"/>
      <c r="RIC57" s="332"/>
      <c r="RID57" s="332"/>
      <c r="RIE57" s="332"/>
      <c r="RIF57" s="332"/>
      <c r="RIG57" s="332"/>
      <c r="RIH57" s="332"/>
      <c r="RII57" s="332"/>
      <c r="RIJ57" s="332"/>
      <c r="RIK57" s="332"/>
      <c r="RIL57" s="332"/>
      <c r="RIM57" s="332"/>
      <c r="RIN57" s="332"/>
      <c r="RIO57" s="332"/>
      <c r="RIP57" s="332"/>
      <c r="RIQ57" s="332"/>
      <c r="RIR57" s="332"/>
      <c r="RIS57" s="332"/>
      <c r="RIT57" s="332"/>
      <c r="RIU57" s="332"/>
      <c r="RIV57" s="332"/>
      <c r="RIW57" s="332"/>
      <c r="RIX57" s="332"/>
      <c r="RIY57" s="332"/>
      <c r="RIZ57" s="332"/>
      <c r="RJA57" s="332"/>
      <c r="RJB57" s="332"/>
      <c r="RJC57" s="332"/>
      <c r="RJD57" s="332"/>
      <c r="RJE57" s="332"/>
      <c r="RJF57" s="332"/>
      <c r="RJG57" s="332"/>
      <c r="RJH57" s="332"/>
      <c r="RJI57" s="332"/>
      <c r="RJJ57" s="332"/>
      <c r="RJK57" s="332"/>
      <c r="RJL57" s="332"/>
      <c r="RJM57" s="332"/>
      <c r="RJN57" s="332"/>
      <c r="RJO57" s="332"/>
      <c r="RJP57" s="332"/>
      <c r="RJQ57" s="332"/>
      <c r="RJR57" s="332"/>
      <c r="RJS57" s="332"/>
      <c r="RJT57" s="332"/>
      <c r="RJU57" s="332"/>
      <c r="RJV57" s="332"/>
      <c r="RJW57" s="332"/>
      <c r="RJX57" s="332"/>
      <c r="RJY57" s="332"/>
      <c r="RJZ57" s="332"/>
      <c r="RKA57" s="332"/>
      <c r="RKB57" s="332"/>
      <c r="RKC57" s="332"/>
      <c r="RKD57" s="332"/>
      <c r="RKE57" s="332"/>
      <c r="RKF57" s="332"/>
      <c r="RKG57" s="332"/>
      <c r="RKH57" s="332"/>
      <c r="RKI57" s="332"/>
      <c r="RKJ57" s="332"/>
      <c r="RKK57" s="332"/>
      <c r="RKL57" s="332"/>
      <c r="RKM57" s="332"/>
      <c r="RKN57" s="332"/>
      <c r="RKO57" s="332"/>
      <c r="RKP57" s="332"/>
      <c r="RKQ57" s="332"/>
      <c r="RKR57" s="332"/>
      <c r="RKS57" s="332"/>
      <c r="RKT57" s="332"/>
      <c r="RKU57" s="332"/>
      <c r="RKV57" s="332"/>
      <c r="RKW57" s="332"/>
      <c r="RKX57" s="332"/>
      <c r="RKY57" s="332"/>
      <c r="RKZ57" s="332"/>
      <c r="RLA57" s="332"/>
      <c r="RLB57" s="332"/>
      <c r="RLC57" s="332"/>
      <c r="RLD57" s="332"/>
      <c r="RLE57" s="332"/>
      <c r="RLF57" s="332"/>
      <c r="RLG57" s="332"/>
      <c r="RLH57" s="332"/>
      <c r="RLI57" s="332"/>
      <c r="RLJ57" s="332"/>
      <c r="RLK57" s="332"/>
      <c r="RLL57" s="332"/>
      <c r="RLM57" s="332"/>
      <c r="RLN57" s="332"/>
      <c r="RLO57" s="332"/>
      <c r="RLP57" s="332"/>
      <c r="RLQ57" s="332"/>
      <c r="RLR57" s="332"/>
      <c r="RLS57" s="332"/>
      <c r="RLT57" s="332"/>
      <c r="RLU57" s="332"/>
      <c r="RLV57" s="332"/>
      <c r="RLW57" s="332"/>
      <c r="RLX57" s="332"/>
      <c r="RLY57" s="332"/>
      <c r="RLZ57" s="332"/>
      <c r="RMA57" s="332"/>
      <c r="RMB57" s="332"/>
      <c r="RMC57" s="332"/>
      <c r="RMD57" s="332"/>
      <c r="RME57" s="332"/>
      <c r="RMF57" s="332"/>
      <c r="RMG57" s="332"/>
      <c r="RMH57" s="332"/>
      <c r="RMI57" s="332"/>
      <c r="RMJ57" s="332"/>
      <c r="RMK57" s="332"/>
      <c r="RML57" s="332"/>
      <c r="RMM57" s="332"/>
      <c r="RMN57" s="332"/>
      <c r="RMO57" s="332"/>
      <c r="RMP57" s="332"/>
      <c r="RMQ57" s="332"/>
      <c r="RMR57" s="332"/>
      <c r="RMS57" s="332"/>
      <c r="RMT57" s="332"/>
      <c r="RMU57" s="332"/>
      <c r="RMV57" s="332"/>
      <c r="RMW57" s="332"/>
      <c r="RMX57" s="332"/>
      <c r="RMY57" s="332"/>
      <c r="RMZ57" s="332"/>
      <c r="RNA57" s="332"/>
      <c r="RNB57" s="332"/>
      <c r="RNC57" s="332"/>
      <c r="RND57" s="332"/>
      <c r="RNE57" s="332"/>
      <c r="RNF57" s="332"/>
      <c r="RNG57" s="332"/>
      <c r="RNH57" s="332"/>
      <c r="RNI57" s="332"/>
      <c r="RNJ57" s="332"/>
      <c r="RNK57" s="332"/>
      <c r="RNL57" s="332"/>
      <c r="RNM57" s="332"/>
      <c r="RNN57" s="332"/>
      <c r="RNO57" s="332"/>
      <c r="RNP57" s="332"/>
      <c r="RNQ57" s="332"/>
      <c r="RNR57" s="332"/>
      <c r="RNS57" s="332"/>
      <c r="RNT57" s="332"/>
      <c r="RNU57" s="332"/>
      <c r="RNV57" s="332"/>
      <c r="RNW57" s="332"/>
      <c r="RNX57" s="332"/>
      <c r="RNY57" s="332"/>
      <c r="RNZ57" s="332"/>
      <c r="ROA57" s="332"/>
      <c r="ROB57" s="332"/>
      <c r="ROC57" s="332"/>
      <c r="ROD57" s="332"/>
      <c r="ROE57" s="332"/>
      <c r="ROF57" s="332"/>
      <c r="ROG57" s="332"/>
      <c r="ROH57" s="332"/>
      <c r="ROI57" s="332"/>
      <c r="ROJ57" s="332"/>
      <c r="ROK57" s="332"/>
      <c r="ROL57" s="332"/>
      <c r="ROM57" s="332"/>
      <c r="RON57" s="332"/>
      <c r="ROO57" s="332"/>
      <c r="ROP57" s="332"/>
      <c r="ROQ57" s="332"/>
      <c r="ROR57" s="332"/>
      <c r="ROS57" s="332"/>
      <c r="ROT57" s="332"/>
      <c r="ROU57" s="332"/>
      <c r="ROV57" s="332"/>
      <c r="ROW57" s="332"/>
      <c r="ROX57" s="332"/>
      <c r="ROY57" s="332"/>
      <c r="ROZ57" s="332"/>
      <c r="RPA57" s="332"/>
      <c r="RPB57" s="332"/>
      <c r="RPC57" s="332"/>
      <c r="RPD57" s="332"/>
      <c r="RPE57" s="332"/>
      <c r="RPF57" s="332"/>
      <c r="RPG57" s="332"/>
      <c r="RPH57" s="332"/>
      <c r="RPI57" s="332"/>
      <c r="RPJ57" s="332"/>
      <c r="RPK57" s="332"/>
      <c r="RPL57" s="332"/>
      <c r="RPM57" s="332"/>
      <c r="RPN57" s="332"/>
      <c r="RPO57" s="332"/>
      <c r="RPP57" s="332"/>
      <c r="RPQ57" s="332"/>
      <c r="RPR57" s="332"/>
      <c r="RPS57" s="332"/>
      <c r="RPT57" s="332"/>
      <c r="RPU57" s="332"/>
      <c r="RPV57" s="332"/>
      <c r="RPW57" s="332"/>
      <c r="RPX57" s="332"/>
      <c r="RPY57" s="332"/>
      <c r="RPZ57" s="332"/>
      <c r="RQA57" s="332"/>
      <c r="RQB57" s="332"/>
      <c r="RQC57" s="332"/>
      <c r="RQD57" s="332"/>
      <c r="RQE57" s="332"/>
      <c r="RQF57" s="332"/>
      <c r="RQG57" s="332"/>
      <c r="RQH57" s="332"/>
      <c r="RQI57" s="332"/>
      <c r="RQJ57" s="332"/>
      <c r="RQK57" s="332"/>
      <c r="RQL57" s="332"/>
      <c r="RQM57" s="332"/>
      <c r="RQN57" s="332"/>
      <c r="RQO57" s="332"/>
      <c r="RQP57" s="332"/>
      <c r="RQQ57" s="332"/>
      <c r="RQR57" s="332"/>
      <c r="RQS57" s="332"/>
      <c r="RQT57" s="332"/>
      <c r="RQU57" s="332"/>
      <c r="RQV57" s="332"/>
      <c r="RQW57" s="332"/>
      <c r="RQX57" s="332"/>
      <c r="RQY57" s="332"/>
      <c r="RQZ57" s="332"/>
      <c r="RRA57" s="332"/>
      <c r="RRB57" s="332"/>
      <c r="RRC57" s="332"/>
      <c r="RRD57" s="332"/>
      <c r="RRE57" s="332"/>
      <c r="RRF57" s="332"/>
      <c r="RRG57" s="332"/>
      <c r="RRH57" s="332"/>
      <c r="RRI57" s="332"/>
      <c r="RRJ57" s="332"/>
      <c r="RRK57" s="332"/>
      <c r="RRL57" s="332"/>
      <c r="RRM57" s="332"/>
      <c r="RRN57" s="332"/>
      <c r="RRO57" s="332"/>
      <c r="RRP57" s="332"/>
      <c r="RRQ57" s="332"/>
      <c r="RRR57" s="332"/>
      <c r="RRS57" s="332"/>
      <c r="RRT57" s="332"/>
      <c r="RRU57" s="332"/>
      <c r="RRV57" s="332"/>
      <c r="RRW57" s="332"/>
      <c r="RRX57" s="332"/>
      <c r="RRY57" s="332"/>
      <c r="RRZ57" s="332"/>
      <c r="RSA57" s="332"/>
      <c r="RSB57" s="332"/>
      <c r="RSC57" s="332"/>
      <c r="RSD57" s="332"/>
      <c r="RSE57" s="332"/>
      <c r="RSF57" s="332"/>
      <c r="RSG57" s="332"/>
      <c r="RSH57" s="332"/>
      <c r="RSI57" s="332"/>
      <c r="RSJ57" s="332"/>
      <c r="RSK57" s="332"/>
      <c r="RSL57" s="332"/>
      <c r="RSM57" s="332"/>
      <c r="RSN57" s="332"/>
      <c r="RSO57" s="332"/>
      <c r="RSP57" s="332"/>
      <c r="RSQ57" s="332"/>
      <c r="RSR57" s="332"/>
      <c r="RSS57" s="332"/>
      <c r="RST57" s="332"/>
      <c r="RSU57" s="332"/>
      <c r="RSV57" s="332"/>
      <c r="RSW57" s="332"/>
      <c r="RSX57" s="332"/>
      <c r="RSY57" s="332"/>
      <c r="RSZ57" s="332"/>
      <c r="RTA57" s="332"/>
      <c r="RTB57" s="332"/>
      <c r="RTC57" s="332"/>
      <c r="RTD57" s="332"/>
      <c r="RTE57" s="332"/>
      <c r="RTF57" s="332"/>
      <c r="RTG57" s="332"/>
      <c r="RTH57" s="332"/>
      <c r="RTI57" s="332"/>
      <c r="RTJ57" s="332"/>
      <c r="RTK57" s="332"/>
      <c r="RTL57" s="332"/>
      <c r="RTM57" s="332"/>
      <c r="RTN57" s="332"/>
      <c r="RTO57" s="332"/>
      <c r="RTP57" s="332"/>
      <c r="RTQ57" s="332"/>
      <c r="RTR57" s="332"/>
      <c r="RTS57" s="332"/>
      <c r="RTT57" s="332"/>
      <c r="RTU57" s="332"/>
      <c r="RTV57" s="332"/>
      <c r="RTW57" s="332"/>
      <c r="RTX57" s="332"/>
      <c r="RTY57" s="332"/>
      <c r="RTZ57" s="332"/>
      <c r="RUA57" s="332"/>
      <c r="RUB57" s="332"/>
      <c r="RUC57" s="332"/>
      <c r="RUD57" s="332"/>
      <c r="RUE57" s="332"/>
      <c r="RUF57" s="332"/>
      <c r="RUG57" s="332"/>
      <c r="RUH57" s="332"/>
      <c r="RUI57" s="332"/>
      <c r="RUJ57" s="332"/>
      <c r="RUK57" s="332"/>
      <c r="RUL57" s="332"/>
      <c r="RUM57" s="332"/>
      <c r="RUN57" s="332"/>
      <c r="RUO57" s="332"/>
      <c r="RUP57" s="332"/>
      <c r="RUQ57" s="332"/>
      <c r="RUR57" s="332"/>
      <c r="RUS57" s="332"/>
      <c r="RUT57" s="332"/>
      <c r="RUU57" s="332"/>
      <c r="RUV57" s="332"/>
      <c r="RUW57" s="332"/>
      <c r="RUX57" s="332"/>
      <c r="RUY57" s="332"/>
      <c r="RUZ57" s="332"/>
      <c r="RVA57" s="332"/>
      <c r="RVB57" s="332"/>
      <c r="RVC57" s="332"/>
      <c r="RVD57" s="332"/>
      <c r="RVE57" s="332"/>
      <c r="RVF57" s="332"/>
      <c r="RVG57" s="332"/>
      <c r="RVH57" s="332"/>
      <c r="RVI57" s="332"/>
      <c r="RVJ57" s="332"/>
      <c r="RVK57" s="332"/>
      <c r="RVL57" s="332"/>
      <c r="RVM57" s="332"/>
      <c r="RVN57" s="332"/>
      <c r="RVO57" s="332"/>
      <c r="RVP57" s="332"/>
      <c r="RVQ57" s="332"/>
      <c r="RVR57" s="332"/>
      <c r="RVS57" s="332"/>
      <c r="RVT57" s="332"/>
      <c r="RVU57" s="332"/>
      <c r="RVV57" s="332"/>
      <c r="RVW57" s="332"/>
      <c r="RVX57" s="332"/>
      <c r="RVY57" s="332"/>
      <c r="RVZ57" s="332"/>
      <c r="RWA57" s="332"/>
      <c r="RWB57" s="332"/>
      <c r="RWC57" s="332"/>
      <c r="RWD57" s="332"/>
      <c r="RWE57" s="332"/>
      <c r="RWF57" s="332"/>
      <c r="RWG57" s="332"/>
      <c r="RWH57" s="332"/>
      <c r="RWI57" s="332"/>
      <c r="RWJ57" s="332"/>
      <c r="RWK57" s="332"/>
      <c r="RWL57" s="332"/>
      <c r="RWM57" s="332"/>
      <c r="RWN57" s="332"/>
      <c r="RWO57" s="332"/>
      <c r="RWP57" s="332"/>
      <c r="RWQ57" s="332"/>
      <c r="RWR57" s="332"/>
      <c r="RWS57" s="332"/>
      <c r="RWT57" s="332"/>
      <c r="RWU57" s="332"/>
      <c r="RWV57" s="332"/>
      <c r="RWW57" s="332"/>
      <c r="RWX57" s="332"/>
      <c r="RWY57" s="332"/>
      <c r="RWZ57" s="332"/>
      <c r="RXA57" s="332"/>
      <c r="RXB57" s="332"/>
      <c r="RXC57" s="332"/>
      <c r="RXD57" s="332"/>
      <c r="RXE57" s="332"/>
      <c r="RXF57" s="332"/>
      <c r="RXG57" s="332"/>
      <c r="RXH57" s="332"/>
      <c r="RXI57" s="332"/>
      <c r="RXJ57" s="332"/>
      <c r="RXK57" s="332"/>
      <c r="RXL57" s="332"/>
      <c r="RXM57" s="332"/>
      <c r="RXN57" s="332"/>
      <c r="RXO57" s="332"/>
      <c r="RXP57" s="332"/>
      <c r="RXQ57" s="332"/>
      <c r="RXR57" s="332"/>
      <c r="RXS57" s="332"/>
      <c r="RXT57" s="332"/>
      <c r="RXU57" s="332"/>
      <c r="RXV57" s="332"/>
      <c r="RXW57" s="332"/>
      <c r="RXX57" s="332"/>
      <c r="RXY57" s="332"/>
      <c r="RXZ57" s="332"/>
      <c r="RYA57" s="332"/>
      <c r="RYB57" s="332"/>
      <c r="RYC57" s="332"/>
      <c r="RYD57" s="332"/>
      <c r="RYE57" s="332"/>
      <c r="RYF57" s="332"/>
      <c r="RYG57" s="332"/>
      <c r="RYH57" s="332"/>
      <c r="RYI57" s="332"/>
      <c r="RYJ57" s="332"/>
      <c r="RYK57" s="332"/>
      <c r="RYL57" s="332"/>
      <c r="RYM57" s="332"/>
      <c r="RYN57" s="332"/>
      <c r="RYO57" s="332"/>
      <c r="RYP57" s="332"/>
      <c r="RYQ57" s="332"/>
      <c r="RYR57" s="332"/>
      <c r="RYS57" s="332"/>
      <c r="RYT57" s="332"/>
      <c r="RYU57" s="332"/>
      <c r="RYV57" s="332"/>
      <c r="RYW57" s="332"/>
      <c r="RYX57" s="332"/>
      <c r="RYY57" s="332"/>
      <c r="RYZ57" s="332"/>
      <c r="RZA57" s="332"/>
      <c r="RZB57" s="332"/>
      <c r="RZC57" s="332"/>
      <c r="RZD57" s="332"/>
      <c r="RZE57" s="332"/>
      <c r="RZF57" s="332"/>
      <c r="RZG57" s="332"/>
      <c r="RZH57" s="332"/>
      <c r="RZI57" s="332"/>
      <c r="RZJ57" s="332"/>
      <c r="RZK57" s="332"/>
      <c r="RZL57" s="332"/>
      <c r="RZM57" s="332"/>
      <c r="RZN57" s="332"/>
      <c r="RZO57" s="332"/>
      <c r="RZP57" s="332"/>
      <c r="RZQ57" s="332"/>
      <c r="RZR57" s="332"/>
      <c r="RZS57" s="332"/>
      <c r="RZT57" s="332"/>
      <c r="RZU57" s="332"/>
      <c r="RZV57" s="332"/>
      <c r="RZW57" s="332"/>
      <c r="RZX57" s="332"/>
      <c r="RZY57" s="332"/>
      <c r="RZZ57" s="332"/>
      <c r="SAA57" s="332"/>
      <c r="SAB57" s="332"/>
      <c r="SAC57" s="332"/>
      <c r="SAD57" s="332"/>
      <c r="SAE57" s="332"/>
      <c r="SAF57" s="332"/>
      <c r="SAG57" s="332"/>
      <c r="SAH57" s="332"/>
      <c r="SAI57" s="332"/>
      <c r="SAJ57" s="332"/>
      <c r="SAK57" s="332"/>
      <c r="SAL57" s="332"/>
      <c r="SAM57" s="332"/>
      <c r="SAN57" s="332"/>
      <c r="SAO57" s="332"/>
      <c r="SAP57" s="332"/>
      <c r="SAQ57" s="332"/>
      <c r="SAR57" s="332"/>
      <c r="SAS57" s="332"/>
      <c r="SAT57" s="332"/>
      <c r="SAU57" s="332"/>
      <c r="SAV57" s="332"/>
      <c r="SAW57" s="332"/>
      <c r="SAX57" s="332"/>
      <c r="SAY57" s="332"/>
      <c r="SAZ57" s="332"/>
      <c r="SBA57" s="332"/>
      <c r="SBB57" s="332"/>
      <c r="SBC57" s="332"/>
      <c r="SBD57" s="332"/>
      <c r="SBE57" s="332"/>
      <c r="SBF57" s="332"/>
      <c r="SBG57" s="332"/>
      <c r="SBH57" s="332"/>
      <c r="SBI57" s="332"/>
      <c r="SBJ57" s="332"/>
      <c r="SBK57" s="332"/>
      <c r="SBL57" s="332"/>
      <c r="SBM57" s="332"/>
      <c r="SBN57" s="332"/>
      <c r="SBO57" s="332"/>
      <c r="SBP57" s="332"/>
      <c r="SBQ57" s="332"/>
      <c r="SBR57" s="332"/>
      <c r="SBS57" s="332"/>
      <c r="SBT57" s="332"/>
      <c r="SBU57" s="332"/>
      <c r="SBV57" s="332"/>
      <c r="SBW57" s="332"/>
      <c r="SBX57" s="332"/>
      <c r="SBY57" s="332"/>
      <c r="SBZ57" s="332"/>
      <c r="SCA57" s="332"/>
      <c r="SCB57" s="332"/>
      <c r="SCC57" s="332"/>
      <c r="SCD57" s="332"/>
      <c r="SCE57" s="332"/>
      <c r="SCF57" s="332"/>
      <c r="SCG57" s="332"/>
      <c r="SCH57" s="332"/>
      <c r="SCI57" s="332"/>
      <c r="SCJ57" s="332"/>
      <c r="SCK57" s="332"/>
      <c r="SCL57" s="332"/>
      <c r="SCM57" s="332"/>
      <c r="SCN57" s="332"/>
      <c r="SCO57" s="332"/>
      <c r="SCP57" s="332"/>
      <c r="SCQ57" s="332"/>
      <c r="SCR57" s="332"/>
      <c r="SCS57" s="332"/>
      <c r="SCT57" s="332"/>
      <c r="SCU57" s="332"/>
      <c r="SCV57" s="332"/>
      <c r="SCW57" s="332"/>
      <c r="SCX57" s="332"/>
      <c r="SCY57" s="332"/>
      <c r="SCZ57" s="332"/>
      <c r="SDA57" s="332"/>
      <c r="SDB57" s="332"/>
      <c r="SDC57" s="332"/>
      <c r="SDD57" s="332"/>
      <c r="SDE57" s="332"/>
      <c r="SDF57" s="332"/>
      <c r="SDG57" s="332"/>
      <c r="SDH57" s="332"/>
      <c r="SDI57" s="332"/>
      <c r="SDJ57" s="332"/>
      <c r="SDK57" s="332"/>
      <c r="SDL57" s="332"/>
      <c r="SDM57" s="332"/>
      <c r="SDN57" s="332"/>
      <c r="SDO57" s="332"/>
      <c r="SDP57" s="332"/>
      <c r="SDQ57" s="332"/>
      <c r="SDR57" s="332"/>
      <c r="SDS57" s="332"/>
      <c r="SDT57" s="332"/>
      <c r="SDU57" s="332"/>
      <c r="SDV57" s="332"/>
      <c r="SDW57" s="332"/>
      <c r="SDX57" s="332"/>
      <c r="SDY57" s="332"/>
      <c r="SDZ57" s="332"/>
      <c r="SEA57" s="332"/>
      <c r="SEB57" s="332"/>
      <c r="SEC57" s="332"/>
      <c r="SED57" s="332"/>
      <c r="SEE57" s="332"/>
      <c r="SEF57" s="332"/>
      <c r="SEG57" s="332"/>
      <c r="SEH57" s="332"/>
      <c r="SEI57" s="332"/>
      <c r="SEJ57" s="332"/>
      <c r="SEK57" s="332"/>
      <c r="SEL57" s="332"/>
      <c r="SEM57" s="332"/>
      <c r="SEN57" s="332"/>
      <c r="SEO57" s="332"/>
      <c r="SEP57" s="332"/>
      <c r="SEQ57" s="332"/>
      <c r="SER57" s="332"/>
      <c r="SES57" s="332"/>
      <c r="SET57" s="332"/>
      <c r="SEU57" s="332"/>
      <c r="SEV57" s="332"/>
      <c r="SEW57" s="332"/>
      <c r="SEX57" s="332"/>
      <c r="SEY57" s="332"/>
      <c r="SEZ57" s="332"/>
      <c r="SFA57" s="332"/>
      <c r="SFB57" s="332"/>
      <c r="SFC57" s="332"/>
      <c r="SFD57" s="332"/>
      <c r="SFE57" s="332"/>
      <c r="SFF57" s="332"/>
      <c r="SFG57" s="332"/>
      <c r="SFH57" s="332"/>
      <c r="SFI57" s="332"/>
      <c r="SFJ57" s="332"/>
      <c r="SFK57" s="332"/>
      <c r="SFL57" s="332"/>
      <c r="SFM57" s="332"/>
      <c r="SFN57" s="332"/>
      <c r="SFO57" s="332"/>
      <c r="SFP57" s="332"/>
      <c r="SFQ57" s="332"/>
      <c r="SFR57" s="332"/>
      <c r="SFS57" s="332"/>
      <c r="SFT57" s="332"/>
      <c r="SFU57" s="332"/>
      <c r="SFV57" s="332"/>
      <c r="SFW57" s="332"/>
      <c r="SFX57" s="332"/>
      <c r="SFY57" s="332"/>
      <c r="SFZ57" s="332"/>
      <c r="SGA57" s="332"/>
      <c r="SGB57" s="332"/>
      <c r="SGC57" s="332"/>
      <c r="SGD57" s="332"/>
      <c r="SGE57" s="332"/>
      <c r="SGF57" s="332"/>
      <c r="SGG57" s="332"/>
      <c r="SGH57" s="332"/>
      <c r="SGI57" s="332"/>
      <c r="SGJ57" s="332"/>
      <c r="SGK57" s="332"/>
      <c r="SGL57" s="332"/>
      <c r="SGM57" s="332"/>
      <c r="SGN57" s="332"/>
      <c r="SGO57" s="332"/>
      <c r="SGP57" s="332"/>
      <c r="SGQ57" s="332"/>
      <c r="SGR57" s="332"/>
      <c r="SGS57" s="332"/>
      <c r="SGT57" s="332"/>
      <c r="SGU57" s="332"/>
      <c r="SGV57" s="332"/>
      <c r="SGW57" s="332"/>
      <c r="SGX57" s="332"/>
      <c r="SGY57" s="332"/>
      <c r="SGZ57" s="332"/>
      <c r="SHA57" s="332"/>
      <c r="SHB57" s="332"/>
      <c r="SHC57" s="332"/>
      <c r="SHD57" s="332"/>
      <c r="SHE57" s="332"/>
      <c r="SHF57" s="332"/>
      <c r="SHG57" s="332"/>
      <c r="SHH57" s="332"/>
      <c r="SHI57" s="332"/>
      <c r="SHJ57" s="332"/>
      <c r="SHK57" s="332"/>
      <c r="SHL57" s="332"/>
      <c r="SHM57" s="332"/>
      <c r="SHN57" s="332"/>
      <c r="SHO57" s="332"/>
      <c r="SHP57" s="332"/>
      <c r="SHQ57" s="332"/>
      <c r="SHR57" s="332"/>
      <c r="SHS57" s="332"/>
      <c r="SHT57" s="332"/>
      <c r="SHU57" s="332"/>
      <c r="SHV57" s="332"/>
      <c r="SHW57" s="332"/>
      <c r="SHX57" s="332"/>
      <c r="SHY57" s="332"/>
      <c r="SHZ57" s="332"/>
      <c r="SIA57" s="332"/>
      <c r="SIB57" s="332"/>
      <c r="SIC57" s="332"/>
      <c r="SID57" s="332"/>
      <c r="SIE57" s="332"/>
      <c r="SIF57" s="332"/>
      <c r="SIG57" s="332"/>
      <c r="SIH57" s="332"/>
      <c r="SII57" s="332"/>
      <c r="SIJ57" s="332"/>
      <c r="SIK57" s="332"/>
      <c r="SIL57" s="332"/>
      <c r="SIM57" s="332"/>
      <c r="SIN57" s="332"/>
      <c r="SIO57" s="332"/>
      <c r="SIP57" s="332"/>
      <c r="SIQ57" s="332"/>
      <c r="SIR57" s="332"/>
      <c r="SIS57" s="332"/>
      <c r="SIT57" s="332"/>
      <c r="SIU57" s="332"/>
      <c r="SIV57" s="332"/>
      <c r="SIW57" s="332"/>
      <c r="SIX57" s="332"/>
      <c r="SIY57" s="332"/>
      <c r="SIZ57" s="332"/>
      <c r="SJA57" s="332"/>
      <c r="SJB57" s="332"/>
      <c r="SJC57" s="332"/>
      <c r="SJD57" s="332"/>
      <c r="SJE57" s="332"/>
      <c r="SJF57" s="332"/>
      <c r="SJG57" s="332"/>
      <c r="SJH57" s="332"/>
      <c r="SJI57" s="332"/>
      <c r="SJJ57" s="332"/>
      <c r="SJK57" s="332"/>
      <c r="SJL57" s="332"/>
      <c r="SJM57" s="332"/>
      <c r="SJN57" s="332"/>
      <c r="SJO57" s="332"/>
      <c r="SJP57" s="332"/>
      <c r="SJQ57" s="332"/>
      <c r="SJR57" s="332"/>
      <c r="SJS57" s="332"/>
      <c r="SJT57" s="332"/>
      <c r="SJU57" s="332"/>
      <c r="SJV57" s="332"/>
      <c r="SJW57" s="332"/>
      <c r="SJX57" s="332"/>
      <c r="SJY57" s="332"/>
      <c r="SJZ57" s="332"/>
      <c r="SKA57" s="332"/>
      <c r="SKB57" s="332"/>
      <c r="SKC57" s="332"/>
      <c r="SKD57" s="332"/>
      <c r="SKE57" s="332"/>
      <c r="SKF57" s="332"/>
      <c r="SKG57" s="332"/>
      <c r="SKH57" s="332"/>
      <c r="SKI57" s="332"/>
      <c r="SKJ57" s="332"/>
      <c r="SKK57" s="332"/>
      <c r="SKL57" s="332"/>
      <c r="SKM57" s="332"/>
      <c r="SKN57" s="332"/>
      <c r="SKO57" s="332"/>
      <c r="SKP57" s="332"/>
      <c r="SKQ57" s="332"/>
      <c r="SKR57" s="332"/>
      <c r="SKS57" s="332"/>
      <c r="SKT57" s="332"/>
      <c r="SKU57" s="332"/>
      <c r="SKV57" s="332"/>
      <c r="SKW57" s="332"/>
      <c r="SKX57" s="332"/>
      <c r="SKY57" s="332"/>
      <c r="SKZ57" s="332"/>
      <c r="SLA57" s="332"/>
      <c r="SLB57" s="332"/>
      <c r="SLC57" s="332"/>
      <c r="SLD57" s="332"/>
      <c r="SLE57" s="332"/>
      <c r="SLF57" s="332"/>
      <c r="SLG57" s="332"/>
      <c r="SLH57" s="332"/>
      <c r="SLI57" s="332"/>
      <c r="SLJ57" s="332"/>
      <c r="SLK57" s="332"/>
      <c r="SLL57" s="332"/>
      <c r="SLM57" s="332"/>
      <c r="SLN57" s="332"/>
      <c r="SLO57" s="332"/>
      <c r="SLP57" s="332"/>
      <c r="SLQ57" s="332"/>
      <c r="SLR57" s="332"/>
      <c r="SLS57" s="332"/>
      <c r="SLT57" s="332"/>
      <c r="SLU57" s="332"/>
      <c r="SLV57" s="332"/>
      <c r="SLW57" s="332"/>
      <c r="SLX57" s="332"/>
      <c r="SLY57" s="332"/>
      <c r="SLZ57" s="332"/>
      <c r="SMA57" s="332"/>
      <c r="SMB57" s="332"/>
      <c r="SMC57" s="332"/>
      <c r="SMD57" s="332"/>
      <c r="SME57" s="332"/>
      <c r="SMF57" s="332"/>
      <c r="SMG57" s="332"/>
      <c r="SMH57" s="332"/>
      <c r="SMI57" s="332"/>
      <c r="SMJ57" s="332"/>
      <c r="SMK57" s="332"/>
      <c r="SML57" s="332"/>
      <c r="SMM57" s="332"/>
      <c r="SMN57" s="332"/>
      <c r="SMO57" s="332"/>
      <c r="SMP57" s="332"/>
      <c r="SMQ57" s="332"/>
      <c r="SMR57" s="332"/>
      <c r="SMS57" s="332"/>
      <c r="SMT57" s="332"/>
      <c r="SMU57" s="332"/>
      <c r="SMV57" s="332"/>
      <c r="SMW57" s="332"/>
      <c r="SMX57" s="332"/>
      <c r="SMY57" s="332"/>
      <c r="SMZ57" s="332"/>
      <c r="SNA57" s="332"/>
      <c r="SNB57" s="332"/>
      <c r="SNC57" s="332"/>
      <c r="SND57" s="332"/>
      <c r="SNE57" s="332"/>
      <c r="SNF57" s="332"/>
      <c r="SNG57" s="332"/>
      <c r="SNH57" s="332"/>
      <c r="SNI57" s="332"/>
      <c r="SNJ57" s="332"/>
      <c r="SNK57" s="332"/>
      <c r="SNL57" s="332"/>
      <c r="SNM57" s="332"/>
      <c r="SNN57" s="332"/>
      <c r="SNO57" s="332"/>
      <c r="SNP57" s="332"/>
      <c r="SNQ57" s="332"/>
      <c r="SNR57" s="332"/>
      <c r="SNS57" s="332"/>
      <c r="SNT57" s="332"/>
      <c r="SNU57" s="332"/>
      <c r="SNV57" s="332"/>
      <c r="SNW57" s="332"/>
      <c r="SNX57" s="332"/>
      <c r="SNY57" s="332"/>
      <c r="SNZ57" s="332"/>
      <c r="SOA57" s="332"/>
      <c r="SOB57" s="332"/>
      <c r="SOC57" s="332"/>
      <c r="SOD57" s="332"/>
      <c r="SOE57" s="332"/>
      <c r="SOF57" s="332"/>
      <c r="SOG57" s="332"/>
      <c r="SOH57" s="332"/>
      <c r="SOI57" s="332"/>
      <c r="SOJ57" s="332"/>
      <c r="SOK57" s="332"/>
      <c r="SOL57" s="332"/>
      <c r="SOM57" s="332"/>
      <c r="SON57" s="332"/>
      <c r="SOO57" s="332"/>
      <c r="SOP57" s="332"/>
      <c r="SOQ57" s="332"/>
      <c r="SOR57" s="332"/>
      <c r="SOS57" s="332"/>
      <c r="SOT57" s="332"/>
      <c r="SOU57" s="332"/>
      <c r="SOV57" s="332"/>
      <c r="SOW57" s="332"/>
      <c r="SOX57" s="332"/>
      <c r="SOY57" s="332"/>
      <c r="SOZ57" s="332"/>
      <c r="SPA57" s="332"/>
      <c r="SPB57" s="332"/>
      <c r="SPC57" s="332"/>
      <c r="SPD57" s="332"/>
      <c r="SPE57" s="332"/>
      <c r="SPF57" s="332"/>
      <c r="SPG57" s="332"/>
      <c r="SPH57" s="332"/>
      <c r="SPI57" s="332"/>
      <c r="SPJ57" s="332"/>
      <c r="SPK57" s="332"/>
      <c r="SPL57" s="332"/>
      <c r="SPM57" s="332"/>
      <c r="SPN57" s="332"/>
      <c r="SPO57" s="332"/>
      <c r="SPP57" s="332"/>
      <c r="SPQ57" s="332"/>
      <c r="SPR57" s="332"/>
      <c r="SPS57" s="332"/>
      <c r="SPT57" s="332"/>
      <c r="SPU57" s="332"/>
      <c r="SPV57" s="332"/>
      <c r="SPW57" s="332"/>
      <c r="SPX57" s="332"/>
      <c r="SPY57" s="332"/>
      <c r="SPZ57" s="332"/>
      <c r="SQA57" s="332"/>
      <c r="SQB57" s="332"/>
      <c r="SQC57" s="332"/>
      <c r="SQD57" s="332"/>
      <c r="SQE57" s="332"/>
      <c r="SQF57" s="332"/>
      <c r="SQG57" s="332"/>
      <c r="SQH57" s="332"/>
      <c r="SQI57" s="332"/>
      <c r="SQJ57" s="332"/>
      <c r="SQK57" s="332"/>
      <c r="SQL57" s="332"/>
      <c r="SQM57" s="332"/>
      <c r="SQN57" s="332"/>
      <c r="SQO57" s="332"/>
      <c r="SQP57" s="332"/>
      <c r="SQQ57" s="332"/>
      <c r="SQR57" s="332"/>
      <c r="SQS57" s="332"/>
      <c r="SQT57" s="332"/>
      <c r="SQU57" s="332"/>
      <c r="SQV57" s="332"/>
      <c r="SQW57" s="332"/>
      <c r="SQX57" s="332"/>
      <c r="SQY57" s="332"/>
      <c r="SQZ57" s="332"/>
      <c r="SRA57" s="332"/>
      <c r="SRB57" s="332"/>
      <c r="SRC57" s="332"/>
      <c r="SRD57" s="332"/>
      <c r="SRE57" s="332"/>
      <c r="SRF57" s="332"/>
      <c r="SRG57" s="332"/>
      <c r="SRH57" s="332"/>
      <c r="SRI57" s="332"/>
      <c r="SRJ57" s="332"/>
      <c r="SRK57" s="332"/>
      <c r="SRL57" s="332"/>
      <c r="SRM57" s="332"/>
      <c r="SRN57" s="332"/>
      <c r="SRO57" s="332"/>
      <c r="SRP57" s="332"/>
      <c r="SRQ57" s="332"/>
      <c r="SRR57" s="332"/>
      <c r="SRS57" s="332"/>
      <c r="SRT57" s="332"/>
      <c r="SRU57" s="332"/>
      <c r="SRV57" s="332"/>
      <c r="SRW57" s="332"/>
      <c r="SRX57" s="332"/>
      <c r="SRY57" s="332"/>
      <c r="SRZ57" s="332"/>
      <c r="SSA57" s="332"/>
      <c r="SSB57" s="332"/>
      <c r="SSC57" s="332"/>
      <c r="SSD57" s="332"/>
      <c r="SSE57" s="332"/>
      <c r="SSF57" s="332"/>
      <c r="SSG57" s="332"/>
      <c r="SSH57" s="332"/>
      <c r="SSI57" s="332"/>
      <c r="SSJ57" s="332"/>
      <c r="SSK57" s="332"/>
      <c r="SSL57" s="332"/>
      <c r="SSM57" s="332"/>
      <c r="SSN57" s="332"/>
      <c r="SSO57" s="332"/>
      <c r="SSP57" s="332"/>
      <c r="SSQ57" s="332"/>
      <c r="SSR57" s="332"/>
      <c r="SSS57" s="332"/>
      <c r="SST57" s="332"/>
      <c r="SSU57" s="332"/>
      <c r="SSV57" s="332"/>
      <c r="SSW57" s="332"/>
      <c r="SSX57" s="332"/>
      <c r="SSY57" s="332"/>
      <c r="SSZ57" s="332"/>
      <c r="STA57" s="332"/>
      <c r="STB57" s="332"/>
      <c r="STC57" s="332"/>
      <c r="STD57" s="332"/>
      <c r="STE57" s="332"/>
      <c r="STF57" s="332"/>
      <c r="STG57" s="332"/>
      <c r="STH57" s="332"/>
      <c r="STI57" s="332"/>
      <c r="STJ57" s="332"/>
      <c r="STK57" s="332"/>
      <c r="STL57" s="332"/>
      <c r="STM57" s="332"/>
      <c r="STN57" s="332"/>
      <c r="STO57" s="332"/>
      <c r="STP57" s="332"/>
      <c r="STQ57" s="332"/>
      <c r="STR57" s="332"/>
      <c r="STS57" s="332"/>
      <c r="STT57" s="332"/>
      <c r="STU57" s="332"/>
      <c r="STV57" s="332"/>
      <c r="STW57" s="332"/>
      <c r="STX57" s="332"/>
      <c r="STY57" s="332"/>
      <c r="STZ57" s="332"/>
      <c r="SUA57" s="332"/>
      <c r="SUB57" s="332"/>
      <c r="SUC57" s="332"/>
      <c r="SUD57" s="332"/>
      <c r="SUE57" s="332"/>
      <c r="SUF57" s="332"/>
      <c r="SUG57" s="332"/>
      <c r="SUH57" s="332"/>
      <c r="SUI57" s="332"/>
      <c r="SUJ57" s="332"/>
      <c r="SUK57" s="332"/>
      <c r="SUL57" s="332"/>
      <c r="SUM57" s="332"/>
      <c r="SUN57" s="332"/>
      <c r="SUO57" s="332"/>
      <c r="SUP57" s="332"/>
      <c r="SUQ57" s="332"/>
      <c r="SUR57" s="332"/>
      <c r="SUS57" s="332"/>
      <c r="SUT57" s="332"/>
      <c r="SUU57" s="332"/>
      <c r="SUV57" s="332"/>
      <c r="SUW57" s="332"/>
      <c r="SUX57" s="332"/>
      <c r="SUY57" s="332"/>
      <c r="SUZ57" s="332"/>
      <c r="SVA57" s="332"/>
      <c r="SVB57" s="332"/>
      <c r="SVC57" s="332"/>
      <c r="SVD57" s="332"/>
      <c r="SVE57" s="332"/>
      <c r="SVF57" s="332"/>
      <c r="SVG57" s="332"/>
      <c r="SVH57" s="332"/>
      <c r="SVI57" s="332"/>
      <c r="SVJ57" s="332"/>
      <c r="SVK57" s="332"/>
      <c r="SVL57" s="332"/>
      <c r="SVM57" s="332"/>
      <c r="SVN57" s="332"/>
      <c r="SVO57" s="332"/>
      <c r="SVP57" s="332"/>
      <c r="SVQ57" s="332"/>
      <c r="SVR57" s="332"/>
      <c r="SVS57" s="332"/>
      <c r="SVT57" s="332"/>
      <c r="SVU57" s="332"/>
      <c r="SVV57" s="332"/>
      <c r="SVW57" s="332"/>
      <c r="SVX57" s="332"/>
      <c r="SVY57" s="332"/>
      <c r="SVZ57" s="332"/>
      <c r="SWA57" s="332"/>
      <c r="SWB57" s="332"/>
      <c r="SWC57" s="332"/>
      <c r="SWD57" s="332"/>
      <c r="SWE57" s="332"/>
      <c r="SWF57" s="332"/>
      <c r="SWG57" s="332"/>
      <c r="SWH57" s="332"/>
      <c r="SWI57" s="332"/>
      <c r="SWJ57" s="332"/>
      <c r="SWK57" s="332"/>
      <c r="SWL57" s="332"/>
      <c r="SWM57" s="332"/>
      <c r="SWN57" s="332"/>
      <c r="SWO57" s="332"/>
      <c r="SWP57" s="332"/>
      <c r="SWQ57" s="332"/>
      <c r="SWR57" s="332"/>
      <c r="SWS57" s="332"/>
      <c r="SWT57" s="332"/>
      <c r="SWU57" s="332"/>
      <c r="SWV57" s="332"/>
      <c r="SWW57" s="332"/>
      <c r="SWX57" s="332"/>
      <c r="SWY57" s="332"/>
      <c r="SWZ57" s="332"/>
      <c r="SXA57" s="332"/>
      <c r="SXB57" s="332"/>
      <c r="SXC57" s="332"/>
      <c r="SXD57" s="332"/>
      <c r="SXE57" s="332"/>
      <c r="SXF57" s="332"/>
      <c r="SXG57" s="332"/>
      <c r="SXH57" s="332"/>
      <c r="SXI57" s="332"/>
      <c r="SXJ57" s="332"/>
      <c r="SXK57" s="332"/>
      <c r="SXL57" s="332"/>
      <c r="SXM57" s="332"/>
      <c r="SXN57" s="332"/>
      <c r="SXO57" s="332"/>
      <c r="SXP57" s="332"/>
      <c r="SXQ57" s="332"/>
      <c r="SXR57" s="332"/>
      <c r="SXS57" s="332"/>
      <c r="SXT57" s="332"/>
      <c r="SXU57" s="332"/>
      <c r="SXV57" s="332"/>
      <c r="SXW57" s="332"/>
      <c r="SXX57" s="332"/>
      <c r="SXY57" s="332"/>
      <c r="SXZ57" s="332"/>
      <c r="SYA57" s="332"/>
      <c r="SYB57" s="332"/>
      <c r="SYC57" s="332"/>
      <c r="SYD57" s="332"/>
      <c r="SYE57" s="332"/>
      <c r="SYF57" s="332"/>
      <c r="SYG57" s="332"/>
      <c r="SYH57" s="332"/>
      <c r="SYI57" s="332"/>
      <c r="SYJ57" s="332"/>
      <c r="SYK57" s="332"/>
      <c r="SYL57" s="332"/>
      <c r="SYM57" s="332"/>
      <c r="SYN57" s="332"/>
      <c r="SYO57" s="332"/>
      <c r="SYP57" s="332"/>
      <c r="SYQ57" s="332"/>
      <c r="SYR57" s="332"/>
      <c r="SYS57" s="332"/>
      <c r="SYT57" s="332"/>
      <c r="SYU57" s="332"/>
      <c r="SYV57" s="332"/>
      <c r="SYW57" s="332"/>
      <c r="SYX57" s="332"/>
      <c r="SYY57" s="332"/>
      <c r="SYZ57" s="332"/>
      <c r="SZA57" s="332"/>
      <c r="SZB57" s="332"/>
      <c r="SZC57" s="332"/>
      <c r="SZD57" s="332"/>
      <c r="SZE57" s="332"/>
      <c r="SZF57" s="332"/>
      <c r="SZG57" s="332"/>
      <c r="SZH57" s="332"/>
      <c r="SZI57" s="332"/>
      <c r="SZJ57" s="332"/>
      <c r="SZK57" s="332"/>
      <c r="SZL57" s="332"/>
      <c r="SZM57" s="332"/>
      <c r="SZN57" s="332"/>
      <c r="SZO57" s="332"/>
      <c r="SZP57" s="332"/>
      <c r="SZQ57" s="332"/>
      <c r="SZR57" s="332"/>
      <c r="SZS57" s="332"/>
      <c r="SZT57" s="332"/>
      <c r="SZU57" s="332"/>
      <c r="SZV57" s="332"/>
      <c r="SZW57" s="332"/>
      <c r="SZX57" s="332"/>
      <c r="SZY57" s="332"/>
      <c r="SZZ57" s="332"/>
      <c r="TAA57" s="332"/>
      <c r="TAB57" s="332"/>
      <c r="TAC57" s="332"/>
      <c r="TAD57" s="332"/>
      <c r="TAE57" s="332"/>
      <c r="TAF57" s="332"/>
      <c r="TAG57" s="332"/>
      <c r="TAH57" s="332"/>
      <c r="TAI57" s="332"/>
      <c r="TAJ57" s="332"/>
      <c r="TAK57" s="332"/>
      <c r="TAL57" s="332"/>
      <c r="TAM57" s="332"/>
      <c r="TAN57" s="332"/>
      <c r="TAO57" s="332"/>
      <c r="TAP57" s="332"/>
      <c r="TAQ57" s="332"/>
      <c r="TAR57" s="332"/>
      <c r="TAS57" s="332"/>
      <c r="TAT57" s="332"/>
      <c r="TAU57" s="332"/>
      <c r="TAV57" s="332"/>
      <c r="TAW57" s="332"/>
      <c r="TAX57" s="332"/>
      <c r="TAY57" s="332"/>
      <c r="TAZ57" s="332"/>
      <c r="TBA57" s="332"/>
      <c r="TBB57" s="332"/>
      <c r="TBC57" s="332"/>
      <c r="TBD57" s="332"/>
      <c r="TBE57" s="332"/>
      <c r="TBF57" s="332"/>
      <c r="TBG57" s="332"/>
      <c r="TBH57" s="332"/>
      <c r="TBI57" s="332"/>
      <c r="TBJ57" s="332"/>
      <c r="TBK57" s="332"/>
      <c r="TBL57" s="332"/>
      <c r="TBM57" s="332"/>
      <c r="TBN57" s="332"/>
      <c r="TBO57" s="332"/>
      <c r="TBP57" s="332"/>
      <c r="TBQ57" s="332"/>
      <c r="TBR57" s="332"/>
      <c r="TBS57" s="332"/>
      <c r="TBT57" s="332"/>
      <c r="TBU57" s="332"/>
      <c r="TBV57" s="332"/>
      <c r="TBW57" s="332"/>
      <c r="TBX57" s="332"/>
      <c r="TBY57" s="332"/>
      <c r="TBZ57" s="332"/>
      <c r="TCA57" s="332"/>
      <c r="TCB57" s="332"/>
      <c r="TCC57" s="332"/>
      <c r="TCD57" s="332"/>
      <c r="TCE57" s="332"/>
      <c r="TCF57" s="332"/>
      <c r="TCG57" s="332"/>
      <c r="TCH57" s="332"/>
      <c r="TCI57" s="332"/>
      <c r="TCJ57" s="332"/>
      <c r="TCK57" s="332"/>
      <c r="TCL57" s="332"/>
      <c r="TCM57" s="332"/>
      <c r="TCN57" s="332"/>
      <c r="TCO57" s="332"/>
      <c r="TCP57" s="332"/>
      <c r="TCQ57" s="332"/>
      <c r="TCR57" s="332"/>
      <c r="TCS57" s="332"/>
      <c r="TCT57" s="332"/>
      <c r="TCU57" s="332"/>
      <c r="TCV57" s="332"/>
      <c r="TCW57" s="332"/>
      <c r="TCX57" s="332"/>
      <c r="TCY57" s="332"/>
      <c r="TCZ57" s="332"/>
      <c r="TDA57" s="332"/>
      <c r="TDB57" s="332"/>
      <c r="TDC57" s="332"/>
      <c r="TDD57" s="332"/>
      <c r="TDE57" s="332"/>
      <c r="TDF57" s="332"/>
      <c r="TDG57" s="332"/>
      <c r="TDH57" s="332"/>
      <c r="TDI57" s="332"/>
      <c r="TDJ57" s="332"/>
      <c r="TDK57" s="332"/>
      <c r="TDL57" s="332"/>
      <c r="TDM57" s="332"/>
      <c r="TDN57" s="332"/>
      <c r="TDO57" s="332"/>
      <c r="TDP57" s="332"/>
      <c r="TDQ57" s="332"/>
      <c r="TDR57" s="332"/>
      <c r="TDS57" s="332"/>
      <c r="TDT57" s="332"/>
      <c r="TDU57" s="332"/>
      <c r="TDV57" s="332"/>
      <c r="TDW57" s="332"/>
      <c r="TDX57" s="332"/>
      <c r="TDY57" s="332"/>
      <c r="TDZ57" s="332"/>
      <c r="TEA57" s="332"/>
      <c r="TEB57" s="332"/>
      <c r="TEC57" s="332"/>
      <c r="TED57" s="332"/>
      <c r="TEE57" s="332"/>
      <c r="TEF57" s="332"/>
      <c r="TEG57" s="332"/>
      <c r="TEH57" s="332"/>
      <c r="TEI57" s="332"/>
      <c r="TEJ57" s="332"/>
      <c r="TEK57" s="332"/>
      <c r="TEL57" s="332"/>
      <c r="TEM57" s="332"/>
      <c r="TEN57" s="332"/>
      <c r="TEO57" s="332"/>
      <c r="TEP57" s="332"/>
      <c r="TEQ57" s="332"/>
      <c r="TER57" s="332"/>
      <c r="TES57" s="332"/>
      <c r="TET57" s="332"/>
      <c r="TEU57" s="332"/>
      <c r="TEV57" s="332"/>
      <c r="TEW57" s="332"/>
      <c r="TEX57" s="332"/>
      <c r="TEY57" s="332"/>
      <c r="TEZ57" s="332"/>
      <c r="TFA57" s="332"/>
      <c r="TFB57" s="332"/>
      <c r="TFC57" s="332"/>
      <c r="TFD57" s="332"/>
      <c r="TFE57" s="332"/>
      <c r="TFF57" s="332"/>
      <c r="TFG57" s="332"/>
      <c r="TFH57" s="332"/>
      <c r="TFI57" s="332"/>
      <c r="TFJ57" s="332"/>
      <c r="TFK57" s="332"/>
      <c r="TFL57" s="332"/>
      <c r="TFM57" s="332"/>
      <c r="TFN57" s="332"/>
      <c r="TFO57" s="332"/>
      <c r="TFP57" s="332"/>
      <c r="TFQ57" s="332"/>
      <c r="TFR57" s="332"/>
      <c r="TFS57" s="332"/>
      <c r="TFT57" s="332"/>
      <c r="TFU57" s="332"/>
      <c r="TFV57" s="332"/>
      <c r="TFW57" s="332"/>
      <c r="TFX57" s="332"/>
      <c r="TFY57" s="332"/>
      <c r="TFZ57" s="332"/>
      <c r="TGA57" s="332"/>
      <c r="TGB57" s="332"/>
      <c r="TGC57" s="332"/>
      <c r="TGD57" s="332"/>
      <c r="TGE57" s="332"/>
      <c r="TGF57" s="332"/>
      <c r="TGG57" s="332"/>
      <c r="TGH57" s="332"/>
      <c r="TGI57" s="332"/>
      <c r="TGJ57" s="332"/>
      <c r="TGK57" s="332"/>
      <c r="TGL57" s="332"/>
      <c r="TGM57" s="332"/>
      <c r="TGN57" s="332"/>
      <c r="TGO57" s="332"/>
      <c r="TGP57" s="332"/>
      <c r="TGQ57" s="332"/>
      <c r="TGR57" s="332"/>
      <c r="TGS57" s="332"/>
      <c r="TGT57" s="332"/>
      <c r="TGU57" s="332"/>
      <c r="TGV57" s="332"/>
      <c r="TGW57" s="332"/>
      <c r="TGX57" s="332"/>
      <c r="TGY57" s="332"/>
      <c r="TGZ57" s="332"/>
      <c r="THA57" s="332"/>
      <c r="THB57" s="332"/>
      <c r="THC57" s="332"/>
      <c r="THD57" s="332"/>
      <c r="THE57" s="332"/>
      <c r="THF57" s="332"/>
      <c r="THG57" s="332"/>
      <c r="THH57" s="332"/>
      <c r="THI57" s="332"/>
      <c r="THJ57" s="332"/>
      <c r="THK57" s="332"/>
      <c r="THL57" s="332"/>
      <c r="THM57" s="332"/>
      <c r="THN57" s="332"/>
      <c r="THO57" s="332"/>
      <c r="THP57" s="332"/>
      <c r="THQ57" s="332"/>
      <c r="THR57" s="332"/>
      <c r="THS57" s="332"/>
      <c r="THT57" s="332"/>
      <c r="THU57" s="332"/>
      <c r="THV57" s="332"/>
      <c r="THW57" s="332"/>
      <c r="THX57" s="332"/>
      <c r="THY57" s="332"/>
      <c r="THZ57" s="332"/>
      <c r="TIA57" s="332"/>
      <c r="TIB57" s="332"/>
      <c r="TIC57" s="332"/>
      <c r="TID57" s="332"/>
      <c r="TIE57" s="332"/>
      <c r="TIF57" s="332"/>
      <c r="TIG57" s="332"/>
      <c r="TIH57" s="332"/>
      <c r="TII57" s="332"/>
      <c r="TIJ57" s="332"/>
      <c r="TIK57" s="332"/>
      <c r="TIL57" s="332"/>
      <c r="TIM57" s="332"/>
      <c r="TIN57" s="332"/>
      <c r="TIO57" s="332"/>
      <c r="TIP57" s="332"/>
      <c r="TIQ57" s="332"/>
      <c r="TIR57" s="332"/>
      <c r="TIS57" s="332"/>
      <c r="TIT57" s="332"/>
      <c r="TIU57" s="332"/>
      <c r="TIV57" s="332"/>
      <c r="TIW57" s="332"/>
      <c r="TIX57" s="332"/>
      <c r="TIY57" s="332"/>
      <c r="TIZ57" s="332"/>
      <c r="TJA57" s="332"/>
      <c r="TJB57" s="332"/>
      <c r="TJC57" s="332"/>
      <c r="TJD57" s="332"/>
      <c r="TJE57" s="332"/>
      <c r="TJF57" s="332"/>
      <c r="TJG57" s="332"/>
      <c r="TJH57" s="332"/>
      <c r="TJI57" s="332"/>
      <c r="TJJ57" s="332"/>
      <c r="TJK57" s="332"/>
      <c r="TJL57" s="332"/>
      <c r="TJM57" s="332"/>
      <c r="TJN57" s="332"/>
      <c r="TJO57" s="332"/>
      <c r="TJP57" s="332"/>
      <c r="TJQ57" s="332"/>
      <c r="TJR57" s="332"/>
      <c r="TJS57" s="332"/>
      <c r="TJT57" s="332"/>
      <c r="TJU57" s="332"/>
      <c r="TJV57" s="332"/>
      <c r="TJW57" s="332"/>
      <c r="TJX57" s="332"/>
      <c r="TJY57" s="332"/>
      <c r="TJZ57" s="332"/>
      <c r="TKA57" s="332"/>
      <c r="TKB57" s="332"/>
      <c r="TKC57" s="332"/>
      <c r="TKD57" s="332"/>
      <c r="TKE57" s="332"/>
      <c r="TKF57" s="332"/>
      <c r="TKG57" s="332"/>
      <c r="TKH57" s="332"/>
      <c r="TKI57" s="332"/>
      <c r="TKJ57" s="332"/>
      <c r="TKK57" s="332"/>
      <c r="TKL57" s="332"/>
      <c r="TKM57" s="332"/>
      <c r="TKN57" s="332"/>
      <c r="TKO57" s="332"/>
      <c r="TKP57" s="332"/>
      <c r="TKQ57" s="332"/>
      <c r="TKR57" s="332"/>
      <c r="TKS57" s="332"/>
      <c r="TKT57" s="332"/>
      <c r="TKU57" s="332"/>
      <c r="TKV57" s="332"/>
      <c r="TKW57" s="332"/>
      <c r="TKX57" s="332"/>
      <c r="TKY57" s="332"/>
      <c r="TKZ57" s="332"/>
      <c r="TLA57" s="332"/>
      <c r="TLB57" s="332"/>
      <c r="TLC57" s="332"/>
      <c r="TLD57" s="332"/>
      <c r="TLE57" s="332"/>
      <c r="TLF57" s="332"/>
      <c r="TLG57" s="332"/>
      <c r="TLH57" s="332"/>
      <c r="TLI57" s="332"/>
      <c r="TLJ57" s="332"/>
      <c r="TLK57" s="332"/>
      <c r="TLL57" s="332"/>
      <c r="TLM57" s="332"/>
      <c r="TLN57" s="332"/>
      <c r="TLO57" s="332"/>
      <c r="TLP57" s="332"/>
      <c r="TLQ57" s="332"/>
      <c r="TLR57" s="332"/>
      <c r="TLS57" s="332"/>
      <c r="TLT57" s="332"/>
      <c r="TLU57" s="332"/>
      <c r="TLV57" s="332"/>
      <c r="TLW57" s="332"/>
      <c r="TLX57" s="332"/>
      <c r="TLY57" s="332"/>
      <c r="TLZ57" s="332"/>
      <c r="TMA57" s="332"/>
      <c r="TMB57" s="332"/>
      <c r="TMC57" s="332"/>
      <c r="TMD57" s="332"/>
      <c r="TME57" s="332"/>
      <c r="TMF57" s="332"/>
      <c r="TMG57" s="332"/>
      <c r="TMH57" s="332"/>
      <c r="TMI57" s="332"/>
      <c r="TMJ57" s="332"/>
      <c r="TMK57" s="332"/>
      <c r="TML57" s="332"/>
      <c r="TMM57" s="332"/>
      <c r="TMN57" s="332"/>
      <c r="TMO57" s="332"/>
      <c r="TMP57" s="332"/>
      <c r="TMQ57" s="332"/>
      <c r="TMR57" s="332"/>
      <c r="TMS57" s="332"/>
      <c r="TMT57" s="332"/>
      <c r="TMU57" s="332"/>
      <c r="TMV57" s="332"/>
      <c r="TMW57" s="332"/>
      <c r="TMX57" s="332"/>
      <c r="TMY57" s="332"/>
      <c r="TMZ57" s="332"/>
      <c r="TNA57" s="332"/>
      <c r="TNB57" s="332"/>
      <c r="TNC57" s="332"/>
      <c r="TND57" s="332"/>
      <c r="TNE57" s="332"/>
      <c r="TNF57" s="332"/>
      <c r="TNG57" s="332"/>
      <c r="TNH57" s="332"/>
      <c r="TNI57" s="332"/>
      <c r="TNJ57" s="332"/>
      <c r="TNK57" s="332"/>
      <c r="TNL57" s="332"/>
      <c r="TNM57" s="332"/>
      <c r="TNN57" s="332"/>
      <c r="TNO57" s="332"/>
      <c r="TNP57" s="332"/>
      <c r="TNQ57" s="332"/>
      <c r="TNR57" s="332"/>
      <c r="TNS57" s="332"/>
      <c r="TNT57" s="332"/>
      <c r="TNU57" s="332"/>
      <c r="TNV57" s="332"/>
      <c r="TNW57" s="332"/>
      <c r="TNX57" s="332"/>
      <c r="TNY57" s="332"/>
      <c r="TNZ57" s="332"/>
      <c r="TOA57" s="332"/>
      <c r="TOB57" s="332"/>
      <c r="TOC57" s="332"/>
      <c r="TOD57" s="332"/>
      <c r="TOE57" s="332"/>
      <c r="TOF57" s="332"/>
      <c r="TOG57" s="332"/>
      <c r="TOH57" s="332"/>
      <c r="TOI57" s="332"/>
      <c r="TOJ57" s="332"/>
      <c r="TOK57" s="332"/>
      <c r="TOL57" s="332"/>
      <c r="TOM57" s="332"/>
      <c r="TON57" s="332"/>
      <c r="TOO57" s="332"/>
      <c r="TOP57" s="332"/>
      <c r="TOQ57" s="332"/>
      <c r="TOR57" s="332"/>
      <c r="TOS57" s="332"/>
      <c r="TOT57" s="332"/>
      <c r="TOU57" s="332"/>
      <c r="TOV57" s="332"/>
      <c r="TOW57" s="332"/>
      <c r="TOX57" s="332"/>
      <c r="TOY57" s="332"/>
      <c r="TOZ57" s="332"/>
      <c r="TPA57" s="332"/>
      <c r="TPB57" s="332"/>
      <c r="TPC57" s="332"/>
      <c r="TPD57" s="332"/>
      <c r="TPE57" s="332"/>
      <c r="TPF57" s="332"/>
      <c r="TPG57" s="332"/>
      <c r="TPH57" s="332"/>
      <c r="TPI57" s="332"/>
      <c r="TPJ57" s="332"/>
      <c r="TPK57" s="332"/>
      <c r="TPL57" s="332"/>
      <c r="TPM57" s="332"/>
      <c r="TPN57" s="332"/>
      <c r="TPO57" s="332"/>
      <c r="TPP57" s="332"/>
      <c r="TPQ57" s="332"/>
      <c r="TPR57" s="332"/>
      <c r="TPS57" s="332"/>
      <c r="TPT57" s="332"/>
      <c r="TPU57" s="332"/>
      <c r="TPV57" s="332"/>
      <c r="TPW57" s="332"/>
      <c r="TPX57" s="332"/>
      <c r="TPY57" s="332"/>
      <c r="TPZ57" s="332"/>
      <c r="TQA57" s="332"/>
      <c r="TQB57" s="332"/>
      <c r="TQC57" s="332"/>
      <c r="TQD57" s="332"/>
      <c r="TQE57" s="332"/>
      <c r="TQF57" s="332"/>
      <c r="TQG57" s="332"/>
      <c r="TQH57" s="332"/>
      <c r="TQI57" s="332"/>
      <c r="TQJ57" s="332"/>
      <c r="TQK57" s="332"/>
      <c r="TQL57" s="332"/>
      <c r="TQM57" s="332"/>
      <c r="TQN57" s="332"/>
      <c r="TQO57" s="332"/>
      <c r="TQP57" s="332"/>
      <c r="TQQ57" s="332"/>
      <c r="TQR57" s="332"/>
      <c r="TQS57" s="332"/>
      <c r="TQT57" s="332"/>
      <c r="TQU57" s="332"/>
      <c r="TQV57" s="332"/>
      <c r="TQW57" s="332"/>
      <c r="TQX57" s="332"/>
      <c r="TQY57" s="332"/>
      <c r="TQZ57" s="332"/>
      <c r="TRA57" s="332"/>
      <c r="TRB57" s="332"/>
      <c r="TRC57" s="332"/>
      <c r="TRD57" s="332"/>
      <c r="TRE57" s="332"/>
      <c r="TRF57" s="332"/>
      <c r="TRG57" s="332"/>
      <c r="TRH57" s="332"/>
      <c r="TRI57" s="332"/>
      <c r="TRJ57" s="332"/>
      <c r="TRK57" s="332"/>
      <c r="TRL57" s="332"/>
      <c r="TRM57" s="332"/>
      <c r="TRN57" s="332"/>
      <c r="TRO57" s="332"/>
      <c r="TRP57" s="332"/>
      <c r="TRQ57" s="332"/>
      <c r="TRR57" s="332"/>
      <c r="TRS57" s="332"/>
      <c r="TRT57" s="332"/>
      <c r="TRU57" s="332"/>
      <c r="TRV57" s="332"/>
      <c r="TRW57" s="332"/>
      <c r="TRX57" s="332"/>
      <c r="TRY57" s="332"/>
      <c r="TRZ57" s="332"/>
      <c r="TSA57" s="332"/>
      <c r="TSB57" s="332"/>
      <c r="TSC57" s="332"/>
      <c r="TSD57" s="332"/>
      <c r="TSE57" s="332"/>
      <c r="TSF57" s="332"/>
      <c r="TSG57" s="332"/>
      <c r="TSH57" s="332"/>
      <c r="TSI57" s="332"/>
      <c r="TSJ57" s="332"/>
      <c r="TSK57" s="332"/>
      <c r="TSL57" s="332"/>
      <c r="TSM57" s="332"/>
      <c r="TSN57" s="332"/>
      <c r="TSO57" s="332"/>
      <c r="TSP57" s="332"/>
      <c r="TSQ57" s="332"/>
      <c r="TSR57" s="332"/>
      <c r="TSS57" s="332"/>
      <c r="TST57" s="332"/>
      <c r="TSU57" s="332"/>
      <c r="TSV57" s="332"/>
      <c r="TSW57" s="332"/>
      <c r="TSX57" s="332"/>
      <c r="TSY57" s="332"/>
      <c r="TSZ57" s="332"/>
      <c r="TTA57" s="332"/>
      <c r="TTB57" s="332"/>
      <c r="TTC57" s="332"/>
      <c r="TTD57" s="332"/>
      <c r="TTE57" s="332"/>
      <c r="TTF57" s="332"/>
      <c r="TTG57" s="332"/>
      <c r="TTH57" s="332"/>
      <c r="TTI57" s="332"/>
      <c r="TTJ57" s="332"/>
      <c r="TTK57" s="332"/>
      <c r="TTL57" s="332"/>
      <c r="TTM57" s="332"/>
      <c r="TTN57" s="332"/>
      <c r="TTO57" s="332"/>
      <c r="TTP57" s="332"/>
      <c r="TTQ57" s="332"/>
      <c r="TTR57" s="332"/>
      <c r="TTS57" s="332"/>
      <c r="TTT57" s="332"/>
      <c r="TTU57" s="332"/>
      <c r="TTV57" s="332"/>
      <c r="TTW57" s="332"/>
      <c r="TTX57" s="332"/>
      <c r="TTY57" s="332"/>
      <c r="TTZ57" s="332"/>
      <c r="TUA57" s="332"/>
      <c r="TUB57" s="332"/>
      <c r="TUC57" s="332"/>
      <c r="TUD57" s="332"/>
      <c r="TUE57" s="332"/>
      <c r="TUF57" s="332"/>
      <c r="TUG57" s="332"/>
      <c r="TUH57" s="332"/>
      <c r="TUI57" s="332"/>
      <c r="TUJ57" s="332"/>
      <c r="TUK57" s="332"/>
      <c r="TUL57" s="332"/>
      <c r="TUM57" s="332"/>
      <c r="TUN57" s="332"/>
      <c r="TUO57" s="332"/>
      <c r="TUP57" s="332"/>
      <c r="TUQ57" s="332"/>
      <c r="TUR57" s="332"/>
      <c r="TUS57" s="332"/>
      <c r="TUT57" s="332"/>
      <c r="TUU57" s="332"/>
      <c r="TUV57" s="332"/>
      <c r="TUW57" s="332"/>
      <c r="TUX57" s="332"/>
      <c r="TUY57" s="332"/>
      <c r="TUZ57" s="332"/>
      <c r="TVA57" s="332"/>
      <c r="TVB57" s="332"/>
      <c r="TVC57" s="332"/>
      <c r="TVD57" s="332"/>
      <c r="TVE57" s="332"/>
      <c r="TVF57" s="332"/>
      <c r="TVG57" s="332"/>
      <c r="TVH57" s="332"/>
      <c r="TVI57" s="332"/>
      <c r="TVJ57" s="332"/>
      <c r="TVK57" s="332"/>
      <c r="TVL57" s="332"/>
      <c r="TVM57" s="332"/>
      <c r="TVN57" s="332"/>
      <c r="TVO57" s="332"/>
      <c r="TVP57" s="332"/>
      <c r="TVQ57" s="332"/>
      <c r="TVR57" s="332"/>
      <c r="TVS57" s="332"/>
      <c r="TVT57" s="332"/>
      <c r="TVU57" s="332"/>
      <c r="TVV57" s="332"/>
      <c r="TVW57" s="332"/>
      <c r="TVX57" s="332"/>
      <c r="TVY57" s="332"/>
      <c r="TVZ57" s="332"/>
      <c r="TWA57" s="332"/>
      <c r="TWB57" s="332"/>
      <c r="TWC57" s="332"/>
      <c r="TWD57" s="332"/>
      <c r="TWE57" s="332"/>
      <c r="TWF57" s="332"/>
      <c r="TWG57" s="332"/>
      <c r="TWH57" s="332"/>
      <c r="TWI57" s="332"/>
      <c r="TWJ57" s="332"/>
      <c r="TWK57" s="332"/>
      <c r="TWL57" s="332"/>
      <c r="TWM57" s="332"/>
      <c r="TWN57" s="332"/>
      <c r="TWO57" s="332"/>
      <c r="TWP57" s="332"/>
      <c r="TWQ57" s="332"/>
      <c r="TWR57" s="332"/>
      <c r="TWS57" s="332"/>
      <c r="TWT57" s="332"/>
      <c r="TWU57" s="332"/>
      <c r="TWV57" s="332"/>
      <c r="TWW57" s="332"/>
      <c r="TWX57" s="332"/>
      <c r="TWY57" s="332"/>
      <c r="TWZ57" s="332"/>
      <c r="TXA57" s="332"/>
      <c r="TXB57" s="332"/>
      <c r="TXC57" s="332"/>
      <c r="TXD57" s="332"/>
      <c r="TXE57" s="332"/>
      <c r="TXF57" s="332"/>
      <c r="TXG57" s="332"/>
      <c r="TXH57" s="332"/>
      <c r="TXI57" s="332"/>
      <c r="TXJ57" s="332"/>
      <c r="TXK57" s="332"/>
      <c r="TXL57" s="332"/>
      <c r="TXM57" s="332"/>
      <c r="TXN57" s="332"/>
      <c r="TXO57" s="332"/>
      <c r="TXP57" s="332"/>
      <c r="TXQ57" s="332"/>
      <c r="TXR57" s="332"/>
      <c r="TXS57" s="332"/>
      <c r="TXT57" s="332"/>
      <c r="TXU57" s="332"/>
      <c r="TXV57" s="332"/>
      <c r="TXW57" s="332"/>
      <c r="TXX57" s="332"/>
      <c r="TXY57" s="332"/>
      <c r="TXZ57" s="332"/>
      <c r="TYA57" s="332"/>
      <c r="TYB57" s="332"/>
      <c r="TYC57" s="332"/>
      <c r="TYD57" s="332"/>
      <c r="TYE57" s="332"/>
      <c r="TYF57" s="332"/>
      <c r="TYG57" s="332"/>
      <c r="TYH57" s="332"/>
      <c r="TYI57" s="332"/>
      <c r="TYJ57" s="332"/>
      <c r="TYK57" s="332"/>
      <c r="TYL57" s="332"/>
      <c r="TYM57" s="332"/>
      <c r="TYN57" s="332"/>
      <c r="TYO57" s="332"/>
      <c r="TYP57" s="332"/>
      <c r="TYQ57" s="332"/>
      <c r="TYR57" s="332"/>
      <c r="TYS57" s="332"/>
      <c r="TYT57" s="332"/>
      <c r="TYU57" s="332"/>
      <c r="TYV57" s="332"/>
      <c r="TYW57" s="332"/>
      <c r="TYX57" s="332"/>
      <c r="TYY57" s="332"/>
      <c r="TYZ57" s="332"/>
      <c r="TZA57" s="332"/>
      <c r="TZB57" s="332"/>
      <c r="TZC57" s="332"/>
      <c r="TZD57" s="332"/>
      <c r="TZE57" s="332"/>
      <c r="TZF57" s="332"/>
      <c r="TZG57" s="332"/>
      <c r="TZH57" s="332"/>
      <c r="TZI57" s="332"/>
      <c r="TZJ57" s="332"/>
      <c r="TZK57" s="332"/>
      <c r="TZL57" s="332"/>
      <c r="TZM57" s="332"/>
      <c r="TZN57" s="332"/>
      <c r="TZO57" s="332"/>
      <c r="TZP57" s="332"/>
      <c r="TZQ57" s="332"/>
      <c r="TZR57" s="332"/>
      <c r="TZS57" s="332"/>
      <c r="TZT57" s="332"/>
      <c r="TZU57" s="332"/>
      <c r="TZV57" s="332"/>
      <c r="TZW57" s="332"/>
      <c r="TZX57" s="332"/>
      <c r="TZY57" s="332"/>
      <c r="TZZ57" s="332"/>
      <c r="UAA57" s="332"/>
      <c r="UAB57" s="332"/>
      <c r="UAC57" s="332"/>
      <c r="UAD57" s="332"/>
      <c r="UAE57" s="332"/>
      <c r="UAF57" s="332"/>
      <c r="UAG57" s="332"/>
      <c r="UAH57" s="332"/>
      <c r="UAI57" s="332"/>
      <c r="UAJ57" s="332"/>
      <c r="UAK57" s="332"/>
      <c r="UAL57" s="332"/>
      <c r="UAM57" s="332"/>
      <c r="UAN57" s="332"/>
      <c r="UAO57" s="332"/>
      <c r="UAP57" s="332"/>
      <c r="UAQ57" s="332"/>
      <c r="UAR57" s="332"/>
      <c r="UAS57" s="332"/>
      <c r="UAT57" s="332"/>
      <c r="UAU57" s="332"/>
      <c r="UAV57" s="332"/>
      <c r="UAW57" s="332"/>
      <c r="UAX57" s="332"/>
      <c r="UAY57" s="332"/>
      <c r="UAZ57" s="332"/>
      <c r="UBA57" s="332"/>
      <c r="UBB57" s="332"/>
      <c r="UBC57" s="332"/>
      <c r="UBD57" s="332"/>
      <c r="UBE57" s="332"/>
      <c r="UBF57" s="332"/>
      <c r="UBG57" s="332"/>
      <c r="UBH57" s="332"/>
      <c r="UBI57" s="332"/>
      <c r="UBJ57" s="332"/>
      <c r="UBK57" s="332"/>
      <c r="UBL57" s="332"/>
      <c r="UBM57" s="332"/>
      <c r="UBN57" s="332"/>
      <c r="UBO57" s="332"/>
      <c r="UBP57" s="332"/>
      <c r="UBQ57" s="332"/>
      <c r="UBR57" s="332"/>
      <c r="UBS57" s="332"/>
      <c r="UBT57" s="332"/>
      <c r="UBU57" s="332"/>
      <c r="UBV57" s="332"/>
      <c r="UBW57" s="332"/>
      <c r="UBX57" s="332"/>
      <c r="UBY57" s="332"/>
      <c r="UBZ57" s="332"/>
      <c r="UCA57" s="332"/>
      <c r="UCB57" s="332"/>
      <c r="UCC57" s="332"/>
      <c r="UCD57" s="332"/>
      <c r="UCE57" s="332"/>
      <c r="UCF57" s="332"/>
      <c r="UCG57" s="332"/>
      <c r="UCH57" s="332"/>
      <c r="UCI57" s="332"/>
      <c r="UCJ57" s="332"/>
      <c r="UCK57" s="332"/>
      <c r="UCL57" s="332"/>
      <c r="UCM57" s="332"/>
      <c r="UCN57" s="332"/>
      <c r="UCO57" s="332"/>
      <c r="UCP57" s="332"/>
      <c r="UCQ57" s="332"/>
      <c r="UCR57" s="332"/>
      <c r="UCS57" s="332"/>
      <c r="UCT57" s="332"/>
      <c r="UCU57" s="332"/>
      <c r="UCV57" s="332"/>
      <c r="UCW57" s="332"/>
      <c r="UCX57" s="332"/>
      <c r="UCY57" s="332"/>
      <c r="UCZ57" s="332"/>
      <c r="UDA57" s="332"/>
      <c r="UDB57" s="332"/>
      <c r="UDC57" s="332"/>
      <c r="UDD57" s="332"/>
      <c r="UDE57" s="332"/>
      <c r="UDF57" s="332"/>
      <c r="UDG57" s="332"/>
      <c r="UDH57" s="332"/>
      <c r="UDI57" s="332"/>
      <c r="UDJ57" s="332"/>
      <c r="UDK57" s="332"/>
      <c r="UDL57" s="332"/>
      <c r="UDM57" s="332"/>
      <c r="UDN57" s="332"/>
      <c r="UDO57" s="332"/>
      <c r="UDP57" s="332"/>
      <c r="UDQ57" s="332"/>
      <c r="UDR57" s="332"/>
      <c r="UDS57" s="332"/>
      <c r="UDT57" s="332"/>
      <c r="UDU57" s="332"/>
      <c r="UDV57" s="332"/>
      <c r="UDW57" s="332"/>
      <c r="UDX57" s="332"/>
      <c r="UDY57" s="332"/>
      <c r="UDZ57" s="332"/>
      <c r="UEA57" s="332"/>
      <c r="UEB57" s="332"/>
      <c r="UEC57" s="332"/>
      <c r="UED57" s="332"/>
      <c r="UEE57" s="332"/>
      <c r="UEF57" s="332"/>
      <c r="UEG57" s="332"/>
      <c r="UEH57" s="332"/>
      <c r="UEI57" s="332"/>
      <c r="UEJ57" s="332"/>
      <c r="UEK57" s="332"/>
      <c r="UEL57" s="332"/>
      <c r="UEM57" s="332"/>
      <c r="UEN57" s="332"/>
      <c r="UEO57" s="332"/>
      <c r="UEP57" s="332"/>
      <c r="UEQ57" s="332"/>
      <c r="UER57" s="332"/>
      <c r="UES57" s="332"/>
      <c r="UET57" s="332"/>
      <c r="UEU57" s="332"/>
      <c r="UEV57" s="332"/>
      <c r="UEW57" s="332"/>
      <c r="UEX57" s="332"/>
      <c r="UEY57" s="332"/>
      <c r="UEZ57" s="332"/>
      <c r="UFA57" s="332"/>
      <c r="UFB57" s="332"/>
      <c r="UFC57" s="332"/>
      <c r="UFD57" s="332"/>
      <c r="UFE57" s="332"/>
      <c r="UFF57" s="332"/>
      <c r="UFG57" s="332"/>
      <c r="UFH57" s="332"/>
      <c r="UFI57" s="332"/>
      <c r="UFJ57" s="332"/>
      <c r="UFK57" s="332"/>
      <c r="UFL57" s="332"/>
      <c r="UFM57" s="332"/>
      <c r="UFN57" s="332"/>
      <c r="UFO57" s="332"/>
      <c r="UFP57" s="332"/>
      <c r="UFQ57" s="332"/>
      <c r="UFR57" s="332"/>
      <c r="UFS57" s="332"/>
      <c r="UFT57" s="332"/>
      <c r="UFU57" s="332"/>
      <c r="UFV57" s="332"/>
      <c r="UFW57" s="332"/>
      <c r="UFX57" s="332"/>
      <c r="UFY57" s="332"/>
      <c r="UFZ57" s="332"/>
      <c r="UGA57" s="332"/>
      <c r="UGB57" s="332"/>
      <c r="UGC57" s="332"/>
      <c r="UGD57" s="332"/>
      <c r="UGE57" s="332"/>
      <c r="UGF57" s="332"/>
      <c r="UGG57" s="332"/>
      <c r="UGH57" s="332"/>
      <c r="UGI57" s="332"/>
      <c r="UGJ57" s="332"/>
      <c r="UGK57" s="332"/>
      <c r="UGL57" s="332"/>
      <c r="UGM57" s="332"/>
      <c r="UGN57" s="332"/>
      <c r="UGO57" s="332"/>
      <c r="UGP57" s="332"/>
      <c r="UGQ57" s="332"/>
      <c r="UGR57" s="332"/>
      <c r="UGS57" s="332"/>
      <c r="UGT57" s="332"/>
      <c r="UGU57" s="332"/>
      <c r="UGV57" s="332"/>
      <c r="UGW57" s="332"/>
      <c r="UGX57" s="332"/>
      <c r="UGY57" s="332"/>
      <c r="UGZ57" s="332"/>
      <c r="UHA57" s="332"/>
      <c r="UHB57" s="332"/>
      <c r="UHC57" s="332"/>
      <c r="UHD57" s="332"/>
      <c r="UHE57" s="332"/>
      <c r="UHF57" s="332"/>
      <c r="UHG57" s="332"/>
      <c r="UHH57" s="332"/>
      <c r="UHI57" s="332"/>
      <c r="UHJ57" s="332"/>
      <c r="UHK57" s="332"/>
      <c r="UHL57" s="332"/>
      <c r="UHM57" s="332"/>
      <c r="UHN57" s="332"/>
      <c r="UHO57" s="332"/>
      <c r="UHP57" s="332"/>
      <c r="UHQ57" s="332"/>
      <c r="UHR57" s="332"/>
      <c r="UHS57" s="332"/>
      <c r="UHT57" s="332"/>
      <c r="UHU57" s="332"/>
      <c r="UHV57" s="332"/>
      <c r="UHW57" s="332"/>
      <c r="UHX57" s="332"/>
      <c r="UHY57" s="332"/>
      <c r="UHZ57" s="332"/>
      <c r="UIA57" s="332"/>
      <c r="UIB57" s="332"/>
      <c r="UIC57" s="332"/>
      <c r="UID57" s="332"/>
      <c r="UIE57" s="332"/>
      <c r="UIF57" s="332"/>
      <c r="UIG57" s="332"/>
      <c r="UIH57" s="332"/>
      <c r="UII57" s="332"/>
      <c r="UIJ57" s="332"/>
      <c r="UIK57" s="332"/>
      <c r="UIL57" s="332"/>
      <c r="UIM57" s="332"/>
      <c r="UIN57" s="332"/>
      <c r="UIO57" s="332"/>
      <c r="UIP57" s="332"/>
      <c r="UIQ57" s="332"/>
      <c r="UIR57" s="332"/>
      <c r="UIS57" s="332"/>
      <c r="UIT57" s="332"/>
      <c r="UIU57" s="332"/>
      <c r="UIV57" s="332"/>
      <c r="UIW57" s="332"/>
      <c r="UIX57" s="332"/>
      <c r="UIY57" s="332"/>
      <c r="UIZ57" s="332"/>
      <c r="UJA57" s="332"/>
      <c r="UJB57" s="332"/>
      <c r="UJC57" s="332"/>
      <c r="UJD57" s="332"/>
      <c r="UJE57" s="332"/>
      <c r="UJF57" s="332"/>
      <c r="UJG57" s="332"/>
      <c r="UJH57" s="332"/>
      <c r="UJI57" s="332"/>
      <c r="UJJ57" s="332"/>
      <c r="UJK57" s="332"/>
      <c r="UJL57" s="332"/>
      <c r="UJM57" s="332"/>
      <c r="UJN57" s="332"/>
      <c r="UJO57" s="332"/>
      <c r="UJP57" s="332"/>
      <c r="UJQ57" s="332"/>
      <c r="UJR57" s="332"/>
      <c r="UJS57" s="332"/>
      <c r="UJT57" s="332"/>
      <c r="UJU57" s="332"/>
      <c r="UJV57" s="332"/>
      <c r="UJW57" s="332"/>
      <c r="UJX57" s="332"/>
      <c r="UJY57" s="332"/>
      <c r="UJZ57" s="332"/>
      <c r="UKA57" s="332"/>
      <c r="UKB57" s="332"/>
      <c r="UKC57" s="332"/>
      <c r="UKD57" s="332"/>
      <c r="UKE57" s="332"/>
      <c r="UKF57" s="332"/>
      <c r="UKG57" s="332"/>
      <c r="UKH57" s="332"/>
      <c r="UKI57" s="332"/>
      <c r="UKJ57" s="332"/>
      <c r="UKK57" s="332"/>
      <c r="UKL57" s="332"/>
      <c r="UKM57" s="332"/>
      <c r="UKN57" s="332"/>
      <c r="UKO57" s="332"/>
      <c r="UKP57" s="332"/>
      <c r="UKQ57" s="332"/>
      <c r="UKR57" s="332"/>
      <c r="UKS57" s="332"/>
      <c r="UKT57" s="332"/>
      <c r="UKU57" s="332"/>
      <c r="UKV57" s="332"/>
      <c r="UKW57" s="332"/>
      <c r="UKX57" s="332"/>
      <c r="UKY57" s="332"/>
      <c r="UKZ57" s="332"/>
      <c r="ULA57" s="332"/>
      <c r="ULB57" s="332"/>
      <c r="ULC57" s="332"/>
      <c r="ULD57" s="332"/>
      <c r="ULE57" s="332"/>
      <c r="ULF57" s="332"/>
      <c r="ULG57" s="332"/>
      <c r="ULH57" s="332"/>
      <c r="ULI57" s="332"/>
      <c r="ULJ57" s="332"/>
      <c r="ULK57" s="332"/>
      <c r="ULL57" s="332"/>
      <c r="ULM57" s="332"/>
      <c r="ULN57" s="332"/>
      <c r="ULO57" s="332"/>
      <c r="ULP57" s="332"/>
      <c r="ULQ57" s="332"/>
      <c r="ULR57" s="332"/>
      <c r="ULS57" s="332"/>
      <c r="ULT57" s="332"/>
      <c r="ULU57" s="332"/>
      <c r="ULV57" s="332"/>
      <c r="ULW57" s="332"/>
      <c r="ULX57" s="332"/>
      <c r="ULY57" s="332"/>
      <c r="ULZ57" s="332"/>
      <c r="UMA57" s="332"/>
      <c r="UMB57" s="332"/>
      <c r="UMC57" s="332"/>
      <c r="UMD57" s="332"/>
      <c r="UME57" s="332"/>
      <c r="UMF57" s="332"/>
      <c r="UMG57" s="332"/>
      <c r="UMH57" s="332"/>
      <c r="UMI57" s="332"/>
      <c r="UMJ57" s="332"/>
      <c r="UMK57" s="332"/>
      <c r="UML57" s="332"/>
      <c r="UMM57" s="332"/>
      <c r="UMN57" s="332"/>
      <c r="UMO57" s="332"/>
      <c r="UMP57" s="332"/>
      <c r="UMQ57" s="332"/>
      <c r="UMR57" s="332"/>
      <c r="UMS57" s="332"/>
      <c r="UMT57" s="332"/>
      <c r="UMU57" s="332"/>
      <c r="UMV57" s="332"/>
      <c r="UMW57" s="332"/>
      <c r="UMX57" s="332"/>
      <c r="UMY57" s="332"/>
      <c r="UMZ57" s="332"/>
      <c r="UNA57" s="332"/>
      <c r="UNB57" s="332"/>
      <c r="UNC57" s="332"/>
      <c r="UND57" s="332"/>
      <c r="UNE57" s="332"/>
      <c r="UNF57" s="332"/>
      <c r="UNG57" s="332"/>
      <c r="UNH57" s="332"/>
      <c r="UNI57" s="332"/>
      <c r="UNJ57" s="332"/>
      <c r="UNK57" s="332"/>
      <c r="UNL57" s="332"/>
      <c r="UNM57" s="332"/>
      <c r="UNN57" s="332"/>
      <c r="UNO57" s="332"/>
      <c r="UNP57" s="332"/>
      <c r="UNQ57" s="332"/>
      <c r="UNR57" s="332"/>
      <c r="UNS57" s="332"/>
      <c r="UNT57" s="332"/>
      <c r="UNU57" s="332"/>
      <c r="UNV57" s="332"/>
      <c r="UNW57" s="332"/>
      <c r="UNX57" s="332"/>
      <c r="UNY57" s="332"/>
      <c r="UNZ57" s="332"/>
      <c r="UOA57" s="332"/>
      <c r="UOB57" s="332"/>
      <c r="UOC57" s="332"/>
      <c r="UOD57" s="332"/>
      <c r="UOE57" s="332"/>
      <c r="UOF57" s="332"/>
      <c r="UOG57" s="332"/>
      <c r="UOH57" s="332"/>
      <c r="UOI57" s="332"/>
      <c r="UOJ57" s="332"/>
      <c r="UOK57" s="332"/>
      <c r="UOL57" s="332"/>
      <c r="UOM57" s="332"/>
      <c r="UON57" s="332"/>
      <c r="UOO57" s="332"/>
      <c r="UOP57" s="332"/>
      <c r="UOQ57" s="332"/>
      <c r="UOR57" s="332"/>
      <c r="UOS57" s="332"/>
      <c r="UOT57" s="332"/>
      <c r="UOU57" s="332"/>
      <c r="UOV57" s="332"/>
      <c r="UOW57" s="332"/>
      <c r="UOX57" s="332"/>
      <c r="UOY57" s="332"/>
      <c r="UOZ57" s="332"/>
      <c r="UPA57" s="332"/>
      <c r="UPB57" s="332"/>
      <c r="UPC57" s="332"/>
      <c r="UPD57" s="332"/>
      <c r="UPE57" s="332"/>
      <c r="UPF57" s="332"/>
      <c r="UPG57" s="332"/>
      <c r="UPH57" s="332"/>
      <c r="UPI57" s="332"/>
      <c r="UPJ57" s="332"/>
      <c r="UPK57" s="332"/>
      <c r="UPL57" s="332"/>
      <c r="UPM57" s="332"/>
      <c r="UPN57" s="332"/>
      <c r="UPO57" s="332"/>
      <c r="UPP57" s="332"/>
      <c r="UPQ57" s="332"/>
      <c r="UPR57" s="332"/>
      <c r="UPS57" s="332"/>
      <c r="UPT57" s="332"/>
      <c r="UPU57" s="332"/>
      <c r="UPV57" s="332"/>
      <c r="UPW57" s="332"/>
      <c r="UPX57" s="332"/>
      <c r="UPY57" s="332"/>
      <c r="UPZ57" s="332"/>
      <c r="UQA57" s="332"/>
      <c r="UQB57" s="332"/>
      <c r="UQC57" s="332"/>
      <c r="UQD57" s="332"/>
      <c r="UQE57" s="332"/>
      <c r="UQF57" s="332"/>
      <c r="UQG57" s="332"/>
      <c r="UQH57" s="332"/>
      <c r="UQI57" s="332"/>
      <c r="UQJ57" s="332"/>
      <c r="UQK57" s="332"/>
      <c r="UQL57" s="332"/>
      <c r="UQM57" s="332"/>
      <c r="UQN57" s="332"/>
      <c r="UQO57" s="332"/>
      <c r="UQP57" s="332"/>
      <c r="UQQ57" s="332"/>
      <c r="UQR57" s="332"/>
      <c r="UQS57" s="332"/>
      <c r="UQT57" s="332"/>
      <c r="UQU57" s="332"/>
      <c r="UQV57" s="332"/>
      <c r="UQW57" s="332"/>
      <c r="UQX57" s="332"/>
      <c r="UQY57" s="332"/>
      <c r="UQZ57" s="332"/>
      <c r="URA57" s="332"/>
      <c r="URB57" s="332"/>
      <c r="URC57" s="332"/>
      <c r="URD57" s="332"/>
      <c r="URE57" s="332"/>
      <c r="URF57" s="332"/>
      <c r="URG57" s="332"/>
      <c r="URH57" s="332"/>
      <c r="URI57" s="332"/>
      <c r="URJ57" s="332"/>
      <c r="URK57" s="332"/>
      <c r="URL57" s="332"/>
      <c r="URM57" s="332"/>
      <c r="URN57" s="332"/>
      <c r="URO57" s="332"/>
      <c r="URP57" s="332"/>
      <c r="URQ57" s="332"/>
      <c r="URR57" s="332"/>
      <c r="URS57" s="332"/>
      <c r="URT57" s="332"/>
      <c r="URU57" s="332"/>
      <c r="URV57" s="332"/>
      <c r="URW57" s="332"/>
      <c r="URX57" s="332"/>
      <c r="URY57" s="332"/>
      <c r="URZ57" s="332"/>
      <c r="USA57" s="332"/>
      <c r="USB57" s="332"/>
      <c r="USC57" s="332"/>
      <c r="USD57" s="332"/>
      <c r="USE57" s="332"/>
      <c r="USF57" s="332"/>
      <c r="USG57" s="332"/>
      <c r="USH57" s="332"/>
      <c r="USI57" s="332"/>
      <c r="USJ57" s="332"/>
      <c r="USK57" s="332"/>
      <c r="USL57" s="332"/>
      <c r="USM57" s="332"/>
      <c r="USN57" s="332"/>
      <c r="USO57" s="332"/>
      <c r="USP57" s="332"/>
      <c r="USQ57" s="332"/>
      <c r="USR57" s="332"/>
      <c r="USS57" s="332"/>
      <c r="UST57" s="332"/>
      <c r="USU57" s="332"/>
      <c r="USV57" s="332"/>
      <c r="USW57" s="332"/>
      <c r="USX57" s="332"/>
      <c r="USY57" s="332"/>
      <c r="USZ57" s="332"/>
      <c r="UTA57" s="332"/>
      <c r="UTB57" s="332"/>
      <c r="UTC57" s="332"/>
      <c r="UTD57" s="332"/>
      <c r="UTE57" s="332"/>
      <c r="UTF57" s="332"/>
      <c r="UTG57" s="332"/>
      <c r="UTH57" s="332"/>
      <c r="UTI57" s="332"/>
      <c r="UTJ57" s="332"/>
      <c r="UTK57" s="332"/>
      <c r="UTL57" s="332"/>
      <c r="UTM57" s="332"/>
      <c r="UTN57" s="332"/>
      <c r="UTO57" s="332"/>
      <c r="UTP57" s="332"/>
      <c r="UTQ57" s="332"/>
      <c r="UTR57" s="332"/>
      <c r="UTS57" s="332"/>
      <c r="UTT57" s="332"/>
      <c r="UTU57" s="332"/>
      <c r="UTV57" s="332"/>
      <c r="UTW57" s="332"/>
      <c r="UTX57" s="332"/>
      <c r="UTY57" s="332"/>
      <c r="UTZ57" s="332"/>
      <c r="UUA57" s="332"/>
      <c r="UUB57" s="332"/>
      <c r="UUC57" s="332"/>
      <c r="UUD57" s="332"/>
      <c r="UUE57" s="332"/>
      <c r="UUF57" s="332"/>
      <c r="UUG57" s="332"/>
      <c r="UUH57" s="332"/>
      <c r="UUI57" s="332"/>
      <c r="UUJ57" s="332"/>
      <c r="UUK57" s="332"/>
      <c r="UUL57" s="332"/>
      <c r="UUM57" s="332"/>
      <c r="UUN57" s="332"/>
      <c r="UUO57" s="332"/>
      <c r="UUP57" s="332"/>
      <c r="UUQ57" s="332"/>
      <c r="UUR57" s="332"/>
      <c r="UUS57" s="332"/>
      <c r="UUT57" s="332"/>
      <c r="UUU57" s="332"/>
      <c r="UUV57" s="332"/>
      <c r="UUW57" s="332"/>
      <c r="UUX57" s="332"/>
      <c r="UUY57" s="332"/>
      <c r="UUZ57" s="332"/>
      <c r="UVA57" s="332"/>
      <c r="UVB57" s="332"/>
      <c r="UVC57" s="332"/>
      <c r="UVD57" s="332"/>
      <c r="UVE57" s="332"/>
      <c r="UVF57" s="332"/>
      <c r="UVG57" s="332"/>
      <c r="UVH57" s="332"/>
      <c r="UVI57" s="332"/>
      <c r="UVJ57" s="332"/>
      <c r="UVK57" s="332"/>
      <c r="UVL57" s="332"/>
      <c r="UVM57" s="332"/>
      <c r="UVN57" s="332"/>
      <c r="UVO57" s="332"/>
      <c r="UVP57" s="332"/>
      <c r="UVQ57" s="332"/>
      <c r="UVR57" s="332"/>
      <c r="UVS57" s="332"/>
      <c r="UVT57" s="332"/>
      <c r="UVU57" s="332"/>
      <c r="UVV57" s="332"/>
      <c r="UVW57" s="332"/>
      <c r="UVX57" s="332"/>
      <c r="UVY57" s="332"/>
      <c r="UVZ57" s="332"/>
      <c r="UWA57" s="332"/>
      <c r="UWB57" s="332"/>
      <c r="UWC57" s="332"/>
      <c r="UWD57" s="332"/>
      <c r="UWE57" s="332"/>
      <c r="UWF57" s="332"/>
      <c r="UWG57" s="332"/>
      <c r="UWH57" s="332"/>
      <c r="UWI57" s="332"/>
      <c r="UWJ57" s="332"/>
      <c r="UWK57" s="332"/>
      <c r="UWL57" s="332"/>
      <c r="UWM57" s="332"/>
      <c r="UWN57" s="332"/>
      <c r="UWO57" s="332"/>
      <c r="UWP57" s="332"/>
      <c r="UWQ57" s="332"/>
      <c r="UWR57" s="332"/>
      <c r="UWS57" s="332"/>
      <c r="UWT57" s="332"/>
      <c r="UWU57" s="332"/>
      <c r="UWV57" s="332"/>
      <c r="UWW57" s="332"/>
      <c r="UWX57" s="332"/>
      <c r="UWY57" s="332"/>
      <c r="UWZ57" s="332"/>
      <c r="UXA57" s="332"/>
      <c r="UXB57" s="332"/>
      <c r="UXC57" s="332"/>
      <c r="UXD57" s="332"/>
      <c r="UXE57" s="332"/>
      <c r="UXF57" s="332"/>
      <c r="UXG57" s="332"/>
      <c r="UXH57" s="332"/>
      <c r="UXI57" s="332"/>
      <c r="UXJ57" s="332"/>
      <c r="UXK57" s="332"/>
      <c r="UXL57" s="332"/>
      <c r="UXM57" s="332"/>
      <c r="UXN57" s="332"/>
      <c r="UXO57" s="332"/>
      <c r="UXP57" s="332"/>
      <c r="UXQ57" s="332"/>
      <c r="UXR57" s="332"/>
      <c r="UXS57" s="332"/>
      <c r="UXT57" s="332"/>
      <c r="UXU57" s="332"/>
      <c r="UXV57" s="332"/>
      <c r="UXW57" s="332"/>
      <c r="UXX57" s="332"/>
      <c r="UXY57" s="332"/>
      <c r="UXZ57" s="332"/>
      <c r="UYA57" s="332"/>
      <c r="UYB57" s="332"/>
      <c r="UYC57" s="332"/>
      <c r="UYD57" s="332"/>
      <c r="UYE57" s="332"/>
      <c r="UYF57" s="332"/>
      <c r="UYG57" s="332"/>
      <c r="UYH57" s="332"/>
      <c r="UYI57" s="332"/>
      <c r="UYJ57" s="332"/>
      <c r="UYK57" s="332"/>
      <c r="UYL57" s="332"/>
      <c r="UYM57" s="332"/>
      <c r="UYN57" s="332"/>
      <c r="UYO57" s="332"/>
      <c r="UYP57" s="332"/>
      <c r="UYQ57" s="332"/>
      <c r="UYR57" s="332"/>
      <c r="UYS57" s="332"/>
      <c r="UYT57" s="332"/>
      <c r="UYU57" s="332"/>
      <c r="UYV57" s="332"/>
      <c r="UYW57" s="332"/>
      <c r="UYX57" s="332"/>
      <c r="UYY57" s="332"/>
      <c r="UYZ57" s="332"/>
      <c r="UZA57" s="332"/>
      <c r="UZB57" s="332"/>
      <c r="UZC57" s="332"/>
      <c r="UZD57" s="332"/>
      <c r="UZE57" s="332"/>
      <c r="UZF57" s="332"/>
      <c r="UZG57" s="332"/>
      <c r="UZH57" s="332"/>
      <c r="UZI57" s="332"/>
      <c r="UZJ57" s="332"/>
      <c r="UZK57" s="332"/>
      <c r="UZL57" s="332"/>
      <c r="UZM57" s="332"/>
      <c r="UZN57" s="332"/>
      <c r="UZO57" s="332"/>
      <c r="UZP57" s="332"/>
      <c r="UZQ57" s="332"/>
      <c r="UZR57" s="332"/>
      <c r="UZS57" s="332"/>
      <c r="UZT57" s="332"/>
      <c r="UZU57" s="332"/>
      <c r="UZV57" s="332"/>
      <c r="UZW57" s="332"/>
      <c r="UZX57" s="332"/>
      <c r="UZY57" s="332"/>
      <c r="UZZ57" s="332"/>
      <c r="VAA57" s="332"/>
      <c r="VAB57" s="332"/>
      <c r="VAC57" s="332"/>
      <c r="VAD57" s="332"/>
      <c r="VAE57" s="332"/>
      <c r="VAF57" s="332"/>
      <c r="VAG57" s="332"/>
      <c r="VAH57" s="332"/>
      <c r="VAI57" s="332"/>
      <c r="VAJ57" s="332"/>
      <c r="VAK57" s="332"/>
      <c r="VAL57" s="332"/>
      <c r="VAM57" s="332"/>
      <c r="VAN57" s="332"/>
      <c r="VAO57" s="332"/>
      <c r="VAP57" s="332"/>
      <c r="VAQ57" s="332"/>
      <c r="VAR57" s="332"/>
      <c r="VAS57" s="332"/>
      <c r="VAT57" s="332"/>
      <c r="VAU57" s="332"/>
      <c r="VAV57" s="332"/>
      <c r="VAW57" s="332"/>
      <c r="VAX57" s="332"/>
      <c r="VAY57" s="332"/>
      <c r="VAZ57" s="332"/>
      <c r="VBA57" s="332"/>
      <c r="VBB57" s="332"/>
      <c r="VBC57" s="332"/>
      <c r="VBD57" s="332"/>
      <c r="VBE57" s="332"/>
      <c r="VBF57" s="332"/>
      <c r="VBG57" s="332"/>
      <c r="VBH57" s="332"/>
      <c r="VBI57" s="332"/>
      <c r="VBJ57" s="332"/>
      <c r="VBK57" s="332"/>
      <c r="VBL57" s="332"/>
      <c r="VBM57" s="332"/>
      <c r="VBN57" s="332"/>
      <c r="VBO57" s="332"/>
      <c r="VBP57" s="332"/>
      <c r="VBQ57" s="332"/>
      <c r="VBR57" s="332"/>
      <c r="VBS57" s="332"/>
      <c r="VBT57" s="332"/>
      <c r="VBU57" s="332"/>
      <c r="VBV57" s="332"/>
      <c r="VBW57" s="332"/>
      <c r="VBX57" s="332"/>
      <c r="VBY57" s="332"/>
      <c r="VBZ57" s="332"/>
      <c r="VCA57" s="332"/>
      <c r="VCB57" s="332"/>
      <c r="VCC57" s="332"/>
      <c r="VCD57" s="332"/>
      <c r="VCE57" s="332"/>
      <c r="VCF57" s="332"/>
      <c r="VCG57" s="332"/>
      <c r="VCH57" s="332"/>
      <c r="VCI57" s="332"/>
      <c r="VCJ57" s="332"/>
      <c r="VCK57" s="332"/>
      <c r="VCL57" s="332"/>
      <c r="VCM57" s="332"/>
      <c r="VCN57" s="332"/>
      <c r="VCO57" s="332"/>
      <c r="VCP57" s="332"/>
      <c r="VCQ57" s="332"/>
      <c r="VCR57" s="332"/>
      <c r="VCS57" s="332"/>
      <c r="VCT57" s="332"/>
      <c r="VCU57" s="332"/>
      <c r="VCV57" s="332"/>
      <c r="VCW57" s="332"/>
      <c r="VCX57" s="332"/>
      <c r="VCY57" s="332"/>
      <c r="VCZ57" s="332"/>
      <c r="VDA57" s="332"/>
      <c r="VDB57" s="332"/>
      <c r="VDC57" s="332"/>
      <c r="VDD57" s="332"/>
      <c r="VDE57" s="332"/>
      <c r="VDF57" s="332"/>
      <c r="VDG57" s="332"/>
      <c r="VDH57" s="332"/>
      <c r="VDI57" s="332"/>
      <c r="VDJ57" s="332"/>
      <c r="VDK57" s="332"/>
      <c r="VDL57" s="332"/>
      <c r="VDM57" s="332"/>
      <c r="VDN57" s="332"/>
      <c r="VDO57" s="332"/>
      <c r="VDP57" s="332"/>
      <c r="VDQ57" s="332"/>
      <c r="VDR57" s="332"/>
      <c r="VDS57" s="332"/>
      <c r="VDT57" s="332"/>
      <c r="VDU57" s="332"/>
      <c r="VDV57" s="332"/>
      <c r="VDW57" s="332"/>
      <c r="VDX57" s="332"/>
      <c r="VDY57" s="332"/>
      <c r="VDZ57" s="332"/>
      <c r="VEA57" s="332"/>
      <c r="VEB57" s="332"/>
      <c r="VEC57" s="332"/>
      <c r="VED57" s="332"/>
      <c r="VEE57" s="332"/>
      <c r="VEF57" s="332"/>
      <c r="VEG57" s="332"/>
      <c r="VEH57" s="332"/>
      <c r="VEI57" s="332"/>
      <c r="VEJ57" s="332"/>
      <c r="VEK57" s="332"/>
      <c r="VEL57" s="332"/>
      <c r="VEM57" s="332"/>
      <c r="VEN57" s="332"/>
      <c r="VEO57" s="332"/>
      <c r="VEP57" s="332"/>
      <c r="VEQ57" s="332"/>
      <c r="VER57" s="332"/>
      <c r="VES57" s="332"/>
      <c r="VET57" s="332"/>
      <c r="VEU57" s="332"/>
      <c r="VEV57" s="332"/>
      <c r="VEW57" s="332"/>
      <c r="VEX57" s="332"/>
      <c r="VEY57" s="332"/>
      <c r="VEZ57" s="332"/>
      <c r="VFA57" s="332"/>
      <c r="VFB57" s="332"/>
      <c r="VFC57" s="332"/>
      <c r="VFD57" s="332"/>
      <c r="VFE57" s="332"/>
      <c r="VFF57" s="332"/>
      <c r="VFG57" s="332"/>
      <c r="VFH57" s="332"/>
      <c r="VFI57" s="332"/>
      <c r="VFJ57" s="332"/>
      <c r="VFK57" s="332"/>
      <c r="VFL57" s="332"/>
      <c r="VFM57" s="332"/>
      <c r="VFN57" s="332"/>
      <c r="VFO57" s="332"/>
      <c r="VFP57" s="332"/>
      <c r="VFQ57" s="332"/>
      <c r="VFR57" s="332"/>
      <c r="VFS57" s="332"/>
      <c r="VFT57" s="332"/>
      <c r="VFU57" s="332"/>
      <c r="VFV57" s="332"/>
      <c r="VFW57" s="332"/>
      <c r="VFX57" s="332"/>
      <c r="VFY57" s="332"/>
      <c r="VFZ57" s="332"/>
      <c r="VGA57" s="332"/>
      <c r="VGB57" s="332"/>
      <c r="VGC57" s="332"/>
      <c r="VGD57" s="332"/>
      <c r="VGE57" s="332"/>
      <c r="VGF57" s="332"/>
      <c r="VGG57" s="332"/>
      <c r="VGH57" s="332"/>
      <c r="VGI57" s="332"/>
      <c r="VGJ57" s="332"/>
      <c r="VGK57" s="332"/>
      <c r="VGL57" s="332"/>
      <c r="VGM57" s="332"/>
      <c r="VGN57" s="332"/>
      <c r="VGO57" s="332"/>
      <c r="VGP57" s="332"/>
      <c r="VGQ57" s="332"/>
      <c r="VGR57" s="332"/>
      <c r="VGS57" s="332"/>
      <c r="VGT57" s="332"/>
      <c r="VGU57" s="332"/>
      <c r="VGV57" s="332"/>
      <c r="VGW57" s="332"/>
      <c r="VGX57" s="332"/>
      <c r="VGY57" s="332"/>
      <c r="VGZ57" s="332"/>
      <c r="VHA57" s="332"/>
      <c r="VHB57" s="332"/>
      <c r="VHC57" s="332"/>
      <c r="VHD57" s="332"/>
      <c r="VHE57" s="332"/>
      <c r="VHF57" s="332"/>
      <c r="VHG57" s="332"/>
      <c r="VHH57" s="332"/>
      <c r="VHI57" s="332"/>
      <c r="VHJ57" s="332"/>
      <c r="VHK57" s="332"/>
      <c r="VHL57" s="332"/>
      <c r="VHM57" s="332"/>
      <c r="VHN57" s="332"/>
      <c r="VHO57" s="332"/>
      <c r="VHP57" s="332"/>
      <c r="VHQ57" s="332"/>
      <c r="VHR57" s="332"/>
      <c r="VHS57" s="332"/>
      <c r="VHT57" s="332"/>
      <c r="VHU57" s="332"/>
      <c r="VHV57" s="332"/>
      <c r="VHW57" s="332"/>
      <c r="VHX57" s="332"/>
      <c r="VHY57" s="332"/>
      <c r="VHZ57" s="332"/>
      <c r="VIA57" s="332"/>
      <c r="VIB57" s="332"/>
      <c r="VIC57" s="332"/>
      <c r="VID57" s="332"/>
      <c r="VIE57" s="332"/>
      <c r="VIF57" s="332"/>
      <c r="VIG57" s="332"/>
      <c r="VIH57" s="332"/>
      <c r="VII57" s="332"/>
      <c r="VIJ57" s="332"/>
      <c r="VIK57" s="332"/>
      <c r="VIL57" s="332"/>
      <c r="VIM57" s="332"/>
      <c r="VIN57" s="332"/>
      <c r="VIO57" s="332"/>
      <c r="VIP57" s="332"/>
      <c r="VIQ57" s="332"/>
      <c r="VIR57" s="332"/>
      <c r="VIS57" s="332"/>
      <c r="VIT57" s="332"/>
      <c r="VIU57" s="332"/>
      <c r="VIV57" s="332"/>
      <c r="VIW57" s="332"/>
      <c r="VIX57" s="332"/>
      <c r="VIY57" s="332"/>
      <c r="VIZ57" s="332"/>
      <c r="VJA57" s="332"/>
      <c r="VJB57" s="332"/>
      <c r="VJC57" s="332"/>
      <c r="VJD57" s="332"/>
      <c r="VJE57" s="332"/>
      <c r="VJF57" s="332"/>
      <c r="VJG57" s="332"/>
      <c r="VJH57" s="332"/>
      <c r="VJI57" s="332"/>
      <c r="VJJ57" s="332"/>
      <c r="VJK57" s="332"/>
      <c r="VJL57" s="332"/>
      <c r="VJM57" s="332"/>
      <c r="VJN57" s="332"/>
      <c r="VJO57" s="332"/>
      <c r="VJP57" s="332"/>
      <c r="VJQ57" s="332"/>
      <c r="VJR57" s="332"/>
      <c r="VJS57" s="332"/>
      <c r="VJT57" s="332"/>
      <c r="VJU57" s="332"/>
      <c r="VJV57" s="332"/>
      <c r="VJW57" s="332"/>
      <c r="VJX57" s="332"/>
      <c r="VJY57" s="332"/>
      <c r="VJZ57" s="332"/>
      <c r="VKA57" s="332"/>
      <c r="VKB57" s="332"/>
      <c r="VKC57" s="332"/>
      <c r="VKD57" s="332"/>
      <c r="VKE57" s="332"/>
      <c r="VKF57" s="332"/>
      <c r="VKG57" s="332"/>
      <c r="VKH57" s="332"/>
      <c r="VKI57" s="332"/>
      <c r="VKJ57" s="332"/>
      <c r="VKK57" s="332"/>
      <c r="VKL57" s="332"/>
      <c r="VKM57" s="332"/>
      <c r="VKN57" s="332"/>
      <c r="VKO57" s="332"/>
      <c r="VKP57" s="332"/>
      <c r="VKQ57" s="332"/>
      <c r="VKR57" s="332"/>
      <c r="VKS57" s="332"/>
      <c r="VKT57" s="332"/>
      <c r="VKU57" s="332"/>
      <c r="VKV57" s="332"/>
      <c r="VKW57" s="332"/>
      <c r="VKX57" s="332"/>
      <c r="VKY57" s="332"/>
      <c r="VKZ57" s="332"/>
      <c r="VLA57" s="332"/>
      <c r="VLB57" s="332"/>
      <c r="VLC57" s="332"/>
      <c r="VLD57" s="332"/>
      <c r="VLE57" s="332"/>
      <c r="VLF57" s="332"/>
      <c r="VLG57" s="332"/>
      <c r="VLH57" s="332"/>
      <c r="VLI57" s="332"/>
      <c r="VLJ57" s="332"/>
      <c r="VLK57" s="332"/>
      <c r="VLL57" s="332"/>
      <c r="VLM57" s="332"/>
      <c r="VLN57" s="332"/>
      <c r="VLO57" s="332"/>
      <c r="VLP57" s="332"/>
      <c r="VLQ57" s="332"/>
      <c r="VLR57" s="332"/>
      <c r="VLS57" s="332"/>
      <c r="VLT57" s="332"/>
      <c r="VLU57" s="332"/>
      <c r="VLV57" s="332"/>
      <c r="VLW57" s="332"/>
      <c r="VLX57" s="332"/>
      <c r="VLY57" s="332"/>
      <c r="VLZ57" s="332"/>
      <c r="VMA57" s="332"/>
      <c r="VMB57" s="332"/>
      <c r="VMC57" s="332"/>
      <c r="VMD57" s="332"/>
      <c r="VME57" s="332"/>
      <c r="VMF57" s="332"/>
      <c r="VMG57" s="332"/>
      <c r="VMH57" s="332"/>
      <c r="VMI57" s="332"/>
      <c r="VMJ57" s="332"/>
      <c r="VMK57" s="332"/>
      <c r="VML57" s="332"/>
      <c r="VMM57" s="332"/>
      <c r="VMN57" s="332"/>
      <c r="VMO57" s="332"/>
      <c r="VMP57" s="332"/>
      <c r="VMQ57" s="332"/>
      <c r="VMR57" s="332"/>
      <c r="VMS57" s="332"/>
      <c r="VMT57" s="332"/>
      <c r="VMU57" s="332"/>
      <c r="VMV57" s="332"/>
      <c r="VMW57" s="332"/>
      <c r="VMX57" s="332"/>
      <c r="VMY57" s="332"/>
      <c r="VMZ57" s="332"/>
      <c r="VNA57" s="332"/>
      <c r="VNB57" s="332"/>
      <c r="VNC57" s="332"/>
      <c r="VND57" s="332"/>
      <c r="VNE57" s="332"/>
      <c r="VNF57" s="332"/>
      <c r="VNG57" s="332"/>
      <c r="VNH57" s="332"/>
      <c r="VNI57" s="332"/>
      <c r="VNJ57" s="332"/>
      <c r="VNK57" s="332"/>
      <c r="VNL57" s="332"/>
      <c r="VNM57" s="332"/>
      <c r="VNN57" s="332"/>
      <c r="VNO57" s="332"/>
      <c r="VNP57" s="332"/>
      <c r="VNQ57" s="332"/>
      <c r="VNR57" s="332"/>
      <c r="VNS57" s="332"/>
      <c r="VNT57" s="332"/>
      <c r="VNU57" s="332"/>
      <c r="VNV57" s="332"/>
      <c r="VNW57" s="332"/>
      <c r="VNX57" s="332"/>
      <c r="VNY57" s="332"/>
      <c r="VNZ57" s="332"/>
      <c r="VOA57" s="332"/>
      <c r="VOB57" s="332"/>
      <c r="VOC57" s="332"/>
      <c r="VOD57" s="332"/>
      <c r="VOE57" s="332"/>
      <c r="VOF57" s="332"/>
      <c r="VOG57" s="332"/>
      <c r="VOH57" s="332"/>
      <c r="VOI57" s="332"/>
      <c r="VOJ57" s="332"/>
      <c r="VOK57" s="332"/>
      <c r="VOL57" s="332"/>
      <c r="VOM57" s="332"/>
      <c r="VON57" s="332"/>
      <c r="VOO57" s="332"/>
      <c r="VOP57" s="332"/>
      <c r="VOQ57" s="332"/>
      <c r="VOR57" s="332"/>
      <c r="VOS57" s="332"/>
      <c r="VOT57" s="332"/>
      <c r="VOU57" s="332"/>
      <c r="VOV57" s="332"/>
      <c r="VOW57" s="332"/>
      <c r="VOX57" s="332"/>
      <c r="VOY57" s="332"/>
      <c r="VOZ57" s="332"/>
      <c r="VPA57" s="332"/>
      <c r="VPB57" s="332"/>
      <c r="VPC57" s="332"/>
      <c r="VPD57" s="332"/>
      <c r="VPE57" s="332"/>
      <c r="VPF57" s="332"/>
      <c r="VPG57" s="332"/>
      <c r="VPH57" s="332"/>
      <c r="VPI57" s="332"/>
      <c r="VPJ57" s="332"/>
      <c r="VPK57" s="332"/>
      <c r="VPL57" s="332"/>
      <c r="VPM57" s="332"/>
      <c r="VPN57" s="332"/>
      <c r="VPO57" s="332"/>
      <c r="VPP57" s="332"/>
      <c r="VPQ57" s="332"/>
      <c r="VPR57" s="332"/>
      <c r="VPS57" s="332"/>
      <c r="VPT57" s="332"/>
      <c r="VPU57" s="332"/>
      <c r="VPV57" s="332"/>
      <c r="VPW57" s="332"/>
      <c r="VPX57" s="332"/>
      <c r="VPY57" s="332"/>
      <c r="VPZ57" s="332"/>
      <c r="VQA57" s="332"/>
      <c r="VQB57" s="332"/>
      <c r="VQC57" s="332"/>
      <c r="VQD57" s="332"/>
      <c r="VQE57" s="332"/>
      <c r="VQF57" s="332"/>
      <c r="VQG57" s="332"/>
      <c r="VQH57" s="332"/>
      <c r="VQI57" s="332"/>
      <c r="VQJ57" s="332"/>
      <c r="VQK57" s="332"/>
      <c r="VQL57" s="332"/>
      <c r="VQM57" s="332"/>
      <c r="VQN57" s="332"/>
      <c r="VQO57" s="332"/>
      <c r="VQP57" s="332"/>
      <c r="VQQ57" s="332"/>
      <c r="VQR57" s="332"/>
      <c r="VQS57" s="332"/>
      <c r="VQT57" s="332"/>
      <c r="VQU57" s="332"/>
      <c r="VQV57" s="332"/>
      <c r="VQW57" s="332"/>
      <c r="VQX57" s="332"/>
      <c r="VQY57" s="332"/>
      <c r="VQZ57" s="332"/>
      <c r="VRA57" s="332"/>
      <c r="VRB57" s="332"/>
      <c r="VRC57" s="332"/>
      <c r="VRD57" s="332"/>
      <c r="VRE57" s="332"/>
      <c r="VRF57" s="332"/>
      <c r="VRG57" s="332"/>
      <c r="VRH57" s="332"/>
      <c r="VRI57" s="332"/>
      <c r="VRJ57" s="332"/>
      <c r="VRK57" s="332"/>
      <c r="VRL57" s="332"/>
      <c r="VRM57" s="332"/>
      <c r="VRN57" s="332"/>
      <c r="VRO57" s="332"/>
      <c r="VRP57" s="332"/>
      <c r="VRQ57" s="332"/>
      <c r="VRR57" s="332"/>
      <c r="VRS57" s="332"/>
      <c r="VRT57" s="332"/>
      <c r="VRU57" s="332"/>
      <c r="VRV57" s="332"/>
      <c r="VRW57" s="332"/>
      <c r="VRX57" s="332"/>
      <c r="VRY57" s="332"/>
      <c r="VRZ57" s="332"/>
      <c r="VSA57" s="332"/>
      <c r="VSB57" s="332"/>
      <c r="VSC57" s="332"/>
      <c r="VSD57" s="332"/>
      <c r="VSE57" s="332"/>
      <c r="VSF57" s="332"/>
      <c r="VSG57" s="332"/>
      <c r="VSH57" s="332"/>
      <c r="VSI57" s="332"/>
      <c r="VSJ57" s="332"/>
      <c r="VSK57" s="332"/>
      <c r="VSL57" s="332"/>
      <c r="VSM57" s="332"/>
      <c r="VSN57" s="332"/>
      <c r="VSO57" s="332"/>
      <c r="VSP57" s="332"/>
      <c r="VSQ57" s="332"/>
      <c r="VSR57" s="332"/>
      <c r="VSS57" s="332"/>
      <c r="VST57" s="332"/>
      <c r="VSU57" s="332"/>
      <c r="VSV57" s="332"/>
      <c r="VSW57" s="332"/>
      <c r="VSX57" s="332"/>
      <c r="VSY57" s="332"/>
      <c r="VSZ57" s="332"/>
      <c r="VTA57" s="332"/>
      <c r="VTB57" s="332"/>
      <c r="VTC57" s="332"/>
      <c r="VTD57" s="332"/>
      <c r="VTE57" s="332"/>
      <c r="VTF57" s="332"/>
      <c r="VTG57" s="332"/>
      <c r="VTH57" s="332"/>
      <c r="VTI57" s="332"/>
      <c r="VTJ57" s="332"/>
      <c r="VTK57" s="332"/>
      <c r="VTL57" s="332"/>
      <c r="VTM57" s="332"/>
      <c r="VTN57" s="332"/>
      <c r="VTO57" s="332"/>
      <c r="VTP57" s="332"/>
      <c r="VTQ57" s="332"/>
      <c r="VTR57" s="332"/>
      <c r="VTS57" s="332"/>
      <c r="VTT57" s="332"/>
      <c r="VTU57" s="332"/>
      <c r="VTV57" s="332"/>
      <c r="VTW57" s="332"/>
      <c r="VTX57" s="332"/>
      <c r="VTY57" s="332"/>
      <c r="VTZ57" s="332"/>
      <c r="VUA57" s="332"/>
      <c r="VUB57" s="332"/>
      <c r="VUC57" s="332"/>
      <c r="VUD57" s="332"/>
      <c r="VUE57" s="332"/>
      <c r="VUF57" s="332"/>
      <c r="VUG57" s="332"/>
      <c r="VUH57" s="332"/>
      <c r="VUI57" s="332"/>
      <c r="VUJ57" s="332"/>
      <c r="VUK57" s="332"/>
      <c r="VUL57" s="332"/>
      <c r="VUM57" s="332"/>
      <c r="VUN57" s="332"/>
      <c r="VUO57" s="332"/>
      <c r="VUP57" s="332"/>
      <c r="VUQ57" s="332"/>
      <c r="VUR57" s="332"/>
      <c r="VUS57" s="332"/>
      <c r="VUT57" s="332"/>
      <c r="VUU57" s="332"/>
      <c r="VUV57" s="332"/>
      <c r="VUW57" s="332"/>
      <c r="VUX57" s="332"/>
      <c r="VUY57" s="332"/>
      <c r="VUZ57" s="332"/>
      <c r="VVA57" s="332"/>
      <c r="VVB57" s="332"/>
      <c r="VVC57" s="332"/>
      <c r="VVD57" s="332"/>
      <c r="VVE57" s="332"/>
      <c r="VVF57" s="332"/>
      <c r="VVG57" s="332"/>
      <c r="VVH57" s="332"/>
      <c r="VVI57" s="332"/>
      <c r="VVJ57" s="332"/>
      <c r="VVK57" s="332"/>
      <c r="VVL57" s="332"/>
      <c r="VVM57" s="332"/>
      <c r="VVN57" s="332"/>
      <c r="VVO57" s="332"/>
      <c r="VVP57" s="332"/>
      <c r="VVQ57" s="332"/>
      <c r="VVR57" s="332"/>
      <c r="VVS57" s="332"/>
      <c r="VVT57" s="332"/>
      <c r="VVU57" s="332"/>
      <c r="VVV57" s="332"/>
      <c r="VVW57" s="332"/>
      <c r="VVX57" s="332"/>
      <c r="VVY57" s="332"/>
      <c r="VVZ57" s="332"/>
      <c r="VWA57" s="332"/>
      <c r="VWB57" s="332"/>
      <c r="VWC57" s="332"/>
      <c r="VWD57" s="332"/>
      <c r="VWE57" s="332"/>
      <c r="VWF57" s="332"/>
      <c r="VWG57" s="332"/>
      <c r="VWH57" s="332"/>
      <c r="VWI57" s="332"/>
      <c r="VWJ57" s="332"/>
      <c r="VWK57" s="332"/>
      <c r="VWL57" s="332"/>
      <c r="VWM57" s="332"/>
      <c r="VWN57" s="332"/>
      <c r="VWO57" s="332"/>
      <c r="VWP57" s="332"/>
      <c r="VWQ57" s="332"/>
      <c r="VWR57" s="332"/>
      <c r="VWS57" s="332"/>
      <c r="VWT57" s="332"/>
      <c r="VWU57" s="332"/>
      <c r="VWV57" s="332"/>
      <c r="VWW57" s="332"/>
      <c r="VWX57" s="332"/>
      <c r="VWY57" s="332"/>
      <c r="VWZ57" s="332"/>
      <c r="VXA57" s="332"/>
      <c r="VXB57" s="332"/>
      <c r="VXC57" s="332"/>
      <c r="VXD57" s="332"/>
      <c r="VXE57" s="332"/>
      <c r="VXF57" s="332"/>
      <c r="VXG57" s="332"/>
      <c r="VXH57" s="332"/>
      <c r="VXI57" s="332"/>
      <c r="VXJ57" s="332"/>
      <c r="VXK57" s="332"/>
      <c r="VXL57" s="332"/>
      <c r="VXM57" s="332"/>
      <c r="VXN57" s="332"/>
      <c r="VXO57" s="332"/>
      <c r="VXP57" s="332"/>
      <c r="VXQ57" s="332"/>
      <c r="VXR57" s="332"/>
      <c r="VXS57" s="332"/>
      <c r="VXT57" s="332"/>
      <c r="VXU57" s="332"/>
      <c r="VXV57" s="332"/>
      <c r="VXW57" s="332"/>
      <c r="VXX57" s="332"/>
      <c r="VXY57" s="332"/>
      <c r="VXZ57" s="332"/>
      <c r="VYA57" s="332"/>
      <c r="VYB57" s="332"/>
      <c r="VYC57" s="332"/>
      <c r="VYD57" s="332"/>
      <c r="VYE57" s="332"/>
      <c r="VYF57" s="332"/>
      <c r="VYG57" s="332"/>
      <c r="VYH57" s="332"/>
      <c r="VYI57" s="332"/>
      <c r="VYJ57" s="332"/>
      <c r="VYK57" s="332"/>
      <c r="VYL57" s="332"/>
      <c r="VYM57" s="332"/>
      <c r="VYN57" s="332"/>
      <c r="VYO57" s="332"/>
      <c r="VYP57" s="332"/>
      <c r="VYQ57" s="332"/>
      <c r="VYR57" s="332"/>
      <c r="VYS57" s="332"/>
      <c r="VYT57" s="332"/>
      <c r="VYU57" s="332"/>
      <c r="VYV57" s="332"/>
      <c r="VYW57" s="332"/>
      <c r="VYX57" s="332"/>
      <c r="VYY57" s="332"/>
      <c r="VYZ57" s="332"/>
      <c r="VZA57" s="332"/>
      <c r="VZB57" s="332"/>
      <c r="VZC57" s="332"/>
      <c r="VZD57" s="332"/>
      <c r="VZE57" s="332"/>
      <c r="VZF57" s="332"/>
      <c r="VZG57" s="332"/>
      <c r="VZH57" s="332"/>
      <c r="VZI57" s="332"/>
      <c r="VZJ57" s="332"/>
      <c r="VZK57" s="332"/>
      <c r="VZL57" s="332"/>
      <c r="VZM57" s="332"/>
      <c r="VZN57" s="332"/>
      <c r="VZO57" s="332"/>
      <c r="VZP57" s="332"/>
      <c r="VZQ57" s="332"/>
      <c r="VZR57" s="332"/>
      <c r="VZS57" s="332"/>
      <c r="VZT57" s="332"/>
      <c r="VZU57" s="332"/>
      <c r="VZV57" s="332"/>
      <c r="VZW57" s="332"/>
      <c r="VZX57" s="332"/>
      <c r="VZY57" s="332"/>
      <c r="VZZ57" s="332"/>
      <c r="WAA57" s="332"/>
      <c r="WAB57" s="332"/>
      <c r="WAC57" s="332"/>
      <c r="WAD57" s="332"/>
      <c r="WAE57" s="332"/>
      <c r="WAF57" s="332"/>
      <c r="WAG57" s="332"/>
      <c r="WAH57" s="332"/>
      <c r="WAI57" s="332"/>
      <c r="WAJ57" s="332"/>
      <c r="WAK57" s="332"/>
      <c r="WAL57" s="332"/>
      <c r="WAM57" s="332"/>
      <c r="WAN57" s="332"/>
      <c r="WAO57" s="332"/>
      <c r="WAP57" s="332"/>
      <c r="WAQ57" s="332"/>
      <c r="WAR57" s="332"/>
      <c r="WAS57" s="332"/>
      <c r="WAT57" s="332"/>
      <c r="WAU57" s="332"/>
      <c r="WAV57" s="332"/>
      <c r="WAW57" s="332"/>
      <c r="WAX57" s="332"/>
      <c r="WAY57" s="332"/>
      <c r="WAZ57" s="332"/>
      <c r="WBA57" s="332"/>
      <c r="WBB57" s="332"/>
      <c r="WBC57" s="332"/>
      <c r="WBD57" s="332"/>
      <c r="WBE57" s="332"/>
      <c r="WBF57" s="332"/>
      <c r="WBG57" s="332"/>
      <c r="WBH57" s="332"/>
      <c r="WBI57" s="332"/>
      <c r="WBJ57" s="332"/>
      <c r="WBK57" s="332"/>
      <c r="WBL57" s="332"/>
      <c r="WBM57" s="332"/>
      <c r="WBN57" s="332"/>
      <c r="WBO57" s="332"/>
      <c r="WBP57" s="332"/>
      <c r="WBQ57" s="332"/>
      <c r="WBR57" s="332"/>
      <c r="WBS57" s="332"/>
      <c r="WBT57" s="332"/>
      <c r="WBU57" s="332"/>
      <c r="WBV57" s="332"/>
      <c r="WBW57" s="332"/>
      <c r="WBX57" s="332"/>
      <c r="WBY57" s="332"/>
      <c r="WBZ57" s="332"/>
      <c r="WCA57" s="332"/>
      <c r="WCB57" s="332"/>
      <c r="WCC57" s="332"/>
      <c r="WCD57" s="332"/>
      <c r="WCE57" s="332"/>
      <c r="WCF57" s="332"/>
      <c r="WCG57" s="332"/>
      <c r="WCH57" s="332"/>
      <c r="WCI57" s="332"/>
      <c r="WCJ57" s="332"/>
      <c r="WCK57" s="332"/>
      <c r="WCL57" s="332"/>
      <c r="WCM57" s="332"/>
      <c r="WCN57" s="332"/>
      <c r="WCO57" s="332"/>
      <c r="WCP57" s="332"/>
      <c r="WCQ57" s="332"/>
      <c r="WCR57" s="332"/>
      <c r="WCS57" s="332"/>
      <c r="WCT57" s="332"/>
      <c r="WCU57" s="332"/>
      <c r="WCV57" s="332"/>
      <c r="WCW57" s="332"/>
      <c r="WCX57" s="332"/>
      <c r="WCY57" s="332"/>
      <c r="WCZ57" s="332"/>
      <c r="WDA57" s="332"/>
      <c r="WDB57" s="332"/>
      <c r="WDC57" s="332"/>
      <c r="WDD57" s="332"/>
      <c r="WDE57" s="332"/>
      <c r="WDF57" s="332"/>
      <c r="WDG57" s="332"/>
      <c r="WDH57" s="332"/>
      <c r="WDI57" s="332"/>
      <c r="WDJ57" s="332"/>
      <c r="WDK57" s="332"/>
      <c r="WDL57" s="332"/>
      <c r="WDM57" s="332"/>
      <c r="WDN57" s="332"/>
      <c r="WDO57" s="332"/>
      <c r="WDP57" s="332"/>
      <c r="WDQ57" s="332"/>
      <c r="WDR57" s="332"/>
      <c r="WDS57" s="332"/>
      <c r="WDT57" s="332"/>
      <c r="WDU57" s="332"/>
      <c r="WDV57" s="332"/>
      <c r="WDW57" s="332"/>
      <c r="WDX57" s="332"/>
      <c r="WDY57" s="332"/>
      <c r="WDZ57" s="332"/>
      <c r="WEA57" s="332"/>
      <c r="WEB57" s="332"/>
      <c r="WEC57" s="332"/>
      <c r="WED57" s="332"/>
      <c r="WEE57" s="332"/>
      <c r="WEF57" s="332"/>
      <c r="WEG57" s="332"/>
      <c r="WEH57" s="332"/>
      <c r="WEI57" s="332"/>
      <c r="WEJ57" s="332"/>
      <c r="WEK57" s="332"/>
      <c r="WEL57" s="332"/>
      <c r="WEM57" s="332"/>
      <c r="WEN57" s="332"/>
      <c r="WEO57" s="332"/>
      <c r="WEP57" s="332"/>
      <c r="WEQ57" s="332"/>
      <c r="WER57" s="332"/>
      <c r="WES57" s="332"/>
      <c r="WET57" s="332"/>
      <c r="WEU57" s="332"/>
      <c r="WEV57" s="332"/>
      <c r="WEW57" s="332"/>
      <c r="WEX57" s="332"/>
      <c r="WEY57" s="332"/>
      <c r="WEZ57" s="332"/>
      <c r="WFA57" s="332"/>
      <c r="WFB57" s="332"/>
      <c r="WFC57" s="332"/>
      <c r="WFD57" s="332"/>
      <c r="WFE57" s="332"/>
      <c r="WFF57" s="332"/>
      <c r="WFG57" s="332"/>
      <c r="WFH57" s="332"/>
      <c r="WFI57" s="332"/>
      <c r="WFJ57" s="332"/>
      <c r="WFK57" s="332"/>
      <c r="WFL57" s="332"/>
      <c r="WFM57" s="332"/>
      <c r="WFN57" s="332"/>
      <c r="WFO57" s="332"/>
      <c r="WFP57" s="332"/>
      <c r="WFQ57" s="332"/>
      <c r="WFR57" s="332"/>
      <c r="WFS57" s="332"/>
      <c r="WFT57" s="332"/>
      <c r="WFU57" s="332"/>
      <c r="WFV57" s="332"/>
      <c r="WFW57" s="332"/>
      <c r="WFX57" s="332"/>
      <c r="WFY57" s="332"/>
      <c r="WFZ57" s="332"/>
      <c r="WGA57" s="332"/>
      <c r="WGB57" s="332"/>
      <c r="WGC57" s="332"/>
      <c r="WGD57" s="332"/>
      <c r="WGE57" s="332"/>
      <c r="WGF57" s="332"/>
      <c r="WGG57" s="332"/>
      <c r="WGH57" s="332"/>
      <c r="WGI57" s="332"/>
      <c r="WGJ57" s="332"/>
      <c r="WGK57" s="332"/>
      <c r="WGL57" s="332"/>
      <c r="WGM57" s="332"/>
      <c r="WGN57" s="332"/>
      <c r="WGO57" s="332"/>
      <c r="WGP57" s="332"/>
      <c r="WGQ57" s="332"/>
      <c r="WGR57" s="332"/>
      <c r="WGS57" s="332"/>
      <c r="WGT57" s="332"/>
      <c r="WGU57" s="332"/>
      <c r="WGV57" s="332"/>
      <c r="WGW57" s="332"/>
      <c r="WGX57" s="332"/>
      <c r="WGY57" s="332"/>
      <c r="WGZ57" s="332"/>
      <c r="WHA57" s="332"/>
      <c r="WHB57" s="332"/>
      <c r="WHC57" s="332"/>
      <c r="WHD57" s="332"/>
      <c r="WHE57" s="332"/>
      <c r="WHF57" s="332"/>
      <c r="WHG57" s="332"/>
      <c r="WHH57" s="332"/>
      <c r="WHI57" s="332"/>
      <c r="WHJ57" s="332"/>
      <c r="WHK57" s="332"/>
      <c r="WHL57" s="332"/>
      <c r="WHM57" s="332"/>
      <c r="WHN57" s="332"/>
      <c r="WHO57" s="332"/>
      <c r="WHP57" s="332"/>
      <c r="WHQ57" s="332"/>
      <c r="WHR57" s="332"/>
      <c r="WHS57" s="332"/>
      <c r="WHT57" s="332"/>
      <c r="WHU57" s="332"/>
      <c r="WHV57" s="332"/>
      <c r="WHW57" s="332"/>
      <c r="WHX57" s="332"/>
      <c r="WHY57" s="332"/>
      <c r="WHZ57" s="332"/>
      <c r="WIA57" s="332"/>
      <c r="WIB57" s="332"/>
      <c r="WIC57" s="332"/>
      <c r="WID57" s="332"/>
      <c r="WIE57" s="332"/>
      <c r="WIF57" s="332"/>
      <c r="WIG57" s="332"/>
      <c r="WIH57" s="332"/>
      <c r="WII57" s="332"/>
      <c r="WIJ57" s="332"/>
      <c r="WIK57" s="332"/>
      <c r="WIL57" s="332"/>
      <c r="WIM57" s="332"/>
      <c r="WIN57" s="332"/>
      <c r="WIO57" s="332"/>
      <c r="WIP57" s="332"/>
      <c r="WIQ57" s="332"/>
      <c r="WIR57" s="332"/>
      <c r="WIS57" s="332"/>
      <c r="WIT57" s="332"/>
      <c r="WIU57" s="332"/>
      <c r="WIV57" s="332"/>
      <c r="WIW57" s="332"/>
      <c r="WIX57" s="332"/>
      <c r="WIY57" s="332"/>
      <c r="WIZ57" s="332"/>
      <c r="WJA57" s="332"/>
      <c r="WJB57" s="332"/>
      <c r="WJC57" s="332"/>
      <c r="WJD57" s="332"/>
      <c r="WJE57" s="332"/>
      <c r="WJF57" s="332"/>
      <c r="WJG57" s="332"/>
      <c r="WJH57" s="332"/>
      <c r="WJI57" s="332"/>
      <c r="WJJ57" s="332"/>
      <c r="WJK57" s="332"/>
      <c r="WJL57" s="332"/>
      <c r="WJM57" s="332"/>
      <c r="WJN57" s="332"/>
      <c r="WJO57" s="332"/>
      <c r="WJP57" s="332"/>
      <c r="WJQ57" s="332"/>
      <c r="WJR57" s="332"/>
      <c r="WJS57" s="332"/>
      <c r="WJT57" s="332"/>
      <c r="WJU57" s="332"/>
      <c r="WJV57" s="332"/>
      <c r="WJW57" s="332"/>
      <c r="WJX57" s="332"/>
      <c r="WJY57" s="332"/>
      <c r="WJZ57" s="332"/>
      <c r="WKA57" s="332"/>
      <c r="WKB57" s="332"/>
      <c r="WKC57" s="332"/>
      <c r="WKD57" s="332"/>
      <c r="WKE57" s="332"/>
      <c r="WKF57" s="332"/>
      <c r="WKG57" s="332"/>
      <c r="WKH57" s="332"/>
      <c r="WKI57" s="332"/>
      <c r="WKJ57" s="332"/>
      <c r="WKK57" s="332"/>
      <c r="WKL57" s="332"/>
      <c r="WKM57" s="332"/>
      <c r="WKN57" s="332"/>
      <c r="WKO57" s="332"/>
      <c r="WKP57" s="332"/>
      <c r="WKQ57" s="332"/>
      <c r="WKR57" s="332"/>
      <c r="WKS57" s="332"/>
      <c r="WKT57" s="332"/>
      <c r="WKU57" s="332"/>
      <c r="WKV57" s="332"/>
      <c r="WKW57" s="332"/>
      <c r="WKX57" s="332"/>
      <c r="WKY57" s="332"/>
      <c r="WKZ57" s="332"/>
      <c r="WLA57" s="332"/>
      <c r="WLB57" s="332"/>
      <c r="WLC57" s="332"/>
      <c r="WLD57" s="332"/>
      <c r="WLE57" s="332"/>
      <c r="WLF57" s="332"/>
      <c r="WLG57" s="332"/>
      <c r="WLH57" s="332"/>
      <c r="WLI57" s="332"/>
      <c r="WLJ57" s="332"/>
      <c r="WLK57" s="332"/>
      <c r="WLL57" s="332"/>
      <c r="WLM57" s="332"/>
      <c r="WLN57" s="332"/>
      <c r="WLO57" s="332"/>
      <c r="WLP57" s="332"/>
      <c r="WLQ57" s="332"/>
      <c r="WLR57" s="332"/>
      <c r="WLS57" s="332"/>
      <c r="WLT57" s="332"/>
      <c r="WLU57" s="332"/>
      <c r="WLV57" s="332"/>
      <c r="WLW57" s="332"/>
      <c r="WLX57" s="332"/>
      <c r="WLY57" s="332"/>
      <c r="WLZ57" s="332"/>
      <c r="WMA57" s="332"/>
      <c r="WMB57" s="332"/>
      <c r="WMC57" s="332"/>
      <c r="WMD57" s="332"/>
      <c r="WME57" s="332"/>
      <c r="WMF57" s="332"/>
      <c r="WMG57" s="332"/>
      <c r="WMH57" s="332"/>
      <c r="WMI57" s="332"/>
      <c r="WMJ57" s="332"/>
      <c r="WMK57" s="332"/>
      <c r="WML57" s="332"/>
      <c r="WMM57" s="332"/>
      <c r="WMN57" s="332"/>
      <c r="WMO57" s="332"/>
      <c r="WMP57" s="332"/>
      <c r="WMQ57" s="332"/>
      <c r="WMR57" s="332"/>
      <c r="WMS57" s="332"/>
      <c r="WMT57" s="332"/>
      <c r="WMU57" s="332"/>
      <c r="WMV57" s="332"/>
      <c r="WMW57" s="332"/>
      <c r="WMX57" s="332"/>
      <c r="WMY57" s="332"/>
      <c r="WMZ57" s="332"/>
      <c r="WNA57" s="332"/>
      <c r="WNB57" s="332"/>
      <c r="WNC57" s="332"/>
      <c r="WND57" s="332"/>
      <c r="WNE57" s="332"/>
      <c r="WNF57" s="332"/>
      <c r="WNG57" s="332"/>
      <c r="WNH57" s="332"/>
      <c r="WNI57" s="332"/>
      <c r="WNJ57" s="332"/>
      <c r="WNK57" s="332"/>
      <c r="WNL57" s="332"/>
      <c r="WNM57" s="332"/>
      <c r="WNN57" s="332"/>
      <c r="WNO57" s="332"/>
      <c r="WNP57" s="332"/>
      <c r="WNQ57" s="332"/>
      <c r="WNR57" s="332"/>
      <c r="WNS57" s="332"/>
      <c r="WNT57" s="332"/>
      <c r="WNU57" s="332"/>
      <c r="WNV57" s="332"/>
      <c r="WNW57" s="332"/>
      <c r="WNX57" s="332"/>
      <c r="WNY57" s="332"/>
      <c r="WNZ57" s="332"/>
      <c r="WOA57" s="332"/>
      <c r="WOB57" s="332"/>
      <c r="WOC57" s="332"/>
      <c r="WOD57" s="332"/>
      <c r="WOE57" s="332"/>
      <c r="WOF57" s="332"/>
      <c r="WOG57" s="332"/>
      <c r="WOH57" s="332"/>
      <c r="WOI57" s="332"/>
      <c r="WOJ57" s="332"/>
      <c r="WOK57" s="332"/>
      <c r="WOL57" s="332"/>
      <c r="WOM57" s="332"/>
      <c r="WON57" s="332"/>
      <c r="WOO57" s="332"/>
      <c r="WOP57" s="332"/>
      <c r="WOQ57" s="332"/>
      <c r="WOR57" s="332"/>
      <c r="WOS57" s="332"/>
      <c r="WOT57" s="332"/>
      <c r="WOU57" s="332"/>
      <c r="WOV57" s="332"/>
      <c r="WOW57" s="332"/>
      <c r="WOX57" s="332"/>
      <c r="WOY57" s="332"/>
      <c r="WOZ57" s="332"/>
      <c r="WPA57" s="332"/>
      <c r="WPB57" s="332"/>
      <c r="WPC57" s="332"/>
      <c r="WPD57" s="332"/>
      <c r="WPE57" s="332"/>
      <c r="WPF57" s="332"/>
      <c r="WPG57" s="332"/>
      <c r="WPH57" s="332"/>
      <c r="WPI57" s="332"/>
      <c r="WPJ57" s="332"/>
      <c r="WPK57" s="332"/>
      <c r="WPL57" s="332"/>
      <c r="WPM57" s="332"/>
      <c r="WPN57" s="332"/>
      <c r="WPO57" s="332"/>
      <c r="WPP57" s="332"/>
      <c r="WPQ57" s="332"/>
      <c r="WPR57" s="332"/>
      <c r="WPS57" s="332"/>
      <c r="WPT57" s="332"/>
      <c r="WPU57" s="332"/>
      <c r="WPV57" s="332"/>
      <c r="WPW57" s="332"/>
      <c r="WPX57" s="332"/>
      <c r="WPY57" s="332"/>
      <c r="WPZ57" s="332"/>
      <c r="WQA57" s="332"/>
      <c r="WQB57" s="332"/>
      <c r="WQC57" s="332"/>
      <c r="WQD57" s="332"/>
      <c r="WQE57" s="332"/>
      <c r="WQF57" s="332"/>
      <c r="WQG57" s="332"/>
      <c r="WQH57" s="332"/>
      <c r="WQI57" s="332"/>
      <c r="WQJ57" s="332"/>
      <c r="WQK57" s="332"/>
      <c r="WQL57" s="332"/>
      <c r="WQM57" s="332"/>
      <c r="WQN57" s="332"/>
      <c r="WQO57" s="332"/>
      <c r="WQP57" s="332"/>
      <c r="WQQ57" s="332"/>
      <c r="WQR57" s="332"/>
      <c r="WQS57" s="332"/>
      <c r="WQT57" s="332"/>
      <c r="WQU57" s="332"/>
      <c r="WQV57" s="332"/>
      <c r="WQW57" s="332"/>
      <c r="WQX57" s="332"/>
      <c r="WQY57" s="332"/>
      <c r="WQZ57" s="332"/>
      <c r="WRA57" s="332"/>
      <c r="WRB57" s="332"/>
      <c r="WRC57" s="332"/>
      <c r="WRD57" s="332"/>
      <c r="WRE57" s="332"/>
      <c r="WRF57" s="332"/>
      <c r="WRG57" s="332"/>
      <c r="WRH57" s="332"/>
      <c r="WRI57" s="332"/>
      <c r="WRJ57" s="332"/>
      <c r="WRK57" s="332"/>
      <c r="WRL57" s="332"/>
      <c r="WRM57" s="332"/>
      <c r="WRN57" s="332"/>
      <c r="WRO57" s="332"/>
      <c r="WRP57" s="332"/>
      <c r="WRQ57" s="332"/>
      <c r="WRR57" s="332"/>
      <c r="WRS57" s="332"/>
      <c r="WRT57" s="332"/>
      <c r="WRU57" s="332"/>
      <c r="WRV57" s="332"/>
      <c r="WRW57" s="332"/>
      <c r="WRX57" s="332"/>
      <c r="WRY57" s="332"/>
      <c r="WRZ57" s="332"/>
      <c r="WSA57" s="332"/>
      <c r="WSB57" s="332"/>
      <c r="WSC57" s="332"/>
      <c r="WSD57" s="332"/>
      <c r="WSE57" s="332"/>
      <c r="WSF57" s="332"/>
      <c r="WSG57" s="332"/>
      <c r="WSH57" s="332"/>
      <c r="WSI57" s="332"/>
      <c r="WSJ57" s="332"/>
      <c r="WSK57" s="332"/>
      <c r="WSL57" s="332"/>
      <c r="WSM57" s="332"/>
      <c r="WSN57" s="332"/>
      <c r="WSO57" s="332"/>
      <c r="WSP57" s="332"/>
      <c r="WSQ57" s="332"/>
      <c r="WSR57" s="332"/>
      <c r="WSS57" s="332"/>
      <c r="WST57" s="332"/>
      <c r="WSU57" s="332"/>
      <c r="WSV57" s="332"/>
      <c r="WSW57" s="332"/>
      <c r="WSX57" s="332"/>
      <c r="WSY57" s="332"/>
      <c r="WSZ57" s="332"/>
      <c r="WTA57" s="332"/>
      <c r="WTB57" s="332"/>
      <c r="WTC57" s="332"/>
      <c r="WTD57" s="332"/>
      <c r="WTE57" s="332"/>
      <c r="WTF57" s="332"/>
      <c r="WTG57" s="332"/>
      <c r="WTH57" s="332"/>
      <c r="WTI57" s="332"/>
      <c r="WTJ57" s="332"/>
      <c r="WTK57" s="332"/>
      <c r="WTL57" s="332"/>
      <c r="WTM57" s="332"/>
      <c r="WTN57" s="332"/>
      <c r="WTO57" s="332"/>
      <c r="WTP57" s="332"/>
      <c r="WTQ57" s="332"/>
      <c r="WTR57" s="332"/>
      <c r="WTS57" s="332"/>
      <c r="WTT57" s="332"/>
      <c r="WTU57" s="332"/>
      <c r="WTV57" s="332"/>
      <c r="WTW57" s="332"/>
      <c r="WTX57" s="332"/>
      <c r="WTY57" s="332"/>
      <c r="WTZ57" s="332"/>
      <c r="WUA57" s="332"/>
      <c r="WUB57" s="332"/>
      <c r="WUC57" s="332"/>
      <c r="WUD57" s="332"/>
      <c r="WUE57" s="332"/>
      <c r="WUF57" s="332"/>
      <c r="WUG57" s="332"/>
      <c r="WUH57" s="332"/>
      <c r="WUI57" s="332"/>
      <c r="WUJ57" s="332"/>
      <c r="WUK57" s="332"/>
      <c r="WUL57" s="332"/>
      <c r="WUM57" s="332"/>
      <c r="WUN57" s="332"/>
      <c r="WUO57" s="332"/>
      <c r="WUP57" s="332"/>
      <c r="WUQ57" s="332"/>
      <c r="WUR57" s="332"/>
      <c r="WUS57" s="332"/>
      <c r="WUT57" s="332"/>
      <c r="WUU57" s="332"/>
      <c r="WUV57" s="332"/>
      <c r="WUW57" s="332"/>
      <c r="WUX57" s="332"/>
      <c r="WUY57" s="332"/>
      <c r="WUZ57" s="332"/>
      <c r="WVA57" s="332"/>
      <c r="WVB57" s="332"/>
      <c r="WVC57" s="332"/>
      <c r="WVD57" s="332"/>
      <c r="WVE57" s="332"/>
      <c r="WVF57" s="332"/>
      <c r="WVG57" s="332"/>
      <c r="WVH57" s="332"/>
      <c r="WVI57" s="332"/>
      <c r="WVJ57" s="332"/>
      <c r="WVK57" s="332"/>
      <c r="WVL57" s="332"/>
      <c r="WVM57" s="332"/>
      <c r="WVN57" s="332"/>
      <c r="WVO57" s="332"/>
      <c r="WVP57" s="332"/>
      <c r="WVQ57" s="332"/>
      <c r="WVR57" s="332"/>
      <c r="WVS57" s="332"/>
      <c r="WVT57" s="332"/>
      <c r="WVU57" s="332"/>
      <c r="WVV57" s="332"/>
      <c r="WVW57" s="332"/>
      <c r="WVX57" s="332"/>
      <c r="WVY57" s="332"/>
      <c r="WVZ57" s="332"/>
      <c r="WWA57" s="332"/>
      <c r="WWB57" s="332"/>
      <c r="WWC57" s="332"/>
      <c r="WWD57" s="332"/>
      <c r="WWE57" s="332"/>
      <c r="WWF57" s="332"/>
      <c r="WWG57" s="332"/>
      <c r="WWH57" s="332"/>
      <c r="WWI57" s="332"/>
      <c r="WWJ57" s="332"/>
      <c r="WWK57" s="332"/>
      <c r="WWL57" s="332"/>
      <c r="WWM57" s="332"/>
      <c r="WWN57" s="332"/>
      <c r="WWO57" s="332"/>
      <c r="WWP57" s="332"/>
      <c r="WWQ57" s="332"/>
      <c r="WWR57" s="332"/>
      <c r="WWS57" s="332"/>
      <c r="WWT57" s="332"/>
      <c r="WWU57" s="332"/>
      <c r="WWV57" s="332"/>
      <c r="WWW57" s="332"/>
      <c r="WWX57" s="332"/>
      <c r="WWY57" s="332"/>
      <c r="WWZ57" s="332"/>
      <c r="WXA57" s="332"/>
      <c r="WXB57" s="332"/>
      <c r="WXC57" s="332"/>
      <c r="WXD57" s="332"/>
      <c r="WXE57" s="332"/>
      <c r="WXF57" s="332"/>
      <c r="WXG57" s="332"/>
      <c r="WXH57" s="332"/>
      <c r="WXI57" s="332"/>
      <c r="WXJ57" s="332"/>
      <c r="WXK57" s="332"/>
      <c r="WXL57" s="332"/>
      <c r="WXM57" s="332"/>
      <c r="WXN57" s="332"/>
      <c r="WXO57" s="332"/>
      <c r="WXP57" s="332"/>
      <c r="WXQ57" s="332"/>
      <c r="WXR57" s="332"/>
      <c r="WXS57" s="332"/>
      <c r="WXT57" s="332"/>
      <c r="WXU57" s="332"/>
      <c r="WXV57" s="332"/>
      <c r="WXW57" s="332"/>
      <c r="WXX57" s="332"/>
      <c r="WXY57" s="332"/>
      <c r="WXZ57" s="332"/>
      <c r="WYA57" s="332"/>
      <c r="WYB57" s="332"/>
      <c r="WYC57" s="332"/>
      <c r="WYD57" s="332"/>
      <c r="WYE57" s="332"/>
      <c r="WYF57" s="332"/>
      <c r="WYG57" s="332"/>
      <c r="WYH57" s="332"/>
      <c r="WYI57" s="332"/>
      <c r="WYJ57" s="332"/>
      <c r="WYK57" s="332"/>
      <c r="WYL57" s="332"/>
      <c r="WYM57" s="332"/>
      <c r="WYN57" s="332"/>
      <c r="WYO57" s="332"/>
      <c r="WYP57" s="332"/>
      <c r="WYQ57" s="332"/>
      <c r="WYR57" s="332"/>
      <c r="WYS57" s="332"/>
      <c r="WYT57" s="332"/>
      <c r="WYU57" s="332"/>
      <c r="WYV57" s="332"/>
      <c r="WYW57" s="332"/>
      <c r="WYX57" s="332"/>
      <c r="WYY57" s="332"/>
      <c r="WYZ57" s="332"/>
      <c r="WZA57" s="332"/>
      <c r="WZB57" s="332"/>
      <c r="WZC57" s="332"/>
      <c r="WZD57" s="332"/>
      <c r="WZE57" s="332"/>
      <c r="WZF57" s="332"/>
      <c r="WZG57" s="332"/>
      <c r="WZH57" s="332"/>
      <c r="WZI57" s="332"/>
      <c r="WZJ57" s="332"/>
      <c r="WZK57" s="332"/>
      <c r="WZL57" s="332"/>
      <c r="WZM57" s="332"/>
      <c r="WZN57" s="332"/>
      <c r="WZO57" s="332"/>
      <c r="WZP57" s="332"/>
      <c r="WZQ57" s="332"/>
      <c r="WZR57" s="332"/>
      <c r="WZS57" s="332"/>
      <c r="WZT57" s="332"/>
      <c r="WZU57" s="332"/>
      <c r="WZV57" s="332"/>
      <c r="WZW57" s="332"/>
      <c r="WZX57" s="332"/>
      <c r="WZY57" s="332"/>
      <c r="WZZ57" s="332"/>
      <c r="XAA57" s="332"/>
      <c r="XAB57" s="332"/>
      <c r="XAC57" s="332"/>
      <c r="XAD57" s="332"/>
      <c r="XAE57" s="332"/>
      <c r="XAF57" s="332"/>
      <c r="XAG57" s="332"/>
      <c r="XAH57" s="332"/>
      <c r="XAI57" s="332"/>
      <c r="XAJ57" s="332"/>
      <c r="XAK57" s="332"/>
      <c r="XAL57" s="332"/>
      <c r="XAM57" s="332"/>
      <c r="XAN57" s="332"/>
      <c r="XAO57" s="332"/>
      <c r="XAP57" s="332"/>
      <c r="XAQ57" s="332"/>
      <c r="XAR57" s="332"/>
      <c r="XAS57" s="332"/>
      <c r="XAT57" s="332"/>
      <c r="XAU57" s="332"/>
      <c r="XAV57" s="332"/>
      <c r="XAW57" s="332"/>
      <c r="XAX57" s="332"/>
      <c r="XAY57" s="332"/>
      <c r="XAZ57" s="332"/>
      <c r="XBA57" s="332"/>
      <c r="XBB57" s="332"/>
      <c r="XBC57" s="332"/>
      <c r="XBD57" s="332"/>
      <c r="XBE57" s="332"/>
      <c r="XBF57" s="332"/>
      <c r="XBG57" s="332"/>
      <c r="XBH57" s="332"/>
      <c r="XBI57" s="332"/>
      <c r="XBJ57" s="332"/>
      <c r="XBK57" s="332"/>
      <c r="XBL57" s="332"/>
      <c r="XBM57" s="332"/>
      <c r="XBN57" s="332"/>
      <c r="XBO57" s="332"/>
      <c r="XBP57" s="332"/>
      <c r="XBQ57" s="332"/>
      <c r="XBR57" s="332"/>
      <c r="XBS57" s="332"/>
      <c r="XBT57" s="332"/>
      <c r="XBU57" s="332"/>
      <c r="XBV57" s="332"/>
      <c r="XBW57" s="332"/>
      <c r="XBX57" s="332"/>
      <c r="XBY57" s="332"/>
      <c r="XBZ57" s="332"/>
      <c r="XCA57" s="332"/>
      <c r="XCB57" s="332"/>
      <c r="XCC57" s="332"/>
      <c r="XCD57" s="332"/>
      <c r="XCE57" s="332"/>
      <c r="XCF57" s="332"/>
      <c r="XCG57" s="332"/>
      <c r="XCH57" s="332"/>
      <c r="XCI57" s="332"/>
      <c r="XCJ57" s="332"/>
      <c r="XCK57" s="332"/>
      <c r="XCL57" s="332"/>
      <c r="XCM57" s="332"/>
      <c r="XCN57" s="332"/>
      <c r="XCO57" s="332"/>
      <c r="XCP57" s="332"/>
      <c r="XCQ57" s="332"/>
      <c r="XCR57" s="332"/>
      <c r="XCS57" s="332"/>
      <c r="XCT57" s="332"/>
      <c r="XCU57" s="332"/>
      <c r="XCV57" s="332"/>
      <c r="XCW57" s="332"/>
      <c r="XCX57" s="332"/>
      <c r="XCY57" s="332"/>
      <c r="XCZ57" s="332"/>
      <c r="XDA57" s="332"/>
      <c r="XDB57" s="332"/>
      <c r="XDC57" s="332"/>
      <c r="XDD57" s="332"/>
      <c r="XDE57" s="332"/>
      <c r="XDF57" s="332"/>
      <c r="XDG57" s="332"/>
      <c r="XDH57" s="332"/>
      <c r="XDI57" s="332"/>
      <c r="XDJ57" s="332"/>
      <c r="XDK57" s="332"/>
      <c r="XDL57" s="332"/>
      <c r="XDM57" s="332"/>
      <c r="XDN57" s="332"/>
      <c r="XDO57" s="332"/>
      <c r="XDP57" s="332"/>
      <c r="XDQ57" s="332"/>
      <c r="XDR57" s="332"/>
      <c r="XDS57" s="332"/>
      <c r="XDT57" s="332"/>
      <c r="XDU57" s="332"/>
      <c r="XDV57" s="332"/>
      <c r="XDW57" s="332"/>
      <c r="XDX57" s="332"/>
      <c r="XDY57" s="332"/>
      <c r="XDZ57" s="332"/>
      <c r="XEA57" s="332"/>
      <c r="XEB57" s="332"/>
      <c r="XEC57" s="332"/>
      <c r="XED57" s="332"/>
      <c r="XEE57" s="332"/>
      <c r="XEF57" s="332"/>
      <c r="XEG57" s="332"/>
      <c r="XEH57" s="332"/>
      <c r="XEI57" s="332"/>
      <c r="XEJ57" s="332"/>
      <c r="XEK57" s="332"/>
      <c r="XEL57" s="332"/>
      <c r="XEM57" s="332"/>
      <c r="XEN57" s="332"/>
      <c r="XEO57" s="332"/>
      <c r="XEP57" s="332"/>
      <c r="XEQ57" s="332"/>
      <c r="XER57" s="332"/>
      <c r="XES57" s="332"/>
      <c r="XET57" s="332"/>
      <c r="XEU57" s="332"/>
      <c r="XEV57" s="332"/>
      <c r="XEX57" s="333"/>
      <c r="XEY57" s="333"/>
    </row>
    <row r="58" spans="1:16384" s="331" customFormat="1" ht="27.75" customHeight="1">
      <c r="B58" s="319" t="s">
        <v>15127</v>
      </c>
      <c r="C58" s="320">
        <v>3616</v>
      </c>
      <c r="D58" s="320">
        <f>C52*1848165</f>
        <v>1898340.6710561919</v>
      </c>
      <c r="E58" s="320">
        <f>+Región!K24</f>
        <v>3703</v>
      </c>
      <c r="F58" s="320">
        <f>+Región!X24</f>
        <v>2148888.3523920001</v>
      </c>
      <c r="G58" s="321">
        <f>E58/C58-1</f>
        <v>2.4059734513274256E-2</v>
      </c>
      <c r="H58" s="321">
        <f>F58/D58-1</f>
        <v>0.13198246508431466</v>
      </c>
      <c r="I58" s="154"/>
      <c r="J58" s="154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  <c r="AZ58" s="332"/>
      <c r="BA58" s="332"/>
      <c r="BB58" s="332"/>
      <c r="BC58" s="332"/>
      <c r="BD58" s="332"/>
      <c r="BE58" s="332"/>
      <c r="BF58" s="332"/>
      <c r="BG58" s="332"/>
      <c r="BH58" s="332"/>
      <c r="BI58" s="332"/>
      <c r="BJ58" s="332"/>
      <c r="BK58" s="332"/>
      <c r="BL58" s="332"/>
      <c r="BM58" s="332"/>
      <c r="BN58" s="332"/>
      <c r="BO58" s="332"/>
      <c r="BP58" s="332"/>
      <c r="BQ58" s="332"/>
      <c r="BR58" s="332"/>
      <c r="BS58" s="332"/>
      <c r="BT58" s="332"/>
      <c r="BU58" s="332"/>
      <c r="BV58" s="332"/>
      <c r="BW58" s="332"/>
      <c r="BX58" s="332"/>
      <c r="BY58" s="332"/>
      <c r="BZ58" s="332"/>
      <c r="CA58" s="332"/>
      <c r="CB58" s="332"/>
      <c r="CC58" s="332"/>
      <c r="CD58" s="332"/>
      <c r="CE58" s="332"/>
      <c r="CF58" s="332"/>
      <c r="CG58" s="332"/>
      <c r="CH58" s="332"/>
      <c r="CI58" s="332"/>
      <c r="CJ58" s="332"/>
      <c r="CK58" s="332"/>
      <c r="CL58" s="332"/>
      <c r="CM58" s="332"/>
      <c r="CN58" s="332"/>
      <c r="CO58" s="332"/>
      <c r="CP58" s="332"/>
      <c r="CQ58" s="332"/>
      <c r="CR58" s="332"/>
      <c r="CS58" s="332"/>
      <c r="CT58" s="332"/>
      <c r="CU58" s="332"/>
      <c r="CV58" s="332"/>
      <c r="CW58" s="332"/>
      <c r="CX58" s="332"/>
      <c r="CY58" s="332"/>
      <c r="CZ58" s="332"/>
      <c r="DA58" s="332"/>
      <c r="DB58" s="332"/>
      <c r="DC58" s="332"/>
      <c r="DD58" s="332"/>
      <c r="DE58" s="332"/>
      <c r="DF58" s="332"/>
      <c r="DG58" s="332"/>
      <c r="DH58" s="332"/>
      <c r="DI58" s="332"/>
      <c r="DJ58" s="332"/>
      <c r="DK58" s="332"/>
      <c r="DL58" s="332"/>
      <c r="DM58" s="332"/>
      <c r="DN58" s="332"/>
      <c r="DO58" s="332"/>
      <c r="DP58" s="332"/>
      <c r="DQ58" s="332"/>
      <c r="DR58" s="332"/>
      <c r="DS58" s="332"/>
      <c r="DT58" s="332"/>
      <c r="DU58" s="332"/>
      <c r="DV58" s="332"/>
      <c r="DW58" s="332"/>
      <c r="DX58" s="332"/>
      <c r="DY58" s="332"/>
      <c r="DZ58" s="332"/>
      <c r="EA58" s="332"/>
      <c r="EB58" s="332"/>
      <c r="EC58" s="332"/>
      <c r="ED58" s="332"/>
      <c r="EE58" s="332"/>
      <c r="EF58" s="332"/>
      <c r="EG58" s="332"/>
      <c r="EH58" s="332"/>
      <c r="EI58" s="332"/>
      <c r="EJ58" s="332"/>
      <c r="EK58" s="332"/>
      <c r="EL58" s="332"/>
      <c r="EM58" s="332"/>
      <c r="EN58" s="332"/>
      <c r="EO58" s="332"/>
      <c r="EP58" s="332"/>
      <c r="EQ58" s="332"/>
      <c r="ER58" s="332"/>
      <c r="ES58" s="332"/>
      <c r="ET58" s="332"/>
      <c r="EU58" s="332"/>
      <c r="EV58" s="332"/>
      <c r="EW58" s="332"/>
      <c r="EX58" s="332"/>
      <c r="EY58" s="332"/>
      <c r="EZ58" s="332"/>
      <c r="FA58" s="332"/>
      <c r="FB58" s="332"/>
      <c r="FC58" s="332"/>
      <c r="FD58" s="332"/>
      <c r="FE58" s="332"/>
      <c r="FF58" s="332"/>
      <c r="FG58" s="332"/>
      <c r="FH58" s="332"/>
      <c r="FI58" s="332"/>
      <c r="FJ58" s="332"/>
      <c r="FK58" s="332"/>
      <c r="FL58" s="332"/>
      <c r="FM58" s="332"/>
      <c r="FN58" s="332"/>
      <c r="FO58" s="332"/>
      <c r="FP58" s="332"/>
      <c r="FQ58" s="332"/>
      <c r="FR58" s="332"/>
      <c r="FS58" s="332"/>
      <c r="FT58" s="332"/>
      <c r="FU58" s="332"/>
      <c r="FV58" s="332"/>
      <c r="FW58" s="332"/>
      <c r="FX58" s="332"/>
      <c r="FY58" s="332"/>
      <c r="FZ58" s="332"/>
      <c r="GA58" s="332"/>
      <c r="GB58" s="332"/>
      <c r="GC58" s="332"/>
      <c r="GD58" s="332"/>
      <c r="GE58" s="332"/>
      <c r="GF58" s="332"/>
      <c r="GG58" s="332"/>
      <c r="GH58" s="332"/>
      <c r="GI58" s="332"/>
      <c r="GJ58" s="332"/>
      <c r="GK58" s="332"/>
      <c r="GL58" s="332"/>
      <c r="GM58" s="332"/>
      <c r="GN58" s="332"/>
      <c r="GO58" s="332"/>
      <c r="GP58" s="332"/>
      <c r="GQ58" s="332"/>
      <c r="GR58" s="332"/>
      <c r="GS58" s="332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332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332"/>
      <c r="HW58" s="332"/>
      <c r="HX58" s="332"/>
      <c r="HY58" s="332"/>
      <c r="HZ58" s="332"/>
      <c r="IA58" s="332"/>
      <c r="IB58" s="332"/>
      <c r="IC58" s="332"/>
      <c r="ID58" s="332"/>
      <c r="IE58" s="332"/>
      <c r="IF58" s="332"/>
      <c r="IG58" s="332"/>
      <c r="IH58" s="332"/>
      <c r="II58" s="332"/>
      <c r="IJ58" s="332"/>
      <c r="IK58" s="332"/>
      <c r="IL58" s="332"/>
      <c r="IM58" s="332"/>
      <c r="IN58" s="332"/>
      <c r="IO58" s="332"/>
      <c r="IP58" s="332"/>
      <c r="IQ58" s="332"/>
      <c r="IR58" s="332"/>
      <c r="IS58" s="332"/>
      <c r="IT58" s="332"/>
      <c r="IU58" s="332"/>
      <c r="IV58" s="332"/>
      <c r="IW58" s="332"/>
      <c r="IX58" s="332"/>
      <c r="IY58" s="332"/>
      <c r="IZ58" s="332"/>
      <c r="JA58" s="332"/>
      <c r="JB58" s="332"/>
      <c r="JC58" s="332"/>
      <c r="JD58" s="332"/>
      <c r="JE58" s="332"/>
      <c r="JF58" s="332"/>
      <c r="JG58" s="332"/>
      <c r="JH58" s="332"/>
      <c r="JI58" s="332"/>
      <c r="JJ58" s="332"/>
      <c r="JK58" s="332"/>
      <c r="JL58" s="332"/>
      <c r="JM58" s="332"/>
      <c r="JN58" s="332"/>
      <c r="JO58" s="332"/>
      <c r="JP58" s="332"/>
      <c r="JQ58" s="332"/>
      <c r="JR58" s="332"/>
      <c r="JS58" s="332"/>
      <c r="JT58" s="332"/>
      <c r="JU58" s="332"/>
      <c r="JV58" s="332"/>
      <c r="JW58" s="332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332"/>
      <c r="KK58" s="332"/>
      <c r="KL58" s="332"/>
      <c r="KM58" s="332"/>
      <c r="KN58" s="332"/>
      <c r="KO58" s="332"/>
      <c r="KP58" s="332"/>
      <c r="KQ58" s="332"/>
      <c r="KR58" s="332"/>
      <c r="KS58" s="332"/>
      <c r="KT58" s="332"/>
      <c r="KU58" s="332"/>
      <c r="KV58" s="332"/>
      <c r="KW58" s="332"/>
      <c r="KX58" s="332"/>
      <c r="KY58" s="332"/>
      <c r="KZ58" s="332"/>
      <c r="LA58" s="332"/>
      <c r="LB58" s="332"/>
      <c r="LC58" s="332"/>
      <c r="LD58" s="332"/>
      <c r="LE58" s="332"/>
      <c r="LF58" s="332"/>
      <c r="LG58" s="332"/>
      <c r="LH58" s="332"/>
      <c r="LI58" s="332"/>
      <c r="LJ58" s="332"/>
      <c r="LK58" s="332"/>
      <c r="LL58" s="332"/>
      <c r="LM58" s="332"/>
      <c r="LN58" s="332"/>
      <c r="LO58" s="332"/>
      <c r="LP58" s="332"/>
      <c r="LQ58" s="332"/>
      <c r="LR58" s="332"/>
      <c r="LS58" s="332"/>
      <c r="LT58" s="332"/>
      <c r="LU58" s="332"/>
      <c r="LV58" s="332"/>
      <c r="LW58" s="332"/>
      <c r="LX58" s="332"/>
      <c r="LY58" s="332"/>
      <c r="LZ58" s="332"/>
      <c r="MA58" s="332"/>
      <c r="MB58" s="332"/>
      <c r="MC58" s="332"/>
      <c r="MD58" s="332"/>
      <c r="ME58" s="332"/>
      <c r="MF58" s="332"/>
      <c r="MG58" s="332"/>
      <c r="MH58" s="332"/>
      <c r="MI58" s="332"/>
      <c r="MJ58" s="332"/>
      <c r="MK58" s="332"/>
      <c r="ML58" s="332"/>
      <c r="MM58" s="332"/>
      <c r="MN58" s="332"/>
      <c r="MO58" s="332"/>
      <c r="MP58" s="332"/>
      <c r="MQ58" s="332"/>
      <c r="MR58" s="332"/>
      <c r="MS58" s="332"/>
      <c r="MT58" s="332"/>
      <c r="MU58" s="332"/>
      <c r="MV58" s="332"/>
      <c r="MW58" s="332"/>
      <c r="MX58" s="332"/>
      <c r="MY58" s="332"/>
      <c r="MZ58" s="332"/>
      <c r="NA58" s="332"/>
      <c r="NB58" s="332"/>
      <c r="NC58" s="332"/>
      <c r="ND58" s="332"/>
      <c r="NE58" s="332"/>
      <c r="NF58" s="332"/>
      <c r="NG58" s="332"/>
      <c r="NH58" s="332"/>
      <c r="NI58" s="332"/>
      <c r="NJ58" s="332"/>
      <c r="NK58" s="332"/>
      <c r="NL58" s="332"/>
      <c r="NM58" s="332"/>
      <c r="NN58" s="332"/>
      <c r="NO58" s="332"/>
      <c r="NP58" s="332"/>
      <c r="NQ58" s="332"/>
      <c r="NR58" s="332"/>
      <c r="NS58" s="332"/>
      <c r="NT58" s="332"/>
      <c r="NU58" s="332"/>
      <c r="NV58" s="332"/>
      <c r="NW58" s="332"/>
      <c r="NX58" s="332"/>
      <c r="NY58" s="332"/>
      <c r="NZ58" s="332"/>
      <c r="OA58" s="332"/>
      <c r="OB58" s="332"/>
      <c r="OC58" s="332"/>
      <c r="OD58" s="332"/>
      <c r="OE58" s="332"/>
      <c r="OF58" s="332"/>
      <c r="OG58" s="332"/>
      <c r="OH58" s="332"/>
      <c r="OI58" s="332"/>
      <c r="OJ58" s="332"/>
      <c r="OK58" s="332"/>
      <c r="OL58" s="332"/>
      <c r="OM58" s="332"/>
      <c r="ON58" s="332"/>
      <c r="OO58" s="332"/>
      <c r="OP58" s="332"/>
      <c r="OQ58" s="332"/>
      <c r="OR58" s="332"/>
      <c r="OS58" s="332"/>
      <c r="OT58" s="332"/>
      <c r="OU58" s="332"/>
      <c r="OV58" s="332"/>
      <c r="OW58" s="332"/>
      <c r="OX58" s="332"/>
      <c r="OY58" s="332"/>
      <c r="OZ58" s="332"/>
      <c r="PA58" s="332"/>
      <c r="PB58" s="332"/>
      <c r="PC58" s="332"/>
      <c r="PD58" s="332"/>
      <c r="PE58" s="332"/>
      <c r="PF58" s="332"/>
      <c r="PG58" s="332"/>
      <c r="PH58" s="332"/>
      <c r="PI58" s="332"/>
      <c r="PJ58" s="332"/>
      <c r="PK58" s="332"/>
      <c r="PL58" s="332"/>
      <c r="PM58" s="332"/>
      <c r="PN58" s="332"/>
      <c r="PO58" s="332"/>
      <c r="PP58" s="332"/>
      <c r="PQ58" s="332"/>
      <c r="PR58" s="332"/>
      <c r="PS58" s="332"/>
      <c r="PT58" s="332"/>
      <c r="PU58" s="332"/>
      <c r="PV58" s="332"/>
      <c r="PW58" s="332"/>
      <c r="PX58" s="332"/>
      <c r="PY58" s="332"/>
      <c r="PZ58" s="332"/>
      <c r="QA58" s="332"/>
      <c r="QB58" s="332"/>
      <c r="QC58" s="332"/>
      <c r="QD58" s="332"/>
      <c r="QE58" s="332"/>
      <c r="QF58" s="332"/>
      <c r="QG58" s="332"/>
      <c r="QH58" s="332"/>
      <c r="QI58" s="332"/>
      <c r="QJ58" s="332"/>
      <c r="QK58" s="332"/>
      <c r="QL58" s="332"/>
      <c r="QM58" s="332"/>
      <c r="QN58" s="332"/>
      <c r="QO58" s="332"/>
      <c r="QP58" s="332"/>
      <c r="QQ58" s="332"/>
      <c r="QR58" s="332"/>
      <c r="QS58" s="332"/>
      <c r="QT58" s="332"/>
      <c r="QU58" s="332"/>
      <c r="QV58" s="332"/>
      <c r="QW58" s="332"/>
      <c r="QX58" s="332"/>
      <c r="QY58" s="332"/>
      <c r="QZ58" s="332"/>
      <c r="RA58" s="332"/>
      <c r="RB58" s="332"/>
      <c r="RC58" s="332"/>
      <c r="RD58" s="332"/>
      <c r="RE58" s="332"/>
      <c r="RF58" s="332"/>
      <c r="RG58" s="332"/>
      <c r="RH58" s="332"/>
      <c r="RI58" s="332"/>
      <c r="RJ58" s="332"/>
      <c r="RK58" s="332"/>
      <c r="RL58" s="332"/>
      <c r="RM58" s="332"/>
      <c r="RN58" s="332"/>
      <c r="RO58" s="332"/>
      <c r="RP58" s="332"/>
      <c r="RQ58" s="332"/>
      <c r="RR58" s="332"/>
      <c r="RS58" s="332"/>
      <c r="RT58" s="332"/>
      <c r="RU58" s="332"/>
      <c r="RV58" s="332"/>
      <c r="RW58" s="332"/>
      <c r="RX58" s="332"/>
      <c r="RY58" s="332"/>
      <c r="RZ58" s="332"/>
      <c r="SA58" s="332"/>
      <c r="SB58" s="332"/>
      <c r="SC58" s="332"/>
      <c r="SD58" s="332"/>
      <c r="SE58" s="332"/>
      <c r="SF58" s="332"/>
      <c r="SG58" s="332"/>
      <c r="SH58" s="332"/>
      <c r="SI58" s="332"/>
      <c r="SJ58" s="332"/>
      <c r="SK58" s="332"/>
      <c r="SL58" s="332"/>
      <c r="SM58" s="332"/>
      <c r="SN58" s="332"/>
      <c r="SO58" s="332"/>
      <c r="SP58" s="332"/>
      <c r="SQ58" s="332"/>
      <c r="SR58" s="332"/>
      <c r="SS58" s="332"/>
      <c r="ST58" s="332"/>
      <c r="SU58" s="332"/>
      <c r="SV58" s="332"/>
      <c r="SW58" s="332"/>
      <c r="SX58" s="332"/>
      <c r="SY58" s="332"/>
      <c r="SZ58" s="332"/>
      <c r="TA58" s="332"/>
      <c r="TB58" s="332"/>
      <c r="TC58" s="332"/>
      <c r="TD58" s="332"/>
      <c r="TE58" s="332"/>
      <c r="TF58" s="332"/>
      <c r="TG58" s="332"/>
      <c r="TH58" s="332"/>
      <c r="TI58" s="332"/>
      <c r="TJ58" s="332"/>
      <c r="TK58" s="332"/>
      <c r="TL58" s="332"/>
      <c r="TM58" s="332"/>
      <c r="TN58" s="332"/>
      <c r="TO58" s="332"/>
      <c r="TP58" s="332"/>
      <c r="TQ58" s="332"/>
      <c r="TR58" s="332"/>
      <c r="TS58" s="332"/>
      <c r="TT58" s="332"/>
      <c r="TU58" s="332"/>
      <c r="TV58" s="332"/>
      <c r="TW58" s="332"/>
      <c r="TX58" s="332"/>
      <c r="TY58" s="332"/>
      <c r="TZ58" s="332"/>
      <c r="UA58" s="332"/>
      <c r="UB58" s="332"/>
      <c r="UC58" s="332"/>
      <c r="UD58" s="332"/>
      <c r="UE58" s="332"/>
      <c r="UF58" s="332"/>
      <c r="UG58" s="332"/>
      <c r="UH58" s="332"/>
      <c r="UI58" s="332"/>
      <c r="UJ58" s="332"/>
      <c r="UK58" s="332"/>
      <c r="UL58" s="332"/>
      <c r="UM58" s="332"/>
      <c r="UN58" s="332"/>
      <c r="UO58" s="332"/>
      <c r="UP58" s="332"/>
      <c r="UQ58" s="332"/>
      <c r="UR58" s="332"/>
      <c r="US58" s="332"/>
      <c r="UT58" s="332"/>
      <c r="UU58" s="332"/>
      <c r="UV58" s="332"/>
      <c r="UW58" s="332"/>
      <c r="UX58" s="332"/>
      <c r="UY58" s="332"/>
      <c r="UZ58" s="332"/>
      <c r="VA58" s="332"/>
      <c r="VB58" s="332"/>
      <c r="VC58" s="332"/>
      <c r="VD58" s="332"/>
      <c r="VE58" s="332"/>
      <c r="VF58" s="332"/>
      <c r="VG58" s="332"/>
      <c r="VH58" s="332"/>
      <c r="VI58" s="332"/>
      <c r="VJ58" s="332"/>
      <c r="VK58" s="332"/>
      <c r="VL58" s="332"/>
      <c r="VM58" s="332"/>
      <c r="VN58" s="332"/>
      <c r="VO58" s="332"/>
      <c r="VP58" s="332"/>
      <c r="VQ58" s="332"/>
      <c r="VR58" s="332"/>
      <c r="VS58" s="332"/>
      <c r="VT58" s="332"/>
      <c r="VU58" s="332"/>
      <c r="VV58" s="332"/>
      <c r="VW58" s="332"/>
      <c r="VX58" s="332"/>
      <c r="VY58" s="332"/>
      <c r="VZ58" s="332"/>
      <c r="WA58" s="332"/>
      <c r="WB58" s="332"/>
      <c r="WC58" s="332"/>
      <c r="WD58" s="332"/>
      <c r="WE58" s="332"/>
      <c r="WF58" s="332"/>
      <c r="WG58" s="332"/>
      <c r="WH58" s="332"/>
      <c r="WI58" s="332"/>
      <c r="WJ58" s="332"/>
      <c r="WK58" s="332"/>
      <c r="WL58" s="332"/>
      <c r="WM58" s="332"/>
      <c r="WN58" s="332"/>
      <c r="WO58" s="332"/>
      <c r="WP58" s="332"/>
      <c r="WQ58" s="332"/>
      <c r="WR58" s="332"/>
      <c r="WS58" s="332"/>
      <c r="WT58" s="332"/>
      <c r="WU58" s="332"/>
      <c r="WV58" s="332"/>
      <c r="WW58" s="332"/>
      <c r="WX58" s="332"/>
      <c r="WY58" s="332"/>
      <c r="WZ58" s="332"/>
      <c r="XA58" s="332"/>
      <c r="XB58" s="332"/>
      <c r="XC58" s="332"/>
      <c r="XD58" s="332"/>
      <c r="XE58" s="332"/>
      <c r="XF58" s="332"/>
      <c r="XG58" s="332"/>
      <c r="XH58" s="332"/>
      <c r="XI58" s="332"/>
      <c r="XJ58" s="332"/>
      <c r="XK58" s="332"/>
      <c r="XL58" s="332"/>
      <c r="XM58" s="332"/>
      <c r="XN58" s="332"/>
      <c r="XO58" s="332"/>
      <c r="XP58" s="332"/>
      <c r="XQ58" s="332"/>
      <c r="XR58" s="332"/>
      <c r="XS58" s="332"/>
      <c r="XT58" s="332"/>
      <c r="XU58" s="332"/>
      <c r="XV58" s="332"/>
      <c r="XW58" s="332"/>
      <c r="XX58" s="332"/>
      <c r="XY58" s="332"/>
      <c r="XZ58" s="332"/>
      <c r="YA58" s="332"/>
      <c r="YB58" s="332"/>
      <c r="YC58" s="332"/>
      <c r="YD58" s="332"/>
      <c r="YE58" s="332"/>
      <c r="YF58" s="332"/>
      <c r="YG58" s="332"/>
      <c r="YH58" s="332"/>
      <c r="YI58" s="332"/>
      <c r="YJ58" s="332"/>
      <c r="YK58" s="332"/>
      <c r="YL58" s="332"/>
      <c r="YM58" s="332"/>
      <c r="YN58" s="332"/>
      <c r="YO58" s="332"/>
      <c r="YP58" s="332"/>
      <c r="YQ58" s="332"/>
      <c r="YR58" s="332"/>
      <c r="YS58" s="332"/>
      <c r="YT58" s="332"/>
      <c r="YU58" s="332"/>
      <c r="YV58" s="332"/>
      <c r="YW58" s="332"/>
      <c r="YX58" s="332"/>
      <c r="YY58" s="332"/>
      <c r="YZ58" s="332"/>
      <c r="ZA58" s="332"/>
      <c r="ZB58" s="332"/>
      <c r="ZC58" s="332"/>
      <c r="ZD58" s="332"/>
      <c r="ZE58" s="332"/>
      <c r="ZF58" s="332"/>
      <c r="ZG58" s="332"/>
      <c r="ZH58" s="332"/>
      <c r="ZI58" s="332"/>
      <c r="ZJ58" s="332"/>
      <c r="ZK58" s="332"/>
      <c r="ZL58" s="332"/>
      <c r="ZM58" s="332"/>
      <c r="ZN58" s="332"/>
      <c r="ZO58" s="332"/>
      <c r="ZP58" s="332"/>
      <c r="ZQ58" s="332"/>
      <c r="ZR58" s="332"/>
      <c r="ZS58" s="332"/>
      <c r="ZT58" s="332"/>
      <c r="ZU58" s="332"/>
      <c r="ZV58" s="332"/>
      <c r="ZW58" s="332"/>
      <c r="ZX58" s="332"/>
      <c r="ZY58" s="332"/>
      <c r="ZZ58" s="332"/>
      <c r="AAA58" s="332"/>
      <c r="AAB58" s="332"/>
      <c r="AAC58" s="332"/>
      <c r="AAD58" s="332"/>
      <c r="AAE58" s="332"/>
      <c r="AAF58" s="332"/>
      <c r="AAG58" s="332"/>
      <c r="AAH58" s="332"/>
      <c r="AAI58" s="332"/>
      <c r="AAJ58" s="332"/>
      <c r="AAK58" s="332"/>
      <c r="AAL58" s="332"/>
      <c r="AAM58" s="332"/>
      <c r="AAN58" s="332"/>
      <c r="AAO58" s="332"/>
      <c r="AAP58" s="332"/>
      <c r="AAQ58" s="332"/>
      <c r="AAR58" s="332"/>
      <c r="AAS58" s="332"/>
      <c r="AAT58" s="332"/>
      <c r="AAU58" s="332"/>
      <c r="AAV58" s="332"/>
      <c r="AAW58" s="332"/>
      <c r="AAX58" s="332"/>
      <c r="AAY58" s="332"/>
      <c r="AAZ58" s="332"/>
      <c r="ABA58" s="332"/>
      <c r="ABB58" s="332"/>
      <c r="ABC58" s="332"/>
      <c r="ABD58" s="332"/>
      <c r="ABE58" s="332"/>
      <c r="ABF58" s="332"/>
      <c r="ABG58" s="332"/>
      <c r="ABH58" s="332"/>
      <c r="ABI58" s="332"/>
      <c r="ABJ58" s="332"/>
      <c r="ABK58" s="332"/>
      <c r="ABL58" s="332"/>
      <c r="ABM58" s="332"/>
      <c r="ABN58" s="332"/>
      <c r="ABO58" s="332"/>
      <c r="ABP58" s="332"/>
      <c r="ABQ58" s="332"/>
      <c r="ABR58" s="332"/>
      <c r="ABS58" s="332"/>
      <c r="ABT58" s="332"/>
      <c r="ABU58" s="332"/>
      <c r="ABV58" s="332"/>
      <c r="ABW58" s="332"/>
      <c r="ABX58" s="332"/>
      <c r="ABY58" s="332"/>
      <c r="ABZ58" s="332"/>
      <c r="ACA58" s="332"/>
      <c r="ACB58" s="332"/>
      <c r="ACC58" s="332"/>
      <c r="ACD58" s="332"/>
      <c r="ACE58" s="332"/>
      <c r="ACF58" s="332"/>
      <c r="ACG58" s="332"/>
      <c r="ACH58" s="332"/>
      <c r="ACI58" s="332"/>
      <c r="ACJ58" s="332"/>
      <c r="ACK58" s="332"/>
      <c r="ACL58" s="332"/>
      <c r="ACM58" s="332"/>
      <c r="ACN58" s="332"/>
      <c r="ACO58" s="332"/>
      <c r="ACP58" s="332"/>
      <c r="ACQ58" s="332"/>
      <c r="ACR58" s="332"/>
      <c r="ACS58" s="332"/>
      <c r="ACT58" s="332"/>
      <c r="ACU58" s="332"/>
      <c r="ACV58" s="332"/>
      <c r="ACW58" s="332"/>
      <c r="ACX58" s="332"/>
      <c r="ACY58" s="332"/>
      <c r="ACZ58" s="332"/>
      <c r="ADA58" s="332"/>
      <c r="ADB58" s="332"/>
      <c r="ADC58" s="332"/>
      <c r="ADD58" s="332"/>
      <c r="ADE58" s="332"/>
      <c r="ADF58" s="332"/>
      <c r="ADG58" s="332"/>
      <c r="ADH58" s="332"/>
      <c r="ADI58" s="332"/>
      <c r="ADJ58" s="332"/>
      <c r="ADK58" s="332"/>
      <c r="ADL58" s="332"/>
      <c r="ADM58" s="332"/>
      <c r="ADN58" s="332"/>
      <c r="ADO58" s="332"/>
      <c r="ADP58" s="332"/>
      <c r="ADQ58" s="332"/>
      <c r="ADR58" s="332"/>
      <c r="ADS58" s="332"/>
      <c r="ADT58" s="332"/>
      <c r="ADU58" s="332"/>
      <c r="ADV58" s="332"/>
      <c r="ADW58" s="332"/>
      <c r="ADX58" s="332"/>
      <c r="ADY58" s="332"/>
      <c r="ADZ58" s="332"/>
      <c r="AEA58" s="332"/>
      <c r="AEB58" s="332"/>
      <c r="AEC58" s="332"/>
      <c r="AED58" s="332"/>
      <c r="AEE58" s="332"/>
      <c r="AEF58" s="332"/>
      <c r="AEG58" s="332"/>
      <c r="AEH58" s="332"/>
      <c r="AEI58" s="332"/>
      <c r="AEJ58" s="332"/>
      <c r="AEK58" s="332"/>
      <c r="AEL58" s="332"/>
      <c r="AEM58" s="332"/>
      <c r="AEN58" s="332"/>
      <c r="AEO58" s="332"/>
      <c r="AEP58" s="332"/>
      <c r="AEQ58" s="332"/>
      <c r="AER58" s="332"/>
      <c r="AES58" s="332"/>
      <c r="AET58" s="332"/>
      <c r="AEU58" s="332"/>
      <c r="AEV58" s="332"/>
      <c r="AEW58" s="332"/>
      <c r="AEX58" s="332"/>
      <c r="AEY58" s="332"/>
      <c r="AEZ58" s="332"/>
      <c r="AFA58" s="332"/>
      <c r="AFB58" s="332"/>
      <c r="AFC58" s="332"/>
      <c r="AFD58" s="332"/>
      <c r="AFE58" s="332"/>
      <c r="AFF58" s="332"/>
      <c r="AFG58" s="332"/>
      <c r="AFH58" s="332"/>
      <c r="AFI58" s="332"/>
      <c r="AFJ58" s="332"/>
      <c r="AFK58" s="332"/>
      <c r="AFL58" s="332"/>
      <c r="AFM58" s="332"/>
      <c r="AFN58" s="332"/>
      <c r="AFO58" s="332"/>
      <c r="AFP58" s="332"/>
      <c r="AFQ58" s="332"/>
      <c r="AFR58" s="332"/>
      <c r="AFS58" s="332"/>
      <c r="AFT58" s="332"/>
      <c r="AFU58" s="332"/>
      <c r="AFV58" s="332"/>
      <c r="AFW58" s="332"/>
      <c r="AFX58" s="332"/>
      <c r="AFY58" s="332"/>
      <c r="AFZ58" s="332"/>
      <c r="AGA58" s="332"/>
      <c r="AGB58" s="332"/>
      <c r="AGC58" s="332"/>
      <c r="AGD58" s="332"/>
      <c r="AGE58" s="332"/>
      <c r="AGF58" s="332"/>
      <c r="AGG58" s="332"/>
      <c r="AGH58" s="332"/>
      <c r="AGI58" s="332"/>
      <c r="AGJ58" s="332"/>
      <c r="AGK58" s="332"/>
      <c r="AGL58" s="332"/>
      <c r="AGM58" s="332"/>
      <c r="AGN58" s="332"/>
      <c r="AGO58" s="332"/>
      <c r="AGP58" s="332"/>
      <c r="AGQ58" s="332"/>
      <c r="AGR58" s="332"/>
      <c r="AGS58" s="332"/>
      <c r="AGT58" s="332"/>
      <c r="AGU58" s="332"/>
      <c r="AGV58" s="332"/>
      <c r="AGW58" s="332"/>
      <c r="AGX58" s="332"/>
      <c r="AGY58" s="332"/>
      <c r="AGZ58" s="332"/>
      <c r="AHA58" s="332"/>
      <c r="AHB58" s="332"/>
      <c r="AHC58" s="332"/>
      <c r="AHD58" s="332"/>
      <c r="AHE58" s="332"/>
      <c r="AHF58" s="332"/>
      <c r="AHG58" s="332"/>
      <c r="AHH58" s="332"/>
      <c r="AHI58" s="332"/>
      <c r="AHJ58" s="332"/>
      <c r="AHK58" s="332"/>
      <c r="AHL58" s="332"/>
      <c r="AHM58" s="332"/>
      <c r="AHN58" s="332"/>
      <c r="AHO58" s="332"/>
      <c r="AHP58" s="332"/>
      <c r="AHQ58" s="332"/>
      <c r="AHR58" s="332"/>
      <c r="AHS58" s="332"/>
      <c r="AHT58" s="332"/>
      <c r="AHU58" s="332"/>
      <c r="AHV58" s="332"/>
      <c r="AHW58" s="332"/>
      <c r="AHX58" s="332"/>
      <c r="AHY58" s="332"/>
      <c r="AHZ58" s="332"/>
      <c r="AIA58" s="332"/>
      <c r="AIB58" s="332"/>
      <c r="AIC58" s="332"/>
      <c r="AID58" s="332"/>
      <c r="AIE58" s="332"/>
      <c r="AIF58" s="332"/>
      <c r="AIG58" s="332"/>
      <c r="AIH58" s="332"/>
      <c r="AII58" s="332"/>
      <c r="AIJ58" s="332"/>
      <c r="AIK58" s="332"/>
      <c r="AIL58" s="332"/>
      <c r="AIM58" s="332"/>
      <c r="AIN58" s="332"/>
      <c r="AIO58" s="332"/>
      <c r="AIP58" s="332"/>
      <c r="AIQ58" s="332"/>
      <c r="AIR58" s="332"/>
      <c r="AIS58" s="332"/>
      <c r="AIT58" s="332"/>
      <c r="AIU58" s="332"/>
      <c r="AIV58" s="332"/>
      <c r="AIW58" s="332"/>
      <c r="AIX58" s="332"/>
      <c r="AIY58" s="332"/>
      <c r="AIZ58" s="332"/>
      <c r="AJA58" s="332"/>
      <c r="AJB58" s="332"/>
      <c r="AJC58" s="332"/>
      <c r="AJD58" s="332"/>
      <c r="AJE58" s="332"/>
      <c r="AJF58" s="332"/>
      <c r="AJG58" s="332"/>
      <c r="AJH58" s="332"/>
      <c r="AJI58" s="332"/>
      <c r="AJJ58" s="332"/>
      <c r="AJK58" s="332"/>
      <c r="AJL58" s="332"/>
      <c r="AJM58" s="332"/>
      <c r="AJN58" s="332"/>
      <c r="AJO58" s="332"/>
      <c r="AJP58" s="332"/>
      <c r="AJQ58" s="332"/>
      <c r="AJR58" s="332"/>
      <c r="AJS58" s="332"/>
      <c r="AJT58" s="332"/>
      <c r="AJU58" s="332"/>
      <c r="AJV58" s="332"/>
      <c r="AJW58" s="332"/>
      <c r="AJX58" s="332"/>
      <c r="AJY58" s="332"/>
      <c r="AJZ58" s="332"/>
      <c r="AKA58" s="332"/>
      <c r="AKB58" s="332"/>
      <c r="AKC58" s="332"/>
      <c r="AKD58" s="332"/>
      <c r="AKE58" s="332"/>
      <c r="AKF58" s="332"/>
      <c r="AKG58" s="332"/>
      <c r="AKH58" s="332"/>
      <c r="AKI58" s="332"/>
      <c r="AKJ58" s="332"/>
      <c r="AKK58" s="332"/>
      <c r="AKL58" s="332"/>
      <c r="AKM58" s="332"/>
      <c r="AKN58" s="332"/>
      <c r="AKO58" s="332"/>
      <c r="AKP58" s="332"/>
      <c r="AKQ58" s="332"/>
      <c r="AKR58" s="332"/>
      <c r="AKS58" s="332"/>
      <c r="AKT58" s="332"/>
      <c r="AKU58" s="332"/>
      <c r="AKV58" s="332"/>
      <c r="AKW58" s="332"/>
      <c r="AKX58" s="332"/>
      <c r="AKY58" s="332"/>
      <c r="AKZ58" s="332"/>
      <c r="ALA58" s="332"/>
      <c r="ALB58" s="332"/>
      <c r="ALC58" s="332"/>
      <c r="ALD58" s="332"/>
      <c r="ALE58" s="332"/>
      <c r="ALF58" s="332"/>
      <c r="ALG58" s="332"/>
      <c r="ALH58" s="332"/>
      <c r="ALI58" s="332"/>
      <c r="ALJ58" s="332"/>
      <c r="ALK58" s="332"/>
      <c r="ALL58" s="332"/>
      <c r="ALM58" s="332"/>
      <c r="ALN58" s="332"/>
      <c r="ALO58" s="332"/>
      <c r="ALP58" s="332"/>
      <c r="ALQ58" s="332"/>
      <c r="ALR58" s="332"/>
      <c r="ALS58" s="332"/>
      <c r="ALT58" s="332"/>
      <c r="ALU58" s="332"/>
      <c r="ALV58" s="332"/>
      <c r="ALW58" s="332"/>
      <c r="ALX58" s="332"/>
      <c r="ALY58" s="332"/>
      <c r="ALZ58" s="332"/>
      <c r="AMA58" s="332"/>
      <c r="AMB58" s="332"/>
      <c r="AMC58" s="332"/>
      <c r="AMD58" s="332"/>
      <c r="AME58" s="332"/>
      <c r="AMF58" s="332"/>
      <c r="AMG58" s="332"/>
      <c r="AMH58" s="332"/>
      <c r="AMI58" s="332"/>
      <c r="AMJ58" s="332"/>
      <c r="AMK58" s="332"/>
      <c r="AML58" s="332"/>
      <c r="AMM58" s="332"/>
      <c r="AMN58" s="332"/>
      <c r="AMO58" s="332"/>
      <c r="AMP58" s="332"/>
      <c r="AMQ58" s="332"/>
      <c r="AMR58" s="332"/>
      <c r="AMS58" s="332"/>
      <c r="AMT58" s="332"/>
      <c r="AMU58" s="332"/>
      <c r="AMV58" s="332"/>
      <c r="AMW58" s="332"/>
      <c r="AMX58" s="332"/>
      <c r="AMY58" s="332"/>
      <c r="AMZ58" s="332"/>
      <c r="ANA58" s="332"/>
      <c r="ANB58" s="332"/>
      <c r="ANC58" s="332"/>
      <c r="AND58" s="332"/>
      <c r="ANE58" s="332"/>
      <c r="ANF58" s="332"/>
      <c r="ANG58" s="332"/>
      <c r="ANH58" s="332"/>
      <c r="ANI58" s="332"/>
      <c r="ANJ58" s="332"/>
      <c r="ANK58" s="332"/>
      <c r="ANL58" s="332"/>
      <c r="ANM58" s="332"/>
      <c r="ANN58" s="332"/>
      <c r="ANO58" s="332"/>
      <c r="ANP58" s="332"/>
      <c r="ANQ58" s="332"/>
      <c r="ANR58" s="332"/>
      <c r="ANS58" s="332"/>
      <c r="ANT58" s="332"/>
      <c r="ANU58" s="332"/>
      <c r="ANV58" s="332"/>
      <c r="ANW58" s="332"/>
      <c r="ANX58" s="332"/>
      <c r="ANY58" s="332"/>
      <c r="ANZ58" s="332"/>
      <c r="AOA58" s="332"/>
      <c r="AOB58" s="332"/>
      <c r="AOC58" s="332"/>
      <c r="AOD58" s="332"/>
      <c r="AOE58" s="332"/>
      <c r="AOF58" s="332"/>
      <c r="AOG58" s="332"/>
      <c r="AOH58" s="332"/>
      <c r="AOI58" s="332"/>
      <c r="AOJ58" s="332"/>
      <c r="AOK58" s="332"/>
      <c r="AOL58" s="332"/>
      <c r="AOM58" s="332"/>
      <c r="AON58" s="332"/>
      <c r="AOO58" s="332"/>
      <c r="AOP58" s="332"/>
      <c r="AOQ58" s="332"/>
      <c r="AOR58" s="332"/>
      <c r="AOS58" s="332"/>
      <c r="AOT58" s="332"/>
      <c r="AOU58" s="332"/>
      <c r="AOV58" s="332"/>
      <c r="AOW58" s="332"/>
      <c r="AOX58" s="332"/>
      <c r="AOY58" s="332"/>
      <c r="AOZ58" s="332"/>
      <c r="APA58" s="332"/>
      <c r="APB58" s="332"/>
      <c r="APC58" s="332"/>
      <c r="APD58" s="332"/>
      <c r="APE58" s="332"/>
      <c r="APF58" s="332"/>
      <c r="APG58" s="332"/>
      <c r="APH58" s="332"/>
      <c r="API58" s="332"/>
      <c r="APJ58" s="332"/>
      <c r="APK58" s="332"/>
      <c r="APL58" s="332"/>
      <c r="APM58" s="332"/>
      <c r="APN58" s="332"/>
      <c r="APO58" s="332"/>
      <c r="APP58" s="332"/>
      <c r="APQ58" s="332"/>
      <c r="APR58" s="332"/>
      <c r="APS58" s="332"/>
      <c r="APT58" s="332"/>
      <c r="APU58" s="332"/>
      <c r="APV58" s="332"/>
      <c r="APW58" s="332"/>
      <c r="APX58" s="332"/>
      <c r="APY58" s="332"/>
      <c r="APZ58" s="332"/>
      <c r="AQA58" s="332"/>
      <c r="AQB58" s="332"/>
      <c r="AQC58" s="332"/>
      <c r="AQD58" s="332"/>
      <c r="AQE58" s="332"/>
      <c r="AQF58" s="332"/>
      <c r="AQG58" s="332"/>
      <c r="AQH58" s="332"/>
      <c r="AQI58" s="332"/>
      <c r="AQJ58" s="332"/>
      <c r="AQK58" s="332"/>
      <c r="AQL58" s="332"/>
      <c r="AQM58" s="332"/>
      <c r="AQN58" s="332"/>
      <c r="AQO58" s="332"/>
      <c r="AQP58" s="332"/>
      <c r="AQQ58" s="332"/>
      <c r="AQR58" s="332"/>
      <c r="AQS58" s="332"/>
      <c r="AQT58" s="332"/>
      <c r="AQU58" s="332"/>
      <c r="AQV58" s="332"/>
      <c r="AQW58" s="332"/>
      <c r="AQX58" s="332"/>
      <c r="AQY58" s="332"/>
      <c r="AQZ58" s="332"/>
      <c r="ARA58" s="332"/>
      <c r="ARB58" s="332"/>
      <c r="ARC58" s="332"/>
      <c r="ARD58" s="332"/>
      <c r="ARE58" s="332"/>
      <c r="ARF58" s="332"/>
      <c r="ARG58" s="332"/>
      <c r="ARH58" s="332"/>
      <c r="ARI58" s="332"/>
      <c r="ARJ58" s="332"/>
      <c r="ARK58" s="332"/>
      <c r="ARL58" s="332"/>
      <c r="ARM58" s="332"/>
      <c r="ARN58" s="332"/>
      <c r="ARO58" s="332"/>
      <c r="ARP58" s="332"/>
      <c r="ARQ58" s="332"/>
      <c r="ARR58" s="332"/>
      <c r="ARS58" s="332"/>
      <c r="ART58" s="332"/>
      <c r="ARU58" s="332"/>
      <c r="ARV58" s="332"/>
      <c r="ARW58" s="332"/>
      <c r="ARX58" s="332"/>
      <c r="ARY58" s="332"/>
      <c r="ARZ58" s="332"/>
      <c r="ASA58" s="332"/>
      <c r="ASB58" s="332"/>
      <c r="ASC58" s="332"/>
      <c r="ASD58" s="332"/>
      <c r="ASE58" s="332"/>
      <c r="ASF58" s="332"/>
      <c r="ASG58" s="332"/>
      <c r="ASH58" s="332"/>
      <c r="ASI58" s="332"/>
      <c r="ASJ58" s="332"/>
      <c r="ASK58" s="332"/>
      <c r="ASL58" s="332"/>
      <c r="ASM58" s="332"/>
      <c r="ASN58" s="332"/>
      <c r="ASO58" s="332"/>
      <c r="ASP58" s="332"/>
      <c r="ASQ58" s="332"/>
      <c r="ASR58" s="332"/>
      <c r="ASS58" s="332"/>
      <c r="AST58" s="332"/>
      <c r="ASU58" s="332"/>
      <c r="ASV58" s="332"/>
      <c r="ASW58" s="332"/>
      <c r="ASX58" s="332"/>
      <c r="ASY58" s="332"/>
      <c r="ASZ58" s="332"/>
      <c r="ATA58" s="332"/>
      <c r="ATB58" s="332"/>
      <c r="ATC58" s="332"/>
      <c r="ATD58" s="332"/>
      <c r="ATE58" s="332"/>
      <c r="ATF58" s="332"/>
      <c r="ATG58" s="332"/>
      <c r="ATH58" s="332"/>
      <c r="ATI58" s="332"/>
      <c r="ATJ58" s="332"/>
      <c r="ATK58" s="332"/>
      <c r="ATL58" s="332"/>
      <c r="ATM58" s="332"/>
      <c r="ATN58" s="332"/>
      <c r="ATO58" s="332"/>
      <c r="ATP58" s="332"/>
      <c r="ATQ58" s="332"/>
      <c r="ATR58" s="332"/>
      <c r="ATS58" s="332"/>
      <c r="ATT58" s="332"/>
      <c r="ATU58" s="332"/>
      <c r="ATV58" s="332"/>
      <c r="ATW58" s="332"/>
      <c r="ATX58" s="332"/>
      <c r="ATY58" s="332"/>
      <c r="ATZ58" s="332"/>
      <c r="AUA58" s="332"/>
      <c r="AUB58" s="332"/>
      <c r="AUC58" s="332"/>
      <c r="AUD58" s="332"/>
      <c r="AUE58" s="332"/>
      <c r="AUF58" s="332"/>
      <c r="AUG58" s="332"/>
      <c r="AUH58" s="332"/>
      <c r="AUI58" s="332"/>
      <c r="AUJ58" s="332"/>
      <c r="AUK58" s="332"/>
      <c r="AUL58" s="332"/>
      <c r="AUM58" s="332"/>
      <c r="AUN58" s="332"/>
      <c r="AUO58" s="332"/>
      <c r="AUP58" s="332"/>
      <c r="AUQ58" s="332"/>
      <c r="AUR58" s="332"/>
      <c r="AUS58" s="332"/>
      <c r="AUT58" s="332"/>
      <c r="AUU58" s="332"/>
      <c r="AUV58" s="332"/>
      <c r="AUW58" s="332"/>
      <c r="AUX58" s="332"/>
      <c r="AUY58" s="332"/>
      <c r="AUZ58" s="332"/>
      <c r="AVA58" s="332"/>
      <c r="AVB58" s="332"/>
      <c r="AVC58" s="332"/>
      <c r="AVD58" s="332"/>
      <c r="AVE58" s="332"/>
      <c r="AVF58" s="332"/>
      <c r="AVG58" s="332"/>
      <c r="AVH58" s="332"/>
      <c r="AVI58" s="332"/>
      <c r="AVJ58" s="332"/>
      <c r="AVK58" s="332"/>
      <c r="AVL58" s="332"/>
      <c r="AVM58" s="332"/>
      <c r="AVN58" s="332"/>
      <c r="AVO58" s="332"/>
      <c r="AVP58" s="332"/>
      <c r="AVQ58" s="332"/>
      <c r="AVR58" s="332"/>
      <c r="AVS58" s="332"/>
      <c r="AVT58" s="332"/>
      <c r="AVU58" s="332"/>
      <c r="AVV58" s="332"/>
      <c r="AVW58" s="332"/>
      <c r="AVX58" s="332"/>
      <c r="AVY58" s="332"/>
      <c r="AVZ58" s="332"/>
      <c r="AWA58" s="332"/>
      <c r="AWB58" s="332"/>
      <c r="AWC58" s="332"/>
      <c r="AWD58" s="332"/>
      <c r="AWE58" s="332"/>
      <c r="AWF58" s="332"/>
      <c r="AWG58" s="332"/>
      <c r="AWH58" s="332"/>
      <c r="AWI58" s="332"/>
      <c r="AWJ58" s="332"/>
      <c r="AWK58" s="332"/>
      <c r="AWL58" s="332"/>
      <c r="AWM58" s="332"/>
      <c r="AWN58" s="332"/>
      <c r="AWO58" s="332"/>
      <c r="AWP58" s="332"/>
      <c r="AWQ58" s="332"/>
      <c r="AWR58" s="332"/>
      <c r="AWS58" s="332"/>
      <c r="AWT58" s="332"/>
      <c r="AWU58" s="332"/>
      <c r="AWV58" s="332"/>
      <c r="AWW58" s="332"/>
      <c r="AWX58" s="332"/>
      <c r="AWY58" s="332"/>
      <c r="AWZ58" s="332"/>
      <c r="AXA58" s="332"/>
      <c r="AXB58" s="332"/>
      <c r="AXC58" s="332"/>
      <c r="AXD58" s="332"/>
      <c r="AXE58" s="332"/>
      <c r="AXF58" s="332"/>
      <c r="AXG58" s="332"/>
      <c r="AXH58" s="332"/>
      <c r="AXI58" s="332"/>
      <c r="AXJ58" s="332"/>
      <c r="AXK58" s="332"/>
      <c r="AXL58" s="332"/>
      <c r="AXM58" s="332"/>
      <c r="AXN58" s="332"/>
      <c r="AXO58" s="332"/>
      <c r="AXP58" s="332"/>
      <c r="AXQ58" s="332"/>
      <c r="AXR58" s="332"/>
      <c r="AXS58" s="332"/>
      <c r="AXT58" s="332"/>
      <c r="AXU58" s="332"/>
      <c r="AXV58" s="332"/>
      <c r="AXW58" s="332"/>
      <c r="AXX58" s="332"/>
      <c r="AXY58" s="332"/>
      <c r="AXZ58" s="332"/>
      <c r="AYA58" s="332"/>
      <c r="AYB58" s="332"/>
      <c r="AYC58" s="332"/>
      <c r="AYD58" s="332"/>
      <c r="AYE58" s="332"/>
      <c r="AYF58" s="332"/>
      <c r="AYG58" s="332"/>
      <c r="AYH58" s="332"/>
      <c r="AYI58" s="332"/>
      <c r="AYJ58" s="332"/>
      <c r="AYK58" s="332"/>
      <c r="AYL58" s="332"/>
      <c r="AYM58" s="332"/>
      <c r="AYN58" s="332"/>
      <c r="AYO58" s="332"/>
      <c r="AYP58" s="332"/>
      <c r="AYQ58" s="332"/>
      <c r="AYR58" s="332"/>
      <c r="AYS58" s="332"/>
      <c r="AYT58" s="332"/>
      <c r="AYU58" s="332"/>
      <c r="AYV58" s="332"/>
      <c r="AYW58" s="332"/>
      <c r="AYX58" s="332"/>
      <c r="AYY58" s="332"/>
      <c r="AYZ58" s="332"/>
      <c r="AZA58" s="332"/>
      <c r="AZB58" s="332"/>
      <c r="AZC58" s="332"/>
      <c r="AZD58" s="332"/>
      <c r="AZE58" s="332"/>
      <c r="AZF58" s="332"/>
      <c r="AZG58" s="332"/>
      <c r="AZH58" s="332"/>
      <c r="AZI58" s="332"/>
      <c r="AZJ58" s="332"/>
      <c r="AZK58" s="332"/>
      <c r="AZL58" s="332"/>
      <c r="AZM58" s="332"/>
      <c r="AZN58" s="332"/>
      <c r="AZO58" s="332"/>
      <c r="AZP58" s="332"/>
      <c r="AZQ58" s="332"/>
      <c r="AZR58" s="332"/>
      <c r="AZS58" s="332"/>
      <c r="AZT58" s="332"/>
      <c r="AZU58" s="332"/>
      <c r="AZV58" s="332"/>
      <c r="AZW58" s="332"/>
      <c r="AZX58" s="332"/>
      <c r="AZY58" s="332"/>
      <c r="AZZ58" s="332"/>
      <c r="BAA58" s="332"/>
      <c r="BAB58" s="332"/>
      <c r="BAC58" s="332"/>
      <c r="BAD58" s="332"/>
      <c r="BAE58" s="332"/>
      <c r="BAF58" s="332"/>
      <c r="BAG58" s="332"/>
      <c r="BAH58" s="332"/>
      <c r="BAI58" s="332"/>
      <c r="BAJ58" s="332"/>
      <c r="BAK58" s="332"/>
      <c r="BAL58" s="332"/>
      <c r="BAM58" s="332"/>
      <c r="BAN58" s="332"/>
      <c r="BAO58" s="332"/>
      <c r="BAP58" s="332"/>
      <c r="BAQ58" s="332"/>
      <c r="BAR58" s="332"/>
      <c r="BAS58" s="332"/>
      <c r="BAT58" s="332"/>
      <c r="BAU58" s="332"/>
      <c r="BAV58" s="332"/>
      <c r="BAW58" s="332"/>
      <c r="BAX58" s="332"/>
      <c r="BAY58" s="332"/>
      <c r="BAZ58" s="332"/>
      <c r="BBA58" s="332"/>
      <c r="BBB58" s="332"/>
      <c r="BBC58" s="332"/>
      <c r="BBD58" s="332"/>
      <c r="BBE58" s="332"/>
      <c r="BBF58" s="332"/>
      <c r="BBG58" s="332"/>
      <c r="BBH58" s="332"/>
      <c r="BBI58" s="332"/>
      <c r="BBJ58" s="332"/>
      <c r="BBK58" s="332"/>
      <c r="BBL58" s="332"/>
      <c r="BBM58" s="332"/>
      <c r="BBN58" s="332"/>
      <c r="BBO58" s="332"/>
      <c r="BBP58" s="332"/>
      <c r="BBQ58" s="332"/>
      <c r="BBR58" s="332"/>
      <c r="BBS58" s="332"/>
      <c r="BBT58" s="332"/>
      <c r="BBU58" s="332"/>
      <c r="BBV58" s="332"/>
      <c r="BBW58" s="332"/>
      <c r="BBX58" s="332"/>
      <c r="BBY58" s="332"/>
      <c r="BBZ58" s="332"/>
      <c r="BCA58" s="332"/>
      <c r="BCB58" s="332"/>
      <c r="BCC58" s="332"/>
      <c r="BCD58" s="332"/>
      <c r="BCE58" s="332"/>
      <c r="BCF58" s="332"/>
      <c r="BCG58" s="332"/>
      <c r="BCH58" s="332"/>
      <c r="BCI58" s="332"/>
      <c r="BCJ58" s="332"/>
      <c r="BCK58" s="332"/>
      <c r="BCL58" s="332"/>
      <c r="BCM58" s="332"/>
      <c r="BCN58" s="332"/>
      <c r="BCO58" s="332"/>
      <c r="BCP58" s="332"/>
      <c r="BCQ58" s="332"/>
      <c r="BCR58" s="332"/>
      <c r="BCS58" s="332"/>
      <c r="BCT58" s="332"/>
      <c r="BCU58" s="332"/>
      <c r="BCV58" s="332"/>
      <c r="BCW58" s="332"/>
      <c r="BCX58" s="332"/>
      <c r="BCY58" s="332"/>
      <c r="BCZ58" s="332"/>
      <c r="BDA58" s="332"/>
      <c r="BDB58" s="332"/>
      <c r="BDC58" s="332"/>
      <c r="BDD58" s="332"/>
      <c r="BDE58" s="332"/>
      <c r="BDF58" s="332"/>
      <c r="BDG58" s="332"/>
      <c r="BDH58" s="332"/>
      <c r="BDI58" s="332"/>
      <c r="BDJ58" s="332"/>
      <c r="BDK58" s="332"/>
      <c r="BDL58" s="332"/>
      <c r="BDM58" s="332"/>
      <c r="BDN58" s="332"/>
      <c r="BDO58" s="332"/>
      <c r="BDP58" s="332"/>
      <c r="BDQ58" s="332"/>
      <c r="BDR58" s="332"/>
      <c r="BDS58" s="332"/>
      <c r="BDT58" s="332"/>
      <c r="BDU58" s="332"/>
      <c r="BDV58" s="332"/>
      <c r="BDW58" s="332"/>
      <c r="BDX58" s="332"/>
      <c r="BDY58" s="332"/>
      <c r="BDZ58" s="332"/>
      <c r="BEA58" s="332"/>
      <c r="BEB58" s="332"/>
      <c r="BEC58" s="332"/>
      <c r="BED58" s="332"/>
      <c r="BEE58" s="332"/>
      <c r="BEF58" s="332"/>
      <c r="BEG58" s="332"/>
      <c r="BEH58" s="332"/>
      <c r="BEI58" s="332"/>
      <c r="BEJ58" s="332"/>
      <c r="BEK58" s="332"/>
      <c r="BEL58" s="332"/>
      <c r="BEM58" s="332"/>
      <c r="BEN58" s="332"/>
      <c r="BEO58" s="332"/>
      <c r="BEP58" s="332"/>
      <c r="BEQ58" s="332"/>
      <c r="BER58" s="332"/>
      <c r="BES58" s="332"/>
      <c r="BET58" s="332"/>
      <c r="BEU58" s="332"/>
      <c r="BEV58" s="332"/>
      <c r="BEW58" s="332"/>
      <c r="BEX58" s="332"/>
      <c r="BEY58" s="332"/>
      <c r="BEZ58" s="332"/>
      <c r="BFA58" s="332"/>
      <c r="BFB58" s="332"/>
      <c r="BFC58" s="332"/>
      <c r="BFD58" s="332"/>
      <c r="BFE58" s="332"/>
      <c r="BFF58" s="332"/>
      <c r="BFG58" s="332"/>
      <c r="BFH58" s="332"/>
      <c r="BFI58" s="332"/>
      <c r="BFJ58" s="332"/>
      <c r="BFK58" s="332"/>
      <c r="BFL58" s="332"/>
      <c r="BFM58" s="332"/>
      <c r="BFN58" s="332"/>
      <c r="BFO58" s="332"/>
      <c r="BFP58" s="332"/>
      <c r="BFQ58" s="332"/>
      <c r="BFR58" s="332"/>
      <c r="BFS58" s="332"/>
      <c r="BFT58" s="332"/>
      <c r="BFU58" s="332"/>
      <c r="BFV58" s="332"/>
      <c r="BFW58" s="332"/>
      <c r="BFX58" s="332"/>
      <c r="BFY58" s="332"/>
      <c r="BFZ58" s="332"/>
      <c r="BGA58" s="332"/>
      <c r="BGB58" s="332"/>
      <c r="BGC58" s="332"/>
      <c r="BGD58" s="332"/>
      <c r="BGE58" s="332"/>
      <c r="BGF58" s="332"/>
      <c r="BGG58" s="332"/>
      <c r="BGH58" s="332"/>
      <c r="BGI58" s="332"/>
      <c r="BGJ58" s="332"/>
      <c r="BGK58" s="332"/>
      <c r="BGL58" s="332"/>
      <c r="BGM58" s="332"/>
      <c r="BGN58" s="332"/>
      <c r="BGO58" s="332"/>
      <c r="BGP58" s="332"/>
      <c r="BGQ58" s="332"/>
      <c r="BGR58" s="332"/>
      <c r="BGS58" s="332"/>
      <c r="BGT58" s="332"/>
      <c r="BGU58" s="332"/>
      <c r="BGV58" s="332"/>
      <c r="BGW58" s="332"/>
      <c r="BGX58" s="332"/>
      <c r="BGY58" s="332"/>
      <c r="BGZ58" s="332"/>
      <c r="BHA58" s="332"/>
      <c r="BHB58" s="332"/>
      <c r="BHC58" s="332"/>
      <c r="BHD58" s="332"/>
      <c r="BHE58" s="332"/>
      <c r="BHF58" s="332"/>
      <c r="BHG58" s="332"/>
      <c r="BHH58" s="332"/>
      <c r="BHI58" s="332"/>
      <c r="BHJ58" s="332"/>
      <c r="BHK58" s="332"/>
      <c r="BHL58" s="332"/>
      <c r="BHM58" s="332"/>
      <c r="BHN58" s="332"/>
      <c r="BHO58" s="332"/>
      <c r="BHP58" s="332"/>
      <c r="BHQ58" s="332"/>
      <c r="BHR58" s="332"/>
      <c r="BHS58" s="332"/>
      <c r="BHT58" s="332"/>
      <c r="BHU58" s="332"/>
      <c r="BHV58" s="332"/>
      <c r="BHW58" s="332"/>
      <c r="BHX58" s="332"/>
      <c r="BHY58" s="332"/>
      <c r="BHZ58" s="332"/>
      <c r="BIA58" s="332"/>
      <c r="BIB58" s="332"/>
      <c r="BIC58" s="332"/>
      <c r="BID58" s="332"/>
      <c r="BIE58" s="332"/>
      <c r="BIF58" s="332"/>
      <c r="BIG58" s="332"/>
      <c r="BIH58" s="332"/>
      <c r="BII58" s="332"/>
      <c r="BIJ58" s="332"/>
      <c r="BIK58" s="332"/>
      <c r="BIL58" s="332"/>
      <c r="BIM58" s="332"/>
      <c r="BIN58" s="332"/>
      <c r="BIO58" s="332"/>
      <c r="BIP58" s="332"/>
      <c r="BIQ58" s="332"/>
      <c r="BIR58" s="332"/>
      <c r="BIS58" s="332"/>
      <c r="BIT58" s="332"/>
      <c r="BIU58" s="332"/>
      <c r="BIV58" s="332"/>
      <c r="BIW58" s="332"/>
      <c r="BIX58" s="332"/>
      <c r="BIY58" s="332"/>
      <c r="BIZ58" s="332"/>
      <c r="BJA58" s="332"/>
      <c r="BJB58" s="332"/>
      <c r="BJC58" s="332"/>
      <c r="BJD58" s="332"/>
      <c r="BJE58" s="332"/>
      <c r="BJF58" s="332"/>
      <c r="BJG58" s="332"/>
      <c r="BJH58" s="332"/>
      <c r="BJI58" s="332"/>
      <c r="BJJ58" s="332"/>
      <c r="BJK58" s="332"/>
      <c r="BJL58" s="332"/>
      <c r="BJM58" s="332"/>
      <c r="BJN58" s="332"/>
      <c r="BJO58" s="332"/>
      <c r="BJP58" s="332"/>
      <c r="BJQ58" s="332"/>
      <c r="BJR58" s="332"/>
      <c r="BJS58" s="332"/>
      <c r="BJT58" s="332"/>
      <c r="BJU58" s="332"/>
      <c r="BJV58" s="332"/>
      <c r="BJW58" s="332"/>
      <c r="BJX58" s="332"/>
      <c r="BJY58" s="332"/>
      <c r="BJZ58" s="332"/>
      <c r="BKA58" s="332"/>
      <c r="BKB58" s="332"/>
      <c r="BKC58" s="332"/>
      <c r="BKD58" s="332"/>
      <c r="BKE58" s="332"/>
      <c r="BKF58" s="332"/>
      <c r="BKG58" s="332"/>
      <c r="BKH58" s="332"/>
      <c r="BKI58" s="332"/>
      <c r="BKJ58" s="332"/>
      <c r="BKK58" s="332"/>
      <c r="BKL58" s="332"/>
      <c r="BKM58" s="332"/>
      <c r="BKN58" s="332"/>
      <c r="BKO58" s="332"/>
      <c r="BKP58" s="332"/>
      <c r="BKQ58" s="332"/>
      <c r="BKR58" s="332"/>
      <c r="BKS58" s="332"/>
      <c r="BKT58" s="332"/>
      <c r="BKU58" s="332"/>
      <c r="BKV58" s="332"/>
      <c r="BKW58" s="332"/>
      <c r="BKX58" s="332"/>
      <c r="BKY58" s="332"/>
      <c r="BKZ58" s="332"/>
      <c r="BLA58" s="332"/>
      <c r="BLB58" s="332"/>
      <c r="BLC58" s="332"/>
      <c r="BLD58" s="332"/>
      <c r="BLE58" s="332"/>
      <c r="BLF58" s="332"/>
      <c r="BLG58" s="332"/>
      <c r="BLH58" s="332"/>
      <c r="BLI58" s="332"/>
      <c r="BLJ58" s="332"/>
      <c r="BLK58" s="332"/>
      <c r="BLL58" s="332"/>
      <c r="BLM58" s="332"/>
      <c r="BLN58" s="332"/>
      <c r="BLO58" s="332"/>
      <c r="BLP58" s="332"/>
      <c r="BLQ58" s="332"/>
      <c r="BLR58" s="332"/>
      <c r="BLS58" s="332"/>
      <c r="BLT58" s="332"/>
      <c r="BLU58" s="332"/>
      <c r="BLV58" s="332"/>
      <c r="BLW58" s="332"/>
      <c r="BLX58" s="332"/>
      <c r="BLY58" s="332"/>
      <c r="BLZ58" s="332"/>
      <c r="BMA58" s="332"/>
      <c r="BMB58" s="332"/>
      <c r="BMC58" s="332"/>
      <c r="BMD58" s="332"/>
      <c r="BME58" s="332"/>
      <c r="BMF58" s="332"/>
      <c r="BMG58" s="332"/>
      <c r="BMH58" s="332"/>
      <c r="BMI58" s="332"/>
      <c r="BMJ58" s="332"/>
      <c r="BMK58" s="332"/>
      <c r="BML58" s="332"/>
      <c r="BMM58" s="332"/>
      <c r="BMN58" s="332"/>
      <c r="BMO58" s="332"/>
      <c r="BMP58" s="332"/>
      <c r="BMQ58" s="332"/>
      <c r="BMR58" s="332"/>
      <c r="BMS58" s="332"/>
      <c r="BMT58" s="332"/>
      <c r="BMU58" s="332"/>
      <c r="BMV58" s="332"/>
      <c r="BMW58" s="332"/>
      <c r="BMX58" s="332"/>
      <c r="BMY58" s="332"/>
      <c r="BMZ58" s="332"/>
      <c r="BNA58" s="332"/>
      <c r="BNB58" s="332"/>
      <c r="BNC58" s="332"/>
      <c r="BND58" s="332"/>
      <c r="BNE58" s="332"/>
      <c r="BNF58" s="332"/>
      <c r="BNG58" s="332"/>
      <c r="BNH58" s="332"/>
      <c r="BNI58" s="332"/>
      <c r="BNJ58" s="332"/>
      <c r="BNK58" s="332"/>
      <c r="BNL58" s="332"/>
      <c r="BNM58" s="332"/>
      <c r="BNN58" s="332"/>
      <c r="BNO58" s="332"/>
      <c r="BNP58" s="332"/>
      <c r="BNQ58" s="332"/>
      <c r="BNR58" s="332"/>
      <c r="BNS58" s="332"/>
      <c r="BNT58" s="332"/>
      <c r="BNU58" s="332"/>
      <c r="BNV58" s="332"/>
      <c r="BNW58" s="332"/>
      <c r="BNX58" s="332"/>
      <c r="BNY58" s="332"/>
      <c r="BNZ58" s="332"/>
      <c r="BOA58" s="332"/>
      <c r="BOB58" s="332"/>
      <c r="BOC58" s="332"/>
      <c r="BOD58" s="332"/>
      <c r="BOE58" s="332"/>
      <c r="BOF58" s="332"/>
      <c r="BOG58" s="332"/>
      <c r="BOH58" s="332"/>
      <c r="BOI58" s="332"/>
      <c r="BOJ58" s="332"/>
      <c r="BOK58" s="332"/>
      <c r="BOL58" s="332"/>
      <c r="BOM58" s="332"/>
      <c r="BON58" s="332"/>
      <c r="BOO58" s="332"/>
      <c r="BOP58" s="332"/>
      <c r="BOQ58" s="332"/>
      <c r="BOR58" s="332"/>
      <c r="BOS58" s="332"/>
      <c r="BOT58" s="332"/>
      <c r="BOU58" s="332"/>
      <c r="BOV58" s="332"/>
      <c r="BOW58" s="332"/>
      <c r="BOX58" s="332"/>
      <c r="BOY58" s="332"/>
      <c r="BOZ58" s="332"/>
      <c r="BPA58" s="332"/>
      <c r="BPB58" s="332"/>
      <c r="BPC58" s="332"/>
      <c r="BPD58" s="332"/>
      <c r="BPE58" s="332"/>
      <c r="BPF58" s="332"/>
      <c r="BPG58" s="332"/>
      <c r="BPH58" s="332"/>
      <c r="BPI58" s="332"/>
      <c r="BPJ58" s="332"/>
      <c r="BPK58" s="332"/>
      <c r="BPL58" s="332"/>
      <c r="BPM58" s="332"/>
      <c r="BPN58" s="332"/>
      <c r="BPO58" s="332"/>
      <c r="BPP58" s="332"/>
      <c r="BPQ58" s="332"/>
      <c r="BPR58" s="332"/>
      <c r="BPS58" s="332"/>
      <c r="BPT58" s="332"/>
      <c r="BPU58" s="332"/>
      <c r="BPV58" s="332"/>
      <c r="BPW58" s="332"/>
      <c r="BPX58" s="332"/>
      <c r="BPY58" s="332"/>
      <c r="BPZ58" s="332"/>
      <c r="BQA58" s="332"/>
      <c r="BQB58" s="332"/>
      <c r="BQC58" s="332"/>
      <c r="BQD58" s="332"/>
      <c r="BQE58" s="332"/>
      <c r="BQF58" s="332"/>
      <c r="BQG58" s="332"/>
      <c r="BQH58" s="332"/>
      <c r="BQI58" s="332"/>
      <c r="BQJ58" s="332"/>
      <c r="BQK58" s="332"/>
      <c r="BQL58" s="332"/>
      <c r="BQM58" s="332"/>
      <c r="BQN58" s="332"/>
      <c r="BQO58" s="332"/>
      <c r="BQP58" s="332"/>
      <c r="BQQ58" s="332"/>
      <c r="BQR58" s="332"/>
      <c r="BQS58" s="332"/>
      <c r="BQT58" s="332"/>
      <c r="BQU58" s="332"/>
      <c r="BQV58" s="332"/>
      <c r="BQW58" s="332"/>
      <c r="BQX58" s="332"/>
      <c r="BQY58" s="332"/>
      <c r="BQZ58" s="332"/>
      <c r="BRA58" s="332"/>
      <c r="BRB58" s="332"/>
      <c r="BRC58" s="332"/>
      <c r="BRD58" s="332"/>
      <c r="BRE58" s="332"/>
      <c r="BRF58" s="332"/>
      <c r="BRG58" s="332"/>
      <c r="BRH58" s="332"/>
      <c r="BRI58" s="332"/>
      <c r="BRJ58" s="332"/>
      <c r="BRK58" s="332"/>
      <c r="BRL58" s="332"/>
      <c r="BRM58" s="332"/>
      <c r="BRN58" s="332"/>
      <c r="BRO58" s="332"/>
      <c r="BRP58" s="332"/>
      <c r="BRQ58" s="332"/>
      <c r="BRR58" s="332"/>
      <c r="BRS58" s="332"/>
      <c r="BRT58" s="332"/>
      <c r="BRU58" s="332"/>
      <c r="BRV58" s="332"/>
      <c r="BRW58" s="332"/>
      <c r="BRX58" s="332"/>
      <c r="BRY58" s="332"/>
      <c r="BRZ58" s="332"/>
      <c r="BSA58" s="332"/>
      <c r="BSB58" s="332"/>
      <c r="BSC58" s="332"/>
      <c r="BSD58" s="332"/>
      <c r="BSE58" s="332"/>
      <c r="BSF58" s="332"/>
      <c r="BSG58" s="332"/>
      <c r="BSH58" s="332"/>
      <c r="BSI58" s="332"/>
      <c r="BSJ58" s="332"/>
      <c r="BSK58" s="332"/>
      <c r="BSL58" s="332"/>
      <c r="BSM58" s="332"/>
      <c r="BSN58" s="332"/>
      <c r="BSO58" s="332"/>
      <c r="BSP58" s="332"/>
      <c r="BSQ58" s="332"/>
      <c r="BSR58" s="332"/>
      <c r="BSS58" s="332"/>
      <c r="BST58" s="332"/>
      <c r="BSU58" s="332"/>
      <c r="BSV58" s="332"/>
      <c r="BSW58" s="332"/>
      <c r="BSX58" s="332"/>
      <c r="BSY58" s="332"/>
      <c r="BSZ58" s="332"/>
      <c r="BTA58" s="332"/>
      <c r="BTB58" s="332"/>
      <c r="BTC58" s="332"/>
      <c r="BTD58" s="332"/>
      <c r="BTE58" s="332"/>
      <c r="BTF58" s="332"/>
      <c r="BTG58" s="332"/>
      <c r="BTH58" s="332"/>
      <c r="BTI58" s="332"/>
      <c r="BTJ58" s="332"/>
      <c r="BTK58" s="332"/>
      <c r="BTL58" s="332"/>
      <c r="BTM58" s="332"/>
      <c r="BTN58" s="332"/>
      <c r="BTO58" s="332"/>
      <c r="BTP58" s="332"/>
      <c r="BTQ58" s="332"/>
      <c r="BTR58" s="332"/>
      <c r="BTS58" s="332"/>
      <c r="BTT58" s="332"/>
      <c r="BTU58" s="332"/>
      <c r="BTV58" s="332"/>
      <c r="BTW58" s="332"/>
      <c r="BTX58" s="332"/>
      <c r="BTY58" s="332"/>
      <c r="BTZ58" s="332"/>
      <c r="BUA58" s="332"/>
      <c r="BUB58" s="332"/>
      <c r="BUC58" s="332"/>
      <c r="BUD58" s="332"/>
      <c r="BUE58" s="332"/>
      <c r="BUF58" s="332"/>
      <c r="BUG58" s="332"/>
      <c r="BUH58" s="332"/>
      <c r="BUI58" s="332"/>
      <c r="BUJ58" s="332"/>
      <c r="BUK58" s="332"/>
      <c r="BUL58" s="332"/>
      <c r="BUM58" s="332"/>
      <c r="BUN58" s="332"/>
      <c r="BUO58" s="332"/>
      <c r="BUP58" s="332"/>
      <c r="BUQ58" s="332"/>
      <c r="BUR58" s="332"/>
      <c r="BUS58" s="332"/>
      <c r="BUT58" s="332"/>
      <c r="BUU58" s="332"/>
      <c r="BUV58" s="332"/>
      <c r="BUW58" s="332"/>
      <c r="BUX58" s="332"/>
      <c r="BUY58" s="332"/>
      <c r="BUZ58" s="332"/>
      <c r="BVA58" s="332"/>
      <c r="BVB58" s="332"/>
      <c r="BVC58" s="332"/>
      <c r="BVD58" s="332"/>
      <c r="BVE58" s="332"/>
      <c r="BVF58" s="332"/>
      <c r="BVG58" s="332"/>
      <c r="BVH58" s="332"/>
      <c r="BVI58" s="332"/>
      <c r="BVJ58" s="332"/>
      <c r="BVK58" s="332"/>
      <c r="BVL58" s="332"/>
      <c r="BVM58" s="332"/>
      <c r="BVN58" s="332"/>
      <c r="BVO58" s="332"/>
      <c r="BVP58" s="332"/>
      <c r="BVQ58" s="332"/>
      <c r="BVR58" s="332"/>
      <c r="BVS58" s="332"/>
      <c r="BVT58" s="332"/>
      <c r="BVU58" s="332"/>
      <c r="BVV58" s="332"/>
      <c r="BVW58" s="332"/>
      <c r="BVX58" s="332"/>
      <c r="BVY58" s="332"/>
      <c r="BVZ58" s="332"/>
      <c r="BWA58" s="332"/>
      <c r="BWB58" s="332"/>
      <c r="BWC58" s="332"/>
      <c r="BWD58" s="332"/>
      <c r="BWE58" s="332"/>
      <c r="BWF58" s="332"/>
      <c r="BWG58" s="332"/>
      <c r="BWH58" s="332"/>
      <c r="BWI58" s="332"/>
      <c r="BWJ58" s="332"/>
      <c r="BWK58" s="332"/>
      <c r="BWL58" s="332"/>
      <c r="BWM58" s="332"/>
      <c r="BWN58" s="332"/>
      <c r="BWO58" s="332"/>
      <c r="BWP58" s="332"/>
      <c r="BWQ58" s="332"/>
      <c r="BWR58" s="332"/>
      <c r="BWS58" s="332"/>
      <c r="BWT58" s="332"/>
      <c r="BWU58" s="332"/>
      <c r="BWV58" s="332"/>
      <c r="BWW58" s="332"/>
      <c r="BWX58" s="332"/>
      <c r="BWY58" s="332"/>
      <c r="BWZ58" s="332"/>
      <c r="BXA58" s="332"/>
      <c r="BXB58" s="332"/>
      <c r="BXC58" s="332"/>
      <c r="BXD58" s="332"/>
      <c r="BXE58" s="332"/>
      <c r="BXF58" s="332"/>
      <c r="BXG58" s="332"/>
      <c r="BXH58" s="332"/>
      <c r="BXI58" s="332"/>
      <c r="BXJ58" s="332"/>
      <c r="BXK58" s="332"/>
      <c r="BXL58" s="332"/>
      <c r="BXM58" s="332"/>
      <c r="BXN58" s="332"/>
      <c r="BXO58" s="332"/>
      <c r="BXP58" s="332"/>
      <c r="BXQ58" s="332"/>
      <c r="BXR58" s="332"/>
      <c r="BXS58" s="332"/>
      <c r="BXT58" s="332"/>
      <c r="BXU58" s="332"/>
      <c r="BXV58" s="332"/>
      <c r="BXW58" s="332"/>
      <c r="BXX58" s="332"/>
      <c r="BXY58" s="332"/>
      <c r="BXZ58" s="332"/>
      <c r="BYA58" s="332"/>
      <c r="BYB58" s="332"/>
      <c r="BYC58" s="332"/>
      <c r="BYD58" s="332"/>
      <c r="BYE58" s="332"/>
      <c r="BYF58" s="332"/>
      <c r="BYG58" s="332"/>
      <c r="BYH58" s="332"/>
      <c r="BYI58" s="332"/>
      <c r="BYJ58" s="332"/>
      <c r="BYK58" s="332"/>
      <c r="BYL58" s="332"/>
      <c r="BYM58" s="332"/>
      <c r="BYN58" s="332"/>
      <c r="BYO58" s="332"/>
      <c r="BYP58" s="332"/>
      <c r="BYQ58" s="332"/>
      <c r="BYR58" s="332"/>
      <c r="BYS58" s="332"/>
      <c r="BYT58" s="332"/>
      <c r="BYU58" s="332"/>
      <c r="BYV58" s="332"/>
      <c r="BYW58" s="332"/>
      <c r="BYX58" s="332"/>
      <c r="BYY58" s="332"/>
      <c r="BYZ58" s="332"/>
      <c r="BZA58" s="332"/>
      <c r="BZB58" s="332"/>
      <c r="BZC58" s="332"/>
      <c r="BZD58" s="332"/>
      <c r="BZE58" s="332"/>
      <c r="BZF58" s="332"/>
      <c r="BZG58" s="332"/>
      <c r="BZH58" s="332"/>
      <c r="BZI58" s="332"/>
      <c r="BZJ58" s="332"/>
      <c r="BZK58" s="332"/>
      <c r="BZL58" s="332"/>
      <c r="BZM58" s="332"/>
      <c r="BZN58" s="332"/>
      <c r="BZO58" s="332"/>
      <c r="BZP58" s="332"/>
      <c r="BZQ58" s="332"/>
      <c r="BZR58" s="332"/>
      <c r="BZS58" s="332"/>
      <c r="BZT58" s="332"/>
      <c r="BZU58" s="332"/>
      <c r="BZV58" s="332"/>
      <c r="BZW58" s="332"/>
      <c r="BZX58" s="332"/>
      <c r="BZY58" s="332"/>
      <c r="BZZ58" s="332"/>
      <c r="CAA58" s="332"/>
      <c r="CAB58" s="332"/>
      <c r="CAC58" s="332"/>
      <c r="CAD58" s="332"/>
      <c r="CAE58" s="332"/>
      <c r="CAF58" s="332"/>
      <c r="CAG58" s="332"/>
      <c r="CAH58" s="332"/>
      <c r="CAI58" s="332"/>
      <c r="CAJ58" s="332"/>
      <c r="CAK58" s="332"/>
      <c r="CAL58" s="332"/>
      <c r="CAM58" s="332"/>
      <c r="CAN58" s="332"/>
      <c r="CAO58" s="332"/>
      <c r="CAP58" s="332"/>
      <c r="CAQ58" s="332"/>
      <c r="CAR58" s="332"/>
      <c r="CAS58" s="332"/>
      <c r="CAT58" s="332"/>
      <c r="CAU58" s="332"/>
      <c r="CAV58" s="332"/>
      <c r="CAW58" s="332"/>
      <c r="CAX58" s="332"/>
      <c r="CAY58" s="332"/>
      <c r="CAZ58" s="332"/>
      <c r="CBA58" s="332"/>
      <c r="CBB58" s="332"/>
      <c r="CBC58" s="332"/>
      <c r="CBD58" s="332"/>
      <c r="CBE58" s="332"/>
      <c r="CBF58" s="332"/>
      <c r="CBG58" s="332"/>
      <c r="CBH58" s="332"/>
      <c r="CBI58" s="332"/>
      <c r="CBJ58" s="332"/>
      <c r="CBK58" s="332"/>
      <c r="CBL58" s="332"/>
      <c r="CBM58" s="332"/>
      <c r="CBN58" s="332"/>
      <c r="CBO58" s="332"/>
      <c r="CBP58" s="332"/>
      <c r="CBQ58" s="332"/>
      <c r="CBR58" s="332"/>
      <c r="CBS58" s="332"/>
      <c r="CBT58" s="332"/>
      <c r="CBU58" s="332"/>
      <c r="CBV58" s="332"/>
      <c r="CBW58" s="332"/>
      <c r="CBX58" s="332"/>
      <c r="CBY58" s="332"/>
      <c r="CBZ58" s="332"/>
      <c r="CCA58" s="332"/>
      <c r="CCB58" s="332"/>
      <c r="CCC58" s="332"/>
      <c r="CCD58" s="332"/>
      <c r="CCE58" s="332"/>
      <c r="CCF58" s="332"/>
      <c r="CCG58" s="332"/>
      <c r="CCH58" s="332"/>
      <c r="CCI58" s="332"/>
      <c r="CCJ58" s="332"/>
      <c r="CCK58" s="332"/>
      <c r="CCL58" s="332"/>
      <c r="CCM58" s="332"/>
      <c r="CCN58" s="332"/>
      <c r="CCO58" s="332"/>
      <c r="CCP58" s="332"/>
      <c r="CCQ58" s="332"/>
      <c r="CCR58" s="332"/>
      <c r="CCS58" s="332"/>
      <c r="CCT58" s="332"/>
      <c r="CCU58" s="332"/>
      <c r="CCV58" s="332"/>
      <c r="CCW58" s="332"/>
      <c r="CCX58" s="332"/>
      <c r="CCY58" s="332"/>
      <c r="CCZ58" s="332"/>
      <c r="CDA58" s="332"/>
      <c r="CDB58" s="332"/>
      <c r="CDC58" s="332"/>
      <c r="CDD58" s="332"/>
      <c r="CDE58" s="332"/>
      <c r="CDF58" s="332"/>
      <c r="CDG58" s="332"/>
      <c r="CDH58" s="332"/>
      <c r="CDI58" s="332"/>
      <c r="CDJ58" s="332"/>
      <c r="CDK58" s="332"/>
      <c r="CDL58" s="332"/>
      <c r="CDM58" s="332"/>
      <c r="CDN58" s="332"/>
      <c r="CDO58" s="332"/>
      <c r="CDP58" s="332"/>
      <c r="CDQ58" s="332"/>
      <c r="CDR58" s="332"/>
      <c r="CDS58" s="332"/>
      <c r="CDT58" s="332"/>
      <c r="CDU58" s="332"/>
      <c r="CDV58" s="332"/>
      <c r="CDW58" s="332"/>
      <c r="CDX58" s="332"/>
      <c r="CDY58" s="332"/>
      <c r="CDZ58" s="332"/>
      <c r="CEA58" s="332"/>
      <c r="CEB58" s="332"/>
      <c r="CEC58" s="332"/>
      <c r="CED58" s="332"/>
      <c r="CEE58" s="332"/>
      <c r="CEF58" s="332"/>
      <c r="CEG58" s="332"/>
      <c r="CEH58" s="332"/>
      <c r="CEI58" s="332"/>
      <c r="CEJ58" s="332"/>
      <c r="CEK58" s="332"/>
      <c r="CEL58" s="332"/>
      <c r="CEM58" s="332"/>
      <c r="CEN58" s="332"/>
      <c r="CEO58" s="332"/>
      <c r="CEP58" s="332"/>
      <c r="CEQ58" s="332"/>
      <c r="CER58" s="332"/>
      <c r="CES58" s="332"/>
      <c r="CET58" s="332"/>
      <c r="CEU58" s="332"/>
      <c r="CEV58" s="332"/>
      <c r="CEW58" s="332"/>
      <c r="CEX58" s="332"/>
      <c r="CEY58" s="332"/>
      <c r="CEZ58" s="332"/>
      <c r="CFA58" s="332"/>
      <c r="CFB58" s="332"/>
      <c r="CFC58" s="332"/>
      <c r="CFD58" s="332"/>
      <c r="CFE58" s="332"/>
      <c r="CFF58" s="332"/>
      <c r="CFG58" s="332"/>
      <c r="CFH58" s="332"/>
      <c r="CFI58" s="332"/>
      <c r="CFJ58" s="332"/>
      <c r="CFK58" s="332"/>
      <c r="CFL58" s="332"/>
      <c r="CFM58" s="332"/>
      <c r="CFN58" s="332"/>
      <c r="CFO58" s="332"/>
      <c r="CFP58" s="332"/>
      <c r="CFQ58" s="332"/>
      <c r="CFR58" s="332"/>
      <c r="CFS58" s="332"/>
      <c r="CFT58" s="332"/>
      <c r="CFU58" s="332"/>
      <c r="CFV58" s="332"/>
      <c r="CFW58" s="332"/>
      <c r="CFX58" s="332"/>
      <c r="CFY58" s="332"/>
      <c r="CFZ58" s="332"/>
      <c r="CGA58" s="332"/>
      <c r="CGB58" s="332"/>
      <c r="CGC58" s="332"/>
      <c r="CGD58" s="332"/>
      <c r="CGE58" s="332"/>
      <c r="CGF58" s="332"/>
      <c r="CGG58" s="332"/>
      <c r="CGH58" s="332"/>
      <c r="CGI58" s="332"/>
      <c r="CGJ58" s="332"/>
      <c r="CGK58" s="332"/>
      <c r="CGL58" s="332"/>
      <c r="CGM58" s="332"/>
      <c r="CGN58" s="332"/>
      <c r="CGO58" s="332"/>
      <c r="CGP58" s="332"/>
      <c r="CGQ58" s="332"/>
      <c r="CGR58" s="332"/>
      <c r="CGS58" s="332"/>
      <c r="CGT58" s="332"/>
      <c r="CGU58" s="332"/>
      <c r="CGV58" s="332"/>
      <c r="CGW58" s="332"/>
      <c r="CGX58" s="332"/>
      <c r="CGY58" s="332"/>
      <c r="CGZ58" s="332"/>
      <c r="CHA58" s="332"/>
      <c r="CHB58" s="332"/>
      <c r="CHC58" s="332"/>
      <c r="CHD58" s="332"/>
      <c r="CHE58" s="332"/>
      <c r="CHF58" s="332"/>
      <c r="CHG58" s="332"/>
      <c r="CHH58" s="332"/>
      <c r="CHI58" s="332"/>
      <c r="CHJ58" s="332"/>
      <c r="CHK58" s="332"/>
      <c r="CHL58" s="332"/>
      <c r="CHM58" s="332"/>
      <c r="CHN58" s="332"/>
      <c r="CHO58" s="332"/>
      <c r="CHP58" s="332"/>
      <c r="CHQ58" s="332"/>
      <c r="CHR58" s="332"/>
      <c r="CHS58" s="332"/>
      <c r="CHT58" s="332"/>
      <c r="CHU58" s="332"/>
      <c r="CHV58" s="332"/>
      <c r="CHW58" s="332"/>
      <c r="CHX58" s="332"/>
      <c r="CHY58" s="332"/>
      <c r="CHZ58" s="332"/>
      <c r="CIA58" s="332"/>
      <c r="CIB58" s="332"/>
      <c r="CIC58" s="332"/>
      <c r="CID58" s="332"/>
      <c r="CIE58" s="332"/>
      <c r="CIF58" s="332"/>
      <c r="CIG58" s="332"/>
      <c r="CIH58" s="332"/>
      <c r="CII58" s="332"/>
      <c r="CIJ58" s="332"/>
      <c r="CIK58" s="332"/>
      <c r="CIL58" s="332"/>
      <c r="CIM58" s="332"/>
      <c r="CIN58" s="332"/>
      <c r="CIO58" s="332"/>
      <c r="CIP58" s="332"/>
      <c r="CIQ58" s="332"/>
      <c r="CIR58" s="332"/>
      <c r="CIS58" s="332"/>
      <c r="CIT58" s="332"/>
      <c r="CIU58" s="332"/>
      <c r="CIV58" s="332"/>
      <c r="CIW58" s="332"/>
      <c r="CIX58" s="332"/>
      <c r="CIY58" s="332"/>
      <c r="CIZ58" s="332"/>
      <c r="CJA58" s="332"/>
      <c r="CJB58" s="332"/>
      <c r="CJC58" s="332"/>
      <c r="CJD58" s="332"/>
      <c r="CJE58" s="332"/>
      <c r="CJF58" s="332"/>
      <c r="CJG58" s="332"/>
      <c r="CJH58" s="332"/>
      <c r="CJI58" s="332"/>
      <c r="CJJ58" s="332"/>
      <c r="CJK58" s="332"/>
      <c r="CJL58" s="332"/>
      <c r="CJM58" s="332"/>
      <c r="CJN58" s="332"/>
      <c r="CJO58" s="332"/>
      <c r="CJP58" s="332"/>
      <c r="CJQ58" s="332"/>
      <c r="CJR58" s="332"/>
      <c r="CJS58" s="332"/>
      <c r="CJT58" s="332"/>
      <c r="CJU58" s="332"/>
      <c r="CJV58" s="332"/>
      <c r="CJW58" s="332"/>
      <c r="CJX58" s="332"/>
      <c r="CJY58" s="332"/>
      <c r="CJZ58" s="332"/>
      <c r="CKA58" s="332"/>
      <c r="CKB58" s="332"/>
      <c r="CKC58" s="332"/>
      <c r="CKD58" s="332"/>
      <c r="CKE58" s="332"/>
      <c r="CKF58" s="332"/>
      <c r="CKG58" s="332"/>
      <c r="CKH58" s="332"/>
      <c r="CKI58" s="332"/>
      <c r="CKJ58" s="332"/>
      <c r="CKK58" s="332"/>
      <c r="CKL58" s="332"/>
      <c r="CKM58" s="332"/>
      <c r="CKN58" s="332"/>
      <c r="CKO58" s="332"/>
      <c r="CKP58" s="332"/>
      <c r="CKQ58" s="332"/>
      <c r="CKR58" s="332"/>
      <c r="CKS58" s="332"/>
      <c r="CKT58" s="332"/>
      <c r="CKU58" s="332"/>
      <c r="CKV58" s="332"/>
      <c r="CKW58" s="332"/>
      <c r="CKX58" s="332"/>
      <c r="CKY58" s="332"/>
      <c r="CKZ58" s="332"/>
      <c r="CLA58" s="332"/>
      <c r="CLB58" s="332"/>
      <c r="CLC58" s="332"/>
      <c r="CLD58" s="332"/>
      <c r="CLE58" s="332"/>
      <c r="CLF58" s="332"/>
      <c r="CLG58" s="332"/>
      <c r="CLH58" s="332"/>
      <c r="CLI58" s="332"/>
      <c r="CLJ58" s="332"/>
      <c r="CLK58" s="332"/>
      <c r="CLL58" s="332"/>
      <c r="CLM58" s="332"/>
      <c r="CLN58" s="332"/>
      <c r="CLO58" s="332"/>
      <c r="CLP58" s="332"/>
      <c r="CLQ58" s="332"/>
      <c r="CLR58" s="332"/>
      <c r="CLS58" s="332"/>
      <c r="CLT58" s="332"/>
      <c r="CLU58" s="332"/>
      <c r="CLV58" s="332"/>
      <c r="CLW58" s="332"/>
      <c r="CLX58" s="332"/>
      <c r="CLY58" s="332"/>
      <c r="CLZ58" s="332"/>
      <c r="CMA58" s="332"/>
      <c r="CMB58" s="332"/>
      <c r="CMC58" s="332"/>
      <c r="CMD58" s="332"/>
      <c r="CME58" s="332"/>
      <c r="CMF58" s="332"/>
      <c r="CMG58" s="332"/>
      <c r="CMH58" s="332"/>
      <c r="CMI58" s="332"/>
      <c r="CMJ58" s="332"/>
      <c r="CMK58" s="332"/>
      <c r="CML58" s="332"/>
      <c r="CMM58" s="332"/>
      <c r="CMN58" s="332"/>
      <c r="CMO58" s="332"/>
      <c r="CMP58" s="332"/>
      <c r="CMQ58" s="332"/>
      <c r="CMR58" s="332"/>
      <c r="CMS58" s="332"/>
      <c r="CMT58" s="332"/>
      <c r="CMU58" s="332"/>
      <c r="CMV58" s="332"/>
      <c r="CMW58" s="332"/>
      <c r="CMX58" s="332"/>
      <c r="CMY58" s="332"/>
      <c r="CMZ58" s="332"/>
      <c r="CNA58" s="332"/>
      <c r="CNB58" s="332"/>
      <c r="CNC58" s="332"/>
      <c r="CND58" s="332"/>
      <c r="CNE58" s="332"/>
      <c r="CNF58" s="332"/>
      <c r="CNG58" s="332"/>
      <c r="CNH58" s="332"/>
      <c r="CNI58" s="332"/>
      <c r="CNJ58" s="332"/>
      <c r="CNK58" s="332"/>
      <c r="CNL58" s="332"/>
      <c r="CNM58" s="332"/>
      <c r="CNN58" s="332"/>
      <c r="CNO58" s="332"/>
      <c r="CNP58" s="332"/>
      <c r="CNQ58" s="332"/>
      <c r="CNR58" s="332"/>
      <c r="CNS58" s="332"/>
      <c r="CNT58" s="332"/>
      <c r="CNU58" s="332"/>
      <c r="CNV58" s="332"/>
      <c r="CNW58" s="332"/>
      <c r="CNX58" s="332"/>
      <c r="CNY58" s="332"/>
      <c r="CNZ58" s="332"/>
      <c r="COA58" s="332"/>
      <c r="COB58" s="332"/>
      <c r="COC58" s="332"/>
      <c r="COD58" s="332"/>
      <c r="COE58" s="332"/>
      <c r="COF58" s="332"/>
      <c r="COG58" s="332"/>
      <c r="COH58" s="332"/>
      <c r="COI58" s="332"/>
      <c r="COJ58" s="332"/>
      <c r="COK58" s="332"/>
      <c r="COL58" s="332"/>
      <c r="COM58" s="332"/>
      <c r="CON58" s="332"/>
      <c r="COO58" s="332"/>
      <c r="COP58" s="332"/>
      <c r="COQ58" s="332"/>
      <c r="COR58" s="332"/>
      <c r="COS58" s="332"/>
      <c r="COT58" s="332"/>
      <c r="COU58" s="332"/>
      <c r="COV58" s="332"/>
      <c r="COW58" s="332"/>
      <c r="COX58" s="332"/>
      <c r="COY58" s="332"/>
      <c r="COZ58" s="332"/>
      <c r="CPA58" s="332"/>
      <c r="CPB58" s="332"/>
      <c r="CPC58" s="332"/>
      <c r="CPD58" s="332"/>
      <c r="CPE58" s="332"/>
      <c r="CPF58" s="332"/>
      <c r="CPG58" s="332"/>
      <c r="CPH58" s="332"/>
      <c r="CPI58" s="332"/>
      <c r="CPJ58" s="332"/>
      <c r="CPK58" s="332"/>
      <c r="CPL58" s="332"/>
      <c r="CPM58" s="332"/>
      <c r="CPN58" s="332"/>
      <c r="CPO58" s="332"/>
      <c r="CPP58" s="332"/>
      <c r="CPQ58" s="332"/>
      <c r="CPR58" s="332"/>
      <c r="CPS58" s="332"/>
      <c r="CPT58" s="332"/>
      <c r="CPU58" s="332"/>
      <c r="CPV58" s="332"/>
      <c r="CPW58" s="332"/>
      <c r="CPX58" s="332"/>
      <c r="CPY58" s="332"/>
      <c r="CPZ58" s="332"/>
      <c r="CQA58" s="332"/>
      <c r="CQB58" s="332"/>
      <c r="CQC58" s="332"/>
      <c r="CQD58" s="332"/>
      <c r="CQE58" s="332"/>
      <c r="CQF58" s="332"/>
      <c r="CQG58" s="332"/>
      <c r="CQH58" s="332"/>
      <c r="CQI58" s="332"/>
      <c r="CQJ58" s="332"/>
      <c r="CQK58" s="332"/>
      <c r="CQL58" s="332"/>
      <c r="CQM58" s="332"/>
      <c r="CQN58" s="332"/>
      <c r="CQO58" s="332"/>
      <c r="CQP58" s="332"/>
      <c r="CQQ58" s="332"/>
      <c r="CQR58" s="332"/>
      <c r="CQS58" s="332"/>
      <c r="CQT58" s="332"/>
      <c r="CQU58" s="332"/>
      <c r="CQV58" s="332"/>
      <c r="CQW58" s="332"/>
      <c r="CQX58" s="332"/>
      <c r="CQY58" s="332"/>
      <c r="CQZ58" s="332"/>
      <c r="CRA58" s="332"/>
      <c r="CRB58" s="332"/>
      <c r="CRC58" s="332"/>
      <c r="CRD58" s="332"/>
      <c r="CRE58" s="332"/>
      <c r="CRF58" s="332"/>
      <c r="CRG58" s="332"/>
      <c r="CRH58" s="332"/>
      <c r="CRI58" s="332"/>
      <c r="CRJ58" s="332"/>
      <c r="CRK58" s="332"/>
      <c r="CRL58" s="332"/>
      <c r="CRM58" s="332"/>
      <c r="CRN58" s="332"/>
      <c r="CRO58" s="332"/>
      <c r="CRP58" s="332"/>
      <c r="CRQ58" s="332"/>
      <c r="CRR58" s="332"/>
      <c r="CRS58" s="332"/>
      <c r="CRT58" s="332"/>
      <c r="CRU58" s="332"/>
      <c r="CRV58" s="332"/>
      <c r="CRW58" s="332"/>
      <c r="CRX58" s="332"/>
      <c r="CRY58" s="332"/>
      <c r="CRZ58" s="332"/>
      <c r="CSA58" s="332"/>
      <c r="CSB58" s="332"/>
      <c r="CSC58" s="332"/>
      <c r="CSD58" s="332"/>
      <c r="CSE58" s="332"/>
      <c r="CSF58" s="332"/>
      <c r="CSG58" s="332"/>
      <c r="CSH58" s="332"/>
      <c r="CSI58" s="332"/>
      <c r="CSJ58" s="332"/>
      <c r="CSK58" s="332"/>
      <c r="CSL58" s="332"/>
      <c r="CSM58" s="332"/>
      <c r="CSN58" s="332"/>
      <c r="CSO58" s="332"/>
      <c r="CSP58" s="332"/>
      <c r="CSQ58" s="332"/>
      <c r="CSR58" s="332"/>
      <c r="CSS58" s="332"/>
      <c r="CST58" s="332"/>
      <c r="CSU58" s="332"/>
      <c r="CSV58" s="332"/>
      <c r="CSW58" s="332"/>
      <c r="CSX58" s="332"/>
      <c r="CSY58" s="332"/>
      <c r="CSZ58" s="332"/>
      <c r="CTA58" s="332"/>
      <c r="CTB58" s="332"/>
      <c r="CTC58" s="332"/>
      <c r="CTD58" s="332"/>
      <c r="CTE58" s="332"/>
      <c r="CTF58" s="332"/>
      <c r="CTG58" s="332"/>
      <c r="CTH58" s="332"/>
      <c r="CTI58" s="332"/>
      <c r="CTJ58" s="332"/>
      <c r="CTK58" s="332"/>
      <c r="CTL58" s="332"/>
      <c r="CTM58" s="332"/>
      <c r="CTN58" s="332"/>
      <c r="CTO58" s="332"/>
      <c r="CTP58" s="332"/>
      <c r="CTQ58" s="332"/>
      <c r="CTR58" s="332"/>
      <c r="CTS58" s="332"/>
      <c r="CTT58" s="332"/>
      <c r="CTU58" s="332"/>
      <c r="CTV58" s="332"/>
      <c r="CTW58" s="332"/>
      <c r="CTX58" s="332"/>
      <c r="CTY58" s="332"/>
      <c r="CTZ58" s="332"/>
      <c r="CUA58" s="332"/>
      <c r="CUB58" s="332"/>
      <c r="CUC58" s="332"/>
      <c r="CUD58" s="332"/>
      <c r="CUE58" s="332"/>
      <c r="CUF58" s="332"/>
      <c r="CUG58" s="332"/>
      <c r="CUH58" s="332"/>
      <c r="CUI58" s="332"/>
      <c r="CUJ58" s="332"/>
      <c r="CUK58" s="332"/>
      <c r="CUL58" s="332"/>
      <c r="CUM58" s="332"/>
      <c r="CUN58" s="332"/>
      <c r="CUO58" s="332"/>
      <c r="CUP58" s="332"/>
      <c r="CUQ58" s="332"/>
      <c r="CUR58" s="332"/>
      <c r="CUS58" s="332"/>
      <c r="CUT58" s="332"/>
      <c r="CUU58" s="332"/>
      <c r="CUV58" s="332"/>
      <c r="CUW58" s="332"/>
      <c r="CUX58" s="332"/>
      <c r="CUY58" s="332"/>
      <c r="CUZ58" s="332"/>
      <c r="CVA58" s="332"/>
      <c r="CVB58" s="332"/>
      <c r="CVC58" s="332"/>
      <c r="CVD58" s="332"/>
      <c r="CVE58" s="332"/>
      <c r="CVF58" s="332"/>
      <c r="CVG58" s="332"/>
      <c r="CVH58" s="332"/>
      <c r="CVI58" s="332"/>
      <c r="CVJ58" s="332"/>
      <c r="CVK58" s="332"/>
      <c r="CVL58" s="332"/>
      <c r="CVM58" s="332"/>
      <c r="CVN58" s="332"/>
      <c r="CVO58" s="332"/>
      <c r="CVP58" s="332"/>
      <c r="CVQ58" s="332"/>
      <c r="CVR58" s="332"/>
      <c r="CVS58" s="332"/>
      <c r="CVT58" s="332"/>
      <c r="CVU58" s="332"/>
      <c r="CVV58" s="332"/>
      <c r="CVW58" s="332"/>
      <c r="CVX58" s="332"/>
      <c r="CVY58" s="332"/>
      <c r="CVZ58" s="332"/>
      <c r="CWA58" s="332"/>
      <c r="CWB58" s="332"/>
      <c r="CWC58" s="332"/>
      <c r="CWD58" s="332"/>
      <c r="CWE58" s="332"/>
      <c r="CWF58" s="332"/>
      <c r="CWG58" s="332"/>
      <c r="CWH58" s="332"/>
      <c r="CWI58" s="332"/>
      <c r="CWJ58" s="332"/>
      <c r="CWK58" s="332"/>
      <c r="CWL58" s="332"/>
      <c r="CWM58" s="332"/>
      <c r="CWN58" s="332"/>
      <c r="CWO58" s="332"/>
      <c r="CWP58" s="332"/>
      <c r="CWQ58" s="332"/>
      <c r="CWR58" s="332"/>
      <c r="CWS58" s="332"/>
      <c r="CWT58" s="332"/>
      <c r="CWU58" s="332"/>
      <c r="CWV58" s="332"/>
      <c r="CWW58" s="332"/>
      <c r="CWX58" s="332"/>
      <c r="CWY58" s="332"/>
      <c r="CWZ58" s="332"/>
      <c r="CXA58" s="332"/>
      <c r="CXB58" s="332"/>
      <c r="CXC58" s="332"/>
      <c r="CXD58" s="332"/>
      <c r="CXE58" s="332"/>
      <c r="CXF58" s="332"/>
      <c r="CXG58" s="332"/>
      <c r="CXH58" s="332"/>
      <c r="CXI58" s="332"/>
      <c r="CXJ58" s="332"/>
      <c r="CXK58" s="332"/>
      <c r="CXL58" s="332"/>
      <c r="CXM58" s="332"/>
      <c r="CXN58" s="332"/>
      <c r="CXO58" s="332"/>
      <c r="CXP58" s="332"/>
      <c r="CXQ58" s="332"/>
      <c r="CXR58" s="332"/>
      <c r="CXS58" s="332"/>
      <c r="CXT58" s="332"/>
      <c r="CXU58" s="332"/>
      <c r="CXV58" s="332"/>
      <c r="CXW58" s="332"/>
      <c r="CXX58" s="332"/>
      <c r="CXY58" s="332"/>
      <c r="CXZ58" s="332"/>
      <c r="CYA58" s="332"/>
      <c r="CYB58" s="332"/>
      <c r="CYC58" s="332"/>
      <c r="CYD58" s="332"/>
      <c r="CYE58" s="332"/>
      <c r="CYF58" s="332"/>
      <c r="CYG58" s="332"/>
      <c r="CYH58" s="332"/>
      <c r="CYI58" s="332"/>
      <c r="CYJ58" s="332"/>
      <c r="CYK58" s="332"/>
      <c r="CYL58" s="332"/>
      <c r="CYM58" s="332"/>
      <c r="CYN58" s="332"/>
      <c r="CYO58" s="332"/>
      <c r="CYP58" s="332"/>
      <c r="CYQ58" s="332"/>
      <c r="CYR58" s="332"/>
      <c r="CYS58" s="332"/>
      <c r="CYT58" s="332"/>
      <c r="CYU58" s="332"/>
      <c r="CYV58" s="332"/>
      <c r="CYW58" s="332"/>
      <c r="CYX58" s="332"/>
      <c r="CYY58" s="332"/>
      <c r="CYZ58" s="332"/>
      <c r="CZA58" s="332"/>
      <c r="CZB58" s="332"/>
      <c r="CZC58" s="332"/>
      <c r="CZD58" s="332"/>
      <c r="CZE58" s="332"/>
      <c r="CZF58" s="332"/>
      <c r="CZG58" s="332"/>
      <c r="CZH58" s="332"/>
      <c r="CZI58" s="332"/>
      <c r="CZJ58" s="332"/>
      <c r="CZK58" s="332"/>
      <c r="CZL58" s="332"/>
      <c r="CZM58" s="332"/>
      <c r="CZN58" s="332"/>
      <c r="CZO58" s="332"/>
      <c r="CZP58" s="332"/>
      <c r="CZQ58" s="332"/>
      <c r="CZR58" s="332"/>
      <c r="CZS58" s="332"/>
      <c r="CZT58" s="332"/>
      <c r="CZU58" s="332"/>
      <c r="CZV58" s="332"/>
      <c r="CZW58" s="332"/>
      <c r="CZX58" s="332"/>
      <c r="CZY58" s="332"/>
      <c r="CZZ58" s="332"/>
      <c r="DAA58" s="332"/>
      <c r="DAB58" s="332"/>
      <c r="DAC58" s="332"/>
      <c r="DAD58" s="332"/>
      <c r="DAE58" s="332"/>
      <c r="DAF58" s="332"/>
      <c r="DAG58" s="332"/>
      <c r="DAH58" s="332"/>
      <c r="DAI58" s="332"/>
      <c r="DAJ58" s="332"/>
      <c r="DAK58" s="332"/>
      <c r="DAL58" s="332"/>
      <c r="DAM58" s="332"/>
      <c r="DAN58" s="332"/>
      <c r="DAO58" s="332"/>
      <c r="DAP58" s="332"/>
      <c r="DAQ58" s="332"/>
      <c r="DAR58" s="332"/>
      <c r="DAS58" s="332"/>
      <c r="DAT58" s="332"/>
      <c r="DAU58" s="332"/>
      <c r="DAV58" s="332"/>
      <c r="DAW58" s="332"/>
      <c r="DAX58" s="332"/>
      <c r="DAY58" s="332"/>
      <c r="DAZ58" s="332"/>
      <c r="DBA58" s="332"/>
      <c r="DBB58" s="332"/>
      <c r="DBC58" s="332"/>
      <c r="DBD58" s="332"/>
      <c r="DBE58" s="332"/>
      <c r="DBF58" s="332"/>
      <c r="DBG58" s="332"/>
      <c r="DBH58" s="332"/>
      <c r="DBI58" s="332"/>
      <c r="DBJ58" s="332"/>
      <c r="DBK58" s="332"/>
      <c r="DBL58" s="332"/>
      <c r="DBM58" s="332"/>
      <c r="DBN58" s="332"/>
      <c r="DBO58" s="332"/>
      <c r="DBP58" s="332"/>
      <c r="DBQ58" s="332"/>
      <c r="DBR58" s="332"/>
      <c r="DBS58" s="332"/>
      <c r="DBT58" s="332"/>
      <c r="DBU58" s="332"/>
      <c r="DBV58" s="332"/>
      <c r="DBW58" s="332"/>
      <c r="DBX58" s="332"/>
      <c r="DBY58" s="332"/>
      <c r="DBZ58" s="332"/>
      <c r="DCA58" s="332"/>
      <c r="DCB58" s="332"/>
      <c r="DCC58" s="332"/>
      <c r="DCD58" s="332"/>
      <c r="DCE58" s="332"/>
      <c r="DCF58" s="332"/>
      <c r="DCG58" s="332"/>
      <c r="DCH58" s="332"/>
      <c r="DCI58" s="332"/>
      <c r="DCJ58" s="332"/>
      <c r="DCK58" s="332"/>
      <c r="DCL58" s="332"/>
      <c r="DCM58" s="332"/>
      <c r="DCN58" s="332"/>
      <c r="DCO58" s="332"/>
      <c r="DCP58" s="332"/>
      <c r="DCQ58" s="332"/>
      <c r="DCR58" s="332"/>
      <c r="DCS58" s="332"/>
      <c r="DCT58" s="332"/>
      <c r="DCU58" s="332"/>
      <c r="DCV58" s="332"/>
      <c r="DCW58" s="332"/>
      <c r="DCX58" s="332"/>
      <c r="DCY58" s="332"/>
      <c r="DCZ58" s="332"/>
      <c r="DDA58" s="332"/>
      <c r="DDB58" s="332"/>
      <c r="DDC58" s="332"/>
      <c r="DDD58" s="332"/>
      <c r="DDE58" s="332"/>
      <c r="DDF58" s="332"/>
      <c r="DDG58" s="332"/>
      <c r="DDH58" s="332"/>
      <c r="DDI58" s="332"/>
      <c r="DDJ58" s="332"/>
      <c r="DDK58" s="332"/>
      <c r="DDL58" s="332"/>
      <c r="DDM58" s="332"/>
      <c r="DDN58" s="332"/>
      <c r="DDO58" s="332"/>
      <c r="DDP58" s="332"/>
      <c r="DDQ58" s="332"/>
      <c r="DDR58" s="332"/>
      <c r="DDS58" s="332"/>
      <c r="DDT58" s="332"/>
      <c r="DDU58" s="332"/>
      <c r="DDV58" s="332"/>
      <c r="DDW58" s="332"/>
      <c r="DDX58" s="332"/>
      <c r="DDY58" s="332"/>
      <c r="DDZ58" s="332"/>
      <c r="DEA58" s="332"/>
      <c r="DEB58" s="332"/>
      <c r="DEC58" s="332"/>
      <c r="DED58" s="332"/>
      <c r="DEE58" s="332"/>
      <c r="DEF58" s="332"/>
      <c r="DEG58" s="332"/>
      <c r="DEH58" s="332"/>
      <c r="DEI58" s="332"/>
      <c r="DEJ58" s="332"/>
      <c r="DEK58" s="332"/>
      <c r="DEL58" s="332"/>
      <c r="DEM58" s="332"/>
      <c r="DEN58" s="332"/>
      <c r="DEO58" s="332"/>
      <c r="DEP58" s="332"/>
      <c r="DEQ58" s="332"/>
      <c r="DER58" s="332"/>
      <c r="DES58" s="332"/>
      <c r="DET58" s="332"/>
      <c r="DEU58" s="332"/>
      <c r="DEV58" s="332"/>
      <c r="DEW58" s="332"/>
      <c r="DEX58" s="332"/>
      <c r="DEY58" s="332"/>
      <c r="DEZ58" s="332"/>
      <c r="DFA58" s="332"/>
      <c r="DFB58" s="332"/>
      <c r="DFC58" s="332"/>
      <c r="DFD58" s="332"/>
      <c r="DFE58" s="332"/>
      <c r="DFF58" s="332"/>
      <c r="DFG58" s="332"/>
      <c r="DFH58" s="332"/>
      <c r="DFI58" s="332"/>
      <c r="DFJ58" s="332"/>
      <c r="DFK58" s="332"/>
      <c r="DFL58" s="332"/>
      <c r="DFM58" s="332"/>
      <c r="DFN58" s="332"/>
      <c r="DFO58" s="332"/>
      <c r="DFP58" s="332"/>
      <c r="DFQ58" s="332"/>
      <c r="DFR58" s="332"/>
      <c r="DFS58" s="332"/>
      <c r="DFT58" s="332"/>
      <c r="DFU58" s="332"/>
      <c r="DFV58" s="332"/>
      <c r="DFW58" s="332"/>
      <c r="DFX58" s="332"/>
      <c r="DFY58" s="332"/>
      <c r="DFZ58" s="332"/>
      <c r="DGA58" s="332"/>
      <c r="DGB58" s="332"/>
      <c r="DGC58" s="332"/>
      <c r="DGD58" s="332"/>
      <c r="DGE58" s="332"/>
      <c r="DGF58" s="332"/>
      <c r="DGG58" s="332"/>
      <c r="DGH58" s="332"/>
      <c r="DGI58" s="332"/>
      <c r="DGJ58" s="332"/>
      <c r="DGK58" s="332"/>
      <c r="DGL58" s="332"/>
      <c r="DGM58" s="332"/>
      <c r="DGN58" s="332"/>
      <c r="DGO58" s="332"/>
      <c r="DGP58" s="332"/>
      <c r="DGQ58" s="332"/>
      <c r="DGR58" s="332"/>
      <c r="DGS58" s="332"/>
      <c r="DGT58" s="332"/>
      <c r="DGU58" s="332"/>
      <c r="DGV58" s="332"/>
      <c r="DGW58" s="332"/>
      <c r="DGX58" s="332"/>
      <c r="DGY58" s="332"/>
      <c r="DGZ58" s="332"/>
      <c r="DHA58" s="332"/>
      <c r="DHB58" s="332"/>
      <c r="DHC58" s="332"/>
      <c r="DHD58" s="332"/>
      <c r="DHE58" s="332"/>
      <c r="DHF58" s="332"/>
      <c r="DHG58" s="332"/>
      <c r="DHH58" s="332"/>
      <c r="DHI58" s="332"/>
      <c r="DHJ58" s="332"/>
      <c r="DHK58" s="332"/>
      <c r="DHL58" s="332"/>
      <c r="DHM58" s="332"/>
      <c r="DHN58" s="332"/>
      <c r="DHO58" s="332"/>
      <c r="DHP58" s="332"/>
      <c r="DHQ58" s="332"/>
      <c r="DHR58" s="332"/>
      <c r="DHS58" s="332"/>
      <c r="DHT58" s="332"/>
      <c r="DHU58" s="332"/>
      <c r="DHV58" s="332"/>
      <c r="DHW58" s="332"/>
      <c r="DHX58" s="332"/>
      <c r="DHY58" s="332"/>
      <c r="DHZ58" s="332"/>
      <c r="DIA58" s="332"/>
      <c r="DIB58" s="332"/>
      <c r="DIC58" s="332"/>
      <c r="DID58" s="332"/>
      <c r="DIE58" s="332"/>
      <c r="DIF58" s="332"/>
      <c r="DIG58" s="332"/>
      <c r="DIH58" s="332"/>
      <c r="DII58" s="332"/>
      <c r="DIJ58" s="332"/>
      <c r="DIK58" s="332"/>
      <c r="DIL58" s="332"/>
      <c r="DIM58" s="332"/>
      <c r="DIN58" s="332"/>
      <c r="DIO58" s="332"/>
      <c r="DIP58" s="332"/>
      <c r="DIQ58" s="332"/>
      <c r="DIR58" s="332"/>
      <c r="DIS58" s="332"/>
      <c r="DIT58" s="332"/>
      <c r="DIU58" s="332"/>
      <c r="DIV58" s="332"/>
      <c r="DIW58" s="332"/>
      <c r="DIX58" s="332"/>
      <c r="DIY58" s="332"/>
      <c r="DIZ58" s="332"/>
      <c r="DJA58" s="332"/>
      <c r="DJB58" s="332"/>
      <c r="DJC58" s="332"/>
      <c r="DJD58" s="332"/>
      <c r="DJE58" s="332"/>
      <c r="DJF58" s="332"/>
      <c r="DJG58" s="332"/>
      <c r="DJH58" s="332"/>
      <c r="DJI58" s="332"/>
      <c r="DJJ58" s="332"/>
      <c r="DJK58" s="332"/>
      <c r="DJL58" s="332"/>
      <c r="DJM58" s="332"/>
      <c r="DJN58" s="332"/>
      <c r="DJO58" s="332"/>
      <c r="DJP58" s="332"/>
      <c r="DJQ58" s="332"/>
      <c r="DJR58" s="332"/>
      <c r="DJS58" s="332"/>
      <c r="DJT58" s="332"/>
      <c r="DJU58" s="332"/>
      <c r="DJV58" s="332"/>
      <c r="DJW58" s="332"/>
      <c r="DJX58" s="332"/>
      <c r="DJY58" s="332"/>
      <c r="DJZ58" s="332"/>
      <c r="DKA58" s="332"/>
      <c r="DKB58" s="332"/>
      <c r="DKC58" s="332"/>
      <c r="DKD58" s="332"/>
      <c r="DKE58" s="332"/>
      <c r="DKF58" s="332"/>
      <c r="DKG58" s="332"/>
      <c r="DKH58" s="332"/>
      <c r="DKI58" s="332"/>
      <c r="DKJ58" s="332"/>
      <c r="DKK58" s="332"/>
      <c r="DKL58" s="332"/>
      <c r="DKM58" s="332"/>
      <c r="DKN58" s="332"/>
      <c r="DKO58" s="332"/>
      <c r="DKP58" s="332"/>
      <c r="DKQ58" s="332"/>
      <c r="DKR58" s="332"/>
      <c r="DKS58" s="332"/>
      <c r="DKT58" s="332"/>
      <c r="DKU58" s="332"/>
      <c r="DKV58" s="332"/>
      <c r="DKW58" s="332"/>
      <c r="DKX58" s="332"/>
      <c r="DKY58" s="332"/>
      <c r="DKZ58" s="332"/>
      <c r="DLA58" s="332"/>
      <c r="DLB58" s="332"/>
      <c r="DLC58" s="332"/>
      <c r="DLD58" s="332"/>
      <c r="DLE58" s="332"/>
      <c r="DLF58" s="332"/>
      <c r="DLG58" s="332"/>
      <c r="DLH58" s="332"/>
      <c r="DLI58" s="332"/>
      <c r="DLJ58" s="332"/>
      <c r="DLK58" s="332"/>
      <c r="DLL58" s="332"/>
      <c r="DLM58" s="332"/>
      <c r="DLN58" s="332"/>
      <c r="DLO58" s="332"/>
      <c r="DLP58" s="332"/>
      <c r="DLQ58" s="332"/>
      <c r="DLR58" s="332"/>
      <c r="DLS58" s="332"/>
      <c r="DLT58" s="332"/>
      <c r="DLU58" s="332"/>
      <c r="DLV58" s="332"/>
      <c r="DLW58" s="332"/>
      <c r="DLX58" s="332"/>
      <c r="DLY58" s="332"/>
      <c r="DLZ58" s="332"/>
      <c r="DMA58" s="332"/>
      <c r="DMB58" s="332"/>
      <c r="DMC58" s="332"/>
      <c r="DMD58" s="332"/>
      <c r="DME58" s="332"/>
      <c r="DMF58" s="332"/>
      <c r="DMG58" s="332"/>
      <c r="DMH58" s="332"/>
      <c r="DMI58" s="332"/>
      <c r="DMJ58" s="332"/>
      <c r="DMK58" s="332"/>
      <c r="DML58" s="332"/>
      <c r="DMM58" s="332"/>
      <c r="DMN58" s="332"/>
      <c r="DMO58" s="332"/>
      <c r="DMP58" s="332"/>
      <c r="DMQ58" s="332"/>
      <c r="DMR58" s="332"/>
      <c r="DMS58" s="332"/>
      <c r="DMT58" s="332"/>
      <c r="DMU58" s="332"/>
      <c r="DMV58" s="332"/>
      <c r="DMW58" s="332"/>
      <c r="DMX58" s="332"/>
      <c r="DMY58" s="332"/>
      <c r="DMZ58" s="332"/>
      <c r="DNA58" s="332"/>
      <c r="DNB58" s="332"/>
      <c r="DNC58" s="332"/>
      <c r="DND58" s="332"/>
      <c r="DNE58" s="332"/>
      <c r="DNF58" s="332"/>
      <c r="DNG58" s="332"/>
      <c r="DNH58" s="332"/>
      <c r="DNI58" s="332"/>
      <c r="DNJ58" s="332"/>
      <c r="DNK58" s="332"/>
      <c r="DNL58" s="332"/>
      <c r="DNM58" s="332"/>
      <c r="DNN58" s="332"/>
      <c r="DNO58" s="332"/>
      <c r="DNP58" s="332"/>
      <c r="DNQ58" s="332"/>
      <c r="DNR58" s="332"/>
      <c r="DNS58" s="332"/>
      <c r="DNT58" s="332"/>
      <c r="DNU58" s="332"/>
      <c r="DNV58" s="332"/>
      <c r="DNW58" s="332"/>
      <c r="DNX58" s="332"/>
      <c r="DNY58" s="332"/>
      <c r="DNZ58" s="332"/>
      <c r="DOA58" s="332"/>
      <c r="DOB58" s="332"/>
      <c r="DOC58" s="332"/>
      <c r="DOD58" s="332"/>
      <c r="DOE58" s="332"/>
      <c r="DOF58" s="332"/>
      <c r="DOG58" s="332"/>
      <c r="DOH58" s="332"/>
      <c r="DOI58" s="332"/>
      <c r="DOJ58" s="332"/>
      <c r="DOK58" s="332"/>
      <c r="DOL58" s="332"/>
      <c r="DOM58" s="332"/>
      <c r="DON58" s="332"/>
      <c r="DOO58" s="332"/>
      <c r="DOP58" s="332"/>
      <c r="DOQ58" s="332"/>
      <c r="DOR58" s="332"/>
      <c r="DOS58" s="332"/>
      <c r="DOT58" s="332"/>
      <c r="DOU58" s="332"/>
      <c r="DOV58" s="332"/>
      <c r="DOW58" s="332"/>
      <c r="DOX58" s="332"/>
      <c r="DOY58" s="332"/>
      <c r="DOZ58" s="332"/>
      <c r="DPA58" s="332"/>
      <c r="DPB58" s="332"/>
      <c r="DPC58" s="332"/>
      <c r="DPD58" s="332"/>
      <c r="DPE58" s="332"/>
      <c r="DPF58" s="332"/>
      <c r="DPG58" s="332"/>
      <c r="DPH58" s="332"/>
      <c r="DPI58" s="332"/>
      <c r="DPJ58" s="332"/>
      <c r="DPK58" s="332"/>
      <c r="DPL58" s="332"/>
      <c r="DPM58" s="332"/>
      <c r="DPN58" s="332"/>
      <c r="DPO58" s="332"/>
      <c r="DPP58" s="332"/>
      <c r="DPQ58" s="332"/>
      <c r="DPR58" s="332"/>
      <c r="DPS58" s="332"/>
      <c r="DPT58" s="332"/>
      <c r="DPU58" s="332"/>
      <c r="DPV58" s="332"/>
      <c r="DPW58" s="332"/>
      <c r="DPX58" s="332"/>
      <c r="DPY58" s="332"/>
      <c r="DPZ58" s="332"/>
      <c r="DQA58" s="332"/>
      <c r="DQB58" s="332"/>
      <c r="DQC58" s="332"/>
      <c r="DQD58" s="332"/>
      <c r="DQE58" s="332"/>
      <c r="DQF58" s="332"/>
      <c r="DQG58" s="332"/>
      <c r="DQH58" s="332"/>
      <c r="DQI58" s="332"/>
      <c r="DQJ58" s="332"/>
      <c r="DQK58" s="332"/>
      <c r="DQL58" s="332"/>
      <c r="DQM58" s="332"/>
      <c r="DQN58" s="332"/>
      <c r="DQO58" s="332"/>
      <c r="DQP58" s="332"/>
      <c r="DQQ58" s="332"/>
      <c r="DQR58" s="332"/>
      <c r="DQS58" s="332"/>
      <c r="DQT58" s="332"/>
      <c r="DQU58" s="332"/>
      <c r="DQV58" s="332"/>
      <c r="DQW58" s="332"/>
      <c r="DQX58" s="332"/>
      <c r="DQY58" s="332"/>
      <c r="DQZ58" s="332"/>
      <c r="DRA58" s="332"/>
      <c r="DRB58" s="332"/>
      <c r="DRC58" s="332"/>
      <c r="DRD58" s="332"/>
      <c r="DRE58" s="332"/>
      <c r="DRF58" s="332"/>
      <c r="DRG58" s="332"/>
      <c r="DRH58" s="332"/>
      <c r="DRI58" s="332"/>
      <c r="DRJ58" s="332"/>
      <c r="DRK58" s="332"/>
      <c r="DRL58" s="332"/>
      <c r="DRM58" s="332"/>
      <c r="DRN58" s="332"/>
      <c r="DRO58" s="332"/>
      <c r="DRP58" s="332"/>
      <c r="DRQ58" s="332"/>
      <c r="DRR58" s="332"/>
      <c r="DRS58" s="332"/>
      <c r="DRT58" s="332"/>
      <c r="DRU58" s="332"/>
      <c r="DRV58" s="332"/>
      <c r="DRW58" s="332"/>
      <c r="DRX58" s="332"/>
      <c r="DRY58" s="332"/>
      <c r="DRZ58" s="332"/>
      <c r="DSA58" s="332"/>
      <c r="DSB58" s="332"/>
      <c r="DSC58" s="332"/>
      <c r="DSD58" s="332"/>
      <c r="DSE58" s="332"/>
      <c r="DSF58" s="332"/>
      <c r="DSG58" s="332"/>
      <c r="DSH58" s="332"/>
      <c r="DSI58" s="332"/>
      <c r="DSJ58" s="332"/>
      <c r="DSK58" s="332"/>
      <c r="DSL58" s="332"/>
      <c r="DSM58" s="332"/>
      <c r="DSN58" s="332"/>
      <c r="DSO58" s="332"/>
      <c r="DSP58" s="332"/>
      <c r="DSQ58" s="332"/>
      <c r="DSR58" s="332"/>
      <c r="DSS58" s="332"/>
      <c r="DST58" s="332"/>
      <c r="DSU58" s="332"/>
      <c r="DSV58" s="332"/>
      <c r="DSW58" s="332"/>
      <c r="DSX58" s="332"/>
      <c r="DSY58" s="332"/>
      <c r="DSZ58" s="332"/>
      <c r="DTA58" s="332"/>
      <c r="DTB58" s="332"/>
      <c r="DTC58" s="332"/>
      <c r="DTD58" s="332"/>
      <c r="DTE58" s="332"/>
      <c r="DTF58" s="332"/>
      <c r="DTG58" s="332"/>
      <c r="DTH58" s="332"/>
      <c r="DTI58" s="332"/>
      <c r="DTJ58" s="332"/>
      <c r="DTK58" s="332"/>
      <c r="DTL58" s="332"/>
      <c r="DTM58" s="332"/>
      <c r="DTN58" s="332"/>
      <c r="DTO58" s="332"/>
      <c r="DTP58" s="332"/>
      <c r="DTQ58" s="332"/>
      <c r="DTR58" s="332"/>
      <c r="DTS58" s="332"/>
      <c r="DTT58" s="332"/>
      <c r="DTU58" s="332"/>
      <c r="DTV58" s="332"/>
      <c r="DTW58" s="332"/>
      <c r="DTX58" s="332"/>
      <c r="DTY58" s="332"/>
      <c r="DTZ58" s="332"/>
      <c r="DUA58" s="332"/>
      <c r="DUB58" s="332"/>
      <c r="DUC58" s="332"/>
      <c r="DUD58" s="332"/>
      <c r="DUE58" s="332"/>
      <c r="DUF58" s="332"/>
      <c r="DUG58" s="332"/>
      <c r="DUH58" s="332"/>
      <c r="DUI58" s="332"/>
      <c r="DUJ58" s="332"/>
      <c r="DUK58" s="332"/>
      <c r="DUL58" s="332"/>
      <c r="DUM58" s="332"/>
      <c r="DUN58" s="332"/>
      <c r="DUO58" s="332"/>
      <c r="DUP58" s="332"/>
      <c r="DUQ58" s="332"/>
      <c r="DUR58" s="332"/>
      <c r="DUS58" s="332"/>
      <c r="DUT58" s="332"/>
      <c r="DUU58" s="332"/>
      <c r="DUV58" s="332"/>
      <c r="DUW58" s="332"/>
      <c r="DUX58" s="332"/>
      <c r="DUY58" s="332"/>
      <c r="DUZ58" s="332"/>
      <c r="DVA58" s="332"/>
      <c r="DVB58" s="332"/>
      <c r="DVC58" s="332"/>
      <c r="DVD58" s="332"/>
      <c r="DVE58" s="332"/>
      <c r="DVF58" s="332"/>
      <c r="DVG58" s="332"/>
      <c r="DVH58" s="332"/>
      <c r="DVI58" s="332"/>
      <c r="DVJ58" s="332"/>
      <c r="DVK58" s="332"/>
      <c r="DVL58" s="332"/>
      <c r="DVM58" s="332"/>
      <c r="DVN58" s="332"/>
      <c r="DVO58" s="332"/>
      <c r="DVP58" s="332"/>
      <c r="DVQ58" s="332"/>
      <c r="DVR58" s="332"/>
      <c r="DVS58" s="332"/>
      <c r="DVT58" s="332"/>
      <c r="DVU58" s="332"/>
      <c r="DVV58" s="332"/>
      <c r="DVW58" s="332"/>
      <c r="DVX58" s="332"/>
      <c r="DVY58" s="332"/>
      <c r="DVZ58" s="332"/>
      <c r="DWA58" s="332"/>
      <c r="DWB58" s="332"/>
      <c r="DWC58" s="332"/>
      <c r="DWD58" s="332"/>
      <c r="DWE58" s="332"/>
      <c r="DWF58" s="332"/>
      <c r="DWG58" s="332"/>
      <c r="DWH58" s="332"/>
      <c r="DWI58" s="332"/>
      <c r="DWJ58" s="332"/>
      <c r="DWK58" s="332"/>
      <c r="DWL58" s="332"/>
      <c r="DWM58" s="332"/>
      <c r="DWN58" s="332"/>
      <c r="DWO58" s="332"/>
      <c r="DWP58" s="332"/>
      <c r="DWQ58" s="332"/>
      <c r="DWR58" s="332"/>
      <c r="DWS58" s="332"/>
      <c r="DWT58" s="332"/>
      <c r="DWU58" s="332"/>
      <c r="DWV58" s="332"/>
      <c r="DWW58" s="332"/>
      <c r="DWX58" s="332"/>
      <c r="DWY58" s="332"/>
      <c r="DWZ58" s="332"/>
      <c r="DXA58" s="332"/>
      <c r="DXB58" s="332"/>
      <c r="DXC58" s="332"/>
      <c r="DXD58" s="332"/>
      <c r="DXE58" s="332"/>
      <c r="DXF58" s="332"/>
      <c r="DXG58" s="332"/>
      <c r="DXH58" s="332"/>
      <c r="DXI58" s="332"/>
      <c r="DXJ58" s="332"/>
      <c r="DXK58" s="332"/>
      <c r="DXL58" s="332"/>
      <c r="DXM58" s="332"/>
      <c r="DXN58" s="332"/>
      <c r="DXO58" s="332"/>
      <c r="DXP58" s="332"/>
      <c r="DXQ58" s="332"/>
      <c r="DXR58" s="332"/>
      <c r="DXS58" s="332"/>
      <c r="DXT58" s="332"/>
      <c r="DXU58" s="332"/>
      <c r="DXV58" s="332"/>
      <c r="DXW58" s="332"/>
      <c r="DXX58" s="332"/>
      <c r="DXY58" s="332"/>
      <c r="DXZ58" s="332"/>
      <c r="DYA58" s="332"/>
      <c r="DYB58" s="332"/>
      <c r="DYC58" s="332"/>
      <c r="DYD58" s="332"/>
      <c r="DYE58" s="332"/>
      <c r="DYF58" s="332"/>
      <c r="DYG58" s="332"/>
      <c r="DYH58" s="332"/>
      <c r="DYI58" s="332"/>
      <c r="DYJ58" s="332"/>
      <c r="DYK58" s="332"/>
      <c r="DYL58" s="332"/>
      <c r="DYM58" s="332"/>
      <c r="DYN58" s="332"/>
      <c r="DYO58" s="332"/>
      <c r="DYP58" s="332"/>
      <c r="DYQ58" s="332"/>
      <c r="DYR58" s="332"/>
      <c r="DYS58" s="332"/>
      <c r="DYT58" s="332"/>
      <c r="DYU58" s="332"/>
      <c r="DYV58" s="332"/>
      <c r="DYW58" s="332"/>
      <c r="DYX58" s="332"/>
      <c r="DYY58" s="332"/>
      <c r="DYZ58" s="332"/>
      <c r="DZA58" s="332"/>
      <c r="DZB58" s="332"/>
      <c r="DZC58" s="332"/>
      <c r="DZD58" s="332"/>
      <c r="DZE58" s="332"/>
      <c r="DZF58" s="332"/>
      <c r="DZG58" s="332"/>
      <c r="DZH58" s="332"/>
      <c r="DZI58" s="332"/>
      <c r="DZJ58" s="332"/>
      <c r="DZK58" s="332"/>
      <c r="DZL58" s="332"/>
      <c r="DZM58" s="332"/>
      <c r="DZN58" s="332"/>
      <c r="DZO58" s="332"/>
      <c r="DZP58" s="332"/>
      <c r="DZQ58" s="332"/>
      <c r="DZR58" s="332"/>
      <c r="DZS58" s="332"/>
      <c r="DZT58" s="332"/>
      <c r="DZU58" s="332"/>
      <c r="DZV58" s="332"/>
      <c r="DZW58" s="332"/>
      <c r="DZX58" s="332"/>
      <c r="DZY58" s="332"/>
      <c r="DZZ58" s="332"/>
      <c r="EAA58" s="332"/>
      <c r="EAB58" s="332"/>
      <c r="EAC58" s="332"/>
      <c r="EAD58" s="332"/>
      <c r="EAE58" s="332"/>
      <c r="EAF58" s="332"/>
      <c r="EAG58" s="332"/>
      <c r="EAH58" s="332"/>
      <c r="EAI58" s="332"/>
      <c r="EAJ58" s="332"/>
      <c r="EAK58" s="332"/>
      <c r="EAL58" s="332"/>
      <c r="EAM58" s="332"/>
      <c r="EAN58" s="332"/>
      <c r="EAO58" s="332"/>
      <c r="EAP58" s="332"/>
      <c r="EAQ58" s="332"/>
      <c r="EAR58" s="332"/>
      <c r="EAS58" s="332"/>
      <c r="EAT58" s="332"/>
      <c r="EAU58" s="332"/>
      <c r="EAV58" s="332"/>
      <c r="EAW58" s="332"/>
      <c r="EAX58" s="332"/>
      <c r="EAY58" s="332"/>
      <c r="EAZ58" s="332"/>
      <c r="EBA58" s="332"/>
      <c r="EBB58" s="332"/>
      <c r="EBC58" s="332"/>
      <c r="EBD58" s="332"/>
      <c r="EBE58" s="332"/>
      <c r="EBF58" s="332"/>
      <c r="EBG58" s="332"/>
      <c r="EBH58" s="332"/>
      <c r="EBI58" s="332"/>
      <c r="EBJ58" s="332"/>
      <c r="EBK58" s="332"/>
      <c r="EBL58" s="332"/>
      <c r="EBM58" s="332"/>
      <c r="EBN58" s="332"/>
      <c r="EBO58" s="332"/>
      <c r="EBP58" s="332"/>
      <c r="EBQ58" s="332"/>
      <c r="EBR58" s="332"/>
      <c r="EBS58" s="332"/>
      <c r="EBT58" s="332"/>
      <c r="EBU58" s="332"/>
      <c r="EBV58" s="332"/>
      <c r="EBW58" s="332"/>
      <c r="EBX58" s="332"/>
      <c r="EBY58" s="332"/>
      <c r="EBZ58" s="332"/>
      <c r="ECA58" s="332"/>
      <c r="ECB58" s="332"/>
      <c r="ECC58" s="332"/>
      <c r="ECD58" s="332"/>
      <c r="ECE58" s="332"/>
      <c r="ECF58" s="332"/>
      <c r="ECG58" s="332"/>
      <c r="ECH58" s="332"/>
      <c r="ECI58" s="332"/>
      <c r="ECJ58" s="332"/>
      <c r="ECK58" s="332"/>
      <c r="ECL58" s="332"/>
      <c r="ECM58" s="332"/>
      <c r="ECN58" s="332"/>
      <c r="ECO58" s="332"/>
      <c r="ECP58" s="332"/>
      <c r="ECQ58" s="332"/>
      <c r="ECR58" s="332"/>
      <c r="ECS58" s="332"/>
      <c r="ECT58" s="332"/>
      <c r="ECU58" s="332"/>
      <c r="ECV58" s="332"/>
      <c r="ECW58" s="332"/>
      <c r="ECX58" s="332"/>
      <c r="ECY58" s="332"/>
      <c r="ECZ58" s="332"/>
      <c r="EDA58" s="332"/>
      <c r="EDB58" s="332"/>
      <c r="EDC58" s="332"/>
      <c r="EDD58" s="332"/>
      <c r="EDE58" s="332"/>
      <c r="EDF58" s="332"/>
      <c r="EDG58" s="332"/>
      <c r="EDH58" s="332"/>
      <c r="EDI58" s="332"/>
      <c r="EDJ58" s="332"/>
      <c r="EDK58" s="332"/>
      <c r="EDL58" s="332"/>
      <c r="EDM58" s="332"/>
      <c r="EDN58" s="332"/>
      <c r="EDO58" s="332"/>
      <c r="EDP58" s="332"/>
      <c r="EDQ58" s="332"/>
      <c r="EDR58" s="332"/>
      <c r="EDS58" s="332"/>
      <c r="EDT58" s="332"/>
      <c r="EDU58" s="332"/>
      <c r="EDV58" s="332"/>
      <c r="EDW58" s="332"/>
      <c r="EDX58" s="332"/>
      <c r="EDY58" s="332"/>
      <c r="EDZ58" s="332"/>
      <c r="EEA58" s="332"/>
      <c r="EEB58" s="332"/>
      <c r="EEC58" s="332"/>
      <c r="EED58" s="332"/>
      <c r="EEE58" s="332"/>
      <c r="EEF58" s="332"/>
      <c r="EEG58" s="332"/>
      <c r="EEH58" s="332"/>
      <c r="EEI58" s="332"/>
      <c r="EEJ58" s="332"/>
      <c r="EEK58" s="332"/>
      <c r="EEL58" s="332"/>
      <c r="EEM58" s="332"/>
      <c r="EEN58" s="332"/>
      <c r="EEO58" s="332"/>
      <c r="EEP58" s="332"/>
      <c r="EEQ58" s="332"/>
      <c r="EER58" s="332"/>
      <c r="EES58" s="332"/>
      <c r="EET58" s="332"/>
      <c r="EEU58" s="332"/>
      <c r="EEV58" s="332"/>
      <c r="EEW58" s="332"/>
      <c r="EEX58" s="332"/>
      <c r="EEY58" s="332"/>
      <c r="EEZ58" s="332"/>
      <c r="EFA58" s="332"/>
      <c r="EFB58" s="332"/>
      <c r="EFC58" s="332"/>
      <c r="EFD58" s="332"/>
      <c r="EFE58" s="332"/>
      <c r="EFF58" s="332"/>
      <c r="EFG58" s="332"/>
      <c r="EFH58" s="332"/>
      <c r="EFI58" s="332"/>
      <c r="EFJ58" s="332"/>
      <c r="EFK58" s="332"/>
      <c r="EFL58" s="332"/>
      <c r="EFM58" s="332"/>
      <c r="EFN58" s="332"/>
      <c r="EFO58" s="332"/>
      <c r="EFP58" s="332"/>
      <c r="EFQ58" s="332"/>
      <c r="EFR58" s="332"/>
      <c r="EFS58" s="332"/>
      <c r="EFT58" s="332"/>
      <c r="EFU58" s="332"/>
      <c r="EFV58" s="332"/>
      <c r="EFW58" s="332"/>
      <c r="EFX58" s="332"/>
      <c r="EFY58" s="332"/>
      <c r="EFZ58" s="332"/>
      <c r="EGA58" s="332"/>
      <c r="EGB58" s="332"/>
      <c r="EGC58" s="332"/>
      <c r="EGD58" s="332"/>
      <c r="EGE58" s="332"/>
      <c r="EGF58" s="332"/>
      <c r="EGG58" s="332"/>
      <c r="EGH58" s="332"/>
      <c r="EGI58" s="332"/>
      <c r="EGJ58" s="332"/>
      <c r="EGK58" s="332"/>
      <c r="EGL58" s="332"/>
      <c r="EGM58" s="332"/>
      <c r="EGN58" s="332"/>
      <c r="EGO58" s="332"/>
      <c r="EGP58" s="332"/>
      <c r="EGQ58" s="332"/>
      <c r="EGR58" s="332"/>
      <c r="EGS58" s="332"/>
      <c r="EGT58" s="332"/>
      <c r="EGU58" s="332"/>
      <c r="EGV58" s="332"/>
      <c r="EGW58" s="332"/>
      <c r="EGX58" s="332"/>
      <c r="EGY58" s="332"/>
      <c r="EGZ58" s="332"/>
      <c r="EHA58" s="332"/>
      <c r="EHB58" s="332"/>
      <c r="EHC58" s="332"/>
      <c r="EHD58" s="332"/>
      <c r="EHE58" s="332"/>
      <c r="EHF58" s="332"/>
      <c r="EHG58" s="332"/>
      <c r="EHH58" s="332"/>
      <c r="EHI58" s="332"/>
      <c r="EHJ58" s="332"/>
      <c r="EHK58" s="332"/>
      <c r="EHL58" s="332"/>
      <c r="EHM58" s="332"/>
      <c r="EHN58" s="332"/>
      <c r="EHO58" s="332"/>
      <c r="EHP58" s="332"/>
      <c r="EHQ58" s="332"/>
      <c r="EHR58" s="332"/>
      <c r="EHS58" s="332"/>
      <c r="EHT58" s="332"/>
      <c r="EHU58" s="332"/>
      <c r="EHV58" s="332"/>
      <c r="EHW58" s="332"/>
      <c r="EHX58" s="332"/>
      <c r="EHY58" s="332"/>
      <c r="EHZ58" s="332"/>
      <c r="EIA58" s="332"/>
      <c r="EIB58" s="332"/>
      <c r="EIC58" s="332"/>
      <c r="EID58" s="332"/>
      <c r="EIE58" s="332"/>
      <c r="EIF58" s="332"/>
      <c r="EIG58" s="332"/>
      <c r="EIH58" s="332"/>
      <c r="EII58" s="332"/>
      <c r="EIJ58" s="332"/>
      <c r="EIK58" s="332"/>
      <c r="EIL58" s="332"/>
      <c r="EIM58" s="332"/>
      <c r="EIN58" s="332"/>
      <c r="EIO58" s="332"/>
      <c r="EIP58" s="332"/>
      <c r="EIQ58" s="332"/>
      <c r="EIR58" s="332"/>
      <c r="EIS58" s="332"/>
      <c r="EIT58" s="332"/>
      <c r="EIU58" s="332"/>
      <c r="EIV58" s="332"/>
      <c r="EIW58" s="332"/>
      <c r="EIX58" s="332"/>
      <c r="EIY58" s="332"/>
      <c r="EIZ58" s="332"/>
      <c r="EJA58" s="332"/>
      <c r="EJB58" s="332"/>
      <c r="EJC58" s="332"/>
      <c r="EJD58" s="332"/>
      <c r="EJE58" s="332"/>
      <c r="EJF58" s="332"/>
      <c r="EJG58" s="332"/>
      <c r="EJH58" s="332"/>
      <c r="EJI58" s="332"/>
      <c r="EJJ58" s="332"/>
      <c r="EJK58" s="332"/>
      <c r="EJL58" s="332"/>
      <c r="EJM58" s="332"/>
      <c r="EJN58" s="332"/>
      <c r="EJO58" s="332"/>
      <c r="EJP58" s="332"/>
      <c r="EJQ58" s="332"/>
      <c r="EJR58" s="332"/>
      <c r="EJS58" s="332"/>
      <c r="EJT58" s="332"/>
      <c r="EJU58" s="332"/>
      <c r="EJV58" s="332"/>
      <c r="EJW58" s="332"/>
      <c r="EJX58" s="332"/>
      <c r="EJY58" s="332"/>
      <c r="EJZ58" s="332"/>
      <c r="EKA58" s="332"/>
      <c r="EKB58" s="332"/>
      <c r="EKC58" s="332"/>
      <c r="EKD58" s="332"/>
      <c r="EKE58" s="332"/>
      <c r="EKF58" s="332"/>
      <c r="EKG58" s="332"/>
      <c r="EKH58" s="332"/>
      <c r="EKI58" s="332"/>
      <c r="EKJ58" s="332"/>
      <c r="EKK58" s="332"/>
      <c r="EKL58" s="332"/>
      <c r="EKM58" s="332"/>
      <c r="EKN58" s="332"/>
      <c r="EKO58" s="332"/>
      <c r="EKP58" s="332"/>
      <c r="EKQ58" s="332"/>
      <c r="EKR58" s="332"/>
      <c r="EKS58" s="332"/>
      <c r="EKT58" s="332"/>
      <c r="EKU58" s="332"/>
      <c r="EKV58" s="332"/>
      <c r="EKW58" s="332"/>
      <c r="EKX58" s="332"/>
      <c r="EKY58" s="332"/>
      <c r="EKZ58" s="332"/>
      <c r="ELA58" s="332"/>
      <c r="ELB58" s="332"/>
      <c r="ELC58" s="332"/>
      <c r="ELD58" s="332"/>
      <c r="ELE58" s="332"/>
      <c r="ELF58" s="332"/>
      <c r="ELG58" s="332"/>
      <c r="ELH58" s="332"/>
      <c r="ELI58" s="332"/>
      <c r="ELJ58" s="332"/>
      <c r="ELK58" s="332"/>
      <c r="ELL58" s="332"/>
      <c r="ELM58" s="332"/>
      <c r="ELN58" s="332"/>
      <c r="ELO58" s="332"/>
      <c r="ELP58" s="332"/>
      <c r="ELQ58" s="332"/>
      <c r="ELR58" s="332"/>
      <c r="ELS58" s="332"/>
      <c r="ELT58" s="332"/>
      <c r="ELU58" s="332"/>
      <c r="ELV58" s="332"/>
      <c r="ELW58" s="332"/>
      <c r="ELX58" s="332"/>
      <c r="ELY58" s="332"/>
      <c r="ELZ58" s="332"/>
      <c r="EMA58" s="332"/>
      <c r="EMB58" s="332"/>
      <c r="EMC58" s="332"/>
      <c r="EMD58" s="332"/>
      <c r="EME58" s="332"/>
      <c r="EMF58" s="332"/>
      <c r="EMG58" s="332"/>
      <c r="EMH58" s="332"/>
      <c r="EMI58" s="332"/>
      <c r="EMJ58" s="332"/>
      <c r="EMK58" s="332"/>
      <c r="EML58" s="332"/>
      <c r="EMM58" s="332"/>
      <c r="EMN58" s="332"/>
      <c r="EMO58" s="332"/>
      <c r="EMP58" s="332"/>
      <c r="EMQ58" s="332"/>
      <c r="EMR58" s="332"/>
      <c r="EMS58" s="332"/>
      <c r="EMT58" s="332"/>
      <c r="EMU58" s="332"/>
      <c r="EMV58" s="332"/>
      <c r="EMW58" s="332"/>
      <c r="EMX58" s="332"/>
      <c r="EMY58" s="332"/>
      <c r="EMZ58" s="332"/>
      <c r="ENA58" s="332"/>
      <c r="ENB58" s="332"/>
      <c r="ENC58" s="332"/>
      <c r="END58" s="332"/>
      <c r="ENE58" s="332"/>
      <c r="ENF58" s="332"/>
      <c r="ENG58" s="332"/>
      <c r="ENH58" s="332"/>
      <c r="ENI58" s="332"/>
      <c r="ENJ58" s="332"/>
      <c r="ENK58" s="332"/>
      <c r="ENL58" s="332"/>
      <c r="ENM58" s="332"/>
      <c r="ENN58" s="332"/>
      <c r="ENO58" s="332"/>
      <c r="ENP58" s="332"/>
      <c r="ENQ58" s="332"/>
      <c r="ENR58" s="332"/>
      <c r="ENS58" s="332"/>
      <c r="ENT58" s="332"/>
      <c r="ENU58" s="332"/>
      <c r="ENV58" s="332"/>
      <c r="ENW58" s="332"/>
      <c r="ENX58" s="332"/>
      <c r="ENY58" s="332"/>
      <c r="ENZ58" s="332"/>
      <c r="EOA58" s="332"/>
      <c r="EOB58" s="332"/>
      <c r="EOC58" s="332"/>
      <c r="EOD58" s="332"/>
      <c r="EOE58" s="332"/>
      <c r="EOF58" s="332"/>
      <c r="EOG58" s="332"/>
      <c r="EOH58" s="332"/>
      <c r="EOI58" s="332"/>
      <c r="EOJ58" s="332"/>
      <c r="EOK58" s="332"/>
      <c r="EOL58" s="332"/>
      <c r="EOM58" s="332"/>
      <c r="EON58" s="332"/>
      <c r="EOO58" s="332"/>
      <c r="EOP58" s="332"/>
      <c r="EOQ58" s="332"/>
      <c r="EOR58" s="332"/>
      <c r="EOS58" s="332"/>
      <c r="EOT58" s="332"/>
      <c r="EOU58" s="332"/>
      <c r="EOV58" s="332"/>
      <c r="EOW58" s="332"/>
      <c r="EOX58" s="332"/>
      <c r="EOY58" s="332"/>
      <c r="EOZ58" s="332"/>
      <c r="EPA58" s="332"/>
      <c r="EPB58" s="332"/>
      <c r="EPC58" s="332"/>
      <c r="EPD58" s="332"/>
      <c r="EPE58" s="332"/>
      <c r="EPF58" s="332"/>
      <c r="EPG58" s="332"/>
      <c r="EPH58" s="332"/>
      <c r="EPI58" s="332"/>
      <c r="EPJ58" s="332"/>
      <c r="EPK58" s="332"/>
      <c r="EPL58" s="332"/>
      <c r="EPM58" s="332"/>
      <c r="EPN58" s="332"/>
      <c r="EPO58" s="332"/>
      <c r="EPP58" s="332"/>
      <c r="EPQ58" s="332"/>
      <c r="EPR58" s="332"/>
      <c r="EPS58" s="332"/>
      <c r="EPT58" s="332"/>
      <c r="EPU58" s="332"/>
      <c r="EPV58" s="332"/>
      <c r="EPW58" s="332"/>
      <c r="EPX58" s="332"/>
      <c r="EPY58" s="332"/>
      <c r="EPZ58" s="332"/>
      <c r="EQA58" s="332"/>
      <c r="EQB58" s="332"/>
      <c r="EQC58" s="332"/>
      <c r="EQD58" s="332"/>
      <c r="EQE58" s="332"/>
      <c r="EQF58" s="332"/>
      <c r="EQG58" s="332"/>
      <c r="EQH58" s="332"/>
      <c r="EQI58" s="332"/>
      <c r="EQJ58" s="332"/>
      <c r="EQK58" s="332"/>
      <c r="EQL58" s="332"/>
      <c r="EQM58" s="332"/>
      <c r="EQN58" s="332"/>
      <c r="EQO58" s="332"/>
      <c r="EQP58" s="332"/>
      <c r="EQQ58" s="332"/>
      <c r="EQR58" s="332"/>
      <c r="EQS58" s="332"/>
      <c r="EQT58" s="332"/>
      <c r="EQU58" s="332"/>
      <c r="EQV58" s="332"/>
      <c r="EQW58" s="332"/>
      <c r="EQX58" s="332"/>
      <c r="EQY58" s="332"/>
      <c r="EQZ58" s="332"/>
      <c r="ERA58" s="332"/>
      <c r="ERB58" s="332"/>
      <c r="ERC58" s="332"/>
      <c r="ERD58" s="332"/>
      <c r="ERE58" s="332"/>
      <c r="ERF58" s="332"/>
      <c r="ERG58" s="332"/>
      <c r="ERH58" s="332"/>
      <c r="ERI58" s="332"/>
      <c r="ERJ58" s="332"/>
      <c r="ERK58" s="332"/>
      <c r="ERL58" s="332"/>
      <c r="ERM58" s="332"/>
      <c r="ERN58" s="332"/>
      <c r="ERO58" s="332"/>
      <c r="ERP58" s="332"/>
      <c r="ERQ58" s="332"/>
      <c r="ERR58" s="332"/>
      <c r="ERS58" s="332"/>
      <c r="ERT58" s="332"/>
      <c r="ERU58" s="332"/>
      <c r="ERV58" s="332"/>
      <c r="ERW58" s="332"/>
      <c r="ERX58" s="332"/>
      <c r="ERY58" s="332"/>
      <c r="ERZ58" s="332"/>
      <c r="ESA58" s="332"/>
      <c r="ESB58" s="332"/>
      <c r="ESC58" s="332"/>
      <c r="ESD58" s="332"/>
      <c r="ESE58" s="332"/>
      <c r="ESF58" s="332"/>
      <c r="ESG58" s="332"/>
      <c r="ESH58" s="332"/>
      <c r="ESI58" s="332"/>
      <c r="ESJ58" s="332"/>
      <c r="ESK58" s="332"/>
      <c r="ESL58" s="332"/>
      <c r="ESM58" s="332"/>
      <c r="ESN58" s="332"/>
      <c r="ESO58" s="332"/>
      <c r="ESP58" s="332"/>
      <c r="ESQ58" s="332"/>
      <c r="ESR58" s="332"/>
      <c r="ESS58" s="332"/>
      <c r="EST58" s="332"/>
      <c r="ESU58" s="332"/>
      <c r="ESV58" s="332"/>
      <c r="ESW58" s="332"/>
      <c r="ESX58" s="332"/>
      <c r="ESY58" s="332"/>
      <c r="ESZ58" s="332"/>
      <c r="ETA58" s="332"/>
      <c r="ETB58" s="332"/>
      <c r="ETC58" s="332"/>
      <c r="ETD58" s="332"/>
      <c r="ETE58" s="332"/>
      <c r="ETF58" s="332"/>
      <c r="ETG58" s="332"/>
      <c r="ETH58" s="332"/>
      <c r="ETI58" s="332"/>
      <c r="ETJ58" s="332"/>
      <c r="ETK58" s="332"/>
      <c r="ETL58" s="332"/>
      <c r="ETM58" s="332"/>
      <c r="ETN58" s="332"/>
      <c r="ETO58" s="332"/>
      <c r="ETP58" s="332"/>
      <c r="ETQ58" s="332"/>
      <c r="ETR58" s="332"/>
      <c r="ETS58" s="332"/>
      <c r="ETT58" s="332"/>
      <c r="ETU58" s="332"/>
      <c r="ETV58" s="332"/>
      <c r="ETW58" s="332"/>
      <c r="ETX58" s="332"/>
      <c r="ETY58" s="332"/>
      <c r="ETZ58" s="332"/>
      <c r="EUA58" s="332"/>
      <c r="EUB58" s="332"/>
      <c r="EUC58" s="332"/>
      <c r="EUD58" s="332"/>
      <c r="EUE58" s="332"/>
      <c r="EUF58" s="332"/>
      <c r="EUG58" s="332"/>
      <c r="EUH58" s="332"/>
      <c r="EUI58" s="332"/>
      <c r="EUJ58" s="332"/>
      <c r="EUK58" s="332"/>
      <c r="EUL58" s="332"/>
      <c r="EUM58" s="332"/>
      <c r="EUN58" s="332"/>
      <c r="EUO58" s="332"/>
      <c r="EUP58" s="332"/>
      <c r="EUQ58" s="332"/>
      <c r="EUR58" s="332"/>
      <c r="EUS58" s="332"/>
      <c r="EUT58" s="332"/>
      <c r="EUU58" s="332"/>
      <c r="EUV58" s="332"/>
      <c r="EUW58" s="332"/>
      <c r="EUX58" s="332"/>
      <c r="EUY58" s="332"/>
      <c r="EUZ58" s="332"/>
      <c r="EVA58" s="332"/>
      <c r="EVB58" s="332"/>
      <c r="EVC58" s="332"/>
      <c r="EVD58" s="332"/>
      <c r="EVE58" s="332"/>
      <c r="EVF58" s="332"/>
      <c r="EVG58" s="332"/>
      <c r="EVH58" s="332"/>
      <c r="EVI58" s="332"/>
      <c r="EVJ58" s="332"/>
      <c r="EVK58" s="332"/>
      <c r="EVL58" s="332"/>
      <c r="EVM58" s="332"/>
      <c r="EVN58" s="332"/>
      <c r="EVO58" s="332"/>
      <c r="EVP58" s="332"/>
      <c r="EVQ58" s="332"/>
      <c r="EVR58" s="332"/>
      <c r="EVS58" s="332"/>
      <c r="EVT58" s="332"/>
      <c r="EVU58" s="332"/>
      <c r="EVV58" s="332"/>
      <c r="EVW58" s="332"/>
      <c r="EVX58" s="332"/>
      <c r="EVY58" s="332"/>
      <c r="EVZ58" s="332"/>
      <c r="EWA58" s="332"/>
      <c r="EWB58" s="332"/>
      <c r="EWC58" s="332"/>
      <c r="EWD58" s="332"/>
      <c r="EWE58" s="332"/>
      <c r="EWF58" s="332"/>
      <c r="EWG58" s="332"/>
      <c r="EWH58" s="332"/>
      <c r="EWI58" s="332"/>
      <c r="EWJ58" s="332"/>
      <c r="EWK58" s="332"/>
      <c r="EWL58" s="332"/>
      <c r="EWM58" s="332"/>
      <c r="EWN58" s="332"/>
      <c r="EWO58" s="332"/>
      <c r="EWP58" s="332"/>
      <c r="EWQ58" s="332"/>
      <c r="EWR58" s="332"/>
      <c r="EWS58" s="332"/>
      <c r="EWT58" s="332"/>
      <c r="EWU58" s="332"/>
      <c r="EWV58" s="332"/>
      <c r="EWW58" s="332"/>
      <c r="EWX58" s="332"/>
      <c r="EWY58" s="332"/>
      <c r="EWZ58" s="332"/>
      <c r="EXA58" s="332"/>
      <c r="EXB58" s="332"/>
      <c r="EXC58" s="332"/>
      <c r="EXD58" s="332"/>
      <c r="EXE58" s="332"/>
      <c r="EXF58" s="332"/>
      <c r="EXG58" s="332"/>
      <c r="EXH58" s="332"/>
      <c r="EXI58" s="332"/>
      <c r="EXJ58" s="332"/>
      <c r="EXK58" s="332"/>
      <c r="EXL58" s="332"/>
      <c r="EXM58" s="332"/>
      <c r="EXN58" s="332"/>
      <c r="EXO58" s="332"/>
      <c r="EXP58" s="332"/>
      <c r="EXQ58" s="332"/>
      <c r="EXR58" s="332"/>
      <c r="EXS58" s="332"/>
      <c r="EXT58" s="332"/>
      <c r="EXU58" s="332"/>
      <c r="EXV58" s="332"/>
      <c r="EXW58" s="332"/>
      <c r="EXX58" s="332"/>
      <c r="EXY58" s="332"/>
      <c r="EXZ58" s="332"/>
      <c r="EYA58" s="332"/>
      <c r="EYB58" s="332"/>
      <c r="EYC58" s="332"/>
      <c r="EYD58" s="332"/>
      <c r="EYE58" s="332"/>
      <c r="EYF58" s="332"/>
      <c r="EYG58" s="332"/>
      <c r="EYH58" s="332"/>
      <c r="EYI58" s="332"/>
      <c r="EYJ58" s="332"/>
      <c r="EYK58" s="332"/>
      <c r="EYL58" s="332"/>
      <c r="EYM58" s="332"/>
      <c r="EYN58" s="332"/>
      <c r="EYO58" s="332"/>
      <c r="EYP58" s="332"/>
      <c r="EYQ58" s="332"/>
      <c r="EYR58" s="332"/>
      <c r="EYS58" s="332"/>
      <c r="EYT58" s="332"/>
      <c r="EYU58" s="332"/>
      <c r="EYV58" s="332"/>
      <c r="EYW58" s="332"/>
      <c r="EYX58" s="332"/>
      <c r="EYY58" s="332"/>
      <c r="EYZ58" s="332"/>
      <c r="EZA58" s="332"/>
      <c r="EZB58" s="332"/>
      <c r="EZC58" s="332"/>
      <c r="EZD58" s="332"/>
      <c r="EZE58" s="332"/>
      <c r="EZF58" s="332"/>
      <c r="EZG58" s="332"/>
      <c r="EZH58" s="332"/>
      <c r="EZI58" s="332"/>
      <c r="EZJ58" s="332"/>
      <c r="EZK58" s="332"/>
      <c r="EZL58" s="332"/>
      <c r="EZM58" s="332"/>
      <c r="EZN58" s="332"/>
      <c r="EZO58" s="332"/>
      <c r="EZP58" s="332"/>
      <c r="EZQ58" s="332"/>
      <c r="EZR58" s="332"/>
      <c r="EZS58" s="332"/>
      <c r="EZT58" s="332"/>
      <c r="EZU58" s="332"/>
      <c r="EZV58" s="332"/>
      <c r="EZW58" s="332"/>
      <c r="EZX58" s="332"/>
      <c r="EZY58" s="332"/>
      <c r="EZZ58" s="332"/>
      <c r="FAA58" s="332"/>
      <c r="FAB58" s="332"/>
      <c r="FAC58" s="332"/>
      <c r="FAD58" s="332"/>
      <c r="FAE58" s="332"/>
      <c r="FAF58" s="332"/>
      <c r="FAG58" s="332"/>
      <c r="FAH58" s="332"/>
      <c r="FAI58" s="332"/>
      <c r="FAJ58" s="332"/>
      <c r="FAK58" s="332"/>
      <c r="FAL58" s="332"/>
      <c r="FAM58" s="332"/>
      <c r="FAN58" s="332"/>
      <c r="FAO58" s="332"/>
      <c r="FAP58" s="332"/>
      <c r="FAQ58" s="332"/>
      <c r="FAR58" s="332"/>
      <c r="FAS58" s="332"/>
      <c r="FAT58" s="332"/>
      <c r="FAU58" s="332"/>
      <c r="FAV58" s="332"/>
      <c r="FAW58" s="332"/>
      <c r="FAX58" s="332"/>
      <c r="FAY58" s="332"/>
      <c r="FAZ58" s="332"/>
      <c r="FBA58" s="332"/>
      <c r="FBB58" s="332"/>
      <c r="FBC58" s="332"/>
      <c r="FBD58" s="332"/>
      <c r="FBE58" s="332"/>
      <c r="FBF58" s="332"/>
      <c r="FBG58" s="332"/>
      <c r="FBH58" s="332"/>
      <c r="FBI58" s="332"/>
      <c r="FBJ58" s="332"/>
      <c r="FBK58" s="332"/>
      <c r="FBL58" s="332"/>
      <c r="FBM58" s="332"/>
      <c r="FBN58" s="332"/>
      <c r="FBO58" s="332"/>
      <c r="FBP58" s="332"/>
      <c r="FBQ58" s="332"/>
      <c r="FBR58" s="332"/>
      <c r="FBS58" s="332"/>
      <c r="FBT58" s="332"/>
      <c r="FBU58" s="332"/>
      <c r="FBV58" s="332"/>
      <c r="FBW58" s="332"/>
      <c r="FBX58" s="332"/>
      <c r="FBY58" s="332"/>
      <c r="FBZ58" s="332"/>
      <c r="FCA58" s="332"/>
      <c r="FCB58" s="332"/>
      <c r="FCC58" s="332"/>
      <c r="FCD58" s="332"/>
      <c r="FCE58" s="332"/>
      <c r="FCF58" s="332"/>
      <c r="FCG58" s="332"/>
      <c r="FCH58" s="332"/>
      <c r="FCI58" s="332"/>
      <c r="FCJ58" s="332"/>
      <c r="FCK58" s="332"/>
      <c r="FCL58" s="332"/>
      <c r="FCM58" s="332"/>
      <c r="FCN58" s="332"/>
      <c r="FCO58" s="332"/>
      <c r="FCP58" s="332"/>
      <c r="FCQ58" s="332"/>
      <c r="FCR58" s="332"/>
      <c r="FCS58" s="332"/>
      <c r="FCT58" s="332"/>
      <c r="FCU58" s="332"/>
      <c r="FCV58" s="332"/>
      <c r="FCW58" s="332"/>
      <c r="FCX58" s="332"/>
      <c r="FCY58" s="332"/>
      <c r="FCZ58" s="332"/>
      <c r="FDA58" s="332"/>
      <c r="FDB58" s="332"/>
      <c r="FDC58" s="332"/>
      <c r="FDD58" s="332"/>
      <c r="FDE58" s="332"/>
      <c r="FDF58" s="332"/>
      <c r="FDG58" s="332"/>
      <c r="FDH58" s="332"/>
      <c r="FDI58" s="332"/>
      <c r="FDJ58" s="332"/>
      <c r="FDK58" s="332"/>
      <c r="FDL58" s="332"/>
      <c r="FDM58" s="332"/>
      <c r="FDN58" s="332"/>
      <c r="FDO58" s="332"/>
      <c r="FDP58" s="332"/>
      <c r="FDQ58" s="332"/>
      <c r="FDR58" s="332"/>
      <c r="FDS58" s="332"/>
      <c r="FDT58" s="332"/>
      <c r="FDU58" s="332"/>
      <c r="FDV58" s="332"/>
      <c r="FDW58" s="332"/>
      <c r="FDX58" s="332"/>
      <c r="FDY58" s="332"/>
      <c r="FDZ58" s="332"/>
      <c r="FEA58" s="332"/>
      <c r="FEB58" s="332"/>
      <c r="FEC58" s="332"/>
      <c r="FED58" s="332"/>
      <c r="FEE58" s="332"/>
      <c r="FEF58" s="332"/>
      <c r="FEG58" s="332"/>
      <c r="FEH58" s="332"/>
      <c r="FEI58" s="332"/>
      <c r="FEJ58" s="332"/>
      <c r="FEK58" s="332"/>
      <c r="FEL58" s="332"/>
      <c r="FEM58" s="332"/>
      <c r="FEN58" s="332"/>
      <c r="FEO58" s="332"/>
      <c r="FEP58" s="332"/>
      <c r="FEQ58" s="332"/>
      <c r="FER58" s="332"/>
      <c r="FES58" s="332"/>
      <c r="FET58" s="332"/>
      <c r="FEU58" s="332"/>
      <c r="FEV58" s="332"/>
      <c r="FEW58" s="332"/>
      <c r="FEX58" s="332"/>
      <c r="FEY58" s="332"/>
      <c r="FEZ58" s="332"/>
      <c r="FFA58" s="332"/>
      <c r="FFB58" s="332"/>
      <c r="FFC58" s="332"/>
      <c r="FFD58" s="332"/>
      <c r="FFE58" s="332"/>
      <c r="FFF58" s="332"/>
      <c r="FFG58" s="332"/>
      <c r="FFH58" s="332"/>
      <c r="FFI58" s="332"/>
      <c r="FFJ58" s="332"/>
      <c r="FFK58" s="332"/>
      <c r="FFL58" s="332"/>
      <c r="FFM58" s="332"/>
      <c r="FFN58" s="332"/>
      <c r="FFO58" s="332"/>
      <c r="FFP58" s="332"/>
      <c r="FFQ58" s="332"/>
      <c r="FFR58" s="332"/>
      <c r="FFS58" s="332"/>
      <c r="FFT58" s="332"/>
      <c r="FFU58" s="332"/>
      <c r="FFV58" s="332"/>
      <c r="FFW58" s="332"/>
      <c r="FFX58" s="332"/>
      <c r="FFY58" s="332"/>
      <c r="FFZ58" s="332"/>
      <c r="FGA58" s="332"/>
      <c r="FGB58" s="332"/>
      <c r="FGC58" s="332"/>
      <c r="FGD58" s="332"/>
      <c r="FGE58" s="332"/>
      <c r="FGF58" s="332"/>
      <c r="FGG58" s="332"/>
      <c r="FGH58" s="332"/>
      <c r="FGI58" s="332"/>
      <c r="FGJ58" s="332"/>
      <c r="FGK58" s="332"/>
      <c r="FGL58" s="332"/>
      <c r="FGM58" s="332"/>
      <c r="FGN58" s="332"/>
      <c r="FGO58" s="332"/>
      <c r="FGP58" s="332"/>
      <c r="FGQ58" s="332"/>
      <c r="FGR58" s="332"/>
      <c r="FGS58" s="332"/>
      <c r="FGT58" s="332"/>
      <c r="FGU58" s="332"/>
      <c r="FGV58" s="332"/>
      <c r="FGW58" s="332"/>
      <c r="FGX58" s="332"/>
      <c r="FGY58" s="332"/>
      <c r="FGZ58" s="332"/>
      <c r="FHA58" s="332"/>
      <c r="FHB58" s="332"/>
      <c r="FHC58" s="332"/>
      <c r="FHD58" s="332"/>
      <c r="FHE58" s="332"/>
      <c r="FHF58" s="332"/>
      <c r="FHG58" s="332"/>
      <c r="FHH58" s="332"/>
      <c r="FHI58" s="332"/>
      <c r="FHJ58" s="332"/>
      <c r="FHK58" s="332"/>
      <c r="FHL58" s="332"/>
      <c r="FHM58" s="332"/>
      <c r="FHN58" s="332"/>
      <c r="FHO58" s="332"/>
      <c r="FHP58" s="332"/>
      <c r="FHQ58" s="332"/>
      <c r="FHR58" s="332"/>
      <c r="FHS58" s="332"/>
      <c r="FHT58" s="332"/>
      <c r="FHU58" s="332"/>
      <c r="FHV58" s="332"/>
      <c r="FHW58" s="332"/>
      <c r="FHX58" s="332"/>
      <c r="FHY58" s="332"/>
      <c r="FHZ58" s="332"/>
      <c r="FIA58" s="332"/>
      <c r="FIB58" s="332"/>
      <c r="FIC58" s="332"/>
      <c r="FID58" s="332"/>
      <c r="FIE58" s="332"/>
      <c r="FIF58" s="332"/>
      <c r="FIG58" s="332"/>
      <c r="FIH58" s="332"/>
      <c r="FII58" s="332"/>
      <c r="FIJ58" s="332"/>
      <c r="FIK58" s="332"/>
      <c r="FIL58" s="332"/>
      <c r="FIM58" s="332"/>
      <c r="FIN58" s="332"/>
      <c r="FIO58" s="332"/>
      <c r="FIP58" s="332"/>
      <c r="FIQ58" s="332"/>
      <c r="FIR58" s="332"/>
      <c r="FIS58" s="332"/>
      <c r="FIT58" s="332"/>
      <c r="FIU58" s="332"/>
      <c r="FIV58" s="332"/>
      <c r="FIW58" s="332"/>
      <c r="FIX58" s="332"/>
      <c r="FIY58" s="332"/>
      <c r="FIZ58" s="332"/>
      <c r="FJA58" s="332"/>
      <c r="FJB58" s="332"/>
      <c r="FJC58" s="332"/>
      <c r="FJD58" s="332"/>
      <c r="FJE58" s="332"/>
      <c r="FJF58" s="332"/>
      <c r="FJG58" s="332"/>
      <c r="FJH58" s="332"/>
      <c r="FJI58" s="332"/>
      <c r="FJJ58" s="332"/>
      <c r="FJK58" s="332"/>
      <c r="FJL58" s="332"/>
      <c r="FJM58" s="332"/>
      <c r="FJN58" s="332"/>
      <c r="FJO58" s="332"/>
      <c r="FJP58" s="332"/>
      <c r="FJQ58" s="332"/>
      <c r="FJR58" s="332"/>
      <c r="FJS58" s="332"/>
      <c r="FJT58" s="332"/>
      <c r="FJU58" s="332"/>
      <c r="FJV58" s="332"/>
      <c r="FJW58" s="332"/>
      <c r="FJX58" s="332"/>
      <c r="FJY58" s="332"/>
      <c r="FJZ58" s="332"/>
      <c r="FKA58" s="332"/>
      <c r="FKB58" s="332"/>
      <c r="FKC58" s="332"/>
      <c r="FKD58" s="332"/>
      <c r="FKE58" s="332"/>
      <c r="FKF58" s="332"/>
      <c r="FKG58" s="332"/>
      <c r="FKH58" s="332"/>
      <c r="FKI58" s="332"/>
      <c r="FKJ58" s="332"/>
      <c r="FKK58" s="332"/>
      <c r="FKL58" s="332"/>
      <c r="FKM58" s="332"/>
      <c r="FKN58" s="332"/>
      <c r="FKO58" s="332"/>
      <c r="FKP58" s="332"/>
      <c r="FKQ58" s="332"/>
      <c r="FKR58" s="332"/>
      <c r="FKS58" s="332"/>
      <c r="FKT58" s="332"/>
      <c r="FKU58" s="332"/>
      <c r="FKV58" s="332"/>
      <c r="FKW58" s="332"/>
      <c r="FKX58" s="332"/>
      <c r="FKY58" s="332"/>
      <c r="FKZ58" s="332"/>
      <c r="FLA58" s="332"/>
      <c r="FLB58" s="332"/>
      <c r="FLC58" s="332"/>
      <c r="FLD58" s="332"/>
      <c r="FLE58" s="332"/>
      <c r="FLF58" s="332"/>
      <c r="FLG58" s="332"/>
      <c r="FLH58" s="332"/>
      <c r="FLI58" s="332"/>
      <c r="FLJ58" s="332"/>
      <c r="FLK58" s="332"/>
      <c r="FLL58" s="332"/>
      <c r="FLM58" s="332"/>
      <c r="FLN58" s="332"/>
      <c r="FLO58" s="332"/>
      <c r="FLP58" s="332"/>
      <c r="FLQ58" s="332"/>
      <c r="FLR58" s="332"/>
      <c r="FLS58" s="332"/>
      <c r="FLT58" s="332"/>
      <c r="FLU58" s="332"/>
      <c r="FLV58" s="332"/>
      <c r="FLW58" s="332"/>
      <c r="FLX58" s="332"/>
      <c r="FLY58" s="332"/>
      <c r="FLZ58" s="332"/>
      <c r="FMA58" s="332"/>
      <c r="FMB58" s="332"/>
      <c r="FMC58" s="332"/>
      <c r="FMD58" s="332"/>
      <c r="FME58" s="332"/>
      <c r="FMF58" s="332"/>
      <c r="FMG58" s="332"/>
      <c r="FMH58" s="332"/>
      <c r="FMI58" s="332"/>
      <c r="FMJ58" s="332"/>
      <c r="FMK58" s="332"/>
      <c r="FML58" s="332"/>
      <c r="FMM58" s="332"/>
      <c r="FMN58" s="332"/>
      <c r="FMO58" s="332"/>
      <c r="FMP58" s="332"/>
      <c r="FMQ58" s="332"/>
      <c r="FMR58" s="332"/>
      <c r="FMS58" s="332"/>
      <c r="FMT58" s="332"/>
      <c r="FMU58" s="332"/>
      <c r="FMV58" s="332"/>
      <c r="FMW58" s="332"/>
      <c r="FMX58" s="332"/>
      <c r="FMY58" s="332"/>
      <c r="FMZ58" s="332"/>
      <c r="FNA58" s="332"/>
      <c r="FNB58" s="332"/>
      <c r="FNC58" s="332"/>
      <c r="FND58" s="332"/>
      <c r="FNE58" s="332"/>
      <c r="FNF58" s="332"/>
      <c r="FNG58" s="332"/>
      <c r="FNH58" s="332"/>
      <c r="FNI58" s="332"/>
      <c r="FNJ58" s="332"/>
      <c r="FNK58" s="332"/>
      <c r="FNL58" s="332"/>
      <c r="FNM58" s="332"/>
      <c r="FNN58" s="332"/>
      <c r="FNO58" s="332"/>
      <c r="FNP58" s="332"/>
      <c r="FNQ58" s="332"/>
      <c r="FNR58" s="332"/>
      <c r="FNS58" s="332"/>
      <c r="FNT58" s="332"/>
      <c r="FNU58" s="332"/>
      <c r="FNV58" s="332"/>
      <c r="FNW58" s="332"/>
      <c r="FNX58" s="332"/>
      <c r="FNY58" s="332"/>
      <c r="FNZ58" s="332"/>
      <c r="FOA58" s="332"/>
      <c r="FOB58" s="332"/>
      <c r="FOC58" s="332"/>
      <c r="FOD58" s="332"/>
      <c r="FOE58" s="332"/>
      <c r="FOF58" s="332"/>
      <c r="FOG58" s="332"/>
      <c r="FOH58" s="332"/>
      <c r="FOI58" s="332"/>
      <c r="FOJ58" s="332"/>
      <c r="FOK58" s="332"/>
      <c r="FOL58" s="332"/>
      <c r="FOM58" s="332"/>
      <c r="FON58" s="332"/>
      <c r="FOO58" s="332"/>
      <c r="FOP58" s="332"/>
      <c r="FOQ58" s="332"/>
      <c r="FOR58" s="332"/>
      <c r="FOS58" s="332"/>
      <c r="FOT58" s="332"/>
      <c r="FOU58" s="332"/>
      <c r="FOV58" s="332"/>
      <c r="FOW58" s="332"/>
      <c r="FOX58" s="332"/>
      <c r="FOY58" s="332"/>
      <c r="FOZ58" s="332"/>
      <c r="FPA58" s="332"/>
      <c r="FPB58" s="332"/>
      <c r="FPC58" s="332"/>
      <c r="FPD58" s="332"/>
      <c r="FPE58" s="332"/>
      <c r="FPF58" s="332"/>
      <c r="FPG58" s="332"/>
      <c r="FPH58" s="332"/>
      <c r="FPI58" s="332"/>
      <c r="FPJ58" s="332"/>
      <c r="FPK58" s="332"/>
      <c r="FPL58" s="332"/>
      <c r="FPM58" s="332"/>
      <c r="FPN58" s="332"/>
      <c r="FPO58" s="332"/>
      <c r="FPP58" s="332"/>
      <c r="FPQ58" s="332"/>
      <c r="FPR58" s="332"/>
      <c r="FPS58" s="332"/>
      <c r="FPT58" s="332"/>
      <c r="FPU58" s="332"/>
      <c r="FPV58" s="332"/>
      <c r="FPW58" s="332"/>
      <c r="FPX58" s="332"/>
      <c r="FPY58" s="332"/>
      <c r="FPZ58" s="332"/>
      <c r="FQA58" s="332"/>
      <c r="FQB58" s="332"/>
      <c r="FQC58" s="332"/>
      <c r="FQD58" s="332"/>
      <c r="FQE58" s="332"/>
      <c r="FQF58" s="332"/>
      <c r="FQG58" s="332"/>
      <c r="FQH58" s="332"/>
      <c r="FQI58" s="332"/>
      <c r="FQJ58" s="332"/>
      <c r="FQK58" s="332"/>
      <c r="FQL58" s="332"/>
      <c r="FQM58" s="332"/>
      <c r="FQN58" s="332"/>
      <c r="FQO58" s="332"/>
      <c r="FQP58" s="332"/>
      <c r="FQQ58" s="332"/>
      <c r="FQR58" s="332"/>
      <c r="FQS58" s="332"/>
      <c r="FQT58" s="332"/>
      <c r="FQU58" s="332"/>
      <c r="FQV58" s="332"/>
      <c r="FQW58" s="332"/>
      <c r="FQX58" s="332"/>
      <c r="FQY58" s="332"/>
      <c r="FQZ58" s="332"/>
      <c r="FRA58" s="332"/>
      <c r="FRB58" s="332"/>
      <c r="FRC58" s="332"/>
      <c r="FRD58" s="332"/>
      <c r="FRE58" s="332"/>
      <c r="FRF58" s="332"/>
      <c r="FRG58" s="332"/>
      <c r="FRH58" s="332"/>
      <c r="FRI58" s="332"/>
      <c r="FRJ58" s="332"/>
      <c r="FRK58" s="332"/>
      <c r="FRL58" s="332"/>
      <c r="FRM58" s="332"/>
      <c r="FRN58" s="332"/>
      <c r="FRO58" s="332"/>
      <c r="FRP58" s="332"/>
      <c r="FRQ58" s="332"/>
      <c r="FRR58" s="332"/>
      <c r="FRS58" s="332"/>
      <c r="FRT58" s="332"/>
      <c r="FRU58" s="332"/>
      <c r="FRV58" s="332"/>
      <c r="FRW58" s="332"/>
      <c r="FRX58" s="332"/>
      <c r="FRY58" s="332"/>
      <c r="FRZ58" s="332"/>
      <c r="FSA58" s="332"/>
      <c r="FSB58" s="332"/>
      <c r="FSC58" s="332"/>
      <c r="FSD58" s="332"/>
      <c r="FSE58" s="332"/>
      <c r="FSF58" s="332"/>
      <c r="FSG58" s="332"/>
      <c r="FSH58" s="332"/>
      <c r="FSI58" s="332"/>
      <c r="FSJ58" s="332"/>
      <c r="FSK58" s="332"/>
      <c r="FSL58" s="332"/>
      <c r="FSM58" s="332"/>
      <c r="FSN58" s="332"/>
      <c r="FSO58" s="332"/>
      <c r="FSP58" s="332"/>
      <c r="FSQ58" s="332"/>
      <c r="FSR58" s="332"/>
      <c r="FSS58" s="332"/>
      <c r="FST58" s="332"/>
      <c r="FSU58" s="332"/>
      <c r="FSV58" s="332"/>
      <c r="FSW58" s="332"/>
      <c r="FSX58" s="332"/>
      <c r="FSY58" s="332"/>
      <c r="FSZ58" s="332"/>
      <c r="FTA58" s="332"/>
      <c r="FTB58" s="332"/>
      <c r="FTC58" s="332"/>
      <c r="FTD58" s="332"/>
      <c r="FTE58" s="332"/>
      <c r="FTF58" s="332"/>
      <c r="FTG58" s="332"/>
      <c r="FTH58" s="332"/>
      <c r="FTI58" s="332"/>
      <c r="FTJ58" s="332"/>
      <c r="FTK58" s="332"/>
      <c r="FTL58" s="332"/>
      <c r="FTM58" s="332"/>
      <c r="FTN58" s="332"/>
      <c r="FTO58" s="332"/>
      <c r="FTP58" s="332"/>
      <c r="FTQ58" s="332"/>
      <c r="FTR58" s="332"/>
      <c r="FTS58" s="332"/>
      <c r="FTT58" s="332"/>
      <c r="FTU58" s="332"/>
      <c r="FTV58" s="332"/>
      <c r="FTW58" s="332"/>
      <c r="FTX58" s="332"/>
      <c r="FTY58" s="332"/>
      <c r="FTZ58" s="332"/>
      <c r="FUA58" s="332"/>
      <c r="FUB58" s="332"/>
      <c r="FUC58" s="332"/>
      <c r="FUD58" s="332"/>
      <c r="FUE58" s="332"/>
      <c r="FUF58" s="332"/>
      <c r="FUG58" s="332"/>
      <c r="FUH58" s="332"/>
      <c r="FUI58" s="332"/>
      <c r="FUJ58" s="332"/>
      <c r="FUK58" s="332"/>
      <c r="FUL58" s="332"/>
      <c r="FUM58" s="332"/>
      <c r="FUN58" s="332"/>
      <c r="FUO58" s="332"/>
      <c r="FUP58" s="332"/>
      <c r="FUQ58" s="332"/>
      <c r="FUR58" s="332"/>
      <c r="FUS58" s="332"/>
      <c r="FUT58" s="332"/>
      <c r="FUU58" s="332"/>
      <c r="FUV58" s="332"/>
      <c r="FUW58" s="332"/>
      <c r="FUX58" s="332"/>
      <c r="FUY58" s="332"/>
      <c r="FUZ58" s="332"/>
      <c r="FVA58" s="332"/>
      <c r="FVB58" s="332"/>
      <c r="FVC58" s="332"/>
      <c r="FVD58" s="332"/>
      <c r="FVE58" s="332"/>
      <c r="FVF58" s="332"/>
      <c r="FVG58" s="332"/>
      <c r="FVH58" s="332"/>
      <c r="FVI58" s="332"/>
      <c r="FVJ58" s="332"/>
      <c r="FVK58" s="332"/>
      <c r="FVL58" s="332"/>
      <c r="FVM58" s="332"/>
      <c r="FVN58" s="332"/>
      <c r="FVO58" s="332"/>
      <c r="FVP58" s="332"/>
      <c r="FVQ58" s="332"/>
      <c r="FVR58" s="332"/>
      <c r="FVS58" s="332"/>
      <c r="FVT58" s="332"/>
      <c r="FVU58" s="332"/>
      <c r="FVV58" s="332"/>
      <c r="FVW58" s="332"/>
      <c r="FVX58" s="332"/>
      <c r="FVY58" s="332"/>
      <c r="FVZ58" s="332"/>
      <c r="FWA58" s="332"/>
      <c r="FWB58" s="332"/>
      <c r="FWC58" s="332"/>
      <c r="FWD58" s="332"/>
      <c r="FWE58" s="332"/>
      <c r="FWF58" s="332"/>
      <c r="FWG58" s="332"/>
      <c r="FWH58" s="332"/>
      <c r="FWI58" s="332"/>
      <c r="FWJ58" s="332"/>
      <c r="FWK58" s="332"/>
      <c r="FWL58" s="332"/>
      <c r="FWM58" s="332"/>
      <c r="FWN58" s="332"/>
      <c r="FWO58" s="332"/>
      <c r="FWP58" s="332"/>
      <c r="FWQ58" s="332"/>
      <c r="FWR58" s="332"/>
      <c r="FWS58" s="332"/>
      <c r="FWT58" s="332"/>
      <c r="FWU58" s="332"/>
      <c r="FWV58" s="332"/>
      <c r="FWW58" s="332"/>
      <c r="FWX58" s="332"/>
      <c r="FWY58" s="332"/>
      <c r="FWZ58" s="332"/>
      <c r="FXA58" s="332"/>
      <c r="FXB58" s="332"/>
      <c r="FXC58" s="332"/>
      <c r="FXD58" s="332"/>
      <c r="FXE58" s="332"/>
      <c r="FXF58" s="332"/>
      <c r="FXG58" s="332"/>
      <c r="FXH58" s="332"/>
      <c r="FXI58" s="332"/>
      <c r="FXJ58" s="332"/>
      <c r="FXK58" s="332"/>
      <c r="FXL58" s="332"/>
      <c r="FXM58" s="332"/>
      <c r="FXN58" s="332"/>
      <c r="FXO58" s="332"/>
      <c r="FXP58" s="332"/>
      <c r="FXQ58" s="332"/>
      <c r="FXR58" s="332"/>
      <c r="FXS58" s="332"/>
      <c r="FXT58" s="332"/>
      <c r="FXU58" s="332"/>
      <c r="FXV58" s="332"/>
      <c r="FXW58" s="332"/>
      <c r="FXX58" s="332"/>
      <c r="FXY58" s="332"/>
      <c r="FXZ58" s="332"/>
      <c r="FYA58" s="332"/>
      <c r="FYB58" s="332"/>
      <c r="FYC58" s="332"/>
      <c r="FYD58" s="332"/>
      <c r="FYE58" s="332"/>
      <c r="FYF58" s="332"/>
      <c r="FYG58" s="332"/>
      <c r="FYH58" s="332"/>
      <c r="FYI58" s="332"/>
      <c r="FYJ58" s="332"/>
      <c r="FYK58" s="332"/>
      <c r="FYL58" s="332"/>
      <c r="FYM58" s="332"/>
      <c r="FYN58" s="332"/>
      <c r="FYO58" s="332"/>
      <c r="FYP58" s="332"/>
      <c r="FYQ58" s="332"/>
      <c r="FYR58" s="332"/>
      <c r="FYS58" s="332"/>
      <c r="FYT58" s="332"/>
      <c r="FYU58" s="332"/>
      <c r="FYV58" s="332"/>
      <c r="FYW58" s="332"/>
      <c r="FYX58" s="332"/>
      <c r="FYY58" s="332"/>
      <c r="FYZ58" s="332"/>
      <c r="FZA58" s="332"/>
      <c r="FZB58" s="332"/>
      <c r="FZC58" s="332"/>
      <c r="FZD58" s="332"/>
      <c r="FZE58" s="332"/>
      <c r="FZF58" s="332"/>
      <c r="FZG58" s="332"/>
      <c r="FZH58" s="332"/>
      <c r="FZI58" s="332"/>
      <c r="FZJ58" s="332"/>
      <c r="FZK58" s="332"/>
      <c r="FZL58" s="332"/>
      <c r="FZM58" s="332"/>
      <c r="FZN58" s="332"/>
      <c r="FZO58" s="332"/>
      <c r="FZP58" s="332"/>
      <c r="FZQ58" s="332"/>
      <c r="FZR58" s="332"/>
      <c r="FZS58" s="332"/>
      <c r="FZT58" s="332"/>
      <c r="FZU58" s="332"/>
      <c r="FZV58" s="332"/>
      <c r="FZW58" s="332"/>
      <c r="FZX58" s="332"/>
      <c r="FZY58" s="332"/>
      <c r="FZZ58" s="332"/>
      <c r="GAA58" s="332"/>
      <c r="GAB58" s="332"/>
      <c r="GAC58" s="332"/>
      <c r="GAD58" s="332"/>
      <c r="GAE58" s="332"/>
      <c r="GAF58" s="332"/>
      <c r="GAG58" s="332"/>
      <c r="GAH58" s="332"/>
      <c r="GAI58" s="332"/>
      <c r="GAJ58" s="332"/>
      <c r="GAK58" s="332"/>
      <c r="GAL58" s="332"/>
      <c r="GAM58" s="332"/>
      <c r="GAN58" s="332"/>
      <c r="GAO58" s="332"/>
      <c r="GAP58" s="332"/>
      <c r="GAQ58" s="332"/>
      <c r="GAR58" s="332"/>
      <c r="GAS58" s="332"/>
      <c r="GAT58" s="332"/>
      <c r="GAU58" s="332"/>
      <c r="GAV58" s="332"/>
      <c r="GAW58" s="332"/>
      <c r="GAX58" s="332"/>
      <c r="GAY58" s="332"/>
      <c r="GAZ58" s="332"/>
      <c r="GBA58" s="332"/>
      <c r="GBB58" s="332"/>
      <c r="GBC58" s="332"/>
      <c r="GBD58" s="332"/>
      <c r="GBE58" s="332"/>
      <c r="GBF58" s="332"/>
      <c r="GBG58" s="332"/>
      <c r="GBH58" s="332"/>
      <c r="GBI58" s="332"/>
      <c r="GBJ58" s="332"/>
      <c r="GBK58" s="332"/>
      <c r="GBL58" s="332"/>
      <c r="GBM58" s="332"/>
      <c r="GBN58" s="332"/>
      <c r="GBO58" s="332"/>
      <c r="GBP58" s="332"/>
      <c r="GBQ58" s="332"/>
      <c r="GBR58" s="332"/>
      <c r="GBS58" s="332"/>
      <c r="GBT58" s="332"/>
      <c r="GBU58" s="332"/>
      <c r="GBV58" s="332"/>
      <c r="GBW58" s="332"/>
      <c r="GBX58" s="332"/>
      <c r="GBY58" s="332"/>
      <c r="GBZ58" s="332"/>
      <c r="GCA58" s="332"/>
      <c r="GCB58" s="332"/>
      <c r="GCC58" s="332"/>
      <c r="GCD58" s="332"/>
      <c r="GCE58" s="332"/>
      <c r="GCF58" s="332"/>
      <c r="GCG58" s="332"/>
      <c r="GCH58" s="332"/>
      <c r="GCI58" s="332"/>
      <c r="GCJ58" s="332"/>
      <c r="GCK58" s="332"/>
      <c r="GCL58" s="332"/>
      <c r="GCM58" s="332"/>
      <c r="GCN58" s="332"/>
      <c r="GCO58" s="332"/>
      <c r="GCP58" s="332"/>
      <c r="GCQ58" s="332"/>
      <c r="GCR58" s="332"/>
      <c r="GCS58" s="332"/>
      <c r="GCT58" s="332"/>
      <c r="GCU58" s="332"/>
      <c r="GCV58" s="332"/>
      <c r="GCW58" s="332"/>
      <c r="GCX58" s="332"/>
      <c r="GCY58" s="332"/>
      <c r="GCZ58" s="332"/>
      <c r="GDA58" s="332"/>
      <c r="GDB58" s="332"/>
      <c r="GDC58" s="332"/>
      <c r="GDD58" s="332"/>
      <c r="GDE58" s="332"/>
      <c r="GDF58" s="332"/>
      <c r="GDG58" s="332"/>
      <c r="GDH58" s="332"/>
      <c r="GDI58" s="332"/>
      <c r="GDJ58" s="332"/>
      <c r="GDK58" s="332"/>
      <c r="GDL58" s="332"/>
      <c r="GDM58" s="332"/>
      <c r="GDN58" s="332"/>
      <c r="GDO58" s="332"/>
      <c r="GDP58" s="332"/>
      <c r="GDQ58" s="332"/>
      <c r="GDR58" s="332"/>
      <c r="GDS58" s="332"/>
      <c r="GDT58" s="332"/>
      <c r="GDU58" s="332"/>
      <c r="GDV58" s="332"/>
      <c r="GDW58" s="332"/>
      <c r="GDX58" s="332"/>
      <c r="GDY58" s="332"/>
      <c r="GDZ58" s="332"/>
      <c r="GEA58" s="332"/>
      <c r="GEB58" s="332"/>
      <c r="GEC58" s="332"/>
      <c r="GED58" s="332"/>
      <c r="GEE58" s="332"/>
      <c r="GEF58" s="332"/>
      <c r="GEG58" s="332"/>
      <c r="GEH58" s="332"/>
      <c r="GEI58" s="332"/>
      <c r="GEJ58" s="332"/>
      <c r="GEK58" s="332"/>
      <c r="GEL58" s="332"/>
      <c r="GEM58" s="332"/>
      <c r="GEN58" s="332"/>
      <c r="GEO58" s="332"/>
      <c r="GEP58" s="332"/>
      <c r="GEQ58" s="332"/>
      <c r="GER58" s="332"/>
      <c r="GES58" s="332"/>
      <c r="GET58" s="332"/>
      <c r="GEU58" s="332"/>
      <c r="GEV58" s="332"/>
      <c r="GEW58" s="332"/>
      <c r="GEX58" s="332"/>
      <c r="GEY58" s="332"/>
      <c r="GEZ58" s="332"/>
      <c r="GFA58" s="332"/>
      <c r="GFB58" s="332"/>
      <c r="GFC58" s="332"/>
      <c r="GFD58" s="332"/>
      <c r="GFE58" s="332"/>
      <c r="GFF58" s="332"/>
      <c r="GFG58" s="332"/>
      <c r="GFH58" s="332"/>
      <c r="GFI58" s="332"/>
      <c r="GFJ58" s="332"/>
      <c r="GFK58" s="332"/>
      <c r="GFL58" s="332"/>
      <c r="GFM58" s="332"/>
      <c r="GFN58" s="332"/>
      <c r="GFO58" s="332"/>
      <c r="GFP58" s="332"/>
      <c r="GFQ58" s="332"/>
      <c r="GFR58" s="332"/>
      <c r="GFS58" s="332"/>
      <c r="GFT58" s="332"/>
      <c r="GFU58" s="332"/>
      <c r="GFV58" s="332"/>
      <c r="GFW58" s="332"/>
      <c r="GFX58" s="332"/>
      <c r="GFY58" s="332"/>
      <c r="GFZ58" s="332"/>
      <c r="GGA58" s="332"/>
      <c r="GGB58" s="332"/>
      <c r="GGC58" s="332"/>
      <c r="GGD58" s="332"/>
      <c r="GGE58" s="332"/>
      <c r="GGF58" s="332"/>
      <c r="GGG58" s="332"/>
      <c r="GGH58" s="332"/>
      <c r="GGI58" s="332"/>
      <c r="GGJ58" s="332"/>
      <c r="GGK58" s="332"/>
      <c r="GGL58" s="332"/>
      <c r="GGM58" s="332"/>
      <c r="GGN58" s="332"/>
      <c r="GGO58" s="332"/>
      <c r="GGP58" s="332"/>
      <c r="GGQ58" s="332"/>
      <c r="GGR58" s="332"/>
      <c r="GGS58" s="332"/>
      <c r="GGT58" s="332"/>
      <c r="GGU58" s="332"/>
      <c r="GGV58" s="332"/>
      <c r="GGW58" s="332"/>
      <c r="GGX58" s="332"/>
      <c r="GGY58" s="332"/>
      <c r="GGZ58" s="332"/>
      <c r="GHA58" s="332"/>
      <c r="GHB58" s="332"/>
      <c r="GHC58" s="332"/>
      <c r="GHD58" s="332"/>
      <c r="GHE58" s="332"/>
      <c r="GHF58" s="332"/>
      <c r="GHG58" s="332"/>
      <c r="GHH58" s="332"/>
      <c r="GHI58" s="332"/>
      <c r="GHJ58" s="332"/>
      <c r="GHK58" s="332"/>
      <c r="GHL58" s="332"/>
      <c r="GHM58" s="332"/>
      <c r="GHN58" s="332"/>
      <c r="GHO58" s="332"/>
      <c r="GHP58" s="332"/>
      <c r="GHQ58" s="332"/>
      <c r="GHR58" s="332"/>
      <c r="GHS58" s="332"/>
      <c r="GHT58" s="332"/>
      <c r="GHU58" s="332"/>
      <c r="GHV58" s="332"/>
      <c r="GHW58" s="332"/>
      <c r="GHX58" s="332"/>
      <c r="GHY58" s="332"/>
      <c r="GHZ58" s="332"/>
      <c r="GIA58" s="332"/>
      <c r="GIB58" s="332"/>
      <c r="GIC58" s="332"/>
      <c r="GID58" s="332"/>
      <c r="GIE58" s="332"/>
      <c r="GIF58" s="332"/>
      <c r="GIG58" s="332"/>
      <c r="GIH58" s="332"/>
      <c r="GII58" s="332"/>
      <c r="GIJ58" s="332"/>
      <c r="GIK58" s="332"/>
      <c r="GIL58" s="332"/>
      <c r="GIM58" s="332"/>
      <c r="GIN58" s="332"/>
      <c r="GIO58" s="332"/>
      <c r="GIP58" s="332"/>
      <c r="GIQ58" s="332"/>
      <c r="GIR58" s="332"/>
      <c r="GIS58" s="332"/>
      <c r="GIT58" s="332"/>
      <c r="GIU58" s="332"/>
      <c r="GIV58" s="332"/>
      <c r="GIW58" s="332"/>
      <c r="GIX58" s="332"/>
      <c r="GIY58" s="332"/>
      <c r="GIZ58" s="332"/>
      <c r="GJA58" s="332"/>
      <c r="GJB58" s="332"/>
      <c r="GJC58" s="332"/>
      <c r="GJD58" s="332"/>
      <c r="GJE58" s="332"/>
      <c r="GJF58" s="332"/>
      <c r="GJG58" s="332"/>
      <c r="GJH58" s="332"/>
      <c r="GJI58" s="332"/>
      <c r="GJJ58" s="332"/>
      <c r="GJK58" s="332"/>
      <c r="GJL58" s="332"/>
      <c r="GJM58" s="332"/>
      <c r="GJN58" s="332"/>
      <c r="GJO58" s="332"/>
      <c r="GJP58" s="332"/>
      <c r="GJQ58" s="332"/>
      <c r="GJR58" s="332"/>
      <c r="GJS58" s="332"/>
      <c r="GJT58" s="332"/>
      <c r="GJU58" s="332"/>
      <c r="GJV58" s="332"/>
      <c r="GJW58" s="332"/>
      <c r="GJX58" s="332"/>
      <c r="GJY58" s="332"/>
      <c r="GJZ58" s="332"/>
      <c r="GKA58" s="332"/>
      <c r="GKB58" s="332"/>
      <c r="GKC58" s="332"/>
      <c r="GKD58" s="332"/>
      <c r="GKE58" s="332"/>
      <c r="GKF58" s="332"/>
      <c r="GKG58" s="332"/>
      <c r="GKH58" s="332"/>
      <c r="GKI58" s="332"/>
      <c r="GKJ58" s="332"/>
      <c r="GKK58" s="332"/>
      <c r="GKL58" s="332"/>
      <c r="GKM58" s="332"/>
      <c r="GKN58" s="332"/>
      <c r="GKO58" s="332"/>
      <c r="GKP58" s="332"/>
      <c r="GKQ58" s="332"/>
      <c r="GKR58" s="332"/>
      <c r="GKS58" s="332"/>
      <c r="GKT58" s="332"/>
      <c r="GKU58" s="332"/>
      <c r="GKV58" s="332"/>
      <c r="GKW58" s="332"/>
      <c r="GKX58" s="332"/>
      <c r="GKY58" s="332"/>
      <c r="GKZ58" s="332"/>
      <c r="GLA58" s="332"/>
      <c r="GLB58" s="332"/>
      <c r="GLC58" s="332"/>
      <c r="GLD58" s="332"/>
      <c r="GLE58" s="332"/>
      <c r="GLF58" s="332"/>
      <c r="GLG58" s="332"/>
      <c r="GLH58" s="332"/>
      <c r="GLI58" s="332"/>
      <c r="GLJ58" s="332"/>
      <c r="GLK58" s="332"/>
      <c r="GLL58" s="332"/>
      <c r="GLM58" s="332"/>
      <c r="GLN58" s="332"/>
      <c r="GLO58" s="332"/>
      <c r="GLP58" s="332"/>
      <c r="GLQ58" s="332"/>
      <c r="GLR58" s="332"/>
      <c r="GLS58" s="332"/>
      <c r="GLT58" s="332"/>
      <c r="GLU58" s="332"/>
      <c r="GLV58" s="332"/>
      <c r="GLW58" s="332"/>
      <c r="GLX58" s="332"/>
      <c r="GLY58" s="332"/>
      <c r="GLZ58" s="332"/>
      <c r="GMA58" s="332"/>
      <c r="GMB58" s="332"/>
      <c r="GMC58" s="332"/>
      <c r="GMD58" s="332"/>
      <c r="GME58" s="332"/>
      <c r="GMF58" s="332"/>
      <c r="GMG58" s="332"/>
      <c r="GMH58" s="332"/>
      <c r="GMI58" s="332"/>
      <c r="GMJ58" s="332"/>
      <c r="GMK58" s="332"/>
      <c r="GML58" s="332"/>
      <c r="GMM58" s="332"/>
      <c r="GMN58" s="332"/>
      <c r="GMO58" s="332"/>
      <c r="GMP58" s="332"/>
      <c r="GMQ58" s="332"/>
      <c r="GMR58" s="332"/>
      <c r="GMS58" s="332"/>
      <c r="GMT58" s="332"/>
      <c r="GMU58" s="332"/>
      <c r="GMV58" s="332"/>
      <c r="GMW58" s="332"/>
      <c r="GMX58" s="332"/>
      <c r="GMY58" s="332"/>
      <c r="GMZ58" s="332"/>
      <c r="GNA58" s="332"/>
      <c r="GNB58" s="332"/>
      <c r="GNC58" s="332"/>
      <c r="GND58" s="332"/>
      <c r="GNE58" s="332"/>
      <c r="GNF58" s="332"/>
      <c r="GNG58" s="332"/>
      <c r="GNH58" s="332"/>
      <c r="GNI58" s="332"/>
      <c r="GNJ58" s="332"/>
      <c r="GNK58" s="332"/>
      <c r="GNL58" s="332"/>
      <c r="GNM58" s="332"/>
      <c r="GNN58" s="332"/>
      <c r="GNO58" s="332"/>
      <c r="GNP58" s="332"/>
      <c r="GNQ58" s="332"/>
      <c r="GNR58" s="332"/>
      <c r="GNS58" s="332"/>
      <c r="GNT58" s="332"/>
      <c r="GNU58" s="332"/>
      <c r="GNV58" s="332"/>
      <c r="GNW58" s="332"/>
      <c r="GNX58" s="332"/>
      <c r="GNY58" s="332"/>
      <c r="GNZ58" s="332"/>
      <c r="GOA58" s="332"/>
      <c r="GOB58" s="332"/>
      <c r="GOC58" s="332"/>
      <c r="GOD58" s="332"/>
      <c r="GOE58" s="332"/>
      <c r="GOF58" s="332"/>
      <c r="GOG58" s="332"/>
      <c r="GOH58" s="332"/>
      <c r="GOI58" s="332"/>
      <c r="GOJ58" s="332"/>
      <c r="GOK58" s="332"/>
      <c r="GOL58" s="332"/>
      <c r="GOM58" s="332"/>
      <c r="GON58" s="332"/>
      <c r="GOO58" s="332"/>
      <c r="GOP58" s="332"/>
      <c r="GOQ58" s="332"/>
      <c r="GOR58" s="332"/>
      <c r="GOS58" s="332"/>
      <c r="GOT58" s="332"/>
      <c r="GOU58" s="332"/>
      <c r="GOV58" s="332"/>
      <c r="GOW58" s="332"/>
      <c r="GOX58" s="332"/>
      <c r="GOY58" s="332"/>
      <c r="GOZ58" s="332"/>
      <c r="GPA58" s="332"/>
      <c r="GPB58" s="332"/>
      <c r="GPC58" s="332"/>
      <c r="GPD58" s="332"/>
      <c r="GPE58" s="332"/>
      <c r="GPF58" s="332"/>
      <c r="GPG58" s="332"/>
      <c r="GPH58" s="332"/>
      <c r="GPI58" s="332"/>
      <c r="GPJ58" s="332"/>
      <c r="GPK58" s="332"/>
      <c r="GPL58" s="332"/>
      <c r="GPM58" s="332"/>
      <c r="GPN58" s="332"/>
      <c r="GPO58" s="332"/>
      <c r="GPP58" s="332"/>
      <c r="GPQ58" s="332"/>
      <c r="GPR58" s="332"/>
      <c r="GPS58" s="332"/>
      <c r="GPT58" s="332"/>
      <c r="GPU58" s="332"/>
      <c r="GPV58" s="332"/>
      <c r="GPW58" s="332"/>
      <c r="GPX58" s="332"/>
      <c r="GPY58" s="332"/>
      <c r="GPZ58" s="332"/>
      <c r="GQA58" s="332"/>
      <c r="GQB58" s="332"/>
      <c r="GQC58" s="332"/>
      <c r="GQD58" s="332"/>
      <c r="GQE58" s="332"/>
      <c r="GQF58" s="332"/>
      <c r="GQG58" s="332"/>
      <c r="GQH58" s="332"/>
      <c r="GQI58" s="332"/>
      <c r="GQJ58" s="332"/>
      <c r="GQK58" s="332"/>
      <c r="GQL58" s="332"/>
      <c r="GQM58" s="332"/>
      <c r="GQN58" s="332"/>
      <c r="GQO58" s="332"/>
      <c r="GQP58" s="332"/>
      <c r="GQQ58" s="332"/>
      <c r="GQR58" s="332"/>
      <c r="GQS58" s="332"/>
      <c r="GQT58" s="332"/>
      <c r="GQU58" s="332"/>
      <c r="GQV58" s="332"/>
      <c r="GQW58" s="332"/>
      <c r="GQX58" s="332"/>
      <c r="GQY58" s="332"/>
      <c r="GQZ58" s="332"/>
      <c r="GRA58" s="332"/>
      <c r="GRB58" s="332"/>
      <c r="GRC58" s="332"/>
      <c r="GRD58" s="332"/>
      <c r="GRE58" s="332"/>
      <c r="GRF58" s="332"/>
      <c r="GRG58" s="332"/>
      <c r="GRH58" s="332"/>
      <c r="GRI58" s="332"/>
      <c r="GRJ58" s="332"/>
      <c r="GRK58" s="332"/>
      <c r="GRL58" s="332"/>
      <c r="GRM58" s="332"/>
      <c r="GRN58" s="332"/>
      <c r="GRO58" s="332"/>
      <c r="GRP58" s="332"/>
      <c r="GRQ58" s="332"/>
      <c r="GRR58" s="332"/>
      <c r="GRS58" s="332"/>
      <c r="GRT58" s="332"/>
      <c r="GRU58" s="332"/>
      <c r="GRV58" s="332"/>
      <c r="GRW58" s="332"/>
      <c r="GRX58" s="332"/>
      <c r="GRY58" s="332"/>
      <c r="GRZ58" s="332"/>
      <c r="GSA58" s="332"/>
      <c r="GSB58" s="332"/>
      <c r="GSC58" s="332"/>
      <c r="GSD58" s="332"/>
      <c r="GSE58" s="332"/>
      <c r="GSF58" s="332"/>
      <c r="GSG58" s="332"/>
      <c r="GSH58" s="332"/>
      <c r="GSI58" s="332"/>
      <c r="GSJ58" s="332"/>
      <c r="GSK58" s="332"/>
      <c r="GSL58" s="332"/>
      <c r="GSM58" s="332"/>
      <c r="GSN58" s="332"/>
      <c r="GSO58" s="332"/>
      <c r="GSP58" s="332"/>
      <c r="GSQ58" s="332"/>
      <c r="GSR58" s="332"/>
      <c r="GSS58" s="332"/>
      <c r="GST58" s="332"/>
      <c r="GSU58" s="332"/>
      <c r="GSV58" s="332"/>
      <c r="GSW58" s="332"/>
      <c r="GSX58" s="332"/>
      <c r="GSY58" s="332"/>
      <c r="GSZ58" s="332"/>
      <c r="GTA58" s="332"/>
      <c r="GTB58" s="332"/>
      <c r="GTC58" s="332"/>
      <c r="GTD58" s="332"/>
      <c r="GTE58" s="332"/>
      <c r="GTF58" s="332"/>
      <c r="GTG58" s="332"/>
      <c r="GTH58" s="332"/>
      <c r="GTI58" s="332"/>
      <c r="GTJ58" s="332"/>
      <c r="GTK58" s="332"/>
      <c r="GTL58" s="332"/>
      <c r="GTM58" s="332"/>
      <c r="GTN58" s="332"/>
      <c r="GTO58" s="332"/>
      <c r="GTP58" s="332"/>
      <c r="GTQ58" s="332"/>
      <c r="GTR58" s="332"/>
      <c r="GTS58" s="332"/>
      <c r="GTT58" s="332"/>
      <c r="GTU58" s="332"/>
      <c r="GTV58" s="332"/>
      <c r="GTW58" s="332"/>
      <c r="GTX58" s="332"/>
      <c r="GTY58" s="332"/>
      <c r="GTZ58" s="332"/>
      <c r="GUA58" s="332"/>
      <c r="GUB58" s="332"/>
      <c r="GUC58" s="332"/>
      <c r="GUD58" s="332"/>
      <c r="GUE58" s="332"/>
      <c r="GUF58" s="332"/>
      <c r="GUG58" s="332"/>
      <c r="GUH58" s="332"/>
      <c r="GUI58" s="332"/>
      <c r="GUJ58" s="332"/>
      <c r="GUK58" s="332"/>
      <c r="GUL58" s="332"/>
      <c r="GUM58" s="332"/>
      <c r="GUN58" s="332"/>
      <c r="GUO58" s="332"/>
      <c r="GUP58" s="332"/>
      <c r="GUQ58" s="332"/>
      <c r="GUR58" s="332"/>
      <c r="GUS58" s="332"/>
      <c r="GUT58" s="332"/>
      <c r="GUU58" s="332"/>
      <c r="GUV58" s="332"/>
      <c r="GUW58" s="332"/>
      <c r="GUX58" s="332"/>
      <c r="GUY58" s="332"/>
      <c r="GUZ58" s="332"/>
      <c r="GVA58" s="332"/>
      <c r="GVB58" s="332"/>
      <c r="GVC58" s="332"/>
      <c r="GVD58" s="332"/>
      <c r="GVE58" s="332"/>
      <c r="GVF58" s="332"/>
      <c r="GVG58" s="332"/>
      <c r="GVH58" s="332"/>
      <c r="GVI58" s="332"/>
      <c r="GVJ58" s="332"/>
      <c r="GVK58" s="332"/>
      <c r="GVL58" s="332"/>
      <c r="GVM58" s="332"/>
      <c r="GVN58" s="332"/>
      <c r="GVO58" s="332"/>
      <c r="GVP58" s="332"/>
      <c r="GVQ58" s="332"/>
      <c r="GVR58" s="332"/>
      <c r="GVS58" s="332"/>
      <c r="GVT58" s="332"/>
      <c r="GVU58" s="332"/>
      <c r="GVV58" s="332"/>
      <c r="GVW58" s="332"/>
      <c r="GVX58" s="332"/>
      <c r="GVY58" s="332"/>
      <c r="GVZ58" s="332"/>
      <c r="GWA58" s="332"/>
      <c r="GWB58" s="332"/>
      <c r="GWC58" s="332"/>
      <c r="GWD58" s="332"/>
      <c r="GWE58" s="332"/>
      <c r="GWF58" s="332"/>
      <c r="GWG58" s="332"/>
      <c r="GWH58" s="332"/>
      <c r="GWI58" s="332"/>
      <c r="GWJ58" s="332"/>
      <c r="GWK58" s="332"/>
      <c r="GWL58" s="332"/>
      <c r="GWM58" s="332"/>
      <c r="GWN58" s="332"/>
      <c r="GWO58" s="332"/>
      <c r="GWP58" s="332"/>
      <c r="GWQ58" s="332"/>
      <c r="GWR58" s="332"/>
      <c r="GWS58" s="332"/>
      <c r="GWT58" s="332"/>
      <c r="GWU58" s="332"/>
      <c r="GWV58" s="332"/>
      <c r="GWW58" s="332"/>
      <c r="GWX58" s="332"/>
      <c r="GWY58" s="332"/>
      <c r="GWZ58" s="332"/>
      <c r="GXA58" s="332"/>
      <c r="GXB58" s="332"/>
      <c r="GXC58" s="332"/>
      <c r="GXD58" s="332"/>
      <c r="GXE58" s="332"/>
      <c r="GXF58" s="332"/>
      <c r="GXG58" s="332"/>
      <c r="GXH58" s="332"/>
      <c r="GXI58" s="332"/>
      <c r="GXJ58" s="332"/>
      <c r="GXK58" s="332"/>
      <c r="GXL58" s="332"/>
      <c r="GXM58" s="332"/>
      <c r="GXN58" s="332"/>
      <c r="GXO58" s="332"/>
      <c r="GXP58" s="332"/>
      <c r="GXQ58" s="332"/>
      <c r="GXR58" s="332"/>
      <c r="GXS58" s="332"/>
      <c r="GXT58" s="332"/>
      <c r="GXU58" s="332"/>
      <c r="GXV58" s="332"/>
      <c r="GXW58" s="332"/>
      <c r="GXX58" s="332"/>
      <c r="GXY58" s="332"/>
      <c r="GXZ58" s="332"/>
      <c r="GYA58" s="332"/>
      <c r="GYB58" s="332"/>
      <c r="GYC58" s="332"/>
      <c r="GYD58" s="332"/>
      <c r="GYE58" s="332"/>
      <c r="GYF58" s="332"/>
      <c r="GYG58" s="332"/>
      <c r="GYH58" s="332"/>
      <c r="GYI58" s="332"/>
      <c r="GYJ58" s="332"/>
      <c r="GYK58" s="332"/>
      <c r="GYL58" s="332"/>
      <c r="GYM58" s="332"/>
      <c r="GYN58" s="332"/>
      <c r="GYO58" s="332"/>
      <c r="GYP58" s="332"/>
      <c r="GYQ58" s="332"/>
      <c r="GYR58" s="332"/>
      <c r="GYS58" s="332"/>
      <c r="GYT58" s="332"/>
      <c r="GYU58" s="332"/>
      <c r="GYV58" s="332"/>
      <c r="GYW58" s="332"/>
      <c r="GYX58" s="332"/>
      <c r="GYY58" s="332"/>
      <c r="GYZ58" s="332"/>
      <c r="GZA58" s="332"/>
      <c r="GZB58" s="332"/>
      <c r="GZC58" s="332"/>
      <c r="GZD58" s="332"/>
      <c r="GZE58" s="332"/>
      <c r="GZF58" s="332"/>
      <c r="GZG58" s="332"/>
      <c r="GZH58" s="332"/>
      <c r="GZI58" s="332"/>
      <c r="GZJ58" s="332"/>
      <c r="GZK58" s="332"/>
      <c r="GZL58" s="332"/>
      <c r="GZM58" s="332"/>
      <c r="GZN58" s="332"/>
      <c r="GZO58" s="332"/>
      <c r="GZP58" s="332"/>
      <c r="GZQ58" s="332"/>
      <c r="GZR58" s="332"/>
      <c r="GZS58" s="332"/>
      <c r="GZT58" s="332"/>
      <c r="GZU58" s="332"/>
      <c r="GZV58" s="332"/>
      <c r="GZW58" s="332"/>
      <c r="GZX58" s="332"/>
      <c r="GZY58" s="332"/>
      <c r="GZZ58" s="332"/>
      <c r="HAA58" s="332"/>
      <c r="HAB58" s="332"/>
      <c r="HAC58" s="332"/>
      <c r="HAD58" s="332"/>
      <c r="HAE58" s="332"/>
      <c r="HAF58" s="332"/>
      <c r="HAG58" s="332"/>
      <c r="HAH58" s="332"/>
      <c r="HAI58" s="332"/>
      <c r="HAJ58" s="332"/>
      <c r="HAK58" s="332"/>
      <c r="HAL58" s="332"/>
      <c r="HAM58" s="332"/>
      <c r="HAN58" s="332"/>
      <c r="HAO58" s="332"/>
      <c r="HAP58" s="332"/>
      <c r="HAQ58" s="332"/>
      <c r="HAR58" s="332"/>
      <c r="HAS58" s="332"/>
      <c r="HAT58" s="332"/>
      <c r="HAU58" s="332"/>
      <c r="HAV58" s="332"/>
      <c r="HAW58" s="332"/>
      <c r="HAX58" s="332"/>
      <c r="HAY58" s="332"/>
      <c r="HAZ58" s="332"/>
      <c r="HBA58" s="332"/>
      <c r="HBB58" s="332"/>
      <c r="HBC58" s="332"/>
      <c r="HBD58" s="332"/>
      <c r="HBE58" s="332"/>
      <c r="HBF58" s="332"/>
      <c r="HBG58" s="332"/>
      <c r="HBH58" s="332"/>
      <c r="HBI58" s="332"/>
      <c r="HBJ58" s="332"/>
      <c r="HBK58" s="332"/>
      <c r="HBL58" s="332"/>
      <c r="HBM58" s="332"/>
      <c r="HBN58" s="332"/>
      <c r="HBO58" s="332"/>
      <c r="HBP58" s="332"/>
      <c r="HBQ58" s="332"/>
      <c r="HBR58" s="332"/>
      <c r="HBS58" s="332"/>
      <c r="HBT58" s="332"/>
      <c r="HBU58" s="332"/>
      <c r="HBV58" s="332"/>
      <c r="HBW58" s="332"/>
      <c r="HBX58" s="332"/>
      <c r="HBY58" s="332"/>
      <c r="HBZ58" s="332"/>
      <c r="HCA58" s="332"/>
      <c r="HCB58" s="332"/>
      <c r="HCC58" s="332"/>
      <c r="HCD58" s="332"/>
      <c r="HCE58" s="332"/>
      <c r="HCF58" s="332"/>
      <c r="HCG58" s="332"/>
      <c r="HCH58" s="332"/>
      <c r="HCI58" s="332"/>
      <c r="HCJ58" s="332"/>
      <c r="HCK58" s="332"/>
      <c r="HCL58" s="332"/>
      <c r="HCM58" s="332"/>
      <c r="HCN58" s="332"/>
      <c r="HCO58" s="332"/>
      <c r="HCP58" s="332"/>
      <c r="HCQ58" s="332"/>
      <c r="HCR58" s="332"/>
      <c r="HCS58" s="332"/>
      <c r="HCT58" s="332"/>
      <c r="HCU58" s="332"/>
      <c r="HCV58" s="332"/>
      <c r="HCW58" s="332"/>
      <c r="HCX58" s="332"/>
      <c r="HCY58" s="332"/>
      <c r="HCZ58" s="332"/>
      <c r="HDA58" s="332"/>
      <c r="HDB58" s="332"/>
      <c r="HDC58" s="332"/>
      <c r="HDD58" s="332"/>
      <c r="HDE58" s="332"/>
      <c r="HDF58" s="332"/>
      <c r="HDG58" s="332"/>
      <c r="HDH58" s="332"/>
      <c r="HDI58" s="332"/>
      <c r="HDJ58" s="332"/>
      <c r="HDK58" s="332"/>
      <c r="HDL58" s="332"/>
      <c r="HDM58" s="332"/>
      <c r="HDN58" s="332"/>
      <c r="HDO58" s="332"/>
      <c r="HDP58" s="332"/>
      <c r="HDQ58" s="332"/>
      <c r="HDR58" s="332"/>
      <c r="HDS58" s="332"/>
      <c r="HDT58" s="332"/>
      <c r="HDU58" s="332"/>
      <c r="HDV58" s="332"/>
      <c r="HDW58" s="332"/>
      <c r="HDX58" s="332"/>
      <c r="HDY58" s="332"/>
      <c r="HDZ58" s="332"/>
      <c r="HEA58" s="332"/>
      <c r="HEB58" s="332"/>
      <c r="HEC58" s="332"/>
      <c r="HED58" s="332"/>
      <c r="HEE58" s="332"/>
      <c r="HEF58" s="332"/>
      <c r="HEG58" s="332"/>
      <c r="HEH58" s="332"/>
      <c r="HEI58" s="332"/>
      <c r="HEJ58" s="332"/>
      <c r="HEK58" s="332"/>
      <c r="HEL58" s="332"/>
      <c r="HEM58" s="332"/>
      <c r="HEN58" s="332"/>
      <c r="HEO58" s="332"/>
      <c r="HEP58" s="332"/>
      <c r="HEQ58" s="332"/>
      <c r="HER58" s="332"/>
      <c r="HES58" s="332"/>
      <c r="HET58" s="332"/>
      <c r="HEU58" s="332"/>
      <c r="HEV58" s="332"/>
      <c r="HEW58" s="332"/>
      <c r="HEX58" s="332"/>
      <c r="HEY58" s="332"/>
      <c r="HEZ58" s="332"/>
      <c r="HFA58" s="332"/>
      <c r="HFB58" s="332"/>
      <c r="HFC58" s="332"/>
      <c r="HFD58" s="332"/>
      <c r="HFE58" s="332"/>
      <c r="HFF58" s="332"/>
      <c r="HFG58" s="332"/>
      <c r="HFH58" s="332"/>
      <c r="HFI58" s="332"/>
      <c r="HFJ58" s="332"/>
      <c r="HFK58" s="332"/>
      <c r="HFL58" s="332"/>
      <c r="HFM58" s="332"/>
      <c r="HFN58" s="332"/>
      <c r="HFO58" s="332"/>
      <c r="HFP58" s="332"/>
      <c r="HFQ58" s="332"/>
      <c r="HFR58" s="332"/>
      <c r="HFS58" s="332"/>
      <c r="HFT58" s="332"/>
      <c r="HFU58" s="332"/>
      <c r="HFV58" s="332"/>
      <c r="HFW58" s="332"/>
      <c r="HFX58" s="332"/>
      <c r="HFY58" s="332"/>
      <c r="HFZ58" s="332"/>
      <c r="HGA58" s="332"/>
      <c r="HGB58" s="332"/>
      <c r="HGC58" s="332"/>
      <c r="HGD58" s="332"/>
      <c r="HGE58" s="332"/>
      <c r="HGF58" s="332"/>
      <c r="HGG58" s="332"/>
      <c r="HGH58" s="332"/>
      <c r="HGI58" s="332"/>
      <c r="HGJ58" s="332"/>
      <c r="HGK58" s="332"/>
      <c r="HGL58" s="332"/>
      <c r="HGM58" s="332"/>
      <c r="HGN58" s="332"/>
      <c r="HGO58" s="332"/>
      <c r="HGP58" s="332"/>
      <c r="HGQ58" s="332"/>
      <c r="HGR58" s="332"/>
      <c r="HGS58" s="332"/>
      <c r="HGT58" s="332"/>
      <c r="HGU58" s="332"/>
      <c r="HGV58" s="332"/>
      <c r="HGW58" s="332"/>
      <c r="HGX58" s="332"/>
      <c r="HGY58" s="332"/>
      <c r="HGZ58" s="332"/>
      <c r="HHA58" s="332"/>
      <c r="HHB58" s="332"/>
      <c r="HHC58" s="332"/>
      <c r="HHD58" s="332"/>
      <c r="HHE58" s="332"/>
      <c r="HHF58" s="332"/>
      <c r="HHG58" s="332"/>
      <c r="HHH58" s="332"/>
      <c r="HHI58" s="332"/>
      <c r="HHJ58" s="332"/>
      <c r="HHK58" s="332"/>
      <c r="HHL58" s="332"/>
      <c r="HHM58" s="332"/>
      <c r="HHN58" s="332"/>
      <c r="HHO58" s="332"/>
      <c r="HHP58" s="332"/>
      <c r="HHQ58" s="332"/>
      <c r="HHR58" s="332"/>
      <c r="HHS58" s="332"/>
      <c r="HHT58" s="332"/>
      <c r="HHU58" s="332"/>
      <c r="HHV58" s="332"/>
      <c r="HHW58" s="332"/>
      <c r="HHX58" s="332"/>
      <c r="HHY58" s="332"/>
      <c r="HHZ58" s="332"/>
      <c r="HIA58" s="332"/>
      <c r="HIB58" s="332"/>
      <c r="HIC58" s="332"/>
      <c r="HID58" s="332"/>
      <c r="HIE58" s="332"/>
      <c r="HIF58" s="332"/>
      <c r="HIG58" s="332"/>
      <c r="HIH58" s="332"/>
      <c r="HII58" s="332"/>
      <c r="HIJ58" s="332"/>
      <c r="HIK58" s="332"/>
      <c r="HIL58" s="332"/>
      <c r="HIM58" s="332"/>
      <c r="HIN58" s="332"/>
      <c r="HIO58" s="332"/>
      <c r="HIP58" s="332"/>
      <c r="HIQ58" s="332"/>
      <c r="HIR58" s="332"/>
      <c r="HIS58" s="332"/>
      <c r="HIT58" s="332"/>
      <c r="HIU58" s="332"/>
      <c r="HIV58" s="332"/>
      <c r="HIW58" s="332"/>
      <c r="HIX58" s="332"/>
      <c r="HIY58" s="332"/>
      <c r="HIZ58" s="332"/>
      <c r="HJA58" s="332"/>
      <c r="HJB58" s="332"/>
      <c r="HJC58" s="332"/>
      <c r="HJD58" s="332"/>
      <c r="HJE58" s="332"/>
      <c r="HJF58" s="332"/>
      <c r="HJG58" s="332"/>
      <c r="HJH58" s="332"/>
      <c r="HJI58" s="332"/>
      <c r="HJJ58" s="332"/>
      <c r="HJK58" s="332"/>
      <c r="HJL58" s="332"/>
      <c r="HJM58" s="332"/>
      <c r="HJN58" s="332"/>
      <c r="HJO58" s="332"/>
      <c r="HJP58" s="332"/>
      <c r="HJQ58" s="332"/>
      <c r="HJR58" s="332"/>
      <c r="HJS58" s="332"/>
      <c r="HJT58" s="332"/>
      <c r="HJU58" s="332"/>
      <c r="HJV58" s="332"/>
      <c r="HJW58" s="332"/>
      <c r="HJX58" s="332"/>
      <c r="HJY58" s="332"/>
      <c r="HJZ58" s="332"/>
      <c r="HKA58" s="332"/>
      <c r="HKB58" s="332"/>
      <c r="HKC58" s="332"/>
      <c r="HKD58" s="332"/>
      <c r="HKE58" s="332"/>
      <c r="HKF58" s="332"/>
      <c r="HKG58" s="332"/>
      <c r="HKH58" s="332"/>
      <c r="HKI58" s="332"/>
      <c r="HKJ58" s="332"/>
      <c r="HKK58" s="332"/>
      <c r="HKL58" s="332"/>
      <c r="HKM58" s="332"/>
      <c r="HKN58" s="332"/>
      <c r="HKO58" s="332"/>
      <c r="HKP58" s="332"/>
      <c r="HKQ58" s="332"/>
      <c r="HKR58" s="332"/>
      <c r="HKS58" s="332"/>
      <c r="HKT58" s="332"/>
      <c r="HKU58" s="332"/>
      <c r="HKV58" s="332"/>
      <c r="HKW58" s="332"/>
      <c r="HKX58" s="332"/>
      <c r="HKY58" s="332"/>
      <c r="HKZ58" s="332"/>
      <c r="HLA58" s="332"/>
      <c r="HLB58" s="332"/>
      <c r="HLC58" s="332"/>
      <c r="HLD58" s="332"/>
      <c r="HLE58" s="332"/>
      <c r="HLF58" s="332"/>
      <c r="HLG58" s="332"/>
      <c r="HLH58" s="332"/>
      <c r="HLI58" s="332"/>
      <c r="HLJ58" s="332"/>
      <c r="HLK58" s="332"/>
      <c r="HLL58" s="332"/>
      <c r="HLM58" s="332"/>
      <c r="HLN58" s="332"/>
      <c r="HLO58" s="332"/>
      <c r="HLP58" s="332"/>
      <c r="HLQ58" s="332"/>
      <c r="HLR58" s="332"/>
      <c r="HLS58" s="332"/>
      <c r="HLT58" s="332"/>
      <c r="HLU58" s="332"/>
      <c r="HLV58" s="332"/>
      <c r="HLW58" s="332"/>
      <c r="HLX58" s="332"/>
      <c r="HLY58" s="332"/>
      <c r="HLZ58" s="332"/>
      <c r="HMA58" s="332"/>
      <c r="HMB58" s="332"/>
      <c r="HMC58" s="332"/>
      <c r="HMD58" s="332"/>
      <c r="HME58" s="332"/>
      <c r="HMF58" s="332"/>
      <c r="HMG58" s="332"/>
      <c r="HMH58" s="332"/>
      <c r="HMI58" s="332"/>
      <c r="HMJ58" s="332"/>
      <c r="HMK58" s="332"/>
      <c r="HML58" s="332"/>
      <c r="HMM58" s="332"/>
      <c r="HMN58" s="332"/>
      <c r="HMO58" s="332"/>
      <c r="HMP58" s="332"/>
      <c r="HMQ58" s="332"/>
      <c r="HMR58" s="332"/>
      <c r="HMS58" s="332"/>
      <c r="HMT58" s="332"/>
      <c r="HMU58" s="332"/>
      <c r="HMV58" s="332"/>
      <c r="HMW58" s="332"/>
      <c r="HMX58" s="332"/>
      <c r="HMY58" s="332"/>
      <c r="HMZ58" s="332"/>
      <c r="HNA58" s="332"/>
      <c r="HNB58" s="332"/>
      <c r="HNC58" s="332"/>
      <c r="HND58" s="332"/>
      <c r="HNE58" s="332"/>
      <c r="HNF58" s="332"/>
      <c r="HNG58" s="332"/>
      <c r="HNH58" s="332"/>
      <c r="HNI58" s="332"/>
      <c r="HNJ58" s="332"/>
      <c r="HNK58" s="332"/>
      <c r="HNL58" s="332"/>
      <c r="HNM58" s="332"/>
      <c r="HNN58" s="332"/>
      <c r="HNO58" s="332"/>
      <c r="HNP58" s="332"/>
      <c r="HNQ58" s="332"/>
      <c r="HNR58" s="332"/>
      <c r="HNS58" s="332"/>
      <c r="HNT58" s="332"/>
      <c r="HNU58" s="332"/>
      <c r="HNV58" s="332"/>
      <c r="HNW58" s="332"/>
      <c r="HNX58" s="332"/>
      <c r="HNY58" s="332"/>
      <c r="HNZ58" s="332"/>
      <c r="HOA58" s="332"/>
      <c r="HOB58" s="332"/>
      <c r="HOC58" s="332"/>
      <c r="HOD58" s="332"/>
      <c r="HOE58" s="332"/>
      <c r="HOF58" s="332"/>
      <c r="HOG58" s="332"/>
      <c r="HOH58" s="332"/>
      <c r="HOI58" s="332"/>
      <c r="HOJ58" s="332"/>
      <c r="HOK58" s="332"/>
      <c r="HOL58" s="332"/>
      <c r="HOM58" s="332"/>
      <c r="HON58" s="332"/>
      <c r="HOO58" s="332"/>
      <c r="HOP58" s="332"/>
      <c r="HOQ58" s="332"/>
      <c r="HOR58" s="332"/>
      <c r="HOS58" s="332"/>
      <c r="HOT58" s="332"/>
      <c r="HOU58" s="332"/>
      <c r="HOV58" s="332"/>
      <c r="HOW58" s="332"/>
      <c r="HOX58" s="332"/>
      <c r="HOY58" s="332"/>
      <c r="HOZ58" s="332"/>
      <c r="HPA58" s="332"/>
      <c r="HPB58" s="332"/>
      <c r="HPC58" s="332"/>
      <c r="HPD58" s="332"/>
      <c r="HPE58" s="332"/>
      <c r="HPF58" s="332"/>
      <c r="HPG58" s="332"/>
      <c r="HPH58" s="332"/>
      <c r="HPI58" s="332"/>
      <c r="HPJ58" s="332"/>
      <c r="HPK58" s="332"/>
      <c r="HPL58" s="332"/>
      <c r="HPM58" s="332"/>
      <c r="HPN58" s="332"/>
      <c r="HPO58" s="332"/>
      <c r="HPP58" s="332"/>
      <c r="HPQ58" s="332"/>
      <c r="HPR58" s="332"/>
      <c r="HPS58" s="332"/>
      <c r="HPT58" s="332"/>
      <c r="HPU58" s="332"/>
      <c r="HPV58" s="332"/>
      <c r="HPW58" s="332"/>
      <c r="HPX58" s="332"/>
      <c r="HPY58" s="332"/>
      <c r="HPZ58" s="332"/>
      <c r="HQA58" s="332"/>
      <c r="HQB58" s="332"/>
      <c r="HQC58" s="332"/>
      <c r="HQD58" s="332"/>
      <c r="HQE58" s="332"/>
      <c r="HQF58" s="332"/>
      <c r="HQG58" s="332"/>
      <c r="HQH58" s="332"/>
      <c r="HQI58" s="332"/>
      <c r="HQJ58" s="332"/>
      <c r="HQK58" s="332"/>
      <c r="HQL58" s="332"/>
      <c r="HQM58" s="332"/>
      <c r="HQN58" s="332"/>
      <c r="HQO58" s="332"/>
      <c r="HQP58" s="332"/>
      <c r="HQQ58" s="332"/>
      <c r="HQR58" s="332"/>
      <c r="HQS58" s="332"/>
      <c r="HQT58" s="332"/>
      <c r="HQU58" s="332"/>
      <c r="HQV58" s="332"/>
      <c r="HQW58" s="332"/>
      <c r="HQX58" s="332"/>
      <c r="HQY58" s="332"/>
      <c r="HQZ58" s="332"/>
      <c r="HRA58" s="332"/>
      <c r="HRB58" s="332"/>
      <c r="HRC58" s="332"/>
      <c r="HRD58" s="332"/>
      <c r="HRE58" s="332"/>
      <c r="HRF58" s="332"/>
      <c r="HRG58" s="332"/>
      <c r="HRH58" s="332"/>
      <c r="HRI58" s="332"/>
      <c r="HRJ58" s="332"/>
      <c r="HRK58" s="332"/>
      <c r="HRL58" s="332"/>
      <c r="HRM58" s="332"/>
      <c r="HRN58" s="332"/>
      <c r="HRO58" s="332"/>
      <c r="HRP58" s="332"/>
      <c r="HRQ58" s="332"/>
      <c r="HRR58" s="332"/>
      <c r="HRS58" s="332"/>
      <c r="HRT58" s="332"/>
      <c r="HRU58" s="332"/>
      <c r="HRV58" s="332"/>
      <c r="HRW58" s="332"/>
      <c r="HRX58" s="332"/>
      <c r="HRY58" s="332"/>
      <c r="HRZ58" s="332"/>
      <c r="HSA58" s="332"/>
      <c r="HSB58" s="332"/>
      <c r="HSC58" s="332"/>
      <c r="HSD58" s="332"/>
      <c r="HSE58" s="332"/>
      <c r="HSF58" s="332"/>
      <c r="HSG58" s="332"/>
      <c r="HSH58" s="332"/>
      <c r="HSI58" s="332"/>
      <c r="HSJ58" s="332"/>
      <c r="HSK58" s="332"/>
      <c r="HSL58" s="332"/>
      <c r="HSM58" s="332"/>
      <c r="HSN58" s="332"/>
      <c r="HSO58" s="332"/>
      <c r="HSP58" s="332"/>
      <c r="HSQ58" s="332"/>
      <c r="HSR58" s="332"/>
      <c r="HSS58" s="332"/>
      <c r="HST58" s="332"/>
      <c r="HSU58" s="332"/>
      <c r="HSV58" s="332"/>
      <c r="HSW58" s="332"/>
      <c r="HSX58" s="332"/>
      <c r="HSY58" s="332"/>
      <c r="HSZ58" s="332"/>
      <c r="HTA58" s="332"/>
      <c r="HTB58" s="332"/>
      <c r="HTC58" s="332"/>
      <c r="HTD58" s="332"/>
      <c r="HTE58" s="332"/>
      <c r="HTF58" s="332"/>
      <c r="HTG58" s="332"/>
      <c r="HTH58" s="332"/>
      <c r="HTI58" s="332"/>
      <c r="HTJ58" s="332"/>
      <c r="HTK58" s="332"/>
      <c r="HTL58" s="332"/>
      <c r="HTM58" s="332"/>
      <c r="HTN58" s="332"/>
      <c r="HTO58" s="332"/>
      <c r="HTP58" s="332"/>
      <c r="HTQ58" s="332"/>
      <c r="HTR58" s="332"/>
      <c r="HTS58" s="332"/>
      <c r="HTT58" s="332"/>
      <c r="HTU58" s="332"/>
      <c r="HTV58" s="332"/>
      <c r="HTW58" s="332"/>
      <c r="HTX58" s="332"/>
      <c r="HTY58" s="332"/>
      <c r="HTZ58" s="332"/>
      <c r="HUA58" s="332"/>
      <c r="HUB58" s="332"/>
      <c r="HUC58" s="332"/>
      <c r="HUD58" s="332"/>
      <c r="HUE58" s="332"/>
      <c r="HUF58" s="332"/>
      <c r="HUG58" s="332"/>
      <c r="HUH58" s="332"/>
      <c r="HUI58" s="332"/>
      <c r="HUJ58" s="332"/>
      <c r="HUK58" s="332"/>
      <c r="HUL58" s="332"/>
      <c r="HUM58" s="332"/>
      <c r="HUN58" s="332"/>
      <c r="HUO58" s="332"/>
      <c r="HUP58" s="332"/>
      <c r="HUQ58" s="332"/>
      <c r="HUR58" s="332"/>
      <c r="HUS58" s="332"/>
      <c r="HUT58" s="332"/>
      <c r="HUU58" s="332"/>
      <c r="HUV58" s="332"/>
      <c r="HUW58" s="332"/>
      <c r="HUX58" s="332"/>
      <c r="HUY58" s="332"/>
      <c r="HUZ58" s="332"/>
      <c r="HVA58" s="332"/>
      <c r="HVB58" s="332"/>
      <c r="HVC58" s="332"/>
      <c r="HVD58" s="332"/>
      <c r="HVE58" s="332"/>
      <c r="HVF58" s="332"/>
      <c r="HVG58" s="332"/>
      <c r="HVH58" s="332"/>
      <c r="HVI58" s="332"/>
      <c r="HVJ58" s="332"/>
      <c r="HVK58" s="332"/>
      <c r="HVL58" s="332"/>
      <c r="HVM58" s="332"/>
      <c r="HVN58" s="332"/>
      <c r="HVO58" s="332"/>
      <c r="HVP58" s="332"/>
      <c r="HVQ58" s="332"/>
      <c r="HVR58" s="332"/>
      <c r="HVS58" s="332"/>
      <c r="HVT58" s="332"/>
      <c r="HVU58" s="332"/>
      <c r="HVV58" s="332"/>
      <c r="HVW58" s="332"/>
      <c r="HVX58" s="332"/>
      <c r="HVY58" s="332"/>
      <c r="HVZ58" s="332"/>
      <c r="HWA58" s="332"/>
      <c r="HWB58" s="332"/>
      <c r="HWC58" s="332"/>
      <c r="HWD58" s="332"/>
      <c r="HWE58" s="332"/>
      <c r="HWF58" s="332"/>
      <c r="HWG58" s="332"/>
      <c r="HWH58" s="332"/>
      <c r="HWI58" s="332"/>
      <c r="HWJ58" s="332"/>
      <c r="HWK58" s="332"/>
      <c r="HWL58" s="332"/>
      <c r="HWM58" s="332"/>
      <c r="HWN58" s="332"/>
      <c r="HWO58" s="332"/>
      <c r="HWP58" s="332"/>
      <c r="HWQ58" s="332"/>
      <c r="HWR58" s="332"/>
      <c r="HWS58" s="332"/>
      <c r="HWT58" s="332"/>
      <c r="HWU58" s="332"/>
      <c r="HWV58" s="332"/>
      <c r="HWW58" s="332"/>
      <c r="HWX58" s="332"/>
      <c r="HWY58" s="332"/>
      <c r="HWZ58" s="332"/>
      <c r="HXA58" s="332"/>
      <c r="HXB58" s="332"/>
      <c r="HXC58" s="332"/>
      <c r="HXD58" s="332"/>
      <c r="HXE58" s="332"/>
      <c r="HXF58" s="332"/>
      <c r="HXG58" s="332"/>
      <c r="HXH58" s="332"/>
      <c r="HXI58" s="332"/>
      <c r="HXJ58" s="332"/>
      <c r="HXK58" s="332"/>
      <c r="HXL58" s="332"/>
      <c r="HXM58" s="332"/>
      <c r="HXN58" s="332"/>
      <c r="HXO58" s="332"/>
      <c r="HXP58" s="332"/>
      <c r="HXQ58" s="332"/>
      <c r="HXR58" s="332"/>
      <c r="HXS58" s="332"/>
      <c r="HXT58" s="332"/>
      <c r="HXU58" s="332"/>
      <c r="HXV58" s="332"/>
      <c r="HXW58" s="332"/>
      <c r="HXX58" s="332"/>
      <c r="HXY58" s="332"/>
      <c r="HXZ58" s="332"/>
      <c r="HYA58" s="332"/>
      <c r="HYB58" s="332"/>
      <c r="HYC58" s="332"/>
      <c r="HYD58" s="332"/>
      <c r="HYE58" s="332"/>
      <c r="HYF58" s="332"/>
      <c r="HYG58" s="332"/>
      <c r="HYH58" s="332"/>
      <c r="HYI58" s="332"/>
      <c r="HYJ58" s="332"/>
      <c r="HYK58" s="332"/>
      <c r="HYL58" s="332"/>
      <c r="HYM58" s="332"/>
      <c r="HYN58" s="332"/>
      <c r="HYO58" s="332"/>
      <c r="HYP58" s="332"/>
      <c r="HYQ58" s="332"/>
      <c r="HYR58" s="332"/>
      <c r="HYS58" s="332"/>
      <c r="HYT58" s="332"/>
      <c r="HYU58" s="332"/>
      <c r="HYV58" s="332"/>
      <c r="HYW58" s="332"/>
      <c r="HYX58" s="332"/>
      <c r="HYY58" s="332"/>
      <c r="HYZ58" s="332"/>
      <c r="HZA58" s="332"/>
      <c r="HZB58" s="332"/>
      <c r="HZC58" s="332"/>
      <c r="HZD58" s="332"/>
      <c r="HZE58" s="332"/>
      <c r="HZF58" s="332"/>
      <c r="HZG58" s="332"/>
      <c r="HZH58" s="332"/>
      <c r="HZI58" s="332"/>
      <c r="HZJ58" s="332"/>
      <c r="HZK58" s="332"/>
      <c r="HZL58" s="332"/>
      <c r="HZM58" s="332"/>
      <c r="HZN58" s="332"/>
      <c r="HZO58" s="332"/>
      <c r="HZP58" s="332"/>
      <c r="HZQ58" s="332"/>
      <c r="HZR58" s="332"/>
      <c r="HZS58" s="332"/>
      <c r="HZT58" s="332"/>
      <c r="HZU58" s="332"/>
      <c r="HZV58" s="332"/>
      <c r="HZW58" s="332"/>
      <c r="HZX58" s="332"/>
      <c r="HZY58" s="332"/>
      <c r="HZZ58" s="332"/>
      <c r="IAA58" s="332"/>
      <c r="IAB58" s="332"/>
      <c r="IAC58" s="332"/>
      <c r="IAD58" s="332"/>
      <c r="IAE58" s="332"/>
      <c r="IAF58" s="332"/>
      <c r="IAG58" s="332"/>
      <c r="IAH58" s="332"/>
      <c r="IAI58" s="332"/>
      <c r="IAJ58" s="332"/>
      <c r="IAK58" s="332"/>
      <c r="IAL58" s="332"/>
      <c r="IAM58" s="332"/>
      <c r="IAN58" s="332"/>
      <c r="IAO58" s="332"/>
      <c r="IAP58" s="332"/>
      <c r="IAQ58" s="332"/>
      <c r="IAR58" s="332"/>
      <c r="IAS58" s="332"/>
      <c r="IAT58" s="332"/>
      <c r="IAU58" s="332"/>
      <c r="IAV58" s="332"/>
      <c r="IAW58" s="332"/>
      <c r="IAX58" s="332"/>
      <c r="IAY58" s="332"/>
      <c r="IAZ58" s="332"/>
      <c r="IBA58" s="332"/>
      <c r="IBB58" s="332"/>
      <c r="IBC58" s="332"/>
      <c r="IBD58" s="332"/>
      <c r="IBE58" s="332"/>
      <c r="IBF58" s="332"/>
      <c r="IBG58" s="332"/>
      <c r="IBH58" s="332"/>
      <c r="IBI58" s="332"/>
      <c r="IBJ58" s="332"/>
      <c r="IBK58" s="332"/>
      <c r="IBL58" s="332"/>
      <c r="IBM58" s="332"/>
      <c r="IBN58" s="332"/>
      <c r="IBO58" s="332"/>
      <c r="IBP58" s="332"/>
      <c r="IBQ58" s="332"/>
      <c r="IBR58" s="332"/>
      <c r="IBS58" s="332"/>
      <c r="IBT58" s="332"/>
      <c r="IBU58" s="332"/>
      <c r="IBV58" s="332"/>
      <c r="IBW58" s="332"/>
      <c r="IBX58" s="332"/>
      <c r="IBY58" s="332"/>
      <c r="IBZ58" s="332"/>
      <c r="ICA58" s="332"/>
      <c r="ICB58" s="332"/>
      <c r="ICC58" s="332"/>
      <c r="ICD58" s="332"/>
      <c r="ICE58" s="332"/>
      <c r="ICF58" s="332"/>
      <c r="ICG58" s="332"/>
      <c r="ICH58" s="332"/>
      <c r="ICI58" s="332"/>
      <c r="ICJ58" s="332"/>
      <c r="ICK58" s="332"/>
      <c r="ICL58" s="332"/>
      <c r="ICM58" s="332"/>
      <c r="ICN58" s="332"/>
      <c r="ICO58" s="332"/>
      <c r="ICP58" s="332"/>
      <c r="ICQ58" s="332"/>
      <c r="ICR58" s="332"/>
      <c r="ICS58" s="332"/>
      <c r="ICT58" s="332"/>
      <c r="ICU58" s="332"/>
      <c r="ICV58" s="332"/>
      <c r="ICW58" s="332"/>
      <c r="ICX58" s="332"/>
      <c r="ICY58" s="332"/>
      <c r="ICZ58" s="332"/>
      <c r="IDA58" s="332"/>
      <c r="IDB58" s="332"/>
      <c r="IDC58" s="332"/>
      <c r="IDD58" s="332"/>
      <c r="IDE58" s="332"/>
      <c r="IDF58" s="332"/>
      <c r="IDG58" s="332"/>
      <c r="IDH58" s="332"/>
      <c r="IDI58" s="332"/>
      <c r="IDJ58" s="332"/>
      <c r="IDK58" s="332"/>
      <c r="IDL58" s="332"/>
      <c r="IDM58" s="332"/>
      <c r="IDN58" s="332"/>
      <c r="IDO58" s="332"/>
      <c r="IDP58" s="332"/>
      <c r="IDQ58" s="332"/>
      <c r="IDR58" s="332"/>
      <c r="IDS58" s="332"/>
      <c r="IDT58" s="332"/>
      <c r="IDU58" s="332"/>
      <c r="IDV58" s="332"/>
      <c r="IDW58" s="332"/>
      <c r="IDX58" s="332"/>
      <c r="IDY58" s="332"/>
      <c r="IDZ58" s="332"/>
      <c r="IEA58" s="332"/>
      <c r="IEB58" s="332"/>
      <c r="IEC58" s="332"/>
      <c r="IED58" s="332"/>
      <c r="IEE58" s="332"/>
      <c r="IEF58" s="332"/>
      <c r="IEG58" s="332"/>
      <c r="IEH58" s="332"/>
      <c r="IEI58" s="332"/>
      <c r="IEJ58" s="332"/>
      <c r="IEK58" s="332"/>
      <c r="IEL58" s="332"/>
      <c r="IEM58" s="332"/>
      <c r="IEN58" s="332"/>
      <c r="IEO58" s="332"/>
      <c r="IEP58" s="332"/>
      <c r="IEQ58" s="332"/>
      <c r="IER58" s="332"/>
      <c r="IES58" s="332"/>
      <c r="IET58" s="332"/>
      <c r="IEU58" s="332"/>
      <c r="IEV58" s="332"/>
      <c r="IEW58" s="332"/>
      <c r="IEX58" s="332"/>
      <c r="IEY58" s="332"/>
      <c r="IEZ58" s="332"/>
      <c r="IFA58" s="332"/>
      <c r="IFB58" s="332"/>
      <c r="IFC58" s="332"/>
      <c r="IFD58" s="332"/>
      <c r="IFE58" s="332"/>
      <c r="IFF58" s="332"/>
      <c r="IFG58" s="332"/>
      <c r="IFH58" s="332"/>
      <c r="IFI58" s="332"/>
      <c r="IFJ58" s="332"/>
      <c r="IFK58" s="332"/>
      <c r="IFL58" s="332"/>
      <c r="IFM58" s="332"/>
      <c r="IFN58" s="332"/>
      <c r="IFO58" s="332"/>
      <c r="IFP58" s="332"/>
      <c r="IFQ58" s="332"/>
      <c r="IFR58" s="332"/>
      <c r="IFS58" s="332"/>
      <c r="IFT58" s="332"/>
      <c r="IFU58" s="332"/>
      <c r="IFV58" s="332"/>
      <c r="IFW58" s="332"/>
      <c r="IFX58" s="332"/>
      <c r="IFY58" s="332"/>
      <c r="IFZ58" s="332"/>
      <c r="IGA58" s="332"/>
      <c r="IGB58" s="332"/>
      <c r="IGC58" s="332"/>
      <c r="IGD58" s="332"/>
      <c r="IGE58" s="332"/>
      <c r="IGF58" s="332"/>
      <c r="IGG58" s="332"/>
      <c r="IGH58" s="332"/>
      <c r="IGI58" s="332"/>
      <c r="IGJ58" s="332"/>
      <c r="IGK58" s="332"/>
      <c r="IGL58" s="332"/>
      <c r="IGM58" s="332"/>
      <c r="IGN58" s="332"/>
      <c r="IGO58" s="332"/>
      <c r="IGP58" s="332"/>
      <c r="IGQ58" s="332"/>
      <c r="IGR58" s="332"/>
      <c r="IGS58" s="332"/>
      <c r="IGT58" s="332"/>
      <c r="IGU58" s="332"/>
      <c r="IGV58" s="332"/>
      <c r="IGW58" s="332"/>
      <c r="IGX58" s="332"/>
      <c r="IGY58" s="332"/>
      <c r="IGZ58" s="332"/>
      <c r="IHA58" s="332"/>
      <c r="IHB58" s="332"/>
      <c r="IHC58" s="332"/>
      <c r="IHD58" s="332"/>
      <c r="IHE58" s="332"/>
      <c r="IHF58" s="332"/>
      <c r="IHG58" s="332"/>
      <c r="IHH58" s="332"/>
      <c r="IHI58" s="332"/>
      <c r="IHJ58" s="332"/>
      <c r="IHK58" s="332"/>
      <c r="IHL58" s="332"/>
      <c r="IHM58" s="332"/>
      <c r="IHN58" s="332"/>
      <c r="IHO58" s="332"/>
      <c r="IHP58" s="332"/>
      <c r="IHQ58" s="332"/>
      <c r="IHR58" s="332"/>
      <c r="IHS58" s="332"/>
      <c r="IHT58" s="332"/>
      <c r="IHU58" s="332"/>
      <c r="IHV58" s="332"/>
      <c r="IHW58" s="332"/>
      <c r="IHX58" s="332"/>
      <c r="IHY58" s="332"/>
      <c r="IHZ58" s="332"/>
      <c r="IIA58" s="332"/>
      <c r="IIB58" s="332"/>
      <c r="IIC58" s="332"/>
      <c r="IID58" s="332"/>
      <c r="IIE58" s="332"/>
      <c r="IIF58" s="332"/>
      <c r="IIG58" s="332"/>
      <c r="IIH58" s="332"/>
      <c r="III58" s="332"/>
      <c r="IIJ58" s="332"/>
      <c r="IIK58" s="332"/>
      <c r="IIL58" s="332"/>
      <c r="IIM58" s="332"/>
      <c r="IIN58" s="332"/>
      <c r="IIO58" s="332"/>
      <c r="IIP58" s="332"/>
      <c r="IIQ58" s="332"/>
      <c r="IIR58" s="332"/>
      <c r="IIS58" s="332"/>
      <c r="IIT58" s="332"/>
      <c r="IIU58" s="332"/>
      <c r="IIV58" s="332"/>
      <c r="IIW58" s="332"/>
      <c r="IIX58" s="332"/>
      <c r="IIY58" s="332"/>
      <c r="IIZ58" s="332"/>
      <c r="IJA58" s="332"/>
      <c r="IJB58" s="332"/>
      <c r="IJC58" s="332"/>
      <c r="IJD58" s="332"/>
      <c r="IJE58" s="332"/>
      <c r="IJF58" s="332"/>
      <c r="IJG58" s="332"/>
      <c r="IJH58" s="332"/>
      <c r="IJI58" s="332"/>
      <c r="IJJ58" s="332"/>
      <c r="IJK58" s="332"/>
      <c r="IJL58" s="332"/>
      <c r="IJM58" s="332"/>
      <c r="IJN58" s="332"/>
      <c r="IJO58" s="332"/>
      <c r="IJP58" s="332"/>
      <c r="IJQ58" s="332"/>
      <c r="IJR58" s="332"/>
      <c r="IJS58" s="332"/>
      <c r="IJT58" s="332"/>
      <c r="IJU58" s="332"/>
      <c r="IJV58" s="332"/>
      <c r="IJW58" s="332"/>
      <c r="IJX58" s="332"/>
      <c r="IJY58" s="332"/>
      <c r="IJZ58" s="332"/>
      <c r="IKA58" s="332"/>
      <c r="IKB58" s="332"/>
      <c r="IKC58" s="332"/>
      <c r="IKD58" s="332"/>
      <c r="IKE58" s="332"/>
      <c r="IKF58" s="332"/>
      <c r="IKG58" s="332"/>
      <c r="IKH58" s="332"/>
      <c r="IKI58" s="332"/>
      <c r="IKJ58" s="332"/>
      <c r="IKK58" s="332"/>
      <c r="IKL58" s="332"/>
      <c r="IKM58" s="332"/>
      <c r="IKN58" s="332"/>
      <c r="IKO58" s="332"/>
      <c r="IKP58" s="332"/>
      <c r="IKQ58" s="332"/>
      <c r="IKR58" s="332"/>
      <c r="IKS58" s="332"/>
      <c r="IKT58" s="332"/>
      <c r="IKU58" s="332"/>
      <c r="IKV58" s="332"/>
      <c r="IKW58" s="332"/>
      <c r="IKX58" s="332"/>
      <c r="IKY58" s="332"/>
      <c r="IKZ58" s="332"/>
      <c r="ILA58" s="332"/>
      <c r="ILB58" s="332"/>
      <c r="ILC58" s="332"/>
      <c r="ILD58" s="332"/>
      <c r="ILE58" s="332"/>
      <c r="ILF58" s="332"/>
      <c r="ILG58" s="332"/>
      <c r="ILH58" s="332"/>
      <c r="ILI58" s="332"/>
      <c r="ILJ58" s="332"/>
      <c r="ILK58" s="332"/>
      <c r="ILL58" s="332"/>
      <c r="ILM58" s="332"/>
      <c r="ILN58" s="332"/>
      <c r="ILO58" s="332"/>
      <c r="ILP58" s="332"/>
      <c r="ILQ58" s="332"/>
      <c r="ILR58" s="332"/>
      <c r="ILS58" s="332"/>
      <c r="ILT58" s="332"/>
      <c r="ILU58" s="332"/>
      <c r="ILV58" s="332"/>
      <c r="ILW58" s="332"/>
      <c r="ILX58" s="332"/>
      <c r="ILY58" s="332"/>
      <c r="ILZ58" s="332"/>
      <c r="IMA58" s="332"/>
      <c r="IMB58" s="332"/>
      <c r="IMC58" s="332"/>
      <c r="IMD58" s="332"/>
      <c r="IME58" s="332"/>
      <c r="IMF58" s="332"/>
      <c r="IMG58" s="332"/>
      <c r="IMH58" s="332"/>
      <c r="IMI58" s="332"/>
      <c r="IMJ58" s="332"/>
      <c r="IMK58" s="332"/>
      <c r="IML58" s="332"/>
      <c r="IMM58" s="332"/>
      <c r="IMN58" s="332"/>
      <c r="IMO58" s="332"/>
      <c r="IMP58" s="332"/>
      <c r="IMQ58" s="332"/>
      <c r="IMR58" s="332"/>
      <c r="IMS58" s="332"/>
      <c r="IMT58" s="332"/>
      <c r="IMU58" s="332"/>
      <c r="IMV58" s="332"/>
      <c r="IMW58" s="332"/>
      <c r="IMX58" s="332"/>
      <c r="IMY58" s="332"/>
      <c r="IMZ58" s="332"/>
      <c r="INA58" s="332"/>
      <c r="INB58" s="332"/>
      <c r="INC58" s="332"/>
      <c r="IND58" s="332"/>
      <c r="INE58" s="332"/>
      <c r="INF58" s="332"/>
      <c r="ING58" s="332"/>
      <c r="INH58" s="332"/>
      <c r="INI58" s="332"/>
      <c r="INJ58" s="332"/>
      <c r="INK58" s="332"/>
      <c r="INL58" s="332"/>
      <c r="INM58" s="332"/>
      <c r="INN58" s="332"/>
      <c r="INO58" s="332"/>
      <c r="INP58" s="332"/>
      <c r="INQ58" s="332"/>
      <c r="INR58" s="332"/>
      <c r="INS58" s="332"/>
      <c r="INT58" s="332"/>
      <c r="INU58" s="332"/>
      <c r="INV58" s="332"/>
      <c r="INW58" s="332"/>
      <c r="INX58" s="332"/>
      <c r="INY58" s="332"/>
      <c r="INZ58" s="332"/>
      <c r="IOA58" s="332"/>
      <c r="IOB58" s="332"/>
      <c r="IOC58" s="332"/>
      <c r="IOD58" s="332"/>
      <c r="IOE58" s="332"/>
      <c r="IOF58" s="332"/>
      <c r="IOG58" s="332"/>
      <c r="IOH58" s="332"/>
      <c r="IOI58" s="332"/>
      <c r="IOJ58" s="332"/>
      <c r="IOK58" s="332"/>
      <c r="IOL58" s="332"/>
      <c r="IOM58" s="332"/>
      <c r="ION58" s="332"/>
      <c r="IOO58" s="332"/>
      <c r="IOP58" s="332"/>
      <c r="IOQ58" s="332"/>
      <c r="IOR58" s="332"/>
      <c r="IOS58" s="332"/>
      <c r="IOT58" s="332"/>
      <c r="IOU58" s="332"/>
      <c r="IOV58" s="332"/>
      <c r="IOW58" s="332"/>
      <c r="IOX58" s="332"/>
      <c r="IOY58" s="332"/>
      <c r="IOZ58" s="332"/>
      <c r="IPA58" s="332"/>
      <c r="IPB58" s="332"/>
      <c r="IPC58" s="332"/>
      <c r="IPD58" s="332"/>
      <c r="IPE58" s="332"/>
      <c r="IPF58" s="332"/>
      <c r="IPG58" s="332"/>
      <c r="IPH58" s="332"/>
      <c r="IPI58" s="332"/>
      <c r="IPJ58" s="332"/>
      <c r="IPK58" s="332"/>
      <c r="IPL58" s="332"/>
      <c r="IPM58" s="332"/>
      <c r="IPN58" s="332"/>
      <c r="IPO58" s="332"/>
      <c r="IPP58" s="332"/>
      <c r="IPQ58" s="332"/>
      <c r="IPR58" s="332"/>
      <c r="IPS58" s="332"/>
      <c r="IPT58" s="332"/>
      <c r="IPU58" s="332"/>
      <c r="IPV58" s="332"/>
      <c r="IPW58" s="332"/>
      <c r="IPX58" s="332"/>
      <c r="IPY58" s="332"/>
      <c r="IPZ58" s="332"/>
      <c r="IQA58" s="332"/>
      <c r="IQB58" s="332"/>
      <c r="IQC58" s="332"/>
      <c r="IQD58" s="332"/>
      <c r="IQE58" s="332"/>
      <c r="IQF58" s="332"/>
      <c r="IQG58" s="332"/>
      <c r="IQH58" s="332"/>
      <c r="IQI58" s="332"/>
      <c r="IQJ58" s="332"/>
      <c r="IQK58" s="332"/>
      <c r="IQL58" s="332"/>
      <c r="IQM58" s="332"/>
      <c r="IQN58" s="332"/>
      <c r="IQO58" s="332"/>
      <c r="IQP58" s="332"/>
      <c r="IQQ58" s="332"/>
      <c r="IQR58" s="332"/>
      <c r="IQS58" s="332"/>
      <c r="IQT58" s="332"/>
      <c r="IQU58" s="332"/>
      <c r="IQV58" s="332"/>
      <c r="IQW58" s="332"/>
      <c r="IQX58" s="332"/>
      <c r="IQY58" s="332"/>
      <c r="IQZ58" s="332"/>
      <c r="IRA58" s="332"/>
      <c r="IRB58" s="332"/>
      <c r="IRC58" s="332"/>
      <c r="IRD58" s="332"/>
      <c r="IRE58" s="332"/>
      <c r="IRF58" s="332"/>
      <c r="IRG58" s="332"/>
      <c r="IRH58" s="332"/>
      <c r="IRI58" s="332"/>
      <c r="IRJ58" s="332"/>
      <c r="IRK58" s="332"/>
      <c r="IRL58" s="332"/>
      <c r="IRM58" s="332"/>
      <c r="IRN58" s="332"/>
      <c r="IRO58" s="332"/>
      <c r="IRP58" s="332"/>
      <c r="IRQ58" s="332"/>
      <c r="IRR58" s="332"/>
      <c r="IRS58" s="332"/>
      <c r="IRT58" s="332"/>
      <c r="IRU58" s="332"/>
      <c r="IRV58" s="332"/>
      <c r="IRW58" s="332"/>
      <c r="IRX58" s="332"/>
      <c r="IRY58" s="332"/>
      <c r="IRZ58" s="332"/>
      <c r="ISA58" s="332"/>
      <c r="ISB58" s="332"/>
      <c r="ISC58" s="332"/>
      <c r="ISD58" s="332"/>
      <c r="ISE58" s="332"/>
      <c r="ISF58" s="332"/>
      <c r="ISG58" s="332"/>
      <c r="ISH58" s="332"/>
      <c r="ISI58" s="332"/>
      <c r="ISJ58" s="332"/>
      <c r="ISK58" s="332"/>
      <c r="ISL58" s="332"/>
      <c r="ISM58" s="332"/>
      <c r="ISN58" s="332"/>
      <c r="ISO58" s="332"/>
      <c r="ISP58" s="332"/>
      <c r="ISQ58" s="332"/>
      <c r="ISR58" s="332"/>
      <c r="ISS58" s="332"/>
      <c r="IST58" s="332"/>
      <c r="ISU58" s="332"/>
      <c r="ISV58" s="332"/>
      <c r="ISW58" s="332"/>
      <c r="ISX58" s="332"/>
      <c r="ISY58" s="332"/>
      <c r="ISZ58" s="332"/>
      <c r="ITA58" s="332"/>
      <c r="ITB58" s="332"/>
      <c r="ITC58" s="332"/>
      <c r="ITD58" s="332"/>
      <c r="ITE58" s="332"/>
      <c r="ITF58" s="332"/>
      <c r="ITG58" s="332"/>
      <c r="ITH58" s="332"/>
      <c r="ITI58" s="332"/>
      <c r="ITJ58" s="332"/>
      <c r="ITK58" s="332"/>
      <c r="ITL58" s="332"/>
      <c r="ITM58" s="332"/>
      <c r="ITN58" s="332"/>
      <c r="ITO58" s="332"/>
      <c r="ITP58" s="332"/>
      <c r="ITQ58" s="332"/>
      <c r="ITR58" s="332"/>
      <c r="ITS58" s="332"/>
      <c r="ITT58" s="332"/>
      <c r="ITU58" s="332"/>
      <c r="ITV58" s="332"/>
      <c r="ITW58" s="332"/>
      <c r="ITX58" s="332"/>
      <c r="ITY58" s="332"/>
      <c r="ITZ58" s="332"/>
      <c r="IUA58" s="332"/>
      <c r="IUB58" s="332"/>
      <c r="IUC58" s="332"/>
      <c r="IUD58" s="332"/>
      <c r="IUE58" s="332"/>
      <c r="IUF58" s="332"/>
      <c r="IUG58" s="332"/>
      <c r="IUH58" s="332"/>
      <c r="IUI58" s="332"/>
      <c r="IUJ58" s="332"/>
      <c r="IUK58" s="332"/>
      <c r="IUL58" s="332"/>
      <c r="IUM58" s="332"/>
      <c r="IUN58" s="332"/>
      <c r="IUO58" s="332"/>
      <c r="IUP58" s="332"/>
      <c r="IUQ58" s="332"/>
      <c r="IUR58" s="332"/>
      <c r="IUS58" s="332"/>
      <c r="IUT58" s="332"/>
      <c r="IUU58" s="332"/>
      <c r="IUV58" s="332"/>
      <c r="IUW58" s="332"/>
      <c r="IUX58" s="332"/>
      <c r="IUY58" s="332"/>
      <c r="IUZ58" s="332"/>
      <c r="IVA58" s="332"/>
      <c r="IVB58" s="332"/>
      <c r="IVC58" s="332"/>
      <c r="IVD58" s="332"/>
      <c r="IVE58" s="332"/>
      <c r="IVF58" s="332"/>
      <c r="IVG58" s="332"/>
      <c r="IVH58" s="332"/>
      <c r="IVI58" s="332"/>
      <c r="IVJ58" s="332"/>
      <c r="IVK58" s="332"/>
      <c r="IVL58" s="332"/>
      <c r="IVM58" s="332"/>
      <c r="IVN58" s="332"/>
      <c r="IVO58" s="332"/>
      <c r="IVP58" s="332"/>
      <c r="IVQ58" s="332"/>
      <c r="IVR58" s="332"/>
      <c r="IVS58" s="332"/>
      <c r="IVT58" s="332"/>
      <c r="IVU58" s="332"/>
      <c r="IVV58" s="332"/>
      <c r="IVW58" s="332"/>
      <c r="IVX58" s="332"/>
      <c r="IVY58" s="332"/>
      <c r="IVZ58" s="332"/>
      <c r="IWA58" s="332"/>
      <c r="IWB58" s="332"/>
      <c r="IWC58" s="332"/>
      <c r="IWD58" s="332"/>
      <c r="IWE58" s="332"/>
      <c r="IWF58" s="332"/>
      <c r="IWG58" s="332"/>
      <c r="IWH58" s="332"/>
      <c r="IWI58" s="332"/>
      <c r="IWJ58" s="332"/>
      <c r="IWK58" s="332"/>
      <c r="IWL58" s="332"/>
      <c r="IWM58" s="332"/>
      <c r="IWN58" s="332"/>
      <c r="IWO58" s="332"/>
      <c r="IWP58" s="332"/>
      <c r="IWQ58" s="332"/>
      <c r="IWR58" s="332"/>
      <c r="IWS58" s="332"/>
      <c r="IWT58" s="332"/>
      <c r="IWU58" s="332"/>
      <c r="IWV58" s="332"/>
      <c r="IWW58" s="332"/>
      <c r="IWX58" s="332"/>
      <c r="IWY58" s="332"/>
      <c r="IWZ58" s="332"/>
      <c r="IXA58" s="332"/>
      <c r="IXB58" s="332"/>
      <c r="IXC58" s="332"/>
      <c r="IXD58" s="332"/>
      <c r="IXE58" s="332"/>
      <c r="IXF58" s="332"/>
      <c r="IXG58" s="332"/>
      <c r="IXH58" s="332"/>
      <c r="IXI58" s="332"/>
      <c r="IXJ58" s="332"/>
      <c r="IXK58" s="332"/>
      <c r="IXL58" s="332"/>
      <c r="IXM58" s="332"/>
      <c r="IXN58" s="332"/>
      <c r="IXO58" s="332"/>
      <c r="IXP58" s="332"/>
      <c r="IXQ58" s="332"/>
      <c r="IXR58" s="332"/>
      <c r="IXS58" s="332"/>
      <c r="IXT58" s="332"/>
      <c r="IXU58" s="332"/>
      <c r="IXV58" s="332"/>
      <c r="IXW58" s="332"/>
      <c r="IXX58" s="332"/>
      <c r="IXY58" s="332"/>
      <c r="IXZ58" s="332"/>
      <c r="IYA58" s="332"/>
      <c r="IYB58" s="332"/>
      <c r="IYC58" s="332"/>
      <c r="IYD58" s="332"/>
      <c r="IYE58" s="332"/>
      <c r="IYF58" s="332"/>
      <c r="IYG58" s="332"/>
      <c r="IYH58" s="332"/>
      <c r="IYI58" s="332"/>
      <c r="IYJ58" s="332"/>
      <c r="IYK58" s="332"/>
      <c r="IYL58" s="332"/>
      <c r="IYM58" s="332"/>
      <c r="IYN58" s="332"/>
      <c r="IYO58" s="332"/>
      <c r="IYP58" s="332"/>
      <c r="IYQ58" s="332"/>
      <c r="IYR58" s="332"/>
      <c r="IYS58" s="332"/>
      <c r="IYT58" s="332"/>
      <c r="IYU58" s="332"/>
      <c r="IYV58" s="332"/>
      <c r="IYW58" s="332"/>
      <c r="IYX58" s="332"/>
      <c r="IYY58" s="332"/>
      <c r="IYZ58" s="332"/>
      <c r="IZA58" s="332"/>
      <c r="IZB58" s="332"/>
      <c r="IZC58" s="332"/>
      <c r="IZD58" s="332"/>
      <c r="IZE58" s="332"/>
      <c r="IZF58" s="332"/>
      <c r="IZG58" s="332"/>
      <c r="IZH58" s="332"/>
      <c r="IZI58" s="332"/>
      <c r="IZJ58" s="332"/>
      <c r="IZK58" s="332"/>
      <c r="IZL58" s="332"/>
      <c r="IZM58" s="332"/>
      <c r="IZN58" s="332"/>
      <c r="IZO58" s="332"/>
      <c r="IZP58" s="332"/>
      <c r="IZQ58" s="332"/>
      <c r="IZR58" s="332"/>
      <c r="IZS58" s="332"/>
      <c r="IZT58" s="332"/>
      <c r="IZU58" s="332"/>
      <c r="IZV58" s="332"/>
      <c r="IZW58" s="332"/>
      <c r="IZX58" s="332"/>
      <c r="IZY58" s="332"/>
      <c r="IZZ58" s="332"/>
      <c r="JAA58" s="332"/>
      <c r="JAB58" s="332"/>
      <c r="JAC58" s="332"/>
      <c r="JAD58" s="332"/>
      <c r="JAE58" s="332"/>
      <c r="JAF58" s="332"/>
      <c r="JAG58" s="332"/>
      <c r="JAH58" s="332"/>
      <c r="JAI58" s="332"/>
      <c r="JAJ58" s="332"/>
      <c r="JAK58" s="332"/>
      <c r="JAL58" s="332"/>
      <c r="JAM58" s="332"/>
      <c r="JAN58" s="332"/>
      <c r="JAO58" s="332"/>
      <c r="JAP58" s="332"/>
      <c r="JAQ58" s="332"/>
      <c r="JAR58" s="332"/>
      <c r="JAS58" s="332"/>
      <c r="JAT58" s="332"/>
      <c r="JAU58" s="332"/>
      <c r="JAV58" s="332"/>
      <c r="JAW58" s="332"/>
      <c r="JAX58" s="332"/>
      <c r="JAY58" s="332"/>
      <c r="JAZ58" s="332"/>
      <c r="JBA58" s="332"/>
      <c r="JBB58" s="332"/>
      <c r="JBC58" s="332"/>
      <c r="JBD58" s="332"/>
      <c r="JBE58" s="332"/>
      <c r="JBF58" s="332"/>
      <c r="JBG58" s="332"/>
      <c r="JBH58" s="332"/>
      <c r="JBI58" s="332"/>
      <c r="JBJ58" s="332"/>
      <c r="JBK58" s="332"/>
      <c r="JBL58" s="332"/>
      <c r="JBM58" s="332"/>
      <c r="JBN58" s="332"/>
      <c r="JBO58" s="332"/>
      <c r="JBP58" s="332"/>
      <c r="JBQ58" s="332"/>
      <c r="JBR58" s="332"/>
      <c r="JBS58" s="332"/>
      <c r="JBT58" s="332"/>
      <c r="JBU58" s="332"/>
      <c r="JBV58" s="332"/>
      <c r="JBW58" s="332"/>
      <c r="JBX58" s="332"/>
      <c r="JBY58" s="332"/>
      <c r="JBZ58" s="332"/>
      <c r="JCA58" s="332"/>
      <c r="JCB58" s="332"/>
      <c r="JCC58" s="332"/>
      <c r="JCD58" s="332"/>
      <c r="JCE58" s="332"/>
      <c r="JCF58" s="332"/>
      <c r="JCG58" s="332"/>
      <c r="JCH58" s="332"/>
      <c r="JCI58" s="332"/>
      <c r="JCJ58" s="332"/>
      <c r="JCK58" s="332"/>
      <c r="JCL58" s="332"/>
      <c r="JCM58" s="332"/>
      <c r="JCN58" s="332"/>
      <c r="JCO58" s="332"/>
      <c r="JCP58" s="332"/>
      <c r="JCQ58" s="332"/>
      <c r="JCR58" s="332"/>
      <c r="JCS58" s="332"/>
      <c r="JCT58" s="332"/>
      <c r="JCU58" s="332"/>
      <c r="JCV58" s="332"/>
      <c r="JCW58" s="332"/>
      <c r="JCX58" s="332"/>
      <c r="JCY58" s="332"/>
      <c r="JCZ58" s="332"/>
      <c r="JDA58" s="332"/>
      <c r="JDB58" s="332"/>
      <c r="JDC58" s="332"/>
      <c r="JDD58" s="332"/>
      <c r="JDE58" s="332"/>
      <c r="JDF58" s="332"/>
      <c r="JDG58" s="332"/>
      <c r="JDH58" s="332"/>
      <c r="JDI58" s="332"/>
      <c r="JDJ58" s="332"/>
      <c r="JDK58" s="332"/>
      <c r="JDL58" s="332"/>
      <c r="JDM58" s="332"/>
      <c r="JDN58" s="332"/>
      <c r="JDO58" s="332"/>
      <c r="JDP58" s="332"/>
      <c r="JDQ58" s="332"/>
      <c r="JDR58" s="332"/>
      <c r="JDS58" s="332"/>
      <c r="JDT58" s="332"/>
      <c r="JDU58" s="332"/>
      <c r="JDV58" s="332"/>
      <c r="JDW58" s="332"/>
      <c r="JDX58" s="332"/>
      <c r="JDY58" s="332"/>
      <c r="JDZ58" s="332"/>
      <c r="JEA58" s="332"/>
      <c r="JEB58" s="332"/>
      <c r="JEC58" s="332"/>
      <c r="JED58" s="332"/>
      <c r="JEE58" s="332"/>
      <c r="JEF58" s="332"/>
      <c r="JEG58" s="332"/>
      <c r="JEH58" s="332"/>
      <c r="JEI58" s="332"/>
      <c r="JEJ58" s="332"/>
      <c r="JEK58" s="332"/>
      <c r="JEL58" s="332"/>
      <c r="JEM58" s="332"/>
      <c r="JEN58" s="332"/>
      <c r="JEO58" s="332"/>
      <c r="JEP58" s="332"/>
      <c r="JEQ58" s="332"/>
      <c r="JER58" s="332"/>
      <c r="JES58" s="332"/>
      <c r="JET58" s="332"/>
      <c r="JEU58" s="332"/>
      <c r="JEV58" s="332"/>
      <c r="JEW58" s="332"/>
      <c r="JEX58" s="332"/>
      <c r="JEY58" s="332"/>
      <c r="JEZ58" s="332"/>
      <c r="JFA58" s="332"/>
      <c r="JFB58" s="332"/>
      <c r="JFC58" s="332"/>
      <c r="JFD58" s="332"/>
      <c r="JFE58" s="332"/>
      <c r="JFF58" s="332"/>
      <c r="JFG58" s="332"/>
      <c r="JFH58" s="332"/>
      <c r="JFI58" s="332"/>
      <c r="JFJ58" s="332"/>
      <c r="JFK58" s="332"/>
      <c r="JFL58" s="332"/>
      <c r="JFM58" s="332"/>
      <c r="JFN58" s="332"/>
      <c r="JFO58" s="332"/>
      <c r="JFP58" s="332"/>
      <c r="JFQ58" s="332"/>
      <c r="JFR58" s="332"/>
      <c r="JFS58" s="332"/>
      <c r="JFT58" s="332"/>
      <c r="JFU58" s="332"/>
      <c r="JFV58" s="332"/>
      <c r="JFW58" s="332"/>
      <c r="JFX58" s="332"/>
      <c r="JFY58" s="332"/>
      <c r="JFZ58" s="332"/>
      <c r="JGA58" s="332"/>
      <c r="JGB58" s="332"/>
      <c r="JGC58" s="332"/>
      <c r="JGD58" s="332"/>
      <c r="JGE58" s="332"/>
      <c r="JGF58" s="332"/>
      <c r="JGG58" s="332"/>
      <c r="JGH58" s="332"/>
      <c r="JGI58" s="332"/>
      <c r="JGJ58" s="332"/>
      <c r="JGK58" s="332"/>
      <c r="JGL58" s="332"/>
      <c r="JGM58" s="332"/>
      <c r="JGN58" s="332"/>
      <c r="JGO58" s="332"/>
      <c r="JGP58" s="332"/>
      <c r="JGQ58" s="332"/>
      <c r="JGR58" s="332"/>
      <c r="JGS58" s="332"/>
      <c r="JGT58" s="332"/>
      <c r="JGU58" s="332"/>
      <c r="JGV58" s="332"/>
      <c r="JGW58" s="332"/>
      <c r="JGX58" s="332"/>
      <c r="JGY58" s="332"/>
      <c r="JGZ58" s="332"/>
      <c r="JHA58" s="332"/>
      <c r="JHB58" s="332"/>
      <c r="JHC58" s="332"/>
      <c r="JHD58" s="332"/>
      <c r="JHE58" s="332"/>
      <c r="JHF58" s="332"/>
      <c r="JHG58" s="332"/>
      <c r="JHH58" s="332"/>
      <c r="JHI58" s="332"/>
      <c r="JHJ58" s="332"/>
      <c r="JHK58" s="332"/>
      <c r="JHL58" s="332"/>
      <c r="JHM58" s="332"/>
      <c r="JHN58" s="332"/>
      <c r="JHO58" s="332"/>
      <c r="JHP58" s="332"/>
      <c r="JHQ58" s="332"/>
      <c r="JHR58" s="332"/>
      <c r="JHS58" s="332"/>
      <c r="JHT58" s="332"/>
      <c r="JHU58" s="332"/>
      <c r="JHV58" s="332"/>
      <c r="JHW58" s="332"/>
      <c r="JHX58" s="332"/>
      <c r="JHY58" s="332"/>
      <c r="JHZ58" s="332"/>
      <c r="JIA58" s="332"/>
      <c r="JIB58" s="332"/>
      <c r="JIC58" s="332"/>
      <c r="JID58" s="332"/>
      <c r="JIE58" s="332"/>
      <c r="JIF58" s="332"/>
      <c r="JIG58" s="332"/>
      <c r="JIH58" s="332"/>
      <c r="JII58" s="332"/>
      <c r="JIJ58" s="332"/>
      <c r="JIK58" s="332"/>
      <c r="JIL58" s="332"/>
      <c r="JIM58" s="332"/>
      <c r="JIN58" s="332"/>
      <c r="JIO58" s="332"/>
      <c r="JIP58" s="332"/>
      <c r="JIQ58" s="332"/>
      <c r="JIR58" s="332"/>
      <c r="JIS58" s="332"/>
      <c r="JIT58" s="332"/>
      <c r="JIU58" s="332"/>
      <c r="JIV58" s="332"/>
      <c r="JIW58" s="332"/>
      <c r="JIX58" s="332"/>
      <c r="JIY58" s="332"/>
      <c r="JIZ58" s="332"/>
      <c r="JJA58" s="332"/>
      <c r="JJB58" s="332"/>
      <c r="JJC58" s="332"/>
      <c r="JJD58" s="332"/>
      <c r="JJE58" s="332"/>
      <c r="JJF58" s="332"/>
      <c r="JJG58" s="332"/>
      <c r="JJH58" s="332"/>
      <c r="JJI58" s="332"/>
      <c r="JJJ58" s="332"/>
      <c r="JJK58" s="332"/>
      <c r="JJL58" s="332"/>
      <c r="JJM58" s="332"/>
      <c r="JJN58" s="332"/>
      <c r="JJO58" s="332"/>
      <c r="JJP58" s="332"/>
      <c r="JJQ58" s="332"/>
      <c r="JJR58" s="332"/>
      <c r="JJS58" s="332"/>
      <c r="JJT58" s="332"/>
      <c r="JJU58" s="332"/>
      <c r="JJV58" s="332"/>
      <c r="JJW58" s="332"/>
      <c r="JJX58" s="332"/>
      <c r="JJY58" s="332"/>
      <c r="JJZ58" s="332"/>
      <c r="JKA58" s="332"/>
      <c r="JKB58" s="332"/>
      <c r="JKC58" s="332"/>
      <c r="JKD58" s="332"/>
      <c r="JKE58" s="332"/>
      <c r="JKF58" s="332"/>
      <c r="JKG58" s="332"/>
      <c r="JKH58" s="332"/>
      <c r="JKI58" s="332"/>
      <c r="JKJ58" s="332"/>
      <c r="JKK58" s="332"/>
      <c r="JKL58" s="332"/>
      <c r="JKM58" s="332"/>
      <c r="JKN58" s="332"/>
      <c r="JKO58" s="332"/>
      <c r="JKP58" s="332"/>
      <c r="JKQ58" s="332"/>
      <c r="JKR58" s="332"/>
      <c r="JKS58" s="332"/>
      <c r="JKT58" s="332"/>
      <c r="JKU58" s="332"/>
      <c r="JKV58" s="332"/>
      <c r="JKW58" s="332"/>
      <c r="JKX58" s="332"/>
      <c r="JKY58" s="332"/>
      <c r="JKZ58" s="332"/>
      <c r="JLA58" s="332"/>
      <c r="JLB58" s="332"/>
      <c r="JLC58" s="332"/>
      <c r="JLD58" s="332"/>
      <c r="JLE58" s="332"/>
      <c r="JLF58" s="332"/>
      <c r="JLG58" s="332"/>
      <c r="JLH58" s="332"/>
      <c r="JLI58" s="332"/>
      <c r="JLJ58" s="332"/>
      <c r="JLK58" s="332"/>
      <c r="JLL58" s="332"/>
      <c r="JLM58" s="332"/>
      <c r="JLN58" s="332"/>
      <c r="JLO58" s="332"/>
      <c r="JLP58" s="332"/>
      <c r="JLQ58" s="332"/>
      <c r="JLR58" s="332"/>
      <c r="JLS58" s="332"/>
      <c r="JLT58" s="332"/>
      <c r="JLU58" s="332"/>
      <c r="JLV58" s="332"/>
      <c r="JLW58" s="332"/>
      <c r="JLX58" s="332"/>
      <c r="JLY58" s="332"/>
      <c r="JLZ58" s="332"/>
      <c r="JMA58" s="332"/>
      <c r="JMB58" s="332"/>
      <c r="JMC58" s="332"/>
      <c r="JMD58" s="332"/>
      <c r="JME58" s="332"/>
      <c r="JMF58" s="332"/>
      <c r="JMG58" s="332"/>
      <c r="JMH58" s="332"/>
      <c r="JMI58" s="332"/>
      <c r="JMJ58" s="332"/>
      <c r="JMK58" s="332"/>
      <c r="JML58" s="332"/>
      <c r="JMM58" s="332"/>
      <c r="JMN58" s="332"/>
      <c r="JMO58" s="332"/>
      <c r="JMP58" s="332"/>
      <c r="JMQ58" s="332"/>
      <c r="JMR58" s="332"/>
      <c r="JMS58" s="332"/>
      <c r="JMT58" s="332"/>
      <c r="JMU58" s="332"/>
      <c r="JMV58" s="332"/>
      <c r="JMW58" s="332"/>
      <c r="JMX58" s="332"/>
      <c r="JMY58" s="332"/>
      <c r="JMZ58" s="332"/>
      <c r="JNA58" s="332"/>
      <c r="JNB58" s="332"/>
      <c r="JNC58" s="332"/>
      <c r="JND58" s="332"/>
      <c r="JNE58" s="332"/>
      <c r="JNF58" s="332"/>
      <c r="JNG58" s="332"/>
      <c r="JNH58" s="332"/>
      <c r="JNI58" s="332"/>
      <c r="JNJ58" s="332"/>
      <c r="JNK58" s="332"/>
      <c r="JNL58" s="332"/>
      <c r="JNM58" s="332"/>
      <c r="JNN58" s="332"/>
      <c r="JNO58" s="332"/>
      <c r="JNP58" s="332"/>
      <c r="JNQ58" s="332"/>
      <c r="JNR58" s="332"/>
      <c r="JNS58" s="332"/>
      <c r="JNT58" s="332"/>
      <c r="JNU58" s="332"/>
      <c r="JNV58" s="332"/>
      <c r="JNW58" s="332"/>
      <c r="JNX58" s="332"/>
      <c r="JNY58" s="332"/>
      <c r="JNZ58" s="332"/>
      <c r="JOA58" s="332"/>
      <c r="JOB58" s="332"/>
      <c r="JOC58" s="332"/>
      <c r="JOD58" s="332"/>
      <c r="JOE58" s="332"/>
      <c r="JOF58" s="332"/>
      <c r="JOG58" s="332"/>
      <c r="JOH58" s="332"/>
      <c r="JOI58" s="332"/>
      <c r="JOJ58" s="332"/>
      <c r="JOK58" s="332"/>
      <c r="JOL58" s="332"/>
      <c r="JOM58" s="332"/>
      <c r="JON58" s="332"/>
      <c r="JOO58" s="332"/>
      <c r="JOP58" s="332"/>
      <c r="JOQ58" s="332"/>
      <c r="JOR58" s="332"/>
      <c r="JOS58" s="332"/>
      <c r="JOT58" s="332"/>
      <c r="JOU58" s="332"/>
      <c r="JOV58" s="332"/>
      <c r="JOW58" s="332"/>
      <c r="JOX58" s="332"/>
      <c r="JOY58" s="332"/>
      <c r="JOZ58" s="332"/>
      <c r="JPA58" s="332"/>
      <c r="JPB58" s="332"/>
      <c r="JPC58" s="332"/>
      <c r="JPD58" s="332"/>
      <c r="JPE58" s="332"/>
      <c r="JPF58" s="332"/>
      <c r="JPG58" s="332"/>
      <c r="JPH58" s="332"/>
      <c r="JPI58" s="332"/>
      <c r="JPJ58" s="332"/>
      <c r="JPK58" s="332"/>
      <c r="JPL58" s="332"/>
      <c r="JPM58" s="332"/>
      <c r="JPN58" s="332"/>
      <c r="JPO58" s="332"/>
      <c r="JPP58" s="332"/>
      <c r="JPQ58" s="332"/>
      <c r="JPR58" s="332"/>
      <c r="JPS58" s="332"/>
      <c r="JPT58" s="332"/>
      <c r="JPU58" s="332"/>
      <c r="JPV58" s="332"/>
      <c r="JPW58" s="332"/>
      <c r="JPX58" s="332"/>
      <c r="JPY58" s="332"/>
      <c r="JPZ58" s="332"/>
      <c r="JQA58" s="332"/>
      <c r="JQB58" s="332"/>
      <c r="JQC58" s="332"/>
      <c r="JQD58" s="332"/>
      <c r="JQE58" s="332"/>
      <c r="JQF58" s="332"/>
      <c r="JQG58" s="332"/>
      <c r="JQH58" s="332"/>
      <c r="JQI58" s="332"/>
      <c r="JQJ58" s="332"/>
      <c r="JQK58" s="332"/>
      <c r="JQL58" s="332"/>
      <c r="JQM58" s="332"/>
      <c r="JQN58" s="332"/>
      <c r="JQO58" s="332"/>
      <c r="JQP58" s="332"/>
      <c r="JQQ58" s="332"/>
      <c r="JQR58" s="332"/>
      <c r="JQS58" s="332"/>
      <c r="JQT58" s="332"/>
      <c r="JQU58" s="332"/>
      <c r="JQV58" s="332"/>
      <c r="JQW58" s="332"/>
      <c r="JQX58" s="332"/>
      <c r="JQY58" s="332"/>
      <c r="JQZ58" s="332"/>
      <c r="JRA58" s="332"/>
      <c r="JRB58" s="332"/>
      <c r="JRC58" s="332"/>
      <c r="JRD58" s="332"/>
      <c r="JRE58" s="332"/>
      <c r="JRF58" s="332"/>
      <c r="JRG58" s="332"/>
      <c r="JRH58" s="332"/>
      <c r="JRI58" s="332"/>
      <c r="JRJ58" s="332"/>
      <c r="JRK58" s="332"/>
      <c r="JRL58" s="332"/>
      <c r="JRM58" s="332"/>
      <c r="JRN58" s="332"/>
      <c r="JRO58" s="332"/>
      <c r="JRP58" s="332"/>
      <c r="JRQ58" s="332"/>
      <c r="JRR58" s="332"/>
      <c r="JRS58" s="332"/>
      <c r="JRT58" s="332"/>
      <c r="JRU58" s="332"/>
      <c r="JRV58" s="332"/>
      <c r="JRW58" s="332"/>
      <c r="JRX58" s="332"/>
      <c r="JRY58" s="332"/>
      <c r="JRZ58" s="332"/>
      <c r="JSA58" s="332"/>
      <c r="JSB58" s="332"/>
      <c r="JSC58" s="332"/>
      <c r="JSD58" s="332"/>
      <c r="JSE58" s="332"/>
      <c r="JSF58" s="332"/>
      <c r="JSG58" s="332"/>
      <c r="JSH58" s="332"/>
      <c r="JSI58" s="332"/>
      <c r="JSJ58" s="332"/>
      <c r="JSK58" s="332"/>
      <c r="JSL58" s="332"/>
      <c r="JSM58" s="332"/>
      <c r="JSN58" s="332"/>
      <c r="JSO58" s="332"/>
      <c r="JSP58" s="332"/>
      <c r="JSQ58" s="332"/>
      <c r="JSR58" s="332"/>
      <c r="JSS58" s="332"/>
      <c r="JST58" s="332"/>
      <c r="JSU58" s="332"/>
      <c r="JSV58" s="332"/>
      <c r="JSW58" s="332"/>
      <c r="JSX58" s="332"/>
      <c r="JSY58" s="332"/>
      <c r="JSZ58" s="332"/>
      <c r="JTA58" s="332"/>
      <c r="JTB58" s="332"/>
      <c r="JTC58" s="332"/>
      <c r="JTD58" s="332"/>
      <c r="JTE58" s="332"/>
      <c r="JTF58" s="332"/>
      <c r="JTG58" s="332"/>
      <c r="JTH58" s="332"/>
      <c r="JTI58" s="332"/>
      <c r="JTJ58" s="332"/>
      <c r="JTK58" s="332"/>
      <c r="JTL58" s="332"/>
      <c r="JTM58" s="332"/>
      <c r="JTN58" s="332"/>
      <c r="JTO58" s="332"/>
      <c r="JTP58" s="332"/>
      <c r="JTQ58" s="332"/>
      <c r="JTR58" s="332"/>
      <c r="JTS58" s="332"/>
      <c r="JTT58" s="332"/>
      <c r="JTU58" s="332"/>
      <c r="JTV58" s="332"/>
      <c r="JTW58" s="332"/>
      <c r="JTX58" s="332"/>
      <c r="JTY58" s="332"/>
      <c r="JTZ58" s="332"/>
      <c r="JUA58" s="332"/>
      <c r="JUB58" s="332"/>
      <c r="JUC58" s="332"/>
      <c r="JUD58" s="332"/>
      <c r="JUE58" s="332"/>
      <c r="JUF58" s="332"/>
      <c r="JUG58" s="332"/>
      <c r="JUH58" s="332"/>
      <c r="JUI58" s="332"/>
      <c r="JUJ58" s="332"/>
      <c r="JUK58" s="332"/>
      <c r="JUL58" s="332"/>
      <c r="JUM58" s="332"/>
      <c r="JUN58" s="332"/>
      <c r="JUO58" s="332"/>
      <c r="JUP58" s="332"/>
      <c r="JUQ58" s="332"/>
      <c r="JUR58" s="332"/>
      <c r="JUS58" s="332"/>
      <c r="JUT58" s="332"/>
      <c r="JUU58" s="332"/>
      <c r="JUV58" s="332"/>
      <c r="JUW58" s="332"/>
      <c r="JUX58" s="332"/>
      <c r="JUY58" s="332"/>
      <c r="JUZ58" s="332"/>
      <c r="JVA58" s="332"/>
      <c r="JVB58" s="332"/>
      <c r="JVC58" s="332"/>
      <c r="JVD58" s="332"/>
      <c r="JVE58" s="332"/>
      <c r="JVF58" s="332"/>
      <c r="JVG58" s="332"/>
      <c r="JVH58" s="332"/>
      <c r="JVI58" s="332"/>
      <c r="JVJ58" s="332"/>
      <c r="JVK58" s="332"/>
      <c r="JVL58" s="332"/>
      <c r="JVM58" s="332"/>
      <c r="JVN58" s="332"/>
      <c r="JVO58" s="332"/>
      <c r="JVP58" s="332"/>
      <c r="JVQ58" s="332"/>
      <c r="JVR58" s="332"/>
      <c r="JVS58" s="332"/>
      <c r="JVT58" s="332"/>
      <c r="JVU58" s="332"/>
      <c r="JVV58" s="332"/>
      <c r="JVW58" s="332"/>
      <c r="JVX58" s="332"/>
      <c r="JVY58" s="332"/>
      <c r="JVZ58" s="332"/>
      <c r="JWA58" s="332"/>
      <c r="JWB58" s="332"/>
      <c r="JWC58" s="332"/>
      <c r="JWD58" s="332"/>
      <c r="JWE58" s="332"/>
      <c r="JWF58" s="332"/>
      <c r="JWG58" s="332"/>
      <c r="JWH58" s="332"/>
      <c r="JWI58" s="332"/>
      <c r="JWJ58" s="332"/>
      <c r="JWK58" s="332"/>
      <c r="JWL58" s="332"/>
      <c r="JWM58" s="332"/>
      <c r="JWN58" s="332"/>
      <c r="JWO58" s="332"/>
      <c r="JWP58" s="332"/>
      <c r="JWQ58" s="332"/>
      <c r="JWR58" s="332"/>
      <c r="JWS58" s="332"/>
      <c r="JWT58" s="332"/>
      <c r="JWU58" s="332"/>
      <c r="JWV58" s="332"/>
      <c r="JWW58" s="332"/>
      <c r="JWX58" s="332"/>
      <c r="JWY58" s="332"/>
      <c r="JWZ58" s="332"/>
      <c r="JXA58" s="332"/>
      <c r="JXB58" s="332"/>
      <c r="JXC58" s="332"/>
      <c r="JXD58" s="332"/>
      <c r="JXE58" s="332"/>
      <c r="JXF58" s="332"/>
      <c r="JXG58" s="332"/>
      <c r="JXH58" s="332"/>
      <c r="JXI58" s="332"/>
      <c r="JXJ58" s="332"/>
      <c r="JXK58" s="332"/>
      <c r="JXL58" s="332"/>
      <c r="JXM58" s="332"/>
      <c r="JXN58" s="332"/>
      <c r="JXO58" s="332"/>
      <c r="JXP58" s="332"/>
      <c r="JXQ58" s="332"/>
      <c r="JXR58" s="332"/>
      <c r="JXS58" s="332"/>
      <c r="JXT58" s="332"/>
      <c r="JXU58" s="332"/>
      <c r="JXV58" s="332"/>
      <c r="JXW58" s="332"/>
      <c r="JXX58" s="332"/>
      <c r="JXY58" s="332"/>
      <c r="JXZ58" s="332"/>
      <c r="JYA58" s="332"/>
      <c r="JYB58" s="332"/>
      <c r="JYC58" s="332"/>
      <c r="JYD58" s="332"/>
      <c r="JYE58" s="332"/>
      <c r="JYF58" s="332"/>
      <c r="JYG58" s="332"/>
      <c r="JYH58" s="332"/>
      <c r="JYI58" s="332"/>
      <c r="JYJ58" s="332"/>
      <c r="JYK58" s="332"/>
      <c r="JYL58" s="332"/>
      <c r="JYM58" s="332"/>
      <c r="JYN58" s="332"/>
      <c r="JYO58" s="332"/>
      <c r="JYP58" s="332"/>
      <c r="JYQ58" s="332"/>
      <c r="JYR58" s="332"/>
      <c r="JYS58" s="332"/>
      <c r="JYT58" s="332"/>
      <c r="JYU58" s="332"/>
      <c r="JYV58" s="332"/>
      <c r="JYW58" s="332"/>
      <c r="JYX58" s="332"/>
      <c r="JYY58" s="332"/>
      <c r="JYZ58" s="332"/>
      <c r="JZA58" s="332"/>
      <c r="JZB58" s="332"/>
      <c r="JZC58" s="332"/>
      <c r="JZD58" s="332"/>
      <c r="JZE58" s="332"/>
      <c r="JZF58" s="332"/>
      <c r="JZG58" s="332"/>
      <c r="JZH58" s="332"/>
      <c r="JZI58" s="332"/>
      <c r="JZJ58" s="332"/>
      <c r="JZK58" s="332"/>
      <c r="JZL58" s="332"/>
      <c r="JZM58" s="332"/>
      <c r="JZN58" s="332"/>
      <c r="JZO58" s="332"/>
      <c r="JZP58" s="332"/>
      <c r="JZQ58" s="332"/>
      <c r="JZR58" s="332"/>
      <c r="JZS58" s="332"/>
      <c r="JZT58" s="332"/>
      <c r="JZU58" s="332"/>
      <c r="JZV58" s="332"/>
      <c r="JZW58" s="332"/>
      <c r="JZX58" s="332"/>
      <c r="JZY58" s="332"/>
      <c r="JZZ58" s="332"/>
      <c r="KAA58" s="332"/>
      <c r="KAB58" s="332"/>
      <c r="KAC58" s="332"/>
      <c r="KAD58" s="332"/>
      <c r="KAE58" s="332"/>
      <c r="KAF58" s="332"/>
      <c r="KAG58" s="332"/>
      <c r="KAH58" s="332"/>
      <c r="KAI58" s="332"/>
      <c r="KAJ58" s="332"/>
      <c r="KAK58" s="332"/>
      <c r="KAL58" s="332"/>
      <c r="KAM58" s="332"/>
      <c r="KAN58" s="332"/>
      <c r="KAO58" s="332"/>
      <c r="KAP58" s="332"/>
      <c r="KAQ58" s="332"/>
      <c r="KAR58" s="332"/>
      <c r="KAS58" s="332"/>
      <c r="KAT58" s="332"/>
      <c r="KAU58" s="332"/>
      <c r="KAV58" s="332"/>
      <c r="KAW58" s="332"/>
      <c r="KAX58" s="332"/>
      <c r="KAY58" s="332"/>
      <c r="KAZ58" s="332"/>
      <c r="KBA58" s="332"/>
      <c r="KBB58" s="332"/>
      <c r="KBC58" s="332"/>
      <c r="KBD58" s="332"/>
      <c r="KBE58" s="332"/>
      <c r="KBF58" s="332"/>
      <c r="KBG58" s="332"/>
      <c r="KBH58" s="332"/>
      <c r="KBI58" s="332"/>
      <c r="KBJ58" s="332"/>
      <c r="KBK58" s="332"/>
      <c r="KBL58" s="332"/>
      <c r="KBM58" s="332"/>
      <c r="KBN58" s="332"/>
      <c r="KBO58" s="332"/>
      <c r="KBP58" s="332"/>
      <c r="KBQ58" s="332"/>
      <c r="KBR58" s="332"/>
      <c r="KBS58" s="332"/>
      <c r="KBT58" s="332"/>
      <c r="KBU58" s="332"/>
      <c r="KBV58" s="332"/>
      <c r="KBW58" s="332"/>
      <c r="KBX58" s="332"/>
      <c r="KBY58" s="332"/>
      <c r="KBZ58" s="332"/>
      <c r="KCA58" s="332"/>
      <c r="KCB58" s="332"/>
      <c r="KCC58" s="332"/>
      <c r="KCD58" s="332"/>
      <c r="KCE58" s="332"/>
      <c r="KCF58" s="332"/>
      <c r="KCG58" s="332"/>
      <c r="KCH58" s="332"/>
      <c r="KCI58" s="332"/>
      <c r="KCJ58" s="332"/>
      <c r="KCK58" s="332"/>
      <c r="KCL58" s="332"/>
      <c r="KCM58" s="332"/>
      <c r="KCN58" s="332"/>
      <c r="KCO58" s="332"/>
      <c r="KCP58" s="332"/>
      <c r="KCQ58" s="332"/>
      <c r="KCR58" s="332"/>
      <c r="KCS58" s="332"/>
      <c r="KCT58" s="332"/>
      <c r="KCU58" s="332"/>
      <c r="KCV58" s="332"/>
      <c r="KCW58" s="332"/>
      <c r="KCX58" s="332"/>
      <c r="KCY58" s="332"/>
      <c r="KCZ58" s="332"/>
      <c r="KDA58" s="332"/>
      <c r="KDB58" s="332"/>
      <c r="KDC58" s="332"/>
      <c r="KDD58" s="332"/>
      <c r="KDE58" s="332"/>
      <c r="KDF58" s="332"/>
      <c r="KDG58" s="332"/>
      <c r="KDH58" s="332"/>
      <c r="KDI58" s="332"/>
      <c r="KDJ58" s="332"/>
      <c r="KDK58" s="332"/>
      <c r="KDL58" s="332"/>
      <c r="KDM58" s="332"/>
      <c r="KDN58" s="332"/>
      <c r="KDO58" s="332"/>
      <c r="KDP58" s="332"/>
      <c r="KDQ58" s="332"/>
      <c r="KDR58" s="332"/>
      <c r="KDS58" s="332"/>
      <c r="KDT58" s="332"/>
      <c r="KDU58" s="332"/>
      <c r="KDV58" s="332"/>
      <c r="KDW58" s="332"/>
      <c r="KDX58" s="332"/>
      <c r="KDY58" s="332"/>
      <c r="KDZ58" s="332"/>
      <c r="KEA58" s="332"/>
      <c r="KEB58" s="332"/>
      <c r="KEC58" s="332"/>
      <c r="KED58" s="332"/>
      <c r="KEE58" s="332"/>
      <c r="KEF58" s="332"/>
      <c r="KEG58" s="332"/>
      <c r="KEH58" s="332"/>
      <c r="KEI58" s="332"/>
      <c r="KEJ58" s="332"/>
      <c r="KEK58" s="332"/>
      <c r="KEL58" s="332"/>
      <c r="KEM58" s="332"/>
      <c r="KEN58" s="332"/>
      <c r="KEO58" s="332"/>
      <c r="KEP58" s="332"/>
      <c r="KEQ58" s="332"/>
      <c r="KER58" s="332"/>
      <c r="KES58" s="332"/>
      <c r="KET58" s="332"/>
      <c r="KEU58" s="332"/>
      <c r="KEV58" s="332"/>
      <c r="KEW58" s="332"/>
      <c r="KEX58" s="332"/>
      <c r="KEY58" s="332"/>
      <c r="KEZ58" s="332"/>
      <c r="KFA58" s="332"/>
      <c r="KFB58" s="332"/>
      <c r="KFC58" s="332"/>
      <c r="KFD58" s="332"/>
      <c r="KFE58" s="332"/>
      <c r="KFF58" s="332"/>
      <c r="KFG58" s="332"/>
      <c r="KFH58" s="332"/>
      <c r="KFI58" s="332"/>
      <c r="KFJ58" s="332"/>
      <c r="KFK58" s="332"/>
      <c r="KFL58" s="332"/>
      <c r="KFM58" s="332"/>
      <c r="KFN58" s="332"/>
      <c r="KFO58" s="332"/>
      <c r="KFP58" s="332"/>
      <c r="KFQ58" s="332"/>
      <c r="KFR58" s="332"/>
      <c r="KFS58" s="332"/>
      <c r="KFT58" s="332"/>
      <c r="KFU58" s="332"/>
      <c r="KFV58" s="332"/>
      <c r="KFW58" s="332"/>
      <c r="KFX58" s="332"/>
      <c r="KFY58" s="332"/>
      <c r="KFZ58" s="332"/>
      <c r="KGA58" s="332"/>
      <c r="KGB58" s="332"/>
      <c r="KGC58" s="332"/>
      <c r="KGD58" s="332"/>
      <c r="KGE58" s="332"/>
      <c r="KGF58" s="332"/>
      <c r="KGG58" s="332"/>
      <c r="KGH58" s="332"/>
      <c r="KGI58" s="332"/>
      <c r="KGJ58" s="332"/>
      <c r="KGK58" s="332"/>
      <c r="KGL58" s="332"/>
      <c r="KGM58" s="332"/>
      <c r="KGN58" s="332"/>
      <c r="KGO58" s="332"/>
      <c r="KGP58" s="332"/>
      <c r="KGQ58" s="332"/>
      <c r="KGR58" s="332"/>
      <c r="KGS58" s="332"/>
      <c r="KGT58" s="332"/>
      <c r="KGU58" s="332"/>
      <c r="KGV58" s="332"/>
      <c r="KGW58" s="332"/>
      <c r="KGX58" s="332"/>
      <c r="KGY58" s="332"/>
      <c r="KGZ58" s="332"/>
      <c r="KHA58" s="332"/>
      <c r="KHB58" s="332"/>
      <c r="KHC58" s="332"/>
      <c r="KHD58" s="332"/>
      <c r="KHE58" s="332"/>
      <c r="KHF58" s="332"/>
      <c r="KHG58" s="332"/>
      <c r="KHH58" s="332"/>
      <c r="KHI58" s="332"/>
      <c r="KHJ58" s="332"/>
      <c r="KHK58" s="332"/>
      <c r="KHL58" s="332"/>
      <c r="KHM58" s="332"/>
      <c r="KHN58" s="332"/>
      <c r="KHO58" s="332"/>
      <c r="KHP58" s="332"/>
      <c r="KHQ58" s="332"/>
      <c r="KHR58" s="332"/>
      <c r="KHS58" s="332"/>
      <c r="KHT58" s="332"/>
      <c r="KHU58" s="332"/>
      <c r="KHV58" s="332"/>
      <c r="KHW58" s="332"/>
      <c r="KHX58" s="332"/>
      <c r="KHY58" s="332"/>
      <c r="KHZ58" s="332"/>
      <c r="KIA58" s="332"/>
      <c r="KIB58" s="332"/>
      <c r="KIC58" s="332"/>
      <c r="KID58" s="332"/>
      <c r="KIE58" s="332"/>
      <c r="KIF58" s="332"/>
      <c r="KIG58" s="332"/>
      <c r="KIH58" s="332"/>
      <c r="KII58" s="332"/>
      <c r="KIJ58" s="332"/>
      <c r="KIK58" s="332"/>
      <c r="KIL58" s="332"/>
      <c r="KIM58" s="332"/>
      <c r="KIN58" s="332"/>
      <c r="KIO58" s="332"/>
      <c r="KIP58" s="332"/>
      <c r="KIQ58" s="332"/>
      <c r="KIR58" s="332"/>
      <c r="KIS58" s="332"/>
      <c r="KIT58" s="332"/>
      <c r="KIU58" s="332"/>
      <c r="KIV58" s="332"/>
      <c r="KIW58" s="332"/>
      <c r="KIX58" s="332"/>
      <c r="KIY58" s="332"/>
      <c r="KIZ58" s="332"/>
      <c r="KJA58" s="332"/>
      <c r="KJB58" s="332"/>
      <c r="KJC58" s="332"/>
      <c r="KJD58" s="332"/>
      <c r="KJE58" s="332"/>
      <c r="KJF58" s="332"/>
      <c r="KJG58" s="332"/>
      <c r="KJH58" s="332"/>
      <c r="KJI58" s="332"/>
      <c r="KJJ58" s="332"/>
      <c r="KJK58" s="332"/>
      <c r="KJL58" s="332"/>
      <c r="KJM58" s="332"/>
      <c r="KJN58" s="332"/>
      <c r="KJO58" s="332"/>
      <c r="KJP58" s="332"/>
      <c r="KJQ58" s="332"/>
      <c r="KJR58" s="332"/>
      <c r="KJS58" s="332"/>
      <c r="KJT58" s="332"/>
      <c r="KJU58" s="332"/>
      <c r="KJV58" s="332"/>
      <c r="KJW58" s="332"/>
      <c r="KJX58" s="332"/>
      <c r="KJY58" s="332"/>
      <c r="KJZ58" s="332"/>
      <c r="KKA58" s="332"/>
      <c r="KKB58" s="332"/>
      <c r="KKC58" s="332"/>
      <c r="KKD58" s="332"/>
      <c r="KKE58" s="332"/>
      <c r="KKF58" s="332"/>
      <c r="KKG58" s="332"/>
      <c r="KKH58" s="332"/>
      <c r="KKI58" s="332"/>
      <c r="KKJ58" s="332"/>
      <c r="KKK58" s="332"/>
      <c r="KKL58" s="332"/>
      <c r="KKM58" s="332"/>
      <c r="KKN58" s="332"/>
      <c r="KKO58" s="332"/>
      <c r="KKP58" s="332"/>
      <c r="KKQ58" s="332"/>
      <c r="KKR58" s="332"/>
      <c r="KKS58" s="332"/>
      <c r="KKT58" s="332"/>
      <c r="KKU58" s="332"/>
      <c r="KKV58" s="332"/>
      <c r="KKW58" s="332"/>
      <c r="KKX58" s="332"/>
      <c r="KKY58" s="332"/>
      <c r="KKZ58" s="332"/>
      <c r="KLA58" s="332"/>
      <c r="KLB58" s="332"/>
      <c r="KLC58" s="332"/>
      <c r="KLD58" s="332"/>
      <c r="KLE58" s="332"/>
      <c r="KLF58" s="332"/>
      <c r="KLG58" s="332"/>
      <c r="KLH58" s="332"/>
      <c r="KLI58" s="332"/>
      <c r="KLJ58" s="332"/>
      <c r="KLK58" s="332"/>
      <c r="KLL58" s="332"/>
      <c r="KLM58" s="332"/>
      <c r="KLN58" s="332"/>
      <c r="KLO58" s="332"/>
      <c r="KLP58" s="332"/>
      <c r="KLQ58" s="332"/>
      <c r="KLR58" s="332"/>
      <c r="KLS58" s="332"/>
      <c r="KLT58" s="332"/>
      <c r="KLU58" s="332"/>
      <c r="KLV58" s="332"/>
      <c r="KLW58" s="332"/>
      <c r="KLX58" s="332"/>
      <c r="KLY58" s="332"/>
      <c r="KLZ58" s="332"/>
      <c r="KMA58" s="332"/>
      <c r="KMB58" s="332"/>
      <c r="KMC58" s="332"/>
      <c r="KMD58" s="332"/>
      <c r="KME58" s="332"/>
      <c r="KMF58" s="332"/>
      <c r="KMG58" s="332"/>
      <c r="KMH58" s="332"/>
      <c r="KMI58" s="332"/>
      <c r="KMJ58" s="332"/>
      <c r="KMK58" s="332"/>
      <c r="KML58" s="332"/>
      <c r="KMM58" s="332"/>
      <c r="KMN58" s="332"/>
      <c r="KMO58" s="332"/>
      <c r="KMP58" s="332"/>
      <c r="KMQ58" s="332"/>
      <c r="KMR58" s="332"/>
      <c r="KMS58" s="332"/>
      <c r="KMT58" s="332"/>
      <c r="KMU58" s="332"/>
      <c r="KMV58" s="332"/>
      <c r="KMW58" s="332"/>
      <c r="KMX58" s="332"/>
      <c r="KMY58" s="332"/>
      <c r="KMZ58" s="332"/>
      <c r="KNA58" s="332"/>
      <c r="KNB58" s="332"/>
      <c r="KNC58" s="332"/>
      <c r="KND58" s="332"/>
      <c r="KNE58" s="332"/>
      <c r="KNF58" s="332"/>
      <c r="KNG58" s="332"/>
      <c r="KNH58" s="332"/>
      <c r="KNI58" s="332"/>
      <c r="KNJ58" s="332"/>
      <c r="KNK58" s="332"/>
      <c r="KNL58" s="332"/>
      <c r="KNM58" s="332"/>
      <c r="KNN58" s="332"/>
      <c r="KNO58" s="332"/>
      <c r="KNP58" s="332"/>
      <c r="KNQ58" s="332"/>
      <c r="KNR58" s="332"/>
      <c r="KNS58" s="332"/>
      <c r="KNT58" s="332"/>
      <c r="KNU58" s="332"/>
      <c r="KNV58" s="332"/>
      <c r="KNW58" s="332"/>
      <c r="KNX58" s="332"/>
      <c r="KNY58" s="332"/>
      <c r="KNZ58" s="332"/>
      <c r="KOA58" s="332"/>
      <c r="KOB58" s="332"/>
      <c r="KOC58" s="332"/>
      <c r="KOD58" s="332"/>
      <c r="KOE58" s="332"/>
      <c r="KOF58" s="332"/>
      <c r="KOG58" s="332"/>
      <c r="KOH58" s="332"/>
      <c r="KOI58" s="332"/>
      <c r="KOJ58" s="332"/>
      <c r="KOK58" s="332"/>
      <c r="KOL58" s="332"/>
      <c r="KOM58" s="332"/>
      <c r="KON58" s="332"/>
      <c r="KOO58" s="332"/>
      <c r="KOP58" s="332"/>
      <c r="KOQ58" s="332"/>
      <c r="KOR58" s="332"/>
      <c r="KOS58" s="332"/>
      <c r="KOT58" s="332"/>
      <c r="KOU58" s="332"/>
      <c r="KOV58" s="332"/>
      <c r="KOW58" s="332"/>
      <c r="KOX58" s="332"/>
      <c r="KOY58" s="332"/>
      <c r="KOZ58" s="332"/>
      <c r="KPA58" s="332"/>
      <c r="KPB58" s="332"/>
      <c r="KPC58" s="332"/>
      <c r="KPD58" s="332"/>
      <c r="KPE58" s="332"/>
      <c r="KPF58" s="332"/>
      <c r="KPG58" s="332"/>
      <c r="KPH58" s="332"/>
      <c r="KPI58" s="332"/>
      <c r="KPJ58" s="332"/>
      <c r="KPK58" s="332"/>
      <c r="KPL58" s="332"/>
      <c r="KPM58" s="332"/>
      <c r="KPN58" s="332"/>
      <c r="KPO58" s="332"/>
      <c r="KPP58" s="332"/>
      <c r="KPQ58" s="332"/>
      <c r="KPR58" s="332"/>
      <c r="KPS58" s="332"/>
      <c r="KPT58" s="332"/>
      <c r="KPU58" s="332"/>
      <c r="KPV58" s="332"/>
      <c r="KPW58" s="332"/>
      <c r="KPX58" s="332"/>
      <c r="KPY58" s="332"/>
      <c r="KPZ58" s="332"/>
      <c r="KQA58" s="332"/>
      <c r="KQB58" s="332"/>
      <c r="KQC58" s="332"/>
      <c r="KQD58" s="332"/>
      <c r="KQE58" s="332"/>
      <c r="KQF58" s="332"/>
      <c r="KQG58" s="332"/>
      <c r="KQH58" s="332"/>
      <c r="KQI58" s="332"/>
      <c r="KQJ58" s="332"/>
      <c r="KQK58" s="332"/>
      <c r="KQL58" s="332"/>
      <c r="KQM58" s="332"/>
      <c r="KQN58" s="332"/>
      <c r="KQO58" s="332"/>
      <c r="KQP58" s="332"/>
      <c r="KQQ58" s="332"/>
      <c r="KQR58" s="332"/>
      <c r="KQS58" s="332"/>
      <c r="KQT58" s="332"/>
      <c r="KQU58" s="332"/>
      <c r="KQV58" s="332"/>
      <c r="KQW58" s="332"/>
      <c r="KQX58" s="332"/>
      <c r="KQY58" s="332"/>
      <c r="KQZ58" s="332"/>
      <c r="KRA58" s="332"/>
      <c r="KRB58" s="332"/>
      <c r="KRC58" s="332"/>
      <c r="KRD58" s="332"/>
      <c r="KRE58" s="332"/>
      <c r="KRF58" s="332"/>
      <c r="KRG58" s="332"/>
      <c r="KRH58" s="332"/>
      <c r="KRI58" s="332"/>
      <c r="KRJ58" s="332"/>
      <c r="KRK58" s="332"/>
      <c r="KRL58" s="332"/>
      <c r="KRM58" s="332"/>
      <c r="KRN58" s="332"/>
      <c r="KRO58" s="332"/>
      <c r="KRP58" s="332"/>
      <c r="KRQ58" s="332"/>
      <c r="KRR58" s="332"/>
      <c r="KRS58" s="332"/>
      <c r="KRT58" s="332"/>
      <c r="KRU58" s="332"/>
      <c r="KRV58" s="332"/>
      <c r="KRW58" s="332"/>
      <c r="KRX58" s="332"/>
      <c r="KRY58" s="332"/>
      <c r="KRZ58" s="332"/>
      <c r="KSA58" s="332"/>
      <c r="KSB58" s="332"/>
      <c r="KSC58" s="332"/>
      <c r="KSD58" s="332"/>
      <c r="KSE58" s="332"/>
      <c r="KSF58" s="332"/>
      <c r="KSG58" s="332"/>
      <c r="KSH58" s="332"/>
      <c r="KSI58" s="332"/>
      <c r="KSJ58" s="332"/>
      <c r="KSK58" s="332"/>
      <c r="KSL58" s="332"/>
      <c r="KSM58" s="332"/>
      <c r="KSN58" s="332"/>
      <c r="KSO58" s="332"/>
      <c r="KSP58" s="332"/>
      <c r="KSQ58" s="332"/>
      <c r="KSR58" s="332"/>
      <c r="KSS58" s="332"/>
      <c r="KST58" s="332"/>
      <c r="KSU58" s="332"/>
      <c r="KSV58" s="332"/>
      <c r="KSW58" s="332"/>
      <c r="KSX58" s="332"/>
      <c r="KSY58" s="332"/>
      <c r="KSZ58" s="332"/>
      <c r="KTA58" s="332"/>
      <c r="KTB58" s="332"/>
      <c r="KTC58" s="332"/>
      <c r="KTD58" s="332"/>
      <c r="KTE58" s="332"/>
      <c r="KTF58" s="332"/>
      <c r="KTG58" s="332"/>
      <c r="KTH58" s="332"/>
      <c r="KTI58" s="332"/>
      <c r="KTJ58" s="332"/>
      <c r="KTK58" s="332"/>
      <c r="KTL58" s="332"/>
      <c r="KTM58" s="332"/>
      <c r="KTN58" s="332"/>
      <c r="KTO58" s="332"/>
      <c r="KTP58" s="332"/>
      <c r="KTQ58" s="332"/>
      <c r="KTR58" s="332"/>
      <c r="KTS58" s="332"/>
      <c r="KTT58" s="332"/>
      <c r="KTU58" s="332"/>
      <c r="KTV58" s="332"/>
      <c r="KTW58" s="332"/>
      <c r="KTX58" s="332"/>
      <c r="KTY58" s="332"/>
      <c r="KTZ58" s="332"/>
      <c r="KUA58" s="332"/>
      <c r="KUB58" s="332"/>
      <c r="KUC58" s="332"/>
      <c r="KUD58" s="332"/>
      <c r="KUE58" s="332"/>
      <c r="KUF58" s="332"/>
      <c r="KUG58" s="332"/>
      <c r="KUH58" s="332"/>
      <c r="KUI58" s="332"/>
      <c r="KUJ58" s="332"/>
      <c r="KUK58" s="332"/>
      <c r="KUL58" s="332"/>
      <c r="KUM58" s="332"/>
      <c r="KUN58" s="332"/>
      <c r="KUO58" s="332"/>
      <c r="KUP58" s="332"/>
      <c r="KUQ58" s="332"/>
      <c r="KUR58" s="332"/>
      <c r="KUS58" s="332"/>
      <c r="KUT58" s="332"/>
      <c r="KUU58" s="332"/>
      <c r="KUV58" s="332"/>
      <c r="KUW58" s="332"/>
      <c r="KUX58" s="332"/>
      <c r="KUY58" s="332"/>
      <c r="KUZ58" s="332"/>
      <c r="KVA58" s="332"/>
      <c r="KVB58" s="332"/>
      <c r="KVC58" s="332"/>
      <c r="KVD58" s="332"/>
      <c r="KVE58" s="332"/>
      <c r="KVF58" s="332"/>
      <c r="KVG58" s="332"/>
      <c r="KVH58" s="332"/>
      <c r="KVI58" s="332"/>
      <c r="KVJ58" s="332"/>
      <c r="KVK58" s="332"/>
      <c r="KVL58" s="332"/>
      <c r="KVM58" s="332"/>
      <c r="KVN58" s="332"/>
      <c r="KVO58" s="332"/>
      <c r="KVP58" s="332"/>
      <c r="KVQ58" s="332"/>
      <c r="KVR58" s="332"/>
      <c r="KVS58" s="332"/>
      <c r="KVT58" s="332"/>
      <c r="KVU58" s="332"/>
      <c r="KVV58" s="332"/>
      <c r="KVW58" s="332"/>
      <c r="KVX58" s="332"/>
      <c r="KVY58" s="332"/>
      <c r="KVZ58" s="332"/>
      <c r="KWA58" s="332"/>
      <c r="KWB58" s="332"/>
      <c r="KWC58" s="332"/>
      <c r="KWD58" s="332"/>
      <c r="KWE58" s="332"/>
      <c r="KWF58" s="332"/>
      <c r="KWG58" s="332"/>
      <c r="KWH58" s="332"/>
      <c r="KWI58" s="332"/>
      <c r="KWJ58" s="332"/>
      <c r="KWK58" s="332"/>
      <c r="KWL58" s="332"/>
      <c r="KWM58" s="332"/>
      <c r="KWN58" s="332"/>
      <c r="KWO58" s="332"/>
      <c r="KWP58" s="332"/>
      <c r="KWQ58" s="332"/>
      <c r="KWR58" s="332"/>
      <c r="KWS58" s="332"/>
      <c r="KWT58" s="332"/>
      <c r="KWU58" s="332"/>
      <c r="KWV58" s="332"/>
      <c r="KWW58" s="332"/>
      <c r="KWX58" s="332"/>
      <c r="KWY58" s="332"/>
      <c r="KWZ58" s="332"/>
      <c r="KXA58" s="332"/>
      <c r="KXB58" s="332"/>
      <c r="KXC58" s="332"/>
      <c r="KXD58" s="332"/>
      <c r="KXE58" s="332"/>
      <c r="KXF58" s="332"/>
      <c r="KXG58" s="332"/>
      <c r="KXH58" s="332"/>
      <c r="KXI58" s="332"/>
      <c r="KXJ58" s="332"/>
      <c r="KXK58" s="332"/>
      <c r="KXL58" s="332"/>
      <c r="KXM58" s="332"/>
      <c r="KXN58" s="332"/>
      <c r="KXO58" s="332"/>
      <c r="KXP58" s="332"/>
      <c r="KXQ58" s="332"/>
      <c r="KXR58" s="332"/>
      <c r="KXS58" s="332"/>
      <c r="KXT58" s="332"/>
      <c r="KXU58" s="332"/>
      <c r="KXV58" s="332"/>
      <c r="KXW58" s="332"/>
      <c r="KXX58" s="332"/>
      <c r="KXY58" s="332"/>
      <c r="KXZ58" s="332"/>
      <c r="KYA58" s="332"/>
      <c r="KYB58" s="332"/>
      <c r="KYC58" s="332"/>
      <c r="KYD58" s="332"/>
      <c r="KYE58" s="332"/>
      <c r="KYF58" s="332"/>
      <c r="KYG58" s="332"/>
      <c r="KYH58" s="332"/>
      <c r="KYI58" s="332"/>
      <c r="KYJ58" s="332"/>
      <c r="KYK58" s="332"/>
      <c r="KYL58" s="332"/>
      <c r="KYM58" s="332"/>
      <c r="KYN58" s="332"/>
      <c r="KYO58" s="332"/>
      <c r="KYP58" s="332"/>
      <c r="KYQ58" s="332"/>
      <c r="KYR58" s="332"/>
      <c r="KYS58" s="332"/>
      <c r="KYT58" s="332"/>
      <c r="KYU58" s="332"/>
      <c r="KYV58" s="332"/>
      <c r="KYW58" s="332"/>
      <c r="KYX58" s="332"/>
      <c r="KYY58" s="332"/>
      <c r="KYZ58" s="332"/>
      <c r="KZA58" s="332"/>
      <c r="KZB58" s="332"/>
      <c r="KZC58" s="332"/>
      <c r="KZD58" s="332"/>
      <c r="KZE58" s="332"/>
      <c r="KZF58" s="332"/>
      <c r="KZG58" s="332"/>
      <c r="KZH58" s="332"/>
      <c r="KZI58" s="332"/>
      <c r="KZJ58" s="332"/>
      <c r="KZK58" s="332"/>
      <c r="KZL58" s="332"/>
      <c r="KZM58" s="332"/>
      <c r="KZN58" s="332"/>
      <c r="KZO58" s="332"/>
      <c r="KZP58" s="332"/>
      <c r="KZQ58" s="332"/>
      <c r="KZR58" s="332"/>
      <c r="KZS58" s="332"/>
      <c r="KZT58" s="332"/>
      <c r="KZU58" s="332"/>
      <c r="KZV58" s="332"/>
      <c r="KZW58" s="332"/>
      <c r="KZX58" s="332"/>
      <c r="KZY58" s="332"/>
      <c r="KZZ58" s="332"/>
      <c r="LAA58" s="332"/>
      <c r="LAB58" s="332"/>
      <c r="LAC58" s="332"/>
      <c r="LAD58" s="332"/>
      <c r="LAE58" s="332"/>
      <c r="LAF58" s="332"/>
      <c r="LAG58" s="332"/>
      <c r="LAH58" s="332"/>
      <c r="LAI58" s="332"/>
      <c r="LAJ58" s="332"/>
      <c r="LAK58" s="332"/>
      <c r="LAL58" s="332"/>
      <c r="LAM58" s="332"/>
      <c r="LAN58" s="332"/>
      <c r="LAO58" s="332"/>
      <c r="LAP58" s="332"/>
      <c r="LAQ58" s="332"/>
      <c r="LAR58" s="332"/>
      <c r="LAS58" s="332"/>
      <c r="LAT58" s="332"/>
      <c r="LAU58" s="332"/>
      <c r="LAV58" s="332"/>
      <c r="LAW58" s="332"/>
      <c r="LAX58" s="332"/>
      <c r="LAY58" s="332"/>
      <c r="LAZ58" s="332"/>
      <c r="LBA58" s="332"/>
      <c r="LBB58" s="332"/>
      <c r="LBC58" s="332"/>
      <c r="LBD58" s="332"/>
      <c r="LBE58" s="332"/>
      <c r="LBF58" s="332"/>
      <c r="LBG58" s="332"/>
      <c r="LBH58" s="332"/>
      <c r="LBI58" s="332"/>
      <c r="LBJ58" s="332"/>
      <c r="LBK58" s="332"/>
      <c r="LBL58" s="332"/>
      <c r="LBM58" s="332"/>
      <c r="LBN58" s="332"/>
      <c r="LBO58" s="332"/>
      <c r="LBP58" s="332"/>
      <c r="LBQ58" s="332"/>
      <c r="LBR58" s="332"/>
      <c r="LBS58" s="332"/>
      <c r="LBT58" s="332"/>
      <c r="LBU58" s="332"/>
      <c r="LBV58" s="332"/>
      <c r="LBW58" s="332"/>
      <c r="LBX58" s="332"/>
      <c r="LBY58" s="332"/>
      <c r="LBZ58" s="332"/>
      <c r="LCA58" s="332"/>
      <c r="LCB58" s="332"/>
      <c r="LCC58" s="332"/>
      <c r="LCD58" s="332"/>
      <c r="LCE58" s="332"/>
      <c r="LCF58" s="332"/>
      <c r="LCG58" s="332"/>
      <c r="LCH58" s="332"/>
      <c r="LCI58" s="332"/>
      <c r="LCJ58" s="332"/>
      <c r="LCK58" s="332"/>
      <c r="LCL58" s="332"/>
      <c r="LCM58" s="332"/>
      <c r="LCN58" s="332"/>
      <c r="LCO58" s="332"/>
      <c r="LCP58" s="332"/>
      <c r="LCQ58" s="332"/>
      <c r="LCR58" s="332"/>
      <c r="LCS58" s="332"/>
      <c r="LCT58" s="332"/>
      <c r="LCU58" s="332"/>
      <c r="LCV58" s="332"/>
      <c r="LCW58" s="332"/>
      <c r="LCX58" s="332"/>
      <c r="LCY58" s="332"/>
      <c r="LCZ58" s="332"/>
      <c r="LDA58" s="332"/>
      <c r="LDB58" s="332"/>
      <c r="LDC58" s="332"/>
      <c r="LDD58" s="332"/>
      <c r="LDE58" s="332"/>
      <c r="LDF58" s="332"/>
      <c r="LDG58" s="332"/>
      <c r="LDH58" s="332"/>
      <c r="LDI58" s="332"/>
      <c r="LDJ58" s="332"/>
      <c r="LDK58" s="332"/>
      <c r="LDL58" s="332"/>
      <c r="LDM58" s="332"/>
      <c r="LDN58" s="332"/>
      <c r="LDO58" s="332"/>
      <c r="LDP58" s="332"/>
      <c r="LDQ58" s="332"/>
      <c r="LDR58" s="332"/>
      <c r="LDS58" s="332"/>
      <c r="LDT58" s="332"/>
      <c r="LDU58" s="332"/>
      <c r="LDV58" s="332"/>
      <c r="LDW58" s="332"/>
      <c r="LDX58" s="332"/>
      <c r="LDY58" s="332"/>
      <c r="LDZ58" s="332"/>
      <c r="LEA58" s="332"/>
      <c r="LEB58" s="332"/>
      <c r="LEC58" s="332"/>
      <c r="LED58" s="332"/>
      <c r="LEE58" s="332"/>
      <c r="LEF58" s="332"/>
      <c r="LEG58" s="332"/>
      <c r="LEH58" s="332"/>
      <c r="LEI58" s="332"/>
      <c r="LEJ58" s="332"/>
      <c r="LEK58" s="332"/>
      <c r="LEL58" s="332"/>
      <c r="LEM58" s="332"/>
      <c r="LEN58" s="332"/>
      <c r="LEO58" s="332"/>
      <c r="LEP58" s="332"/>
      <c r="LEQ58" s="332"/>
      <c r="LER58" s="332"/>
      <c r="LES58" s="332"/>
      <c r="LET58" s="332"/>
      <c r="LEU58" s="332"/>
      <c r="LEV58" s="332"/>
      <c r="LEW58" s="332"/>
      <c r="LEX58" s="332"/>
      <c r="LEY58" s="332"/>
      <c r="LEZ58" s="332"/>
      <c r="LFA58" s="332"/>
      <c r="LFB58" s="332"/>
      <c r="LFC58" s="332"/>
      <c r="LFD58" s="332"/>
      <c r="LFE58" s="332"/>
      <c r="LFF58" s="332"/>
      <c r="LFG58" s="332"/>
      <c r="LFH58" s="332"/>
      <c r="LFI58" s="332"/>
      <c r="LFJ58" s="332"/>
      <c r="LFK58" s="332"/>
      <c r="LFL58" s="332"/>
      <c r="LFM58" s="332"/>
      <c r="LFN58" s="332"/>
      <c r="LFO58" s="332"/>
      <c r="LFP58" s="332"/>
      <c r="LFQ58" s="332"/>
      <c r="LFR58" s="332"/>
      <c r="LFS58" s="332"/>
      <c r="LFT58" s="332"/>
      <c r="LFU58" s="332"/>
      <c r="LFV58" s="332"/>
      <c r="LFW58" s="332"/>
      <c r="LFX58" s="332"/>
      <c r="LFY58" s="332"/>
      <c r="LFZ58" s="332"/>
      <c r="LGA58" s="332"/>
      <c r="LGB58" s="332"/>
      <c r="LGC58" s="332"/>
      <c r="LGD58" s="332"/>
      <c r="LGE58" s="332"/>
      <c r="LGF58" s="332"/>
      <c r="LGG58" s="332"/>
      <c r="LGH58" s="332"/>
      <c r="LGI58" s="332"/>
      <c r="LGJ58" s="332"/>
      <c r="LGK58" s="332"/>
      <c r="LGL58" s="332"/>
      <c r="LGM58" s="332"/>
      <c r="LGN58" s="332"/>
      <c r="LGO58" s="332"/>
      <c r="LGP58" s="332"/>
      <c r="LGQ58" s="332"/>
      <c r="LGR58" s="332"/>
      <c r="LGS58" s="332"/>
      <c r="LGT58" s="332"/>
      <c r="LGU58" s="332"/>
      <c r="LGV58" s="332"/>
      <c r="LGW58" s="332"/>
      <c r="LGX58" s="332"/>
      <c r="LGY58" s="332"/>
      <c r="LGZ58" s="332"/>
      <c r="LHA58" s="332"/>
      <c r="LHB58" s="332"/>
      <c r="LHC58" s="332"/>
      <c r="LHD58" s="332"/>
      <c r="LHE58" s="332"/>
      <c r="LHF58" s="332"/>
      <c r="LHG58" s="332"/>
      <c r="LHH58" s="332"/>
      <c r="LHI58" s="332"/>
      <c r="LHJ58" s="332"/>
      <c r="LHK58" s="332"/>
      <c r="LHL58" s="332"/>
      <c r="LHM58" s="332"/>
      <c r="LHN58" s="332"/>
      <c r="LHO58" s="332"/>
      <c r="LHP58" s="332"/>
      <c r="LHQ58" s="332"/>
      <c r="LHR58" s="332"/>
      <c r="LHS58" s="332"/>
      <c r="LHT58" s="332"/>
      <c r="LHU58" s="332"/>
      <c r="LHV58" s="332"/>
      <c r="LHW58" s="332"/>
      <c r="LHX58" s="332"/>
      <c r="LHY58" s="332"/>
      <c r="LHZ58" s="332"/>
      <c r="LIA58" s="332"/>
      <c r="LIB58" s="332"/>
      <c r="LIC58" s="332"/>
      <c r="LID58" s="332"/>
      <c r="LIE58" s="332"/>
      <c r="LIF58" s="332"/>
      <c r="LIG58" s="332"/>
      <c r="LIH58" s="332"/>
      <c r="LII58" s="332"/>
      <c r="LIJ58" s="332"/>
      <c r="LIK58" s="332"/>
      <c r="LIL58" s="332"/>
      <c r="LIM58" s="332"/>
      <c r="LIN58" s="332"/>
      <c r="LIO58" s="332"/>
      <c r="LIP58" s="332"/>
      <c r="LIQ58" s="332"/>
      <c r="LIR58" s="332"/>
      <c r="LIS58" s="332"/>
      <c r="LIT58" s="332"/>
      <c r="LIU58" s="332"/>
      <c r="LIV58" s="332"/>
      <c r="LIW58" s="332"/>
      <c r="LIX58" s="332"/>
      <c r="LIY58" s="332"/>
      <c r="LIZ58" s="332"/>
      <c r="LJA58" s="332"/>
      <c r="LJB58" s="332"/>
      <c r="LJC58" s="332"/>
      <c r="LJD58" s="332"/>
      <c r="LJE58" s="332"/>
      <c r="LJF58" s="332"/>
      <c r="LJG58" s="332"/>
      <c r="LJH58" s="332"/>
      <c r="LJI58" s="332"/>
      <c r="LJJ58" s="332"/>
      <c r="LJK58" s="332"/>
      <c r="LJL58" s="332"/>
      <c r="LJM58" s="332"/>
      <c r="LJN58" s="332"/>
      <c r="LJO58" s="332"/>
      <c r="LJP58" s="332"/>
      <c r="LJQ58" s="332"/>
      <c r="LJR58" s="332"/>
      <c r="LJS58" s="332"/>
      <c r="LJT58" s="332"/>
      <c r="LJU58" s="332"/>
      <c r="LJV58" s="332"/>
      <c r="LJW58" s="332"/>
      <c r="LJX58" s="332"/>
      <c r="LJY58" s="332"/>
      <c r="LJZ58" s="332"/>
      <c r="LKA58" s="332"/>
      <c r="LKB58" s="332"/>
      <c r="LKC58" s="332"/>
      <c r="LKD58" s="332"/>
      <c r="LKE58" s="332"/>
      <c r="LKF58" s="332"/>
      <c r="LKG58" s="332"/>
      <c r="LKH58" s="332"/>
      <c r="LKI58" s="332"/>
      <c r="LKJ58" s="332"/>
      <c r="LKK58" s="332"/>
      <c r="LKL58" s="332"/>
      <c r="LKM58" s="332"/>
      <c r="LKN58" s="332"/>
      <c r="LKO58" s="332"/>
      <c r="LKP58" s="332"/>
      <c r="LKQ58" s="332"/>
      <c r="LKR58" s="332"/>
      <c r="LKS58" s="332"/>
      <c r="LKT58" s="332"/>
      <c r="LKU58" s="332"/>
      <c r="LKV58" s="332"/>
      <c r="LKW58" s="332"/>
      <c r="LKX58" s="332"/>
      <c r="LKY58" s="332"/>
      <c r="LKZ58" s="332"/>
      <c r="LLA58" s="332"/>
      <c r="LLB58" s="332"/>
      <c r="LLC58" s="332"/>
      <c r="LLD58" s="332"/>
      <c r="LLE58" s="332"/>
      <c r="LLF58" s="332"/>
      <c r="LLG58" s="332"/>
      <c r="LLH58" s="332"/>
      <c r="LLI58" s="332"/>
      <c r="LLJ58" s="332"/>
      <c r="LLK58" s="332"/>
      <c r="LLL58" s="332"/>
      <c r="LLM58" s="332"/>
      <c r="LLN58" s="332"/>
      <c r="LLO58" s="332"/>
      <c r="LLP58" s="332"/>
      <c r="LLQ58" s="332"/>
      <c r="LLR58" s="332"/>
      <c r="LLS58" s="332"/>
      <c r="LLT58" s="332"/>
      <c r="LLU58" s="332"/>
      <c r="LLV58" s="332"/>
      <c r="LLW58" s="332"/>
      <c r="LLX58" s="332"/>
      <c r="LLY58" s="332"/>
      <c r="LLZ58" s="332"/>
      <c r="LMA58" s="332"/>
      <c r="LMB58" s="332"/>
      <c r="LMC58" s="332"/>
      <c r="LMD58" s="332"/>
      <c r="LME58" s="332"/>
      <c r="LMF58" s="332"/>
      <c r="LMG58" s="332"/>
      <c r="LMH58" s="332"/>
      <c r="LMI58" s="332"/>
      <c r="LMJ58" s="332"/>
      <c r="LMK58" s="332"/>
      <c r="LML58" s="332"/>
      <c r="LMM58" s="332"/>
      <c r="LMN58" s="332"/>
      <c r="LMO58" s="332"/>
      <c r="LMP58" s="332"/>
      <c r="LMQ58" s="332"/>
      <c r="LMR58" s="332"/>
      <c r="LMS58" s="332"/>
      <c r="LMT58" s="332"/>
      <c r="LMU58" s="332"/>
      <c r="LMV58" s="332"/>
      <c r="LMW58" s="332"/>
      <c r="LMX58" s="332"/>
      <c r="LMY58" s="332"/>
      <c r="LMZ58" s="332"/>
      <c r="LNA58" s="332"/>
      <c r="LNB58" s="332"/>
      <c r="LNC58" s="332"/>
      <c r="LND58" s="332"/>
      <c r="LNE58" s="332"/>
      <c r="LNF58" s="332"/>
      <c r="LNG58" s="332"/>
      <c r="LNH58" s="332"/>
      <c r="LNI58" s="332"/>
      <c r="LNJ58" s="332"/>
      <c r="LNK58" s="332"/>
      <c r="LNL58" s="332"/>
      <c r="LNM58" s="332"/>
      <c r="LNN58" s="332"/>
      <c r="LNO58" s="332"/>
      <c r="LNP58" s="332"/>
      <c r="LNQ58" s="332"/>
      <c r="LNR58" s="332"/>
      <c r="LNS58" s="332"/>
      <c r="LNT58" s="332"/>
      <c r="LNU58" s="332"/>
      <c r="LNV58" s="332"/>
      <c r="LNW58" s="332"/>
      <c r="LNX58" s="332"/>
      <c r="LNY58" s="332"/>
      <c r="LNZ58" s="332"/>
      <c r="LOA58" s="332"/>
      <c r="LOB58" s="332"/>
      <c r="LOC58" s="332"/>
      <c r="LOD58" s="332"/>
      <c r="LOE58" s="332"/>
      <c r="LOF58" s="332"/>
      <c r="LOG58" s="332"/>
      <c r="LOH58" s="332"/>
      <c r="LOI58" s="332"/>
      <c r="LOJ58" s="332"/>
      <c r="LOK58" s="332"/>
      <c r="LOL58" s="332"/>
      <c r="LOM58" s="332"/>
      <c r="LON58" s="332"/>
      <c r="LOO58" s="332"/>
      <c r="LOP58" s="332"/>
      <c r="LOQ58" s="332"/>
      <c r="LOR58" s="332"/>
      <c r="LOS58" s="332"/>
      <c r="LOT58" s="332"/>
      <c r="LOU58" s="332"/>
      <c r="LOV58" s="332"/>
      <c r="LOW58" s="332"/>
      <c r="LOX58" s="332"/>
      <c r="LOY58" s="332"/>
      <c r="LOZ58" s="332"/>
      <c r="LPA58" s="332"/>
      <c r="LPB58" s="332"/>
      <c r="LPC58" s="332"/>
      <c r="LPD58" s="332"/>
      <c r="LPE58" s="332"/>
      <c r="LPF58" s="332"/>
      <c r="LPG58" s="332"/>
      <c r="LPH58" s="332"/>
      <c r="LPI58" s="332"/>
      <c r="LPJ58" s="332"/>
      <c r="LPK58" s="332"/>
      <c r="LPL58" s="332"/>
      <c r="LPM58" s="332"/>
      <c r="LPN58" s="332"/>
      <c r="LPO58" s="332"/>
      <c r="LPP58" s="332"/>
      <c r="LPQ58" s="332"/>
      <c r="LPR58" s="332"/>
      <c r="LPS58" s="332"/>
      <c r="LPT58" s="332"/>
      <c r="LPU58" s="332"/>
      <c r="LPV58" s="332"/>
      <c r="LPW58" s="332"/>
      <c r="LPX58" s="332"/>
      <c r="LPY58" s="332"/>
      <c r="LPZ58" s="332"/>
      <c r="LQA58" s="332"/>
      <c r="LQB58" s="332"/>
      <c r="LQC58" s="332"/>
      <c r="LQD58" s="332"/>
      <c r="LQE58" s="332"/>
      <c r="LQF58" s="332"/>
      <c r="LQG58" s="332"/>
      <c r="LQH58" s="332"/>
      <c r="LQI58" s="332"/>
      <c r="LQJ58" s="332"/>
      <c r="LQK58" s="332"/>
      <c r="LQL58" s="332"/>
      <c r="LQM58" s="332"/>
      <c r="LQN58" s="332"/>
      <c r="LQO58" s="332"/>
      <c r="LQP58" s="332"/>
      <c r="LQQ58" s="332"/>
      <c r="LQR58" s="332"/>
      <c r="LQS58" s="332"/>
      <c r="LQT58" s="332"/>
      <c r="LQU58" s="332"/>
      <c r="LQV58" s="332"/>
      <c r="LQW58" s="332"/>
      <c r="LQX58" s="332"/>
      <c r="LQY58" s="332"/>
      <c r="LQZ58" s="332"/>
      <c r="LRA58" s="332"/>
      <c r="LRB58" s="332"/>
      <c r="LRC58" s="332"/>
      <c r="LRD58" s="332"/>
      <c r="LRE58" s="332"/>
      <c r="LRF58" s="332"/>
      <c r="LRG58" s="332"/>
      <c r="LRH58" s="332"/>
      <c r="LRI58" s="332"/>
      <c r="LRJ58" s="332"/>
      <c r="LRK58" s="332"/>
      <c r="LRL58" s="332"/>
      <c r="LRM58" s="332"/>
      <c r="LRN58" s="332"/>
      <c r="LRO58" s="332"/>
      <c r="LRP58" s="332"/>
      <c r="LRQ58" s="332"/>
      <c r="LRR58" s="332"/>
      <c r="LRS58" s="332"/>
      <c r="LRT58" s="332"/>
      <c r="LRU58" s="332"/>
      <c r="LRV58" s="332"/>
      <c r="LRW58" s="332"/>
      <c r="LRX58" s="332"/>
      <c r="LRY58" s="332"/>
      <c r="LRZ58" s="332"/>
      <c r="LSA58" s="332"/>
      <c r="LSB58" s="332"/>
      <c r="LSC58" s="332"/>
      <c r="LSD58" s="332"/>
      <c r="LSE58" s="332"/>
      <c r="LSF58" s="332"/>
      <c r="LSG58" s="332"/>
      <c r="LSH58" s="332"/>
      <c r="LSI58" s="332"/>
      <c r="LSJ58" s="332"/>
      <c r="LSK58" s="332"/>
      <c r="LSL58" s="332"/>
      <c r="LSM58" s="332"/>
      <c r="LSN58" s="332"/>
      <c r="LSO58" s="332"/>
      <c r="LSP58" s="332"/>
      <c r="LSQ58" s="332"/>
      <c r="LSR58" s="332"/>
      <c r="LSS58" s="332"/>
      <c r="LST58" s="332"/>
      <c r="LSU58" s="332"/>
      <c r="LSV58" s="332"/>
      <c r="LSW58" s="332"/>
      <c r="LSX58" s="332"/>
      <c r="LSY58" s="332"/>
      <c r="LSZ58" s="332"/>
      <c r="LTA58" s="332"/>
      <c r="LTB58" s="332"/>
      <c r="LTC58" s="332"/>
      <c r="LTD58" s="332"/>
      <c r="LTE58" s="332"/>
      <c r="LTF58" s="332"/>
      <c r="LTG58" s="332"/>
      <c r="LTH58" s="332"/>
      <c r="LTI58" s="332"/>
      <c r="LTJ58" s="332"/>
      <c r="LTK58" s="332"/>
      <c r="LTL58" s="332"/>
      <c r="LTM58" s="332"/>
      <c r="LTN58" s="332"/>
      <c r="LTO58" s="332"/>
      <c r="LTP58" s="332"/>
      <c r="LTQ58" s="332"/>
      <c r="LTR58" s="332"/>
      <c r="LTS58" s="332"/>
      <c r="LTT58" s="332"/>
      <c r="LTU58" s="332"/>
      <c r="LTV58" s="332"/>
      <c r="LTW58" s="332"/>
      <c r="LTX58" s="332"/>
      <c r="LTY58" s="332"/>
      <c r="LTZ58" s="332"/>
      <c r="LUA58" s="332"/>
      <c r="LUB58" s="332"/>
      <c r="LUC58" s="332"/>
      <c r="LUD58" s="332"/>
      <c r="LUE58" s="332"/>
      <c r="LUF58" s="332"/>
      <c r="LUG58" s="332"/>
      <c r="LUH58" s="332"/>
      <c r="LUI58" s="332"/>
      <c r="LUJ58" s="332"/>
      <c r="LUK58" s="332"/>
      <c r="LUL58" s="332"/>
      <c r="LUM58" s="332"/>
      <c r="LUN58" s="332"/>
      <c r="LUO58" s="332"/>
      <c r="LUP58" s="332"/>
      <c r="LUQ58" s="332"/>
      <c r="LUR58" s="332"/>
      <c r="LUS58" s="332"/>
      <c r="LUT58" s="332"/>
      <c r="LUU58" s="332"/>
      <c r="LUV58" s="332"/>
      <c r="LUW58" s="332"/>
      <c r="LUX58" s="332"/>
      <c r="LUY58" s="332"/>
      <c r="LUZ58" s="332"/>
      <c r="LVA58" s="332"/>
      <c r="LVB58" s="332"/>
      <c r="LVC58" s="332"/>
      <c r="LVD58" s="332"/>
      <c r="LVE58" s="332"/>
      <c r="LVF58" s="332"/>
      <c r="LVG58" s="332"/>
      <c r="LVH58" s="332"/>
      <c r="LVI58" s="332"/>
      <c r="LVJ58" s="332"/>
      <c r="LVK58" s="332"/>
      <c r="LVL58" s="332"/>
      <c r="LVM58" s="332"/>
      <c r="LVN58" s="332"/>
      <c r="LVO58" s="332"/>
      <c r="LVP58" s="332"/>
      <c r="LVQ58" s="332"/>
      <c r="LVR58" s="332"/>
      <c r="LVS58" s="332"/>
      <c r="LVT58" s="332"/>
      <c r="LVU58" s="332"/>
      <c r="LVV58" s="332"/>
      <c r="LVW58" s="332"/>
      <c r="LVX58" s="332"/>
      <c r="LVY58" s="332"/>
      <c r="LVZ58" s="332"/>
      <c r="LWA58" s="332"/>
      <c r="LWB58" s="332"/>
      <c r="LWC58" s="332"/>
      <c r="LWD58" s="332"/>
      <c r="LWE58" s="332"/>
      <c r="LWF58" s="332"/>
      <c r="LWG58" s="332"/>
      <c r="LWH58" s="332"/>
      <c r="LWI58" s="332"/>
      <c r="LWJ58" s="332"/>
      <c r="LWK58" s="332"/>
      <c r="LWL58" s="332"/>
      <c r="LWM58" s="332"/>
      <c r="LWN58" s="332"/>
      <c r="LWO58" s="332"/>
      <c r="LWP58" s="332"/>
      <c r="LWQ58" s="332"/>
      <c r="LWR58" s="332"/>
      <c r="LWS58" s="332"/>
      <c r="LWT58" s="332"/>
      <c r="LWU58" s="332"/>
      <c r="LWV58" s="332"/>
      <c r="LWW58" s="332"/>
      <c r="LWX58" s="332"/>
      <c r="LWY58" s="332"/>
      <c r="LWZ58" s="332"/>
      <c r="LXA58" s="332"/>
      <c r="LXB58" s="332"/>
      <c r="LXC58" s="332"/>
      <c r="LXD58" s="332"/>
      <c r="LXE58" s="332"/>
      <c r="LXF58" s="332"/>
      <c r="LXG58" s="332"/>
      <c r="LXH58" s="332"/>
      <c r="LXI58" s="332"/>
      <c r="LXJ58" s="332"/>
      <c r="LXK58" s="332"/>
      <c r="LXL58" s="332"/>
      <c r="LXM58" s="332"/>
      <c r="LXN58" s="332"/>
      <c r="LXO58" s="332"/>
      <c r="LXP58" s="332"/>
      <c r="LXQ58" s="332"/>
      <c r="LXR58" s="332"/>
      <c r="LXS58" s="332"/>
      <c r="LXT58" s="332"/>
      <c r="LXU58" s="332"/>
      <c r="LXV58" s="332"/>
      <c r="LXW58" s="332"/>
      <c r="LXX58" s="332"/>
      <c r="LXY58" s="332"/>
      <c r="LXZ58" s="332"/>
      <c r="LYA58" s="332"/>
      <c r="LYB58" s="332"/>
      <c r="LYC58" s="332"/>
      <c r="LYD58" s="332"/>
      <c r="LYE58" s="332"/>
      <c r="LYF58" s="332"/>
      <c r="LYG58" s="332"/>
      <c r="LYH58" s="332"/>
      <c r="LYI58" s="332"/>
      <c r="LYJ58" s="332"/>
      <c r="LYK58" s="332"/>
      <c r="LYL58" s="332"/>
      <c r="LYM58" s="332"/>
      <c r="LYN58" s="332"/>
      <c r="LYO58" s="332"/>
      <c r="LYP58" s="332"/>
      <c r="LYQ58" s="332"/>
      <c r="LYR58" s="332"/>
      <c r="LYS58" s="332"/>
      <c r="LYT58" s="332"/>
      <c r="LYU58" s="332"/>
      <c r="LYV58" s="332"/>
      <c r="LYW58" s="332"/>
      <c r="LYX58" s="332"/>
      <c r="LYY58" s="332"/>
      <c r="LYZ58" s="332"/>
      <c r="LZA58" s="332"/>
      <c r="LZB58" s="332"/>
      <c r="LZC58" s="332"/>
      <c r="LZD58" s="332"/>
      <c r="LZE58" s="332"/>
      <c r="LZF58" s="332"/>
      <c r="LZG58" s="332"/>
      <c r="LZH58" s="332"/>
      <c r="LZI58" s="332"/>
      <c r="LZJ58" s="332"/>
      <c r="LZK58" s="332"/>
      <c r="LZL58" s="332"/>
      <c r="LZM58" s="332"/>
      <c r="LZN58" s="332"/>
      <c r="LZO58" s="332"/>
      <c r="LZP58" s="332"/>
      <c r="LZQ58" s="332"/>
      <c r="LZR58" s="332"/>
      <c r="LZS58" s="332"/>
      <c r="LZT58" s="332"/>
      <c r="LZU58" s="332"/>
      <c r="LZV58" s="332"/>
      <c r="LZW58" s="332"/>
      <c r="LZX58" s="332"/>
      <c r="LZY58" s="332"/>
      <c r="LZZ58" s="332"/>
      <c r="MAA58" s="332"/>
      <c r="MAB58" s="332"/>
      <c r="MAC58" s="332"/>
      <c r="MAD58" s="332"/>
      <c r="MAE58" s="332"/>
      <c r="MAF58" s="332"/>
      <c r="MAG58" s="332"/>
      <c r="MAH58" s="332"/>
      <c r="MAI58" s="332"/>
      <c r="MAJ58" s="332"/>
      <c r="MAK58" s="332"/>
      <c r="MAL58" s="332"/>
      <c r="MAM58" s="332"/>
      <c r="MAN58" s="332"/>
      <c r="MAO58" s="332"/>
      <c r="MAP58" s="332"/>
      <c r="MAQ58" s="332"/>
      <c r="MAR58" s="332"/>
      <c r="MAS58" s="332"/>
      <c r="MAT58" s="332"/>
      <c r="MAU58" s="332"/>
      <c r="MAV58" s="332"/>
      <c r="MAW58" s="332"/>
      <c r="MAX58" s="332"/>
      <c r="MAY58" s="332"/>
      <c r="MAZ58" s="332"/>
      <c r="MBA58" s="332"/>
      <c r="MBB58" s="332"/>
      <c r="MBC58" s="332"/>
      <c r="MBD58" s="332"/>
      <c r="MBE58" s="332"/>
      <c r="MBF58" s="332"/>
      <c r="MBG58" s="332"/>
      <c r="MBH58" s="332"/>
      <c r="MBI58" s="332"/>
      <c r="MBJ58" s="332"/>
      <c r="MBK58" s="332"/>
      <c r="MBL58" s="332"/>
      <c r="MBM58" s="332"/>
      <c r="MBN58" s="332"/>
      <c r="MBO58" s="332"/>
      <c r="MBP58" s="332"/>
      <c r="MBQ58" s="332"/>
      <c r="MBR58" s="332"/>
      <c r="MBS58" s="332"/>
      <c r="MBT58" s="332"/>
      <c r="MBU58" s="332"/>
      <c r="MBV58" s="332"/>
      <c r="MBW58" s="332"/>
      <c r="MBX58" s="332"/>
      <c r="MBY58" s="332"/>
      <c r="MBZ58" s="332"/>
      <c r="MCA58" s="332"/>
      <c r="MCB58" s="332"/>
      <c r="MCC58" s="332"/>
      <c r="MCD58" s="332"/>
      <c r="MCE58" s="332"/>
      <c r="MCF58" s="332"/>
      <c r="MCG58" s="332"/>
      <c r="MCH58" s="332"/>
      <c r="MCI58" s="332"/>
      <c r="MCJ58" s="332"/>
      <c r="MCK58" s="332"/>
      <c r="MCL58" s="332"/>
      <c r="MCM58" s="332"/>
      <c r="MCN58" s="332"/>
      <c r="MCO58" s="332"/>
      <c r="MCP58" s="332"/>
      <c r="MCQ58" s="332"/>
      <c r="MCR58" s="332"/>
      <c r="MCS58" s="332"/>
      <c r="MCT58" s="332"/>
      <c r="MCU58" s="332"/>
      <c r="MCV58" s="332"/>
      <c r="MCW58" s="332"/>
      <c r="MCX58" s="332"/>
      <c r="MCY58" s="332"/>
      <c r="MCZ58" s="332"/>
      <c r="MDA58" s="332"/>
      <c r="MDB58" s="332"/>
      <c r="MDC58" s="332"/>
      <c r="MDD58" s="332"/>
      <c r="MDE58" s="332"/>
      <c r="MDF58" s="332"/>
      <c r="MDG58" s="332"/>
      <c r="MDH58" s="332"/>
      <c r="MDI58" s="332"/>
      <c r="MDJ58" s="332"/>
      <c r="MDK58" s="332"/>
      <c r="MDL58" s="332"/>
      <c r="MDM58" s="332"/>
      <c r="MDN58" s="332"/>
      <c r="MDO58" s="332"/>
      <c r="MDP58" s="332"/>
      <c r="MDQ58" s="332"/>
      <c r="MDR58" s="332"/>
      <c r="MDS58" s="332"/>
      <c r="MDT58" s="332"/>
      <c r="MDU58" s="332"/>
      <c r="MDV58" s="332"/>
      <c r="MDW58" s="332"/>
      <c r="MDX58" s="332"/>
      <c r="MDY58" s="332"/>
      <c r="MDZ58" s="332"/>
      <c r="MEA58" s="332"/>
      <c r="MEB58" s="332"/>
      <c r="MEC58" s="332"/>
      <c r="MED58" s="332"/>
      <c r="MEE58" s="332"/>
      <c r="MEF58" s="332"/>
      <c r="MEG58" s="332"/>
      <c r="MEH58" s="332"/>
      <c r="MEI58" s="332"/>
      <c r="MEJ58" s="332"/>
      <c r="MEK58" s="332"/>
      <c r="MEL58" s="332"/>
      <c r="MEM58" s="332"/>
      <c r="MEN58" s="332"/>
      <c r="MEO58" s="332"/>
      <c r="MEP58" s="332"/>
      <c r="MEQ58" s="332"/>
      <c r="MER58" s="332"/>
      <c r="MES58" s="332"/>
      <c r="MET58" s="332"/>
      <c r="MEU58" s="332"/>
      <c r="MEV58" s="332"/>
      <c r="MEW58" s="332"/>
      <c r="MEX58" s="332"/>
      <c r="MEY58" s="332"/>
      <c r="MEZ58" s="332"/>
      <c r="MFA58" s="332"/>
      <c r="MFB58" s="332"/>
      <c r="MFC58" s="332"/>
      <c r="MFD58" s="332"/>
      <c r="MFE58" s="332"/>
      <c r="MFF58" s="332"/>
      <c r="MFG58" s="332"/>
      <c r="MFH58" s="332"/>
      <c r="MFI58" s="332"/>
      <c r="MFJ58" s="332"/>
      <c r="MFK58" s="332"/>
      <c r="MFL58" s="332"/>
      <c r="MFM58" s="332"/>
      <c r="MFN58" s="332"/>
      <c r="MFO58" s="332"/>
      <c r="MFP58" s="332"/>
      <c r="MFQ58" s="332"/>
      <c r="MFR58" s="332"/>
      <c r="MFS58" s="332"/>
      <c r="MFT58" s="332"/>
      <c r="MFU58" s="332"/>
      <c r="MFV58" s="332"/>
      <c r="MFW58" s="332"/>
      <c r="MFX58" s="332"/>
      <c r="MFY58" s="332"/>
      <c r="MFZ58" s="332"/>
      <c r="MGA58" s="332"/>
      <c r="MGB58" s="332"/>
      <c r="MGC58" s="332"/>
      <c r="MGD58" s="332"/>
      <c r="MGE58" s="332"/>
      <c r="MGF58" s="332"/>
      <c r="MGG58" s="332"/>
      <c r="MGH58" s="332"/>
      <c r="MGI58" s="332"/>
      <c r="MGJ58" s="332"/>
      <c r="MGK58" s="332"/>
      <c r="MGL58" s="332"/>
      <c r="MGM58" s="332"/>
      <c r="MGN58" s="332"/>
      <c r="MGO58" s="332"/>
      <c r="MGP58" s="332"/>
      <c r="MGQ58" s="332"/>
      <c r="MGR58" s="332"/>
      <c r="MGS58" s="332"/>
      <c r="MGT58" s="332"/>
      <c r="MGU58" s="332"/>
      <c r="MGV58" s="332"/>
      <c r="MGW58" s="332"/>
      <c r="MGX58" s="332"/>
      <c r="MGY58" s="332"/>
      <c r="MGZ58" s="332"/>
      <c r="MHA58" s="332"/>
      <c r="MHB58" s="332"/>
      <c r="MHC58" s="332"/>
      <c r="MHD58" s="332"/>
      <c r="MHE58" s="332"/>
      <c r="MHF58" s="332"/>
      <c r="MHG58" s="332"/>
      <c r="MHH58" s="332"/>
      <c r="MHI58" s="332"/>
      <c r="MHJ58" s="332"/>
      <c r="MHK58" s="332"/>
      <c r="MHL58" s="332"/>
      <c r="MHM58" s="332"/>
      <c r="MHN58" s="332"/>
      <c r="MHO58" s="332"/>
      <c r="MHP58" s="332"/>
      <c r="MHQ58" s="332"/>
      <c r="MHR58" s="332"/>
      <c r="MHS58" s="332"/>
      <c r="MHT58" s="332"/>
      <c r="MHU58" s="332"/>
      <c r="MHV58" s="332"/>
      <c r="MHW58" s="332"/>
      <c r="MHX58" s="332"/>
      <c r="MHY58" s="332"/>
      <c r="MHZ58" s="332"/>
      <c r="MIA58" s="332"/>
      <c r="MIB58" s="332"/>
      <c r="MIC58" s="332"/>
      <c r="MID58" s="332"/>
      <c r="MIE58" s="332"/>
      <c r="MIF58" s="332"/>
      <c r="MIG58" s="332"/>
      <c r="MIH58" s="332"/>
      <c r="MII58" s="332"/>
      <c r="MIJ58" s="332"/>
      <c r="MIK58" s="332"/>
      <c r="MIL58" s="332"/>
      <c r="MIM58" s="332"/>
      <c r="MIN58" s="332"/>
      <c r="MIO58" s="332"/>
      <c r="MIP58" s="332"/>
      <c r="MIQ58" s="332"/>
      <c r="MIR58" s="332"/>
      <c r="MIS58" s="332"/>
      <c r="MIT58" s="332"/>
      <c r="MIU58" s="332"/>
      <c r="MIV58" s="332"/>
      <c r="MIW58" s="332"/>
      <c r="MIX58" s="332"/>
      <c r="MIY58" s="332"/>
      <c r="MIZ58" s="332"/>
      <c r="MJA58" s="332"/>
      <c r="MJB58" s="332"/>
      <c r="MJC58" s="332"/>
      <c r="MJD58" s="332"/>
      <c r="MJE58" s="332"/>
      <c r="MJF58" s="332"/>
      <c r="MJG58" s="332"/>
      <c r="MJH58" s="332"/>
      <c r="MJI58" s="332"/>
      <c r="MJJ58" s="332"/>
      <c r="MJK58" s="332"/>
      <c r="MJL58" s="332"/>
      <c r="MJM58" s="332"/>
      <c r="MJN58" s="332"/>
      <c r="MJO58" s="332"/>
      <c r="MJP58" s="332"/>
      <c r="MJQ58" s="332"/>
      <c r="MJR58" s="332"/>
      <c r="MJS58" s="332"/>
      <c r="MJT58" s="332"/>
      <c r="MJU58" s="332"/>
      <c r="MJV58" s="332"/>
      <c r="MJW58" s="332"/>
      <c r="MJX58" s="332"/>
      <c r="MJY58" s="332"/>
      <c r="MJZ58" s="332"/>
      <c r="MKA58" s="332"/>
      <c r="MKB58" s="332"/>
      <c r="MKC58" s="332"/>
      <c r="MKD58" s="332"/>
      <c r="MKE58" s="332"/>
      <c r="MKF58" s="332"/>
      <c r="MKG58" s="332"/>
      <c r="MKH58" s="332"/>
      <c r="MKI58" s="332"/>
      <c r="MKJ58" s="332"/>
      <c r="MKK58" s="332"/>
      <c r="MKL58" s="332"/>
      <c r="MKM58" s="332"/>
      <c r="MKN58" s="332"/>
      <c r="MKO58" s="332"/>
      <c r="MKP58" s="332"/>
      <c r="MKQ58" s="332"/>
      <c r="MKR58" s="332"/>
      <c r="MKS58" s="332"/>
      <c r="MKT58" s="332"/>
      <c r="MKU58" s="332"/>
      <c r="MKV58" s="332"/>
      <c r="MKW58" s="332"/>
      <c r="MKX58" s="332"/>
      <c r="MKY58" s="332"/>
      <c r="MKZ58" s="332"/>
      <c r="MLA58" s="332"/>
      <c r="MLB58" s="332"/>
      <c r="MLC58" s="332"/>
      <c r="MLD58" s="332"/>
      <c r="MLE58" s="332"/>
      <c r="MLF58" s="332"/>
      <c r="MLG58" s="332"/>
      <c r="MLH58" s="332"/>
      <c r="MLI58" s="332"/>
      <c r="MLJ58" s="332"/>
      <c r="MLK58" s="332"/>
      <c r="MLL58" s="332"/>
      <c r="MLM58" s="332"/>
      <c r="MLN58" s="332"/>
      <c r="MLO58" s="332"/>
      <c r="MLP58" s="332"/>
      <c r="MLQ58" s="332"/>
      <c r="MLR58" s="332"/>
      <c r="MLS58" s="332"/>
      <c r="MLT58" s="332"/>
      <c r="MLU58" s="332"/>
      <c r="MLV58" s="332"/>
      <c r="MLW58" s="332"/>
      <c r="MLX58" s="332"/>
      <c r="MLY58" s="332"/>
      <c r="MLZ58" s="332"/>
      <c r="MMA58" s="332"/>
      <c r="MMB58" s="332"/>
      <c r="MMC58" s="332"/>
      <c r="MMD58" s="332"/>
      <c r="MME58" s="332"/>
      <c r="MMF58" s="332"/>
      <c r="MMG58" s="332"/>
      <c r="MMH58" s="332"/>
      <c r="MMI58" s="332"/>
      <c r="MMJ58" s="332"/>
      <c r="MMK58" s="332"/>
      <c r="MML58" s="332"/>
      <c r="MMM58" s="332"/>
      <c r="MMN58" s="332"/>
      <c r="MMO58" s="332"/>
      <c r="MMP58" s="332"/>
      <c r="MMQ58" s="332"/>
      <c r="MMR58" s="332"/>
      <c r="MMS58" s="332"/>
      <c r="MMT58" s="332"/>
      <c r="MMU58" s="332"/>
      <c r="MMV58" s="332"/>
      <c r="MMW58" s="332"/>
      <c r="MMX58" s="332"/>
      <c r="MMY58" s="332"/>
      <c r="MMZ58" s="332"/>
      <c r="MNA58" s="332"/>
      <c r="MNB58" s="332"/>
      <c r="MNC58" s="332"/>
      <c r="MND58" s="332"/>
      <c r="MNE58" s="332"/>
      <c r="MNF58" s="332"/>
      <c r="MNG58" s="332"/>
      <c r="MNH58" s="332"/>
      <c r="MNI58" s="332"/>
      <c r="MNJ58" s="332"/>
      <c r="MNK58" s="332"/>
      <c r="MNL58" s="332"/>
      <c r="MNM58" s="332"/>
      <c r="MNN58" s="332"/>
      <c r="MNO58" s="332"/>
      <c r="MNP58" s="332"/>
      <c r="MNQ58" s="332"/>
      <c r="MNR58" s="332"/>
      <c r="MNS58" s="332"/>
      <c r="MNT58" s="332"/>
      <c r="MNU58" s="332"/>
      <c r="MNV58" s="332"/>
      <c r="MNW58" s="332"/>
      <c r="MNX58" s="332"/>
      <c r="MNY58" s="332"/>
      <c r="MNZ58" s="332"/>
      <c r="MOA58" s="332"/>
      <c r="MOB58" s="332"/>
      <c r="MOC58" s="332"/>
      <c r="MOD58" s="332"/>
      <c r="MOE58" s="332"/>
      <c r="MOF58" s="332"/>
      <c r="MOG58" s="332"/>
      <c r="MOH58" s="332"/>
      <c r="MOI58" s="332"/>
      <c r="MOJ58" s="332"/>
      <c r="MOK58" s="332"/>
      <c r="MOL58" s="332"/>
      <c r="MOM58" s="332"/>
      <c r="MON58" s="332"/>
      <c r="MOO58" s="332"/>
      <c r="MOP58" s="332"/>
      <c r="MOQ58" s="332"/>
      <c r="MOR58" s="332"/>
      <c r="MOS58" s="332"/>
      <c r="MOT58" s="332"/>
      <c r="MOU58" s="332"/>
      <c r="MOV58" s="332"/>
      <c r="MOW58" s="332"/>
      <c r="MOX58" s="332"/>
      <c r="MOY58" s="332"/>
      <c r="MOZ58" s="332"/>
      <c r="MPA58" s="332"/>
      <c r="MPB58" s="332"/>
      <c r="MPC58" s="332"/>
      <c r="MPD58" s="332"/>
      <c r="MPE58" s="332"/>
      <c r="MPF58" s="332"/>
      <c r="MPG58" s="332"/>
      <c r="MPH58" s="332"/>
      <c r="MPI58" s="332"/>
      <c r="MPJ58" s="332"/>
      <c r="MPK58" s="332"/>
      <c r="MPL58" s="332"/>
      <c r="MPM58" s="332"/>
      <c r="MPN58" s="332"/>
      <c r="MPO58" s="332"/>
      <c r="MPP58" s="332"/>
      <c r="MPQ58" s="332"/>
      <c r="MPR58" s="332"/>
      <c r="MPS58" s="332"/>
      <c r="MPT58" s="332"/>
      <c r="MPU58" s="332"/>
      <c r="MPV58" s="332"/>
      <c r="MPW58" s="332"/>
      <c r="MPX58" s="332"/>
      <c r="MPY58" s="332"/>
      <c r="MPZ58" s="332"/>
      <c r="MQA58" s="332"/>
      <c r="MQB58" s="332"/>
      <c r="MQC58" s="332"/>
      <c r="MQD58" s="332"/>
      <c r="MQE58" s="332"/>
      <c r="MQF58" s="332"/>
      <c r="MQG58" s="332"/>
      <c r="MQH58" s="332"/>
      <c r="MQI58" s="332"/>
      <c r="MQJ58" s="332"/>
      <c r="MQK58" s="332"/>
      <c r="MQL58" s="332"/>
      <c r="MQM58" s="332"/>
      <c r="MQN58" s="332"/>
      <c r="MQO58" s="332"/>
      <c r="MQP58" s="332"/>
      <c r="MQQ58" s="332"/>
      <c r="MQR58" s="332"/>
      <c r="MQS58" s="332"/>
      <c r="MQT58" s="332"/>
      <c r="MQU58" s="332"/>
      <c r="MQV58" s="332"/>
      <c r="MQW58" s="332"/>
      <c r="MQX58" s="332"/>
      <c r="MQY58" s="332"/>
      <c r="MQZ58" s="332"/>
      <c r="MRA58" s="332"/>
      <c r="MRB58" s="332"/>
      <c r="MRC58" s="332"/>
      <c r="MRD58" s="332"/>
      <c r="MRE58" s="332"/>
      <c r="MRF58" s="332"/>
      <c r="MRG58" s="332"/>
      <c r="MRH58" s="332"/>
      <c r="MRI58" s="332"/>
      <c r="MRJ58" s="332"/>
      <c r="MRK58" s="332"/>
      <c r="MRL58" s="332"/>
      <c r="MRM58" s="332"/>
      <c r="MRN58" s="332"/>
      <c r="MRO58" s="332"/>
      <c r="MRP58" s="332"/>
      <c r="MRQ58" s="332"/>
      <c r="MRR58" s="332"/>
      <c r="MRS58" s="332"/>
      <c r="MRT58" s="332"/>
      <c r="MRU58" s="332"/>
      <c r="MRV58" s="332"/>
      <c r="MRW58" s="332"/>
      <c r="MRX58" s="332"/>
      <c r="MRY58" s="332"/>
      <c r="MRZ58" s="332"/>
      <c r="MSA58" s="332"/>
      <c r="MSB58" s="332"/>
      <c r="MSC58" s="332"/>
      <c r="MSD58" s="332"/>
      <c r="MSE58" s="332"/>
      <c r="MSF58" s="332"/>
      <c r="MSG58" s="332"/>
      <c r="MSH58" s="332"/>
      <c r="MSI58" s="332"/>
      <c r="MSJ58" s="332"/>
      <c r="MSK58" s="332"/>
      <c r="MSL58" s="332"/>
      <c r="MSM58" s="332"/>
      <c r="MSN58" s="332"/>
      <c r="MSO58" s="332"/>
      <c r="MSP58" s="332"/>
      <c r="MSQ58" s="332"/>
      <c r="MSR58" s="332"/>
      <c r="MSS58" s="332"/>
      <c r="MST58" s="332"/>
      <c r="MSU58" s="332"/>
      <c r="MSV58" s="332"/>
      <c r="MSW58" s="332"/>
      <c r="MSX58" s="332"/>
      <c r="MSY58" s="332"/>
      <c r="MSZ58" s="332"/>
      <c r="MTA58" s="332"/>
      <c r="MTB58" s="332"/>
      <c r="MTC58" s="332"/>
      <c r="MTD58" s="332"/>
      <c r="MTE58" s="332"/>
      <c r="MTF58" s="332"/>
      <c r="MTG58" s="332"/>
      <c r="MTH58" s="332"/>
      <c r="MTI58" s="332"/>
      <c r="MTJ58" s="332"/>
      <c r="MTK58" s="332"/>
      <c r="MTL58" s="332"/>
      <c r="MTM58" s="332"/>
      <c r="MTN58" s="332"/>
      <c r="MTO58" s="332"/>
      <c r="MTP58" s="332"/>
      <c r="MTQ58" s="332"/>
      <c r="MTR58" s="332"/>
      <c r="MTS58" s="332"/>
      <c r="MTT58" s="332"/>
      <c r="MTU58" s="332"/>
      <c r="MTV58" s="332"/>
      <c r="MTW58" s="332"/>
      <c r="MTX58" s="332"/>
      <c r="MTY58" s="332"/>
      <c r="MTZ58" s="332"/>
      <c r="MUA58" s="332"/>
      <c r="MUB58" s="332"/>
      <c r="MUC58" s="332"/>
      <c r="MUD58" s="332"/>
      <c r="MUE58" s="332"/>
      <c r="MUF58" s="332"/>
      <c r="MUG58" s="332"/>
      <c r="MUH58" s="332"/>
      <c r="MUI58" s="332"/>
      <c r="MUJ58" s="332"/>
      <c r="MUK58" s="332"/>
      <c r="MUL58" s="332"/>
      <c r="MUM58" s="332"/>
      <c r="MUN58" s="332"/>
      <c r="MUO58" s="332"/>
      <c r="MUP58" s="332"/>
      <c r="MUQ58" s="332"/>
      <c r="MUR58" s="332"/>
      <c r="MUS58" s="332"/>
      <c r="MUT58" s="332"/>
      <c r="MUU58" s="332"/>
      <c r="MUV58" s="332"/>
      <c r="MUW58" s="332"/>
      <c r="MUX58" s="332"/>
      <c r="MUY58" s="332"/>
      <c r="MUZ58" s="332"/>
      <c r="MVA58" s="332"/>
      <c r="MVB58" s="332"/>
      <c r="MVC58" s="332"/>
      <c r="MVD58" s="332"/>
      <c r="MVE58" s="332"/>
      <c r="MVF58" s="332"/>
      <c r="MVG58" s="332"/>
      <c r="MVH58" s="332"/>
      <c r="MVI58" s="332"/>
      <c r="MVJ58" s="332"/>
      <c r="MVK58" s="332"/>
      <c r="MVL58" s="332"/>
      <c r="MVM58" s="332"/>
      <c r="MVN58" s="332"/>
      <c r="MVO58" s="332"/>
      <c r="MVP58" s="332"/>
      <c r="MVQ58" s="332"/>
      <c r="MVR58" s="332"/>
      <c r="MVS58" s="332"/>
      <c r="MVT58" s="332"/>
      <c r="MVU58" s="332"/>
      <c r="MVV58" s="332"/>
      <c r="MVW58" s="332"/>
      <c r="MVX58" s="332"/>
      <c r="MVY58" s="332"/>
      <c r="MVZ58" s="332"/>
      <c r="MWA58" s="332"/>
      <c r="MWB58" s="332"/>
      <c r="MWC58" s="332"/>
      <c r="MWD58" s="332"/>
      <c r="MWE58" s="332"/>
      <c r="MWF58" s="332"/>
      <c r="MWG58" s="332"/>
      <c r="MWH58" s="332"/>
      <c r="MWI58" s="332"/>
      <c r="MWJ58" s="332"/>
      <c r="MWK58" s="332"/>
      <c r="MWL58" s="332"/>
      <c r="MWM58" s="332"/>
      <c r="MWN58" s="332"/>
      <c r="MWO58" s="332"/>
      <c r="MWP58" s="332"/>
      <c r="MWQ58" s="332"/>
      <c r="MWR58" s="332"/>
      <c r="MWS58" s="332"/>
      <c r="MWT58" s="332"/>
      <c r="MWU58" s="332"/>
      <c r="MWV58" s="332"/>
      <c r="MWW58" s="332"/>
      <c r="MWX58" s="332"/>
      <c r="MWY58" s="332"/>
      <c r="MWZ58" s="332"/>
      <c r="MXA58" s="332"/>
      <c r="MXB58" s="332"/>
      <c r="MXC58" s="332"/>
      <c r="MXD58" s="332"/>
      <c r="MXE58" s="332"/>
      <c r="MXF58" s="332"/>
      <c r="MXG58" s="332"/>
      <c r="MXH58" s="332"/>
      <c r="MXI58" s="332"/>
      <c r="MXJ58" s="332"/>
      <c r="MXK58" s="332"/>
      <c r="MXL58" s="332"/>
      <c r="MXM58" s="332"/>
      <c r="MXN58" s="332"/>
      <c r="MXO58" s="332"/>
      <c r="MXP58" s="332"/>
      <c r="MXQ58" s="332"/>
      <c r="MXR58" s="332"/>
      <c r="MXS58" s="332"/>
      <c r="MXT58" s="332"/>
      <c r="MXU58" s="332"/>
      <c r="MXV58" s="332"/>
      <c r="MXW58" s="332"/>
      <c r="MXX58" s="332"/>
      <c r="MXY58" s="332"/>
      <c r="MXZ58" s="332"/>
      <c r="MYA58" s="332"/>
      <c r="MYB58" s="332"/>
      <c r="MYC58" s="332"/>
      <c r="MYD58" s="332"/>
      <c r="MYE58" s="332"/>
      <c r="MYF58" s="332"/>
      <c r="MYG58" s="332"/>
      <c r="MYH58" s="332"/>
      <c r="MYI58" s="332"/>
      <c r="MYJ58" s="332"/>
      <c r="MYK58" s="332"/>
      <c r="MYL58" s="332"/>
      <c r="MYM58" s="332"/>
      <c r="MYN58" s="332"/>
      <c r="MYO58" s="332"/>
      <c r="MYP58" s="332"/>
      <c r="MYQ58" s="332"/>
      <c r="MYR58" s="332"/>
      <c r="MYS58" s="332"/>
      <c r="MYT58" s="332"/>
      <c r="MYU58" s="332"/>
      <c r="MYV58" s="332"/>
      <c r="MYW58" s="332"/>
      <c r="MYX58" s="332"/>
      <c r="MYY58" s="332"/>
      <c r="MYZ58" s="332"/>
      <c r="MZA58" s="332"/>
      <c r="MZB58" s="332"/>
      <c r="MZC58" s="332"/>
      <c r="MZD58" s="332"/>
      <c r="MZE58" s="332"/>
      <c r="MZF58" s="332"/>
      <c r="MZG58" s="332"/>
      <c r="MZH58" s="332"/>
      <c r="MZI58" s="332"/>
      <c r="MZJ58" s="332"/>
      <c r="MZK58" s="332"/>
      <c r="MZL58" s="332"/>
      <c r="MZM58" s="332"/>
      <c r="MZN58" s="332"/>
      <c r="MZO58" s="332"/>
      <c r="MZP58" s="332"/>
      <c r="MZQ58" s="332"/>
      <c r="MZR58" s="332"/>
      <c r="MZS58" s="332"/>
      <c r="MZT58" s="332"/>
      <c r="MZU58" s="332"/>
      <c r="MZV58" s="332"/>
      <c r="MZW58" s="332"/>
      <c r="MZX58" s="332"/>
      <c r="MZY58" s="332"/>
      <c r="MZZ58" s="332"/>
      <c r="NAA58" s="332"/>
      <c r="NAB58" s="332"/>
      <c r="NAC58" s="332"/>
      <c r="NAD58" s="332"/>
      <c r="NAE58" s="332"/>
      <c r="NAF58" s="332"/>
      <c r="NAG58" s="332"/>
      <c r="NAH58" s="332"/>
      <c r="NAI58" s="332"/>
      <c r="NAJ58" s="332"/>
      <c r="NAK58" s="332"/>
      <c r="NAL58" s="332"/>
      <c r="NAM58" s="332"/>
      <c r="NAN58" s="332"/>
      <c r="NAO58" s="332"/>
      <c r="NAP58" s="332"/>
      <c r="NAQ58" s="332"/>
      <c r="NAR58" s="332"/>
      <c r="NAS58" s="332"/>
      <c r="NAT58" s="332"/>
      <c r="NAU58" s="332"/>
      <c r="NAV58" s="332"/>
      <c r="NAW58" s="332"/>
      <c r="NAX58" s="332"/>
      <c r="NAY58" s="332"/>
      <c r="NAZ58" s="332"/>
      <c r="NBA58" s="332"/>
      <c r="NBB58" s="332"/>
      <c r="NBC58" s="332"/>
      <c r="NBD58" s="332"/>
      <c r="NBE58" s="332"/>
      <c r="NBF58" s="332"/>
      <c r="NBG58" s="332"/>
      <c r="NBH58" s="332"/>
      <c r="NBI58" s="332"/>
      <c r="NBJ58" s="332"/>
      <c r="NBK58" s="332"/>
      <c r="NBL58" s="332"/>
      <c r="NBM58" s="332"/>
      <c r="NBN58" s="332"/>
      <c r="NBO58" s="332"/>
      <c r="NBP58" s="332"/>
      <c r="NBQ58" s="332"/>
      <c r="NBR58" s="332"/>
      <c r="NBS58" s="332"/>
      <c r="NBT58" s="332"/>
      <c r="NBU58" s="332"/>
      <c r="NBV58" s="332"/>
      <c r="NBW58" s="332"/>
      <c r="NBX58" s="332"/>
      <c r="NBY58" s="332"/>
      <c r="NBZ58" s="332"/>
      <c r="NCA58" s="332"/>
      <c r="NCB58" s="332"/>
      <c r="NCC58" s="332"/>
      <c r="NCD58" s="332"/>
      <c r="NCE58" s="332"/>
      <c r="NCF58" s="332"/>
      <c r="NCG58" s="332"/>
      <c r="NCH58" s="332"/>
      <c r="NCI58" s="332"/>
      <c r="NCJ58" s="332"/>
      <c r="NCK58" s="332"/>
      <c r="NCL58" s="332"/>
      <c r="NCM58" s="332"/>
      <c r="NCN58" s="332"/>
      <c r="NCO58" s="332"/>
      <c r="NCP58" s="332"/>
      <c r="NCQ58" s="332"/>
      <c r="NCR58" s="332"/>
      <c r="NCS58" s="332"/>
      <c r="NCT58" s="332"/>
      <c r="NCU58" s="332"/>
      <c r="NCV58" s="332"/>
      <c r="NCW58" s="332"/>
      <c r="NCX58" s="332"/>
      <c r="NCY58" s="332"/>
      <c r="NCZ58" s="332"/>
      <c r="NDA58" s="332"/>
      <c r="NDB58" s="332"/>
      <c r="NDC58" s="332"/>
      <c r="NDD58" s="332"/>
      <c r="NDE58" s="332"/>
      <c r="NDF58" s="332"/>
      <c r="NDG58" s="332"/>
      <c r="NDH58" s="332"/>
      <c r="NDI58" s="332"/>
      <c r="NDJ58" s="332"/>
      <c r="NDK58" s="332"/>
      <c r="NDL58" s="332"/>
      <c r="NDM58" s="332"/>
      <c r="NDN58" s="332"/>
      <c r="NDO58" s="332"/>
      <c r="NDP58" s="332"/>
      <c r="NDQ58" s="332"/>
      <c r="NDR58" s="332"/>
      <c r="NDS58" s="332"/>
      <c r="NDT58" s="332"/>
      <c r="NDU58" s="332"/>
      <c r="NDV58" s="332"/>
      <c r="NDW58" s="332"/>
      <c r="NDX58" s="332"/>
      <c r="NDY58" s="332"/>
      <c r="NDZ58" s="332"/>
      <c r="NEA58" s="332"/>
      <c r="NEB58" s="332"/>
      <c r="NEC58" s="332"/>
      <c r="NED58" s="332"/>
      <c r="NEE58" s="332"/>
      <c r="NEF58" s="332"/>
      <c r="NEG58" s="332"/>
      <c r="NEH58" s="332"/>
      <c r="NEI58" s="332"/>
      <c r="NEJ58" s="332"/>
      <c r="NEK58" s="332"/>
      <c r="NEL58" s="332"/>
      <c r="NEM58" s="332"/>
      <c r="NEN58" s="332"/>
      <c r="NEO58" s="332"/>
      <c r="NEP58" s="332"/>
      <c r="NEQ58" s="332"/>
      <c r="NER58" s="332"/>
      <c r="NES58" s="332"/>
      <c r="NET58" s="332"/>
      <c r="NEU58" s="332"/>
      <c r="NEV58" s="332"/>
      <c r="NEW58" s="332"/>
      <c r="NEX58" s="332"/>
      <c r="NEY58" s="332"/>
      <c r="NEZ58" s="332"/>
      <c r="NFA58" s="332"/>
      <c r="NFB58" s="332"/>
      <c r="NFC58" s="332"/>
      <c r="NFD58" s="332"/>
      <c r="NFE58" s="332"/>
      <c r="NFF58" s="332"/>
      <c r="NFG58" s="332"/>
      <c r="NFH58" s="332"/>
      <c r="NFI58" s="332"/>
      <c r="NFJ58" s="332"/>
      <c r="NFK58" s="332"/>
      <c r="NFL58" s="332"/>
      <c r="NFM58" s="332"/>
      <c r="NFN58" s="332"/>
      <c r="NFO58" s="332"/>
      <c r="NFP58" s="332"/>
      <c r="NFQ58" s="332"/>
      <c r="NFR58" s="332"/>
      <c r="NFS58" s="332"/>
      <c r="NFT58" s="332"/>
      <c r="NFU58" s="332"/>
      <c r="NFV58" s="332"/>
      <c r="NFW58" s="332"/>
      <c r="NFX58" s="332"/>
      <c r="NFY58" s="332"/>
      <c r="NFZ58" s="332"/>
      <c r="NGA58" s="332"/>
      <c r="NGB58" s="332"/>
      <c r="NGC58" s="332"/>
      <c r="NGD58" s="332"/>
      <c r="NGE58" s="332"/>
      <c r="NGF58" s="332"/>
      <c r="NGG58" s="332"/>
      <c r="NGH58" s="332"/>
      <c r="NGI58" s="332"/>
      <c r="NGJ58" s="332"/>
      <c r="NGK58" s="332"/>
      <c r="NGL58" s="332"/>
      <c r="NGM58" s="332"/>
      <c r="NGN58" s="332"/>
      <c r="NGO58" s="332"/>
      <c r="NGP58" s="332"/>
      <c r="NGQ58" s="332"/>
      <c r="NGR58" s="332"/>
      <c r="NGS58" s="332"/>
      <c r="NGT58" s="332"/>
      <c r="NGU58" s="332"/>
      <c r="NGV58" s="332"/>
      <c r="NGW58" s="332"/>
      <c r="NGX58" s="332"/>
      <c r="NGY58" s="332"/>
      <c r="NGZ58" s="332"/>
      <c r="NHA58" s="332"/>
      <c r="NHB58" s="332"/>
      <c r="NHC58" s="332"/>
      <c r="NHD58" s="332"/>
      <c r="NHE58" s="332"/>
      <c r="NHF58" s="332"/>
      <c r="NHG58" s="332"/>
      <c r="NHH58" s="332"/>
      <c r="NHI58" s="332"/>
      <c r="NHJ58" s="332"/>
      <c r="NHK58" s="332"/>
      <c r="NHL58" s="332"/>
      <c r="NHM58" s="332"/>
      <c r="NHN58" s="332"/>
      <c r="NHO58" s="332"/>
      <c r="NHP58" s="332"/>
      <c r="NHQ58" s="332"/>
      <c r="NHR58" s="332"/>
      <c r="NHS58" s="332"/>
      <c r="NHT58" s="332"/>
      <c r="NHU58" s="332"/>
      <c r="NHV58" s="332"/>
      <c r="NHW58" s="332"/>
      <c r="NHX58" s="332"/>
      <c r="NHY58" s="332"/>
      <c r="NHZ58" s="332"/>
      <c r="NIA58" s="332"/>
      <c r="NIB58" s="332"/>
      <c r="NIC58" s="332"/>
      <c r="NID58" s="332"/>
      <c r="NIE58" s="332"/>
      <c r="NIF58" s="332"/>
      <c r="NIG58" s="332"/>
      <c r="NIH58" s="332"/>
      <c r="NII58" s="332"/>
      <c r="NIJ58" s="332"/>
      <c r="NIK58" s="332"/>
      <c r="NIL58" s="332"/>
      <c r="NIM58" s="332"/>
      <c r="NIN58" s="332"/>
      <c r="NIO58" s="332"/>
      <c r="NIP58" s="332"/>
      <c r="NIQ58" s="332"/>
      <c r="NIR58" s="332"/>
      <c r="NIS58" s="332"/>
      <c r="NIT58" s="332"/>
      <c r="NIU58" s="332"/>
      <c r="NIV58" s="332"/>
      <c r="NIW58" s="332"/>
      <c r="NIX58" s="332"/>
      <c r="NIY58" s="332"/>
      <c r="NIZ58" s="332"/>
      <c r="NJA58" s="332"/>
      <c r="NJB58" s="332"/>
      <c r="NJC58" s="332"/>
      <c r="NJD58" s="332"/>
      <c r="NJE58" s="332"/>
      <c r="NJF58" s="332"/>
      <c r="NJG58" s="332"/>
      <c r="NJH58" s="332"/>
      <c r="NJI58" s="332"/>
      <c r="NJJ58" s="332"/>
      <c r="NJK58" s="332"/>
      <c r="NJL58" s="332"/>
      <c r="NJM58" s="332"/>
      <c r="NJN58" s="332"/>
      <c r="NJO58" s="332"/>
      <c r="NJP58" s="332"/>
      <c r="NJQ58" s="332"/>
      <c r="NJR58" s="332"/>
      <c r="NJS58" s="332"/>
      <c r="NJT58" s="332"/>
      <c r="NJU58" s="332"/>
      <c r="NJV58" s="332"/>
      <c r="NJW58" s="332"/>
      <c r="NJX58" s="332"/>
      <c r="NJY58" s="332"/>
      <c r="NJZ58" s="332"/>
      <c r="NKA58" s="332"/>
      <c r="NKB58" s="332"/>
      <c r="NKC58" s="332"/>
      <c r="NKD58" s="332"/>
      <c r="NKE58" s="332"/>
      <c r="NKF58" s="332"/>
      <c r="NKG58" s="332"/>
      <c r="NKH58" s="332"/>
      <c r="NKI58" s="332"/>
      <c r="NKJ58" s="332"/>
      <c r="NKK58" s="332"/>
      <c r="NKL58" s="332"/>
      <c r="NKM58" s="332"/>
      <c r="NKN58" s="332"/>
      <c r="NKO58" s="332"/>
      <c r="NKP58" s="332"/>
      <c r="NKQ58" s="332"/>
      <c r="NKR58" s="332"/>
      <c r="NKS58" s="332"/>
      <c r="NKT58" s="332"/>
      <c r="NKU58" s="332"/>
      <c r="NKV58" s="332"/>
      <c r="NKW58" s="332"/>
      <c r="NKX58" s="332"/>
      <c r="NKY58" s="332"/>
      <c r="NKZ58" s="332"/>
      <c r="NLA58" s="332"/>
      <c r="NLB58" s="332"/>
      <c r="NLC58" s="332"/>
      <c r="NLD58" s="332"/>
      <c r="NLE58" s="332"/>
      <c r="NLF58" s="332"/>
      <c r="NLG58" s="332"/>
      <c r="NLH58" s="332"/>
      <c r="NLI58" s="332"/>
      <c r="NLJ58" s="332"/>
      <c r="NLK58" s="332"/>
      <c r="NLL58" s="332"/>
      <c r="NLM58" s="332"/>
      <c r="NLN58" s="332"/>
      <c r="NLO58" s="332"/>
      <c r="NLP58" s="332"/>
      <c r="NLQ58" s="332"/>
      <c r="NLR58" s="332"/>
      <c r="NLS58" s="332"/>
      <c r="NLT58" s="332"/>
      <c r="NLU58" s="332"/>
      <c r="NLV58" s="332"/>
      <c r="NLW58" s="332"/>
      <c r="NLX58" s="332"/>
      <c r="NLY58" s="332"/>
      <c r="NLZ58" s="332"/>
      <c r="NMA58" s="332"/>
      <c r="NMB58" s="332"/>
      <c r="NMC58" s="332"/>
      <c r="NMD58" s="332"/>
      <c r="NME58" s="332"/>
      <c r="NMF58" s="332"/>
      <c r="NMG58" s="332"/>
      <c r="NMH58" s="332"/>
      <c r="NMI58" s="332"/>
      <c r="NMJ58" s="332"/>
      <c r="NMK58" s="332"/>
      <c r="NML58" s="332"/>
      <c r="NMM58" s="332"/>
      <c r="NMN58" s="332"/>
      <c r="NMO58" s="332"/>
      <c r="NMP58" s="332"/>
      <c r="NMQ58" s="332"/>
      <c r="NMR58" s="332"/>
      <c r="NMS58" s="332"/>
      <c r="NMT58" s="332"/>
      <c r="NMU58" s="332"/>
      <c r="NMV58" s="332"/>
      <c r="NMW58" s="332"/>
      <c r="NMX58" s="332"/>
      <c r="NMY58" s="332"/>
      <c r="NMZ58" s="332"/>
      <c r="NNA58" s="332"/>
      <c r="NNB58" s="332"/>
      <c r="NNC58" s="332"/>
      <c r="NND58" s="332"/>
      <c r="NNE58" s="332"/>
      <c r="NNF58" s="332"/>
      <c r="NNG58" s="332"/>
      <c r="NNH58" s="332"/>
      <c r="NNI58" s="332"/>
      <c r="NNJ58" s="332"/>
      <c r="NNK58" s="332"/>
      <c r="NNL58" s="332"/>
      <c r="NNM58" s="332"/>
      <c r="NNN58" s="332"/>
      <c r="NNO58" s="332"/>
      <c r="NNP58" s="332"/>
      <c r="NNQ58" s="332"/>
      <c r="NNR58" s="332"/>
      <c r="NNS58" s="332"/>
      <c r="NNT58" s="332"/>
      <c r="NNU58" s="332"/>
      <c r="NNV58" s="332"/>
      <c r="NNW58" s="332"/>
      <c r="NNX58" s="332"/>
      <c r="NNY58" s="332"/>
      <c r="NNZ58" s="332"/>
      <c r="NOA58" s="332"/>
      <c r="NOB58" s="332"/>
      <c r="NOC58" s="332"/>
      <c r="NOD58" s="332"/>
      <c r="NOE58" s="332"/>
      <c r="NOF58" s="332"/>
      <c r="NOG58" s="332"/>
      <c r="NOH58" s="332"/>
      <c r="NOI58" s="332"/>
      <c r="NOJ58" s="332"/>
      <c r="NOK58" s="332"/>
      <c r="NOL58" s="332"/>
      <c r="NOM58" s="332"/>
      <c r="NON58" s="332"/>
      <c r="NOO58" s="332"/>
      <c r="NOP58" s="332"/>
      <c r="NOQ58" s="332"/>
      <c r="NOR58" s="332"/>
      <c r="NOS58" s="332"/>
      <c r="NOT58" s="332"/>
      <c r="NOU58" s="332"/>
      <c r="NOV58" s="332"/>
      <c r="NOW58" s="332"/>
      <c r="NOX58" s="332"/>
      <c r="NOY58" s="332"/>
      <c r="NOZ58" s="332"/>
      <c r="NPA58" s="332"/>
      <c r="NPB58" s="332"/>
      <c r="NPC58" s="332"/>
      <c r="NPD58" s="332"/>
      <c r="NPE58" s="332"/>
      <c r="NPF58" s="332"/>
      <c r="NPG58" s="332"/>
      <c r="NPH58" s="332"/>
      <c r="NPI58" s="332"/>
      <c r="NPJ58" s="332"/>
      <c r="NPK58" s="332"/>
      <c r="NPL58" s="332"/>
      <c r="NPM58" s="332"/>
      <c r="NPN58" s="332"/>
      <c r="NPO58" s="332"/>
      <c r="NPP58" s="332"/>
      <c r="NPQ58" s="332"/>
      <c r="NPR58" s="332"/>
      <c r="NPS58" s="332"/>
      <c r="NPT58" s="332"/>
      <c r="NPU58" s="332"/>
      <c r="NPV58" s="332"/>
      <c r="NPW58" s="332"/>
      <c r="NPX58" s="332"/>
      <c r="NPY58" s="332"/>
      <c r="NPZ58" s="332"/>
      <c r="NQA58" s="332"/>
      <c r="NQB58" s="332"/>
      <c r="NQC58" s="332"/>
      <c r="NQD58" s="332"/>
      <c r="NQE58" s="332"/>
      <c r="NQF58" s="332"/>
      <c r="NQG58" s="332"/>
      <c r="NQH58" s="332"/>
      <c r="NQI58" s="332"/>
      <c r="NQJ58" s="332"/>
      <c r="NQK58" s="332"/>
      <c r="NQL58" s="332"/>
      <c r="NQM58" s="332"/>
      <c r="NQN58" s="332"/>
      <c r="NQO58" s="332"/>
      <c r="NQP58" s="332"/>
      <c r="NQQ58" s="332"/>
      <c r="NQR58" s="332"/>
      <c r="NQS58" s="332"/>
      <c r="NQT58" s="332"/>
      <c r="NQU58" s="332"/>
      <c r="NQV58" s="332"/>
      <c r="NQW58" s="332"/>
      <c r="NQX58" s="332"/>
      <c r="NQY58" s="332"/>
      <c r="NQZ58" s="332"/>
      <c r="NRA58" s="332"/>
      <c r="NRB58" s="332"/>
      <c r="NRC58" s="332"/>
      <c r="NRD58" s="332"/>
      <c r="NRE58" s="332"/>
      <c r="NRF58" s="332"/>
      <c r="NRG58" s="332"/>
      <c r="NRH58" s="332"/>
      <c r="NRI58" s="332"/>
      <c r="NRJ58" s="332"/>
      <c r="NRK58" s="332"/>
      <c r="NRL58" s="332"/>
      <c r="NRM58" s="332"/>
      <c r="NRN58" s="332"/>
      <c r="NRO58" s="332"/>
      <c r="NRP58" s="332"/>
      <c r="NRQ58" s="332"/>
      <c r="NRR58" s="332"/>
      <c r="NRS58" s="332"/>
      <c r="NRT58" s="332"/>
      <c r="NRU58" s="332"/>
      <c r="NRV58" s="332"/>
      <c r="NRW58" s="332"/>
      <c r="NRX58" s="332"/>
      <c r="NRY58" s="332"/>
      <c r="NRZ58" s="332"/>
      <c r="NSA58" s="332"/>
      <c r="NSB58" s="332"/>
      <c r="NSC58" s="332"/>
      <c r="NSD58" s="332"/>
      <c r="NSE58" s="332"/>
      <c r="NSF58" s="332"/>
      <c r="NSG58" s="332"/>
      <c r="NSH58" s="332"/>
      <c r="NSI58" s="332"/>
      <c r="NSJ58" s="332"/>
      <c r="NSK58" s="332"/>
      <c r="NSL58" s="332"/>
      <c r="NSM58" s="332"/>
      <c r="NSN58" s="332"/>
      <c r="NSO58" s="332"/>
      <c r="NSP58" s="332"/>
      <c r="NSQ58" s="332"/>
      <c r="NSR58" s="332"/>
      <c r="NSS58" s="332"/>
      <c r="NST58" s="332"/>
      <c r="NSU58" s="332"/>
      <c r="NSV58" s="332"/>
      <c r="NSW58" s="332"/>
      <c r="NSX58" s="332"/>
      <c r="NSY58" s="332"/>
      <c r="NSZ58" s="332"/>
      <c r="NTA58" s="332"/>
      <c r="NTB58" s="332"/>
      <c r="NTC58" s="332"/>
      <c r="NTD58" s="332"/>
      <c r="NTE58" s="332"/>
      <c r="NTF58" s="332"/>
      <c r="NTG58" s="332"/>
      <c r="NTH58" s="332"/>
      <c r="NTI58" s="332"/>
      <c r="NTJ58" s="332"/>
      <c r="NTK58" s="332"/>
      <c r="NTL58" s="332"/>
      <c r="NTM58" s="332"/>
      <c r="NTN58" s="332"/>
      <c r="NTO58" s="332"/>
      <c r="NTP58" s="332"/>
      <c r="NTQ58" s="332"/>
      <c r="NTR58" s="332"/>
      <c r="NTS58" s="332"/>
      <c r="NTT58" s="332"/>
      <c r="NTU58" s="332"/>
      <c r="NTV58" s="332"/>
      <c r="NTW58" s="332"/>
      <c r="NTX58" s="332"/>
      <c r="NTY58" s="332"/>
      <c r="NTZ58" s="332"/>
      <c r="NUA58" s="332"/>
      <c r="NUB58" s="332"/>
      <c r="NUC58" s="332"/>
      <c r="NUD58" s="332"/>
      <c r="NUE58" s="332"/>
      <c r="NUF58" s="332"/>
      <c r="NUG58" s="332"/>
      <c r="NUH58" s="332"/>
      <c r="NUI58" s="332"/>
      <c r="NUJ58" s="332"/>
      <c r="NUK58" s="332"/>
      <c r="NUL58" s="332"/>
      <c r="NUM58" s="332"/>
      <c r="NUN58" s="332"/>
      <c r="NUO58" s="332"/>
      <c r="NUP58" s="332"/>
      <c r="NUQ58" s="332"/>
      <c r="NUR58" s="332"/>
      <c r="NUS58" s="332"/>
      <c r="NUT58" s="332"/>
      <c r="NUU58" s="332"/>
      <c r="NUV58" s="332"/>
      <c r="NUW58" s="332"/>
      <c r="NUX58" s="332"/>
      <c r="NUY58" s="332"/>
      <c r="NUZ58" s="332"/>
      <c r="NVA58" s="332"/>
      <c r="NVB58" s="332"/>
      <c r="NVC58" s="332"/>
      <c r="NVD58" s="332"/>
      <c r="NVE58" s="332"/>
      <c r="NVF58" s="332"/>
      <c r="NVG58" s="332"/>
      <c r="NVH58" s="332"/>
      <c r="NVI58" s="332"/>
      <c r="NVJ58" s="332"/>
      <c r="NVK58" s="332"/>
      <c r="NVL58" s="332"/>
      <c r="NVM58" s="332"/>
      <c r="NVN58" s="332"/>
      <c r="NVO58" s="332"/>
      <c r="NVP58" s="332"/>
      <c r="NVQ58" s="332"/>
      <c r="NVR58" s="332"/>
      <c r="NVS58" s="332"/>
      <c r="NVT58" s="332"/>
      <c r="NVU58" s="332"/>
      <c r="NVV58" s="332"/>
      <c r="NVW58" s="332"/>
      <c r="NVX58" s="332"/>
      <c r="NVY58" s="332"/>
      <c r="NVZ58" s="332"/>
      <c r="NWA58" s="332"/>
      <c r="NWB58" s="332"/>
      <c r="NWC58" s="332"/>
      <c r="NWD58" s="332"/>
      <c r="NWE58" s="332"/>
      <c r="NWF58" s="332"/>
      <c r="NWG58" s="332"/>
      <c r="NWH58" s="332"/>
      <c r="NWI58" s="332"/>
      <c r="NWJ58" s="332"/>
      <c r="NWK58" s="332"/>
      <c r="NWL58" s="332"/>
      <c r="NWM58" s="332"/>
      <c r="NWN58" s="332"/>
      <c r="NWO58" s="332"/>
      <c r="NWP58" s="332"/>
      <c r="NWQ58" s="332"/>
      <c r="NWR58" s="332"/>
      <c r="NWS58" s="332"/>
      <c r="NWT58" s="332"/>
      <c r="NWU58" s="332"/>
      <c r="NWV58" s="332"/>
      <c r="NWW58" s="332"/>
      <c r="NWX58" s="332"/>
      <c r="NWY58" s="332"/>
      <c r="NWZ58" s="332"/>
      <c r="NXA58" s="332"/>
      <c r="NXB58" s="332"/>
      <c r="NXC58" s="332"/>
      <c r="NXD58" s="332"/>
      <c r="NXE58" s="332"/>
      <c r="NXF58" s="332"/>
      <c r="NXG58" s="332"/>
      <c r="NXH58" s="332"/>
      <c r="NXI58" s="332"/>
      <c r="NXJ58" s="332"/>
      <c r="NXK58" s="332"/>
      <c r="NXL58" s="332"/>
      <c r="NXM58" s="332"/>
      <c r="NXN58" s="332"/>
      <c r="NXO58" s="332"/>
      <c r="NXP58" s="332"/>
      <c r="NXQ58" s="332"/>
      <c r="NXR58" s="332"/>
      <c r="NXS58" s="332"/>
      <c r="NXT58" s="332"/>
      <c r="NXU58" s="332"/>
      <c r="NXV58" s="332"/>
      <c r="NXW58" s="332"/>
      <c r="NXX58" s="332"/>
      <c r="NXY58" s="332"/>
      <c r="NXZ58" s="332"/>
      <c r="NYA58" s="332"/>
      <c r="NYB58" s="332"/>
      <c r="NYC58" s="332"/>
      <c r="NYD58" s="332"/>
      <c r="NYE58" s="332"/>
      <c r="NYF58" s="332"/>
      <c r="NYG58" s="332"/>
      <c r="NYH58" s="332"/>
      <c r="NYI58" s="332"/>
      <c r="NYJ58" s="332"/>
      <c r="NYK58" s="332"/>
      <c r="NYL58" s="332"/>
      <c r="NYM58" s="332"/>
      <c r="NYN58" s="332"/>
      <c r="NYO58" s="332"/>
      <c r="NYP58" s="332"/>
      <c r="NYQ58" s="332"/>
      <c r="NYR58" s="332"/>
      <c r="NYS58" s="332"/>
      <c r="NYT58" s="332"/>
      <c r="NYU58" s="332"/>
      <c r="NYV58" s="332"/>
      <c r="NYW58" s="332"/>
      <c r="NYX58" s="332"/>
      <c r="NYY58" s="332"/>
      <c r="NYZ58" s="332"/>
      <c r="NZA58" s="332"/>
      <c r="NZB58" s="332"/>
      <c r="NZC58" s="332"/>
      <c r="NZD58" s="332"/>
      <c r="NZE58" s="332"/>
      <c r="NZF58" s="332"/>
      <c r="NZG58" s="332"/>
      <c r="NZH58" s="332"/>
      <c r="NZI58" s="332"/>
      <c r="NZJ58" s="332"/>
      <c r="NZK58" s="332"/>
      <c r="NZL58" s="332"/>
      <c r="NZM58" s="332"/>
      <c r="NZN58" s="332"/>
      <c r="NZO58" s="332"/>
      <c r="NZP58" s="332"/>
      <c r="NZQ58" s="332"/>
      <c r="NZR58" s="332"/>
      <c r="NZS58" s="332"/>
      <c r="NZT58" s="332"/>
      <c r="NZU58" s="332"/>
      <c r="NZV58" s="332"/>
      <c r="NZW58" s="332"/>
      <c r="NZX58" s="332"/>
      <c r="NZY58" s="332"/>
      <c r="NZZ58" s="332"/>
      <c r="OAA58" s="332"/>
      <c r="OAB58" s="332"/>
      <c r="OAC58" s="332"/>
      <c r="OAD58" s="332"/>
      <c r="OAE58" s="332"/>
      <c r="OAF58" s="332"/>
      <c r="OAG58" s="332"/>
      <c r="OAH58" s="332"/>
      <c r="OAI58" s="332"/>
      <c r="OAJ58" s="332"/>
      <c r="OAK58" s="332"/>
      <c r="OAL58" s="332"/>
      <c r="OAM58" s="332"/>
      <c r="OAN58" s="332"/>
      <c r="OAO58" s="332"/>
      <c r="OAP58" s="332"/>
      <c r="OAQ58" s="332"/>
      <c r="OAR58" s="332"/>
      <c r="OAS58" s="332"/>
      <c r="OAT58" s="332"/>
      <c r="OAU58" s="332"/>
      <c r="OAV58" s="332"/>
      <c r="OAW58" s="332"/>
      <c r="OAX58" s="332"/>
      <c r="OAY58" s="332"/>
      <c r="OAZ58" s="332"/>
      <c r="OBA58" s="332"/>
      <c r="OBB58" s="332"/>
      <c r="OBC58" s="332"/>
      <c r="OBD58" s="332"/>
      <c r="OBE58" s="332"/>
      <c r="OBF58" s="332"/>
      <c r="OBG58" s="332"/>
      <c r="OBH58" s="332"/>
      <c r="OBI58" s="332"/>
      <c r="OBJ58" s="332"/>
      <c r="OBK58" s="332"/>
      <c r="OBL58" s="332"/>
      <c r="OBM58" s="332"/>
      <c r="OBN58" s="332"/>
      <c r="OBO58" s="332"/>
      <c r="OBP58" s="332"/>
      <c r="OBQ58" s="332"/>
      <c r="OBR58" s="332"/>
      <c r="OBS58" s="332"/>
      <c r="OBT58" s="332"/>
      <c r="OBU58" s="332"/>
      <c r="OBV58" s="332"/>
      <c r="OBW58" s="332"/>
      <c r="OBX58" s="332"/>
      <c r="OBY58" s="332"/>
      <c r="OBZ58" s="332"/>
      <c r="OCA58" s="332"/>
      <c r="OCB58" s="332"/>
      <c r="OCC58" s="332"/>
      <c r="OCD58" s="332"/>
      <c r="OCE58" s="332"/>
      <c r="OCF58" s="332"/>
      <c r="OCG58" s="332"/>
      <c r="OCH58" s="332"/>
      <c r="OCI58" s="332"/>
      <c r="OCJ58" s="332"/>
      <c r="OCK58" s="332"/>
      <c r="OCL58" s="332"/>
      <c r="OCM58" s="332"/>
      <c r="OCN58" s="332"/>
      <c r="OCO58" s="332"/>
      <c r="OCP58" s="332"/>
      <c r="OCQ58" s="332"/>
      <c r="OCR58" s="332"/>
      <c r="OCS58" s="332"/>
      <c r="OCT58" s="332"/>
      <c r="OCU58" s="332"/>
      <c r="OCV58" s="332"/>
      <c r="OCW58" s="332"/>
      <c r="OCX58" s="332"/>
      <c r="OCY58" s="332"/>
      <c r="OCZ58" s="332"/>
      <c r="ODA58" s="332"/>
      <c r="ODB58" s="332"/>
      <c r="ODC58" s="332"/>
      <c r="ODD58" s="332"/>
      <c r="ODE58" s="332"/>
      <c r="ODF58" s="332"/>
      <c r="ODG58" s="332"/>
      <c r="ODH58" s="332"/>
      <c r="ODI58" s="332"/>
      <c r="ODJ58" s="332"/>
      <c r="ODK58" s="332"/>
      <c r="ODL58" s="332"/>
      <c r="ODM58" s="332"/>
      <c r="ODN58" s="332"/>
      <c r="ODO58" s="332"/>
      <c r="ODP58" s="332"/>
      <c r="ODQ58" s="332"/>
      <c r="ODR58" s="332"/>
      <c r="ODS58" s="332"/>
      <c r="ODT58" s="332"/>
      <c r="ODU58" s="332"/>
      <c r="ODV58" s="332"/>
      <c r="ODW58" s="332"/>
      <c r="ODX58" s="332"/>
      <c r="ODY58" s="332"/>
      <c r="ODZ58" s="332"/>
      <c r="OEA58" s="332"/>
      <c r="OEB58" s="332"/>
      <c r="OEC58" s="332"/>
      <c r="OED58" s="332"/>
      <c r="OEE58" s="332"/>
      <c r="OEF58" s="332"/>
      <c r="OEG58" s="332"/>
      <c r="OEH58" s="332"/>
      <c r="OEI58" s="332"/>
      <c r="OEJ58" s="332"/>
      <c r="OEK58" s="332"/>
      <c r="OEL58" s="332"/>
      <c r="OEM58" s="332"/>
      <c r="OEN58" s="332"/>
      <c r="OEO58" s="332"/>
      <c r="OEP58" s="332"/>
      <c r="OEQ58" s="332"/>
      <c r="OER58" s="332"/>
      <c r="OES58" s="332"/>
      <c r="OET58" s="332"/>
      <c r="OEU58" s="332"/>
      <c r="OEV58" s="332"/>
      <c r="OEW58" s="332"/>
      <c r="OEX58" s="332"/>
      <c r="OEY58" s="332"/>
      <c r="OEZ58" s="332"/>
      <c r="OFA58" s="332"/>
      <c r="OFB58" s="332"/>
      <c r="OFC58" s="332"/>
      <c r="OFD58" s="332"/>
      <c r="OFE58" s="332"/>
      <c r="OFF58" s="332"/>
      <c r="OFG58" s="332"/>
      <c r="OFH58" s="332"/>
      <c r="OFI58" s="332"/>
      <c r="OFJ58" s="332"/>
      <c r="OFK58" s="332"/>
      <c r="OFL58" s="332"/>
      <c r="OFM58" s="332"/>
      <c r="OFN58" s="332"/>
      <c r="OFO58" s="332"/>
      <c r="OFP58" s="332"/>
      <c r="OFQ58" s="332"/>
      <c r="OFR58" s="332"/>
      <c r="OFS58" s="332"/>
      <c r="OFT58" s="332"/>
      <c r="OFU58" s="332"/>
      <c r="OFV58" s="332"/>
      <c r="OFW58" s="332"/>
      <c r="OFX58" s="332"/>
      <c r="OFY58" s="332"/>
      <c r="OFZ58" s="332"/>
      <c r="OGA58" s="332"/>
      <c r="OGB58" s="332"/>
      <c r="OGC58" s="332"/>
      <c r="OGD58" s="332"/>
      <c r="OGE58" s="332"/>
      <c r="OGF58" s="332"/>
      <c r="OGG58" s="332"/>
      <c r="OGH58" s="332"/>
      <c r="OGI58" s="332"/>
      <c r="OGJ58" s="332"/>
      <c r="OGK58" s="332"/>
      <c r="OGL58" s="332"/>
      <c r="OGM58" s="332"/>
      <c r="OGN58" s="332"/>
      <c r="OGO58" s="332"/>
      <c r="OGP58" s="332"/>
      <c r="OGQ58" s="332"/>
      <c r="OGR58" s="332"/>
      <c r="OGS58" s="332"/>
      <c r="OGT58" s="332"/>
      <c r="OGU58" s="332"/>
      <c r="OGV58" s="332"/>
      <c r="OGW58" s="332"/>
      <c r="OGX58" s="332"/>
      <c r="OGY58" s="332"/>
      <c r="OGZ58" s="332"/>
      <c r="OHA58" s="332"/>
      <c r="OHB58" s="332"/>
      <c r="OHC58" s="332"/>
      <c r="OHD58" s="332"/>
      <c r="OHE58" s="332"/>
      <c r="OHF58" s="332"/>
      <c r="OHG58" s="332"/>
      <c r="OHH58" s="332"/>
      <c r="OHI58" s="332"/>
      <c r="OHJ58" s="332"/>
      <c r="OHK58" s="332"/>
      <c r="OHL58" s="332"/>
      <c r="OHM58" s="332"/>
      <c r="OHN58" s="332"/>
      <c r="OHO58" s="332"/>
      <c r="OHP58" s="332"/>
      <c r="OHQ58" s="332"/>
      <c r="OHR58" s="332"/>
      <c r="OHS58" s="332"/>
      <c r="OHT58" s="332"/>
      <c r="OHU58" s="332"/>
      <c r="OHV58" s="332"/>
      <c r="OHW58" s="332"/>
      <c r="OHX58" s="332"/>
      <c r="OHY58" s="332"/>
      <c r="OHZ58" s="332"/>
      <c r="OIA58" s="332"/>
      <c r="OIB58" s="332"/>
      <c r="OIC58" s="332"/>
      <c r="OID58" s="332"/>
      <c r="OIE58" s="332"/>
      <c r="OIF58" s="332"/>
      <c r="OIG58" s="332"/>
      <c r="OIH58" s="332"/>
      <c r="OII58" s="332"/>
      <c r="OIJ58" s="332"/>
      <c r="OIK58" s="332"/>
      <c r="OIL58" s="332"/>
      <c r="OIM58" s="332"/>
      <c r="OIN58" s="332"/>
      <c r="OIO58" s="332"/>
      <c r="OIP58" s="332"/>
      <c r="OIQ58" s="332"/>
      <c r="OIR58" s="332"/>
      <c r="OIS58" s="332"/>
      <c r="OIT58" s="332"/>
      <c r="OIU58" s="332"/>
      <c r="OIV58" s="332"/>
      <c r="OIW58" s="332"/>
      <c r="OIX58" s="332"/>
      <c r="OIY58" s="332"/>
      <c r="OIZ58" s="332"/>
      <c r="OJA58" s="332"/>
      <c r="OJB58" s="332"/>
      <c r="OJC58" s="332"/>
      <c r="OJD58" s="332"/>
      <c r="OJE58" s="332"/>
      <c r="OJF58" s="332"/>
      <c r="OJG58" s="332"/>
      <c r="OJH58" s="332"/>
      <c r="OJI58" s="332"/>
      <c r="OJJ58" s="332"/>
      <c r="OJK58" s="332"/>
      <c r="OJL58" s="332"/>
      <c r="OJM58" s="332"/>
      <c r="OJN58" s="332"/>
      <c r="OJO58" s="332"/>
      <c r="OJP58" s="332"/>
      <c r="OJQ58" s="332"/>
      <c r="OJR58" s="332"/>
      <c r="OJS58" s="332"/>
      <c r="OJT58" s="332"/>
      <c r="OJU58" s="332"/>
      <c r="OJV58" s="332"/>
      <c r="OJW58" s="332"/>
      <c r="OJX58" s="332"/>
      <c r="OJY58" s="332"/>
      <c r="OJZ58" s="332"/>
      <c r="OKA58" s="332"/>
      <c r="OKB58" s="332"/>
      <c r="OKC58" s="332"/>
      <c r="OKD58" s="332"/>
      <c r="OKE58" s="332"/>
      <c r="OKF58" s="332"/>
      <c r="OKG58" s="332"/>
      <c r="OKH58" s="332"/>
      <c r="OKI58" s="332"/>
      <c r="OKJ58" s="332"/>
      <c r="OKK58" s="332"/>
      <c r="OKL58" s="332"/>
      <c r="OKM58" s="332"/>
      <c r="OKN58" s="332"/>
      <c r="OKO58" s="332"/>
      <c r="OKP58" s="332"/>
      <c r="OKQ58" s="332"/>
      <c r="OKR58" s="332"/>
      <c r="OKS58" s="332"/>
      <c r="OKT58" s="332"/>
      <c r="OKU58" s="332"/>
      <c r="OKV58" s="332"/>
      <c r="OKW58" s="332"/>
      <c r="OKX58" s="332"/>
      <c r="OKY58" s="332"/>
      <c r="OKZ58" s="332"/>
      <c r="OLA58" s="332"/>
      <c r="OLB58" s="332"/>
      <c r="OLC58" s="332"/>
      <c r="OLD58" s="332"/>
      <c r="OLE58" s="332"/>
      <c r="OLF58" s="332"/>
      <c r="OLG58" s="332"/>
      <c r="OLH58" s="332"/>
      <c r="OLI58" s="332"/>
      <c r="OLJ58" s="332"/>
      <c r="OLK58" s="332"/>
      <c r="OLL58" s="332"/>
      <c r="OLM58" s="332"/>
      <c r="OLN58" s="332"/>
      <c r="OLO58" s="332"/>
      <c r="OLP58" s="332"/>
      <c r="OLQ58" s="332"/>
      <c r="OLR58" s="332"/>
      <c r="OLS58" s="332"/>
      <c r="OLT58" s="332"/>
      <c r="OLU58" s="332"/>
      <c r="OLV58" s="332"/>
      <c r="OLW58" s="332"/>
      <c r="OLX58" s="332"/>
      <c r="OLY58" s="332"/>
      <c r="OLZ58" s="332"/>
      <c r="OMA58" s="332"/>
      <c r="OMB58" s="332"/>
      <c r="OMC58" s="332"/>
      <c r="OMD58" s="332"/>
      <c r="OME58" s="332"/>
      <c r="OMF58" s="332"/>
      <c r="OMG58" s="332"/>
      <c r="OMH58" s="332"/>
      <c r="OMI58" s="332"/>
      <c r="OMJ58" s="332"/>
      <c r="OMK58" s="332"/>
      <c r="OML58" s="332"/>
      <c r="OMM58" s="332"/>
      <c r="OMN58" s="332"/>
      <c r="OMO58" s="332"/>
      <c r="OMP58" s="332"/>
      <c r="OMQ58" s="332"/>
      <c r="OMR58" s="332"/>
      <c r="OMS58" s="332"/>
      <c r="OMT58" s="332"/>
      <c r="OMU58" s="332"/>
      <c r="OMV58" s="332"/>
      <c r="OMW58" s="332"/>
      <c r="OMX58" s="332"/>
      <c r="OMY58" s="332"/>
      <c r="OMZ58" s="332"/>
      <c r="ONA58" s="332"/>
      <c r="ONB58" s="332"/>
      <c r="ONC58" s="332"/>
      <c r="OND58" s="332"/>
      <c r="ONE58" s="332"/>
      <c r="ONF58" s="332"/>
      <c r="ONG58" s="332"/>
      <c r="ONH58" s="332"/>
      <c r="ONI58" s="332"/>
      <c r="ONJ58" s="332"/>
      <c r="ONK58" s="332"/>
      <c r="ONL58" s="332"/>
      <c r="ONM58" s="332"/>
      <c r="ONN58" s="332"/>
      <c r="ONO58" s="332"/>
      <c r="ONP58" s="332"/>
      <c r="ONQ58" s="332"/>
      <c r="ONR58" s="332"/>
      <c r="ONS58" s="332"/>
      <c r="ONT58" s="332"/>
      <c r="ONU58" s="332"/>
      <c r="ONV58" s="332"/>
      <c r="ONW58" s="332"/>
      <c r="ONX58" s="332"/>
      <c r="ONY58" s="332"/>
      <c r="ONZ58" s="332"/>
      <c r="OOA58" s="332"/>
      <c r="OOB58" s="332"/>
      <c r="OOC58" s="332"/>
      <c r="OOD58" s="332"/>
      <c r="OOE58" s="332"/>
      <c r="OOF58" s="332"/>
      <c r="OOG58" s="332"/>
      <c r="OOH58" s="332"/>
      <c r="OOI58" s="332"/>
      <c r="OOJ58" s="332"/>
      <c r="OOK58" s="332"/>
      <c r="OOL58" s="332"/>
      <c r="OOM58" s="332"/>
      <c r="OON58" s="332"/>
      <c r="OOO58" s="332"/>
      <c r="OOP58" s="332"/>
      <c r="OOQ58" s="332"/>
      <c r="OOR58" s="332"/>
      <c r="OOS58" s="332"/>
      <c r="OOT58" s="332"/>
      <c r="OOU58" s="332"/>
      <c r="OOV58" s="332"/>
      <c r="OOW58" s="332"/>
      <c r="OOX58" s="332"/>
      <c r="OOY58" s="332"/>
      <c r="OOZ58" s="332"/>
      <c r="OPA58" s="332"/>
      <c r="OPB58" s="332"/>
      <c r="OPC58" s="332"/>
      <c r="OPD58" s="332"/>
      <c r="OPE58" s="332"/>
      <c r="OPF58" s="332"/>
      <c r="OPG58" s="332"/>
      <c r="OPH58" s="332"/>
      <c r="OPI58" s="332"/>
      <c r="OPJ58" s="332"/>
      <c r="OPK58" s="332"/>
      <c r="OPL58" s="332"/>
      <c r="OPM58" s="332"/>
      <c r="OPN58" s="332"/>
      <c r="OPO58" s="332"/>
      <c r="OPP58" s="332"/>
      <c r="OPQ58" s="332"/>
      <c r="OPR58" s="332"/>
      <c r="OPS58" s="332"/>
      <c r="OPT58" s="332"/>
      <c r="OPU58" s="332"/>
      <c r="OPV58" s="332"/>
      <c r="OPW58" s="332"/>
      <c r="OPX58" s="332"/>
      <c r="OPY58" s="332"/>
      <c r="OPZ58" s="332"/>
      <c r="OQA58" s="332"/>
      <c r="OQB58" s="332"/>
      <c r="OQC58" s="332"/>
      <c r="OQD58" s="332"/>
      <c r="OQE58" s="332"/>
      <c r="OQF58" s="332"/>
      <c r="OQG58" s="332"/>
      <c r="OQH58" s="332"/>
      <c r="OQI58" s="332"/>
      <c r="OQJ58" s="332"/>
      <c r="OQK58" s="332"/>
      <c r="OQL58" s="332"/>
      <c r="OQM58" s="332"/>
      <c r="OQN58" s="332"/>
      <c r="OQO58" s="332"/>
      <c r="OQP58" s="332"/>
      <c r="OQQ58" s="332"/>
      <c r="OQR58" s="332"/>
      <c r="OQS58" s="332"/>
      <c r="OQT58" s="332"/>
      <c r="OQU58" s="332"/>
      <c r="OQV58" s="332"/>
      <c r="OQW58" s="332"/>
      <c r="OQX58" s="332"/>
      <c r="OQY58" s="332"/>
      <c r="OQZ58" s="332"/>
      <c r="ORA58" s="332"/>
      <c r="ORB58" s="332"/>
      <c r="ORC58" s="332"/>
      <c r="ORD58" s="332"/>
      <c r="ORE58" s="332"/>
      <c r="ORF58" s="332"/>
      <c r="ORG58" s="332"/>
      <c r="ORH58" s="332"/>
      <c r="ORI58" s="332"/>
      <c r="ORJ58" s="332"/>
      <c r="ORK58" s="332"/>
      <c r="ORL58" s="332"/>
      <c r="ORM58" s="332"/>
      <c r="ORN58" s="332"/>
      <c r="ORO58" s="332"/>
      <c r="ORP58" s="332"/>
      <c r="ORQ58" s="332"/>
      <c r="ORR58" s="332"/>
      <c r="ORS58" s="332"/>
      <c r="ORT58" s="332"/>
      <c r="ORU58" s="332"/>
      <c r="ORV58" s="332"/>
      <c r="ORW58" s="332"/>
      <c r="ORX58" s="332"/>
      <c r="ORY58" s="332"/>
      <c r="ORZ58" s="332"/>
      <c r="OSA58" s="332"/>
      <c r="OSB58" s="332"/>
      <c r="OSC58" s="332"/>
      <c r="OSD58" s="332"/>
      <c r="OSE58" s="332"/>
      <c r="OSF58" s="332"/>
      <c r="OSG58" s="332"/>
      <c r="OSH58" s="332"/>
      <c r="OSI58" s="332"/>
      <c r="OSJ58" s="332"/>
      <c r="OSK58" s="332"/>
      <c r="OSL58" s="332"/>
      <c r="OSM58" s="332"/>
      <c r="OSN58" s="332"/>
      <c r="OSO58" s="332"/>
      <c r="OSP58" s="332"/>
      <c r="OSQ58" s="332"/>
      <c r="OSR58" s="332"/>
      <c r="OSS58" s="332"/>
      <c r="OST58" s="332"/>
      <c r="OSU58" s="332"/>
      <c r="OSV58" s="332"/>
      <c r="OSW58" s="332"/>
      <c r="OSX58" s="332"/>
      <c r="OSY58" s="332"/>
      <c r="OSZ58" s="332"/>
      <c r="OTA58" s="332"/>
      <c r="OTB58" s="332"/>
      <c r="OTC58" s="332"/>
      <c r="OTD58" s="332"/>
      <c r="OTE58" s="332"/>
      <c r="OTF58" s="332"/>
      <c r="OTG58" s="332"/>
      <c r="OTH58" s="332"/>
      <c r="OTI58" s="332"/>
      <c r="OTJ58" s="332"/>
      <c r="OTK58" s="332"/>
      <c r="OTL58" s="332"/>
      <c r="OTM58" s="332"/>
      <c r="OTN58" s="332"/>
      <c r="OTO58" s="332"/>
      <c r="OTP58" s="332"/>
      <c r="OTQ58" s="332"/>
      <c r="OTR58" s="332"/>
      <c r="OTS58" s="332"/>
      <c r="OTT58" s="332"/>
      <c r="OTU58" s="332"/>
      <c r="OTV58" s="332"/>
      <c r="OTW58" s="332"/>
      <c r="OTX58" s="332"/>
      <c r="OTY58" s="332"/>
      <c r="OTZ58" s="332"/>
      <c r="OUA58" s="332"/>
      <c r="OUB58" s="332"/>
      <c r="OUC58" s="332"/>
      <c r="OUD58" s="332"/>
      <c r="OUE58" s="332"/>
      <c r="OUF58" s="332"/>
      <c r="OUG58" s="332"/>
      <c r="OUH58" s="332"/>
      <c r="OUI58" s="332"/>
      <c r="OUJ58" s="332"/>
      <c r="OUK58" s="332"/>
      <c r="OUL58" s="332"/>
      <c r="OUM58" s="332"/>
      <c r="OUN58" s="332"/>
      <c r="OUO58" s="332"/>
      <c r="OUP58" s="332"/>
      <c r="OUQ58" s="332"/>
      <c r="OUR58" s="332"/>
      <c r="OUS58" s="332"/>
      <c r="OUT58" s="332"/>
      <c r="OUU58" s="332"/>
      <c r="OUV58" s="332"/>
      <c r="OUW58" s="332"/>
      <c r="OUX58" s="332"/>
      <c r="OUY58" s="332"/>
      <c r="OUZ58" s="332"/>
      <c r="OVA58" s="332"/>
      <c r="OVB58" s="332"/>
      <c r="OVC58" s="332"/>
      <c r="OVD58" s="332"/>
      <c r="OVE58" s="332"/>
      <c r="OVF58" s="332"/>
      <c r="OVG58" s="332"/>
      <c r="OVH58" s="332"/>
      <c r="OVI58" s="332"/>
      <c r="OVJ58" s="332"/>
      <c r="OVK58" s="332"/>
      <c r="OVL58" s="332"/>
      <c r="OVM58" s="332"/>
      <c r="OVN58" s="332"/>
      <c r="OVO58" s="332"/>
      <c r="OVP58" s="332"/>
      <c r="OVQ58" s="332"/>
      <c r="OVR58" s="332"/>
      <c r="OVS58" s="332"/>
      <c r="OVT58" s="332"/>
      <c r="OVU58" s="332"/>
      <c r="OVV58" s="332"/>
      <c r="OVW58" s="332"/>
      <c r="OVX58" s="332"/>
      <c r="OVY58" s="332"/>
      <c r="OVZ58" s="332"/>
      <c r="OWA58" s="332"/>
      <c r="OWB58" s="332"/>
      <c r="OWC58" s="332"/>
      <c r="OWD58" s="332"/>
      <c r="OWE58" s="332"/>
      <c r="OWF58" s="332"/>
      <c r="OWG58" s="332"/>
      <c r="OWH58" s="332"/>
      <c r="OWI58" s="332"/>
      <c r="OWJ58" s="332"/>
      <c r="OWK58" s="332"/>
      <c r="OWL58" s="332"/>
      <c r="OWM58" s="332"/>
      <c r="OWN58" s="332"/>
      <c r="OWO58" s="332"/>
      <c r="OWP58" s="332"/>
      <c r="OWQ58" s="332"/>
      <c r="OWR58" s="332"/>
      <c r="OWS58" s="332"/>
      <c r="OWT58" s="332"/>
      <c r="OWU58" s="332"/>
      <c r="OWV58" s="332"/>
      <c r="OWW58" s="332"/>
      <c r="OWX58" s="332"/>
      <c r="OWY58" s="332"/>
      <c r="OWZ58" s="332"/>
      <c r="OXA58" s="332"/>
      <c r="OXB58" s="332"/>
      <c r="OXC58" s="332"/>
      <c r="OXD58" s="332"/>
      <c r="OXE58" s="332"/>
      <c r="OXF58" s="332"/>
      <c r="OXG58" s="332"/>
      <c r="OXH58" s="332"/>
      <c r="OXI58" s="332"/>
      <c r="OXJ58" s="332"/>
      <c r="OXK58" s="332"/>
      <c r="OXL58" s="332"/>
      <c r="OXM58" s="332"/>
      <c r="OXN58" s="332"/>
      <c r="OXO58" s="332"/>
      <c r="OXP58" s="332"/>
      <c r="OXQ58" s="332"/>
      <c r="OXR58" s="332"/>
      <c r="OXS58" s="332"/>
      <c r="OXT58" s="332"/>
      <c r="OXU58" s="332"/>
      <c r="OXV58" s="332"/>
      <c r="OXW58" s="332"/>
      <c r="OXX58" s="332"/>
      <c r="OXY58" s="332"/>
      <c r="OXZ58" s="332"/>
      <c r="OYA58" s="332"/>
      <c r="OYB58" s="332"/>
      <c r="OYC58" s="332"/>
      <c r="OYD58" s="332"/>
      <c r="OYE58" s="332"/>
      <c r="OYF58" s="332"/>
      <c r="OYG58" s="332"/>
      <c r="OYH58" s="332"/>
      <c r="OYI58" s="332"/>
      <c r="OYJ58" s="332"/>
      <c r="OYK58" s="332"/>
      <c r="OYL58" s="332"/>
      <c r="OYM58" s="332"/>
      <c r="OYN58" s="332"/>
      <c r="OYO58" s="332"/>
      <c r="OYP58" s="332"/>
      <c r="OYQ58" s="332"/>
      <c r="OYR58" s="332"/>
      <c r="OYS58" s="332"/>
      <c r="OYT58" s="332"/>
      <c r="OYU58" s="332"/>
      <c r="OYV58" s="332"/>
      <c r="OYW58" s="332"/>
      <c r="OYX58" s="332"/>
      <c r="OYY58" s="332"/>
      <c r="OYZ58" s="332"/>
      <c r="OZA58" s="332"/>
      <c r="OZB58" s="332"/>
      <c r="OZC58" s="332"/>
      <c r="OZD58" s="332"/>
      <c r="OZE58" s="332"/>
      <c r="OZF58" s="332"/>
      <c r="OZG58" s="332"/>
      <c r="OZH58" s="332"/>
      <c r="OZI58" s="332"/>
      <c r="OZJ58" s="332"/>
      <c r="OZK58" s="332"/>
      <c r="OZL58" s="332"/>
      <c r="OZM58" s="332"/>
      <c r="OZN58" s="332"/>
      <c r="OZO58" s="332"/>
      <c r="OZP58" s="332"/>
      <c r="OZQ58" s="332"/>
      <c r="OZR58" s="332"/>
      <c r="OZS58" s="332"/>
      <c r="OZT58" s="332"/>
      <c r="OZU58" s="332"/>
      <c r="OZV58" s="332"/>
      <c r="OZW58" s="332"/>
      <c r="OZX58" s="332"/>
      <c r="OZY58" s="332"/>
      <c r="OZZ58" s="332"/>
      <c r="PAA58" s="332"/>
      <c r="PAB58" s="332"/>
      <c r="PAC58" s="332"/>
      <c r="PAD58" s="332"/>
      <c r="PAE58" s="332"/>
      <c r="PAF58" s="332"/>
      <c r="PAG58" s="332"/>
      <c r="PAH58" s="332"/>
      <c r="PAI58" s="332"/>
      <c r="PAJ58" s="332"/>
      <c r="PAK58" s="332"/>
      <c r="PAL58" s="332"/>
      <c r="PAM58" s="332"/>
      <c r="PAN58" s="332"/>
      <c r="PAO58" s="332"/>
      <c r="PAP58" s="332"/>
      <c r="PAQ58" s="332"/>
      <c r="PAR58" s="332"/>
      <c r="PAS58" s="332"/>
      <c r="PAT58" s="332"/>
      <c r="PAU58" s="332"/>
      <c r="PAV58" s="332"/>
      <c r="PAW58" s="332"/>
      <c r="PAX58" s="332"/>
      <c r="PAY58" s="332"/>
      <c r="PAZ58" s="332"/>
      <c r="PBA58" s="332"/>
      <c r="PBB58" s="332"/>
      <c r="PBC58" s="332"/>
      <c r="PBD58" s="332"/>
      <c r="PBE58" s="332"/>
      <c r="PBF58" s="332"/>
      <c r="PBG58" s="332"/>
      <c r="PBH58" s="332"/>
      <c r="PBI58" s="332"/>
      <c r="PBJ58" s="332"/>
      <c r="PBK58" s="332"/>
      <c r="PBL58" s="332"/>
      <c r="PBM58" s="332"/>
      <c r="PBN58" s="332"/>
      <c r="PBO58" s="332"/>
      <c r="PBP58" s="332"/>
      <c r="PBQ58" s="332"/>
      <c r="PBR58" s="332"/>
      <c r="PBS58" s="332"/>
      <c r="PBT58" s="332"/>
      <c r="PBU58" s="332"/>
      <c r="PBV58" s="332"/>
      <c r="PBW58" s="332"/>
      <c r="PBX58" s="332"/>
      <c r="PBY58" s="332"/>
      <c r="PBZ58" s="332"/>
      <c r="PCA58" s="332"/>
      <c r="PCB58" s="332"/>
      <c r="PCC58" s="332"/>
      <c r="PCD58" s="332"/>
      <c r="PCE58" s="332"/>
      <c r="PCF58" s="332"/>
      <c r="PCG58" s="332"/>
      <c r="PCH58" s="332"/>
      <c r="PCI58" s="332"/>
      <c r="PCJ58" s="332"/>
      <c r="PCK58" s="332"/>
      <c r="PCL58" s="332"/>
      <c r="PCM58" s="332"/>
      <c r="PCN58" s="332"/>
      <c r="PCO58" s="332"/>
      <c r="PCP58" s="332"/>
      <c r="PCQ58" s="332"/>
      <c r="PCR58" s="332"/>
      <c r="PCS58" s="332"/>
      <c r="PCT58" s="332"/>
      <c r="PCU58" s="332"/>
      <c r="PCV58" s="332"/>
      <c r="PCW58" s="332"/>
      <c r="PCX58" s="332"/>
      <c r="PCY58" s="332"/>
      <c r="PCZ58" s="332"/>
      <c r="PDA58" s="332"/>
      <c r="PDB58" s="332"/>
      <c r="PDC58" s="332"/>
      <c r="PDD58" s="332"/>
      <c r="PDE58" s="332"/>
      <c r="PDF58" s="332"/>
      <c r="PDG58" s="332"/>
      <c r="PDH58" s="332"/>
      <c r="PDI58" s="332"/>
      <c r="PDJ58" s="332"/>
      <c r="PDK58" s="332"/>
      <c r="PDL58" s="332"/>
      <c r="PDM58" s="332"/>
      <c r="PDN58" s="332"/>
      <c r="PDO58" s="332"/>
      <c r="PDP58" s="332"/>
      <c r="PDQ58" s="332"/>
      <c r="PDR58" s="332"/>
      <c r="PDS58" s="332"/>
      <c r="PDT58" s="332"/>
      <c r="PDU58" s="332"/>
      <c r="PDV58" s="332"/>
      <c r="PDW58" s="332"/>
      <c r="PDX58" s="332"/>
      <c r="PDY58" s="332"/>
      <c r="PDZ58" s="332"/>
      <c r="PEA58" s="332"/>
      <c r="PEB58" s="332"/>
      <c r="PEC58" s="332"/>
      <c r="PED58" s="332"/>
      <c r="PEE58" s="332"/>
      <c r="PEF58" s="332"/>
      <c r="PEG58" s="332"/>
      <c r="PEH58" s="332"/>
      <c r="PEI58" s="332"/>
      <c r="PEJ58" s="332"/>
      <c r="PEK58" s="332"/>
      <c r="PEL58" s="332"/>
      <c r="PEM58" s="332"/>
      <c r="PEN58" s="332"/>
      <c r="PEO58" s="332"/>
      <c r="PEP58" s="332"/>
      <c r="PEQ58" s="332"/>
      <c r="PER58" s="332"/>
      <c r="PES58" s="332"/>
      <c r="PET58" s="332"/>
      <c r="PEU58" s="332"/>
      <c r="PEV58" s="332"/>
      <c r="PEW58" s="332"/>
      <c r="PEX58" s="332"/>
      <c r="PEY58" s="332"/>
      <c r="PEZ58" s="332"/>
      <c r="PFA58" s="332"/>
      <c r="PFB58" s="332"/>
      <c r="PFC58" s="332"/>
      <c r="PFD58" s="332"/>
      <c r="PFE58" s="332"/>
      <c r="PFF58" s="332"/>
      <c r="PFG58" s="332"/>
      <c r="PFH58" s="332"/>
      <c r="PFI58" s="332"/>
      <c r="PFJ58" s="332"/>
      <c r="PFK58" s="332"/>
      <c r="PFL58" s="332"/>
      <c r="PFM58" s="332"/>
      <c r="PFN58" s="332"/>
      <c r="PFO58" s="332"/>
      <c r="PFP58" s="332"/>
      <c r="PFQ58" s="332"/>
      <c r="PFR58" s="332"/>
      <c r="PFS58" s="332"/>
      <c r="PFT58" s="332"/>
      <c r="PFU58" s="332"/>
      <c r="PFV58" s="332"/>
      <c r="PFW58" s="332"/>
      <c r="PFX58" s="332"/>
      <c r="PFY58" s="332"/>
      <c r="PFZ58" s="332"/>
      <c r="PGA58" s="332"/>
      <c r="PGB58" s="332"/>
      <c r="PGC58" s="332"/>
      <c r="PGD58" s="332"/>
      <c r="PGE58" s="332"/>
      <c r="PGF58" s="332"/>
      <c r="PGG58" s="332"/>
      <c r="PGH58" s="332"/>
      <c r="PGI58" s="332"/>
      <c r="PGJ58" s="332"/>
      <c r="PGK58" s="332"/>
      <c r="PGL58" s="332"/>
      <c r="PGM58" s="332"/>
      <c r="PGN58" s="332"/>
      <c r="PGO58" s="332"/>
      <c r="PGP58" s="332"/>
      <c r="PGQ58" s="332"/>
      <c r="PGR58" s="332"/>
      <c r="PGS58" s="332"/>
      <c r="PGT58" s="332"/>
      <c r="PGU58" s="332"/>
      <c r="PGV58" s="332"/>
      <c r="PGW58" s="332"/>
      <c r="PGX58" s="332"/>
      <c r="PGY58" s="332"/>
      <c r="PGZ58" s="332"/>
      <c r="PHA58" s="332"/>
      <c r="PHB58" s="332"/>
      <c r="PHC58" s="332"/>
      <c r="PHD58" s="332"/>
      <c r="PHE58" s="332"/>
      <c r="PHF58" s="332"/>
      <c r="PHG58" s="332"/>
      <c r="PHH58" s="332"/>
      <c r="PHI58" s="332"/>
      <c r="PHJ58" s="332"/>
      <c r="PHK58" s="332"/>
      <c r="PHL58" s="332"/>
      <c r="PHM58" s="332"/>
      <c r="PHN58" s="332"/>
      <c r="PHO58" s="332"/>
      <c r="PHP58" s="332"/>
      <c r="PHQ58" s="332"/>
      <c r="PHR58" s="332"/>
      <c r="PHS58" s="332"/>
      <c r="PHT58" s="332"/>
      <c r="PHU58" s="332"/>
      <c r="PHV58" s="332"/>
      <c r="PHW58" s="332"/>
      <c r="PHX58" s="332"/>
      <c r="PHY58" s="332"/>
      <c r="PHZ58" s="332"/>
      <c r="PIA58" s="332"/>
      <c r="PIB58" s="332"/>
      <c r="PIC58" s="332"/>
      <c r="PID58" s="332"/>
      <c r="PIE58" s="332"/>
      <c r="PIF58" s="332"/>
      <c r="PIG58" s="332"/>
      <c r="PIH58" s="332"/>
      <c r="PII58" s="332"/>
      <c r="PIJ58" s="332"/>
      <c r="PIK58" s="332"/>
      <c r="PIL58" s="332"/>
      <c r="PIM58" s="332"/>
      <c r="PIN58" s="332"/>
      <c r="PIO58" s="332"/>
      <c r="PIP58" s="332"/>
      <c r="PIQ58" s="332"/>
      <c r="PIR58" s="332"/>
      <c r="PIS58" s="332"/>
      <c r="PIT58" s="332"/>
      <c r="PIU58" s="332"/>
      <c r="PIV58" s="332"/>
      <c r="PIW58" s="332"/>
      <c r="PIX58" s="332"/>
      <c r="PIY58" s="332"/>
      <c r="PIZ58" s="332"/>
      <c r="PJA58" s="332"/>
      <c r="PJB58" s="332"/>
      <c r="PJC58" s="332"/>
      <c r="PJD58" s="332"/>
      <c r="PJE58" s="332"/>
      <c r="PJF58" s="332"/>
      <c r="PJG58" s="332"/>
      <c r="PJH58" s="332"/>
      <c r="PJI58" s="332"/>
      <c r="PJJ58" s="332"/>
      <c r="PJK58" s="332"/>
      <c r="PJL58" s="332"/>
      <c r="PJM58" s="332"/>
      <c r="PJN58" s="332"/>
      <c r="PJO58" s="332"/>
      <c r="PJP58" s="332"/>
      <c r="PJQ58" s="332"/>
      <c r="PJR58" s="332"/>
      <c r="PJS58" s="332"/>
      <c r="PJT58" s="332"/>
      <c r="PJU58" s="332"/>
      <c r="PJV58" s="332"/>
      <c r="PJW58" s="332"/>
      <c r="PJX58" s="332"/>
      <c r="PJY58" s="332"/>
      <c r="PJZ58" s="332"/>
      <c r="PKA58" s="332"/>
      <c r="PKB58" s="332"/>
      <c r="PKC58" s="332"/>
      <c r="PKD58" s="332"/>
      <c r="PKE58" s="332"/>
      <c r="PKF58" s="332"/>
      <c r="PKG58" s="332"/>
      <c r="PKH58" s="332"/>
      <c r="PKI58" s="332"/>
      <c r="PKJ58" s="332"/>
      <c r="PKK58" s="332"/>
      <c r="PKL58" s="332"/>
      <c r="PKM58" s="332"/>
      <c r="PKN58" s="332"/>
      <c r="PKO58" s="332"/>
      <c r="PKP58" s="332"/>
      <c r="PKQ58" s="332"/>
      <c r="PKR58" s="332"/>
      <c r="PKS58" s="332"/>
      <c r="PKT58" s="332"/>
      <c r="PKU58" s="332"/>
      <c r="PKV58" s="332"/>
      <c r="PKW58" s="332"/>
      <c r="PKX58" s="332"/>
      <c r="PKY58" s="332"/>
      <c r="PKZ58" s="332"/>
      <c r="PLA58" s="332"/>
      <c r="PLB58" s="332"/>
      <c r="PLC58" s="332"/>
      <c r="PLD58" s="332"/>
      <c r="PLE58" s="332"/>
      <c r="PLF58" s="332"/>
      <c r="PLG58" s="332"/>
      <c r="PLH58" s="332"/>
      <c r="PLI58" s="332"/>
      <c r="PLJ58" s="332"/>
      <c r="PLK58" s="332"/>
      <c r="PLL58" s="332"/>
      <c r="PLM58" s="332"/>
      <c r="PLN58" s="332"/>
      <c r="PLO58" s="332"/>
      <c r="PLP58" s="332"/>
      <c r="PLQ58" s="332"/>
      <c r="PLR58" s="332"/>
      <c r="PLS58" s="332"/>
      <c r="PLT58" s="332"/>
      <c r="PLU58" s="332"/>
      <c r="PLV58" s="332"/>
      <c r="PLW58" s="332"/>
      <c r="PLX58" s="332"/>
      <c r="PLY58" s="332"/>
      <c r="PLZ58" s="332"/>
      <c r="PMA58" s="332"/>
      <c r="PMB58" s="332"/>
      <c r="PMC58" s="332"/>
      <c r="PMD58" s="332"/>
      <c r="PME58" s="332"/>
      <c r="PMF58" s="332"/>
      <c r="PMG58" s="332"/>
      <c r="PMH58" s="332"/>
      <c r="PMI58" s="332"/>
      <c r="PMJ58" s="332"/>
      <c r="PMK58" s="332"/>
      <c r="PML58" s="332"/>
      <c r="PMM58" s="332"/>
      <c r="PMN58" s="332"/>
      <c r="PMO58" s="332"/>
      <c r="PMP58" s="332"/>
      <c r="PMQ58" s="332"/>
      <c r="PMR58" s="332"/>
      <c r="PMS58" s="332"/>
      <c r="PMT58" s="332"/>
      <c r="PMU58" s="332"/>
      <c r="PMV58" s="332"/>
      <c r="PMW58" s="332"/>
      <c r="PMX58" s="332"/>
      <c r="PMY58" s="332"/>
      <c r="PMZ58" s="332"/>
      <c r="PNA58" s="332"/>
      <c r="PNB58" s="332"/>
      <c r="PNC58" s="332"/>
      <c r="PND58" s="332"/>
      <c r="PNE58" s="332"/>
      <c r="PNF58" s="332"/>
      <c r="PNG58" s="332"/>
      <c r="PNH58" s="332"/>
      <c r="PNI58" s="332"/>
      <c r="PNJ58" s="332"/>
      <c r="PNK58" s="332"/>
      <c r="PNL58" s="332"/>
      <c r="PNM58" s="332"/>
      <c r="PNN58" s="332"/>
      <c r="PNO58" s="332"/>
      <c r="PNP58" s="332"/>
      <c r="PNQ58" s="332"/>
      <c r="PNR58" s="332"/>
      <c r="PNS58" s="332"/>
      <c r="PNT58" s="332"/>
      <c r="PNU58" s="332"/>
      <c r="PNV58" s="332"/>
      <c r="PNW58" s="332"/>
      <c r="PNX58" s="332"/>
      <c r="PNY58" s="332"/>
      <c r="PNZ58" s="332"/>
      <c r="POA58" s="332"/>
      <c r="POB58" s="332"/>
      <c r="POC58" s="332"/>
      <c r="POD58" s="332"/>
      <c r="POE58" s="332"/>
      <c r="POF58" s="332"/>
      <c r="POG58" s="332"/>
      <c r="POH58" s="332"/>
      <c r="POI58" s="332"/>
      <c r="POJ58" s="332"/>
      <c r="POK58" s="332"/>
      <c r="POL58" s="332"/>
      <c r="POM58" s="332"/>
      <c r="PON58" s="332"/>
      <c r="POO58" s="332"/>
      <c r="POP58" s="332"/>
      <c r="POQ58" s="332"/>
      <c r="POR58" s="332"/>
      <c r="POS58" s="332"/>
      <c r="POT58" s="332"/>
      <c r="POU58" s="332"/>
      <c r="POV58" s="332"/>
      <c r="POW58" s="332"/>
      <c r="POX58" s="332"/>
      <c r="POY58" s="332"/>
      <c r="POZ58" s="332"/>
      <c r="PPA58" s="332"/>
      <c r="PPB58" s="332"/>
      <c r="PPC58" s="332"/>
      <c r="PPD58" s="332"/>
      <c r="PPE58" s="332"/>
      <c r="PPF58" s="332"/>
      <c r="PPG58" s="332"/>
      <c r="PPH58" s="332"/>
      <c r="PPI58" s="332"/>
      <c r="PPJ58" s="332"/>
      <c r="PPK58" s="332"/>
      <c r="PPL58" s="332"/>
      <c r="PPM58" s="332"/>
      <c r="PPN58" s="332"/>
      <c r="PPO58" s="332"/>
      <c r="PPP58" s="332"/>
      <c r="PPQ58" s="332"/>
      <c r="PPR58" s="332"/>
      <c r="PPS58" s="332"/>
      <c r="PPT58" s="332"/>
      <c r="PPU58" s="332"/>
      <c r="PPV58" s="332"/>
      <c r="PPW58" s="332"/>
      <c r="PPX58" s="332"/>
      <c r="PPY58" s="332"/>
      <c r="PPZ58" s="332"/>
      <c r="PQA58" s="332"/>
      <c r="PQB58" s="332"/>
      <c r="PQC58" s="332"/>
      <c r="PQD58" s="332"/>
      <c r="PQE58" s="332"/>
      <c r="PQF58" s="332"/>
      <c r="PQG58" s="332"/>
      <c r="PQH58" s="332"/>
      <c r="PQI58" s="332"/>
      <c r="PQJ58" s="332"/>
      <c r="PQK58" s="332"/>
      <c r="PQL58" s="332"/>
      <c r="PQM58" s="332"/>
      <c r="PQN58" s="332"/>
      <c r="PQO58" s="332"/>
      <c r="PQP58" s="332"/>
      <c r="PQQ58" s="332"/>
      <c r="PQR58" s="332"/>
      <c r="PQS58" s="332"/>
      <c r="PQT58" s="332"/>
      <c r="PQU58" s="332"/>
      <c r="PQV58" s="332"/>
      <c r="PQW58" s="332"/>
      <c r="PQX58" s="332"/>
      <c r="PQY58" s="332"/>
      <c r="PQZ58" s="332"/>
      <c r="PRA58" s="332"/>
      <c r="PRB58" s="332"/>
      <c r="PRC58" s="332"/>
      <c r="PRD58" s="332"/>
      <c r="PRE58" s="332"/>
      <c r="PRF58" s="332"/>
      <c r="PRG58" s="332"/>
      <c r="PRH58" s="332"/>
      <c r="PRI58" s="332"/>
      <c r="PRJ58" s="332"/>
      <c r="PRK58" s="332"/>
      <c r="PRL58" s="332"/>
      <c r="PRM58" s="332"/>
      <c r="PRN58" s="332"/>
      <c r="PRO58" s="332"/>
      <c r="PRP58" s="332"/>
      <c r="PRQ58" s="332"/>
      <c r="PRR58" s="332"/>
      <c r="PRS58" s="332"/>
      <c r="PRT58" s="332"/>
      <c r="PRU58" s="332"/>
      <c r="PRV58" s="332"/>
      <c r="PRW58" s="332"/>
      <c r="PRX58" s="332"/>
      <c r="PRY58" s="332"/>
      <c r="PRZ58" s="332"/>
      <c r="PSA58" s="332"/>
      <c r="PSB58" s="332"/>
      <c r="PSC58" s="332"/>
      <c r="PSD58" s="332"/>
      <c r="PSE58" s="332"/>
      <c r="PSF58" s="332"/>
      <c r="PSG58" s="332"/>
      <c r="PSH58" s="332"/>
      <c r="PSI58" s="332"/>
      <c r="PSJ58" s="332"/>
      <c r="PSK58" s="332"/>
      <c r="PSL58" s="332"/>
      <c r="PSM58" s="332"/>
      <c r="PSN58" s="332"/>
      <c r="PSO58" s="332"/>
      <c r="PSP58" s="332"/>
      <c r="PSQ58" s="332"/>
      <c r="PSR58" s="332"/>
      <c r="PSS58" s="332"/>
      <c r="PST58" s="332"/>
      <c r="PSU58" s="332"/>
      <c r="PSV58" s="332"/>
      <c r="PSW58" s="332"/>
      <c r="PSX58" s="332"/>
      <c r="PSY58" s="332"/>
      <c r="PSZ58" s="332"/>
      <c r="PTA58" s="332"/>
      <c r="PTB58" s="332"/>
      <c r="PTC58" s="332"/>
      <c r="PTD58" s="332"/>
      <c r="PTE58" s="332"/>
      <c r="PTF58" s="332"/>
      <c r="PTG58" s="332"/>
      <c r="PTH58" s="332"/>
      <c r="PTI58" s="332"/>
      <c r="PTJ58" s="332"/>
      <c r="PTK58" s="332"/>
      <c r="PTL58" s="332"/>
      <c r="PTM58" s="332"/>
      <c r="PTN58" s="332"/>
      <c r="PTO58" s="332"/>
      <c r="PTP58" s="332"/>
      <c r="PTQ58" s="332"/>
      <c r="PTR58" s="332"/>
      <c r="PTS58" s="332"/>
      <c r="PTT58" s="332"/>
      <c r="PTU58" s="332"/>
      <c r="PTV58" s="332"/>
      <c r="PTW58" s="332"/>
      <c r="PTX58" s="332"/>
      <c r="PTY58" s="332"/>
      <c r="PTZ58" s="332"/>
      <c r="PUA58" s="332"/>
      <c r="PUB58" s="332"/>
      <c r="PUC58" s="332"/>
      <c r="PUD58" s="332"/>
      <c r="PUE58" s="332"/>
      <c r="PUF58" s="332"/>
      <c r="PUG58" s="332"/>
      <c r="PUH58" s="332"/>
      <c r="PUI58" s="332"/>
      <c r="PUJ58" s="332"/>
      <c r="PUK58" s="332"/>
      <c r="PUL58" s="332"/>
      <c r="PUM58" s="332"/>
      <c r="PUN58" s="332"/>
      <c r="PUO58" s="332"/>
      <c r="PUP58" s="332"/>
      <c r="PUQ58" s="332"/>
      <c r="PUR58" s="332"/>
      <c r="PUS58" s="332"/>
      <c r="PUT58" s="332"/>
      <c r="PUU58" s="332"/>
      <c r="PUV58" s="332"/>
      <c r="PUW58" s="332"/>
      <c r="PUX58" s="332"/>
      <c r="PUY58" s="332"/>
      <c r="PUZ58" s="332"/>
      <c r="PVA58" s="332"/>
      <c r="PVB58" s="332"/>
      <c r="PVC58" s="332"/>
      <c r="PVD58" s="332"/>
      <c r="PVE58" s="332"/>
      <c r="PVF58" s="332"/>
      <c r="PVG58" s="332"/>
      <c r="PVH58" s="332"/>
      <c r="PVI58" s="332"/>
      <c r="PVJ58" s="332"/>
      <c r="PVK58" s="332"/>
      <c r="PVL58" s="332"/>
      <c r="PVM58" s="332"/>
      <c r="PVN58" s="332"/>
      <c r="PVO58" s="332"/>
      <c r="PVP58" s="332"/>
      <c r="PVQ58" s="332"/>
      <c r="PVR58" s="332"/>
      <c r="PVS58" s="332"/>
      <c r="PVT58" s="332"/>
      <c r="PVU58" s="332"/>
      <c r="PVV58" s="332"/>
      <c r="PVW58" s="332"/>
      <c r="PVX58" s="332"/>
      <c r="PVY58" s="332"/>
      <c r="PVZ58" s="332"/>
      <c r="PWA58" s="332"/>
      <c r="PWB58" s="332"/>
      <c r="PWC58" s="332"/>
      <c r="PWD58" s="332"/>
      <c r="PWE58" s="332"/>
      <c r="PWF58" s="332"/>
      <c r="PWG58" s="332"/>
      <c r="PWH58" s="332"/>
      <c r="PWI58" s="332"/>
      <c r="PWJ58" s="332"/>
      <c r="PWK58" s="332"/>
      <c r="PWL58" s="332"/>
      <c r="PWM58" s="332"/>
      <c r="PWN58" s="332"/>
      <c r="PWO58" s="332"/>
      <c r="PWP58" s="332"/>
      <c r="PWQ58" s="332"/>
      <c r="PWR58" s="332"/>
      <c r="PWS58" s="332"/>
      <c r="PWT58" s="332"/>
      <c r="PWU58" s="332"/>
      <c r="PWV58" s="332"/>
      <c r="PWW58" s="332"/>
      <c r="PWX58" s="332"/>
      <c r="PWY58" s="332"/>
      <c r="PWZ58" s="332"/>
      <c r="PXA58" s="332"/>
      <c r="PXB58" s="332"/>
      <c r="PXC58" s="332"/>
      <c r="PXD58" s="332"/>
      <c r="PXE58" s="332"/>
      <c r="PXF58" s="332"/>
      <c r="PXG58" s="332"/>
      <c r="PXH58" s="332"/>
      <c r="PXI58" s="332"/>
      <c r="PXJ58" s="332"/>
      <c r="PXK58" s="332"/>
      <c r="PXL58" s="332"/>
      <c r="PXM58" s="332"/>
      <c r="PXN58" s="332"/>
      <c r="PXO58" s="332"/>
      <c r="PXP58" s="332"/>
      <c r="PXQ58" s="332"/>
      <c r="PXR58" s="332"/>
      <c r="PXS58" s="332"/>
      <c r="PXT58" s="332"/>
      <c r="PXU58" s="332"/>
      <c r="PXV58" s="332"/>
      <c r="PXW58" s="332"/>
      <c r="PXX58" s="332"/>
      <c r="PXY58" s="332"/>
      <c r="PXZ58" s="332"/>
      <c r="PYA58" s="332"/>
      <c r="PYB58" s="332"/>
      <c r="PYC58" s="332"/>
      <c r="PYD58" s="332"/>
      <c r="PYE58" s="332"/>
      <c r="PYF58" s="332"/>
      <c r="PYG58" s="332"/>
      <c r="PYH58" s="332"/>
      <c r="PYI58" s="332"/>
      <c r="PYJ58" s="332"/>
      <c r="PYK58" s="332"/>
      <c r="PYL58" s="332"/>
      <c r="PYM58" s="332"/>
      <c r="PYN58" s="332"/>
      <c r="PYO58" s="332"/>
      <c r="PYP58" s="332"/>
      <c r="PYQ58" s="332"/>
      <c r="PYR58" s="332"/>
      <c r="PYS58" s="332"/>
      <c r="PYT58" s="332"/>
      <c r="PYU58" s="332"/>
      <c r="PYV58" s="332"/>
      <c r="PYW58" s="332"/>
      <c r="PYX58" s="332"/>
      <c r="PYY58" s="332"/>
      <c r="PYZ58" s="332"/>
      <c r="PZA58" s="332"/>
      <c r="PZB58" s="332"/>
      <c r="PZC58" s="332"/>
      <c r="PZD58" s="332"/>
      <c r="PZE58" s="332"/>
      <c r="PZF58" s="332"/>
      <c r="PZG58" s="332"/>
      <c r="PZH58" s="332"/>
      <c r="PZI58" s="332"/>
      <c r="PZJ58" s="332"/>
      <c r="PZK58" s="332"/>
      <c r="PZL58" s="332"/>
      <c r="PZM58" s="332"/>
      <c r="PZN58" s="332"/>
      <c r="PZO58" s="332"/>
      <c r="PZP58" s="332"/>
      <c r="PZQ58" s="332"/>
      <c r="PZR58" s="332"/>
      <c r="PZS58" s="332"/>
      <c r="PZT58" s="332"/>
      <c r="PZU58" s="332"/>
      <c r="PZV58" s="332"/>
      <c r="PZW58" s="332"/>
      <c r="PZX58" s="332"/>
      <c r="PZY58" s="332"/>
      <c r="PZZ58" s="332"/>
      <c r="QAA58" s="332"/>
      <c r="QAB58" s="332"/>
      <c r="QAC58" s="332"/>
      <c r="QAD58" s="332"/>
      <c r="QAE58" s="332"/>
      <c r="QAF58" s="332"/>
      <c r="QAG58" s="332"/>
      <c r="QAH58" s="332"/>
      <c r="QAI58" s="332"/>
      <c r="QAJ58" s="332"/>
      <c r="QAK58" s="332"/>
      <c r="QAL58" s="332"/>
      <c r="QAM58" s="332"/>
      <c r="QAN58" s="332"/>
      <c r="QAO58" s="332"/>
      <c r="QAP58" s="332"/>
      <c r="QAQ58" s="332"/>
      <c r="QAR58" s="332"/>
      <c r="QAS58" s="332"/>
      <c r="QAT58" s="332"/>
      <c r="QAU58" s="332"/>
      <c r="QAV58" s="332"/>
      <c r="QAW58" s="332"/>
      <c r="QAX58" s="332"/>
      <c r="QAY58" s="332"/>
      <c r="QAZ58" s="332"/>
      <c r="QBA58" s="332"/>
      <c r="QBB58" s="332"/>
      <c r="QBC58" s="332"/>
      <c r="QBD58" s="332"/>
      <c r="QBE58" s="332"/>
      <c r="QBF58" s="332"/>
      <c r="QBG58" s="332"/>
      <c r="QBH58" s="332"/>
      <c r="QBI58" s="332"/>
      <c r="QBJ58" s="332"/>
      <c r="QBK58" s="332"/>
      <c r="QBL58" s="332"/>
      <c r="QBM58" s="332"/>
      <c r="QBN58" s="332"/>
      <c r="QBO58" s="332"/>
      <c r="QBP58" s="332"/>
      <c r="QBQ58" s="332"/>
      <c r="QBR58" s="332"/>
      <c r="QBS58" s="332"/>
      <c r="QBT58" s="332"/>
      <c r="QBU58" s="332"/>
      <c r="QBV58" s="332"/>
      <c r="QBW58" s="332"/>
      <c r="QBX58" s="332"/>
      <c r="QBY58" s="332"/>
      <c r="QBZ58" s="332"/>
      <c r="QCA58" s="332"/>
      <c r="QCB58" s="332"/>
      <c r="QCC58" s="332"/>
      <c r="QCD58" s="332"/>
      <c r="QCE58" s="332"/>
      <c r="QCF58" s="332"/>
      <c r="QCG58" s="332"/>
      <c r="QCH58" s="332"/>
      <c r="QCI58" s="332"/>
      <c r="QCJ58" s="332"/>
      <c r="QCK58" s="332"/>
      <c r="QCL58" s="332"/>
      <c r="QCM58" s="332"/>
      <c r="QCN58" s="332"/>
      <c r="QCO58" s="332"/>
      <c r="QCP58" s="332"/>
      <c r="QCQ58" s="332"/>
      <c r="QCR58" s="332"/>
      <c r="QCS58" s="332"/>
      <c r="QCT58" s="332"/>
      <c r="QCU58" s="332"/>
      <c r="QCV58" s="332"/>
      <c r="QCW58" s="332"/>
      <c r="QCX58" s="332"/>
      <c r="QCY58" s="332"/>
      <c r="QCZ58" s="332"/>
      <c r="QDA58" s="332"/>
      <c r="QDB58" s="332"/>
      <c r="QDC58" s="332"/>
      <c r="QDD58" s="332"/>
      <c r="QDE58" s="332"/>
      <c r="QDF58" s="332"/>
      <c r="QDG58" s="332"/>
      <c r="QDH58" s="332"/>
      <c r="QDI58" s="332"/>
      <c r="QDJ58" s="332"/>
      <c r="QDK58" s="332"/>
      <c r="QDL58" s="332"/>
      <c r="QDM58" s="332"/>
      <c r="QDN58" s="332"/>
      <c r="QDO58" s="332"/>
      <c r="QDP58" s="332"/>
      <c r="QDQ58" s="332"/>
      <c r="QDR58" s="332"/>
      <c r="QDS58" s="332"/>
      <c r="QDT58" s="332"/>
      <c r="QDU58" s="332"/>
      <c r="QDV58" s="332"/>
      <c r="QDW58" s="332"/>
      <c r="QDX58" s="332"/>
      <c r="QDY58" s="332"/>
      <c r="QDZ58" s="332"/>
      <c r="QEA58" s="332"/>
      <c r="QEB58" s="332"/>
      <c r="QEC58" s="332"/>
      <c r="QED58" s="332"/>
      <c r="QEE58" s="332"/>
      <c r="QEF58" s="332"/>
      <c r="QEG58" s="332"/>
      <c r="QEH58" s="332"/>
      <c r="QEI58" s="332"/>
      <c r="QEJ58" s="332"/>
      <c r="QEK58" s="332"/>
      <c r="QEL58" s="332"/>
      <c r="QEM58" s="332"/>
      <c r="QEN58" s="332"/>
      <c r="QEO58" s="332"/>
      <c r="QEP58" s="332"/>
      <c r="QEQ58" s="332"/>
      <c r="QER58" s="332"/>
      <c r="QES58" s="332"/>
      <c r="QET58" s="332"/>
      <c r="QEU58" s="332"/>
      <c r="QEV58" s="332"/>
      <c r="QEW58" s="332"/>
      <c r="QEX58" s="332"/>
      <c r="QEY58" s="332"/>
      <c r="QEZ58" s="332"/>
      <c r="QFA58" s="332"/>
      <c r="QFB58" s="332"/>
      <c r="QFC58" s="332"/>
      <c r="QFD58" s="332"/>
      <c r="QFE58" s="332"/>
      <c r="QFF58" s="332"/>
      <c r="QFG58" s="332"/>
      <c r="QFH58" s="332"/>
      <c r="QFI58" s="332"/>
      <c r="QFJ58" s="332"/>
      <c r="QFK58" s="332"/>
      <c r="QFL58" s="332"/>
      <c r="QFM58" s="332"/>
      <c r="QFN58" s="332"/>
      <c r="QFO58" s="332"/>
      <c r="QFP58" s="332"/>
      <c r="QFQ58" s="332"/>
      <c r="QFR58" s="332"/>
      <c r="QFS58" s="332"/>
      <c r="QFT58" s="332"/>
      <c r="QFU58" s="332"/>
      <c r="QFV58" s="332"/>
      <c r="QFW58" s="332"/>
      <c r="QFX58" s="332"/>
      <c r="QFY58" s="332"/>
      <c r="QFZ58" s="332"/>
      <c r="QGA58" s="332"/>
      <c r="QGB58" s="332"/>
      <c r="QGC58" s="332"/>
      <c r="QGD58" s="332"/>
      <c r="QGE58" s="332"/>
      <c r="QGF58" s="332"/>
      <c r="QGG58" s="332"/>
      <c r="QGH58" s="332"/>
      <c r="QGI58" s="332"/>
      <c r="QGJ58" s="332"/>
      <c r="QGK58" s="332"/>
      <c r="QGL58" s="332"/>
      <c r="QGM58" s="332"/>
      <c r="QGN58" s="332"/>
      <c r="QGO58" s="332"/>
      <c r="QGP58" s="332"/>
      <c r="QGQ58" s="332"/>
      <c r="QGR58" s="332"/>
      <c r="QGS58" s="332"/>
      <c r="QGT58" s="332"/>
      <c r="QGU58" s="332"/>
      <c r="QGV58" s="332"/>
      <c r="QGW58" s="332"/>
      <c r="QGX58" s="332"/>
      <c r="QGY58" s="332"/>
      <c r="QGZ58" s="332"/>
      <c r="QHA58" s="332"/>
      <c r="QHB58" s="332"/>
      <c r="QHC58" s="332"/>
      <c r="QHD58" s="332"/>
      <c r="QHE58" s="332"/>
      <c r="QHF58" s="332"/>
      <c r="QHG58" s="332"/>
      <c r="QHH58" s="332"/>
      <c r="QHI58" s="332"/>
      <c r="QHJ58" s="332"/>
      <c r="QHK58" s="332"/>
      <c r="QHL58" s="332"/>
      <c r="QHM58" s="332"/>
      <c r="QHN58" s="332"/>
      <c r="QHO58" s="332"/>
      <c r="QHP58" s="332"/>
      <c r="QHQ58" s="332"/>
      <c r="QHR58" s="332"/>
      <c r="QHS58" s="332"/>
      <c r="QHT58" s="332"/>
      <c r="QHU58" s="332"/>
      <c r="QHV58" s="332"/>
      <c r="QHW58" s="332"/>
      <c r="QHX58" s="332"/>
      <c r="QHY58" s="332"/>
      <c r="QHZ58" s="332"/>
      <c r="QIA58" s="332"/>
      <c r="QIB58" s="332"/>
      <c r="QIC58" s="332"/>
      <c r="QID58" s="332"/>
      <c r="QIE58" s="332"/>
      <c r="QIF58" s="332"/>
      <c r="QIG58" s="332"/>
      <c r="QIH58" s="332"/>
      <c r="QII58" s="332"/>
      <c r="QIJ58" s="332"/>
      <c r="QIK58" s="332"/>
      <c r="QIL58" s="332"/>
      <c r="QIM58" s="332"/>
      <c r="QIN58" s="332"/>
      <c r="QIO58" s="332"/>
      <c r="QIP58" s="332"/>
      <c r="QIQ58" s="332"/>
      <c r="QIR58" s="332"/>
      <c r="QIS58" s="332"/>
      <c r="QIT58" s="332"/>
      <c r="QIU58" s="332"/>
      <c r="QIV58" s="332"/>
      <c r="QIW58" s="332"/>
      <c r="QIX58" s="332"/>
      <c r="QIY58" s="332"/>
      <c r="QIZ58" s="332"/>
      <c r="QJA58" s="332"/>
      <c r="QJB58" s="332"/>
      <c r="QJC58" s="332"/>
      <c r="QJD58" s="332"/>
      <c r="QJE58" s="332"/>
      <c r="QJF58" s="332"/>
      <c r="QJG58" s="332"/>
      <c r="QJH58" s="332"/>
      <c r="QJI58" s="332"/>
      <c r="QJJ58" s="332"/>
      <c r="QJK58" s="332"/>
      <c r="QJL58" s="332"/>
      <c r="QJM58" s="332"/>
      <c r="QJN58" s="332"/>
      <c r="QJO58" s="332"/>
      <c r="QJP58" s="332"/>
      <c r="QJQ58" s="332"/>
      <c r="QJR58" s="332"/>
      <c r="QJS58" s="332"/>
      <c r="QJT58" s="332"/>
      <c r="QJU58" s="332"/>
      <c r="QJV58" s="332"/>
      <c r="QJW58" s="332"/>
      <c r="QJX58" s="332"/>
      <c r="QJY58" s="332"/>
      <c r="QJZ58" s="332"/>
      <c r="QKA58" s="332"/>
      <c r="QKB58" s="332"/>
      <c r="QKC58" s="332"/>
      <c r="QKD58" s="332"/>
      <c r="QKE58" s="332"/>
      <c r="QKF58" s="332"/>
      <c r="QKG58" s="332"/>
      <c r="QKH58" s="332"/>
      <c r="QKI58" s="332"/>
      <c r="QKJ58" s="332"/>
      <c r="QKK58" s="332"/>
      <c r="QKL58" s="332"/>
      <c r="QKM58" s="332"/>
      <c r="QKN58" s="332"/>
      <c r="QKO58" s="332"/>
      <c r="QKP58" s="332"/>
      <c r="QKQ58" s="332"/>
      <c r="QKR58" s="332"/>
      <c r="QKS58" s="332"/>
      <c r="QKT58" s="332"/>
      <c r="QKU58" s="332"/>
      <c r="QKV58" s="332"/>
      <c r="QKW58" s="332"/>
      <c r="QKX58" s="332"/>
      <c r="QKY58" s="332"/>
      <c r="QKZ58" s="332"/>
      <c r="QLA58" s="332"/>
      <c r="QLB58" s="332"/>
      <c r="QLC58" s="332"/>
      <c r="QLD58" s="332"/>
      <c r="QLE58" s="332"/>
      <c r="QLF58" s="332"/>
      <c r="QLG58" s="332"/>
      <c r="QLH58" s="332"/>
      <c r="QLI58" s="332"/>
      <c r="QLJ58" s="332"/>
      <c r="QLK58" s="332"/>
      <c r="QLL58" s="332"/>
      <c r="QLM58" s="332"/>
      <c r="QLN58" s="332"/>
      <c r="QLO58" s="332"/>
      <c r="QLP58" s="332"/>
      <c r="QLQ58" s="332"/>
      <c r="QLR58" s="332"/>
      <c r="QLS58" s="332"/>
      <c r="QLT58" s="332"/>
      <c r="QLU58" s="332"/>
      <c r="QLV58" s="332"/>
      <c r="QLW58" s="332"/>
      <c r="QLX58" s="332"/>
      <c r="QLY58" s="332"/>
      <c r="QLZ58" s="332"/>
      <c r="QMA58" s="332"/>
      <c r="QMB58" s="332"/>
      <c r="QMC58" s="332"/>
      <c r="QMD58" s="332"/>
      <c r="QME58" s="332"/>
      <c r="QMF58" s="332"/>
      <c r="QMG58" s="332"/>
      <c r="QMH58" s="332"/>
      <c r="QMI58" s="332"/>
      <c r="QMJ58" s="332"/>
      <c r="QMK58" s="332"/>
      <c r="QML58" s="332"/>
      <c r="QMM58" s="332"/>
      <c r="QMN58" s="332"/>
      <c r="QMO58" s="332"/>
      <c r="QMP58" s="332"/>
      <c r="QMQ58" s="332"/>
      <c r="QMR58" s="332"/>
      <c r="QMS58" s="332"/>
      <c r="QMT58" s="332"/>
      <c r="QMU58" s="332"/>
      <c r="QMV58" s="332"/>
      <c r="QMW58" s="332"/>
      <c r="QMX58" s="332"/>
      <c r="QMY58" s="332"/>
      <c r="QMZ58" s="332"/>
      <c r="QNA58" s="332"/>
      <c r="QNB58" s="332"/>
      <c r="QNC58" s="332"/>
      <c r="QND58" s="332"/>
      <c r="QNE58" s="332"/>
      <c r="QNF58" s="332"/>
      <c r="QNG58" s="332"/>
      <c r="QNH58" s="332"/>
      <c r="QNI58" s="332"/>
      <c r="QNJ58" s="332"/>
      <c r="QNK58" s="332"/>
      <c r="QNL58" s="332"/>
      <c r="QNM58" s="332"/>
      <c r="QNN58" s="332"/>
      <c r="QNO58" s="332"/>
      <c r="QNP58" s="332"/>
      <c r="QNQ58" s="332"/>
      <c r="QNR58" s="332"/>
      <c r="QNS58" s="332"/>
      <c r="QNT58" s="332"/>
      <c r="QNU58" s="332"/>
      <c r="QNV58" s="332"/>
      <c r="QNW58" s="332"/>
      <c r="QNX58" s="332"/>
      <c r="QNY58" s="332"/>
      <c r="QNZ58" s="332"/>
      <c r="QOA58" s="332"/>
      <c r="QOB58" s="332"/>
      <c r="QOC58" s="332"/>
      <c r="QOD58" s="332"/>
      <c r="QOE58" s="332"/>
      <c r="QOF58" s="332"/>
      <c r="QOG58" s="332"/>
      <c r="QOH58" s="332"/>
      <c r="QOI58" s="332"/>
      <c r="QOJ58" s="332"/>
      <c r="QOK58" s="332"/>
      <c r="QOL58" s="332"/>
      <c r="QOM58" s="332"/>
      <c r="QON58" s="332"/>
      <c r="QOO58" s="332"/>
      <c r="QOP58" s="332"/>
      <c r="QOQ58" s="332"/>
      <c r="QOR58" s="332"/>
      <c r="QOS58" s="332"/>
      <c r="QOT58" s="332"/>
      <c r="QOU58" s="332"/>
      <c r="QOV58" s="332"/>
      <c r="QOW58" s="332"/>
      <c r="QOX58" s="332"/>
      <c r="QOY58" s="332"/>
      <c r="QOZ58" s="332"/>
      <c r="QPA58" s="332"/>
      <c r="QPB58" s="332"/>
      <c r="QPC58" s="332"/>
      <c r="QPD58" s="332"/>
      <c r="QPE58" s="332"/>
      <c r="QPF58" s="332"/>
      <c r="QPG58" s="332"/>
      <c r="QPH58" s="332"/>
      <c r="QPI58" s="332"/>
      <c r="QPJ58" s="332"/>
      <c r="QPK58" s="332"/>
      <c r="QPL58" s="332"/>
      <c r="QPM58" s="332"/>
      <c r="QPN58" s="332"/>
      <c r="QPO58" s="332"/>
      <c r="QPP58" s="332"/>
      <c r="QPQ58" s="332"/>
      <c r="QPR58" s="332"/>
      <c r="QPS58" s="332"/>
      <c r="QPT58" s="332"/>
      <c r="QPU58" s="332"/>
      <c r="QPV58" s="332"/>
      <c r="QPW58" s="332"/>
      <c r="QPX58" s="332"/>
      <c r="QPY58" s="332"/>
      <c r="QPZ58" s="332"/>
      <c r="QQA58" s="332"/>
      <c r="QQB58" s="332"/>
      <c r="QQC58" s="332"/>
      <c r="QQD58" s="332"/>
      <c r="QQE58" s="332"/>
      <c r="QQF58" s="332"/>
      <c r="QQG58" s="332"/>
      <c r="QQH58" s="332"/>
      <c r="QQI58" s="332"/>
      <c r="QQJ58" s="332"/>
      <c r="QQK58" s="332"/>
      <c r="QQL58" s="332"/>
      <c r="QQM58" s="332"/>
      <c r="QQN58" s="332"/>
      <c r="QQO58" s="332"/>
      <c r="QQP58" s="332"/>
      <c r="QQQ58" s="332"/>
      <c r="QQR58" s="332"/>
      <c r="QQS58" s="332"/>
      <c r="QQT58" s="332"/>
      <c r="QQU58" s="332"/>
      <c r="QQV58" s="332"/>
      <c r="QQW58" s="332"/>
      <c r="QQX58" s="332"/>
      <c r="QQY58" s="332"/>
      <c r="QQZ58" s="332"/>
      <c r="QRA58" s="332"/>
      <c r="QRB58" s="332"/>
      <c r="QRC58" s="332"/>
      <c r="QRD58" s="332"/>
      <c r="QRE58" s="332"/>
      <c r="QRF58" s="332"/>
      <c r="QRG58" s="332"/>
      <c r="QRH58" s="332"/>
      <c r="QRI58" s="332"/>
      <c r="QRJ58" s="332"/>
      <c r="QRK58" s="332"/>
      <c r="QRL58" s="332"/>
      <c r="QRM58" s="332"/>
      <c r="QRN58" s="332"/>
      <c r="QRO58" s="332"/>
      <c r="QRP58" s="332"/>
      <c r="QRQ58" s="332"/>
      <c r="QRR58" s="332"/>
      <c r="QRS58" s="332"/>
      <c r="QRT58" s="332"/>
      <c r="QRU58" s="332"/>
      <c r="QRV58" s="332"/>
      <c r="QRW58" s="332"/>
      <c r="QRX58" s="332"/>
      <c r="QRY58" s="332"/>
      <c r="QRZ58" s="332"/>
      <c r="QSA58" s="332"/>
      <c r="QSB58" s="332"/>
      <c r="QSC58" s="332"/>
      <c r="QSD58" s="332"/>
      <c r="QSE58" s="332"/>
      <c r="QSF58" s="332"/>
      <c r="QSG58" s="332"/>
      <c r="QSH58" s="332"/>
      <c r="QSI58" s="332"/>
      <c r="QSJ58" s="332"/>
      <c r="QSK58" s="332"/>
      <c r="QSL58" s="332"/>
      <c r="QSM58" s="332"/>
      <c r="QSN58" s="332"/>
      <c r="QSO58" s="332"/>
      <c r="QSP58" s="332"/>
      <c r="QSQ58" s="332"/>
      <c r="QSR58" s="332"/>
      <c r="QSS58" s="332"/>
      <c r="QST58" s="332"/>
      <c r="QSU58" s="332"/>
      <c r="QSV58" s="332"/>
      <c r="QSW58" s="332"/>
      <c r="QSX58" s="332"/>
      <c r="QSY58" s="332"/>
      <c r="QSZ58" s="332"/>
      <c r="QTA58" s="332"/>
      <c r="QTB58" s="332"/>
      <c r="QTC58" s="332"/>
      <c r="QTD58" s="332"/>
      <c r="QTE58" s="332"/>
      <c r="QTF58" s="332"/>
      <c r="QTG58" s="332"/>
      <c r="QTH58" s="332"/>
      <c r="QTI58" s="332"/>
      <c r="QTJ58" s="332"/>
      <c r="QTK58" s="332"/>
      <c r="QTL58" s="332"/>
      <c r="QTM58" s="332"/>
      <c r="QTN58" s="332"/>
      <c r="QTO58" s="332"/>
      <c r="QTP58" s="332"/>
      <c r="QTQ58" s="332"/>
      <c r="QTR58" s="332"/>
      <c r="QTS58" s="332"/>
      <c r="QTT58" s="332"/>
      <c r="QTU58" s="332"/>
      <c r="QTV58" s="332"/>
      <c r="QTW58" s="332"/>
      <c r="QTX58" s="332"/>
      <c r="QTY58" s="332"/>
      <c r="QTZ58" s="332"/>
      <c r="QUA58" s="332"/>
      <c r="QUB58" s="332"/>
      <c r="QUC58" s="332"/>
      <c r="QUD58" s="332"/>
      <c r="QUE58" s="332"/>
      <c r="QUF58" s="332"/>
      <c r="QUG58" s="332"/>
      <c r="QUH58" s="332"/>
      <c r="QUI58" s="332"/>
      <c r="QUJ58" s="332"/>
      <c r="QUK58" s="332"/>
      <c r="QUL58" s="332"/>
      <c r="QUM58" s="332"/>
      <c r="QUN58" s="332"/>
      <c r="QUO58" s="332"/>
      <c r="QUP58" s="332"/>
      <c r="QUQ58" s="332"/>
      <c r="QUR58" s="332"/>
      <c r="QUS58" s="332"/>
      <c r="QUT58" s="332"/>
      <c r="QUU58" s="332"/>
      <c r="QUV58" s="332"/>
      <c r="QUW58" s="332"/>
      <c r="QUX58" s="332"/>
      <c r="QUY58" s="332"/>
      <c r="QUZ58" s="332"/>
      <c r="QVA58" s="332"/>
      <c r="QVB58" s="332"/>
      <c r="QVC58" s="332"/>
      <c r="QVD58" s="332"/>
      <c r="QVE58" s="332"/>
      <c r="QVF58" s="332"/>
      <c r="QVG58" s="332"/>
      <c r="QVH58" s="332"/>
      <c r="QVI58" s="332"/>
      <c r="QVJ58" s="332"/>
      <c r="QVK58" s="332"/>
      <c r="QVL58" s="332"/>
      <c r="QVM58" s="332"/>
      <c r="QVN58" s="332"/>
      <c r="QVO58" s="332"/>
      <c r="QVP58" s="332"/>
      <c r="QVQ58" s="332"/>
      <c r="QVR58" s="332"/>
      <c r="QVS58" s="332"/>
      <c r="QVT58" s="332"/>
      <c r="QVU58" s="332"/>
      <c r="QVV58" s="332"/>
      <c r="QVW58" s="332"/>
      <c r="QVX58" s="332"/>
      <c r="QVY58" s="332"/>
      <c r="QVZ58" s="332"/>
      <c r="QWA58" s="332"/>
      <c r="QWB58" s="332"/>
      <c r="QWC58" s="332"/>
      <c r="QWD58" s="332"/>
      <c r="QWE58" s="332"/>
      <c r="QWF58" s="332"/>
      <c r="QWG58" s="332"/>
      <c r="QWH58" s="332"/>
      <c r="QWI58" s="332"/>
      <c r="QWJ58" s="332"/>
      <c r="QWK58" s="332"/>
      <c r="QWL58" s="332"/>
      <c r="QWM58" s="332"/>
      <c r="QWN58" s="332"/>
      <c r="QWO58" s="332"/>
      <c r="QWP58" s="332"/>
      <c r="QWQ58" s="332"/>
      <c r="QWR58" s="332"/>
      <c r="QWS58" s="332"/>
      <c r="QWT58" s="332"/>
      <c r="QWU58" s="332"/>
      <c r="QWV58" s="332"/>
      <c r="QWW58" s="332"/>
      <c r="QWX58" s="332"/>
      <c r="QWY58" s="332"/>
      <c r="QWZ58" s="332"/>
      <c r="QXA58" s="332"/>
      <c r="QXB58" s="332"/>
      <c r="QXC58" s="332"/>
      <c r="QXD58" s="332"/>
      <c r="QXE58" s="332"/>
      <c r="QXF58" s="332"/>
      <c r="QXG58" s="332"/>
      <c r="QXH58" s="332"/>
      <c r="QXI58" s="332"/>
      <c r="QXJ58" s="332"/>
      <c r="QXK58" s="332"/>
      <c r="QXL58" s="332"/>
      <c r="QXM58" s="332"/>
      <c r="QXN58" s="332"/>
      <c r="QXO58" s="332"/>
      <c r="QXP58" s="332"/>
      <c r="QXQ58" s="332"/>
      <c r="QXR58" s="332"/>
      <c r="QXS58" s="332"/>
      <c r="QXT58" s="332"/>
      <c r="QXU58" s="332"/>
      <c r="QXV58" s="332"/>
      <c r="QXW58" s="332"/>
      <c r="QXX58" s="332"/>
      <c r="QXY58" s="332"/>
      <c r="QXZ58" s="332"/>
      <c r="QYA58" s="332"/>
      <c r="QYB58" s="332"/>
      <c r="QYC58" s="332"/>
      <c r="QYD58" s="332"/>
      <c r="QYE58" s="332"/>
      <c r="QYF58" s="332"/>
      <c r="QYG58" s="332"/>
      <c r="QYH58" s="332"/>
      <c r="QYI58" s="332"/>
      <c r="QYJ58" s="332"/>
      <c r="QYK58" s="332"/>
      <c r="QYL58" s="332"/>
      <c r="QYM58" s="332"/>
      <c r="QYN58" s="332"/>
      <c r="QYO58" s="332"/>
      <c r="QYP58" s="332"/>
      <c r="QYQ58" s="332"/>
      <c r="QYR58" s="332"/>
      <c r="QYS58" s="332"/>
      <c r="QYT58" s="332"/>
      <c r="QYU58" s="332"/>
      <c r="QYV58" s="332"/>
      <c r="QYW58" s="332"/>
      <c r="QYX58" s="332"/>
      <c r="QYY58" s="332"/>
      <c r="QYZ58" s="332"/>
      <c r="QZA58" s="332"/>
      <c r="QZB58" s="332"/>
      <c r="QZC58" s="332"/>
      <c r="QZD58" s="332"/>
      <c r="QZE58" s="332"/>
      <c r="QZF58" s="332"/>
      <c r="QZG58" s="332"/>
      <c r="QZH58" s="332"/>
      <c r="QZI58" s="332"/>
      <c r="QZJ58" s="332"/>
      <c r="QZK58" s="332"/>
      <c r="QZL58" s="332"/>
      <c r="QZM58" s="332"/>
      <c r="QZN58" s="332"/>
      <c r="QZO58" s="332"/>
      <c r="QZP58" s="332"/>
      <c r="QZQ58" s="332"/>
      <c r="QZR58" s="332"/>
      <c r="QZS58" s="332"/>
      <c r="QZT58" s="332"/>
      <c r="QZU58" s="332"/>
      <c r="QZV58" s="332"/>
      <c r="QZW58" s="332"/>
      <c r="QZX58" s="332"/>
      <c r="QZY58" s="332"/>
      <c r="QZZ58" s="332"/>
      <c r="RAA58" s="332"/>
      <c r="RAB58" s="332"/>
      <c r="RAC58" s="332"/>
      <c r="RAD58" s="332"/>
      <c r="RAE58" s="332"/>
      <c r="RAF58" s="332"/>
      <c r="RAG58" s="332"/>
      <c r="RAH58" s="332"/>
      <c r="RAI58" s="332"/>
      <c r="RAJ58" s="332"/>
      <c r="RAK58" s="332"/>
      <c r="RAL58" s="332"/>
      <c r="RAM58" s="332"/>
      <c r="RAN58" s="332"/>
      <c r="RAO58" s="332"/>
      <c r="RAP58" s="332"/>
      <c r="RAQ58" s="332"/>
      <c r="RAR58" s="332"/>
      <c r="RAS58" s="332"/>
      <c r="RAT58" s="332"/>
      <c r="RAU58" s="332"/>
      <c r="RAV58" s="332"/>
      <c r="RAW58" s="332"/>
      <c r="RAX58" s="332"/>
      <c r="RAY58" s="332"/>
      <c r="RAZ58" s="332"/>
      <c r="RBA58" s="332"/>
      <c r="RBB58" s="332"/>
      <c r="RBC58" s="332"/>
      <c r="RBD58" s="332"/>
      <c r="RBE58" s="332"/>
      <c r="RBF58" s="332"/>
      <c r="RBG58" s="332"/>
      <c r="RBH58" s="332"/>
      <c r="RBI58" s="332"/>
      <c r="RBJ58" s="332"/>
      <c r="RBK58" s="332"/>
      <c r="RBL58" s="332"/>
      <c r="RBM58" s="332"/>
      <c r="RBN58" s="332"/>
      <c r="RBO58" s="332"/>
      <c r="RBP58" s="332"/>
      <c r="RBQ58" s="332"/>
      <c r="RBR58" s="332"/>
      <c r="RBS58" s="332"/>
      <c r="RBT58" s="332"/>
      <c r="RBU58" s="332"/>
      <c r="RBV58" s="332"/>
      <c r="RBW58" s="332"/>
      <c r="RBX58" s="332"/>
      <c r="RBY58" s="332"/>
      <c r="RBZ58" s="332"/>
      <c r="RCA58" s="332"/>
      <c r="RCB58" s="332"/>
      <c r="RCC58" s="332"/>
      <c r="RCD58" s="332"/>
      <c r="RCE58" s="332"/>
      <c r="RCF58" s="332"/>
      <c r="RCG58" s="332"/>
      <c r="RCH58" s="332"/>
      <c r="RCI58" s="332"/>
      <c r="RCJ58" s="332"/>
      <c r="RCK58" s="332"/>
      <c r="RCL58" s="332"/>
      <c r="RCM58" s="332"/>
      <c r="RCN58" s="332"/>
      <c r="RCO58" s="332"/>
      <c r="RCP58" s="332"/>
      <c r="RCQ58" s="332"/>
      <c r="RCR58" s="332"/>
      <c r="RCS58" s="332"/>
      <c r="RCT58" s="332"/>
      <c r="RCU58" s="332"/>
      <c r="RCV58" s="332"/>
      <c r="RCW58" s="332"/>
      <c r="RCX58" s="332"/>
      <c r="RCY58" s="332"/>
      <c r="RCZ58" s="332"/>
      <c r="RDA58" s="332"/>
      <c r="RDB58" s="332"/>
      <c r="RDC58" s="332"/>
      <c r="RDD58" s="332"/>
      <c r="RDE58" s="332"/>
      <c r="RDF58" s="332"/>
      <c r="RDG58" s="332"/>
      <c r="RDH58" s="332"/>
      <c r="RDI58" s="332"/>
      <c r="RDJ58" s="332"/>
      <c r="RDK58" s="332"/>
      <c r="RDL58" s="332"/>
      <c r="RDM58" s="332"/>
      <c r="RDN58" s="332"/>
      <c r="RDO58" s="332"/>
      <c r="RDP58" s="332"/>
      <c r="RDQ58" s="332"/>
      <c r="RDR58" s="332"/>
      <c r="RDS58" s="332"/>
      <c r="RDT58" s="332"/>
      <c r="RDU58" s="332"/>
      <c r="RDV58" s="332"/>
      <c r="RDW58" s="332"/>
      <c r="RDX58" s="332"/>
      <c r="RDY58" s="332"/>
      <c r="RDZ58" s="332"/>
      <c r="REA58" s="332"/>
      <c r="REB58" s="332"/>
      <c r="REC58" s="332"/>
      <c r="RED58" s="332"/>
      <c r="REE58" s="332"/>
      <c r="REF58" s="332"/>
      <c r="REG58" s="332"/>
      <c r="REH58" s="332"/>
      <c r="REI58" s="332"/>
      <c r="REJ58" s="332"/>
      <c r="REK58" s="332"/>
      <c r="REL58" s="332"/>
      <c r="REM58" s="332"/>
      <c r="REN58" s="332"/>
      <c r="REO58" s="332"/>
      <c r="REP58" s="332"/>
      <c r="REQ58" s="332"/>
      <c r="RER58" s="332"/>
      <c r="RES58" s="332"/>
      <c r="RET58" s="332"/>
      <c r="REU58" s="332"/>
      <c r="REV58" s="332"/>
      <c r="REW58" s="332"/>
      <c r="REX58" s="332"/>
      <c r="REY58" s="332"/>
      <c r="REZ58" s="332"/>
      <c r="RFA58" s="332"/>
      <c r="RFB58" s="332"/>
      <c r="RFC58" s="332"/>
      <c r="RFD58" s="332"/>
      <c r="RFE58" s="332"/>
      <c r="RFF58" s="332"/>
      <c r="RFG58" s="332"/>
      <c r="RFH58" s="332"/>
      <c r="RFI58" s="332"/>
      <c r="RFJ58" s="332"/>
      <c r="RFK58" s="332"/>
      <c r="RFL58" s="332"/>
      <c r="RFM58" s="332"/>
      <c r="RFN58" s="332"/>
      <c r="RFO58" s="332"/>
      <c r="RFP58" s="332"/>
      <c r="RFQ58" s="332"/>
      <c r="RFR58" s="332"/>
      <c r="RFS58" s="332"/>
      <c r="RFT58" s="332"/>
      <c r="RFU58" s="332"/>
      <c r="RFV58" s="332"/>
      <c r="RFW58" s="332"/>
      <c r="RFX58" s="332"/>
      <c r="RFY58" s="332"/>
      <c r="RFZ58" s="332"/>
      <c r="RGA58" s="332"/>
      <c r="RGB58" s="332"/>
      <c r="RGC58" s="332"/>
      <c r="RGD58" s="332"/>
      <c r="RGE58" s="332"/>
      <c r="RGF58" s="332"/>
      <c r="RGG58" s="332"/>
      <c r="RGH58" s="332"/>
      <c r="RGI58" s="332"/>
      <c r="RGJ58" s="332"/>
      <c r="RGK58" s="332"/>
      <c r="RGL58" s="332"/>
      <c r="RGM58" s="332"/>
      <c r="RGN58" s="332"/>
      <c r="RGO58" s="332"/>
      <c r="RGP58" s="332"/>
      <c r="RGQ58" s="332"/>
      <c r="RGR58" s="332"/>
      <c r="RGS58" s="332"/>
      <c r="RGT58" s="332"/>
      <c r="RGU58" s="332"/>
      <c r="RGV58" s="332"/>
      <c r="RGW58" s="332"/>
      <c r="RGX58" s="332"/>
      <c r="RGY58" s="332"/>
      <c r="RGZ58" s="332"/>
      <c r="RHA58" s="332"/>
      <c r="RHB58" s="332"/>
      <c r="RHC58" s="332"/>
      <c r="RHD58" s="332"/>
      <c r="RHE58" s="332"/>
      <c r="RHF58" s="332"/>
      <c r="RHG58" s="332"/>
      <c r="RHH58" s="332"/>
      <c r="RHI58" s="332"/>
      <c r="RHJ58" s="332"/>
      <c r="RHK58" s="332"/>
      <c r="RHL58" s="332"/>
      <c r="RHM58" s="332"/>
      <c r="RHN58" s="332"/>
      <c r="RHO58" s="332"/>
      <c r="RHP58" s="332"/>
      <c r="RHQ58" s="332"/>
      <c r="RHR58" s="332"/>
      <c r="RHS58" s="332"/>
      <c r="RHT58" s="332"/>
      <c r="RHU58" s="332"/>
      <c r="RHV58" s="332"/>
      <c r="RHW58" s="332"/>
      <c r="RHX58" s="332"/>
      <c r="RHY58" s="332"/>
      <c r="RHZ58" s="332"/>
      <c r="RIA58" s="332"/>
      <c r="RIB58" s="332"/>
      <c r="RIC58" s="332"/>
      <c r="RID58" s="332"/>
      <c r="RIE58" s="332"/>
      <c r="RIF58" s="332"/>
      <c r="RIG58" s="332"/>
      <c r="RIH58" s="332"/>
      <c r="RII58" s="332"/>
      <c r="RIJ58" s="332"/>
      <c r="RIK58" s="332"/>
      <c r="RIL58" s="332"/>
      <c r="RIM58" s="332"/>
      <c r="RIN58" s="332"/>
      <c r="RIO58" s="332"/>
      <c r="RIP58" s="332"/>
      <c r="RIQ58" s="332"/>
      <c r="RIR58" s="332"/>
      <c r="RIS58" s="332"/>
      <c r="RIT58" s="332"/>
      <c r="RIU58" s="332"/>
      <c r="RIV58" s="332"/>
      <c r="RIW58" s="332"/>
      <c r="RIX58" s="332"/>
      <c r="RIY58" s="332"/>
      <c r="RIZ58" s="332"/>
      <c r="RJA58" s="332"/>
      <c r="RJB58" s="332"/>
      <c r="RJC58" s="332"/>
      <c r="RJD58" s="332"/>
      <c r="RJE58" s="332"/>
      <c r="RJF58" s="332"/>
      <c r="RJG58" s="332"/>
      <c r="RJH58" s="332"/>
      <c r="RJI58" s="332"/>
      <c r="RJJ58" s="332"/>
      <c r="RJK58" s="332"/>
      <c r="RJL58" s="332"/>
      <c r="RJM58" s="332"/>
      <c r="RJN58" s="332"/>
      <c r="RJO58" s="332"/>
      <c r="RJP58" s="332"/>
      <c r="RJQ58" s="332"/>
      <c r="RJR58" s="332"/>
      <c r="RJS58" s="332"/>
      <c r="RJT58" s="332"/>
      <c r="RJU58" s="332"/>
      <c r="RJV58" s="332"/>
      <c r="RJW58" s="332"/>
      <c r="RJX58" s="332"/>
      <c r="RJY58" s="332"/>
      <c r="RJZ58" s="332"/>
      <c r="RKA58" s="332"/>
      <c r="RKB58" s="332"/>
      <c r="RKC58" s="332"/>
      <c r="RKD58" s="332"/>
      <c r="RKE58" s="332"/>
      <c r="RKF58" s="332"/>
      <c r="RKG58" s="332"/>
      <c r="RKH58" s="332"/>
      <c r="RKI58" s="332"/>
      <c r="RKJ58" s="332"/>
      <c r="RKK58" s="332"/>
      <c r="RKL58" s="332"/>
      <c r="RKM58" s="332"/>
      <c r="RKN58" s="332"/>
      <c r="RKO58" s="332"/>
      <c r="RKP58" s="332"/>
      <c r="RKQ58" s="332"/>
      <c r="RKR58" s="332"/>
      <c r="RKS58" s="332"/>
      <c r="RKT58" s="332"/>
      <c r="RKU58" s="332"/>
      <c r="RKV58" s="332"/>
      <c r="RKW58" s="332"/>
      <c r="RKX58" s="332"/>
      <c r="RKY58" s="332"/>
      <c r="RKZ58" s="332"/>
      <c r="RLA58" s="332"/>
      <c r="RLB58" s="332"/>
      <c r="RLC58" s="332"/>
      <c r="RLD58" s="332"/>
      <c r="RLE58" s="332"/>
      <c r="RLF58" s="332"/>
      <c r="RLG58" s="332"/>
      <c r="RLH58" s="332"/>
      <c r="RLI58" s="332"/>
      <c r="RLJ58" s="332"/>
      <c r="RLK58" s="332"/>
      <c r="RLL58" s="332"/>
      <c r="RLM58" s="332"/>
      <c r="RLN58" s="332"/>
      <c r="RLO58" s="332"/>
      <c r="RLP58" s="332"/>
      <c r="RLQ58" s="332"/>
      <c r="RLR58" s="332"/>
      <c r="RLS58" s="332"/>
      <c r="RLT58" s="332"/>
      <c r="RLU58" s="332"/>
      <c r="RLV58" s="332"/>
      <c r="RLW58" s="332"/>
      <c r="RLX58" s="332"/>
      <c r="RLY58" s="332"/>
      <c r="RLZ58" s="332"/>
      <c r="RMA58" s="332"/>
      <c r="RMB58" s="332"/>
      <c r="RMC58" s="332"/>
      <c r="RMD58" s="332"/>
      <c r="RME58" s="332"/>
      <c r="RMF58" s="332"/>
      <c r="RMG58" s="332"/>
      <c r="RMH58" s="332"/>
      <c r="RMI58" s="332"/>
      <c r="RMJ58" s="332"/>
      <c r="RMK58" s="332"/>
      <c r="RML58" s="332"/>
      <c r="RMM58" s="332"/>
      <c r="RMN58" s="332"/>
      <c r="RMO58" s="332"/>
      <c r="RMP58" s="332"/>
      <c r="RMQ58" s="332"/>
      <c r="RMR58" s="332"/>
      <c r="RMS58" s="332"/>
      <c r="RMT58" s="332"/>
      <c r="RMU58" s="332"/>
      <c r="RMV58" s="332"/>
      <c r="RMW58" s="332"/>
      <c r="RMX58" s="332"/>
      <c r="RMY58" s="332"/>
      <c r="RMZ58" s="332"/>
      <c r="RNA58" s="332"/>
      <c r="RNB58" s="332"/>
      <c r="RNC58" s="332"/>
      <c r="RND58" s="332"/>
      <c r="RNE58" s="332"/>
      <c r="RNF58" s="332"/>
      <c r="RNG58" s="332"/>
      <c r="RNH58" s="332"/>
      <c r="RNI58" s="332"/>
      <c r="RNJ58" s="332"/>
      <c r="RNK58" s="332"/>
      <c r="RNL58" s="332"/>
      <c r="RNM58" s="332"/>
      <c r="RNN58" s="332"/>
      <c r="RNO58" s="332"/>
      <c r="RNP58" s="332"/>
      <c r="RNQ58" s="332"/>
      <c r="RNR58" s="332"/>
      <c r="RNS58" s="332"/>
      <c r="RNT58" s="332"/>
      <c r="RNU58" s="332"/>
      <c r="RNV58" s="332"/>
      <c r="RNW58" s="332"/>
      <c r="RNX58" s="332"/>
      <c r="RNY58" s="332"/>
      <c r="RNZ58" s="332"/>
      <c r="ROA58" s="332"/>
      <c r="ROB58" s="332"/>
      <c r="ROC58" s="332"/>
      <c r="ROD58" s="332"/>
      <c r="ROE58" s="332"/>
      <c r="ROF58" s="332"/>
      <c r="ROG58" s="332"/>
      <c r="ROH58" s="332"/>
      <c r="ROI58" s="332"/>
      <c r="ROJ58" s="332"/>
      <c r="ROK58" s="332"/>
      <c r="ROL58" s="332"/>
      <c r="ROM58" s="332"/>
      <c r="RON58" s="332"/>
      <c r="ROO58" s="332"/>
      <c r="ROP58" s="332"/>
      <c r="ROQ58" s="332"/>
      <c r="ROR58" s="332"/>
      <c r="ROS58" s="332"/>
      <c r="ROT58" s="332"/>
      <c r="ROU58" s="332"/>
      <c r="ROV58" s="332"/>
      <c r="ROW58" s="332"/>
      <c r="ROX58" s="332"/>
      <c r="ROY58" s="332"/>
      <c r="ROZ58" s="332"/>
      <c r="RPA58" s="332"/>
      <c r="RPB58" s="332"/>
      <c r="RPC58" s="332"/>
      <c r="RPD58" s="332"/>
      <c r="RPE58" s="332"/>
      <c r="RPF58" s="332"/>
      <c r="RPG58" s="332"/>
      <c r="RPH58" s="332"/>
      <c r="RPI58" s="332"/>
      <c r="RPJ58" s="332"/>
      <c r="RPK58" s="332"/>
      <c r="RPL58" s="332"/>
      <c r="RPM58" s="332"/>
      <c r="RPN58" s="332"/>
      <c r="RPO58" s="332"/>
      <c r="RPP58" s="332"/>
      <c r="RPQ58" s="332"/>
      <c r="RPR58" s="332"/>
      <c r="RPS58" s="332"/>
      <c r="RPT58" s="332"/>
      <c r="RPU58" s="332"/>
      <c r="RPV58" s="332"/>
      <c r="RPW58" s="332"/>
      <c r="RPX58" s="332"/>
      <c r="RPY58" s="332"/>
      <c r="RPZ58" s="332"/>
      <c r="RQA58" s="332"/>
      <c r="RQB58" s="332"/>
      <c r="RQC58" s="332"/>
      <c r="RQD58" s="332"/>
      <c r="RQE58" s="332"/>
      <c r="RQF58" s="332"/>
      <c r="RQG58" s="332"/>
      <c r="RQH58" s="332"/>
      <c r="RQI58" s="332"/>
      <c r="RQJ58" s="332"/>
      <c r="RQK58" s="332"/>
      <c r="RQL58" s="332"/>
      <c r="RQM58" s="332"/>
      <c r="RQN58" s="332"/>
      <c r="RQO58" s="332"/>
      <c r="RQP58" s="332"/>
      <c r="RQQ58" s="332"/>
      <c r="RQR58" s="332"/>
      <c r="RQS58" s="332"/>
      <c r="RQT58" s="332"/>
      <c r="RQU58" s="332"/>
      <c r="RQV58" s="332"/>
      <c r="RQW58" s="332"/>
      <c r="RQX58" s="332"/>
      <c r="RQY58" s="332"/>
      <c r="RQZ58" s="332"/>
      <c r="RRA58" s="332"/>
      <c r="RRB58" s="332"/>
      <c r="RRC58" s="332"/>
      <c r="RRD58" s="332"/>
      <c r="RRE58" s="332"/>
      <c r="RRF58" s="332"/>
      <c r="RRG58" s="332"/>
      <c r="RRH58" s="332"/>
      <c r="RRI58" s="332"/>
      <c r="RRJ58" s="332"/>
      <c r="RRK58" s="332"/>
      <c r="RRL58" s="332"/>
      <c r="RRM58" s="332"/>
      <c r="RRN58" s="332"/>
      <c r="RRO58" s="332"/>
      <c r="RRP58" s="332"/>
      <c r="RRQ58" s="332"/>
      <c r="RRR58" s="332"/>
      <c r="RRS58" s="332"/>
      <c r="RRT58" s="332"/>
      <c r="RRU58" s="332"/>
      <c r="RRV58" s="332"/>
      <c r="RRW58" s="332"/>
      <c r="RRX58" s="332"/>
      <c r="RRY58" s="332"/>
      <c r="RRZ58" s="332"/>
      <c r="RSA58" s="332"/>
      <c r="RSB58" s="332"/>
      <c r="RSC58" s="332"/>
      <c r="RSD58" s="332"/>
      <c r="RSE58" s="332"/>
      <c r="RSF58" s="332"/>
      <c r="RSG58" s="332"/>
      <c r="RSH58" s="332"/>
      <c r="RSI58" s="332"/>
      <c r="RSJ58" s="332"/>
      <c r="RSK58" s="332"/>
      <c r="RSL58" s="332"/>
      <c r="RSM58" s="332"/>
      <c r="RSN58" s="332"/>
      <c r="RSO58" s="332"/>
      <c r="RSP58" s="332"/>
      <c r="RSQ58" s="332"/>
      <c r="RSR58" s="332"/>
      <c r="RSS58" s="332"/>
      <c r="RST58" s="332"/>
      <c r="RSU58" s="332"/>
      <c r="RSV58" s="332"/>
      <c r="RSW58" s="332"/>
      <c r="RSX58" s="332"/>
      <c r="RSY58" s="332"/>
      <c r="RSZ58" s="332"/>
      <c r="RTA58" s="332"/>
      <c r="RTB58" s="332"/>
      <c r="RTC58" s="332"/>
      <c r="RTD58" s="332"/>
      <c r="RTE58" s="332"/>
      <c r="RTF58" s="332"/>
      <c r="RTG58" s="332"/>
      <c r="RTH58" s="332"/>
      <c r="RTI58" s="332"/>
      <c r="RTJ58" s="332"/>
      <c r="RTK58" s="332"/>
      <c r="RTL58" s="332"/>
      <c r="RTM58" s="332"/>
      <c r="RTN58" s="332"/>
      <c r="RTO58" s="332"/>
      <c r="RTP58" s="332"/>
      <c r="RTQ58" s="332"/>
      <c r="RTR58" s="332"/>
      <c r="RTS58" s="332"/>
      <c r="RTT58" s="332"/>
      <c r="RTU58" s="332"/>
      <c r="RTV58" s="332"/>
      <c r="RTW58" s="332"/>
      <c r="RTX58" s="332"/>
      <c r="RTY58" s="332"/>
      <c r="RTZ58" s="332"/>
      <c r="RUA58" s="332"/>
      <c r="RUB58" s="332"/>
      <c r="RUC58" s="332"/>
      <c r="RUD58" s="332"/>
      <c r="RUE58" s="332"/>
      <c r="RUF58" s="332"/>
      <c r="RUG58" s="332"/>
      <c r="RUH58" s="332"/>
      <c r="RUI58" s="332"/>
      <c r="RUJ58" s="332"/>
      <c r="RUK58" s="332"/>
      <c r="RUL58" s="332"/>
      <c r="RUM58" s="332"/>
      <c r="RUN58" s="332"/>
      <c r="RUO58" s="332"/>
      <c r="RUP58" s="332"/>
      <c r="RUQ58" s="332"/>
      <c r="RUR58" s="332"/>
      <c r="RUS58" s="332"/>
      <c r="RUT58" s="332"/>
      <c r="RUU58" s="332"/>
      <c r="RUV58" s="332"/>
      <c r="RUW58" s="332"/>
      <c r="RUX58" s="332"/>
      <c r="RUY58" s="332"/>
      <c r="RUZ58" s="332"/>
      <c r="RVA58" s="332"/>
      <c r="RVB58" s="332"/>
      <c r="RVC58" s="332"/>
      <c r="RVD58" s="332"/>
      <c r="RVE58" s="332"/>
      <c r="RVF58" s="332"/>
      <c r="RVG58" s="332"/>
      <c r="RVH58" s="332"/>
      <c r="RVI58" s="332"/>
      <c r="RVJ58" s="332"/>
      <c r="RVK58" s="332"/>
      <c r="RVL58" s="332"/>
      <c r="RVM58" s="332"/>
      <c r="RVN58" s="332"/>
      <c r="RVO58" s="332"/>
      <c r="RVP58" s="332"/>
      <c r="RVQ58" s="332"/>
      <c r="RVR58" s="332"/>
      <c r="RVS58" s="332"/>
      <c r="RVT58" s="332"/>
      <c r="RVU58" s="332"/>
      <c r="RVV58" s="332"/>
      <c r="RVW58" s="332"/>
      <c r="RVX58" s="332"/>
      <c r="RVY58" s="332"/>
      <c r="RVZ58" s="332"/>
      <c r="RWA58" s="332"/>
      <c r="RWB58" s="332"/>
      <c r="RWC58" s="332"/>
      <c r="RWD58" s="332"/>
      <c r="RWE58" s="332"/>
      <c r="RWF58" s="332"/>
      <c r="RWG58" s="332"/>
      <c r="RWH58" s="332"/>
      <c r="RWI58" s="332"/>
      <c r="RWJ58" s="332"/>
      <c r="RWK58" s="332"/>
      <c r="RWL58" s="332"/>
      <c r="RWM58" s="332"/>
      <c r="RWN58" s="332"/>
      <c r="RWO58" s="332"/>
      <c r="RWP58" s="332"/>
      <c r="RWQ58" s="332"/>
      <c r="RWR58" s="332"/>
      <c r="RWS58" s="332"/>
      <c r="RWT58" s="332"/>
      <c r="RWU58" s="332"/>
      <c r="RWV58" s="332"/>
      <c r="RWW58" s="332"/>
      <c r="RWX58" s="332"/>
      <c r="RWY58" s="332"/>
      <c r="RWZ58" s="332"/>
      <c r="RXA58" s="332"/>
      <c r="RXB58" s="332"/>
      <c r="RXC58" s="332"/>
      <c r="RXD58" s="332"/>
      <c r="RXE58" s="332"/>
      <c r="RXF58" s="332"/>
      <c r="RXG58" s="332"/>
      <c r="RXH58" s="332"/>
      <c r="RXI58" s="332"/>
      <c r="RXJ58" s="332"/>
      <c r="RXK58" s="332"/>
      <c r="RXL58" s="332"/>
      <c r="RXM58" s="332"/>
      <c r="RXN58" s="332"/>
      <c r="RXO58" s="332"/>
      <c r="RXP58" s="332"/>
      <c r="RXQ58" s="332"/>
      <c r="RXR58" s="332"/>
      <c r="RXS58" s="332"/>
      <c r="RXT58" s="332"/>
      <c r="RXU58" s="332"/>
      <c r="RXV58" s="332"/>
      <c r="RXW58" s="332"/>
      <c r="RXX58" s="332"/>
      <c r="RXY58" s="332"/>
      <c r="RXZ58" s="332"/>
      <c r="RYA58" s="332"/>
      <c r="RYB58" s="332"/>
      <c r="RYC58" s="332"/>
      <c r="RYD58" s="332"/>
      <c r="RYE58" s="332"/>
      <c r="RYF58" s="332"/>
      <c r="RYG58" s="332"/>
      <c r="RYH58" s="332"/>
      <c r="RYI58" s="332"/>
      <c r="RYJ58" s="332"/>
      <c r="RYK58" s="332"/>
      <c r="RYL58" s="332"/>
      <c r="RYM58" s="332"/>
      <c r="RYN58" s="332"/>
      <c r="RYO58" s="332"/>
      <c r="RYP58" s="332"/>
      <c r="RYQ58" s="332"/>
      <c r="RYR58" s="332"/>
      <c r="RYS58" s="332"/>
      <c r="RYT58" s="332"/>
      <c r="RYU58" s="332"/>
      <c r="RYV58" s="332"/>
      <c r="RYW58" s="332"/>
      <c r="RYX58" s="332"/>
      <c r="RYY58" s="332"/>
      <c r="RYZ58" s="332"/>
      <c r="RZA58" s="332"/>
      <c r="RZB58" s="332"/>
      <c r="RZC58" s="332"/>
      <c r="RZD58" s="332"/>
      <c r="RZE58" s="332"/>
      <c r="RZF58" s="332"/>
      <c r="RZG58" s="332"/>
      <c r="RZH58" s="332"/>
      <c r="RZI58" s="332"/>
      <c r="RZJ58" s="332"/>
      <c r="RZK58" s="332"/>
      <c r="RZL58" s="332"/>
      <c r="RZM58" s="332"/>
      <c r="RZN58" s="332"/>
      <c r="RZO58" s="332"/>
      <c r="RZP58" s="332"/>
      <c r="RZQ58" s="332"/>
      <c r="RZR58" s="332"/>
      <c r="RZS58" s="332"/>
      <c r="RZT58" s="332"/>
      <c r="RZU58" s="332"/>
      <c r="RZV58" s="332"/>
      <c r="RZW58" s="332"/>
      <c r="RZX58" s="332"/>
      <c r="RZY58" s="332"/>
      <c r="RZZ58" s="332"/>
      <c r="SAA58" s="332"/>
      <c r="SAB58" s="332"/>
      <c r="SAC58" s="332"/>
      <c r="SAD58" s="332"/>
      <c r="SAE58" s="332"/>
      <c r="SAF58" s="332"/>
      <c r="SAG58" s="332"/>
      <c r="SAH58" s="332"/>
      <c r="SAI58" s="332"/>
      <c r="SAJ58" s="332"/>
      <c r="SAK58" s="332"/>
      <c r="SAL58" s="332"/>
      <c r="SAM58" s="332"/>
      <c r="SAN58" s="332"/>
      <c r="SAO58" s="332"/>
      <c r="SAP58" s="332"/>
      <c r="SAQ58" s="332"/>
      <c r="SAR58" s="332"/>
      <c r="SAS58" s="332"/>
      <c r="SAT58" s="332"/>
      <c r="SAU58" s="332"/>
      <c r="SAV58" s="332"/>
      <c r="SAW58" s="332"/>
      <c r="SAX58" s="332"/>
      <c r="SAY58" s="332"/>
      <c r="SAZ58" s="332"/>
      <c r="SBA58" s="332"/>
      <c r="SBB58" s="332"/>
      <c r="SBC58" s="332"/>
      <c r="SBD58" s="332"/>
      <c r="SBE58" s="332"/>
      <c r="SBF58" s="332"/>
      <c r="SBG58" s="332"/>
      <c r="SBH58" s="332"/>
      <c r="SBI58" s="332"/>
      <c r="SBJ58" s="332"/>
      <c r="SBK58" s="332"/>
      <c r="SBL58" s="332"/>
      <c r="SBM58" s="332"/>
      <c r="SBN58" s="332"/>
      <c r="SBO58" s="332"/>
      <c r="SBP58" s="332"/>
      <c r="SBQ58" s="332"/>
      <c r="SBR58" s="332"/>
      <c r="SBS58" s="332"/>
      <c r="SBT58" s="332"/>
      <c r="SBU58" s="332"/>
      <c r="SBV58" s="332"/>
      <c r="SBW58" s="332"/>
      <c r="SBX58" s="332"/>
      <c r="SBY58" s="332"/>
      <c r="SBZ58" s="332"/>
      <c r="SCA58" s="332"/>
      <c r="SCB58" s="332"/>
      <c r="SCC58" s="332"/>
      <c r="SCD58" s="332"/>
      <c r="SCE58" s="332"/>
      <c r="SCF58" s="332"/>
      <c r="SCG58" s="332"/>
      <c r="SCH58" s="332"/>
      <c r="SCI58" s="332"/>
      <c r="SCJ58" s="332"/>
      <c r="SCK58" s="332"/>
      <c r="SCL58" s="332"/>
      <c r="SCM58" s="332"/>
      <c r="SCN58" s="332"/>
      <c r="SCO58" s="332"/>
      <c r="SCP58" s="332"/>
      <c r="SCQ58" s="332"/>
      <c r="SCR58" s="332"/>
      <c r="SCS58" s="332"/>
      <c r="SCT58" s="332"/>
      <c r="SCU58" s="332"/>
      <c r="SCV58" s="332"/>
      <c r="SCW58" s="332"/>
      <c r="SCX58" s="332"/>
      <c r="SCY58" s="332"/>
      <c r="SCZ58" s="332"/>
      <c r="SDA58" s="332"/>
      <c r="SDB58" s="332"/>
      <c r="SDC58" s="332"/>
      <c r="SDD58" s="332"/>
      <c r="SDE58" s="332"/>
      <c r="SDF58" s="332"/>
      <c r="SDG58" s="332"/>
      <c r="SDH58" s="332"/>
      <c r="SDI58" s="332"/>
      <c r="SDJ58" s="332"/>
      <c r="SDK58" s="332"/>
      <c r="SDL58" s="332"/>
      <c r="SDM58" s="332"/>
      <c r="SDN58" s="332"/>
      <c r="SDO58" s="332"/>
      <c r="SDP58" s="332"/>
      <c r="SDQ58" s="332"/>
      <c r="SDR58" s="332"/>
      <c r="SDS58" s="332"/>
      <c r="SDT58" s="332"/>
      <c r="SDU58" s="332"/>
      <c r="SDV58" s="332"/>
      <c r="SDW58" s="332"/>
      <c r="SDX58" s="332"/>
      <c r="SDY58" s="332"/>
      <c r="SDZ58" s="332"/>
      <c r="SEA58" s="332"/>
      <c r="SEB58" s="332"/>
      <c r="SEC58" s="332"/>
      <c r="SED58" s="332"/>
      <c r="SEE58" s="332"/>
      <c r="SEF58" s="332"/>
      <c r="SEG58" s="332"/>
      <c r="SEH58" s="332"/>
      <c r="SEI58" s="332"/>
      <c r="SEJ58" s="332"/>
      <c r="SEK58" s="332"/>
      <c r="SEL58" s="332"/>
      <c r="SEM58" s="332"/>
      <c r="SEN58" s="332"/>
      <c r="SEO58" s="332"/>
      <c r="SEP58" s="332"/>
      <c r="SEQ58" s="332"/>
      <c r="SER58" s="332"/>
      <c r="SES58" s="332"/>
      <c r="SET58" s="332"/>
      <c r="SEU58" s="332"/>
      <c r="SEV58" s="332"/>
      <c r="SEW58" s="332"/>
      <c r="SEX58" s="332"/>
      <c r="SEY58" s="332"/>
      <c r="SEZ58" s="332"/>
      <c r="SFA58" s="332"/>
      <c r="SFB58" s="332"/>
      <c r="SFC58" s="332"/>
      <c r="SFD58" s="332"/>
      <c r="SFE58" s="332"/>
      <c r="SFF58" s="332"/>
      <c r="SFG58" s="332"/>
      <c r="SFH58" s="332"/>
      <c r="SFI58" s="332"/>
      <c r="SFJ58" s="332"/>
      <c r="SFK58" s="332"/>
      <c r="SFL58" s="332"/>
      <c r="SFM58" s="332"/>
      <c r="SFN58" s="332"/>
      <c r="SFO58" s="332"/>
      <c r="SFP58" s="332"/>
      <c r="SFQ58" s="332"/>
      <c r="SFR58" s="332"/>
      <c r="SFS58" s="332"/>
      <c r="SFT58" s="332"/>
      <c r="SFU58" s="332"/>
      <c r="SFV58" s="332"/>
      <c r="SFW58" s="332"/>
      <c r="SFX58" s="332"/>
      <c r="SFY58" s="332"/>
      <c r="SFZ58" s="332"/>
      <c r="SGA58" s="332"/>
      <c r="SGB58" s="332"/>
      <c r="SGC58" s="332"/>
      <c r="SGD58" s="332"/>
      <c r="SGE58" s="332"/>
      <c r="SGF58" s="332"/>
      <c r="SGG58" s="332"/>
      <c r="SGH58" s="332"/>
      <c r="SGI58" s="332"/>
      <c r="SGJ58" s="332"/>
      <c r="SGK58" s="332"/>
      <c r="SGL58" s="332"/>
      <c r="SGM58" s="332"/>
      <c r="SGN58" s="332"/>
      <c r="SGO58" s="332"/>
      <c r="SGP58" s="332"/>
      <c r="SGQ58" s="332"/>
      <c r="SGR58" s="332"/>
      <c r="SGS58" s="332"/>
      <c r="SGT58" s="332"/>
      <c r="SGU58" s="332"/>
      <c r="SGV58" s="332"/>
      <c r="SGW58" s="332"/>
      <c r="SGX58" s="332"/>
      <c r="SGY58" s="332"/>
      <c r="SGZ58" s="332"/>
      <c r="SHA58" s="332"/>
      <c r="SHB58" s="332"/>
      <c r="SHC58" s="332"/>
      <c r="SHD58" s="332"/>
      <c r="SHE58" s="332"/>
      <c r="SHF58" s="332"/>
      <c r="SHG58" s="332"/>
      <c r="SHH58" s="332"/>
      <c r="SHI58" s="332"/>
      <c r="SHJ58" s="332"/>
      <c r="SHK58" s="332"/>
      <c r="SHL58" s="332"/>
      <c r="SHM58" s="332"/>
      <c r="SHN58" s="332"/>
      <c r="SHO58" s="332"/>
      <c r="SHP58" s="332"/>
      <c r="SHQ58" s="332"/>
      <c r="SHR58" s="332"/>
      <c r="SHS58" s="332"/>
      <c r="SHT58" s="332"/>
      <c r="SHU58" s="332"/>
      <c r="SHV58" s="332"/>
      <c r="SHW58" s="332"/>
      <c r="SHX58" s="332"/>
      <c r="SHY58" s="332"/>
      <c r="SHZ58" s="332"/>
      <c r="SIA58" s="332"/>
      <c r="SIB58" s="332"/>
      <c r="SIC58" s="332"/>
      <c r="SID58" s="332"/>
      <c r="SIE58" s="332"/>
      <c r="SIF58" s="332"/>
      <c r="SIG58" s="332"/>
      <c r="SIH58" s="332"/>
      <c r="SII58" s="332"/>
      <c r="SIJ58" s="332"/>
      <c r="SIK58" s="332"/>
      <c r="SIL58" s="332"/>
      <c r="SIM58" s="332"/>
      <c r="SIN58" s="332"/>
      <c r="SIO58" s="332"/>
      <c r="SIP58" s="332"/>
      <c r="SIQ58" s="332"/>
      <c r="SIR58" s="332"/>
      <c r="SIS58" s="332"/>
      <c r="SIT58" s="332"/>
      <c r="SIU58" s="332"/>
      <c r="SIV58" s="332"/>
      <c r="SIW58" s="332"/>
      <c r="SIX58" s="332"/>
      <c r="SIY58" s="332"/>
      <c r="SIZ58" s="332"/>
      <c r="SJA58" s="332"/>
      <c r="SJB58" s="332"/>
      <c r="SJC58" s="332"/>
      <c r="SJD58" s="332"/>
      <c r="SJE58" s="332"/>
      <c r="SJF58" s="332"/>
      <c r="SJG58" s="332"/>
      <c r="SJH58" s="332"/>
      <c r="SJI58" s="332"/>
      <c r="SJJ58" s="332"/>
      <c r="SJK58" s="332"/>
      <c r="SJL58" s="332"/>
      <c r="SJM58" s="332"/>
      <c r="SJN58" s="332"/>
      <c r="SJO58" s="332"/>
      <c r="SJP58" s="332"/>
      <c r="SJQ58" s="332"/>
      <c r="SJR58" s="332"/>
      <c r="SJS58" s="332"/>
      <c r="SJT58" s="332"/>
      <c r="SJU58" s="332"/>
      <c r="SJV58" s="332"/>
      <c r="SJW58" s="332"/>
      <c r="SJX58" s="332"/>
      <c r="SJY58" s="332"/>
      <c r="SJZ58" s="332"/>
      <c r="SKA58" s="332"/>
      <c r="SKB58" s="332"/>
      <c r="SKC58" s="332"/>
      <c r="SKD58" s="332"/>
      <c r="SKE58" s="332"/>
      <c r="SKF58" s="332"/>
      <c r="SKG58" s="332"/>
      <c r="SKH58" s="332"/>
      <c r="SKI58" s="332"/>
      <c r="SKJ58" s="332"/>
      <c r="SKK58" s="332"/>
      <c r="SKL58" s="332"/>
      <c r="SKM58" s="332"/>
      <c r="SKN58" s="332"/>
      <c r="SKO58" s="332"/>
      <c r="SKP58" s="332"/>
      <c r="SKQ58" s="332"/>
      <c r="SKR58" s="332"/>
      <c r="SKS58" s="332"/>
      <c r="SKT58" s="332"/>
      <c r="SKU58" s="332"/>
      <c r="SKV58" s="332"/>
      <c r="SKW58" s="332"/>
      <c r="SKX58" s="332"/>
      <c r="SKY58" s="332"/>
      <c r="SKZ58" s="332"/>
      <c r="SLA58" s="332"/>
      <c r="SLB58" s="332"/>
      <c r="SLC58" s="332"/>
      <c r="SLD58" s="332"/>
      <c r="SLE58" s="332"/>
      <c r="SLF58" s="332"/>
      <c r="SLG58" s="332"/>
      <c r="SLH58" s="332"/>
      <c r="SLI58" s="332"/>
      <c r="SLJ58" s="332"/>
      <c r="SLK58" s="332"/>
      <c r="SLL58" s="332"/>
      <c r="SLM58" s="332"/>
      <c r="SLN58" s="332"/>
      <c r="SLO58" s="332"/>
      <c r="SLP58" s="332"/>
      <c r="SLQ58" s="332"/>
      <c r="SLR58" s="332"/>
      <c r="SLS58" s="332"/>
      <c r="SLT58" s="332"/>
      <c r="SLU58" s="332"/>
      <c r="SLV58" s="332"/>
      <c r="SLW58" s="332"/>
      <c r="SLX58" s="332"/>
      <c r="SLY58" s="332"/>
      <c r="SLZ58" s="332"/>
      <c r="SMA58" s="332"/>
      <c r="SMB58" s="332"/>
      <c r="SMC58" s="332"/>
      <c r="SMD58" s="332"/>
      <c r="SME58" s="332"/>
      <c r="SMF58" s="332"/>
      <c r="SMG58" s="332"/>
      <c r="SMH58" s="332"/>
      <c r="SMI58" s="332"/>
      <c r="SMJ58" s="332"/>
      <c r="SMK58" s="332"/>
      <c r="SML58" s="332"/>
      <c r="SMM58" s="332"/>
      <c r="SMN58" s="332"/>
      <c r="SMO58" s="332"/>
      <c r="SMP58" s="332"/>
      <c r="SMQ58" s="332"/>
      <c r="SMR58" s="332"/>
      <c r="SMS58" s="332"/>
      <c r="SMT58" s="332"/>
      <c r="SMU58" s="332"/>
      <c r="SMV58" s="332"/>
      <c r="SMW58" s="332"/>
      <c r="SMX58" s="332"/>
      <c r="SMY58" s="332"/>
      <c r="SMZ58" s="332"/>
      <c r="SNA58" s="332"/>
      <c r="SNB58" s="332"/>
      <c r="SNC58" s="332"/>
      <c r="SND58" s="332"/>
      <c r="SNE58" s="332"/>
      <c r="SNF58" s="332"/>
      <c r="SNG58" s="332"/>
      <c r="SNH58" s="332"/>
      <c r="SNI58" s="332"/>
      <c r="SNJ58" s="332"/>
      <c r="SNK58" s="332"/>
      <c r="SNL58" s="332"/>
      <c r="SNM58" s="332"/>
      <c r="SNN58" s="332"/>
      <c r="SNO58" s="332"/>
      <c r="SNP58" s="332"/>
      <c r="SNQ58" s="332"/>
      <c r="SNR58" s="332"/>
      <c r="SNS58" s="332"/>
      <c r="SNT58" s="332"/>
      <c r="SNU58" s="332"/>
      <c r="SNV58" s="332"/>
      <c r="SNW58" s="332"/>
      <c r="SNX58" s="332"/>
      <c r="SNY58" s="332"/>
      <c r="SNZ58" s="332"/>
      <c r="SOA58" s="332"/>
      <c r="SOB58" s="332"/>
      <c r="SOC58" s="332"/>
      <c r="SOD58" s="332"/>
      <c r="SOE58" s="332"/>
      <c r="SOF58" s="332"/>
      <c r="SOG58" s="332"/>
      <c r="SOH58" s="332"/>
      <c r="SOI58" s="332"/>
      <c r="SOJ58" s="332"/>
      <c r="SOK58" s="332"/>
      <c r="SOL58" s="332"/>
      <c r="SOM58" s="332"/>
      <c r="SON58" s="332"/>
      <c r="SOO58" s="332"/>
      <c r="SOP58" s="332"/>
      <c r="SOQ58" s="332"/>
      <c r="SOR58" s="332"/>
      <c r="SOS58" s="332"/>
      <c r="SOT58" s="332"/>
      <c r="SOU58" s="332"/>
      <c r="SOV58" s="332"/>
      <c r="SOW58" s="332"/>
      <c r="SOX58" s="332"/>
      <c r="SOY58" s="332"/>
      <c r="SOZ58" s="332"/>
      <c r="SPA58" s="332"/>
      <c r="SPB58" s="332"/>
      <c r="SPC58" s="332"/>
      <c r="SPD58" s="332"/>
      <c r="SPE58" s="332"/>
      <c r="SPF58" s="332"/>
      <c r="SPG58" s="332"/>
      <c r="SPH58" s="332"/>
      <c r="SPI58" s="332"/>
      <c r="SPJ58" s="332"/>
      <c r="SPK58" s="332"/>
      <c r="SPL58" s="332"/>
      <c r="SPM58" s="332"/>
      <c r="SPN58" s="332"/>
      <c r="SPO58" s="332"/>
      <c r="SPP58" s="332"/>
      <c r="SPQ58" s="332"/>
      <c r="SPR58" s="332"/>
      <c r="SPS58" s="332"/>
      <c r="SPT58" s="332"/>
      <c r="SPU58" s="332"/>
      <c r="SPV58" s="332"/>
      <c r="SPW58" s="332"/>
      <c r="SPX58" s="332"/>
      <c r="SPY58" s="332"/>
      <c r="SPZ58" s="332"/>
      <c r="SQA58" s="332"/>
      <c r="SQB58" s="332"/>
      <c r="SQC58" s="332"/>
      <c r="SQD58" s="332"/>
      <c r="SQE58" s="332"/>
      <c r="SQF58" s="332"/>
      <c r="SQG58" s="332"/>
      <c r="SQH58" s="332"/>
      <c r="SQI58" s="332"/>
      <c r="SQJ58" s="332"/>
      <c r="SQK58" s="332"/>
      <c r="SQL58" s="332"/>
      <c r="SQM58" s="332"/>
      <c r="SQN58" s="332"/>
      <c r="SQO58" s="332"/>
      <c r="SQP58" s="332"/>
      <c r="SQQ58" s="332"/>
      <c r="SQR58" s="332"/>
      <c r="SQS58" s="332"/>
      <c r="SQT58" s="332"/>
      <c r="SQU58" s="332"/>
      <c r="SQV58" s="332"/>
      <c r="SQW58" s="332"/>
      <c r="SQX58" s="332"/>
      <c r="SQY58" s="332"/>
      <c r="SQZ58" s="332"/>
      <c r="SRA58" s="332"/>
      <c r="SRB58" s="332"/>
      <c r="SRC58" s="332"/>
      <c r="SRD58" s="332"/>
      <c r="SRE58" s="332"/>
      <c r="SRF58" s="332"/>
      <c r="SRG58" s="332"/>
      <c r="SRH58" s="332"/>
      <c r="SRI58" s="332"/>
      <c r="SRJ58" s="332"/>
      <c r="SRK58" s="332"/>
      <c r="SRL58" s="332"/>
      <c r="SRM58" s="332"/>
      <c r="SRN58" s="332"/>
      <c r="SRO58" s="332"/>
      <c r="SRP58" s="332"/>
      <c r="SRQ58" s="332"/>
      <c r="SRR58" s="332"/>
      <c r="SRS58" s="332"/>
      <c r="SRT58" s="332"/>
      <c r="SRU58" s="332"/>
      <c r="SRV58" s="332"/>
      <c r="SRW58" s="332"/>
      <c r="SRX58" s="332"/>
      <c r="SRY58" s="332"/>
      <c r="SRZ58" s="332"/>
      <c r="SSA58" s="332"/>
      <c r="SSB58" s="332"/>
      <c r="SSC58" s="332"/>
      <c r="SSD58" s="332"/>
      <c r="SSE58" s="332"/>
      <c r="SSF58" s="332"/>
      <c r="SSG58" s="332"/>
      <c r="SSH58" s="332"/>
      <c r="SSI58" s="332"/>
      <c r="SSJ58" s="332"/>
      <c r="SSK58" s="332"/>
      <c r="SSL58" s="332"/>
      <c r="SSM58" s="332"/>
      <c r="SSN58" s="332"/>
      <c r="SSO58" s="332"/>
      <c r="SSP58" s="332"/>
      <c r="SSQ58" s="332"/>
      <c r="SSR58" s="332"/>
      <c r="SSS58" s="332"/>
      <c r="SST58" s="332"/>
      <c r="SSU58" s="332"/>
      <c r="SSV58" s="332"/>
      <c r="SSW58" s="332"/>
      <c r="SSX58" s="332"/>
      <c r="SSY58" s="332"/>
      <c r="SSZ58" s="332"/>
      <c r="STA58" s="332"/>
      <c r="STB58" s="332"/>
      <c r="STC58" s="332"/>
      <c r="STD58" s="332"/>
      <c r="STE58" s="332"/>
      <c r="STF58" s="332"/>
      <c r="STG58" s="332"/>
      <c r="STH58" s="332"/>
      <c r="STI58" s="332"/>
      <c r="STJ58" s="332"/>
      <c r="STK58" s="332"/>
      <c r="STL58" s="332"/>
      <c r="STM58" s="332"/>
      <c r="STN58" s="332"/>
      <c r="STO58" s="332"/>
      <c r="STP58" s="332"/>
      <c r="STQ58" s="332"/>
      <c r="STR58" s="332"/>
      <c r="STS58" s="332"/>
      <c r="STT58" s="332"/>
      <c r="STU58" s="332"/>
      <c r="STV58" s="332"/>
      <c r="STW58" s="332"/>
      <c r="STX58" s="332"/>
      <c r="STY58" s="332"/>
      <c r="STZ58" s="332"/>
      <c r="SUA58" s="332"/>
      <c r="SUB58" s="332"/>
      <c r="SUC58" s="332"/>
      <c r="SUD58" s="332"/>
      <c r="SUE58" s="332"/>
      <c r="SUF58" s="332"/>
      <c r="SUG58" s="332"/>
      <c r="SUH58" s="332"/>
      <c r="SUI58" s="332"/>
      <c r="SUJ58" s="332"/>
      <c r="SUK58" s="332"/>
      <c r="SUL58" s="332"/>
      <c r="SUM58" s="332"/>
      <c r="SUN58" s="332"/>
      <c r="SUO58" s="332"/>
      <c r="SUP58" s="332"/>
      <c r="SUQ58" s="332"/>
      <c r="SUR58" s="332"/>
      <c r="SUS58" s="332"/>
      <c r="SUT58" s="332"/>
      <c r="SUU58" s="332"/>
      <c r="SUV58" s="332"/>
      <c r="SUW58" s="332"/>
      <c r="SUX58" s="332"/>
      <c r="SUY58" s="332"/>
      <c r="SUZ58" s="332"/>
      <c r="SVA58" s="332"/>
      <c r="SVB58" s="332"/>
      <c r="SVC58" s="332"/>
      <c r="SVD58" s="332"/>
      <c r="SVE58" s="332"/>
      <c r="SVF58" s="332"/>
      <c r="SVG58" s="332"/>
      <c r="SVH58" s="332"/>
      <c r="SVI58" s="332"/>
      <c r="SVJ58" s="332"/>
      <c r="SVK58" s="332"/>
      <c r="SVL58" s="332"/>
      <c r="SVM58" s="332"/>
      <c r="SVN58" s="332"/>
      <c r="SVO58" s="332"/>
      <c r="SVP58" s="332"/>
      <c r="SVQ58" s="332"/>
      <c r="SVR58" s="332"/>
      <c r="SVS58" s="332"/>
      <c r="SVT58" s="332"/>
      <c r="SVU58" s="332"/>
      <c r="SVV58" s="332"/>
      <c r="SVW58" s="332"/>
      <c r="SVX58" s="332"/>
      <c r="SVY58" s="332"/>
      <c r="SVZ58" s="332"/>
      <c r="SWA58" s="332"/>
      <c r="SWB58" s="332"/>
      <c r="SWC58" s="332"/>
      <c r="SWD58" s="332"/>
      <c r="SWE58" s="332"/>
      <c r="SWF58" s="332"/>
      <c r="SWG58" s="332"/>
      <c r="SWH58" s="332"/>
      <c r="SWI58" s="332"/>
      <c r="SWJ58" s="332"/>
      <c r="SWK58" s="332"/>
      <c r="SWL58" s="332"/>
      <c r="SWM58" s="332"/>
      <c r="SWN58" s="332"/>
      <c r="SWO58" s="332"/>
      <c r="SWP58" s="332"/>
      <c r="SWQ58" s="332"/>
      <c r="SWR58" s="332"/>
      <c r="SWS58" s="332"/>
      <c r="SWT58" s="332"/>
      <c r="SWU58" s="332"/>
      <c r="SWV58" s="332"/>
      <c r="SWW58" s="332"/>
      <c r="SWX58" s="332"/>
      <c r="SWY58" s="332"/>
      <c r="SWZ58" s="332"/>
      <c r="SXA58" s="332"/>
      <c r="SXB58" s="332"/>
      <c r="SXC58" s="332"/>
      <c r="SXD58" s="332"/>
      <c r="SXE58" s="332"/>
      <c r="SXF58" s="332"/>
      <c r="SXG58" s="332"/>
      <c r="SXH58" s="332"/>
      <c r="SXI58" s="332"/>
      <c r="SXJ58" s="332"/>
      <c r="SXK58" s="332"/>
      <c r="SXL58" s="332"/>
      <c r="SXM58" s="332"/>
      <c r="SXN58" s="332"/>
      <c r="SXO58" s="332"/>
      <c r="SXP58" s="332"/>
      <c r="SXQ58" s="332"/>
      <c r="SXR58" s="332"/>
      <c r="SXS58" s="332"/>
      <c r="SXT58" s="332"/>
      <c r="SXU58" s="332"/>
      <c r="SXV58" s="332"/>
      <c r="SXW58" s="332"/>
      <c r="SXX58" s="332"/>
      <c r="SXY58" s="332"/>
      <c r="SXZ58" s="332"/>
      <c r="SYA58" s="332"/>
      <c r="SYB58" s="332"/>
      <c r="SYC58" s="332"/>
      <c r="SYD58" s="332"/>
      <c r="SYE58" s="332"/>
      <c r="SYF58" s="332"/>
      <c r="SYG58" s="332"/>
      <c r="SYH58" s="332"/>
      <c r="SYI58" s="332"/>
      <c r="SYJ58" s="332"/>
      <c r="SYK58" s="332"/>
      <c r="SYL58" s="332"/>
      <c r="SYM58" s="332"/>
      <c r="SYN58" s="332"/>
      <c r="SYO58" s="332"/>
      <c r="SYP58" s="332"/>
      <c r="SYQ58" s="332"/>
      <c r="SYR58" s="332"/>
      <c r="SYS58" s="332"/>
      <c r="SYT58" s="332"/>
      <c r="SYU58" s="332"/>
      <c r="SYV58" s="332"/>
      <c r="SYW58" s="332"/>
      <c r="SYX58" s="332"/>
      <c r="SYY58" s="332"/>
      <c r="SYZ58" s="332"/>
      <c r="SZA58" s="332"/>
      <c r="SZB58" s="332"/>
      <c r="SZC58" s="332"/>
      <c r="SZD58" s="332"/>
      <c r="SZE58" s="332"/>
      <c r="SZF58" s="332"/>
      <c r="SZG58" s="332"/>
      <c r="SZH58" s="332"/>
      <c r="SZI58" s="332"/>
      <c r="SZJ58" s="332"/>
      <c r="SZK58" s="332"/>
      <c r="SZL58" s="332"/>
      <c r="SZM58" s="332"/>
      <c r="SZN58" s="332"/>
      <c r="SZO58" s="332"/>
      <c r="SZP58" s="332"/>
      <c r="SZQ58" s="332"/>
      <c r="SZR58" s="332"/>
      <c r="SZS58" s="332"/>
      <c r="SZT58" s="332"/>
      <c r="SZU58" s="332"/>
      <c r="SZV58" s="332"/>
      <c r="SZW58" s="332"/>
      <c r="SZX58" s="332"/>
      <c r="SZY58" s="332"/>
      <c r="SZZ58" s="332"/>
      <c r="TAA58" s="332"/>
      <c r="TAB58" s="332"/>
      <c r="TAC58" s="332"/>
      <c r="TAD58" s="332"/>
      <c r="TAE58" s="332"/>
      <c r="TAF58" s="332"/>
      <c r="TAG58" s="332"/>
      <c r="TAH58" s="332"/>
      <c r="TAI58" s="332"/>
      <c r="TAJ58" s="332"/>
      <c r="TAK58" s="332"/>
      <c r="TAL58" s="332"/>
      <c r="TAM58" s="332"/>
      <c r="TAN58" s="332"/>
      <c r="TAO58" s="332"/>
      <c r="TAP58" s="332"/>
      <c r="TAQ58" s="332"/>
      <c r="TAR58" s="332"/>
      <c r="TAS58" s="332"/>
      <c r="TAT58" s="332"/>
      <c r="TAU58" s="332"/>
      <c r="TAV58" s="332"/>
      <c r="TAW58" s="332"/>
      <c r="TAX58" s="332"/>
      <c r="TAY58" s="332"/>
      <c r="TAZ58" s="332"/>
      <c r="TBA58" s="332"/>
      <c r="TBB58" s="332"/>
      <c r="TBC58" s="332"/>
      <c r="TBD58" s="332"/>
      <c r="TBE58" s="332"/>
      <c r="TBF58" s="332"/>
      <c r="TBG58" s="332"/>
      <c r="TBH58" s="332"/>
      <c r="TBI58" s="332"/>
      <c r="TBJ58" s="332"/>
      <c r="TBK58" s="332"/>
      <c r="TBL58" s="332"/>
      <c r="TBM58" s="332"/>
      <c r="TBN58" s="332"/>
      <c r="TBO58" s="332"/>
      <c r="TBP58" s="332"/>
      <c r="TBQ58" s="332"/>
      <c r="TBR58" s="332"/>
      <c r="TBS58" s="332"/>
      <c r="TBT58" s="332"/>
      <c r="TBU58" s="332"/>
      <c r="TBV58" s="332"/>
      <c r="TBW58" s="332"/>
      <c r="TBX58" s="332"/>
      <c r="TBY58" s="332"/>
      <c r="TBZ58" s="332"/>
      <c r="TCA58" s="332"/>
      <c r="TCB58" s="332"/>
      <c r="TCC58" s="332"/>
      <c r="TCD58" s="332"/>
      <c r="TCE58" s="332"/>
      <c r="TCF58" s="332"/>
      <c r="TCG58" s="332"/>
      <c r="TCH58" s="332"/>
      <c r="TCI58" s="332"/>
      <c r="TCJ58" s="332"/>
      <c r="TCK58" s="332"/>
      <c r="TCL58" s="332"/>
      <c r="TCM58" s="332"/>
      <c r="TCN58" s="332"/>
      <c r="TCO58" s="332"/>
      <c r="TCP58" s="332"/>
      <c r="TCQ58" s="332"/>
      <c r="TCR58" s="332"/>
      <c r="TCS58" s="332"/>
      <c r="TCT58" s="332"/>
      <c r="TCU58" s="332"/>
      <c r="TCV58" s="332"/>
      <c r="TCW58" s="332"/>
      <c r="TCX58" s="332"/>
      <c r="TCY58" s="332"/>
      <c r="TCZ58" s="332"/>
      <c r="TDA58" s="332"/>
      <c r="TDB58" s="332"/>
      <c r="TDC58" s="332"/>
      <c r="TDD58" s="332"/>
      <c r="TDE58" s="332"/>
      <c r="TDF58" s="332"/>
      <c r="TDG58" s="332"/>
      <c r="TDH58" s="332"/>
      <c r="TDI58" s="332"/>
      <c r="TDJ58" s="332"/>
      <c r="TDK58" s="332"/>
      <c r="TDL58" s="332"/>
      <c r="TDM58" s="332"/>
      <c r="TDN58" s="332"/>
      <c r="TDO58" s="332"/>
      <c r="TDP58" s="332"/>
      <c r="TDQ58" s="332"/>
      <c r="TDR58" s="332"/>
      <c r="TDS58" s="332"/>
      <c r="TDT58" s="332"/>
      <c r="TDU58" s="332"/>
      <c r="TDV58" s="332"/>
      <c r="TDW58" s="332"/>
      <c r="TDX58" s="332"/>
      <c r="TDY58" s="332"/>
      <c r="TDZ58" s="332"/>
      <c r="TEA58" s="332"/>
      <c r="TEB58" s="332"/>
      <c r="TEC58" s="332"/>
      <c r="TED58" s="332"/>
      <c r="TEE58" s="332"/>
      <c r="TEF58" s="332"/>
      <c r="TEG58" s="332"/>
      <c r="TEH58" s="332"/>
      <c r="TEI58" s="332"/>
      <c r="TEJ58" s="332"/>
      <c r="TEK58" s="332"/>
      <c r="TEL58" s="332"/>
      <c r="TEM58" s="332"/>
      <c r="TEN58" s="332"/>
      <c r="TEO58" s="332"/>
      <c r="TEP58" s="332"/>
      <c r="TEQ58" s="332"/>
      <c r="TER58" s="332"/>
      <c r="TES58" s="332"/>
      <c r="TET58" s="332"/>
      <c r="TEU58" s="332"/>
      <c r="TEV58" s="332"/>
      <c r="TEW58" s="332"/>
      <c r="TEX58" s="332"/>
      <c r="TEY58" s="332"/>
      <c r="TEZ58" s="332"/>
      <c r="TFA58" s="332"/>
      <c r="TFB58" s="332"/>
      <c r="TFC58" s="332"/>
      <c r="TFD58" s="332"/>
      <c r="TFE58" s="332"/>
      <c r="TFF58" s="332"/>
      <c r="TFG58" s="332"/>
      <c r="TFH58" s="332"/>
      <c r="TFI58" s="332"/>
      <c r="TFJ58" s="332"/>
      <c r="TFK58" s="332"/>
      <c r="TFL58" s="332"/>
      <c r="TFM58" s="332"/>
      <c r="TFN58" s="332"/>
      <c r="TFO58" s="332"/>
      <c r="TFP58" s="332"/>
      <c r="TFQ58" s="332"/>
      <c r="TFR58" s="332"/>
      <c r="TFS58" s="332"/>
      <c r="TFT58" s="332"/>
      <c r="TFU58" s="332"/>
      <c r="TFV58" s="332"/>
      <c r="TFW58" s="332"/>
      <c r="TFX58" s="332"/>
      <c r="TFY58" s="332"/>
      <c r="TFZ58" s="332"/>
      <c r="TGA58" s="332"/>
      <c r="TGB58" s="332"/>
      <c r="TGC58" s="332"/>
      <c r="TGD58" s="332"/>
      <c r="TGE58" s="332"/>
      <c r="TGF58" s="332"/>
      <c r="TGG58" s="332"/>
      <c r="TGH58" s="332"/>
      <c r="TGI58" s="332"/>
      <c r="TGJ58" s="332"/>
      <c r="TGK58" s="332"/>
      <c r="TGL58" s="332"/>
      <c r="TGM58" s="332"/>
      <c r="TGN58" s="332"/>
      <c r="TGO58" s="332"/>
      <c r="TGP58" s="332"/>
      <c r="TGQ58" s="332"/>
      <c r="TGR58" s="332"/>
      <c r="TGS58" s="332"/>
      <c r="TGT58" s="332"/>
      <c r="TGU58" s="332"/>
      <c r="TGV58" s="332"/>
      <c r="TGW58" s="332"/>
      <c r="TGX58" s="332"/>
      <c r="TGY58" s="332"/>
      <c r="TGZ58" s="332"/>
      <c r="THA58" s="332"/>
      <c r="THB58" s="332"/>
      <c r="THC58" s="332"/>
      <c r="THD58" s="332"/>
      <c r="THE58" s="332"/>
      <c r="THF58" s="332"/>
      <c r="THG58" s="332"/>
      <c r="THH58" s="332"/>
      <c r="THI58" s="332"/>
      <c r="THJ58" s="332"/>
      <c r="THK58" s="332"/>
      <c r="THL58" s="332"/>
      <c r="THM58" s="332"/>
      <c r="THN58" s="332"/>
      <c r="THO58" s="332"/>
      <c r="THP58" s="332"/>
      <c r="THQ58" s="332"/>
      <c r="THR58" s="332"/>
      <c r="THS58" s="332"/>
      <c r="THT58" s="332"/>
      <c r="THU58" s="332"/>
      <c r="THV58" s="332"/>
      <c r="THW58" s="332"/>
      <c r="THX58" s="332"/>
      <c r="THY58" s="332"/>
      <c r="THZ58" s="332"/>
      <c r="TIA58" s="332"/>
      <c r="TIB58" s="332"/>
      <c r="TIC58" s="332"/>
      <c r="TID58" s="332"/>
      <c r="TIE58" s="332"/>
      <c r="TIF58" s="332"/>
      <c r="TIG58" s="332"/>
      <c r="TIH58" s="332"/>
      <c r="TII58" s="332"/>
      <c r="TIJ58" s="332"/>
      <c r="TIK58" s="332"/>
      <c r="TIL58" s="332"/>
      <c r="TIM58" s="332"/>
      <c r="TIN58" s="332"/>
      <c r="TIO58" s="332"/>
      <c r="TIP58" s="332"/>
      <c r="TIQ58" s="332"/>
      <c r="TIR58" s="332"/>
      <c r="TIS58" s="332"/>
      <c r="TIT58" s="332"/>
      <c r="TIU58" s="332"/>
      <c r="TIV58" s="332"/>
      <c r="TIW58" s="332"/>
      <c r="TIX58" s="332"/>
      <c r="TIY58" s="332"/>
      <c r="TIZ58" s="332"/>
      <c r="TJA58" s="332"/>
      <c r="TJB58" s="332"/>
      <c r="TJC58" s="332"/>
      <c r="TJD58" s="332"/>
      <c r="TJE58" s="332"/>
      <c r="TJF58" s="332"/>
      <c r="TJG58" s="332"/>
      <c r="TJH58" s="332"/>
      <c r="TJI58" s="332"/>
      <c r="TJJ58" s="332"/>
      <c r="TJK58" s="332"/>
      <c r="TJL58" s="332"/>
      <c r="TJM58" s="332"/>
      <c r="TJN58" s="332"/>
      <c r="TJO58" s="332"/>
      <c r="TJP58" s="332"/>
      <c r="TJQ58" s="332"/>
      <c r="TJR58" s="332"/>
      <c r="TJS58" s="332"/>
      <c r="TJT58" s="332"/>
      <c r="TJU58" s="332"/>
      <c r="TJV58" s="332"/>
      <c r="TJW58" s="332"/>
      <c r="TJX58" s="332"/>
      <c r="TJY58" s="332"/>
      <c r="TJZ58" s="332"/>
      <c r="TKA58" s="332"/>
      <c r="TKB58" s="332"/>
      <c r="TKC58" s="332"/>
      <c r="TKD58" s="332"/>
      <c r="TKE58" s="332"/>
      <c r="TKF58" s="332"/>
      <c r="TKG58" s="332"/>
      <c r="TKH58" s="332"/>
      <c r="TKI58" s="332"/>
      <c r="TKJ58" s="332"/>
      <c r="TKK58" s="332"/>
      <c r="TKL58" s="332"/>
      <c r="TKM58" s="332"/>
      <c r="TKN58" s="332"/>
      <c r="TKO58" s="332"/>
      <c r="TKP58" s="332"/>
      <c r="TKQ58" s="332"/>
      <c r="TKR58" s="332"/>
      <c r="TKS58" s="332"/>
      <c r="TKT58" s="332"/>
      <c r="TKU58" s="332"/>
      <c r="TKV58" s="332"/>
      <c r="TKW58" s="332"/>
      <c r="TKX58" s="332"/>
      <c r="TKY58" s="332"/>
      <c r="TKZ58" s="332"/>
      <c r="TLA58" s="332"/>
      <c r="TLB58" s="332"/>
      <c r="TLC58" s="332"/>
      <c r="TLD58" s="332"/>
      <c r="TLE58" s="332"/>
      <c r="TLF58" s="332"/>
      <c r="TLG58" s="332"/>
      <c r="TLH58" s="332"/>
      <c r="TLI58" s="332"/>
      <c r="TLJ58" s="332"/>
      <c r="TLK58" s="332"/>
      <c r="TLL58" s="332"/>
      <c r="TLM58" s="332"/>
      <c r="TLN58" s="332"/>
      <c r="TLO58" s="332"/>
      <c r="TLP58" s="332"/>
      <c r="TLQ58" s="332"/>
      <c r="TLR58" s="332"/>
      <c r="TLS58" s="332"/>
      <c r="TLT58" s="332"/>
      <c r="TLU58" s="332"/>
      <c r="TLV58" s="332"/>
      <c r="TLW58" s="332"/>
      <c r="TLX58" s="332"/>
      <c r="TLY58" s="332"/>
      <c r="TLZ58" s="332"/>
      <c r="TMA58" s="332"/>
      <c r="TMB58" s="332"/>
      <c r="TMC58" s="332"/>
      <c r="TMD58" s="332"/>
      <c r="TME58" s="332"/>
      <c r="TMF58" s="332"/>
      <c r="TMG58" s="332"/>
      <c r="TMH58" s="332"/>
      <c r="TMI58" s="332"/>
      <c r="TMJ58" s="332"/>
      <c r="TMK58" s="332"/>
      <c r="TML58" s="332"/>
      <c r="TMM58" s="332"/>
      <c r="TMN58" s="332"/>
      <c r="TMO58" s="332"/>
      <c r="TMP58" s="332"/>
      <c r="TMQ58" s="332"/>
      <c r="TMR58" s="332"/>
      <c r="TMS58" s="332"/>
      <c r="TMT58" s="332"/>
      <c r="TMU58" s="332"/>
      <c r="TMV58" s="332"/>
      <c r="TMW58" s="332"/>
      <c r="TMX58" s="332"/>
      <c r="TMY58" s="332"/>
      <c r="TMZ58" s="332"/>
      <c r="TNA58" s="332"/>
      <c r="TNB58" s="332"/>
      <c r="TNC58" s="332"/>
      <c r="TND58" s="332"/>
      <c r="TNE58" s="332"/>
      <c r="TNF58" s="332"/>
      <c r="TNG58" s="332"/>
      <c r="TNH58" s="332"/>
      <c r="TNI58" s="332"/>
      <c r="TNJ58" s="332"/>
      <c r="TNK58" s="332"/>
      <c r="TNL58" s="332"/>
      <c r="TNM58" s="332"/>
      <c r="TNN58" s="332"/>
      <c r="TNO58" s="332"/>
      <c r="TNP58" s="332"/>
      <c r="TNQ58" s="332"/>
      <c r="TNR58" s="332"/>
      <c r="TNS58" s="332"/>
      <c r="TNT58" s="332"/>
      <c r="TNU58" s="332"/>
      <c r="TNV58" s="332"/>
      <c r="TNW58" s="332"/>
      <c r="TNX58" s="332"/>
      <c r="TNY58" s="332"/>
      <c r="TNZ58" s="332"/>
      <c r="TOA58" s="332"/>
      <c r="TOB58" s="332"/>
      <c r="TOC58" s="332"/>
      <c r="TOD58" s="332"/>
      <c r="TOE58" s="332"/>
      <c r="TOF58" s="332"/>
      <c r="TOG58" s="332"/>
      <c r="TOH58" s="332"/>
      <c r="TOI58" s="332"/>
      <c r="TOJ58" s="332"/>
      <c r="TOK58" s="332"/>
      <c r="TOL58" s="332"/>
      <c r="TOM58" s="332"/>
      <c r="TON58" s="332"/>
      <c r="TOO58" s="332"/>
      <c r="TOP58" s="332"/>
      <c r="TOQ58" s="332"/>
      <c r="TOR58" s="332"/>
      <c r="TOS58" s="332"/>
      <c r="TOT58" s="332"/>
      <c r="TOU58" s="332"/>
      <c r="TOV58" s="332"/>
      <c r="TOW58" s="332"/>
      <c r="TOX58" s="332"/>
      <c r="TOY58" s="332"/>
      <c r="TOZ58" s="332"/>
      <c r="TPA58" s="332"/>
      <c r="TPB58" s="332"/>
      <c r="TPC58" s="332"/>
      <c r="TPD58" s="332"/>
      <c r="TPE58" s="332"/>
      <c r="TPF58" s="332"/>
      <c r="TPG58" s="332"/>
      <c r="TPH58" s="332"/>
      <c r="TPI58" s="332"/>
      <c r="TPJ58" s="332"/>
      <c r="TPK58" s="332"/>
      <c r="TPL58" s="332"/>
      <c r="TPM58" s="332"/>
      <c r="TPN58" s="332"/>
      <c r="TPO58" s="332"/>
      <c r="TPP58" s="332"/>
      <c r="TPQ58" s="332"/>
      <c r="TPR58" s="332"/>
      <c r="TPS58" s="332"/>
      <c r="TPT58" s="332"/>
      <c r="TPU58" s="332"/>
      <c r="TPV58" s="332"/>
      <c r="TPW58" s="332"/>
      <c r="TPX58" s="332"/>
      <c r="TPY58" s="332"/>
      <c r="TPZ58" s="332"/>
      <c r="TQA58" s="332"/>
      <c r="TQB58" s="332"/>
      <c r="TQC58" s="332"/>
      <c r="TQD58" s="332"/>
      <c r="TQE58" s="332"/>
      <c r="TQF58" s="332"/>
      <c r="TQG58" s="332"/>
      <c r="TQH58" s="332"/>
      <c r="TQI58" s="332"/>
      <c r="TQJ58" s="332"/>
      <c r="TQK58" s="332"/>
      <c r="TQL58" s="332"/>
      <c r="TQM58" s="332"/>
      <c r="TQN58" s="332"/>
      <c r="TQO58" s="332"/>
      <c r="TQP58" s="332"/>
      <c r="TQQ58" s="332"/>
      <c r="TQR58" s="332"/>
      <c r="TQS58" s="332"/>
      <c r="TQT58" s="332"/>
      <c r="TQU58" s="332"/>
      <c r="TQV58" s="332"/>
      <c r="TQW58" s="332"/>
      <c r="TQX58" s="332"/>
      <c r="TQY58" s="332"/>
      <c r="TQZ58" s="332"/>
      <c r="TRA58" s="332"/>
      <c r="TRB58" s="332"/>
      <c r="TRC58" s="332"/>
      <c r="TRD58" s="332"/>
      <c r="TRE58" s="332"/>
      <c r="TRF58" s="332"/>
      <c r="TRG58" s="332"/>
      <c r="TRH58" s="332"/>
      <c r="TRI58" s="332"/>
      <c r="TRJ58" s="332"/>
      <c r="TRK58" s="332"/>
      <c r="TRL58" s="332"/>
      <c r="TRM58" s="332"/>
      <c r="TRN58" s="332"/>
      <c r="TRO58" s="332"/>
      <c r="TRP58" s="332"/>
      <c r="TRQ58" s="332"/>
      <c r="TRR58" s="332"/>
      <c r="TRS58" s="332"/>
      <c r="TRT58" s="332"/>
      <c r="TRU58" s="332"/>
      <c r="TRV58" s="332"/>
      <c r="TRW58" s="332"/>
      <c r="TRX58" s="332"/>
      <c r="TRY58" s="332"/>
      <c r="TRZ58" s="332"/>
      <c r="TSA58" s="332"/>
      <c r="TSB58" s="332"/>
      <c r="TSC58" s="332"/>
      <c r="TSD58" s="332"/>
      <c r="TSE58" s="332"/>
      <c r="TSF58" s="332"/>
      <c r="TSG58" s="332"/>
      <c r="TSH58" s="332"/>
      <c r="TSI58" s="332"/>
      <c r="TSJ58" s="332"/>
      <c r="TSK58" s="332"/>
      <c r="TSL58" s="332"/>
      <c r="TSM58" s="332"/>
      <c r="TSN58" s="332"/>
      <c r="TSO58" s="332"/>
      <c r="TSP58" s="332"/>
      <c r="TSQ58" s="332"/>
      <c r="TSR58" s="332"/>
      <c r="TSS58" s="332"/>
      <c r="TST58" s="332"/>
      <c r="TSU58" s="332"/>
      <c r="TSV58" s="332"/>
      <c r="TSW58" s="332"/>
      <c r="TSX58" s="332"/>
      <c r="TSY58" s="332"/>
      <c r="TSZ58" s="332"/>
      <c r="TTA58" s="332"/>
      <c r="TTB58" s="332"/>
      <c r="TTC58" s="332"/>
      <c r="TTD58" s="332"/>
      <c r="TTE58" s="332"/>
      <c r="TTF58" s="332"/>
      <c r="TTG58" s="332"/>
      <c r="TTH58" s="332"/>
      <c r="TTI58" s="332"/>
      <c r="TTJ58" s="332"/>
      <c r="TTK58" s="332"/>
      <c r="TTL58" s="332"/>
      <c r="TTM58" s="332"/>
      <c r="TTN58" s="332"/>
      <c r="TTO58" s="332"/>
      <c r="TTP58" s="332"/>
      <c r="TTQ58" s="332"/>
      <c r="TTR58" s="332"/>
      <c r="TTS58" s="332"/>
      <c r="TTT58" s="332"/>
      <c r="TTU58" s="332"/>
      <c r="TTV58" s="332"/>
      <c r="TTW58" s="332"/>
      <c r="TTX58" s="332"/>
      <c r="TTY58" s="332"/>
      <c r="TTZ58" s="332"/>
      <c r="TUA58" s="332"/>
      <c r="TUB58" s="332"/>
      <c r="TUC58" s="332"/>
      <c r="TUD58" s="332"/>
      <c r="TUE58" s="332"/>
      <c r="TUF58" s="332"/>
      <c r="TUG58" s="332"/>
      <c r="TUH58" s="332"/>
      <c r="TUI58" s="332"/>
      <c r="TUJ58" s="332"/>
      <c r="TUK58" s="332"/>
      <c r="TUL58" s="332"/>
      <c r="TUM58" s="332"/>
      <c r="TUN58" s="332"/>
      <c r="TUO58" s="332"/>
      <c r="TUP58" s="332"/>
      <c r="TUQ58" s="332"/>
      <c r="TUR58" s="332"/>
      <c r="TUS58" s="332"/>
      <c r="TUT58" s="332"/>
      <c r="TUU58" s="332"/>
      <c r="TUV58" s="332"/>
      <c r="TUW58" s="332"/>
      <c r="TUX58" s="332"/>
      <c r="TUY58" s="332"/>
      <c r="TUZ58" s="332"/>
      <c r="TVA58" s="332"/>
      <c r="TVB58" s="332"/>
      <c r="TVC58" s="332"/>
      <c r="TVD58" s="332"/>
      <c r="TVE58" s="332"/>
      <c r="TVF58" s="332"/>
      <c r="TVG58" s="332"/>
      <c r="TVH58" s="332"/>
      <c r="TVI58" s="332"/>
      <c r="TVJ58" s="332"/>
      <c r="TVK58" s="332"/>
      <c r="TVL58" s="332"/>
      <c r="TVM58" s="332"/>
      <c r="TVN58" s="332"/>
      <c r="TVO58" s="332"/>
      <c r="TVP58" s="332"/>
      <c r="TVQ58" s="332"/>
      <c r="TVR58" s="332"/>
      <c r="TVS58" s="332"/>
      <c r="TVT58" s="332"/>
      <c r="TVU58" s="332"/>
      <c r="TVV58" s="332"/>
      <c r="TVW58" s="332"/>
      <c r="TVX58" s="332"/>
      <c r="TVY58" s="332"/>
      <c r="TVZ58" s="332"/>
      <c r="TWA58" s="332"/>
      <c r="TWB58" s="332"/>
      <c r="TWC58" s="332"/>
      <c r="TWD58" s="332"/>
      <c r="TWE58" s="332"/>
      <c r="TWF58" s="332"/>
      <c r="TWG58" s="332"/>
      <c r="TWH58" s="332"/>
      <c r="TWI58" s="332"/>
      <c r="TWJ58" s="332"/>
      <c r="TWK58" s="332"/>
      <c r="TWL58" s="332"/>
      <c r="TWM58" s="332"/>
      <c r="TWN58" s="332"/>
      <c r="TWO58" s="332"/>
      <c r="TWP58" s="332"/>
      <c r="TWQ58" s="332"/>
      <c r="TWR58" s="332"/>
      <c r="TWS58" s="332"/>
      <c r="TWT58" s="332"/>
      <c r="TWU58" s="332"/>
      <c r="TWV58" s="332"/>
      <c r="TWW58" s="332"/>
      <c r="TWX58" s="332"/>
      <c r="TWY58" s="332"/>
      <c r="TWZ58" s="332"/>
      <c r="TXA58" s="332"/>
      <c r="TXB58" s="332"/>
      <c r="TXC58" s="332"/>
      <c r="TXD58" s="332"/>
      <c r="TXE58" s="332"/>
      <c r="TXF58" s="332"/>
      <c r="TXG58" s="332"/>
      <c r="TXH58" s="332"/>
      <c r="TXI58" s="332"/>
      <c r="TXJ58" s="332"/>
      <c r="TXK58" s="332"/>
      <c r="TXL58" s="332"/>
      <c r="TXM58" s="332"/>
      <c r="TXN58" s="332"/>
      <c r="TXO58" s="332"/>
      <c r="TXP58" s="332"/>
      <c r="TXQ58" s="332"/>
      <c r="TXR58" s="332"/>
      <c r="TXS58" s="332"/>
      <c r="TXT58" s="332"/>
      <c r="TXU58" s="332"/>
      <c r="TXV58" s="332"/>
      <c r="TXW58" s="332"/>
      <c r="TXX58" s="332"/>
      <c r="TXY58" s="332"/>
      <c r="TXZ58" s="332"/>
      <c r="TYA58" s="332"/>
      <c r="TYB58" s="332"/>
      <c r="TYC58" s="332"/>
      <c r="TYD58" s="332"/>
      <c r="TYE58" s="332"/>
      <c r="TYF58" s="332"/>
      <c r="TYG58" s="332"/>
      <c r="TYH58" s="332"/>
      <c r="TYI58" s="332"/>
      <c r="TYJ58" s="332"/>
      <c r="TYK58" s="332"/>
      <c r="TYL58" s="332"/>
      <c r="TYM58" s="332"/>
      <c r="TYN58" s="332"/>
      <c r="TYO58" s="332"/>
      <c r="TYP58" s="332"/>
      <c r="TYQ58" s="332"/>
      <c r="TYR58" s="332"/>
      <c r="TYS58" s="332"/>
      <c r="TYT58" s="332"/>
      <c r="TYU58" s="332"/>
      <c r="TYV58" s="332"/>
      <c r="TYW58" s="332"/>
      <c r="TYX58" s="332"/>
      <c r="TYY58" s="332"/>
      <c r="TYZ58" s="332"/>
      <c r="TZA58" s="332"/>
      <c r="TZB58" s="332"/>
      <c r="TZC58" s="332"/>
      <c r="TZD58" s="332"/>
      <c r="TZE58" s="332"/>
      <c r="TZF58" s="332"/>
      <c r="TZG58" s="332"/>
      <c r="TZH58" s="332"/>
      <c r="TZI58" s="332"/>
      <c r="TZJ58" s="332"/>
      <c r="TZK58" s="332"/>
      <c r="TZL58" s="332"/>
      <c r="TZM58" s="332"/>
      <c r="TZN58" s="332"/>
      <c r="TZO58" s="332"/>
      <c r="TZP58" s="332"/>
      <c r="TZQ58" s="332"/>
      <c r="TZR58" s="332"/>
      <c r="TZS58" s="332"/>
      <c r="TZT58" s="332"/>
      <c r="TZU58" s="332"/>
      <c r="TZV58" s="332"/>
      <c r="TZW58" s="332"/>
      <c r="TZX58" s="332"/>
      <c r="TZY58" s="332"/>
      <c r="TZZ58" s="332"/>
      <c r="UAA58" s="332"/>
      <c r="UAB58" s="332"/>
      <c r="UAC58" s="332"/>
      <c r="UAD58" s="332"/>
      <c r="UAE58" s="332"/>
      <c r="UAF58" s="332"/>
      <c r="UAG58" s="332"/>
      <c r="UAH58" s="332"/>
      <c r="UAI58" s="332"/>
      <c r="UAJ58" s="332"/>
      <c r="UAK58" s="332"/>
      <c r="UAL58" s="332"/>
      <c r="UAM58" s="332"/>
      <c r="UAN58" s="332"/>
      <c r="UAO58" s="332"/>
      <c r="UAP58" s="332"/>
      <c r="UAQ58" s="332"/>
      <c r="UAR58" s="332"/>
      <c r="UAS58" s="332"/>
      <c r="UAT58" s="332"/>
      <c r="UAU58" s="332"/>
      <c r="UAV58" s="332"/>
      <c r="UAW58" s="332"/>
      <c r="UAX58" s="332"/>
      <c r="UAY58" s="332"/>
      <c r="UAZ58" s="332"/>
      <c r="UBA58" s="332"/>
      <c r="UBB58" s="332"/>
      <c r="UBC58" s="332"/>
      <c r="UBD58" s="332"/>
      <c r="UBE58" s="332"/>
      <c r="UBF58" s="332"/>
      <c r="UBG58" s="332"/>
      <c r="UBH58" s="332"/>
      <c r="UBI58" s="332"/>
      <c r="UBJ58" s="332"/>
      <c r="UBK58" s="332"/>
      <c r="UBL58" s="332"/>
      <c r="UBM58" s="332"/>
      <c r="UBN58" s="332"/>
      <c r="UBO58" s="332"/>
      <c r="UBP58" s="332"/>
      <c r="UBQ58" s="332"/>
      <c r="UBR58" s="332"/>
      <c r="UBS58" s="332"/>
      <c r="UBT58" s="332"/>
      <c r="UBU58" s="332"/>
      <c r="UBV58" s="332"/>
      <c r="UBW58" s="332"/>
      <c r="UBX58" s="332"/>
      <c r="UBY58" s="332"/>
      <c r="UBZ58" s="332"/>
      <c r="UCA58" s="332"/>
      <c r="UCB58" s="332"/>
      <c r="UCC58" s="332"/>
      <c r="UCD58" s="332"/>
      <c r="UCE58" s="332"/>
      <c r="UCF58" s="332"/>
      <c r="UCG58" s="332"/>
      <c r="UCH58" s="332"/>
      <c r="UCI58" s="332"/>
      <c r="UCJ58" s="332"/>
      <c r="UCK58" s="332"/>
      <c r="UCL58" s="332"/>
      <c r="UCM58" s="332"/>
      <c r="UCN58" s="332"/>
      <c r="UCO58" s="332"/>
      <c r="UCP58" s="332"/>
      <c r="UCQ58" s="332"/>
      <c r="UCR58" s="332"/>
      <c r="UCS58" s="332"/>
      <c r="UCT58" s="332"/>
      <c r="UCU58" s="332"/>
      <c r="UCV58" s="332"/>
      <c r="UCW58" s="332"/>
      <c r="UCX58" s="332"/>
      <c r="UCY58" s="332"/>
      <c r="UCZ58" s="332"/>
      <c r="UDA58" s="332"/>
      <c r="UDB58" s="332"/>
      <c r="UDC58" s="332"/>
      <c r="UDD58" s="332"/>
      <c r="UDE58" s="332"/>
      <c r="UDF58" s="332"/>
      <c r="UDG58" s="332"/>
      <c r="UDH58" s="332"/>
      <c r="UDI58" s="332"/>
      <c r="UDJ58" s="332"/>
      <c r="UDK58" s="332"/>
      <c r="UDL58" s="332"/>
      <c r="UDM58" s="332"/>
      <c r="UDN58" s="332"/>
      <c r="UDO58" s="332"/>
      <c r="UDP58" s="332"/>
      <c r="UDQ58" s="332"/>
      <c r="UDR58" s="332"/>
      <c r="UDS58" s="332"/>
      <c r="UDT58" s="332"/>
      <c r="UDU58" s="332"/>
      <c r="UDV58" s="332"/>
      <c r="UDW58" s="332"/>
      <c r="UDX58" s="332"/>
      <c r="UDY58" s="332"/>
      <c r="UDZ58" s="332"/>
      <c r="UEA58" s="332"/>
      <c r="UEB58" s="332"/>
      <c r="UEC58" s="332"/>
      <c r="UED58" s="332"/>
      <c r="UEE58" s="332"/>
      <c r="UEF58" s="332"/>
      <c r="UEG58" s="332"/>
      <c r="UEH58" s="332"/>
      <c r="UEI58" s="332"/>
      <c r="UEJ58" s="332"/>
      <c r="UEK58" s="332"/>
      <c r="UEL58" s="332"/>
      <c r="UEM58" s="332"/>
      <c r="UEN58" s="332"/>
      <c r="UEO58" s="332"/>
      <c r="UEP58" s="332"/>
      <c r="UEQ58" s="332"/>
      <c r="UER58" s="332"/>
      <c r="UES58" s="332"/>
      <c r="UET58" s="332"/>
      <c r="UEU58" s="332"/>
      <c r="UEV58" s="332"/>
      <c r="UEW58" s="332"/>
      <c r="UEX58" s="332"/>
      <c r="UEY58" s="332"/>
      <c r="UEZ58" s="332"/>
      <c r="UFA58" s="332"/>
      <c r="UFB58" s="332"/>
      <c r="UFC58" s="332"/>
      <c r="UFD58" s="332"/>
      <c r="UFE58" s="332"/>
      <c r="UFF58" s="332"/>
      <c r="UFG58" s="332"/>
      <c r="UFH58" s="332"/>
      <c r="UFI58" s="332"/>
      <c r="UFJ58" s="332"/>
      <c r="UFK58" s="332"/>
      <c r="UFL58" s="332"/>
      <c r="UFM58" s="332"/>
      <c r="UFN58" s="332"/>
      <c r="UFO58" s="332"/>
      <c r="UFP58" s="332"/>
      <c r="UFQ58" s="332"/>
      <c r="UFR58" s="332"/>
      <c r="UFS58" s="332"/>
      <c r="UFT58" s="332"/>
      <c r="UFU58" s="332"/>
      <c r="UFV58" s="332"/>
      <c r="UFW58" s="332"/>
      <c r="UFX58" s="332"/>
      <c r="UFY58" s="332"/>
      <c r="UFZ58" s="332"/>
      <c r="UGA58" s="332"/>
      <c r="UGB58" s="332"/>
      <c r="UGC58" s="332"/>
      <c r="UGD58" s="332"/>
      <c r="UGE58" s="332"/>
      <c r="UGF58" s="332"/>
      <c r="UGG58" s="332"/>
      <c r="UGH58" s="332"/>
      <c r="UGI58" s="332"/>
      <c r="UGJ58" s="332"/>
      <c r="UGK58" s="332"/>
      <c r="UGL58" s="332"/>
      <c r="UGM58" s="332"/>
      <c r="UGN58" s="332"/>
      <c r="UGO58" s="332"/>
      <c r="UGP58" s="332"/>
      <c r="UGQ58" s="332"/>
      <c r="UGR58" s="332"/>
      <c r="UGS58" s="332"/>
      <c r="UGT58" s="332"/>
      <c r="UGU58" s="332"/>
      <c r="UGV58" s="332"/>
      <c r="UGW58" s="332"/>
      <c r="UGX58" s="332"/>
      <c r="UGY58" s="332"/>
      <c r="UGZ58" s="332"/>
      <c r="UHA58" s="332"/>
      <c r="UHB58" s="332"/>
      <c r="UHC58" s="332"/>
      <c r="UHD58" s="332"/>
      <c r="UHE58" s="332"/>
      <c r="UHF58" s="332"/>
      <c r="UHG58" s="332"/>
      <c r="UHH58" s="332"/>
      <c r="UHI58" s="332"/>
      <c r="UHJ58" s="332"/>
      <c r="UHK58" s="332"/>
      <c r="UHL58" s="332"/>
      <c r="UHM58" s="332"/>
      <c r="UHN58" s="332"/>
      <c r="UHO58" s="332"/>
      <c r="UHP58" s="332"/>
      <c r="UHQ58" s="332"/>
      <c r="UHR58" s="332"/>
      <c r="UHS58" s="332"/>
      <c r="UHT58" s="332"/>
      <c r="UHU58" s="332"/>
      <c r="UHV58" s="332"/>
      <c r="UHW58" s="332"/>
      <c r="UHX58" s="332"/>
      <c r="UHY58" s="332"/>
      <c r="UHZ58" s="332"/>
      <c r="UIA58" s="332"/>
      <c r="UIB58" s="332"/>
      <c r="UIC58" s="332"/>
      <c r="UID58" s="332"/>
      <c r="UIE58" s="332"/>
      <c r="UIF58" s="332"/>
      <c r="UIG58" s="332"/>
      <c r="UIH58" s="332"/>
      <c r="UII58" s="332"/>
      <c r="UIJ58" s="332"/>
      <c r="UIK58" s="332"/>
      <c r="UIL58" s="332"/>
      <c r="UIM58" s="332"/>
      <c r="UIN58" s="332"/>
      <c r="UIO58" s="332"/>
      <c r="UIP58" s="332"/>
      <c r="UIQ58" s="332"/>
      <c r="UIR58" s="332"/>
      <c r="UIS58" s="332"/>
      <c r="UIT58" s="332"/>
      <c r="UIU58" s="332"/>
      <c r="UIV58" s="332"/>
      <c r="UIW58" s="332"/>
      <c r="UIX58" s="332"/>
      <c r="UIY58" s="332"/>
      <c r="UIZ58" s="332"/>
      <c r="UJA58" s="332"/>
      <c r="UJB58" s="332"/>
      <c r="UJC58" s="332"/>
      <c r="UJD58" s="332"/>
      <c r="UJE58" s="332"/>
      <c r="UJF58" s="332"/>
      <c r="UJG58" s="332"/>
      <c r="UJH58" s="332"/>
      <c r="UJI58" s="332"/>
      <c r="UJJ58" s="332"/>
      <c r="UJK58" s="332"/>
      <c r="UJL58" s="332"/>
      <c r="UJM58" s="332"/>
      <c r="UJN58" s="332"/>
      <c r="UJO58" s="332"/>
      <c r="UJP58" s="332"/>
      <c r="UJQ58" s="332"/>
      <c r="UJR58" s="332"/>
      <c r="UJS58" s="332"/>
      <c r="UJT58" s="332"/>
      <c r="UJU58" s="332"/>
      <c r="UJV58" s="332"/>
      <c r="UJW58" s="332"/>
      <c r="UJX58" s="332"/>
      <c r="UJY58" s="332"/>
      <c r="UJZ58" s="332"/>
      <c r="UKA58" s="332"/>
      <c r="UKB58" s="332"/>
      <c r="UKC58" s="332"/>
      <c r="UKD58" s="332"/>
      <c r="UKE58" s="332"/>
      <c r="UKF58" s="332"/>
      <c r="UKG58" s="332"/>
      <c r="UKH58" s="332"/>
      <c r="UKI58" s="332"/>
      <c r="UKJ58" s="332"/>
      <c r="UKK58" s="332"/>
      <c r="UKL58" s="332"/>
      <c r="UKM58" s="332"/>
      <c r="UKN58" s="332"/>
      <c r="UKO58" s="332"/>
      <c r="UKP58" s="332"/>
      <c r="UKQ58" s="332"/>
      <c r="UKR58" s="332"/>
      <c r="UKS58" s="332"/>
      <c r="UKT58" s="332"/>
      <c r="UKU58" s="332"/>
      <c r="UKV58" s="332"/>
      <c r="UKW58" s="332"/>
      <c r="UKX58" s="332"/>
      <c r="UKY58" s="332"/>
      <c r="UKZ58" s="332"/>
      <c r="ULA58" s="332"/>
      <c r="ULB58" s="332"/>
      <c r="ULC58" s="332"/>
      <c r="ULD58" s="332"/>
      <c r="ULE58" s="332"/>
      <c r="ULF58" s="332"/>
      <c r="ULG58" s="332"/>
      <c r="ULH58" s="332"/>
      <c r="ULI58" s="332"/>
      <c r="ULJ58" s="332"/>
      <c r="ULK58" s="332"/>
      <c r="ULL58" s="332"/>
      <c r="ULM58" s="332"/>
      <c r="ULN58" s="332"/>
      <c r="ULO58" s="332"/>
      <c r="ULP58" s="332"/>
      <c r="ULQ58" s="332"/>
      <c r="ULR58" s="332"/>
      <c r="ULS58" s="332"/>
      <c r="ULT58" s="332"/>
      <c r="ULU58" s="332"/>
      <c r="ULV58" s="332"/>
      <c r="ULW58" s="332"/>
      <c r="ULX58" s="332"/>
      <c r="ULY58" s="332"/>
      <c r="ULZ58" s="332"/>
      <c r="UMA58" s="332"/>
      <c r="UMB58" s="332"/>
      <c r="UMC58" s="332"/>
      <c r="UMD58" s="332"/>
      <c r="UME58" s="332"/>
      <c r="UMF58" s="332"/>
      <c r="UMG58" s="332"/>
      <c r="UMH58" s="332"/>
      <c r="UMI58" s="332"/>
      <c r="UMJ58" s="332"/>
      <c r="UMK58" s="332"/>
      <c r="UML58" s="332"/>
      <c r="UMM58" s="332"/>
      <c r="UMN58" s="332"/>
      <c r="UMO58" s="332"/>
      <c r="UMP58" s="332"/>
      <c r="UMQ58" s="332"/>
      <c r="UMR58" s="332"/>
      <c r="UMS58" s="332"/>
      <c r="UMT58" s="332"/>
      <c r="UMU58" s="332"/>
      <c r="UMV58" s="332"/>
      <c r="UMW58" s="332"/>
      <c r="UMX58" s="332"/>
      <c r="UMY58" s="332"/>
      <c r="UMZ58" s="332"/>
      <c r="UNA58" s="332"/>
      <c r="UNB58" s="332"/>
      <c r="UNC58" s="332"/>
      <c r="UND58" s="332"/>
      <c r="UNE58" s="332"/>
      <c r="UNF58" s="332"/>
      <c r="UNG58" s="332"/>
      <c r="UNH58" s="332"/>
      <c r="UNI58" s="332"/>
      <c r="UNJ58" s="332"/>
      <c r="UNK58" s="332"/>
      <c r="UNL58" s="332"/>
      <c r="UNM58" s="332"/>
      <c r="UNN58" s="332"/>
      <c r="UNO58" s="332"/>
      <c r="UNP58" s="332"/>
      <c r="UNQ58" s="332"/>
      <c r="UNR58" s="332"/>
      <c r="UNS58" s="332"/>
      <c r="UNT58" s="332"/>
      <c r="UNU58" s="332"/>
      <c r="UNV58" s="332"/>
      <c r="UNW58" s="332"/>
      <c r="UNX58" s="332"/>
      <c r="UNY58" s="332"/>
      <c r="UNZ58" s="332"/>
      <c r="UOA58" s="332"/>
      <c r="UOB58" s="332"/>
      <c r="UOC58" s="332"/>
      <c r="UOD58" s="332"/>
      <c r="UOE58" s="332"/>
      <c r="UOF58" s="332"/>
      <c r="UOG58" s="332"/>
      <c r="UOH58" s="332"/>
      <c r="UOI58" s="332"/>
      <c r="UOJ58" s="332"/>
      <c r="UOK58" s="332"/>
      <c r="UOL58" s="332"/>
      <c r="UOM58" s="332"/>
      <c r="UON58" s="332"/>
      <c r="UOO58" s="332"/>
      <c r="UOP58" s="332"/>
      <c r="UOQ58" s="332"/>
      <c r="UOR58" s="332"/>
      <c r="UOS58" s="332"/>
      <c r="UOT58" s="332"/>
      <c r="UOU58" s="332"/>
      <c r="UOV58" s="332"/>
      <c r="UOW58" s="332"/>
      <c r="UOX58" s="332"/>
      <c r="UOY58" s="332"/>
      <c r="UOZ58" s="332"/>
      <c r="UPA58" s="332"/>
      <c r="UPB58" s="332"/>
      <c r="UPC58" s="332"/>
      <c r="UPD58" s="332"/>
      <c r="UPE58" s="332"/>
      <c r="UPF58" s="332"/>
      <c r="UPG58" s="332"/>
      <c r="UPH58" s="332"/>
      <c r="UPI58" s="332"/>
      <c r="UPJ58" s="332"/>
      <c r="UPK58" s="332"/>
      <c r="UPL58" s="332"/>
      <c r="UPM58" s="332"/>
      <c r="UPN58" s="332"/>
      <c r="UPO58" s="332"/>
      <c r="UPP58" s="332"/>
      <c r="UPQ58" s="332"/>
      <c r="UPR58" s="332"/>
      <c r="UPS58" s="332"/>
      <c r="UPT58" s="332"/>
      <c r="UPU58" s="332"/>
      <c r="UPV58" s="332"/>
      <c r="UPW58" s="332"/>
      <c r="UPX58" s="332"/>
      <c r="UPY58" s="332"/>
      <c r="UPZ58" s="332"/>
      <c r="UQA58" s="332"/>
      <c r="UQB58" s="332"/>
      <c r="UQC58" s="332"/>
      <c r="UQD58" s="332"/>
      <c r="UQE58" s="332"/>
      <c r="UQF58" s="332"/>
      <c r="UQG58" s="332"/>
      <c r="UQH58" s="332"/>
      <c r="UQI58" s="332"/>
      <c r="UQJ58" s="332"/>
      <c r="UQK58" s="332"/>
      <c r="UQL58" s="332"/>
      <c r="UQM58" s="332"/>
      <c r="UQN58" s="332"/>
      <c r="UQO58" s="332"/>
      <c r="UQP58" s="332"/>
      <c r="UQQ58" s="332"/>
      <c r="UQR58" s="332"/>
      <c r="UQS58" s="332"/>
      <c r="UQT58" s="332"/>
      <c r="UQU58" s="332"/>
      <c r="UQV58" s="332"/>
      <c r="UQW58" s="332"/>
      <c r="UQX58" s="332"/>
      <c r="UQY58" s="332"/>
      <c r="UQZ58" s="332"/>
      <c r="URA58" s="332"/>
      <c r="URB58" s="332"/>
      <c r="URC58" s="332"/>
      <c r="URD58" s="332"/>
      <c r="URE58" s="332"/>
      <c r="URF58" s="332"/>
      <c r="URG58" s="332"/>
      <c r="URH58" s="332"/>
      <c r="URI58" s="332"/>
      <c r="URJ58" s="332"/>
      <c r="URK58" s="332"/>
      <c r="URL58" s="332"/>
      <c r="URM58" s="332"/>
      <c r="URN58" s="332"/>
      <c r="URO58" s="332"/>
      <c r="URP58" s="332"/>
      <c r="URQ58" s="332"/>
      <c r="URR58" s="332"/>
      <c r="URS58" s="332"/>
      <c r="URT58" s="332"/>
      <c r="URU58" s="332"/>
      <c r="URV58" s="332"/>
      <c r="URW58" s="332"/>
      <c r="URX58" s="332"/>
      <c r="URY58" s="332"/>
      <c r="URZ58" s="332"/>
      <c r="USA58" s="332"/>
      <c r="USB58" s="332"/>
      <c r="USC58" s="332"/>
      <c r="USD58" s="332"/>
      <c r="USE58" s="332"/>
      <c r="USF58" s="332"/>
      <c r="USG58" s="332"/>
      <c r="USH58" s="332"/>
      <c r="USI58" s="332"/>
      <c r="USJ58" s="332"/>
      <c r="USK58" s="332"/>
      <c r="USL58" s="332"/>
      <c r="USM58" s="332"/>
      <c r="USN58" s="332"/>
      <c r="USO58" s="332"/>
      <c r="USP58" s="332"/>
      <c r="USQ58" s="332"/>
      <c r="USR58" s="332"/>
      <c r="USS58" s="332"/>
      <c r="UST58" s="332"/>
      <c r="USU58" s="332"/>
      <c r="USV58" s="332"/>
      <c r="USW58" s="332"/>
      <c r="USX58" s="332"/>
      <c r="USY58" s="332"/>
      <c r="USZ58" s="332"/>
      <c r="UTA58" s="332"/>
      <c r="UTB58" s="332"/>
      <c r="UTC58" s="332"/>
      <c r="UTD58" s="332"/>
      <c r="UTE58" s="332"/>
      <c r="UTF58" s="332"/>
      <c r="UTG58" s="332"/>
      <c r="UTH58" s="332"/>
      <c r="UTI58" s="332"/>
      <c r="UTJ58" s="332"/>
      <c r="UTK58" s="332"/>
      <c r="UTL58" s="332"/>
      <c r="UTM58" s="332"/>
      <c r="UTN58" s="332"/>
      <c r="UTO58" s="332"/>
      <c r="UTP58" s="332"/>
      <c r="UTQ58" s="332"/>
      <c r="UTR58" s="332"/>
      <c r="UTS58" s="332"/>
      <c r="UTT58" s="332"/>
      <c r="UTU58" s="332"/>
      <c r="UTV58" s="332"/>
      <c r="UTW58" s="332"/>
      <c r="UTX58" s="332"/>
      <c r="UTY58" s="332"/>
      <c r="UTZ58" s="332"/>
      <c r="UUA58" s="332"/>
      <c r="UUB58" s="332"/>
      <c r="UUC58" s="332"/>
      <c r="UUD58" s="332"/>
      <c r="UUE58" s="332"/>
      <c r="UUF58" s="332"/>
      <c r="UUG58" s="332"/>
      <c r="UUH58" s="332"/>
      <c r="UUI58" s="332"/>
      <c r="UUJ58" s="332"/>
      <c r="UUK58" s="332"/>
      <c r="UUL58" s="332"/>
      <c r="UUM58" s="332"/>
      <c r="UUN58" s="332"/>
      <c r="UUO58" s="332"/>
      <c r="UUP58" s="332"/>
      <c r="UUQ58" s="332"/>
      <c r="UUR58" s="332"/>
      <c r="UUS58" s="332"/>
      <c r="UUT58" s="332"/>
      <c r="UUU58" s="332"/>
      <c r="UUV58" s="332"/>
      <c r="UUW58" s="332"/>
      <c r="UUX58" s="332"/>
      <c r="UUY58" s="332"/>
      <c r="UUZ58" s="332"/>
      <c r="UVA58" s="332"/>
      <c r="UVB58" s="332"/>
      <c r="UVC58" s="332"/>
      <c r="UVD58" s="332"/>
      <c r="UVE58" s="332"/>
      <c r="UVF58" s="332"/>
      <c r="UVG58" s="332"/>
      <c r="UVH58" s="332"/>
      <c r="UVI58" s="332"/>
      <c r="UVJ58" s="332"/>
      <c r="UVK58" s="332"/>
      <c r="UVL58" s="332"/>
      <c r="UVM58" s="332"/>
      <c r="UVN58" s="332"/>
      <c r="UVO58" s="332"/>
      <c r="UVP58" s="332"/>
      <c r="UVQ58" s="332"/>
      <c r="UVR58" s="332"/>
      <c r="UVS58" s="332"/>
      <c r="UVT58" s="332"/>
      <c r="UVU58" s="332"/>
      <c r="UVV58" s="332"/>
      <c r="UVW58" s="332"/>
      <c r="UVX58" s="332"/>
      <c r="UVY58" s="332"/>
      <c r="UVZ58" s="332"/>
      <c r="UWA58" s="332"/>
      <c r="UWB58" s="332"/>
      <c r="UWC58" s="332"/>
      <c r="UWD58" s="332"/>
      <c r="UWE58" s="332"/>
      <c r="UWF58" s="332"/>
      <c r="UWG58" s="332"/>
      <c r="UWH58" s="332"/>
      <c r="UWI58" s="332"/>
      <c r="UWJ58" s="332"/>
      <c r="UWK58" s="332"/>
      <c r="UWL58" s="332"/>
      <c r="UWM58" s="332"/>
      <c r="UWN58" s="332"/>
      <c r="UWO58" s="332"/>
      <c r="UWP58" s="332"/>
      <c r="UWQ58" s="332"/>
      <c r="UWR58" s="332"/>
      <c r="UWS58" s="332"/>
      <c r="UWT58" s="332"/>
      <c r="UWU58" s="332"/>
      <c r="UWV58" s="332"/>
      <c r="UWW58" s="332"/>
      <c r="UWX58" s="332"/>
      <c r="UWY58" s="332"/>
      <c r="UWZ58" s="332"/>
      <c r="UXA58" s="332"/>
      <c r="UXB58" s="332"/>
      <c r="UXC58" s="332"/>
      <c r="UXD58" s="332"/>
      <c r="UXE58" s="332"/>
      <c r="UXF58" s="332"/>
      <c r="UXG58" s="332"/>
      <c r="UXH58" s="332"/>
      <c r="UXI58" s="332"/>
      <c r="UXJ58" s="332"/>
      <c r="UXK58" s="332"/>
      <c r="UXL58" s="332"/>
      <c r="UXM58" s="332"/>
      <c r="UXN58" s="332"/>
      <c r="UXO58" s="332"/>
      <c r="UXP58" s="332"/>
      <c r="UXQ58" s="332"/>
      <c r="UXR58" s="332"/>
      <c r="UXS58" s="332"/>
      <c r="UXT58" s="332"/>
      <c r="UXU58" s="332"/>
      <c r="UXV58" s="332"/>
      <c r="UXW58" s="332"/>
      <c r="UXX58" s="332"/>
      <c r="UXY58" s="332"/>
      <c r="UXZ58" s="332"/>
      <c r="UYA58" s="332"/>
      <c r="UYB58" s="332"/>
      <c r="UYC58" s="332"/>
      <c r="UYD58" s="332"/>
      <c r="UYE58" s="332"/>
      <c r="UYF58" s="332"/>
      <c r="UYG58" s="332"/>
      <c r="UYH58" s="332"/>
      <c r="UYI58" s="332"/>
      <c r="UYJ58" s="332"/>
      <c r="UYK58" s="332"/>
      <c r="UYL58" s="332"/>
      <c r="UYM58" s="332"/>
      <c r="UYN58" s="332"/>
      <c r="UYO58" s="332"/>
      <c r="UYP58" s="332"/>
      <c r="UYQ58" s="332"/>
      <c r="UYR58" s="332"/>
      <c r="UYS58" s="332"/>
      <c r="UYT58" s="332"/>
      <c r="UYU58" s="332"/>
      <c r="UYV58" s="332"/>
      <c r="UYW58" s="332"/>
      <c r="UYX58" s="332"/>
      <c r="UYY58" s="332"/>
      <c r="UYZ58" s="332"/>
      <c r="UZA58" s="332"/>
      <c r="UZB58" s="332"/>
      <c r="UZC58" s="332"/>
      <c r="UZD58" s="332"/>
      <c r="UZE58" s="332"/>
      <c r="UZF58" s="332"/>
      <c r="UZG58" s="332"/>
      <c r="UZH58" s="332"/>
      <c r="UZI58" s="332"/>
      <c r="UZJ58" s="332"/>
      <c r="UZK58" s="332"/>
      <c r="UZL58" s="332"/>
      <c r="UZM58" s="332"/>
      <c r="UZN58" s="332"/>
      <c r="UZO58" s="332"/>
      <c r="UZP58" s="332"/>
      <c r="UZQ58" s="332"/>
      <c r="UZR58" s="332"/>
      <c r="UZS58" s="332"/>
      <c r="UZT58" s="332"/>
      <c r="UZU58" s="332"/>
      <c r="UZV58" s="332"/>
      <c r="UZW58" s="332"/>
      <c r="UZX58" s="332"/>
      <c r="UZY58" s="332"/>
      <c r="UZZ58" s="332"/>
      <c r="VAA58" s="332"/>
      <c r="VAB58" s="332"/>
      <c r="VAC58" s="332"/>
      <c r="VAD58" s="332"/>
      <c r="VAE58" s="332"/>
      <c r="VAF58" s="332"/>
      <c r="VAG58" s="332"/>
      <c r="VAH58" s="332"/>
      <c r="VAI58" s="332"/>
      <c r="VAJ58" s="332"/>
      <c r="VAK58" s="332"/>
      <c r="VAL58" s="332"/>
      <c r="VAM58" s="332"/>
      <c r="VAN58" s="332"/>
      <c r="VAO58" s="332"/>
      <c r="VAP58" s="332"/>
      <c r="VAQ58" s="332"/>
      <c r="VAR58" s="332"/>
      <c r="VAS58" s="332"/>
      <c r="VAT58" s="332"/>
      <c r="VAU58" s="332"/>
      <c r="VAV58" s="332"/>
      <c r="VAW58" s="332"/>
      <c r="VAX58" s="332"/>
      <c r="VAY58" s="332"/>
      <c r="VAZ58" s="332"/>
      <c r="VBA58" s="332"/>
      <c r="VBB58" s="332"/>
      <c r="VBC58" s="332"/>
      <c r="VBD58" s="332"/>
      <c r="VBE58" s="332"/>
      <c r="VBF58" s="332"/>
      <c r="VBG58" s="332"/>
      <c r="VBH58" s="332"/>
      <c r="VBI58" s="332"/>
      <c r="VBJ58" s="332"/>
      <c r="VBK58" s="332"/>
      <c r="VBL58" s="332"/>
      <c r="VBM58" s="332"/>
      <c r="VBN58" s="332"/>
      <c r="VBO58" s="332"/>
      <c r="VBP58" s="332"/>
      <c r="VBQ58" s="332"/>
      <c r="VBR58" s="332"/>
      <c r="VBS58" s="332"/>
      <c r="VBT58" s="332"/>
      <c r="VBU58" s="332"/>
      <c r="VBV58" s="332"/>
      <c r="VBW58" s="332"/>
      <c r="VBX58" s="332"/>
      <c r="VBY58" s="332"/>
      <c r="VBZ58" s="332"/>
      <c r="VCA58" s="332"/>
      <c r="VCB58" s="332"/>
      <c r="VCC58" s="332"/>
      <c r="VCD58" s="332"/>
      <c r="VCE58" s="332"/>
      <c r="VCF58" s="332"/>
      <c r="VCG58" s="332"/>
      <c r="VCH58" s="332"/>
      <c r="VCI58" s="332"/>
      <c r="VCJ58" s="332"/>
      <c r="VCK58" s="332"/>
      <c r="VCL58" s="332"/>
      <c r="VCM58" s="332"/>
      <c r="VCN58" s="332"/>
      <c r="VCO58" s="332"/>
      <c r="VCP58" s="332"/>
      <c r="VCQ58" s="332"/>
      <c r="VCR58" s="332"/>
      <c r="VCS58" s="332"/>
      <c r="VCT58" s="332"/>
      <c r="VCU58" s="332"/>
      <c r="VCV58" s="332"/>
      <c r="VCW58" s="332"/>
      <c r="VCX58" s="332"/>
      <c r="VCY58" s="332"/>
      <c r="VCZ58" s="332"/>
      <c r="VDA58" s="332"/>
      <c r="VDB58" s="332"/>
      <c r="VDC58" s="332"/>
      <c r="VDD58" s="332"/>
      <c r="VDE58" s="332"/>
      <c r="VDF58" s="332"/>
      <c r="VDG58" s="332"/>
      <c r="VDH58" s="332"/>
      <c r="VDI58" s="332"/>
      <c r="VDJ58" s="332"/>
      <c r="VDK58" s="332"/>
      <c r="VDL58" s="332"/>
      <c r="VDM58" s="332"/>
      <c r="VDN58" s="332"/>
      <c r="VDO58" s="332"/>
      <c r="VDP58" s="332"/>
      <c r="VDQ58" s="332"/>
      <c r="VDR58" s="332"/>
      <c r="VDS58" s="332"/>
      <c r="VDT58" s="332"/>
      <c r="VDU58" s="332"/>
      <c r="VDV58" s="332"/>
      <c r="VDW58" s="332"/>
      <c r="VDX58" s="332"/>
      <c r="VDY58" s="332"/>
      <c r="VDZ58" s="332"/>
      <c r="VEA58" s="332"/>
      <c r="VEB58" s="332"/>
      <c r="VEC58" s="332"/>
      <c r="VED58" s="332"/>
      <c r="VEE58" s="332"/>
      <c r="VEF58" s="332"/>
      <c r="VEG58" s="332"/>
      <c r="VEH58" s="332"/>
      <c r="VEI58" s="332"/>
      <c r="VEJ58" s="332"/>
      <c r="VEK58" s="332"/>
      <c r="VEL58" s="332"/>
      <c r="VEM58" s="332"/>
      <c r="VEN58" s="332"/>
      <c r="VEO58" s="332"/>
      <c r="VEP58" s="332"/>
      <c r="VEQ58" s="332"/>
      <c r="VER58" s="332"/>
      <c r="VES58" s="332"/>
      <c r="VET58" s="332"/>
      <c r="VEU58" s="332"/>
      <c r="VEV58" s="332"/>
      <c r="VEW58" s="332"/>
      <c r="VEX58" s="332"/>
      <c r="VEY58" s="332"/>
      <c r="VEZ58" s="332"/>
      <c r="VFA58" s="332"/>
      <c r="VFB58" s="332"/>
      <c r="VFC58" s="332"/>
      <c r="VFD58" s="332"/>
      <c r="VFE58" s="332"/>
      <c r="VFF58" s="332"/>
      <c r="VFG58" s="332"/>
      <c r="VFH58" s="332"/>
      <c r="VFI58" s="332"/>
      <c r="VFJ58" s="332"/>
      <c r="VFK58" s="332"/>
      <c r="VFL58" s="332"/>
      <c r="VFM58" s="332"/>
      <c r="VFN58" s="332"/>
      <c r="VFO58" s="332"/>
      <c r="VFP58" s="332"/>
      <c r="VFQ58" s="332"/>
      <c r="VFR58" s="332"/>
      <c r="VFS58" s="332"/>
      <c r="VFT58" s="332"/>
      <c r="VFU58" s="332"/>
      <c r="VFV58" s="332"/>
      <c r="VFW58" s="332"/>
      <c r="VFX58" s="332"/>
      <c r="VFY58" s="332"/>
      <c r="VFZ58" s="332"/>
      <c r="VGA58" s="332"/>
      <c r="VGB58" s="332"/>
      <c r="VGC58" s="332"/>
      <c r="VGD58" s="332"/>
      <c r="VGE58" s="332"/>
      <c r="VGF58" s="332"/>
      <c r="VGG58" s="332"/>
      <c r="VGH58" s="332"/>
      <c r="VGI58" s="332"/>
      <c r="VGJ58" s="332"/>
      <c r="VGK58" s="332"/>
      <c r="VGL58" s="332"/>
      <c r="VGM58" s="332"/>
      <c r="VGN58" s="332"/>
      <c r="VGO58" s="332"/>
      <c r="VGP58" s="332"/>
      <c r="VGQ58" s="332"/>
      <c r="VGR58" s="332"/>
      <c r="VGS58" s="332"/>
      <c r="VGT58" s="332"/>
      <c r="VGU58" s="332"/>
      <c r="VGV58" s="332"/>
      <c r="VGW58" s="332"/>
      <c r="VGX58" s="332"/>
      <c r="VGY58" s="332"/>
      <c r="VGZ58" s="332"/>
      <c r="VHA58" s="332"/>
      <c r="VHB58" s="332"/>
      <c r="VHC58" s="332"/>
      <c r="VHD58" s="332"/>
      <c r="VHE58" s="332"/>
      <c r="VHF58" s="332"/>
      <c r="VHG58" s="332"/>
      <c r="VHH58" s="332"/>
      <c r="VHI58" s="332"/>
      <c r="VHJ58" s="332"/>
      <c r="VHK58" s="332"/>
      <c r="VHL58" s="332"/>
      <c r="VHM58" s="332"/>
      <c r="VHN58" s="332"/>
      <c r="VHO58" s="332"/>
      <c r="VHP58" s="332"/>
      <c r="VHQ58" s="332"/>
      <c r="VHR58" s="332"/>
      <c r="VHS58" s="332"/>
      <c r="VHT58" s="332"/>
      <c r="VHU58" s="332"/>
      <c r="VHV58" s="332"/>
      <c r="VHW58" s="332"/>
      <c r="VHX58" s="332"/>
      <c r="VHY58" s="332"/>
      <c r="VHZ58" s="332"/>
      <c r="VIA58" s="332"/>
      <c r="VIB58" s="332"/>
      <c r="VIC58" s="332"/>
      <c r="VID58" s="332"/>
      <c r="VIE58" s="332"/>
      <c r="VIF58" s="332"/>
      <c r="VIG58" s="332"/>
      <c r="VIH58" s="332"/>
      <c r="VII58" s="332"/>
      <c r="VIJ58" s="332"/>
      <c r="VIK58" s="332"/>
      <c r="VIL58" s="332"/>
      <c r="VIM58" s="332"/>
      <c r="VIN58" s="332"/>
      <c r="VIO58" s="332"/>
      <c r="VIP58" s="332"/>
      <c r="VIQ58" s="332"/>
      <c r="VIR58" s="332"/>
      <c r="VIS58" s="332"/>
      <c r="VIT58" s="332"/>
      <c r="VIU58" s="332"/>
      <c r="VIV58" s="332"/>
      <c r="VIW58" s="332"/>
      <c r="VIX58" s="332"/>
      <c r="VIY58" s="332"/>
      <c r="VIZ58" s="332"/>
      <c r="VJA58" s="332"/>
      <c r="VJB58" s="332"/>
      <c r="VJC58" s="332"/>
      <c r="VJD58" s="332"/>
      <c r="VJE58" s="332"/>
      <c r="VJF58" s="332"/>
      <c r="VJG58" s="332"/>
      <c r="VJH58" s="332"/>
      <c r="VJI58" s="332"/>
      <c r="VJJ58" s="332"/>
      <c r="VJK58" s="332"/>
      <c r="VJL58" s="332"/>
      <c r="VJM58" s="332"/>
      <c r="VJN58" s="332"/>
      <c r="VJO58" s="332"/>
      <c r="VJP58" s="332"/>
      <c r="VJQ58" s="332"/>
      <c r="VJR58" s="332"/>
      <c r="VJS58" s="332"/>
      <c r="VJT58" s="332"/>
      <c r="VJU58" s="332"/>
      <c r="VJV58" s="332"/>
      <c r="VJW58" s="332"/>
      <c r="VJX58" s="332"/>
      <c r="VJY58" s="332"/>
      <c r="VJZ58" s="332"/>
      <c r="VKA58" s="332"/>
      <c r="VKB58" s="332"/>
      <c r="VKC58" s="332"/>
      <c r="VKD58" s="332"/>
      <c r="VKE58" s="332"/>
      <c r="VKF58" s="332"/>
      <c r="VKG58" s="332"/>
      <c r="VKH58" s="332"/>
      <c r="VKI58" s="332"/>
      <c r="VKJ58" s="332"/>
      <c r="VKK58" s="332"/>
      <c r="VKL58" s="332"/>
      <c r="VKM58" s="332"/>
      <c r="VKN58" s="332"/>
      <c r="VKO58" s="332"/>
      <c r="VKP58" s="332"/>
      <c r="VKQ58" s="332"/>
      <c r="VKR58" s="332"/>
      <c r="VKS58" s="332"/>
      <c r="VKT58" s="332"/>
      <c r="VKU58" s="332"/>
      <c r="VKV58" s="332"/>
      <c r="VKW58" s="332"/>
      <c r="VKX58" s="332"/>
      <c r="VKY58" s="332"/>
      <c r="VKZ58" s="332"/>
      <c r="VLA58" s="332"/>
      <c r="VLB58" s="332"/>
      <c r="VLC58" s="332"/>
      <c r="VLD58" s="332"/>
      <c r="VLE58" s="332"/>
      <c r="VLF58" s="332"/>
      <c r="VLG58" s="332"/>
      <c r="VLH58" s="332"/>
      <c r="VLI58" s="332"/>
      <c r="VLJ58" s="332"/>
      <c r="VLK58" s="332"/>
      <c r="VLL58" s="332"/>
      <c r="VLM58" s="332"/>
      <c r="VLN58" s="332"/>
      <c r="VLO58" s="332"/>
      <c r="VLP58" s="332"/>
      <c r="VLQ58" s="332"/>
      <c r="VLR58" s="332"/>
      <c r="VLS58" s="332"/>
      <c r="VLT58" s="332"/>
      <c r="VLU58" s="332"/>
      <c r="VLV58" s="332"/>
      <c r="VLW58" s="332"/>
      <c r="VLX58" s="332"/>
      <c r="VLY58" s="332"/>
      <c r="VLZ58" s="332"/>
      <c r="VMA58" s="332"/>
      <c r="VMB58" s="332"/>
      <c r="VMC58" s="332"/>
      <c r="VMD58" s="332"/>
      <c r="VME58" s="332"/>
      <c r="VMF58" s="332"/>
      <c r="VMG58" s="332"/>
      <c r="VMH58" s="332"/>
      <c r="VMI58" s="332"/>
      <c r="VMJ58" s="332"/>
      <c r="VMK58" s="332"/>
      <c r="VML58" s="332"/>
      <c r="VMM58" s="332"/>
      <c r="VMN58" s="332"/>
      <c r="VMO58" s="332"/>
      <c r="VMP58" s="332"/>
      <c r="VMQ58" s="332"/>
      <c r="VMR58" s="332"/>
      <c r="VMS58" s="332"/>
      <c r="VMT58" s="332"/>
      <c r="VMU58" s="332"/>
      <c r="VMV58" s="332"/>
      <c r="VMW58" s="332"/>
      <c r="VMX58" s="332"/>
      <c r="VMY58" s="332"/>
      <c r="VMZ58" s="332"/>
      <c r="VNA58" s="332"/>
      <c r="VNB58" s="332"/>
      <c r="VNC58" s="332"/>
      <c r="VND58" s="332"/>
      <c r="VNE58" s="332"/>
      <c r="VNF58" s="332"/>
      <c r="VNG58" s="332"/>
      <c r="VNH58" s="332"/>
      <c r="VNI58" s="332"/>
      <c r="VNJ58" s="332"/>
      <c r="VNK58" s="332"/>
      <c r="VNL58" s="332"/>
      <c r="VNM58" s="332"/>
      <c r="VNN58" s="332"/>
      <c r="VNO58" s="332"/>
      <c r="VNP58" s="332"/>
      <c r="VNQ58" s="332"/>
      <c r="VNR58" s="332"/>
      <c r="VNS58" s="332"/>
      <c r="VNT58" s="332"/>
      <c r="VNU58" s="332"/>
      <c r="VNV58" s="332"/>
      <c r="VNW58" s="332"/>
      <c r="VNX58" s="332"/>
      <c r="VNY58" s="332"/>
      <c r="VNZ58" s="332"/>
      <c r="VOA58" s="332"/>
      <c r="VOB58" s="332"/>
      <c r="VOC58" s="332"/>
      <c r="VOD58" s="332"/>
      <c r="VOE58" s="332"/>
      <c r="VOF58" s="332"/>
      <c r="VOG58" s="332"/>
      <c r="VOH58" s="332"/>
      <c r="VOI58" s="332"/>
      <c r="VOJ58" s="332"/>
      <c r="VOK58" s="332"/>
      <c r="VOL58" s="332"/>
      <c r="VOM58" s="332"/>
      <c r="VON58" s="332"/>
      <c r="VOO58" s="332"/>
      <c r="VOP58" s="332"/>
      <c r="VOQ58" s="332"/>
      <c r="VOR58" s="332"/>
      <c r="VOS58" s="332"/>
      <c r="VOT58" s="332"/>
      <c r="VOU58" s="332"/>
      <c r="VOV58" s="332"/>
      <c r="VOW58" s="332"/>
      <c r="VOX58" s="332"/>
      <c r="VOY58" s="332"/>
      <c r="VOZ58" s="332"/>
      <c r="VPA58" s="332"/>
      <c r="VPB58" s="332"/>
      <c r="VPC58" s="332"/>
      <c r="VPD58" s="332"/>
      <c r="VPE58" s="332"/>
      <c r="VPF58" s="332"/>
      <c r="VPG58" s="332"/>
      <c r="VPH58" s="332"/>
      <c r="VPI58" s="332"/>
      <c r="VPJ58" s="332"/>
      <c r="VPK58" s="332"/>
      <c r="VPL58" s="332"/>
      <c r="VPM58" s="332"/>
      <c r="VPN58" s="332"/>
      <c r="VPO58" s="332"/>
      <c r="VPP58" s="332"/>
      <c r="VPQ58" s="332"/>
      <c r="VPR58" s="332"/>
      <c r="VPS58" s="332"/>
      <c r="VPT58" s="332"/>
      <c r="VPU58" s="332"/>
      <c r="VPV58" s="332"/>
      <c r="VPW58" s="332"/>
      <c r="VPX58" s="332"/>
      <c r="VPY58" s="332"/>
      <c r="VPZ58" s="332"/>
      <c r="VQA58" s="332"/>
      <c r="VQB58" s="332"/>
      <c r="VQC58" s="332"/>
      <c r="VQD58" s="332"/>
      <c r="VQE58" s="332"/>
      <c r="VQF58" s="332"/>
      <c r="VQG58" s="332"/>
      <c r="VQH58" s="332"/>
      <c r="VQI58" s="332"/>
      <c r="VQJ58" s="332"/>
      <c r="VQK58" s="332"/>
      <c r="VQL58" s="332"/>
      <c r="VQM58" s="332"/>
      <c r="VQN58" s="332"/>
      <c r="VQO58" s="332"/>
      <c r="VQP58" s="332"/>
      <c r="VQQ58" s="332"/>
      <c r="VQR58" s="332"/>
      <c r="VQS58" s="332"/>
      <c r="VQT58" s="332"/>
      <c r="VQU58" s="332"/>
      <c r="VQV58" s="332"/>
      <c r="VQW58" s="332"/>
      <c r="VQX58" s="332"/>
      <c r="VQY58" s="332"/>
      <c r="VQZ58" s="332"/>
      <c r="VRA58" s="332"/>
      <c r="VRB58" s="332"/>
      <c r="VRC58" s="332"/>
      <c r="VRD58" s="332"/>
      <c r="VRE58" s="332"/>
      <c r="VRF58" s="332"/>
      <c r="VRG58" s="332"/>
      <c r="VRH58" s="332"/>
      <c r="VRI58" s="332"/>
      <c r="VRJ58" s="332"/>
      <c r="VRK58" s="332"/>
      <c r="VRL58" s="332"/>
      <c r="VRM58" s="332"/>
      <c r="VRN58" s="332"/>
      <c r="VRO58" s="332"/>
      <c r="VRP58" s="332"/>
      <c r="VRQ58" s="332"/>
      <c r="VRR58" s="332"/>
      <c r="VRS58" s="332"/>
      <c r="VRT58" s="332"/>
      <c r="VRU58" s="332"/>
      <c r="VRV58" s="332"/>
      <c r="VRW58" s="332"/>
      <c r="VRX58" s="332"/>
      <c r="VRY58" s="332"/>
      <c r="VRZ58" s="332"/>
      <c r="VSA58" s="332"/>
      <c r="VSB58" s="332"/>
      <c r="VSC58" s="332"/>
      <c r="VSD58" s="332"/>
      <c r="VSE58" s="332"/>
      <c r="VSF58" s="332"/>
      <c r="VSG58" s="332"/>
      <c r="VSH58" s="332"/>
      <c r="VSI58" s="332"/>
      <c r="VSJ58" s="332"/>
      <c r="VSK58" s="332"/>
      <c r="VSL58" s="332"/>
      <c r="VSM58" s="332"/>
      <c r="VSN58" s="332"/>
      <c r="VSO58" s="332"/>
      <c r="VSP58" s="332"/>
      <c r="VSQ58" s="332"/>
      <c r="VSR58" s="332"/>
      <c r="VSS58" s="332"/>
      <c r="VST58" s="332"/>
      <c r="VSU58" s="332"/>
      <c r="VSV58" s="332"/>
      <c r="VSW58" s="332"/>
      <c r="VSX58" s="332"/>
      <c r="VSY58" s="332"/>
      <c r="VSZ58" s="332"/>
      <c r="VTA58" s="332"/>
      <c r="VTB58" s="332"/>
      <c r="VTC58" s="332"/>
      <c r="VTD58" s="332"/>
      <c r="VTE58" s="332"/>
      <c r="VTF58" s="332"/>
      <c r="VTG58" s="332"/>
      <c r="VTH58" s="332"/>
      <c r="VTI58" s="332"/>
      <c r="VTJ58" s="332"/>
      <c r="VTK58" s="332"/>
      <c r="VTL58" s="332"/>
      <c r="VTM58" s="332"/>
      <c r="VTN58" s="332"/>
      <c r="VTO58" s="332"/>
      <c r="VTP58" s="332"/>
      <c r="VTQ58" s="332"/>
      <c r="VTR58" s="332"/>
      <c r="VTS58" s="332"/>
      <c r="VTT58" s="332"/>
      <c r="VTU58" s="332"/>
      <c r="VTV58" s="332"/>
      <c r="VTW58" s="332"/>
      <c r="VTX58" s="332"/>
      <c r="VTY58" s="332"/>
      <c r="VTZ58" s="332"/>
      <c r="VUA58" s="332"/>
      <c r="VUB58" s="332"/>
      <c r="VUC58" s="332"/>
      <c r="VUD58" s="332"/>
      <c r="VUE58" s="332"/>
      <c r="VUF58" s="332"/>
      <c r="VUG58" s="332"/>
      <c r="VUH58" s="332"/>
      <c r="VUI58" s="332"/>
      <c r="VUJ58" s="332"/>
      <c r="VUK58" s="332"/>
      <c r="VUL58" s="332"/>
      <c r="VUM58" s="332"/>
      <c r="VUN58" s="332"/>
      <c r="VUO58" s="332"/>
      <c r="VUP58" s="332"/>
      <c r="VUQ58" s="332"/>
      <c r="VUR58" s="332"/>
      <c r="VUS58" s="332"/>
      <c r="VUT58" s="332"/>
      <c r="VUU58" s="332"/>
      <c r="VUV58" s="332"/>
      <c r="VUW58" s="332"/>
      <c r="VUX58" s="332"/>
      <c r="VUY58" s="332"/>
      <c r="VUZ58" s="332"/>
      <c r="VVA58" s="332"/>
      <c r="VVB58" s="332"/>
      <c r="VVC58" s="332"/>
      <c r="VVD58" s="332"/>
      <c r="VVE58" s="332"/>
      <c r="VVF58" s="332"/>
      <c r="VVG58" s="332"/>
      <c r="VVH58" s="332"/>
      <c r="VVI58" s="332"/>
      <c r="VVJ58" s="332"/>
      <c r="VVK58" s="332"/>
      <c r="VVL58" s="332"/>
      <c r="VVM58" s="332"/>
      <c r="VVN58" s="332"/>
      <c r="VVO58" s="332"/>
      <c r="VVP58" s="332"/>
      <c r="VVQ58" s="332"/>
      <c r="VVR58" s="332"/>
      <c r="VVS58" s="332"/>
      <c r="VVT58" s="332"/>
      <c r="VVU58" s="332"/>
      <c r="VVV58" s="332"/>
      <c r="VVW58" s="332"/>
      <c r="VVX58" s="332"/>
      <c r="VVY58" s="332"/>
      <c r="VVZ58" s="332"/>
      <c r="VWA58" s="332"/>
      <c r="VWB58" s="332"/>
      <c r="VWC58" s="332"/>
      <c r="VWD58" s="332"/>
      <c r="VWE58" s="332"/>
      <c r="VWF58" s="332"/>
      <c r="VWG58" s="332"/>
      <c r="VWH58" s="332"/>
      <c r="VWI58" s="332"/>
      <c r="VWJ58" s="332"/>
      <c r="VWK58" s="332"/>
      <c r="VWL58" s="332"/>
      <c r="VWM58" s="332"/>
      <c r="VWN58" s="332"/>
      <c r="VWO58" s="332"/>
      <c r="VWP58" s="332"/>
      <c r="VWQ58" s="332"/>
      <c r="VWR58" s="332"/>
      <c r="VWS58" s="332"/>
      <c r="VWT58" s="332"/>
      <c r="VWU58" s="332"/>
      <c r="VWV58" s="332"/>
      <c r="VWW58" s="332"/>
      <c r="VWX58" s="332"/>
      <c r="VWY58" s="332"/>
      <c r="VWZ58" s="332"/>
      <c r="VXA58" s="332"/>
      <c r="VXB58" s="332"/>
      <c r="VXC58" s="332"/>
      <c r="VXD58" s="332"/>
      <c r="VXE58" s="332"/>
      <c r="VXF58" s="332"/>
      <c r="VXG58" s="332"/>
      <c r="VXH58" s="332"/>
      <c r="VXI58" s="332"/>
      <c r="VXJ58" s="332"/>
      <c r="VXK58" s="332"/>
      <c r="VXL58" s="332"/>
      <c r="VXM58" s="332"/>
      <c r="VXN58" s="332"/>
      <c r="VXO58" s="332"/>
      <c r="VXP58" s="332"/>
      <c r="VXQ58" s="332"/>
      <c r="VXR58" s="332"/>
      <c r="VXS58" s="332"/>
      <c r="VXT58" s="332"/>
      <c r="VXU58" s="332"/>
      <c r="VXV58" s="332"/>
      <c r="VXW58" s="332"/>
      <c r="VXX58" s="332"/>
      <c r="VXY58" s="332"/>
      <c r="VXZ58" s="332"/>
      <c r="VYA58" s="332"/>
      <c r="VYB58" s="332"/>
      <c r="VYC58" s="332"/>
      <c r="VYD58" s="332"/>
      <c r="VYE58" s="332"/>
      <c r="VYF58" s="332"/>
      <c r="VYG58" s="332"/>
      <c r="VYH58" s="332"/>
      <c r="VYI58" s="332"/>
      <c r="VYJ58" s="332"/>
      <c r="VYK58" s="332"/>
      <c r="VYL58" s="332"/>
      <c r="VYM58" s="332"/>
      <c r="VYN58" s="332"/>
      <c r="VYO58" s="332"/>
      <c r="VYP58" s="332"/>
      <c r="VYQ58" s="332"/>
      <c r="VYR58" s="332"/>
      <c r="VYS58" s="332"/>
      <c r="VYT58" s="332"/>
      <c r="VYU58" s="332"/>
      <c r="VYV58" s="332"/>
      <c r="VYW58" s="332"/>
      <c r="VYX58" s="332"/>
      <c r="VYY58" s="332"/>
      <c r="VYZ58" s="332"/>
      <c r="VZA58" s="332"/>
      <c r="VZB58" s="332"/>
      <c r="VZC58" s="332"/>
      <c r="VZD58" s="332"/>
      <c r="VZE58" s="332"/>
      <c r="VZF58" s="332"/>
      <c r="VZG58" s="332"/>
      <c r="VZH58" s="332"/>
      <c r="VZI58" s="332"/>
      <c r="VZJ58" s="332"/>
      <c r="VZK58" s="332"/>
      <c r="VZL58" s="332"/>
      <c r="VZM58" s="332"/>
      <c r="VZN58" s="332"/>
      <c r="VZO58" s="332"/>
      <c r="VZP58" s="332"/>
      <c r="VZQ58" s="332"/>
      <c r="VZR58" s="332"/>
      <c r="VZS58" s="332"/>
      <c r="VZT58" s="332"/>
      <c r="VZU58" s="332"/>
      <c r="VZV58" s="332"/>
      <c r="VZW58" s="332"/>
      <c r="VZX58" s="332"/>
      <c r="VZY58" s="332"/>
      <c r="VZZ58" s="332"/>
      <c r="WAA58" s="332"/>
      <c r="WAB58" s="332"/>
      <c r="WAC58" s="332"/>
      <c r="WAD58" s="332"/>
      <c r="WAE58" s="332"/>
      <c r="WAF58" s="332"/>
      <c r="WAG58" s="332"/>
      <c r="WAH58" s="332"/>
      <c r="WAI58" s="332"/>
      <c r="WAJ58" s="332"/>
      <c r="WAK58" s="332"/>
      <c r="WAL58" s="332"/>
      <c r="WAM58" s="332"/>
      <c r="WAN58" s="332"/>
      <c r="WAO58" s="332"/>
      <c r="WAP58" s="332"/>
      <c r="WAQ58" s="332"/>
      <c r="WAR58" s="332"/>
      <c r="WAS58" s="332"/>
      <c r="WAT58" s="332"/>
      <c r="WAU58" s="332"/>
      <c r="WAV58" s="332"/>
      <c r="WAW58" s="332"/>
      <c r="WAX58" s="332"/>
      <c r="WAY58" s="332"/>
      <c r="WAZ58" s="332"/>
      <c r="WBA58" s="332"/>
      <c r="WBB58" s="332"/>
      <c r="WBC58" s="332"/>
      <c r="WBD58" s="332"/>
      <c r="WBE58" s="332"/>
      <c r="WBF58" s="332"/>
      <c r="WBG58" s="332"/>
      <c r="WBH58" s="332"/>
      <c r="WBI58" s="332"/>
      <c r="WBJ58" s="332"/>
      <c r="WBK58" s="332"/>
      <c r="WBL58" s="332"/>
      <c r="WBM58" s="332"/>
      <c r="WBN58" s="332"/>
      <c r="WBO58" s="332"/>
      <c r="WBP58" s="332"/>
      <c r="WBQ58" s="332"/>
      <c r="WBR58" s="332"/>
      <c r="WBS58" s="332"/>
      <c r="WBT58" s="332"/>
      <c r="WBU58" s="332"/>
      <c r="WBV58" s="332"/>
      <c r="WBW58" s="332"/>
      <c r="WBX58" s="332"/>
      <c r="WBY58" s="332"/>
      <c r="WBZ58" s="332"/>
      <c r="WCA58" s="332"/>
      <c r="WCB58" s="332"/>
      <c r="WCC58" s="332"/>
      <c r="WCD58" s="332"/>
      <c r="WCE58" s="332"/>
      <c r="WCF58" s="332"/>
      <c r="WCG58" s="332"/>
      <c r="WCH58" s="332"/>
      <c r="WCI58" s="332"/>
      <c r="WCJ58" s="332"/>
      <c r="WCK58" s="332"/>
      <c r="WCL58" s="332"/>
      <c r="WCM58" s="332"/>
      <c r="WCN58" s="332"/>
      <c r="WCO58" s="332"/>
      <c r="WCP58" s="332"/>
      <c r="WCQ58" s="332"/>
      <c r="WCR58" s="332"/>
      <c r="WCS58" s="332"/>
      <c r="WCT58" s="332"/>
      <c r="WCU58" s="332"/>
      <c r="WCV58" s="332"/>
      <c r="WCW58" s="332"/>
      <c r="WCX58" s="332"/>
      <c r="WCY58" s="332"/>
      <c r="WCZ58" s="332"/>
      <c r="WDA58" s="332"/>
      <c r="WDB58" s="332"/>
      <c r="WDC58" s="332"/>
      <c r="WDD58" s="332"/>
      <c r="WDE58" s="332"/>
      <c r="WDF58" s="332"/>
      <c r="WDG58" s="332"/>
      <c r="WDH58" s="332"/>
      <c r="WDI58" s="332"/>
      <c r="WDJ58" s="332"/>
      <c r="WDK58" s="332"/>
      <c r="WDL58" s="332"/>
      <c r="WDM58" s="332"/>
      <c r="WDN58" s="332"/>
      <c r="WDO58" s="332"/>
      <c r="WDP58" s="332"/>
      <c r="WDQ58" s="332"/>
      <c r="WDR58" s="332"/>
      <c r="WDS58" s="332"/>
      <c r="WDT58" s="332"/>
      <c r="WDU58" s="332"/>
      <c r="WDV58" s="332"/>
      <c r="WDW58" s="332"/>
      <c r="WDX58" s="332"/>
      <c r="WDY58" s="332"/>
      <c r="WDZ58" s="332"/>
      <c r="WEA58" s="332"/>
      <c r="WEB58" s="332"/>
      <c r="WEC58" s="332"/>
      <c r="WED58" s="332"/>
      <c r="WEE58" s="332"/>
      <c r="WEF58" s="332"/>
      <c r="WEG58" s="332"/>
      <c r="WEH58" s="332"/>
      <c r="WEI58" s="332"/>
      <c r="WEJ58" s="332"/>
      <c r="WEK58" s="332"/>
      <c r="WEL58" s="332"/>
      <c r="WEM58" s="332"/>
      <c r="WEN58" s="332"/>
      <c r="WEO58" s="332"/>
      <c r="WEP58" s="332"/>
      <c r="WEQ58" s="332"/>
      <c r="WER58" s="332"/>
      <c r="WES58" s="332"/>
      <c r="WET58" s="332"/>
      <c r="WEU58" s="332"/>
      <c r="WEV58" s="332"/>
      <c r="WEW58" s="332"/>
      <c r="WEX58" s="332"/>
      <c r="WEY58" s="332"/>
      <c r="WEZ58" s="332"/>
      <c r="WFA58" s="332"/>
      <c r="WFB58" s="332"/>
      <c r="WFC58" s="332"/>
      <c r="WFD58" s="332"/>
      <c r="WFE58" s="332"/>
      <c r="WFF58" s="332"/>
      <c r="WFG58" s="332"/>
      <c r="WFH58" s="332"/>
      <c r="WFI58" s="332"/>
      <c r="WFJ58" s="332"/>
      <c r="WFK58" s="332"/>
      <c r="WFL58" s="332"/>
      <c r="WFM58" s="332"/>
      <c r="WFN58" s="332"/>
      <c r="WFO58" s="332"/>
      <c r="WFP58" s="332"/>
      <c r="WFQ58" s="332"/>
      <c r="WFR58" s="332"/>
      <c r="WFS58" s="332"/>
      <c r="WFT58" s="332"/>
      <c r="WFU58" s="332"/>
      <c r="WFV58" s="332"/>
      <c r="WFW58" s="332"/>
      <c r="WFX58" s="332"/>
      <c r="WFY58" s="332"/>
      <c r="WFZ58" s="332"/>
      <c r="WGA58" s="332"/>
      <c r="WGB58" s="332"/>
      <c r="WGC58" s="332"/>
      <c r="WGD58" s="332"/>
      <c r="WGE58" s="332"/>
      <c r="WGF58" s="332"/>
      <c r="WGG58" s="332"/>
      <c r="WGH58" s="332"/>
      <c r="WGI58" s="332"/>
      <c r="WGJ58" s="332"/>
      <c r="WGK58" s="332"/>
      <c r="WGL58" s="332"/>
      <c r="WGM58" s="332"/>
      <c r="WGN58" s="332"/>
      <c r="WGO58" s="332"/>
      <c r="WGP58" s="332"/>
      <c r="WGQ58" s="332"/>
      <c r="WGR58" s="332"/>
      <c r="WGS58" s="332"/>
      <c r="WGT58" s="332"/>
      <c r="WGU58" s="332"/>
      <c r="WGV58" s="332"/>
      <c r="WGW58" s="332"/>
      <c r="WGX58" s="332"/>
      <c r="WGY58" s="332"/>
      <c r="WGZ58" s="332"/>
      <c r="WHA58" s="332"/>
      <c r="WHB58" s="332"/>
      <c r="WHC58" s="332"/>
      <c r="WHD58" s="332"/>
      <c r="WHE58" s="332"/>
      <c r="WHF58" s="332"/>
      <c r="WHG58" s="332"/>
      <c r="WHH58" s="332"/>
      <c r="WHI58" s="332"/>
      <c r="WHJ58" s="332"/>
      <c r="WHK58" s="332"/>
      <c r="WHL58" s="332"/>
      <c r="WHM58" s="332"/>
      <c r="WHN58" s="332"/>
      <c r="WHO58" s="332"/>
      <c r="WHP58" s="332"/>
      <c r="WHQ58" s="332"/>
      <c r="WHR58" s="332"/>
      <c r="WHS58" s="332"/>
      <c r="WHT58" s="332"/>
      <c r="WHU58" s="332"/>
      <c r="WHV58" s="332"/>
      <c r="WHW58" s="332"/>
      <c r="WHX58" s="332"/>
      <c r="WHY58" s="332"/>
      <c r="WHZ58" s="332"/>
      <c r="WIA58" s="332"/>
      <c r="WIB58" s="332"/>
      <c r="WIC58" s="332"/>
      <c r="WID58" s="332"/>
      <c r="WIE58" s="332"/>
      <c r="WIF58" s="332"/>
      <c r="WIG58" s="332"/>
      <c r="WIH58" s="332"/>
      <c r="WII58" s="332"/>
      <c r="WIJ58" s="332"/>
      <c r="WIK58" s="332"/>
      <c r="WIL58" s="332"/>
      <c r="WIM58" s="332"/>
      <c r="WIN58" s="332"/>
      <c r="WIO58" s="332"/>
      <c r="WIP58" s="332"/>
      <c r="WIQ58" s="332"/>
      <c r="WIR58" s="332"/>
      <c r="WIS58" s="332"/>
      <c r="WIT58" s="332"/>
      <c r="WIU58" s="332"/>
      <c r="WIV58" s="332"/>
      <c r="WIW58" s="332"/>
      <c r="WIX58" s="332"/>
      <c r="WIY58" s="332"/>
      <c r="WIZ58" s="332"/>
      <c r="WJA58" s="332"/>
      <c r="WJB58" s="332"/>
      <c r="WJC58" s="332"/>
      <c r="WJD58" s="332"/>
      <c r="WJE58" s="332"/>
      <c r="WJF58" s="332"/>
      <c r="WJG58" s="332"/>
      <c r="WJH58" s="332"/>
      <c r="WJI58" s="332"/>
      <c r="WJJ58" s="332"/>
      <c r="WJK58" s="332"/>
      <c r="WJL58" s="332"/>
      <c r="WJM58" s="332"/>
      <c r="WJN58" s="332"/>
      <c r="WJO58" s="332"/>
      <c r="WJP58" s="332"/>
      <c r="WJQ58" s="332"/>
      <c r="WJR58" s="332"/>
      <c r="WJS58" s="332"/>
      <c r="WJT58" s="332"/>
      <c r="WJU58" s="332"/>
      <c r="WJV58" s="332"/>
      <c r="WJW58" s="332"/>
      <c r="WJX58" s="332"/>
      <c r="WJY58" s="332"/>
      <c r="WJZ58" s="332"/>
      <c r="WKA58" s="332"/>
      <c r="WKB58" s="332"/>
      <c r="WKC58" s="332"/>
      <c r="WKD58" s="332"/>
      <c r="WKE58" s="332"/>
      <c r="WKF58" s="332"/>
      <c r="WKG58" s="332"/>
      <c r="WKH58" s="332"/>
      <c r="WKI58" s="332"/>
      <c r="WKJ58" s="332"/>
      <c r="WKK58" s="332"/>
      <c r="WKL58" s="332"/>
      <c r="WKM58" s="332"/>
      <c r="WKN58" s="332"/>
      <c r="WKO58" s="332"/>
      <c r="WKP58" s="332"/>
      <c r="WKQ58" s="332"/>
      <c r="WKR58" s="332"/>
      <c r="WKS58" s="332"/>
      <c r="WKT58" s="332"/>
      <c r="WKU58" s="332"/>
      <c r="WKV58" s="332"/>
      <c r="WKW58" s="332"/>
      <c r="WKX58" s="332"/>
      <c r="WKY58" s="332"/>
      <c r="WKZ58" s="332"/>
      <c r="WLA58" s="332"/>
      <c r="WLB58" s="332"/>
      <c r="WLC58" s="332"/>
      <c r="WLD58" s="332"/>
      <c r="WLE58" s="332"/>
      <c r="WLF58" s="332"/>
      <c r="WLG58" s="332"/>
      <c r="WLH58" s="332"/>
      <c r="WLI58" s="332"/>
      <c r="WLJ58" s="332"/>
      <c r="WLK58" s="332"/>
      <c r="WLL58" s="332"/>
      <c r="WLM58" s="332"/>
      <c r="WLN58" s="332"/>
      <c r="WLO58" s="332"/>
      <c r="WLP58" s="332"/>
      <c r="WLQ58" s="332"/>
      <c r="WLR58" s="332"/>
      <c r="WLS58" s="332"/>
      <c r="WLT58" s="332"/>
      <c r="WLU58" s="332"/>
      <c r="WLV58" s="332"/>
      <c r="WLW58" s="332"/>
      <c r="WLX58" s="332"/>
      <c r="WLY58" s="332"/>
      <c r="WLZ58" s="332"/>
      <c r="WMA58" s="332"/>
      <c r="WMB58" s="332"/>
      <c r="WMC58" s="332"/>
      <c r="WMD58" s="332"/>
      <c r="WME58" s="332"/>
      <c r="WMF58" s="332"/>
      <c r="WMG58" s="332"/>
      <c r="WMH58" s="332"/>
      <c r="WMI58" s="332"/>
      <c r="WMJ58" s="332"/>
      <c r="WMK58" s="332"/>
      <c r="WML58" s="332"/>
      <c r="WMM58" s="332"/>
      <c r="WMN58" s="332"/>
      <c r="WMO58" s="332"/>
      <c r="WMP58" s="332"/>
      <c r="WMQ58" s="332"/>
      <c r="WMR58" s="332"/>
      <c r="WMS58" s="332"/>
      <c r="WMT58" s="332"/>
      <c r="WMU58" s="332"/>
      <c r="WMV58" s="332"/>
      <c r="WMW58" s="332"/>
      <c r="WMX58" s="332"/>
      <c r="WMY58" s="332"/>
      <c r="WMZ58" s="332"/>
      <c r="WNA58" s="332"/>
      <c r="WNB58" s="332"/>
      <c r="WNC58" s="332"/>
      <c r="WND58" s="332"/>
      <c r="WNE58" s="332"/>
      <c r="WNF58" s="332"/>
      <c r="WNG58" s="332"/>
      <c r="WNH58" s="332"/>
      <c r="WNI58" s="332"/>
      <c r="WNJ58" s="332"/>
      <c r="WNK58" s="332"/>
      <c r="WNL58" s="332"/>
      <c r="WNM58" s="332"/>
      <c r="WNN58" s="332"/>
      <c r="WNO58" s="332"/>
      <c r="WNP58" s="332"/>
      <c r="WNQ58" s="332"/>
      <c r="WNR58" s="332"/>
      <c r="WNS58" s="332"/>
      <c r="WNT58" s="332"/>
      <c r="WNU58" s="332"/>
      <c r="WNV58" s="332"/>
      <c r="WNW58" s="332"/>
      <c r="WNX58" s="332"/>
      <c r="WNY58" s="332"/>
      <c r="WNZ58" s="332"/>
      <c r="WOA58" s="332"/>
      <c r="WOB58" s="332"/>
      <c r="WOC58" s="332"/>
      <c r="WOD58" s="332"/>
      <c r="WOE58" s="332"/>
      <c r="WOF58" s="332"/>
      <c r="WOG58" s="332"/>
      <c r="WOH58" s="332"/>
      <c r="WOI58" s="332"/>
      <c r="WOJ58" s="332"/>
      <c r="WOK58" s="332"/>
      <c r="WOL58" s="332"/>
      <c r="WOM58" s="332"/>
      <c r="WON58" s="332"/>
      <c r="WOO58" s="332"/>
      <c r="WOP58" s="332"/>
      <c r="WOQ58" s="332"/>
      <c r="WOR58" s="332"/>
      <c r="WOS58" s="332"/>
      <c r="WOT58" s="332"/>
      <c r="WOU58" s="332"/>
      <c r="WOV58" s="332"/>
      <c r="WOW58" s="332"/>
      <c r="WOX58" s="332"/>
      <c r="WOY58" s="332"/>
      <c r="WOZ58" s="332"/>
      <c r="WPA58" s="332"/>
      <c r="WPB58" s="332"/>
      <c r="WPC58" s="332"/>
      <c r="WPD58" s="332"/>
      <c r="WPE58" s="332"/>
      <c r="WPF58" s="332"/>
      <c r="WPG58" s="332"/>
      <c r="WPH58" s="332"/>
      <c r="WPI58" s="332"/>
      <c r="WPJ58" s="332"/>
      <c r="WPK58" s="332"/>
      <c r="WPL58" s="332"/>
      <c r="WPM58" s="332"/>
      <c r="WPN58" s="332"/>
      <c r="WPO58" s="332"/>
      <c r="WPP58" s="332"/>
      <c r="WPQ58" s="332"/>
      <c r="WPR58" s="332"/>
      <c r="WPS58" s="332"/>
      <c r="WPT58" s="332"/>
      <c r="WPU58" s="332"/>
      <c r="WPV58" s="332"/>
      <c r="WPW58" s="332"/>
      <c r="WPX58" s="332"/>
      <c r="WPY58" s="332"/>
      <c r="WPZ58" s="332"/>
      <c r="WQA58" s="332"/>
      <c r="WQB58" s="332"/>
      <c r="WQC58" s="332"/>
      <c r="WQD58" s="332"/>
      <c r="WQE58" s="332"/>
      <c r="WQF58" s="332"/>
      <c r="WQG58" s="332"/>
      <c r="WQH58" s="332"/>
      <c r="WQI58" s="332"/>
      <c r="WQJ58" s="332"/>
      <c r="WQK58" s="332"/>
      <c r="WQL58" s="332"/>
      <c r="WQM58" s="332"/>
      <c r="WQN58" s="332"/>
      <c r="WQO58" s="332"/>
      <c r="WQP58" s="332"/>
      <c r="WQQ58" s="332"/>
      <c r="WQR58" s="332"/>
      <c r="WQS58" s="332"/>
      <c r="WQT58" s="332"/>
      <c r="WQU58" s="332"/>
      <c r="WQV58" s="332"/>
      <c r="WQW58" s="332"/>
      <c r="WQX58" s="332"/>
      <c r="WQY58" s="332"/>
      <c r="WQZ58" s="332"/>
      <c r="WRA58" s="332"/>
      <c r="WRB58" s="332"/>
      <c r="WRC58" s="332"/>
      <c r="WRD58" s="332"/>
      <c r="WRE58" s="332"/>
      <c r="WRF58" s="332"/>
      <c r="WRG58" s="332"/>
      <c r="WRH58" s="332"/>
      <c r="WRI58" s="332"/>
      <c r="WRJ58" s="332"/>
      <c r="WRK58" s="332"/>
      <c r="WRL58" s="332"/>
      <c r="WRM58" s="332"/>
      <c r="WRN58" s="332"/>
      <c r="WRO58" s="332"/>
      <c r="WRP58" s="332"/>
      <c r="WRQ58" s="332"/>
      <c r="WRR58" s="332"/>
      <c r="WRS58" s="332"/>
      <c r="WRT58" s="332"/>
      <c r="WRU58" s="332"/>
      <c r="WRV58" s="332"/>
      <c r="WRW58" s="332"/>
      <c r="WRX58" s="332"/>
      <c r="WRY58" s="332"/>
      <c r="WRZ58" s="332"/>
      <c r="WSA58" s="332"/>
      <c r="WSB58" s="332"/>
      <c r="WSC58" s="332"/>
      <c r="WSD58" s="332"/>
      <c r="WSE58" s="332"/>
      <c r="WSF58" s="332"/>
      <c r="WSG58" s="332"/>
      <c r="WSH58" s="332"/>
      <c r="WSI58" s="332"/>
      <c r="WSJ58" s="332"/>
      <c r="WSK58" s="332"/>
      <c r="WSL58" s="332"/>
      <c r="WSM58" s="332"/>
      <c r="WSN58" s="332"/>
      <c r="WSO58" s="332"/>
      <c r="WSP58" s="332"/>
      <c r="WSQ58" s="332"/>
      <c r="WSR58" s="332"/>
      <c r="WSS58" s="332"/>
      <c r="WST58" s="332"/>
      <c r="WSU58" s="332"/>
      <c r="WSV58" s="332"/>
      <c r="WSW58" s="332"/>
      <c r="WSX58" s="332"/>
      <c r="WSY58" s="332"/>
      <c r="WSZ58" s="332"/>
      <c r="WTA58" s="332"/>
      <c r="WTB58" s="332"/>
      <c r="WTC58" s="332"/>
      <c r="WTD58" s="332"/>
      <c r="WTE58" s="332"/>
      <c r="WTF58" s="332"/>
      <c r="WTG58" s="332"/>
      <c r="WTH58" s="332"/>
      <c r="WTI58" s="332"/>
      <c r="WTJ58" s="332"/>
      <c r="WTK58" s="332"/>
      <c r="WTL58" s="332"/>
      <c r="WTM58" s="332"/>
      <c r="WTN58" s="332"/>
      <c r="WTO58" s="332"/>
      <c r="WTP58" s="332"/>
      <c r="WTQ58" s="332"/>
      <c r="WTR58" s="332"/>
      <c r="WTS58" s="332"/>
      <c r="WTT58" s="332"/>
      <c r="WTU58" s="332"/>
      <c r="WTV58" s="332"/>
      <c r="WTW58" s="332"/>
      <c r="WTX58" s="332"/>
      <c r="WTY58" s="332"/>
      <c r="WTZ58" s="332"/>
      <c r="WUA58" s="332"/>
      <c r="WUB58" s="332"/>
      <c r="WUC58" s="332"/>
      <c r="WUD58" s="332"/>
      <c r="WUE58" s="332"/>
      <c r="WUF58" s="332"/>
      <c r="WUG58" s="332"/>
      <c r="WUH58" s="332"/>
      <c r="WUI58" s="332"/>
      <c r="WUJ58" s="332"/>
      <c r="WUK58" s="332"/>
      <c r="WUL58" s="332"/>
      <c r="WUM58" s="332"/>
      <c r="WUN58" s="332"/>
      <c r="WUO58" s="332"/>
      <c r="WUP58" s="332"/>
      <c r="WUQ58" s="332"/>
      <c r="WUR58" s="332"/>
      <c r="WUS58" s="332"/>
      <c r="WUT58" s="332"/>
      <c r="WUU58" s="332"/>
      <c r="WUV58" s="332"/>
      <c r="WUW58" s="332"/>
      <c r="WUX58" s="332"/>
      <c r="WUY58" s="332"/>
      <c r="WUZ58" s="332"/>
      <c r="WVA58" s="332"/>
      <c r="WVB58" s="332"/>
      <c r="WVC58" s="332"/>
      <c r="WVD58" s="332"/>
      <c r="WVE58" s="332"/>
      <c r="WVF58" s="332"/>
      <c r="WVG58" s="332"/>
      <c r="WVH58" s="332"/>
      <c r="WVI58" s="332"/>
      <c r="WVJ58" s="332"/>
      <c r="WVK58" s="332"/>
      <c r="WVL58" s="332"/>
      <c r="WVM58" s="332"/>
      <c r="WVN58" s="332"/>
      <c r="WVO58" s="332"/>
      <c r="WVP58" s="332"/>
      <c r="WVQ58" s="332"/>
      <c r="WVR58" s="332"/>
      <c r="WVS58" s="332"/>
      <c r="WVT58" s="332"/>
      <c r="WVU58" s="332"/>
      <c r="WVV58" s="332"/>
      <c r="WVW58" s="332"/>
      <c r="WVX58" s="332"/>
      <c r="WVY58" s="332"/>
      <c r="WVZ58" s="332"/>
      <c r="WWA58" s="332"/>
      <c r="WWB58" s="332"/>
      <c r="WWC58" s="332"/>
      <c r="WWD58" s="332"/>
      <c r="WWE58" s="332"/>
      <c r="WWF58" s="332"/>
      <c r="WWG58" s="332"/>
      <c r="WWH58" s="332"/>
      <c r="WWI58" s="332"/>
      <c r="WWJ58" s="332"/>
      <c r="WWK58" s="332"/>
      <c r="WWL58" s="332"/>
      <c r="WWM58" s="332"/>
      <c r="WWN58" s="332"/>
      <c r="WWO58" s="332"/>
      <c r="WWP58" s="332"/>
      <c r="WWQ58" s="332"/>
      <c r="WWR58" s="332"/>
      <c r="WWS58" s="332"/>
      <c r="WWT58" s="332"/>
      <c r="WWU58" s="332"/>
      <c r="WWV58" s="332"/>
      <c r="WWW58" s="332"/>
      <c r="WWX58" s="332"/>
      <c r="WWY58" s="332"/>
      <c r="WWZ58" s="332"/>
      <c r="WXA58" s="332"/>
      <c r="WXB58" s="332"/>
      <c r="WXC58" s="332"/>
      <c r="WXD58" s="332"/>
      <c r="WXE58" s="332"/>
      <c r="WXF58" s="332"/>
      <c r="WXG58" s="332"/>
      <c r="WXH58" s="332"/>
      <c r="WXI58" s="332"/>
      <c r="WXJ58" s="332"/>
      <c r="WXK58" s="332"/>
      <c r="WXL58" s="332"/>
      <c r="WXM58" s="332"/>
      <c r="WXN58" s="332"/>
      <c r="WXO58" s="332"/>
      <c r="WXP58" s="332"/>
      <c r="WXQ58" s="332"/>
      <c r="WXR58" s="332"/>
      <c r="WXS58" s="332"/>
      <c r="WXT58" s="332"/>
      <c r="WXU58" s="332"/>
      <c r="WXV58" s="332"/>
      <c r="WXW58" s="332"/>
      <c r="WXX58" s="332"/>
      <c r="WXY58" s="332"/>
      <c r="WXZ58" s="332"/>
      <c r="WYA58" s="332"/>
      <c r="WYB58" s="332"/>
      <c r="WYC58" s="332"/>
      <c r="WYD58" s="332"/>
      <c r="WYE58" s="332"/>
      <c r="WYF58" s="332"/>
      <c r="WYG58" s="332"/>
      <c r="WYH58" s="332"/>
      <c r="WYI58" s="332"/>
      <c r="WYJ58" s="332"/>
      <c r="WYK58" s="332"/>
      <c r="WYL58" s="332"/>
      <c r="WYM58" s="332"/>
      <c r="WYN58" s="332"/>
      <c r="WYO58" s="332"/>
      <c r="WYP58" s="332"/>
      <c r="WYQ58" s="332"/>
      <c r="WYR58" s="332"/>
      <c r="WYS58" s="332"/>
      <c r="WYT58" s="332"/>
      <c r="WYU58" s="332"/>
      <c r="WYV58" s="332"/>
      <c r="WYW58" s="332"/>
      <c r="WYX58" s="332"/>
      <c r="WYY58" s="332"/>
      <c r="WYZ58" s="332"/>
      <c r="WZA58" s="332"/>
      <c r="WZB58" s="332"/>
      <c r="WZC58" s="332"/>
      <c r="WZD58" s="332"/>
      <c r="WZE58" s="332"/>
      <c r="WZF58" s="332"/>
      <c r="WZG58" s="332"/>
      <c r="WZH58" s="332"/>
      <c r="WZI58" s="332"/>
      <c r="WZJ58" s="332"/>
      <c r="WZK58" s="332"/>
      <c r="WZL58" s="332"/>
      <c r="WZM58" s="332"/>
      <c r="WZN58" s="332"/>
      <c r="WZO58" s="332"/>
      <c r="WZP58" s="332"/>
      <c r="WZQ58" s="332"/>
      <c r="WZR58" s="332"/>
      <c r="WZS58" s="332"/>
      <c r="WZT58" s="332"/>
      <c r="WZU58" s="332"/>
      <c r="WZV58" s="332"/>
      <c r="WZW58" s="332"/>
      <c r="WZX58" s="332"/>
      <c r="WZY58" s="332"/>
      <c r="WZZ58" s="332"/>
      <c r="XAA58" s="332"/>
      <c r="XAB58" s="332"/>
      <c r="XAC58" s="332"/>
      <c r="XAD58" s="332"/>
      <c r="XAE58" s="332"/>
      <c r="XAF58" s="332"/>
      <c r="XAG58" s="332"/>
      <c r="XAH58" s="332"/>
      <c r="XAI58" s="332"/>
      <c r="XAJ58" s="332"/>
      <c r="XAK58" s="332"/>
      <c r="XAL58" s="332"/>
      <c r="XAM58" s="332"/>
      <c r="XAN58" s="332"/>
      <c r="XAO58" s="332"/>
      <c r="XAP58" s="332"/>
      <c r="XAQ58" s="332"/>
      <c r="XAR58" s="332"/>
      <c r="XAS58" s="332"/>
      <c r="XAT58" s="332"/>
      <c r="XAU58" s="332"/>
      <c r="XAV58" s="332"/>
      <c r="XAW58" s="332"/>
      <c r="XAX58" s="332"/>
      <c r="XAY58" s="332"/>
      <c r="XAZ58" s="332"/>
      <c r="XBA58" s="332"/>
      <c r="XBB58" s="332"/>
      <c r="XBC58" s="332"/>
      <c r="XBD58" s="332"/>
      <c r="XBE58" s="332"/>
      <c r="XBF58" s="332"/>
      <c r="XBG58" s="332"/>
      <c r="XBH58" s="332"/>
      <c r="XBI58" s="332"/>
      <c r="XBJ58" s="332"/>
      <c r="XBK58" s="332"/>
      <c r="XBL58" s="332"/>
      <c r="XBM58" s="332"/>
      <c r="XBN58" s="332"/>
      <c r="XBO58" s="332"/>
      <c r="XBP58" s="332"/>
      <c r="XBQ58" s="332"/>
      <c r="XBR58" s="332"/>
      <c r="XBS58" s="332"/>
      <c r="XBT58" s="332"/>
      <c r="XBU58" s="332"/>
      <c r="XBV58" s="332"/>
      <c r="XBW58" s="332"/>
      <c r="XBX58" s="332"/>
      <c r="XBY58" s="332"/>
      <c r="XBZ58" s="332"/>
      <c r="XCA58" s="332"/>
      <c r="XCB58" s="332"/>
      <c r="XCC58" s="332"/>
      <c r="XCD58" s="332"/>
      <c r="XCE58" s="332"/>
      <c r="XCF58" s="332"/>
      <c r="XCG58" s="332"/>
      <c r="XCH58" s="332"/>
      <c r="XCI58" s="332"/>
      <c r="XCJ58" s="332"/>
      <c r="XCK58" s="332"/>
      <c r="XCL58" s="332"/>
      <c r="XCM58" s="332"/>
      <c r="XCN58" s="332"/>
      <c r="XCO58" s="332"/>
      <c r="XCP58" s="332"/>
      <c r="XCQ58" s="332"/>
      <c r="XCR58" s="332"/>
      <c r="XCS58" s="332"/>
      <c r="XCT58" s="332"/>
      <c r="XCU58" s="332"/>
      <c r="XCV58" s="332"/>
      <c r="XCW58" s="332"/>
      <c r="XCX58" s="332"/>
      <c r="XCY58" s="332"/>
      <c r="XCZ58" s="332"/>
      <c r="XDA58" s="332"/>
      <c r="XDB58" s="332"/>
      <c r="XDC58" s="332"/>
      <c r="XDD58" s="332"/>
      <c r="XDE58" s="332"/>
      <c r="XDF58" s="332"/>
      <c r="XDG58" s="332"/>
      <c r="XDH58" s="332"/>
      <c r="XDI58" s="332"/>
      <c r="XDJ58" s="332"/>
      <c r="XDK58" s="332"/>
      <c r="XDL58" s="332"/>
      <c r="XDM58" s="332"/>
      <c r="XDN58" s="332"/>
      <c r="XDO58" s="332"/>
      <c r="XDP58" s="332"/>
      <c r="XDQ58" s="332"/>
      <c r="XDR58" s="332"/>
      <c r="XDS58" s="332"/>
      <c r="XDT58" s="332"/>
      <c r="XDU58" s="332"/>
      <c r="XDV58" s="332"/>
      <c r="XDW58" s="332"/>
      <c r="XDX58" s="332"/>
      <c r="XDY58" s="332"/>
      <c r="XDZ58" s="332"/>
      <c r="XEA58" s="332"/>
      <c r="XEB58" s="332"/>
      <c r="XEC58" s="332"/>
      <c r="XED58" s="332"/>
      <c r="XEE58" s="332"/>
      <c r="XEF58" s="332"/>
      <c r="XEG58" s="332"/>
      <c r="XEH58" s="332"/>
      <c r="XEI58" s="332"/>
      <c r="XEJ58" s="332"/>
      <c r="XEK58" s="332"/>
      <c r="XEL58" s="332"/>
      <c r="XEM58" s="332"/>
      <c r="XEN58" s="332"/>
      <c r="XEO58" s="332"/>
      <c r="XEP58" s="332"/>
      <c r="XEQ58" s="332"/>
      <c r="XER58" s="332"/>
      <c r="XES58" s="332"/>
      <c r="XET58" s="332"/>
      <c r="XEU58" s="332"/>
      <c r="XEV58" s="332"/>
      <c r="XEX58" s="334" t="s">
        <v>9</v>
      </c>
      <c r="XEY58" s="335" t="s">
        <v>7307</v>
      </c>
    </row>
    <row r="59" spans="1:16384" s="331" customFormat="1" ht="27.75" customHeight="1">
      <c r="B59" s="319" t="s">
        <v>7351</v>
      </c>
      <c r="C59" s="324">
        <f>+C58/C56</f>
        <v>0.79770571365541587</v>
      </c>
      <c r="D59" s="321">
        <f>+D58/D56</f>
        <v>0.80817274811924211</v>
      </c>
      <c r="E59" s="321">
        <f>+E58/E56</f>
        <v>0.80273141122913505</v>
      </c>
      <c r="F59" s="321">
        <f>+F58/F56</f>
        <v>0.81929315062239871</v>
      </c>
      <c r="G59" s="322"/>
      <c r="H59" s="322"/>
      <c r="I59" s="154"/>
      <c r="J59" s="154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/>
      <c r="BO59" s="332"/>
      <c r="BP59" s="332"/>
      <c r="BQ59" s="332"/>
      <c r="BR59" s="332"/>
      <c r="BS59" s="332"/>
      <c r="BT59" s="332"/>
      <c r="BU59" s="332"/>
      <c r="BV59" s="332"/>
      <c r="BW59" s="332"/>
      <c r="BX59" s="332"/>
      <c r="BY59" s="332"/>
      <c r="BZ59" s="332"/>
      <c r="CA59" s="332"/>
      <c r="CB59" s="332"/>
      <c r="CC59" s="332"/>
      <c r="CD59" s="332"/>
      <c r="CE59" s="332"/>
      <c r="CF59" s="332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32"/>
      <c r="CW59" s="332"/>
      <c r="CX59" s="332"/>
      <c r="CY59" s="332"/>
      <c r="CZ59" s="332"/>
      <c r="DA59" s="332"/>
      <c r="DB59" s="332"/>
      <c r="DC59" s="332"/>
      <c r="DD59" s="332"/>
      <c r="DE59" s="332"/>
      <c r="DF59" s="332"/>
      <c r="DG59" s="332"/>
      <c r="DH59" s="332"/>
      <c r="DI59" s="332"/>
      <c r="DJ59" s="332"/>
      <c r="DK59" s="332"/>
      <c r="DL59" s="332"/>
      <c r="DM59" s="332"/>
      <c r="DN59" s="332"/>
      <c r="DO59" s="332"/>
      <c r="DP59" s="332"/>
      <c r="DQ59" s="332"/>
      <c r="DR59" s="332"/>
      <c r="DS59" s="332"/>
      <c r="DT59" s="332"/>
      <c r="DU59" s="332"/>
      <c r="DV59" s="332"/>
      <c r="DW59" s="332"/>
      <c r="DX59" s="332"/>
      <c r="DY59" s="332"/>
      <c r="DZ59" s="332"/>
      <c r="EA59" s="332"/>
      <c r="EB59" s="332"/>
      <c r="EC59" s="332"/>
      <c r="ED59" s="332"/>
      <c r="EE59" s="332"/>
      <c r="EF59" s="332"/>
      <c r="EG59" s="332"/>
      <c r="EH59" s="332"/>
      <c r="EI59" s="332"/>
      <c r="EJ59" s="332"/>
      <c r="EK59" s="332"/>
      <c r="EL59" s="332"/>
      <c r="EM59" s="332"/>
      <c r="EN59" s="332"/>
      <c r="EO59" s="332"/>
      <c r="EP59" s="332"/>
      <c r="EQ59" s="332"/>
      <c r="ER59" s="332"/>
      <c r="ES59" s="332"/>
      <c r="ET59" s="332"/>
      <c r="EU59" s="332"/>
      <c r="EV59" s="332"/>
      <c r="EW59" s="332"/>
      <c r="EX59" s="332"/>
      <c r="EY59" s="332"/>
      <c r="EZ59" s="332"/>
      <c r="FA59" s="332"/>
      <c r="FB59" s="332"/>
      <c r="FC59" s="332"/>
      <c r="FD59" s="332"/>
      <c r="FE59" s="332"/>
      <c r="FF59" s="332"/>
      <c r="FG59" s="332"/>
      <c r="FH59" s="332"/>
      <c r="FI59" s="332"/>
      <c r="FJ59" s="332"/>
      <c r="FK59" s="332"/>
      <c r="FL59" s="332"/>
      <c r="FM59" s="332"/>
      <c r="FN59" s="332"/>
      <c r="FO59" s="332"/>
      <c r="FP59" s="332"/>
      <c r="FQ59" s="332"/>
      <c r="FR59" s="332"/>
      <c r="FS59" s="332"/>
      <c r="FT59" s="332"/>
      <c r="FU59" s="332"/>
      <c r="FV59" s="332"/>
      <c r="FW59" s="332"/>
      <c r="FX59" s="332"/>
      <c r="FY59" s="332"/>
      <c r="FZ59" s="332"/>
      <c r="GA59" s="332"/>
      <c r="GB59" s="332"/>
      <c r="GC59" s="332"/>
      <c r="GD59" s="332"/>
      <c r="GE59" s="332"/>
      <c r="GF59" s="332"/>
      <c r="GG59" s="332"/>
      <c r="GH59" s="332"/>
      <c r="GI59" s="332"/>
      <c r="GJ59" s="332"/>
      <c r="GK59" s="332"/>
      <c r="GL59" s="332"/>
      <c r="GM59" s="332"/>
      <c r="GN59" s="332"/>
      <c r="GO59" s="332"/>
      <c r="GP59" s="332"/>
      <c r="GQ59" s="332"/>
      <c r="GR59" s="332"/>
      <c r="GS59" s="332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332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332"/>
      <c r="HW59" s="332"/>
      <c r="HX59" s="332"/>
      <c r="HY59" s="332"/>
      <c r="HZ59" s="332"/>
      <c r="IA59" s="332"/>
      <c r="IB59" s="332"/>
      <c r="IC59" s="332"/>
      <c r="ID59" s="332"/>
      <c r="IE59" s="332"/>
      <c r="IF59" s="332"/>
      <c r="IG59" s="332"/>
      <c r="IH59" s="332"/>
      <c r="II59" s="332"/>
      <c r="IJ59" s="332"/>
      <c r="IK59" s="332"/>
      <c r="IL59" s="332"/>
      <c r="IM59" s="332"/>
      <c r="IN59" s="332"/>
      <c r="IO59" s="332"/>
      <c r="IP59" s="332"/>
      <c r="IQ59" s="332"/>
      <c r="IR59" s="332"/>
      <c r="IS59" s="332"/>
      <c r="IT59" s="332"/>
      <c r="IU59" s="332"/>
      <c r="IV59" s="332"/>
      <c r="IW59" s="332"/>
      <c r="IX59" s="332"/>
      <c r="IY59" s="332"/>
      <c r="IZ59" s="332"/>
      <c r="JA59" s="332"/>
      <c r="JB59" s="332"/>
      <c r="JC59" s="332"/>
      <c r="JD59" s="332"/>
      <c r="JE59" s="332"/>
      <c r="JF59" s="332"/>
      <c r="JG59" s="332"/>
      <c r="JH59" s="332"/>
      <c r="JI59" s="332"/>
      <c r="JJ59" s="332"/>
      <c r="JK59" s="332"/>
      <c r="JL59" s="332"/>
      <c r="JM59" s="332"/>
      <c r="JN59" s="332"/>
      <c r="JO59" s="332"/>
      <c r="JP59" s="332"/>
      <c r="JQ59" s="332"/>
      <c r="JR59" s="332"/>
      <c r="JS59" s="332"/>
      <c r="JT59" s="332"/>
      <c r="JU59" s="332"/>
      <c r="JV59" s="332"/>
      <c r="JW59" s="332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332"/>
      <c r="KK59" s="332"/>
      <c r="KL59" s="332"/>
      <c r="KM59" s="332"/>
      <c r="KN59" s="332"/>
      <c r="KO59" s="332"/>
      <c r="KP59" s="332"/>
      <c r="KQ59" s="332"/>
      <c r="KR59" s="332"/>
      <c r="KS59" s="332"/>
      <c r="KT59" s="332"/>
      <c r="KU59" s="332"/>
      <c r="KV59" s="332"/>
      <c r="KW59" s="332"/>
      <c r="KX59" s="332"/>
      <c r="KY59" s="332"/>
      <c r="KZ59" s="332"/>
      <c r="LA59" s="332"/>
      <c r="LB59" s="332"/>
      <c r="LC59" s="332"/>
      <c r="LD59" s="332"/>
      <c r="LE59" s="332"/>
      <c r="LF59" s="332"/>
      <c r="LG59" s="332"/>
      <c r="LH59" s="332"/>
      <c r="LI59" s="332"/>
      <c r="LJ59" s="332"/>
      <c r="LK59" s="332"/>
      <c r="LL59" s="332"/>
      <c r="LM59" s="332"/>
      <c r="LN59" s="332"/>
      <c r="LO59" s="332"/>
      <c r="LP59" s="332"/>
      <c r="LQ59" s="332"/>
      <c r="LR59" s="332"/>
      <c r="LS59" s="332"/>
      <c r="LT59" s="332"/>
      <c r="LU59" s="332"/>
      <c r="LV59" s="332"/>
      <c r="LW59" s="332"/>
      <c r="LX59" s="332"/>
      <c r="LY59" s="332"/>
      <c r="LZ59" s="332"/>
      <c r="MA59" s="332"/>
      <c r="MB59" s="332"/>
      <c r="MC59" s="332"/>
      <c r="MD59" s="332"/>
      <c r="ME59" s="332"/>
      <c r="MF59" s="332"/>
      <c r="MG59" s="332"/>
      <c r="MH59" s="332"/>
      <c r="MI59" s="332"/>
      <c r="MJ59" s="332"/>
      <c r="MK59" s="332"/>
      <c r="ML59" s="332"/>
      <c r="MM59" s="332"/>
      <c r="MN59" s="332"/>
      <c r="MO59" s="332"/>
      <c r="MP59" s="332"/>
      <c r="MQ59" s="332"/>
      <c r="MR59" s="332"/>
      <c r="MS59" s="332"/>
      <c r="MT59" s="332"/>
      <c r="MU59" s="332"/>
      <c r="MV59" s="332"/>
      <c r="MW59" s="332"/>
      <c r="MX59" s="332"/>
      <c r="MY59" s="332"/>
      <c r="MZ59" s="332"/>
      <c r="NA59" s="332"/>
      <c r="NB59" s="332"/>
      <c r="NC59" s="332"/>
      <c r="ND59" s="332"/>
      <c r="NE59" s="332"/>
      <c r="NF59" s="332"/>
      <c r="NG59" s="332"/>
      <c r="NH59" s="332"/>
      <c r="NI59" s="332"/>
      <c r="NJ59" s="332"/>
      <c r="NK59" s="332"/>
      <c r="NL59" s="332"/>
      <c r="NM59" s="332"/>
      <c r="NN59" s="332"/>
      <c r="NO59" s="332"/>
      <c r="NP59" s="332"/>
      <c r="NQ59" s="332"/>
      <c r="NR59" s="332"/>
      <c r="NS59" s="332"/>
      <c r="NT59" s="332"/>
      <c r="NU59" s="332"/>
      <c r="NV59" s="332"/>
      <c r="NW59" s="332"/>
      <c r="NX59" s="332"/>
      <c r="NY59" s="332"/>
      <c r="NZ59" s="332"/>
      <c r="OA59" s="332"/>
      <c r="OB59" s="332"/>
      <c r="OC59" s="332"/>
      <c r="OD59" s="332"/>
      <c r="OE59" s="332"/>
      <c r="OF59" s="332"/>
      <c r="OG59" s="332"/>
      <c r="OH59" s="332"/>
      <c r="OI59" s="332"/>
      <c r="OJ59" s="332"/>
      <c r="OK59" s="332"/>
      <c r="OL59" s="332"/>
      <c r="OM59" s="332"/>
      <c r="ON59" s="332"/>
      <c r="OO59" s="332"/>
      <c r="OP59" s="332"/>
      <c r="OQ59" s="332"/>
      <c r="OR59" s="332"/>
      <c r="OS59" s="332"/>
      <c r="OT59" s="332"/>
      <c r="OU59" s="332"/>
      <c r="OV59" s="332"/>
      <c r="OW59" s="332"/>
      <c r="OX59" s="332"/>
      <c r="OY59" s="332"/>
      <c r="OZ59" s="332"/>
      <c r="PA59" s="332"/>
      <c r="PB59" s="332"/>
      <c r="PC59" s="332"/>
      <c r="PD59" s="332"/>
      <c r="PE59" s="332"/>
      <c r="PF59" s="332"/>
      <c r="PG59" s="332"/>
      <c r="PH59" s="332"/>
      <c r="PI59" s="332"/>
      <c r="PJ59" s="332"/>
      <c r="PK59" s="332"/>
      <c r="PL59" s="332"/>
      <c r="PM59" s="332"/>
      <c r="PN59" s="332"/>
      <c r="PO59" s="332"/>
      <c r="PP59" s="332"/>
      <c r="PQ59" s="332"/>
      <c r="PR59" s="332"/>
      <c r="PS59" s="332"/>
      <c r="PT59" s="332"/>
      <c r="PU59" s="332"/>
      <c r="PV59" s="332"/>
      <c r="PW59" s="332"/>
      <c r="PX59" s="332"/>
      <c r="PY59" s="332"/>
      <c r="PZ59" s="332"/>
      <c r="QA59" s="332"/>
      <c r="QB59" s="332"/>
      <c r="QC59" s="332"/>
      <c r="QD59" s="332"/>
      <c r="QE59" s="332"/>
      <c r="QF59" s="332"/>
      <c r="QG59" s="332"/>
      <c r="QH59" s="332"/>
      <c r="QI59" s="332"/>
      <c r="QJ59" s="332"/>
      <c r="QK59" s="332"/>
      <c r="QL59" s="332"/>
      <c r="QM59" s="332"/>
      <c r="QN59" s="332"/>
      <c r="QO59" s="332"/>
      <c r="QP59" s="332"/>
      <c r="QQ59" s="332"/>
      <c r="QR59" s="332"/>
      <c r="QS59" s="332"/>
      <c r="QT59" s="332"/>
      <c r="QU59" s="332"/>
      <c r="QV59" s="332"/>
      <c r="QW59" s="332"/>
      <c r="QX59" s="332"/>
      <c r="QY59" s="332"/>
      <c r="QZ59" s="332"/>
      <c r="RA59" s="332"/>
      <c r="RB59" s="332"/>
      <c r="RC59" s="332"/>
      <c r="RD59" s="332"/>
      <c r="RE59" s="332"/>
      <c r="RF59" s="332"/>
      <c r="RG59" s="332"/>
      <c r="RH59" s="332"/>
      <c r="RI59" s="332"/>
      <c r="RJ59" s="332"/>
      <c r="RK59" s="332"/>
      <c r="RL59" s="332"/>
      <c r="RM59" s="332"/>
      <c r="RN59" s="332"/>
      <c r="RO59" s="332"/>
      <c r="RP59" s="332"/>
      <c r="RQ59" s="332"/>
      <c r="RR59" s="332"/>
      <c r="RS59" s="332"/>
      <c r="RT59" s="332"/>
      <c r="RU59" s="332"/>
      <c r="RV59" s="332"/>
      <c r="RW59" s="332"/>
      <c r="RX59" s="332"/>
      <c r="RY59" s="332"/>
      <c r="RZ59" s="332"/>
      <c r="SA59" s="332"/>
      <c r="SB59" s="332"/>
      <c r="SC59" s="332"/>
      <c r="SD59" s="332"/>
      <c r="SE59" s="332"/>
      <c r="SF59" s="332"/>
      <c r="SG59" s="332"/>
      <c r="SH59" s="332"/>
      <c r="SI59" s="332"/>
      <c r="SJ59" s="332"/>
      <c r="SK59" s="332"/>
      <c r="SL59" s="332"/>
      <c r="SM59" s="332"/>
      <c r="SN59" s="332"/>
      <c r="SO59" s="332"/>
      <c r="SP59" s="332"/>
      <c r="SQ59" s="332"/>
      <c r="SR59" s="332"/>
      <c r="SS59" s="332"/>
      <c r="ST59" s="332"/>
      <c r="SU59" s="332"/>
      <c r="SV59" s="332"/>
      <c r="SW59" s="332"/>
      <c r="SX59" s="332"/>
      <c r="SY59" s="332"/>
      <c r="SZ59" s="332"/>
      <c r="TA59" s="332"/>
      <c r="TB59" s="332"/>
      <c r="TC59" s="332"/>
      <c r="TD59" s="332"/>
      <c r="TE59" s="332"/>
      <c r="TF59" s="332"/>
      <c r="TG59" s="332"/>
      <c r="TH59" s="332"/>
      <c r="TI59" s="332"/>
      <c r="TJ59" s="332"/>
      <c r="TK59" s="332"/>
      <c r="TL59" s="332"/>
      <c r="TM59" s="332"/>
      <c r="TN59" s="332"/>
      <c r="TO59" s="332"/>
      <c r="TP59" s="332"/>
      <c r="TQ59" s="332"/>
      <c r="TR59" s="332"/>
      <c r="TS59" s="332"/>
      <c r="TT59" s="332"/>
      <c r="TU59" s="332"/>
      <c r="TV59" s="332"/>
      <c r="TW59" s="332"/>
      <c r="TX59" s="332"/>
      <c r="TY59" s="332"/>
      <c r="TZ59" s="332"/>
      <c r="UA59" s="332"/>
      <c r="UB59" s="332"/>
      <c r="UC59" s="332"/>
      <c r="UD59" s="332"/>
      <c r="UE59" s="332"/>
      <c r="UF59" s="332"/>
      <c r="UG59" s="332"/>
      <c r="UH59" s="332"/>
      <c r="UI59" s="332"/>
      <c r="UJ59" s="332"/>
      <c r="UK59" s="332"/>
      <c r="UL59" s="332"/>
      <c r="UM59" s="332"/>
      <c r="UN59" s="332"/>
      <c r="UO59" s="332"/>
      <c r="UP59" s="332"/>
      <c r="UQ59" s="332"/>
      <c r="UR59" s="332"/>
      <c r="US59" s="332"/>
      <c r="UT59" s="332"/>
      <c r="UU59" s="332"/>
      <c r="UV59" s="332"/>
      <c r="UW59" s="332"/>
      <c r="UX59" s="332"/>
      <c r="UY59" s="332"/>
      <c r="UZ59" s="332"/>
      <c r="VA59" s="332"/>
      <c r="VB59" s="332"/>
      <c r="VC59" s="332"/>
      <c r="VD59" s="332"/>
      <c r="VE59" s="332"/>
      <c r="VF59" s="332"/>
      <c r="VG59" s="332"/>
      <c r="VH59" s="332"/>
      <c r="VI59" s="332"/>
      <c r="VJ59" s="332"/>
      <c r="VK59" s="332"/>
      <c r="VL59" s="332"/>
      <c r="VM59" s="332"/>
      <c r="VN59" s="332"/>
      <c r="VO59" s="332"/>
      <c r="VP59" s="332"/>
      <c r="VQ59" s="332"/>
      <c r="VR59" s="332"/>
      <c r="VS59" s="332"/>
      <c r="VT59" s="332"/>
      <c r="VU59" s="332"/>
      <c r="VV59" s="332"/>
      <c r="VW59" s="332"/>
      <c r="VX59" s="332"/>
      <c r="VY59" s="332"/>
      <c r="VZ59" s="332"/>
      <c r="WA59" s="332"/>
      <c r="WB59" s="332"/>
      <c r="WC59" s="332"/>
      <c r="WD59" s="332"/>
      <c r="WE59" s="332"/>
      <c r="WF59" s="332"/>
      <c r="WG59" s="332"/>
      <c r="WH59" s="332"/>
      <c r="WI59" s="332"/>
      <c r="WJ59" s="332"/>
      <c r="WK59" s="332"/>
      <c r="WL59" s="332"/>
      <c r="WM59" s="332"/>
      <c r="WN59" s="332"/>
      <c r="WO59" s="332"/>
      <c r="WP59" s="332"/>
      <c r="WQ59" s="332"/>
      <c r="WR59" s="332"/>
      <c r="WS59" s="332"/>
      <c r="WT59" s="332"/>
      <c r="WU59" s="332"/>
      <c r="WV59" s="332"/>
      <c r="WW59" s="332"/>
      <c r="WX59" s="332"/>
      <c r="WY59" s="332"/>
      <c r="WZ59" s="332"/>
      <c r="XA59" s="332"/>
      <c r="XB59" s="332"/>
      <c r="XC59" s="332"/>
      <c r="XD59" s="332"/>
      <c r="XE59" s="332"/>
      <c r="XF59" s="332"/>
      <c r="XG59" s="332"/>
      <c r="XH59" s="332"/>
      <c r="XI59" s="332"/>
      <c r="XJ59" s="332"/>
      <c r="XK59" s="332"/>
      <c r="XL59" s="332"/>
      <c r="XM59" s="332"/>
      <c r="XN59" s="332"/>
      <c r="XO59" s="332"/>
      <c r="XP59" s="332"/>
      <c r="XQ59" s="332"/>
      <c r="XR59" s="332"/>
      <c r="XS59" s="332"/>
      <c r="XT59" s="332"/>
      <c r="XU59" s="332"/>
      <c r="XV59" s="332"/>
      <c r="XW59" s="332"/>
      <c r="XX59" s="332"/>
      <c r="XY59" s="332"/>
      <c r="XZ59" s="332"/>
      <c r="YA59" s="332"/>
      <c r="YB59" s="332"/>
      <c r="YC59" s="332"/>
      <c r="YD59" s="332"/>
      <c r="YE59" s="332"/>
      <c r="YF59" s="332"/>
      <c r="YG59" s="332"/>
      <c r="YH59" s="332"/>
      <c r="YI59" s="332"/>
      <c r="YJ59" s="332"/>
      <c r="YK59" s="332"/>
      <c r="YL59" s="332"/>
      <c r="YM59" s="332"/>
      <c r="YN59" s="332"/>
      <c r="YO59" s="332"/>
      <c r="YP59" s="332"/>
      <c r="YQ59" s="332"/>
      <c r="YR59" s="332"/>
      <c r="YS59" s="332"/>
      <c r="YT59" s="332"/>
      <c r="YU59" s="332"/>
      <c r="YV59" s="332"/>
      <c r="YW59" s="332"/>
      <c r="YX59" s="332"/>
      <c r="YY59" s="332"/>
      <c r="YZ59" s="332"/>
      <c r="ZA59" s="332"/>
      <c r="ZB59" s="332"/>
      <c r="ZC59" s="332"/>
      <c r="ZD59" s="332"/>
      <c r="ZE59" s="332"/>
      <c r="ZF59" s="332"/>
      <c r="ZG59" s="332"/>
      <c r="ZH59" s="332"/>
      <c r="ZI59" s="332"/>
      <c r="ZJ59" s="332"/>
      <c r="ZK59" s="332"/>
      <c r="ZL59" s="332"/>
      <c r="ZM59" s="332"/>
      <c r="ZN59" s="332"/>
      <c r="ZO59" s="332"/>
      <c r="ZP59" s="332"/>
      <c r="ZQ59" s="332"/>
      <c r="ZR59" s="332"/>
      <c r="ZS59" s="332"/>
      <c r="ZT59" s="332"/>
      <c r="ZU59" s="332"/>
      <c r="ZV59" s="332"/>
      <c r="ZW59" s="332"/>
      <c r="ZX59" s="332"/>
      <c r="ZY59" s="332"/>
      <c r="ZZ59" s="332"/>
      <c r="AAA59" s="332"/>
      <c r="AAB59" s="332"/>
      <c r="AAC59" s="332"/>
      <c r="AAD59" s="332"/>
      <c r="AAE59" s="332"/>
      <c r="AAF59" s="332"/>
      <c r="AAG59" s="332"/>
      <c r="AAH59" s="332"/>
      <c r="AAI59" s="332"/>
      <c r="AAJ59" s="332"/>
      <c r="AAK59" s="332"/>
      <c r="AAL59" s="332"/>
      <c r="AAM59" s="332"/>
      <c r="AAN59" s="332"/>
      <c r="AAO59" s="332"/>
      <c r="AAP59" s="332"/>
      <c r="AAQ59" s="332"/>
      <c r="AAR59" s="332"/>
      <c r="AAS59" s="332"/>
      <c r="AAT59" s="332"/>
      <c r="AAU59" s="332"/>
      <c r="AAV59" s="332"/>
      <c r="AAW59" s="332"/>
      <c r="AAX59" s="332"/>
      <c r="AAY59" s="332"/>
      <c r="AAZ59" s="332"/>
      <c r="ABA59" s="332"/>
      <c r="ABB59" s="332"/>
      <c r="ABC59" s="332"/>
      <c r="ABD59" s="332"/>
      <c r="ABE59" s="332"/>
      <c r="ABF59" s="332"/>
      <c r="ABG59" s="332"/>
      <c r="ABH59" s="332"/>
      <c r="ABI59" s="332"/>
      <c r="ABJ59" s="332"/>
      <c r="ABK59" s="332"/>
      <c r="ABL59" s="332"/>
      <c r="ABM59" s="332"/>
      <c r="ABN59" s="332"/>
      <c r="ABO59" s="332"/>
      <c r="ABP59" s="332"/>
      <c r="ABQ59" s="332"/>
      <c r="ABR59" s="332"/>
      <c r="ABS59" s="332"/>
      <c r="ABT59" s="332"/>
      <c r="ABU59" s="332"/>
      <c r="ABV59" s="332"/>
      <c r="ABW59" s="332"/>
      <c r="ABX59" s="332"/>
      <c r="ABY59" s="332"/>
      <c r="ABZ59" s="332"/>
      <c r="ACA59" s="332"/>
      <c r="ACB59" s="332"/>
      <c r="ACC59" s="332"/>
      <c r="ACD59" s="332"/>
      <c r="ACE59" s="332"/>
      <c r="ACF59" s="332"/>
      <c r="ACG59" s="332"/>
      <c r="ACH59" s="332"/>
      <c r="ACI59" s="332"/>
      <c r="ACJ59" s="332"/>
      <c r="ACK59" s="332"/>
      <c r="ACL59" s="332"/>
      <c r="ACM59" s="332"/>
      <c r="ACN59" s="332"/>
      <c r="ACO59" s="332"/>
      <c r="ACP59" s="332"/>
      <c r="ACQ59" s="332"/>
      <c r="ACR59" s="332"/>
      <c r="ACS59" s="332"/>
      <c r="ACT59" s="332"/>
      <c r="ACU59" s="332"/>
      <c r="ACV59" s="332"/>
      <c r="ACW59" s="332"/>
      <c r="ACX59" s="332"/>
      <c r="ACY59" s="332"/>
      <c r="ACZ59" s="332"/>
      <c r="ADA59" s="332"/>
      <c r="ADB59" s="332"/>
      <c r="ADC59" s="332"/>
      <c r="ADD59" s="332"/>
      <c r="ADE59" s="332"/>
      <c r="ADF59" s="332"/>
      <c r="ADG59" s="332"/>
      <c r="ADH59" s="332"/>
      <c r="ADI59" s="332"/>
      <c r="ADJ59" s="332"/>
      <c r="ADK59" s="332"/>
      <c r="ADL59" s="332"/>
      <c r="ADM59" s="332"/>
      <c r="ADN59" s="332"/>
      <c r="ADO59" s="332"/>
      <c r="ADP59" s="332"/>
      <c r="ADQ59" s="332"/>
      <c r="ADR59" s="332"/>
      <c r="ADS59" s="332"/>
      <c r="ADT59" s="332"/>
      <c r="ADU59" s="332"/>
      <c r="ADV59" s="332"/>
      <c r="ADW59" s="332"/>
      <c r="ADX59" s="332"/>
      <c r="ADY59" s="332"/>
      <c r="ADZ59" s="332"/>
      <c r="AEA59" s="332"/>
      <c r="AEB59" s="332"/>
      <c r="AEC59" s="332"/>
      <c r="AED59" s="332"/>
      <c r="AEE59" s="332"/>
      <c r="AEF59" s="332"/>
      <c r="AEG59" s="332"/>
      <c r="AEH59" s="332"/>
      <c r="AEI59" s="332"/>
      <c r="AEJ59" s="332"/>
      <c r="AEK59" s="332"/>
      <c r="AEL59" s="332"/>
      <c r="AEM59" s="332"/>
      <c r="AEN59" s="332"/>
      <c r="AEO59" s="332"/>
      <c r="AEP59" s="332"/>
      <c r="AEQ59" s="332"/>
      <c r="AER59" s="332"/>
      <c r="AES59" s="332"/>
      <c r="AET59" s="332"/>
      <c r="AEU59" s="332"/>
      <c r="AEV59" s="332"/>
      <c r="AEW59" s="332"/>
      <c r="AEX59" s="332"/>
      <c r="AEY59" s="332"/>
      <c r="AEZ59" s="332"/>
      <c r="AFA59" s="332"/>
      <c r="AFB59" s="332"/>
      <c r="AFC59" s="332"/>
      <c r="AFD59" s="332"/>
      <c r="AFE59" s="332"/>
      <c r="AFF59" s="332"/>
      <c r="AFG59" s="332"/>
      <c r="AFH59" s="332"/>
      <c r="AFI59" s="332"/>
      <c r="AFJ59" s="332"/>
      <c r="AFK59" s="332"/>
      <c r="AFL59" s="332"/>
      <c r="AFM59" s="332"/>
      <c r="AFN59" s="332"/>
      <c r="AFO59" s="332"/>
      <c r="AFP59" s="332"/>
      <c r="AFQ59" s="332"/>
      <c r="AFR59" s="332"/>
      <c r="AFS59" s="332"/>
      <c r="AFT59" s="332"/>
      <c r="AFU59" s="332"/>
      <c r="AFV59" s="332"/>
      <c r="AFW59" s="332"/>
      <c r="AFX59" s="332"/>
      <c r="AFY59" s="332"/>
      <c r="AFZ59" s="332"/>
      <c r="AGA59" s="332"/>
      <c r="AGB59" s="332"/>
      <c r="AGC59" s="332"/>
      <c r="AGD59" s="332"/>
      <c r="AGE59" s="332"/>
      <c r="AGF59" s="332"/>
      <c r="AGG59" s="332"/>
      <c r="AGH59" s="332"/>
      <c r="AGI59" s="332"/>
      <c r="AGJ59" s="332"/>
      <c r="AGK59" s="332"/>
      <c r="AGL59" s="332"/>
      <c r="AGM59" s="332"/>
      <c r="AGN59" s="332"/>
      <c r="AGO59" s="332"/>
      <c r="AGP59" s="332"/>
      <c r="AGQ59" s="332"/>
      <c r="AGR59" s="332"/>
      <c r="AGS59" s="332"/>
      <c r="AGT59" s="332"/>
      <c r="AGU59" s="332"/>
      <c r="AGV59" s="332"/>
      <c r="AGW59" s="332"/>
      <c r="AGX59" s="332"/>
      <c r="AGY59" s="332"/>
      <c r="AGZ59" s="332"/>
      <c r="AHA59" s="332"/>
      <c r="AHB59" s="332"/>
      <c r="AHC59" s="332"/>
      <c r="AHD59" s="332"/>
      <c r="AHE59" s="332"/>
      <c r="AHF59" s="332"/>
      <c r="AHG59" s="332"/>
      <c r="AHH59" s="332"/>
      <c r="AHI59" s="332"/>
      <c r="AHJ59" s="332"/>
      <c r="AHK59" s="332"/>
      <c r="AHL59" s="332"/>
      <c r="AHM59" s="332"/>
      <c r="AHN59" s="332"/>
      <c r="AHO59" s="332"/>
      <c r="AHP59" s="332"/>
      <c r="AHQ59" s="332"/>
      <c r="AHR59" s="332"/>
      <c r="AHS59" s="332"/>
      <c r="AHT59" s="332"/>
      <c r="AHU59" s="332"/>
      <c r="AHV59" s="332"/>
      <c r="AHW59" s="332"/>
      <c r="AHX59" s="332"/>
      <c r="AHY59" s="332"/>
      <c r="AHZ59" s="332"/>
      <c r="AIA59" s="332"/>
      <c r="AIB59" s="332"/>
      <c r="AIC59" s="332"/>
      <c r="AID59" s="332"/>
      <c r="AIE59" s="332"/>
      <c r="AIF59" s="332"/>
      <c r="AIG59" s="332"/>
      <c r="AIH59" s="332"/>
      <c r="AII59" s="332"/>
      <c r="AIJ59" s="332"/>
      <c r="AIK59" s="332"/>
      <c r="AIL59" s="332"/>
      <c r="AIM59" s="332"/>
      <c r="AIN59" s="332"/>
      <c r="AIO59" s="332"/>
      <c r="AIP59" s="332"/>
      <c r="AIQ59" s="332"/>
      <c r="AIR59" s="332"/>
      <c r="AIS59" s="332"/>
      <c r="AIT59" s="332"/>
      <c r="AIU59" s="332"/>
      <c r="AIV59" s="332"/>
      <c r="AIW59" s="332"/>
      <c r="AIX59" s="332"/>
      <c r="AIY59" s="332"/>
      <c r="AIZ59" s="332"/>
      <c r="AJA59" s="332"/>
      <c r="AJB59" s="332"/>
      <c r="AJC59" s="332"/>
      <c r="AJD59" s="332"/>
      <c r="AJE59" s="332"/>
      <c r="AJF59" s="332"/>
      <c r="AJG59" s="332"/>
      <c r="AJH59" s="332"/>
      <c r="AJI59" s="332"/>
      <c r="AJJ59" s="332"/>
      <c r="AJK59" s="332"/>
      <c r="AJL59" s="332"/>
      <c r="AJM59" s="332"/>
      <c r="AJN59" s="332"/>
      <c r="AJO59" s="332"/>
      <c r="AJP59" s="332"/>
      <c r="AJQ59" s="332"/>
      <c r="AJR59" s="332"/>
      <c r="AJS59" s="332"/>
      <c r="AJT59" s="332"/>
      <c r="AJU59" s="332"/>
      <c r="AJV59" s="332"/>
      <c r="AJW59" s="332"/>
      <c r="AJX59" s="332"/>
      <c r="AJY59" s="332"/>
      <c r="AJZ59" s="332"/>
      <c r="AKA59" s="332"/>
      <c r="AKB59" s="332"/>
      <c r="AKC59" s="332"/>
      <c r="AKD59" s="332"/>
      <c r="AKE59" s="332"/>
      <c r="AKF59" s="332"/>
      <c r="AKG59" s="332"/>
      <c r="AKH59" s="332"/>
      <c r="AKI59" s="332"/>
      <c r="AKJ59" s="332"/>
      <c r="AKK59" s="332"/>
      <c r="AKL59" s="332"/>
      <c r="AKM59" s="332"/>
      <c r="AKN59" s="332"/>
      <c r="AKO59" s="332"/>
      <c r="AKP59" s="332"/>
      <c r="AKQ59" s="332"/>
      <c r="AKR59" s="332"/>
      <c r="AKS59" s="332"/>
      <c r="AKT59" s="332"/>
      <c r="AKU59" s="332"/>
      <c r="AKV59" s="332"/>
      <c r="AKW59" s="332"/>
      <c r="AKX59" s="332"/>
      <c r="AKY59" s="332"/>
      <c r="AKZ59" s="332"/>
      <c r="ALA59" s="332"/>
      <c r="ALB59" s="332"/>
      <c r="ALC59" s="332"/>
      <c r="ALD59" s="332"/>
      <c r="ALE59" s="332"/>
      <c r="ALF59" s="332"/>
      <c r="ALG59" s="332"/>
      <c r="ALH59" s="332"/>
      <c r="ALI59" s="332"/>
      <c r="ALJ59" s="332"/>
      <c r="ALK59" s="332"/>
      <c r="ALL59" s="332"/>
      <c r="ALM59" s="332"/>
      <c r="ALN59" s="332"/>
      <c r="ALO59" s="332"/>
      <c r="ALP59" s="332"/>
      <c r="ALQ59" s="332"/>
      <c r="ALR59" s="332"/>
      <c r="ALS59" s="332"/>
      <c r="ALT59" s="332"/>
      <c r="ALU59" s="332"/>
      <c r="ALV59" s="332"/>
      <c r="ALW59" s="332"/>
      <c r="ALX59" s="332"/>
      <c r="ALY59" s="332"/>
      <c r="ALZ59" s="332"/>
      <c r="AMA59" s="332"/>
      <c r="AMB59" s="332"/>
      <c r="AMC59" s="332"/>
      <c r="AMD59" s="332"/>
      <c r="AME59" s="332"/>
      <c r="AMF59" s="332"/>
      <c r="AMG59" s="332"/>
      <c r="AMH59" s="332"/>
      <c r="AMI59" s="332"/>
      <c r="AMJ59" s="332"/>
      <c r="AMK59" s="332"/>
      <c r="AML59" s="332"/>
      <c r="AMM59" s="332"/>
      <c r="AMN59" s="332"/>
      <c r="AMO59" s="332"/>
      <c r="AMP59" s="332"/>
      <c r="AMQ59" s="332"/>
      <c r="AMR59" s="332"/>
      <c r="AMS59" s="332"/>
      <c r="AMT59" s="332"/>
      <c r="AMU59" s="332"/>
      <c r="AMV59" s="332"/>
      <c r="AMW59" s="332"/>
      <c r="AMX59" s="332"/>
      <c r="AMY59" s="332"/>
      <c r="AMZ59" s="332"/>
      <c r="ANA59" s="332"/>
      <c r="ANB59" s="332"/>
      <c r="ANC59" s="332"/>
      <c r="AND59" s="332"/>
      <c r="ANE59" s="332"/>
      <c r="ANF59" s="332"/>
      <c r="ANG59" s="332"/>
      <c r="ANH59" s="332"/>
      <c r="ANI59" s="332"/>
      <c r="ANJ59" s="332"/>
      <c r="ANK59" s="332"/>
      <c r="ANL59" s="332"/>
      <c r="ANM59" s="332"/>
      <c r="ANN59" s="332"/>
      <c r="ANO59" s="332"/>
      <c r="ANP59" s="332"/>
      <c r="ANQ59" s="332"/>
      <c r="ANR59" s="332"/>
      <c r="ANS59" s="332"/>
      <c r="ANT59" s="332"/>
      <c r="ANU59" s="332"/>
      <c r="ANV59" s="332"/>
      <c r="ANW59" s="332"/>
      <c r="ANX59" s="332"/>
      <c r="ANY59" s="332"/>
      <c r="ANZ59" s="332"/>
      <c r="AOA59" s="332"/>
      <c r="AOB59" s="332"/>
      <c r="AOC59" s="332"/>
      <c r="AOD59" s="332"/>
      <c r="AOE59" s="332"/>
      <c r="AOF59" s="332"/>
      <c r="AOG59" s="332"/>
      <c r="AOH59" s="332"/>
      <c r="AOI59" s="332"/>
      <c r="AOJ59" s="332"/>
      <c r="AOK59" s="332"/>
      <c r="AOL59" s="332"/>
      <c r="AOM59" s="332"/>
      <c r="AON59" s="332"/>
      <c r="AOO59" s="332"/>
      <c r="AOP59" s="332"/>
      <c r="AOQ59" s="332"/>
      <c r="AOR59" s="332"/>
      <c r="AOS59" s="332"/>
      <c r="AOT59" s="332"/>
      <c r="AOU59" s="332"/>
      <c r="AOV59" s="332"/>
      <c r="AOW59" s="332"/>
      <c r="AOX59" s="332"/>
      <c r="AOY59" s="332"/>
      <c r="AOZ59" s="332"/>
      <c r="APA59" s="332"/>
      <c r="APB59" s="332"/>
      <c r="APC59" s="332"/>
      <c r="APD59" s="332"/>
      <c r="APE59" s="332"/>
      <c r="APF59" s="332"/>
      <c r="APG59" s="332"/>
      <c r="APH59" s="332"/>
      <c r="API59" s="332"/>
      <c r="APJ59" s="332"/>
      <c r="APK59" s="332"/>
      <c r="APL59" s="332"/>
      <c r="APM59" s="332"/>
      <c r="APN59" s="332"/>
      <c r="APO59" s="332"/>
      <c r="APP59" s="332"/>
      <c r="APQ59" s="332"/>
      <c r="APR59" s="332"/>
      <c r="APS59" s="332"/>
      <c r="APT59" s="332"/>
      <c r="APU59" s="332"/>
      <c r="APV59" s="332"/>
      <c r="APW59" s="332"/>
      <c r="APX59" s="332"/>
      <c r="APY59" s="332"/>
      <c r="APZ59" s="332"/>
      <c r="AQA59" s="332"/>
      <c r="AQB59" s="332"/>
      <c r="AQC59" s="332"/>
      <c r="AQD59" s="332"/>
      <c r="AQE59" s="332"/>
      <c r="AQF59" s="332"/>
      <c r="AQG59" s="332"/>
      <c r="AQH59" s="332"/>
      <c r="AQI59" s="332"/>
      <c r="AQJ59" s="332"/>
      <c r="AQK59" s="332"/>
      <c r="AQL59" s="332"/>
      <c r="AQM59" s="332"/>
      <c r="AQN59" s="332"/>
      <c r="AQO59" s="332"/>
      <c r="AQP59" s="332"/>
      <c r="AQQ59" s="332"/>
      <c r="AQR59" s="332"/>
      <c r="AQS59" s="332"/>
      <c r="AQT59" s="332"/>
      <c r="AQU59" s="332"/>
      <c r="AQV59" s="332"/>
      <c r="AQW59" s="332"/>
      <c r="AQX59" s="332"/>
      <c r="AQY59" s="332"/>
      <c r="AQZ59" s="332"/>
      <c r="ARA59" s="332"/>
      <c r="ARB59" s="332"/>
      <c r="ARC59" s="332"/>
      <c r="ARD59" s="332"/>
      <c r="ARE59" s="332"/>
      <c r="ARF59" s="332"/>
      <c r="ARG59" s="332"/>
      <c r="ARH59" s="332"/>
      <c r="ARI59" s="332"/>
      <c r="ARJ59" s="332"/>
      <c r="ARK59" s="332"/>
      <c r="ARL59" s="332"/>
      <c r="ARM59" s="332"/>
      <c r="ARN59" s="332"/>
      <c r="ARO59" s="332"/>
      <c r="ARP59" s="332"/>
      <c r="ARQ59" s="332"/>
      <c r="ARR59" s="332"/>
      <c r="ARS59" s="332"/>
      <c r="ART59" s="332"/>
      <c r="ARU59" s="332"/>
      <c r="ARV59" s="332"/>
      <c r="ARW59" s="332"/>
      <c r="ARX59" s="332"/>
      <c r="ARY59" s="332"/>
      <c r="ARZ59" s="332"/>
      <c r="ASA59" s="332"/>
      <c r="ASB59" s="332"/>
      <c r="ASC59" s="332"/>
      <c r="ASD59" s="332"/>
      <c r="ASE59" s="332"/>
      <c r="ASF59" s="332"/>
      <c r="ASG59" s="332"/>
      <c r="ASH59" s="332"/>
      <c r="ASI59" s="332"/>
      <c r="ASJ59" s="332"/>
      <c r="ASK59" s="332"/>
      <c r="ASL59" s="332"/>
      <c r="ASM59" s="332"/>
      <c r="ASN59" s="332"/>
      <c r="ASO59" s="332"/>
      <c r="ASP59" s="332"/>
      <c r="ASQ59" s="332"/>
      <c r="ASR59" s="332"/>
      <c r="ASS59" s="332"/>
      <c r="AST59" s="332"/>
      <c r="ASU59" s="332"/>
      <c r="ASV59" s="332"/>
      <c r="ASW59" s="332"/>
      <c r="ASX59" s="332"/>
      <c r="ASY59" s="332"/>
      <c r="ASZ59" s="332"/>
      <c r="ATA59" s="332"/>
      <c r="ATB59" s="332"/>
      <c r="ATC59" s="332"/>
      <c r="ATD59" s="332"/>
      <c r="ATE59" s="332"/>
      <c r="ATF59" s="332"/>
      <c r="ATG59" s="332"/>
      <c r="ATH59" s="332"/>
      <c r="ATI59" s="332"/>
      <c r="ATJ59" s="332"/>
      <c r="ATK59" s="332"/>
      <c r="ATL59" s="332"/>
      <c r="ATM59" s="332"/>
      <c r="ATN59" s="332"/>
      <c r="ATO59" s="332"/>
      <c r="ATP59" s="332"/>
      <c r="ATQ59" s="332"/>
      <c r="ATR59" s="332"/>
      <c r="ATS59" s="332"/>
      <c r="ATT59" s="332"/>
      <c r="ATU59" s="332"/>
      <c r="ATV59" s="332"/>
      <c r="ATW59" s="332"/>
      <c r="ATX59" s="332"/>
      <c r="ATY59" s="332"/>
      <c r="ATZ59" s="332"/>
      <c r="AUA59" s="332"/>
      <c r="AUB59" s="332"/>
      <c r="AUC59" s="332"/>
      <c r="AUD59" s="332"/>
      <c r="AUE59" s="332"/>
      <c r="AUF59" s="332"/>
      <c r="AUG59" s="332"/>
      <c r="AUH59" s="332"/>
      <c r="AUI59" s="332"/>
      <c r="AUJ59" s="332"/>
      <c r="AUK59" s="332"/>
      <c r="AUL59" s="332"/>
      <c r="AUM59" s="332"/>
      <c r="AUN59" s="332"/>
      <c r="AUO59" s="332"/>
      <c r="AUP59" s="332"/>
      <c r="AUQ59" s="332"/>
      <c r="AUR59" s="332"/>
      <c r="AUS59" s="332"/>
      <c r="AUT59" s="332"/>
      <c r="AUU59" s="332"/>
      <c r="AUV59" s="332"/>
      <c r="AUW59" s="332"/>
      <c r="AUX59" s="332"/>
      <c r="AUY59" s="332"/>
      <c r="AUZ59" s="332"/>
      <c r="AVA59" s="332"/>
      <c r="AVB59" s="332"/>
      <c r="AVC59" s="332"/>
      <c r="AVD59" s="332"/>
      <c r="AVE59" s="332"/>
      <c r="AVF59" s="332"/>
      <c r="AVG59" s="332"/>
      <c r="AVH59" s="332"/>
      <c r="AVI59" s="332"/>
      <c r="AVJ59" s="332"/>
      <c r="AVK59" s="332"/>
      <c r="AVL59" s="332"/>
      <c r="AVM59" s="332"/>
      <c r="AVN59" s="332"/>
      <c r="AVO59" s="332"/>
      <c r="AVP59" s="332"/>
      <c r="AVQ59" s="332"/>
      <c r="AVR59" s="332"/>
      <c r="AVS59" s="332"/>
      <c r="AVT59" s="332"/>
      <c r="AVU59" s="332"/>
      <c r="AVV59" s="332"/>
      <c r="AVW59" s="332"/>
      <c r="AVX59" s="332"/>
      <c r="AVY59" s="332"/>
      <c r="AVZ59" s="332"/>
      <c r="AWA59" s="332"/>
      <c r="AWB59" s="332"/>
      <c r="AWC59" s="332"/>
      <c r="AWD59" s="332"/>
      <c r="AWE59" s="332"/>
      <c r="AWF59" s="332"/>
      <c r="AWG59" s="332"/>
      <c r="AWH59" s="332"/>
      <c r="AWI59" s="332"/>
      <c r="AWJ59" s="332"/>
      <c r="AWK59" s="332"/>
      <c r="AWL59" s="332"/>
      <c r="AWM59" s="332"/>
      <c r="AWN59" s="332"/>
      <c r="AWO59" s="332"/>
      <c r="AWP59" s="332"/>
      <c r="AWQ59" s="332"/>
      <c r="AWR59" s="332"/>
      <c r="AWS59" s="332"/>
      <c r="AWT59" s="332"/>
      <c r="AWU59" s="332"/>
      <c r="AWV59" s="332"/>
      <c r="AWW59" s="332"/>
      <c r="AWX59" s="332"/>
      <c r="AWY59" s="332"/>
      <c r="AWZ59" s="332"/>
      <c r="AXA59" s="332"/>
      <c r="AXB59" s="332"/>
      <c r="AXC59" s="332"/>
      <c r="AXD59" s="332"/>
      <c r="AXE59" s="332"/>
      <c r="AXF59" s="332"/>
      <c r="AXG59" s="332"/>
      <c r="AXH59" s="332"/>
      <c r="AXI59" s="332"/>
      <c r="AXJ59" s="332"/>
      <c r="AXK59" s="332"/>
      <c r="AXL59" s="332"/>
      <c r="AXM59" s="332"/>
      <c r="AXN59" s="332"/>
      <c r="AXO59" s="332"/>
      <c r="AXP59" s="332"/>
      <c r="AXQ59" s="332"/>
      <c r="AXR59" s="332"/>
      <c r="AXS59" s="332"/>
      <c r="AXT59" s="332"/>
      <c r="AXU59" s="332"/>
      <c r="AXV59" s="332"/>
      <c r="AXW59" s="332"/>
      <c r="AXX59" s="332"/>
      <c r="AXY59" s="332"/>
      <c r="AXZ59" s="332"/>
      <c r="AYA59" s="332"/>
      <c r="AYB59" s="332"/>
      <c r="AYC59" s="332"/>
      <c r="AYD59" s="332"/>
      <c r="AYE59" s="332"/>
      <c r="AYF59" s="332"/>
      <c r="AYG59" s="332"/>
      <c r="AYH59" s="332"/>
      <c r="AYI59" s="332"/>
      <c r="AYJ59" s="332"/>
      <c r="AYK59" s="332"/>
      <c r="AYL59" s="332"/>
      <c r="AYM59" s="332"/>
      <c r="AYN59" s="332"/>
      <c r="AYO59" s="332"/>
      <c r="AYP59" s="332"/>
      <c r="AYQ59" s="332"/>
      <c r="AYR59" s="332"/>
      <c r="AYS59" s="332"/>
      <c r="AYT59" s="332"/>
      <c r="AYU59" s="332"/>
      <c r="AYV59" s="332"/>
      <c r="AYW59" s="332"/>
      <c r="AYX59" s="332"/>
      <c r="AYY59" s="332"/>
      <c r="AYZ59" s="332"/>
      <c r="AZA59" s="332"/>
      <c r="AZB59" s="332"/>
      <c r="AZC59" s="332"/>
      <c r="AZD59" s="332"/>
      <c r="AZE59" s="332"/>
      <c r="AZF59" s="332"/>
      <c r="AZG59" s="332"/>
      <c r="AZH59" s="332"/>
      <c r="AZI59" s="332"/>
      <c r="AZJ59" s="332"/>
      <c r="AZK59" s="332"/>
      <c r="AZL59" s="332"/>
      <c r="AZM59" s="332"/>
      <c r="AZN59" s="332"/>
      <c r="AZO59" s="332"/>
      <c r="AZP59" s="332"/>
      <c r="AZQ59" s="332"/>
      <c r="AZR59" s="332"/>
      <c r="AZS59" s="332"/>
      <c r="AZT59" s="332"/>
      <c r="AZU59" s="332"/>
      <c r="AZV59" s="332"/>
      <c r="AZW59" s="332"/>
      <c r="AZX59" s="332"/>
      <c r="AZY59" s="332"/>
      <c r="AZZ59" s="332"/>
      <c r="BAA59" s="332"/>
      <c r="BAB59" s="332"/>
      <c r="BAC59" s="332"/>
      <c r="BAD59" s="332"/>
      <c r="BAE59" s="332"/>
      <c r="BAF59" s="332"/>
      <c r="BAG59" s="332"/>
      <c r="BAH59" s="332"/>
      <c r="BAI59" s="332"/>
      <c r="BAJ59" s="332"/>
      <c r="BAK59" s="332"/>
      <c r="BAL59" s="332"/>
      <c r="BAM59" s="332"/>
      <c r="BAN59" s="332"/>
      <c r="BAO59" s="332"/>
      <c r="BAP59" s="332"/>
      <c r="BAQ59" s="332"/>
      <c r="BAR59" s="332"/>
      <c r="BAS59" s="332"/>
      <c r="BAT59" s="332"/>
      <c r="BAU59" s="332"/>
      <c r="BAV59" s="332"/>
      <c r="BAW59" s="332"/>
      <c r="BAX59" s="332"/>
      <c r="BAY59" s="332"/>
      <c r="BAZ59" s="332"/>
      <c r="BBA59" s="332"/>
      <c r="BBB59" s="332"/>
      <c r="BBC59" s="332"/>
      <c r="BBD59" s="332"/>
      <c r="BBE59" s="332"/>
      <c r="BBF59" s="332"/>
      <c r="BBG59" s="332"/>
      <c r="BBH59" s="332"/>
      <c r="BBI59" s="332"/>
      <c r="BBJ59" s="332"/>
      <c r="BBK59" s="332"/>
      <c r="BBL59" s="332"/>
      <c r="BBM59" s="332"/>
      <c r="BBN59" s="332"/>
      <c r="BBO59" s="332"/>
      <c r="BBP59" s="332"/>
      <c r="BBQ59" s="332"/>
      <c r="BBR59" s="332"/>
      <c r="BBS59" s="332"/>
      <c r="BBT59" s="332"/>
      <c r="BBU59" s="332"/>
      <c r="BBV59" s="332"/>
      <c r="BBW59" s="332"/>
      <c r="BBX59" s="332"/>
      <c r="BBY59" s="332"/>
      <c r="BBZ59" s="332"/>
      <c r="BCA59" s="332"/>
      <c r="BCB59" s="332"/>
      <c r="BCC59" s="332"/>
      <c r="BCD59" s="332"/>
      <c r="BCE59" s="332"/>
      <c r="BCF59" s="332"/>
      <c r="BCG59" s="332"/>
      <c r="BCH59" s="332"/>
      <c r="BCI59" s="332"/>
      <c r="BCJ59" s="332"/>
      <c r="BCK59" s="332"/>
      <c r="BCL59" s="332"/>
      <c r="BCM59" s="332"/>
      <c r="BCN59" s="332"/>
      <c r="BCO59" s="332"/>
      <c r="BCP59" s="332"/>
      <c r="BCQ59" s="332"/>
      <c r="BCR59" s="332"/>
      <c r="BCS59" s="332"/>
      <c r="BCT59" s="332"/>
      <c r="BCU59" s="332"/>
      <c r="BCV59" s="332"/>
      <c r="BCW59" s="332"/>
      <c r="BCX59" s="332"/>
      <c r="BCY59" s="332"/>
      <c r="BCZ59" s="332"/>
      <c r="BDA59" s="332"/>
      <c r="BDB59" s="332"/>
      <c r="BDC59" s="332"/>
      <c r="BDD59" s="332"/>
      <c r="BDE59" s="332"/>
      <c r="BDF59" s="332"/>
      <c r="BDG59" s="332"/>
      <c r="BDH59" s="332"/>
      <c r="BDI59" s="332"/>
      <c r="BDJ59" s="332"/>
      <c r="BDK59" s="332"/>
      <c r="BDL59" s="332"/>
      <c r="BDM59" s="332"/>
      <c r="BDN59" s="332"/>
      <c r="BDO59" s="332"/>
      <c r="BDP59" s="332"/>
      <c r="BDQ59" s="332"/>
      <c r="BDR59" s="332"/>
      <c r="BDS59" s="332"/>
      <c r="BDT59" s="332"/>
      <c r="BDU59" s="332"/>
      <c r="BDV59" s="332"/>
      <c r="BDW59" s="332"/>
      <c r="BDX59" s="332"/>
      <c r="BDY59" s="332"/>
      <c r="BDZ59" s="332"/>
      <c r="BEA59" s="332"/>
      <c r="BEB59" s="332"/>
      <c r="BEC59" s="332"/>
      <c r="BED59" s="332"/>
      <c r="BEE59" s="332"/>
      <c r="BEF59" s="332"/>
      <c r="BEG59" s="332"/>
      <c r="BEH59" s="332"/>
      <c r="BEI59" s="332"/>
      <c r="BEJ59" s="332"/>
      <c r="BEK59" s="332"/>
      <c r="BEL59" s="332"/>
      <c r="BEM59" s="332"/>
      <c r="BEN59" s="332"/>
      <c r="BEO59" s="332"/>
      <c r="BEP59" s="332"/>
      <c r="BEQ59" s="332"/>
      <c r="BER59" s="332"/>
      <c r="BES59" s="332"/>
      <c r="BET59" s="332"/>
      <c r="BEU59" s="332"/>
      <c r="BEV59" s="332"/>
      <c r="BEW59" s="332"/>
      <c r="BEX59" s="332"/>
      <c r="BEY59" s="332"/>
      <c r="BEZ59" s="332"/>
      <c r="BFA59" s="332"/>
      <c r="BFB59" s="332"/>
      <c r="BFC59" s="332"/>
      <c r="BFD59" s="332"/>
      <c r="BFE59" s="332"/>
      <c r="BFF59" s="332"/>
      <c r="BFG59" s="332"/>
      <c r="BFH59" s="332"/>
      <c r="BFI59" s="332"/>
      <c r="BFJ59" s="332"/>
      <c r="BFK59" s="332"/>
      <c r="BFL59" s="332"/>
      <c r="BFM59" s="332"/>
      <c r="BFN59" s="332"/>
      <c r="BFO59" s="332"/>
      <c r="BFP59" s="332"/>
      <c r="BFQ59" s="332"/>
      <c r="BFR59" s="332"/>
      <c r="BFS59" s="332"/>
      <c r="BFT59" s="332"/>
      <c r="BFU59" s="332"/>
      <c r="BFV59" s="332"/>
      <c r="BFW59" s="332"/>
      <c r="BFX59" s="332"/>
      <c r="BFY59" s="332"/>
      <c r="BFZ59" s="332"/>
      <c r="BGA59" s="332"/>
      <c r="BGB59" s="332"/>
      <c r="BGC59" s="332"/>
      <c r="BGD59" s="332"/>
      <c r="BGE59" s="332"/>
      <c r="BGF59" s="332"/>
      <c r="BGG59" s="332"/>
      <c r="BGH59" s="332"/>
      <c r="BGI59" s="332"/>
      <c r="BGJ59" s="332"/>
      <c r="BGK59" s="332"/>
      <c r="BGL59" s="332"/>
      <c r="BGM59" s="332"/>
      <c r="BGN59" s="332"/>
      <c r="BGO59" s="332"/>
      <c r="BGP59" s="332"/>
      <c r="BGQ59" s="332"/>
      <c r="BGR59" s="332"/>
      <c r="BGS59" s="332"/>
      <c r="BGT59" s="332"/>
      <c r="BGU59" s="332"/>
      <c r="BGV59" s="332"/>
      <c r="BGW59" s="332"/>
      <c r="BGX59" s="332"/>
      <c r="BGY59" s="332"/>
      <c r="BGZ59" s="332"/>
      <c r="BHA59" s="332"/>
      <c r="BHB59" s="332"/>
      <c r="BHC59" s="332"/>
      <c r="BHD59" s="332"/>
      <c r="BHE59" s="332"/>
      <c r="BHF59" s="332"/>
      <c r="BHG59" s="332"/>
      <c r="BHH59" s="332"/>
      <c r="BHI59" s="332"/>
      <c r="BHJ59" s="332"/>
      <c r="BHK59" s="332"/>
      <c r="BHL59" s="332"/>
      <c r="BHM59" s="332"/>
      <c r="BHN59" s="332"/>
      <c r="BHO59" s="332"/>
      <c r="BHP59" s="332"/>
      <c r="BHQ59" s="332"/>
      <c r="BHR59" s="332"/>
      <c r="BHS59" s="332"/>
      <c r="BHT59" s="332"/>
      <c r="BHU59" s="332"/>
      <c r="BHV59" s="332"/>
      <c r="BHW59" s="332"/>
      <c r="BHX59" s="332"/>
      <c r="BHY59" s="332"/>
      <c r="BHZ59" s="332"/>
      <c r="BIA59" s="332"/>
      <c r="BIB59" s="332"/>
      <c r="BIC59" s="332"/>
      <c r="BID59" s="332"/>
      <c r="BIE59" s="332"/>
      <c r="BIF59" s="332"/>
      <c r="BIG59" s="332"/>
      <c r="BIH59" s="332"/>
      <c r="BII59" s="332"/>
      <c r="BIJ59" s="332"/>
      <c r="BIK59" s="332"/>
      <c r="BIL59" s="332"/>
      <c r="BIM59" s="332"/>
      <c r="BIN59" s="332"/>
      <c r="BIO59" s="332"/>
      <c r="BIP59" s="332"/>
      <c r="BIQ59" s="332"/>
      <c r="BIR59" s="332"/>
      <c r="BIS59" s="332"/>
      <c r="BIT59" s="332"/>
      <c r="BIU59" s="332"/>
      <c r="BIV59" s="332"/>
      <c r="BIW59" s="332"/>
      <c r="BIX59" s="332"/>
      <c r="BIY59" s="332"/>
      <c r="BIZ59" s="332"/>
      <c r="BJA59" s="332"/>
      <c r="BJB59" s="332"/>
      <c r="BJC59" s="332"/>
      <c r="BJD59" s="332"/>
      <c r="BJE59" s="332"/>
      <c r="BJF59" s="332"/>
      <c r="BJG59" s="332"/>
      <c r="BJH59" s="332"/>
      <c r="BJI59" s="332"/>
      <c r="BJJ59" s="332"/>
      <c r="BJK59" s="332"/>
      <c r="BJL59" s="332"/>
      <c r="BJM59" s="332"/>
      <c r="BJN59" s="332"/>
      <c r="BJO59" s="332"/>
      <c r="BJP59" s="332"/>
      <c r="BJQ59" s="332"/>
      <c r="BJR59" s="332"/>
      <c r="BJS59" s="332"/>
      <c r="BJT59" s="332"/>
      <c r="BJU59" s="332"/>
      <c r="BJV59" s="332"/>
      <c r="BJW59" s="332"/>
      <c r="BJX59" s="332"/>
      <c r="BJY59" s="332"/>
      <c r="BJZ59" s="332"/>
      <c r="BKA59" s="332"/>
      <c r="BKB59" s="332"/>
      <c r="BKC59" s="332"/>
      <c r="BKD59" s="332"/>
      <c r="BKE59" s="332"/>
      <c r="BKF59" s="332"/>
      <c r="BKG59" s="332"/>
      <c r="BKH59" s="332"/>
      <c r="BKI59" s="332"/>
      <c r="BKJ59" s="332"/>
      <c r="BKK59" s="332"/>
      <c r="BKL59" s="332"/>
      <c r="BKM59" s="332"/>
      <c r="BKN59" s="332"/>
      <c r="BKO59" s="332"/>
      <c r="BKP59" s="332"/>
      <c r="BKQ59" s="332"/>
      <c r="BKR59" s="332"/>
      <c r="BKS59" s="332"/>
      <c r="BKT59" s="332"/>
      <c r="BKU59" s="332"/>
      <c r="BKV59" s="332"/>
      <c r="BKW59" s="332"/>
      <c r="BKX59" s="332"/>
      <c r="BKY59" s="332"/>
      <c r="BKZ59" s="332"/>
      <c r="BLA59" s="332"/>
      <c r="BLB59" s="332"/>
      <c r="BLC59" s="332"/>
      <c r="BLD59" s="332"/>
      <c r="BLE59" s="332"/>
      <c r="BLF59" s="332"/>
      <c r="BLG59" s="332"/>
      <c r="BLH59" s="332"/>
      <c r="BLI59" s="332"/>
      <c r="BLJ59" s="332"/>
      <c r="BLK59" s="332"/>
      <c r="BLL59" s="332"/>
      <c r="BLM59" s="332"/>
      <c r="BLN59" s="332"/>
      <c r="BLO59" s="332"/>
      <c r="BLP59" s="332"/>
      <c r="BLQ59" s="332"/>
      <c r="BLR59" s="332"/>
      <c r="BLS59" s="332"/>
      <c r="BLT59" s="332"/>
      <c r="BLU59" s="332"/>
      <c r="BLV59" s="332"/>
      <c r="BLW59" s="332"/>
      <c r="BLX59" s="332"/>
      <c r="BLY59" s="332"/>
      <c r="BLZ59" s="332"/>
      <c r="BMA59" s="332"/>
      <c r="BMB59" s="332"/>
      <c r="BMC59" s="332"/>
      <c r="BMD59" s="332"/>
      <c r="BME59" s="332"/>
      <c r="BMF59" s="332"/>
      <c r="BMG59" s="332"/>
      <c r="BMH59" s="332"/>
      <c r="BMI59" s="332"/>
      <c r="BMJ59" s="332"/>
      <c r="BMK59" s="332"/>
      <c r="BML59" s="332"/>
      <c r="BMM59" s="332"/>
      <c r="BMN59" s="332"/>
      <c r="BMO59" s="332"/>
      <c r="BMP59" s="332"/>
      <c r="BMQ59" s="332"/>
      <c r="BMR59" s="332"/>
      <c r="BMS59" s="332"/>
      <c r="BMT59" s="332"/>
      <c r="BMU59" s="332"/>
      <c r="BMV59" s="332"/>
      <c r="BMW59" s="332"/>
      <c r="BMX59" s="332"/>
      <c r="BMY59" s="332"/>
      <c r="BMZ59" s="332"/>
      <c r="BNA59" s="332"/>
      <c r="BNB59" s="332"/>
      <c r="BNC59" s="332"/>
      <c r="BND59" s="332"/>
      <c r="BNE59" s="332"/>
      <c r="BNF59" s="332"/>
      <c r="BNG59" s="332"/>
      <c r="BNH59" s="332"/>
      <c r="BNI59" s="332"/>
      <c r="BNJ59" s="332"/>
      <c r="BNK59" s="332"/>
      <c r="BNL59" s="332"/>
      <c r="BNM59" s="332"/>
      <c r="BNN59" s="332"/>
      <c r="BNO59" s="332"/>
      <c r="BNP59" s="332"/>
      <c r="BNQ59" s="332"/>
      <c r="BNR59" s="332"/>
      <c r="BNS59" s="332"/>
      <c r="BNT59" s="332"/>
      <c r="BNU59" s="332"/>
      <c r="BNV59" s="332"/>
      <c r="BNW59" s="332"/>
      <c r="BNX59" s="332"/>
      <c r="BNY59" s="332"/>
      <c r="BNZ59" s="332"/>
      <c r="BOA59" s="332"/>
      <c r="BOB59" s="332"/>
      <c r="BOC59" s="332"/>
      <c r="BOD59" s="332"/>
      <c r="BOE59" s="332"/>
      <c r="BOF59" s="332"/>
      <c r="BOG59" s="332"/>
      <c r="BOH59" s="332"/>
      <c r="BOI59" s="332"/>
      <c r="BOJ59" s="332"/>
      <c r="BOK59" s="332"/>
      <c r="BOL59" s="332"/>
      <c r="BOM59" s="332"/>
      <c r="BON59" s="332"/>
      <c r="BOO59" s="332"/>
      <c r="BOP59" s="332"/>
      <c r="BOQ59" s="332"/>
      <c r="BOR59" s="332"/>
      <c r="BOS59" s="332"/>
      <c r="BOT59" s="332"/>
      <c r="BOU59" s="332"/>
      <c r="BOV59" s="332"/>
      <c r="BOW59" s="332"/>
      <c r="BOX59" s="332"/>
      <c r="BOY59" s="332"/>
      <c r="BOZ59" s="332"/>
      <c r="BPA59" s="332"/>
      <c r="BPB59" s="332"/>
      <c r="BPC59" s="332"/>
      <c r="BPD59" s="332"/>
      <c r="BPE59" s="332"/>
      <c r="BPF59" s="332"/>
      <c r="BPG59" s="332"/>
      <c r="BPH59" s="332"/>
      <c r="BPI59" s="332"/>
      <c r="BPJ59" s="332"/>
      <c r="BPK59" s="332"/>
      <c r="BPL59" s="332"/>
      <c r="BPM59" s="332"/>
      <c r="BPN59" s="332"/>
      <c r="BPO59" s="332"/>
      <c r="BPP59" s="332"/>
      <c r="BPQ59" s="332"/>
      <c r="BPR59" s="332"/>
      <c r="BPS59" s="332"/>
      <c r="BPT59" s="332"/>
      <c r="BPU59" s="332"/>
      <c r="BPV59" s="332"/>
      <c r="BPW59" s="332"/>
      <c r="BPX59" s="332"/>
      <c r="BPY59" s="332"/>
      <c r="BPZ59" s="332"/>
      <c r="BQA59" s="332"/>
      <c r="BQB59" s="332"/>
      <c r="BQC59" s="332"/>
      <c r="BQD59" s="332"/>
      <c r="BQE59" s="332"/>
      <c r="BQF59" s="332"/>
      <c r="BQG59" s="332"/>
      <c r="BQH59" s="332"/>
      <c r="BQI59" s="332"/>
      <c r="BQJ59" s="332"/>
      <c r="BQK59" s="332"/>
      <c r="BQL59" s="332"/>
      <c r="BQM59" s="332"/>
      <c r="BQN59" s="332"/>
      <c r="BQO59" s="332"/>
      <c r="BQP59" s="332"/>
      <c r="BQQ59" s="332"/>
      <c r="BQR59" s="332"/>
      <c r="BQS59" s="332"/>
      <c r="BQT59" s="332"/>
      <c r="BQU59" s="332"/>
      <c r="BQV59" s="332"/>
      <c r="BQW59" s="332"/>
      <c r="BQX59" s="332"/>
      <c r="BQY59" s="332"/>
      <c r="BQZ59" s="332"/>
      <c r="BRA59" s="332"/>
      <c r="BRB59" s="332"/>
      <c r="BRC59" s="332"/>
      <c r="BRD59" s="332"/>
      <c r="BRE59" s="332"/>
      <c r="BRF59" s="332"/>
      <c r="BRG59" s="332"/>
      <c r="BRH59" s="332"/>
      <c r="BRI59" s="332"/>
      <c r="BRJ59" s="332"/>
      <c r="BRK59" s="332"/>
      <c r="BRL59" s="332"/>
      <c r="BRM59" s="332"/>
      <c r="BRN59" s="332"/>
      <c r="BRO59" s="332"/>
      <c r="BRP59" s="332"/>
      <c r="BRQ59" s="332"/>
      <c r="BRR59" s="332"/>
      <c r="BRS59" s="332"/>
      <c r="BRT59" s="332"/>
      <c r="BRU59" s="332"/>
      <c r="BRV59" s="332"/>
      <c r="BRW59" s="332"/>
      <c r="BRX59" s="332"/>
      <c r="BRY59" s="332"/>
      <c r="BRZ59" s="332"/>
      <c r="BSA59" s="332"/>
      <c r="BSB59" s="332"/>
      <c r="BSC59" s="332"/>
      <c r="BSD59" s="332"/>
      <c r="BSE59" s="332"/>
      <c r="BSF59" s="332"/>
      <c r="BSG59" s="332"/>
      <c r="BSH59" s="332"/>
      <c r="BSI59" s="332"/>
      <c r="BSJ59" s="332"/>
      <c r="BSK59" s="332"/>
      <c r="BSL59" s="332"/>
      <c r="BSM59" s="332"/>
      <c r="BSN59" s="332"/>
      <c r="BSO59" s="332"/>
      <c r="BSP59" s="332"/>
      <c r="BSQ59" s="332"/>
      <c r="BSR59" s="332"/>
      <c r="BSS59" s="332"/>
      <c r="BST59" s="332"/>
      <c r="BSU59" s="332"/>
      <c r="BSV59" s="332"/>
      <c r="BSW59" s="332"/>
      <c r="BSX59" s="332"/>
      <c r="BSY59" s="332"/>
      <c r="BSZ59" s="332"/>
      <c r="BTA59" s="332"/>
      <c r="BTB59" s="332"/>
      <c r="BTC59" s="332"/>
      <c r="BTD59" s="332"/>
      <c r="BTE59" s="332"/>
      <c r="BTF59" s="332"/>
      <c r="BTG59" s="332"/>
      <c r="BTH59" s="332"/>
      <c r="BTI59" s="332"/>
      <c r="BTJ59" s="332"/>
      <c r="BTK59" s="332"/>
      <c r="BTL59" s="332"/>
      <c r="BTM59" s="332"/>
      <c r="BTN59" s="332"/>
      <c r="BTO59" s="332"/>
      <c r="BTP59" s="332"/>
      <c r="BTQ59" s="332"/>
      <c r="BTR59" s="332"/>
      <c r="BTS59" s="332"/>
      <c r="BTT59" s="332"/>
      <c r="BTU59" s="332"/>
      <c r="BTV59" s="332"/>
      <c r="BTW59" s="332"/>
      <c r="BTX59" s="332"/>
      <c r="BTY59" s="332"/>
      <c r="BTZ59" s="332"/>
      <c r="BUA59" s="332"/>
      <c r="BUB59" s="332"/>
      <c r="BUC59" s="332"/>
      <c r="BUD59" s="332"/>
      <c r="BUE59" s="332"/>
      <c r="BUF59" s="332"/>
      <c r="BUG59" s="332"/>
      <c r="BUH59" s="332"/>
      <c r="BUI59" s="332"/>
      <c r="BUJ59" s="332"/>
      <c r="BUK59" s="332"/>
      <c r="BUL59" s="332"/>
      <c r="BUM59" s="332"/>
      <c r="BUN59" s="332"/>
      <c r="BUO59" s="332"/>
      <c r="BUP59" s="332"/>
      <c r="BUQ59" s="332"/>
      <c r="BUR59" s="332"/>
      <c r="BUS59" s="332"/>
      <c r="BUT59" s="332"/>
      <c r="BUU59" s="332"/>
      <c r="BUV59" s="332"/>
      <c r="BUW59" s="332"/>
      <c r="BUX59" s="332"/>
      <c r="BUY59" s="332"/>
      <c r="BUZ59" s="332"/>
      <c r="BVA59" s="332"/>
      <c r="BVB59" s="332"/>
      <c r="BVC59" s="332"/>
      <c r="BVD59" s="332"/>
      <c r="BVE59" s="332"/>
      <c r="BVF59" s="332"/>
      <c r="BVG59" s="332"/>
      <c r="BVH59" s="332"/>
      <c r="BVI59" s="332"/>
      <c r="BVJ59" s="332"/>
      <c r="BVK59" s="332"/>
      <c r="BVL59" s="332"/>
      <c r="BVM59" s="332"/>
      <c r="BVN59" s="332"/>
      <c r="BVO59" s="332"/>
      <c r="BVP59" s="332"/>
      <c r="BVQ59" s="332"/>
      <c r="BVR59" s="332"/>
      <c r="BVS59" s="332"/>
      <c r="BVT59" s="332"/>
      <c r="BVU59" s="332"/>
      <c r="BVV59" s="332"/>
      <c r="BVW59" s="332"/>
      <c r="BVX59" s="332"/>
      <c r="BVY59" s="332"/>
      <c r="BVZ59" s="332"/>
      <c r="BWA59" s="332"/>
      <c r="BWB59" s="332"/>
      <c r="BWC59" s="332"/>
      <c r="BWD59" s="332"/>
      <c r="BWE59" s="332"/>
      <c r="BWF59" s="332"/>
      <c r="BWG59" s="332"/>
      <c r="BWH59" s="332"/>
      <c r="BWI59" s="332"/>
      <c r="BWJ59" s="332"/>
      <c r="BWK59" s="332"/>
      <c r="BWL59" s="332"/>
      <c r="BWM59" s="332"/>
      <c r="BWN59" s="332"/>
      <c r="BWO59" s="332"/>
      <c r="BWP59" s="332"/>
      <c r="BWQ59" s="332"/>
      <c r="BWR59" s="332"/>
      <c r="BWS59" s="332"/>
      <c r="BWT59" s="332"/>
      <c r="BWU59" s="332"/>
      <c r="BWV59" s="332"/>
      <c r="BWW59" s="332"/>
      <c r="BWX59" s="332"/>
      <c r="BWY59" s="332"/>
      <c r="BWZ59" s="332"/>
      <c r="BXA59" s="332"/>
      <c r="BXB59" s="332"/>
      <c r="BXC59" s="332"/>
      <c r="BXD59" s="332"/>
      <c r="BXE59" s="332"/>
      <c r="BXF59" s="332"/>
      <c r="BXG59" s="332"/>
      <c r="BXH59" s="332"/>
      <c r="BXI59" s="332"/>
      <c r="BXJ59" s="332"/>
      <c r="BXK59" s="332"/>
      <c r="BXL59" s="332"/>
      <c r="BXM59" s="332"/>
      <c r="BXN59" s="332"/>
      <c r="BXO59" s="332"/>
      <c r="BXP59" s="332"/>
      <c r="BXQ59" s="332"/>
      <c r="BXR59" s="332"/>
      <c r="BXS59" s="332"/>
      <c r="BXT59" s="332"/>
      <c r="BXU59" s="332"/>
      <c r="BXV59" s="332"/>
      <c r="BXW59" s="332"/>
      <c r="BXX59" s="332"/>
      <c r="BXY59" s="332"/>
      <c r="BXZ59" s="332"/>
      <c r="BYA59" s="332"/>
      <c r="BYB59" s="332"/>
      <c r="BYC59" s="332"/>
      <c r="BYD59" s="332"/>
      <c r="BYE59" s="332"/>
      <c r="BYF59" s="332"/>
      <c r="BYG59" s="332"/>
      <c r="BYH59" s="332"/>
      <c r="BYI59" s="332"/>
      <c r="BYJ59" s="332"/>
      <c r="BYK59" s="332"/>
      <c r="BYL59" s="332"/>
      <c r="BYM59" s="332"/>
      <c r="BYN59" s="332"/>
      <c r="BYO59" s="332"/>
      <c r="BYP59" s="332"/>
      <c r="BYQ59" s="332"/>
      <c r="BYR59" s="332"/>
      <c r="BYS59" s="332"/>
      <c r="BYT59" s="332"/>
      <c r="BYU59" s="332"/>
      <c r="BYV59" s="332"/>
      <c r="BYW59" s="332"/>
      <c r="BYX59" s="332"/>
      <c r="BYY59" s="332"/>
      <c r="BYZ59" s="332"/>
      <c r="BZA59" s="332"/>
      <c r="BZB59" s="332"/>
      <c r="BZC59" s="332"/>
      <c r="BZD59" s="332"/>
      <c r="BZE59" s="332"/>
      <c r="BZF59" s="332"/>
      <c r="BZG59" s="332"/>
      <c r="BZH59" s="332"/>
      <c r="BZI59" s="332"/>
      <c r="BZJ59" s="332"/>
      <c r="BZK59" s="332"/>
      <c r="BZL59" s="332"/>
      <c r="BZM59" s="332"/>
      <c r="BZN59" s="332"/>
      <c r="BZO59" s="332"/>
      <c r="BZP59" s="332"/>
      <c r="BZQ59" s="332"/>
      <c r="BZR59" s="332"/>
      <c r="BZS59" s="332"/>
      <c r="BZT59" s="332"/>
      <c r="BZU59" s="332"/>
      <c r="BZV59" s="332"/>
      <c r="BZW59" s="332"/>
      <c r="BZX59" s="332"/>
      <c r="BZY59" s="332"/>
      <c r="BZZ59" s="332"/>
      <c r="CAA59" s="332"/>
      <c r="CAB59" s="332"/>
      <c r="CAC59" s="332"/>
      <c r="CAD59" s="332"/>
      <c r="CAE59" s="332"/>
      <c r="CAF59" s="332"/>
      <c r="CAG59" s="332"/>
      <c r="CAH59" s="332"/>
      <c r="CAI59" s="332"/>
      <c r="CAJ59" s="332"/>
      <c r="CAK59" s="332"/>
      <c r="CAL59" s="332"/>
      <c r="CAM59" s="332"/>
      <c r="CAN59" s="332"/>
      <c r="CAO59" s="332"/>
      <c r="CAP59" s="332"/>
      <c r="CAQ59" s="332"/>
      <c r="CAR59" s="332"/>
      <c r="CAS59" s="332"/>
      <c r="CAT59" s="332"/>
      <c r="CAU59" s="332"/>
      <c r="CAV59" s="332"/>
      <c r="CAW59" s="332"/>
      <c r="CAX59" s="332"/>
      <c r="CAY59" s="332"/>
      <c r="CAZ59" s="332"/>
      <c r="CBA59" s="332"/>
      <c r="CBB59" s="332"/>
      <c r="CBC59" s="332"/>
      <c r="CBD59" s="332"/>
      <c r="CBE59" s="332"/>
      <c r="CBF59" s="332"/>
      <c r="CBG59" s="332"/>
      <c r="CBH59" s="332"/>
      <c r="CBI59" s="332"/>
      <c r="CBJ59" s="332"/>
      <c r="CBK59" s="332"/>
      <c r="CBL59" s="332"/>
      <c r="CBM59" s="332"/>
      <c r="CBN59" s="332"/>
      <c r="CBO59" s="332"/>
      <c r="CBP59" s="332"/>
      <c r="CBQ59" s="332"/>
      <c r="CBR59" s="332"/>
      <c r="CBS59" s="332"/>
      <c r="CBT59" s="332"/>
      <c r="CBU59" s="332"/>
      <c r="CBV59" s="332"/>
      <c r="CBW59" s="332"/>
      <c r="CBX59" s="332"/>
      <c r="CBY59" s="332"/>
      <c r="CBZ59" s="332"/>
      <c r="CCA59" s="332"/>
      <c r="CCB59" s="332"/>
      <c r="CCC59" s="332"/>
      <c r="CCD59" s="332"/>
      <c r="CCE59" s="332"/>
      <c r="CCF59" s="332"/>
      <c r="CCG59" s="332"/>
      <c r="CCH59" s="332"/>
      <c r="CCI59" s="332"/>
      <c r="CCJ59" s="332"/>
      <c r="CCK59" s="332"/>
      <c r="CCL59" s="332"/>
      <c r="CCM59" s="332"/>
      <c r="CCN59" s="332"/>
      <c r="CCO59" s="332"/>
      <c r="CCP59" s="332"/>
      <c r="CCQ59" s="332"/>
      <c r="CCR59" s="332"/>
      <c r="CCS59" s="332"/>
      <c r="CCT59" s="332"/>
      <c r="CCU59" s="332"/>
      <c r="CCV59" s="332"/>
      <c r="CCW59" s="332"/>
      <c r="CCX59" s="332"/>
      <c r="CCY59" s="332"/>
      <c r="CCZ59" s="332"/>
      <c r="CDA59" s="332"/>
      <c r="CDB59" s="332"/>
      <c r="CDC59" s="332"/>
      <c r="CDD59" s="332"/>
      <c r="CDE59" s="332"/>
      <c r="CDF59" s="332"/>
      <c r="CDG59" s="332"/>
      <c r="CDH59" s="332"/>
      <c r="CDI59" s="332"/>
      <c r="CDJ59" s="332"/>
      <c r="CDK59" s="332"/>
      <c r="CDL59" s="332"/>
      <c r="CDM59" s="332"/>
      <c r="CDN59" s="332"/>
      <c r="CDO59" s="332"/>
      <c r="CDP59" s="332"/>
      <c r="CDQ59" s="332"/>
      <c r="CDR59" s="332"/>
      <c r="CDS59" s="332"/>
      <c r="CDT59" s="332"/>
      <c r="CDU59" s="332"/>
      <c r="CDV59" s="332"/>
      <c r="CDW59" s="332"/>
      <c r="CDX59" s="332"/>
      <c r="CDY59" s="332"/>
      <c r="CDZ59" s="332"/>
      <c r="CEA59" s="332"/>
      <c r="CEB59" s="332"/>
      <c r="CEC59" s="332"/>
      <c r="CED59" s="332"/>
      <c r="CEE59" s="332"/>
      <c r="CEF59" s="332"/>
      <c r="CEG59" s="332"/>
      <c r="CEH59" s="332"/>
      <c r="CEI59" s="332"/>
      <c r="CEJ59" s="332"/>
      <c r="CEK59" s="332"/>
      <c r="CEL59" s="332"/>
      <c r="CEM59" s="332"/>
      <c r="CEN59" s="332"/>
      <c r="CEO59" s="332"/>
      <c r="CEP59" s="332"/>
      <c r="CEQ59" s="332"/>
      <c r="CER59" s="332"/>
      <c r="CES59" s="332"/>
      <c r="CET59" s="332"/>
      <c r="CEU59" s="332"/>
      <c r="CEV59" s="332"/>
      <c r="CEW59" s="332"/>
      <c r="CEX59" s="332"/>
      <c r="CEY59" s="332"/>
      <c r="CEZ59" s="332"/>
      <c r="CFA59" s="332"/>
      <c r="CFB59" s="332"/>
      <c r="CFC59" s="332"/>
      <c r="CFD59" s="332"/>
      <c r="CFE59" s="332"/>
      <c r="CFF59" s="332"/>
      <c r="CFG59" s="332"/>
      <c r="CFH59" s="332"/>
      <c r="CFI59" s="332"/>
      <c r="CFJ59" s="332"/>
      <c r="CFK59" s="332"/>
      <c r="CFL59" s="332"/>
      <c r="CFM59" s="332"/>
      <c r="CFN59" s="332"/>
      <c r="CFO59" s="332"/>
      <c r="CFP59" s="332"/>
      <c r="CFQ59" s="332"/>
      <c r="CFR59" s="332"/>
      <c r="CFS59" s="332"/>
      <c r="CFT59" s="332"/>
      <c r="CFU59" s="332"/>
      <c r="CFV59" s="332"/>
      <c r="CFW59" s="332"/>
      <c r="CFX59" s="332"/>
      <c r="CFY59" s="332"/>
      <c r="CFZ59" s="332"/>
      <c r="CGA59" s="332"/>
      <c r="CGB59" s="332"/>
      <c r="CGC59" s="332"/>
      <c r="CGD59" s="332"/>
      <c r="CGE59" s="332"/>
      <c r="CGF59" s="332"/>
      <c r="CGG59" s="332"/>
      <c r="CGH59" s="332"/>
      <c r="CGI59" s="332"/>
      <c r="CGJ59" s="332"/>
      <c r="CGK59" s="332"/>
      <c r="CGL59" s="332"/>
      <c r="CGM59" s="332"/>
      <c r="CGN59" s="332"/>
      <c r="CGO59" s="332"/>
      <c r="CGP59" s="332"/>
      <c r="CGQ59" s="332"/>
      <c r="CGR59" s="332"/>
      <c r="CGS59" s="332"/>
      <c r="CGT59" s="332"/>
      <c r="CGU59" s="332"/>
      <c r="CGV59" s="332"/>
      <c r="CGW59" s="332"/>
      <c r="CGX59" s="332"/>
      <c r="CGY59" s="332"/>
      <c r="CGZ59" s="332"/>
      <c r="CHA59" s="332"/>
      <c r="CHB59" s="332"/>
      <c r="CHC59" s="332"/>
      <c r="CHD59" s="332"/>
      <c r="CHE59" s="332"/>
      <c r="CHF59" s="332"/>
      <c r="CHG59" s="332"/>
      <c r="CHH59" s="332"/>
      <c r="CHI59" s="332"/>
      <c r="CHJ59" s="332"/>
      <c r="CHK59" s="332"/>
      <c r="CHL59" s="332"/>
      <c r="CHM59" s="332"/>
      <c r="CHN59" s="332"/>
      <c r="CHO59" s="332"/>
      <c r="CHP59" s="332"/>
      <c r="CHQ59" s="332"/>
      <c r="CHR59" s="332"/>
      <c r="CHS59" s="332"/>
      <c r="CHT59" s="332"/>
      <c r="CHU59" s="332"/>
      <c r="CHV59" s="332"/>
      <c r="CHW59" s="332"/>
      <c r="CHX59" s="332"/>
      <c r="CHY59" s="332"/>
      <c r="CHZ59" s="332"/>
      <c r="CIA59" s="332"/>
      <c r="CIB59" s="332"/>
      <c r="CIC59" s="332"/>
      <c r="CID59" s="332"/>
      <c r="CIE59" s="332"/>
      <c r="CIF59" s="332"/>
      <c r="CIG59" s="332"/>
      <c r="CIH59" s="332"/>
      <c r="CII59" s="332"/>
      <c r="CIJ59" s="332"/>
      <c r="CIK59" s="332"/>
      <c r="CIL59" s="332"/>
      <c r="CIM59" s="332"/>
      <c r="CIN59" s="332"/>
      <c r="CIO59" s="332"/>
      <c r="CIP59" s="332"/>
      <c r="CIQ59" s="332"/>
      <c r="CIR59" s="332"/>
      <c r="CIS59" s="332"/>
      <c r="CIT59" s="332"/>
      <c r="CIU59" s="332"/>
      <c r="CIV59" s="332"/>
      <c r="CIW59" s="332"/>
      <c r="CIX59" s="332"/>
      <c r="CIY59" s="332"/>
      <c r="CIZ59" s="332"/>
      <c r="CJA59" s="332"/>
      <c r="CJB59" s="332"/>
      <c r="CJC59" s="332"/>
      <c r="CJD59" s="332"/>
      <c r="CJE59" s="332"/>
      <c r="CJF59" s="332"/>
      <c r="CJG59" s="332"/>
      <c r="CJH59" s="332"/>
      <c r="CJI59" s="332"/>
      <c r="CJJ59" s="332"/>
      <c r="CJK59" s="332"/>
      <c r="CJL59" s="332"/>
      <c r="CJM59" s="332"/>
      <c r="CJN59" s="332"/>
      <c r="CJO59" s="332"/>
      <c r="CJP59" s="332"/>
      <c r="CJQ59" s="332"/>
      <c r="CJR59" s="332"/>
      <c r="CJS59" s="332"/>
      <c r="CJT59" s="332"/>
      <c r="CJU59" s="332"/>
      <c r="CJV59" s="332"/>
      <c r="CJW59" s="332"/>
      <c r="CJX59" s="332"/>
      <c r="CJY59" s="332"/>
      <c r="CJZ59" s="332"/>
      <c r="CKA59" s="332"/>
      <c r="CKB59" s="332"/>
      <c r="CKC59" s="332"/>
      <c r="CKD59" s="332"/>
      <c r="CKE59" s="332"/>
      <c r="CKF59" s="332"/>
      <c r="CKG59" s="332"/>
      <c r="CKH59" s="332"/>
      <c r="CKI59" s="332"/>
      <c r="CKJ59" s="332"/>
      <c r="CKK59" s="332"/>
      <c r="CKL59" s="332"/>
      <c r="CKM59" s="332"/>
      <c r="CKN59" s="332"/>
      <c r="CKO59" s="332"/>
      <c r="CKP59" s="332"/>
      <c r="CKQ59" s="332"/>
      <c r="CKR59" s="332"/>
      <c r="CKS59" s="332"/>
      <c r="CKT59" s="332"/>
      <c r="CKU59" s="332"/>
      <c r="CKV59" s="332"/>
      <c r="CKW59" s="332"/>
      <c r="CKX59" s="332"/>
      <c r="CKY59" s="332"/>
      <c r="CKZ59" s="332"/>
      <c r="CLA59" s="332"/>
      <c r="CLB59" s="332"/>
      <c r="CLC59" s="332"/>
      <c r="CLD59" s="332"/>
      <c r="CLE59" s="332"/>
      <c r="CLF59" s="332"/>
      <c r="CLG59" s="332"/>
      <c r="CLH59" s="332"/>
      <c r="CLI59" s="332"/>
      <c r="CLJ59" s="332"/>
      <c r="CLK59" s="332"/>
      <c r="CLL59" s="332"/>
      <c r="CLM59" s="332"/>
      <c r="CLN59" s="332"/>
      <c r="CLO59" s="332"/>
      <c r="CLP59" s="332"/>
      <c r="CLQ59" s="332"/>
      <c r="CLR59" s="332"/>
      <c r="CLS59" s="332"/>
      <c r="CLT59" s="332"/>
      <c r="CLU59" s="332"/>
      <c r="CLV59" s="332"/>
      <c r="CLW59" s="332"/>
      <c r="CLX59" s="332"/>
      <c r="CLY59" s="332"/>
      <c r="CLZ59" s="332"/>
      <c r="CMA59" s="332"/>
      <c r="CMB59" s="332"/>
      <c r="CMC59" s="332"/>
      <c r="CMD59" s="332"/>
      <c r="CME59" s="332"/>
      <c r="CMF59" s="332"/>
      <c r="CMG59" s="332"/>
      <c r="CMH59" s="332"/>
      <c r="CMI59" s="332"/>
      <c r="CMJ59" s="332"/>
      <c r="CMK59" s="332"/>
      <c r="CML59" s="332"/>
      <c r="CMM59" s="332"/>
      <c r="CMN59" s="332"/>
      <c r="CMO59" s="332"/>
      <c r="CMP59" s="332"/>
      <c r="CMQ59" s="332"/>
      <c r="CMR59" s="332"/>
      <c r="CMS59" s="332"/>
      <c r="CMT59" s="332"/>
      <c r="CMU59" s="332"/>
      <c r="CMV59" s="332"/>
      <c r="CMW59" s="332"/>
      <c r="CMX59" s="332"/>
      <c r="CMY59" s="332"/>
      <c r="CMZ59" s="332"/>
      <c r="CNA59" s="332"/>
      <c r="CNB59" s="332"/>
      <c r="CNC59" s="332"/>
      <c r="CND59" s="332"/>
      <c r="CNE59" s="332"/>
      <c r="CNF59" s="332"/>
      <c r="CNG59" s="332"/>
      <c r="CNH59" s="332"/>
      <c r="CNI59" s="332"/>
      <c r="CNJ59" s="332"/>
      <c r="CNK59" s="332"/>
      <c r="CNL59" s="332"/>
      <c r="CNM59" s="332"/>
      <c r="CNN59" s="332"/>
      <c r="CNO59" s="332"/>
      <c r="CNP59" s="332"/>
      <c r="CNQ59" s="332"/>
      <c r="CNR59" s="332"/>
      <c r="CNS59" s="332"/>
      <c r="CNT59" s="332"/>
      <c r="CNU59" s="332"/>
      <c r="CNV59" s="332"/>
      <c r="CNW59" s="332"/>
      <c r="CNX59" s="332"/>
      <c r="CNY59" s="332"/>
      <c r="CNZ59" s="332"/>
      <c r="COA59" s="332"/>
      <c r="COB59" s="332"/>
      <c r="COC59" s="332"/>
      <c r="COD59" s="332"/>
      <c r="COE59" s="332"/>
      <c r="COF59" s="332"/>
      <c r="COG59" s="332"/>
      <c r="COH59" s="332"/>
      <c r="COI59" s="332"/>
      <c r="COJ59" s="332"/>
      <c r="COK59" s="332"/>
      <c r="COL59" s="332"/>
      <c r="COM59" s="332"/>
      <c r="CON59" s="332"/>
      <c r="COO59" s="332"/>
      <c r="COP59" s="332"/>
      <c r="COQ59" s="332"/>
      <c r="COR59" s="332"/>
      <c r="COS59" s="332"/>
      <c r="COT59" s="332"/>
      <c r="COU59" s="332"/>
      <c r="COV59" s="332"/>
      <c r="COW59" s="332"/>
      <c r="COX59" s="332"/>
      <c r="COY59" s="332"/>
      <c r="COZ59" s="332"/>
      <c r="CPA59" s="332"/>
      <c r="CPB59" s="332"/>
      <c r="CPC59" s="332"/>
      <c r="CPD59" s="332"/>
      <c r="CPE59" s="332"/>
      <c r="CPF59" s="332"/>
      <c r="CPG59" s="332"/>
      <c r="CPH59" s="332"/>
      <c r="CPI59" s="332"/>
      <c r="CPJ59" s="332"/>
      <c r="CPK59" s="332"/>
      <c r="CPL59" s="332"/>
      <c r="CPM59" s="332"/>
      <c r="CPN59" s="332"/>
      <c r="CPO59" s="332"/>
      <c r="CPP59" s="332"/>
      <c r="CPQ59" s="332"/>
      <c r="CPR59" s="332"/>
      <c r="CPS59" s="332"/>
      <c r="CPT59" s="332"/>
      <c r="CPU59" s="332"/>
      <c r="CPV59" s="332"/>
      <c r="CPW59" s="332"/>
      <c r="CPX59" s="332"/>
      <c r="CPY59" s="332"/>
      <c r="CPZ59" s="332"/>
      <c r="CQA59" s="332"/>
      <c r="CQB59" s="332"/>
      <c r="CQC59" s="332"/>
      <c r="CQD59" s="332"/>
      <c r="CQE59" s="332"/>
      <c r="CQF59" s="332"/>
      <c r="CQG59" s="332"/>
      <c r="CQH59" s="332"/>
      <c r="CQI59" s="332"/>
      <c r="CQJ59" s="332"/>
      <c r="CQK59" s="332"/>
      <c r="CQL59" s="332"/>
      <c r="CQM59" s="332"/>
      <c r="CQN59" s="332"/>
      <c r="CQO59" s="332"/>
      <c r="CQP59" s="332"/>
      <c r="CQQ59" s="332"/>
      <c r="CQR59" s="332"/>
      <c r="CQS59" s="332"/>
      <c r="CQT59" s="332"/>
      <c r="CQU59" s="332"/>
      <c r="CQV59" s="332"/>
      <c r="CQW59" s="332"/>
      <c r="CQX59" s="332"/>
      <c r="CQY59" s="332"/>
      <c r="CQZ59" s="332"/>
      <c r="CRA59" s="332"/>
      <c r="CRB59" s="332"/>
      <c r="CRC59" s="332"/>
      <c r="CRD59" s="332"/>
      <c r="CRE59" s="332"/>
      <c r="CRF59" s="332"/>
      <c r="CRG59" s="332"/>
      <c r="CRH59" s="332"/>
      <c r="CRI59" s="332"/>
      <c r="CRJ59" s="332"/>
      <c r="CRK59" s="332"/>
      <c r="CRL59" s="332"/>
      <c r="CRM59" s="332"/>
      <c r="CRN59" s="332"/>
      <c r="CRO59" s="332"/>
      <c r="CRP59" s="332"/>
      <c r="CRQ59" s="332"/>
      <c r="CRR59" s="332"/>
      <c r="CRS59" s="332"/>
      <c r="CRT59" s="332"/>
      <c r="CRU59" s="332"/>
      <c r="CRV59" s="332"/>
      <c r="CRW59" s="332"/>
      <c r="CRX59" s="332"/>
      <c r="CRY59" s="332"/>
      <c r="CRZ59" s="332"/>
      <c r="CSA59" s="332"/>
      <c r="CSB59" s="332"/>
      <c r="CSC59" s="332"/>
      <c r="CSD59" s="332"/>
      <c r="CSE59" s="332"/>
      <c r="CSF59" s="332"/>
      <c r="CSG59" s="332"/>
      <c r="CSH59" s="332"/>
      <c r="CSI59" s="332"/>
      <c r="CSJ59" s="332"/>
      <c r="CSK59" s="332"/>
      <c r="CSL59" s="332"/>
      <c r="CSM59" s="332"/>
      <c r="CSN59" s="332"/>
      <c r="CSO59" s="332"/>
      <c r="CSP59" s="332"/>
      <c r="CSQ59" s="332"/>
      <c r="CSR59" s="332"/>
      <c r="CSS59" s="332"/>
      <c r="CST59" s="332"/>
      <c r="CSU59" s="332"/>
      <c r="CSV59" s="332"/>
      <c r="CSW59" s="332"/>
      <c r="CSX59" s="332"/>
      <c r="CSY59" s="332"/>
      <c r="CSZ59" s="332"/>
      <c r="CTA59" s="332"/>
      <c r="CTB59" s="332"/>
      <c r="CTC59" s="332"/>
      <c r="CTD59" s="332"/>
      <c r="CTE59" s="332"/>
      <c r="CTF59" s="332"/>
      <c r="CTG59" s="332"/>
      <c r="CTH59" s="332"/>
      <c r="CTI59" s="332"/>
      <c r="CTJ59" s="332"/>
      <c r="CTK59" s="332"/>
      <c r="CTL59" s="332"/>
      <c r="CTM59" s="332"/>
      <c r="CTN59" s="332"/>
      <c r="CTO59" s="332"/>
      <c r="CTP59" s="332"/>
      <c r="CTQ59" s="332"/>
      <c r="CTR59" s="332"/>
      <c r="CTS59" s="332"/>
      <c r="CTT59" s="332"/>
      <c r="CTU59" s="332"/>
      <c r="CTV59" s="332"/>
      <c r="CTW59" s="332"/>
      <c r="CTX59" s="332"/>
      <c r="CTY59" s="332"/>
      <c r="CTZ59" s="332"/>
      <c r="CUA59" s="332"/>
      <c r="CUB59" s="332"/>
      <c r="CUC59" s="332"/>
      <c r="CUD59" s="332"/>
      <c r="CUE59" s="332"/>
      <c r="CUF59" s="332"/>
      <c r="CUG59" s="332"/>
      <c r="CUH59" s="332"/>
      <c r="CUI59" s="332"/>
      <c r="CUJ59" s="332"/>
      <c r="CUK59" s="332"/>
      <c r="CUL59" s="332"/>
      <c r="CUM59" s="332"/>
      <c r="CUN59" s="332"/>
      <c r="CUO59" s="332"/>
      <c r="CUP59" s="332"/>
      <c r="CUQ59" s="332"/>
      <c r="CUR59" s="332"/>
      <c r="CUS59" s="332"/>
      <c r="CUT59" s="332"/>
      <c r="CUU59" s="332"/>
      <c r="CUV59" s="332"/>
      <c r="CUW59" s="332"/>
      <c r="CUX59" s="332"/>
      <c r="CUY59" s="332"/>
      <c r="CUZ59" s="332"/>
      <c r="CVA59" s="332"/>
      <c r="CVB59" s="332"/>
      <c r="CVC59" s="332"/>
      <c r="CVD59" s="332"/>
      <c r="CVE59" s="332"/>
      <c r="CVF59" s="332"/>
      <c r="CVG59" s="332"/>
      <c r="CVH59" s="332"/>
      <c r="CVI59" s="332"/>
      <c r="CVJ59" s="332"/>
      <c r="CVK59" s="332"/>
      <c r="CVL59" s="332"/>
      <c r="CVM59" s="332"/>
      <c r="CVN59" s="332"/>
      <c r="CVO59" s="332"/>
      <c r="CVP59" s="332"/>
      <c r="CVQ59" s="332"/>
      <c r="CVR59" s="332"/>
      <c r="CVS59" s="332"/>
      <c r="CVT59" s="332"/>
      <c r="CVU59" s="332"/>
      <c r="CVV59" s="332"/>
      <c r="CVW59" s="332"/>
      <c r="CVX59" s="332"/>
      <c r="CVY59" s="332"/>
      <c r="CVZ59" s="332"/>
      <c r="CWA59" s="332"/>
      <c r="CWB59" s="332"/>
      <c r="CWC59" s="332"/>
      <c r="CWD59" s="332"/>
      <c r="CWE59" s="332"/>
      <c r="CWF59" s="332"/>
      <c r="CWG59" s="332"/>
      <c r="CWH59" s="332"/>
      <c r="CWI59" s="332"/>
      <c r="CWJ59" s="332"/>
      <c r="CWK59" s="332"/>
      <c r="CWL59" s="332"/>
      <c r="CWM59" s="332"/>
      <c r="CWN59" s="332"/>
      <c r="CWO59" s="332"/>
      <c r="CWP59" s="332"/>
      <c r="CWQ59" s="332"/>
      <c r="CWR59" s="332"/>
      <c r="CWS59" s="332"/>
      <c r="CWT59" s="332"/>
      <c r="CWU59" s="332"/>
      <c r="CWV59" s="332"/>
      <c r="CWW59" s="332"/>
      <c r="CWX59" s="332"/>
      <c r="CWY59" s="332"/>
      <c r="CWZ59" s="332"/>
      <c r="CXA59" s="332"/>
      <c r="CXB59" s="332"/>
      <c r="CXC59" s="332"/>
      <c r="CXD59" s="332"/>
      <c r="CXE59" s="332"/>
      <c r="CXF59" s="332"/>
      <c r="CXG59" s="332"/>
      <c r="CXH59" s="332"/>
      <c r="CXI59" s="332"/>
      <c r="CXJ59" s="332"/>
      <c r="CXK59" s="332"/>
      <c r="CXL59" s="332"/>
      <c r="CXM59" s="332"/>
      <c r="CXN59" s="332"/>
      <c r="CXO59" s="332"/>
      <c r="CXP59" s="332"/>
      <c r="CXQ59" s="332"/>
      <c r="CXR59" s="332"/>
      <c r="CXS59" s="332"/>
      <c r="CXT59" s="332"/>
      <c r="CXU59" s="332"/>
      <c r="CXV59" s="332"/>
      <c r="CXW59" s="332"/>
      <c r="CXX59" s="332"/>
      <c r="CXY59" s="332"/>
      <c r="CXZ59" s="332"/>
      <c r="CYA59" s="332"/>
      <c r="CYB59" s="332"/>
      <c r="CYC59" s="332"/>
      <c r="CYD59" s="332"/>
      <c r="CYE59" s="332"/>
      <c r="CYF59" s="332"/>
      <c r="CYG59" s="332"/>
      <c r="CYH59" s="332"/>
      <c r="CYI59" s="332"/>
      <c r="CYJ59" s="332"/>
      <c r="CYK59" s="332"/>
      <c r="CYL59" s="332"/>
      <c r="CYM59" s="332"/>
      <c r="CYN59" s="332"/>
      <c r="CYO59" s="332"/>
      <c r="CYP59" s="332"/>
      <c r="CYQ59" s="332"/>
      <c r="CYR59" s="332"/>
      <c r="CYS59" s="332"/>
      <c r="CYT59" s="332"/>
      <c r="CYU59" s="332"/>
      <c r="CYV59" s="332"/>
      <c r="CYW59" s="332"/>
      <c r="CYX59" s="332"/>
      <c r="CYY59" s="332"/>
      <c r="CYZ59" s="332"/>
      <c r="CZA59" s="332"/>
      <c r="CZB59" s="332"/>
      <c r="CZC59" s="332"/>
      <c r="CZD59" s="332"/>
      <c r="CZE59" s="332"/>
      <c r="CZF59" s="332"/>
      <c r="CZG59" s="332"/>
      <c r="CZH59" s="332"/>
      <c r="CZI59" s="332"/>
      <c r="CZJ59" s="332"/>
      <c r="CZK59" s="332"/>
      <c r="CZL59" s="332"/>
      <c r="CZM59" s="332"/>
      <c r="CZN59" s="332"/>
      <c r="CZO59" s="332"/>
      <c r="CZP59" s="332"/>
      <c r="CZQ59" s="332"/>
      <c r="CZR59" s="332"/>
      <c r="CZS59" s="332"/>
      <c r="CZT59" s="332"/>
      <c r="CZU59" s="332"/>
      <c r="CZV59" s="332"/>
      <c r="CZW59" s="332"/>
      <c r="CZX59" s="332"/>
      <c r="CZY59" s="332"/>
      <c r="CZZ59" s="332"/>
      <c r="DAA59" s="332"/>
      <c r="DAB59" s="332"/>
      <c r="DAC59" s="332"/>
      <c r="DAD59" s="332"/>
      <c r="DAE59" s="332"/>
      <c r="DAF59" s="332"/>
      <c r="DAG59" s="332"/>
      <c r="DAH59" s="332"/>
      <c r="DAI59" s="332"/>
      <c r="DAJ59" s="332"/>
      <c r="DAK59" s="332"/>
      <c r="DAL59" s="332"/>
      <c r="DAM59" s="332"/>
      <c r="DAN59" s="332"/>
      <c r="DAO59" s="332"/>
      <c r="DAP59" s="332"/>
      <c r="DAQ59" s="332"/>
      <c r="DAR59" s="332"/>
      <c r="DAS59" s="332"/>
      <c r="DAT59" s="332"/>
      <c r="DAU59" s="332"/>
      <c r="DAV59" s="332"/>
      <c r="DAW59" s="332"/>
      <c r="DAX59" s="332"/>
      <c r="DAY59" s="332"/>
      <c r="DAZ59" s="332"/>
      <c r="DBA59" s="332"/>
      <c r="DBB59" s="332"/>
      <c r="DBC59" s="332"/>
      <c r="DBD59" s="332"/>
      <c r="DBE59" s="332"/>
      <c r="DBF59" s="332"/>
      <c r="DBG59" s="332"/>
      <c r="DBH59" s="332"/>
      <c r="DBI59" s="332"/>
      <c r="DBJ59" s="332"/>
      <c r="DBK59" s="332"/>
      <c r="DBL59" s="332"/>
      <c r="DBM59" s="332"/>
      <c r="DBN59" s="332"/>
      <c r="DBO59" s="332"/>
      <c r="DBP59" s="332"/>
      <c r="DBQ59" s="332"/>
      <c r="DBR59" s="332"/>
      <c r="DBS59" s="332"/>
      <c r="DBT59" s="332"/>
      <c r="DBU59" s="332"/>
      <c r="DBV59" s="332"/>
      <c r="DBW59" s="332"/>
      <c r="DBX59" s="332"/>
      <c r="DBY59" s="332"/>
      <c r="DBZ59" s="332"/>
      <c r="DCA59" s="332"/>
      <c r="DCB59" s="332"/>
      <c r="DCC59" s="332"/>
      <c r="DCD59" s="332"/>
      <c r="DCE59" s="332"/>
      <c r="DCF59" s="332"/>
      <c r="DCG59" s="332"/>
      <c r="DCH59" s="332"/>
      <c r="DCI59" s="332"/>
      <c r="DCJ59" s="332"/>
      <c r="DCK59" s="332"/>
      <c r="DCL59" s="332"/>
      <c r="DCM59" s="332"/>
      <c r="DCN59" s="332"/>
      <c r="DCO59" s="332"/>
      <c r="DCP59" s="332"/>
      <c r="DCQ59" s="332"/>
      <c r="DCR59" s="332"/>
      <c r="DCS59" s="332"/>
      <c r="DCT59" s="332"/>
      <c r="DCU59" s="332"/>
      <c r="DCV59" s="332"/>
      <c r="DCW59" s="332"/>
      <c r="DCX59" s="332"/>
      <c r="DCY59" s="332"/>
      <c r="DCZ59" s="332"/>
      <c r="DDA59" s="332"/>
      <c r="DDB59" s="332"/>
      <c r="DDC59" s="332"/>
      <c r="DDD59" s="332"/>
      <c r="DDE59" s="332"/>
      <c r="DDF59" s="332"/>
      <c r="DDG59" s="332"/>
      <c r="DDH59" s="332"/>
      <c r="DDI59" s="332"/>
      <c r="DDJ59" s="332"/>
      <c r="DDK59" s="332"/>
      <c r="DDL59" s="332"/>
      <c r="DDM59" s="332"/>
      <c r="DDN59" s="332"/>
      <c r="DDO59" s="332"/>
      <c r="DDP59" s="332"/>
      <c r="DDQ59" s="332"/>
      <c r="DDR59" s="332"/>
      <c r="DDS59" s="332"/>
      <c r="DDT59" s="332"/>
      <c r="DDU59" s="332"/>
      <c r="DDV59" s="332"/>
      <c r="DDW59" s="332"/>
      <c r="DDX59" s="332"/>
      <c r="DDY59" s="332"/>
      <c r="DDZ59" s="332"/>
      <c r="DEA59" s="332"/>
      <c r="DEB59" s="332"/>
      <c r="DEC59" s="332"/>
      <c r="DED59" s="332"/>
      <c r="DEE59" s="332"/>
      <c r="DEF59" s="332"/>
      <c r="DEG59" s="332"/>
      <c r="DEH59" s="332"/>
      <c r="DEI59" s="332"/>
      <c r="DEJ59" s="332"/>
      <c r="DEK59" s="332"/>
      <c r="DEL59" s="332"/>
      <c r="DEM59" s="332"/>
      <c r="DEN59" s="332"/>
      <c r="DEO59" s="332"/>
      <c r="DEP59" s="332"/>
      <c r="DEQ59" s="332"/>
      <c r="DER59" s="332"/>
      <c r="DES59" s="332"/>
      <c r="DET59" s="332"/>
      <c r="DEU59" s="332"/>
      <c r="DEV59" s="332"/>
      <c r="DEW59" s="332"/>
      <c r="DEX59" s="332"/>
      <c r="DEY59" s="332"/>
      <c r="DEZ59" s="332"/>
      <c r="DFA59" s="332"/>
      <c r="DFB59" s="332"/>
      <c r="DFC59" s="332"/>
      <c r="DFD59" s="332"/>
      <c r="DFE59" s="332"/>
      <c r="DFF59" s="332"/>
      <c r="DFG59" s="332"/>
      <c r="DFH59" s="332"/>
      <c r="DFI59" s="332"/>
      <c r="DFJ59" s="332"/>
      <c r="DFK59" s="332"/>
      <c r="DFL59" s="332"/>
      <c r="DFM59" s="332"/>
      <c r="DFN59" s="332"/>
      <c r="DFO59" s="332"/>
      <c r="DFP59" s="332"/>
      <c r="DFQ59" s="332"/>
      <c r="DFR59" s="332"/>
      <c r="DFS59" s="332"/>
      <c r="DFT59" s="332"/>
      <c r="DFU59" s="332"/>
      <c r="DFV59" s="332"/>
      <c r="DFW59" s="332"/>
      <c r="DFX59" s="332"/>
      <c r="DFY59" s="332"/>
      <c r="DFZ59" s="332"/>
      <c r="DGA59" s="332"/>
      <c r="DGB59" s="332"/>
      <c r="DGC59" s="332"/>
      <c r="DGD59" s="332"/>
      <c r="DGE59" s="332"/>
      <c r="DGF59" s="332"/>
      <c r="DGG59" s="332"/>
      <c r="DGH59" s="332"/>
      <c r="DGI59" s="332"/>
      <c r="DGJ59" s="332"/>
      <c r="DGK59" s="332"/>
      <c r="DGL59" s="332"/>
      <c r="DGM59" s="332"/>
      <c r="DGN59" s="332"/>
      <c r="DGO59" s="332"/>
      <c r="DGP59" s="332"/>
      <c r="DGQ59" s="332"/>
      <c r="DGR59" s="332"/>
      <c r="DGS59" s="332"/>
      <c r="DGT59" s="332"/>
      <c r="DGU59" s="332"/>
      <c r="DGV59" s="332"/>
      <c r="DGW59" s="332"/>
      <c r="DGX59" s="332"/>
      <c r="DGY59" s="332"/>
      <c r="DGZ59" s="332"/>
      <c r="DHA59" s="332"/>
      <c r="DHB59" s="332"/>
      <c r="DHC59" s="332"/>
      <c r="DHD59" s="332"/>
      <c r="DHE59" s="332"/>
      <c r="DHF59" s="332"/>
      <c r="DHG59" s="332"/>
      <c r="DHH59" s="332"/>
      <c r="DHI59" s="332"/>
      <c r="DHJ59" s="332"/>
      <c r="DHK59" s="332"/>
      <c r="DHL59" s="332"/>
      <c r="DHM59" s="332"/>
      <c r="DHN59" s="332"/>
      <c r="DHO59" s="332"/>
      <c r="DHP59" s="332"/>
      <c r="DHQ59" s="332"/>
      <c r="DHR59" s="332"/>
      <c r="DHS59" s="332"/>
      <c r="DHT59" s="332"/>
      <c r="DHU59" s="332"/>
      <c r="DHV59" s="332"/>
      <c r="DHW59" s="332"/>
      <c r="DHX59" s="332"/>
      <c r="DHY59" s="332"/>
      <c r="DHZ59" s="332"/>
      <c r="DIA59" s="332"/>
      <c r="DIB59" s="332"/>
      <c r="DIC59" s="332"/>
      <c r="DID59" s="332"/>
      <c r="DIE59" s="332"/>
      <c r="DIF59" s="332"/>
      <c r="DIG59" s="332"/>
      <c r="DIH59" s="332"/>
      <c r="DII59" s="332"/>
      <c r="DIJ59" s="332"/>
      <c r="DIK59" s="332"/>
      <c r="DIL59" s="332"/>
      <c r="DIM59" s="332"/>
      <c r="DIN59" s="332"/>
      <c r="DIO59" s="332"/>
      <c r="DIP59" s="332"/>
      <c r="DIQ59" s="332"/>
      <c r="DIR59" s="332"/>
      <c r="DIS59" s="332"/>
      <c r="DIT59" s="332"/>
      <c r="DIU59" s="332"/>
      <c r="DIV59" s="332"/>
      <c r="DIW59" s="332"/>
      <c r="DIX59" s="332"/>
      <c r="DIY59" s="332"/>
      <c r="DIZ59" s="332"/>
      <c r="DJA59" s="332"/>
      <c r="DJB59" s="332"/>
      <c r="DJC59" s="332"/>
      <c r="DJD59" s="332"/>
      <c r="DJE59" s="332"/>
      <c r="DJF59" s="332"/>
      <c r="DJG59" s="332"/>
      <c r="DJH59" s="332"/>
      <c r="DJI59" s="332"/>
      <c r="DJJ59" s="332"/>
      <c r="DJK59" s="332"/>
      <c r="DJL59" s="332"/>
      <c r="DJM59" s="332"/>
      <c r="DJN59" s="332"/>
      <c r="DJO59" s="332"/>
      <c r="DJP59" s="332"/>
      <c r="DJQ59" s="332"/>
      <c r="DJR59" s="332"/>
      <c r="DJS59" s="332"/>
      <c r="DJT59" s="332"/>
      <c r="DJU59" s="332"/>
      <c r="DJV59" s="332"/>
      <c r="DJW59" s="332"/>
      <c r="DJX59" s="332"/>
      <c r="DJY59" s="332"/>
      <c r="DJZ59" s="332"/>
      <c r="DKA59" s="332"/>
      <c r="DKB59" s="332"/>
      <c r="DKC59" s="332"/>
      <c r="DKD59" s="332"/>
      <c r="DKE59" s="332"/>
      <c r="DKF59" s="332"/>
      <c r="DKG59" s="332"/>
      <c r="DKH59" s="332"/>
      <c r="DKI59" s="332"/>
      <c r="DKJ59" s="332"/>
      <c r="DKK59" s="332"/>
      <c r="DKL59" s="332"/>
      <c r="DKM59" s="332"/>
      <c r="DKN59" s="332"/>
      <c r="DKO59" s="332"/>
      <c r="DKP59" s="332"/>
      <c r="DKQ59" s="332"/>
      <c r="DKR59" s="332"/>
      <c r="DKS59" s="332"/>
      <c r="DKT59" s="332"/>
      <c r="DKU59" s="332"/>
      <c r="DKV59" s="332"/>
      <c r="DKW59" s="332"/>
      <c r="DKX59" s="332"/>
      <c r="DKY59" s="332"/>
      <c r="DKZ59" s="332"/>
      <c r="DLA59" s="332"/>
      <c r="DLB59" s="332"/>
      <c r="DLC59" s="332"/>
      <c r="DLD59" s="332"/>
      <c r="DLE59" s="332"/>
      <c r="DLF59" s="332"/>
      <c r="DLG59" s="332"/>
      <c r="DLH59" s="332"/>
      <c r="DLI59" s="332"/>
      <c r="DLJ59" s="332"/>
      <c r="DLK59" s="332"/>
      <c r="DLL59" s="332"/>
      <c r="DLM59" s="332"/>
      <c r="DLN59" s="332"/>
      <c r="DLO59" s="332"/>
      <c r="DLP59" s="332"/>
      <c r="DLQ59" s="332"/>
      <c r="DLR59" s="332"/>
      <c r="DLS59" s="332"/>
      <c r="DLT59" s="332"/>
      <c r="DLU59" s="332"/>
      <c r="DLV59" s="332"/>
      <c r="DLW59" s="332"/>
      <c r="DLX59" s="332"/>
      <c r="DLY59" s="332"/>
      <c r="DLZ59" s="332"/>
      <c r="DMA59" s="332"/>
      <c r="DMB59" s="332"/>
      <c r="DMC59" s="332"/>
      <c r="DMD59" s="332"/>
      <c r="DME59" s="332"/>
      <c r="DMF59" s="332"/>
      <c r="DMG59" s="332"/>
      <c r="DMH59" s="332"/>
      <c r="DMI59" s="332"/>
      <c r="DMJ59" s="332"/>
      <c r="DMK59" s="332"/>
      <c r="DML59" s="332"/>
      <c r="DMM59" s="332"/>
      <c r="DMN59" s="332"/>
      <c r="DMO59" s="332"/>
      <c r="DMP59" s="332"/>
      <c r="DMQ59" s="332"/>
      <c r="DMR59" s="332"/>
      <c r="DMS59" s="332"/>
      <c r="DMT59" s="332"/>
      <c r="DMU59" s="332"/>
      <c r="DMV59" s="332"/>
      <c r="DMW59" s="332"/>
      <c r="DMX59" s="332"/>
      <c r="DMY59" s="332"/>
      <c r="DMZ59" s="332"/>
      <c r="DNA59" s="332"/>
      <c r="DNB59" s="332"/>
      <c r="DNC59" s="332"/>
      <c r="DND59" s="332"/>
      <c r="DNE59" s="332"/>
      <c r="DNF59" s="332"/>
      <c r="DNG59" s="332"/>
      <c r="DNH59" s="332"/>
      <c r="DNI59" s="332"/>
      <c r="DNJ59" s="332"/>
      <c r="DNK59" s="332"/>
      <c r="DNL59" s="332"/>
      <c r="DNM59" s="332"/>
      <c r="DNN59" s="332"/>
      <c r="DNO59" s="332"/>
      <c r="DNP59" s="332"/>
      <c r="DNQ59" s="332"/>
      <c r="DNR59" s="332"/>
      <c r="DNS59" s="332"/>
      <c r="DNT59" s="332"/>
      <c r="DNU59" s="332"/>
      <c r="DNV59" s="332"/>
      <c r="DNW59" s="332"/>
      <c r="DNX59" s="332"/>
      <c r="DNY59" s="332"/>
      <c r="DNZ59" s="332"/>
      <c r="DOA59" s="332"/>
      <c r="DOB59" s="332"/>
      <c r="DOC59" s="332"/>
      <c r="DOD59" s="332"/>
      <c r="DOE59" s="332"/>
      <c r="DOF59" s="332"/>
      <c r="DOG59" s="332"/>
      <c r="DOH59" s="332"/>
      <c r="DOI59" s="332"/>
      <c r="DOJ59" s="332"/>
      <c r="DOK59" s="332"/>
      <c r="DOL59" s="332"/>
      <c r="DOM59" s="332"/>
      <c r="DON59" s="332"/>
      <c r="DOO59" s="332"/>
      <c r="DOP59" s="332"/>
      <c r="DOQ59" s="332"/>
      <c r="DOR59" s="332"/>
      <c r="DOS59" s="332"/>
      <c r="DOT59" s="332"/>
      <c r="DOU59" s="332"/>
      <c r="DOV59" s="332"/>
      <c r="DOW59" s="332"/>
      <c r="DOX59" s="332"/>
      <c r="DOY59" s="332"/>
      <c r="DOZ59" s="332"/>
      <c r="DPA59" s="332"/>
      <c r="DPB59" s="332"/>
      <c r="DPC59" s="332"/>
      <c r="DPD59" s="332"/>
      <c r="DPE59" s="332"/>
      <c r="DPF59" s="332"/>
      <c r="DPG59" s="332"/>
      <c r="DPH59" s="332"/>
      <c r="DPI59" s="332"/>
      <c r="DPJ59" s="332"/>
      <c r="DPK59" s="332"/>
      <c r="DPL59" s="332"/>
      <c r="DPM59" s="332"/>
      <c r="DPN59" s="332"/>
      <c r="DPO59" s="332"/>
      <c r="DPP59" s="332"/>
      <c r="DPQ59" s="332"/>
      <c r="DPR59" s="332"/>
      <c r="DPS59" s="332"/>
      <c r="DPT59" s="332"/>
      <c r="DPU59" s="332"/>
      <c r="DPV59" s="332"/>
      <c r="DPW59" s="332"/>
      <c r="DPX59" s="332"/>
      <c r="DPY59" s="332"/>
      <c r="DPZ59" s="332"/>
      <c r="DQA59" s="332"/>
      <c r="DQB59" s="332"/>
      <c r="DQC59" s="332"/>
      <c r="DQD59" s="332"/>
      <c r="DQE59" s="332"/>
      <c r="DQF59" s="332"/>
      <c r="DQG59" s="332"/>
      <c r="DQH59" s="332"/>
      <c r="DQI59" s="332"/>
      <c r="DQJ59" s="332"/>
      <c r="DQK59" s="332"/>
      <c r="DQL59" s="332"/>
      <c r="DQM59" s="332"/>
      <c r="DQN59" s="332"/>
      <c r="DQO59" s="332"/>
      <c r="DQP59" s="332"/>
      <c r="DQQ59" s="332"/>
      <c r="DQR59" s="332"/>
      <c r="DQS59" s="332"/>
      <c r="DQT59" s="332"/>
      <c r="DQU59" s="332"/>
      <c r="DQV59" s="332"/>
      <c r="DQW59" s="332"/>
      <c r="DQX59" s="332"/>
      <c r="DQY59" s="332"/>
      <c r="DQZ59" s="332"/>
      <c r="DRA59" s="332"/>
      <c r="DRB59" s="332"/>
      <c r="DRC59" s="332"/>
      <c r="DRD59" s="332"/>
      <c r="DRE59" s="332"/>
      <c r="DRF59" s="332"/>
      <c r="DRG59" s="332"/>
      <c r="DRH59" s="332"/>
      <c r="DRI59" s="332"/>
      <c r="DRJ59" s="332"/>
      <c r="DRK59" s="332"/>
      <c r="DRL59" s="332"/>
      <c r="DRM59" s="332"/>
      <c r="DRN59" s="332"/>
      <c r="DRO59" s="332"/>
      <c r="DRP59" s="332"/>
      <c r="DRQ59" s="332"/>
      <c r="DRR59" s="332"/>
      <c r="DRS59" s="332"/>
      <c r="DRT59" s="332"/>
      <c r="DRU59" s="332"/>
      <c r="DRV59" s="332"/>
      <c r="DRW59" s="332"/>
      <c r="DRX59" s="332"/>
      <c r="DRY59" s="332"/>
      <c r="DRZ59" s="332"/>
      <c r="DSA59" s="332"/>
      <c r="DSB59" s="332"/>
      <c r="DSC59" s="332"/>
      <c r="DSD59" s="332"/>
      <c r="DSE59" s="332"/>
      <c r="DSF59" s="332"/>
      <c r="DSG59" s="332"/>
      <c r="DSH59" s="332"/>
      <c r="DSI59" s="332"/>
      <c r="DSJ59" s="332"/>
      <c r="DSK59" s="332"/>
      <c r="DSL59" s="332"/>
      <c r="DSM59" s="332"/>
      <c r="DSN59" s="332"/>
      <c r="DSO59" s="332"/>
      <c r="DSP59" s="332"/>
      <c r="DSQ59" s="332"/>
      <c r="DSR59" s="332"/>
      <c r="DSS59" s="332"/>
      <c r="DST59" s="332"/>
      <c r="DSU59" s="332"/>
      <c r="DSV59" s="332"/>
      <c r="DSW59" s="332"/>
      <c r="DSX59" s="332"/>
      <c r="DSY59" s="332"/>
      <c r="DSZ59" s="332"/>
      <c r="DTA59" s="332"/>
      <c r="DTB59" s="332"/>
      <c r="DTC59" s="332"/>
      <c r="DTD59" s="332"/>
      <c r="DTE59" s="332"/>
      <c r="DTF59" s="332"/>
      <c r="DTG59" s="332"/>
      <c r="DTH59" s="332"/>
      <c r="DTI59" s="332"/>
      <c r="DTJ59" s="332"/>
      <c r="DTK59" s="332"/>
      <c r="DTL59" s="332"/>
      <c r="DTM59" s="332"/>
      <c r="DTN59" s="332"/>
      <c r="DTO59" s="332"/>
      <c r="DTP59" s="332"/>
      <c r="DTQ59" s="332"/>
      <c r="DTR59" s="332"/>
      <c r="DTS59" s="332"/>
      <c r="DTT59" s="332"/>
      <c r="DTU59" s="332"/>
      <c r="DTV59" s="332"/>
      <c r="DTW59" s="332"/>
      <c r="DTX59" s="332"/>
      <c r="DTY59" s="332"/>
      <c r="DTZ59" s="332"/>
      <c r="DUA59" s="332"/>
      <c r="DUB59" s="332"/>
      <c r="DUC59" s="332"/>
      <c r="DUD59" s="332"/>
      <c r="DUE59" s="332"/>
      <c r="DUF59" s="332"/>
      <c r="DUG59" s="332"/>
      <c r="DUH59" s="332"/>
      <c r="DUI59" s="332"/>
      <c r="DUJ59" s="332"/>
      <c r="DUK59" s="332"/>
      <c r="DUL59" s="332"/>
      <c r="DUM59" s="332"/>
      <c r="DUN59" s="332"/>
      <c r="DUO59" s="332"/>
      <c r="DUP59" s="332"/>
      <c r="DUQ59" s="332"/>
      <c r="DUR59" s="332"/>
      <c r="DUS59" s="332"/>
      <c r="DUT59" s="332"/>
      <c r="DUU59" s="332"/>
      <c r="DUV59" s="332"/>
      <c r="DUW59" s="332"/>
      <c r="DUX59" s="332"/>
      <c r="DUY59" s="332"/>
      <c r="DUZ59" s="332"/>
      <c r="DVA59" s="332"/>
      <c r="DVB59" s="332"/>
      <c r="DVC59" s="332"/>
      <c r="DVD59" s="332"/>
      <c r="DVE59" s="332"/>
      <c r="DVF59" s="332"/>
      <c r="DVG59" s="332"/>
      <c r="DVH59" s="332"/>
      <c r="DVI59" s="332"/>
      <c r="DVJ59" s="332"/>
      <c r="DVK59" s="332"/>
      <c r="DVL59" s="332"/>
      <c r="DVM59" s="332"/>
      <c r="DVN59" s="332"/>
      <c r="DVO59" s="332"/>
      <c r="DVP59" s="332"/>
      <c r="DVQ59" s="332"/>
      <c r="DVR59" s="332"/>
      <c r="DVS59" s="332"/>
      <c r="DVT59" s="332"/>
      <c r="DVU59" s="332"/>
      <c r="DVV59" s="332"/>
      <c r="DVW59" s="332"/>
      <c r="DVX59" s="332"/>
      <c r="DVY59" s="332"/>
      <c r="DVZ59" s="332"/>
      <c r="DWA59" s="332"/>
      <c r="DWB59" s="332"/>
      <c r="DWC59" s="332"/>
      <c r="DWD59" s="332"/>
      <c r="DWE59" s="332"/>
      <c r="DWF59" s="332"/>
      <c r="DWG59" s="332"/>
      <c r="DWH59" s="332"/>
      <c r="DWI59" s="332"/>
      <c r="DWJ59" s="332"/>
      <c r="DWK59" s="332"/>
      <c r="DWL59" s="332"/>
      <c r="DWM59" s="332"/>
      <c r="DWN59" s="332"/>
      <c r="DWO59" s="332"/>
      <c r="DWP59" s="332"/>
      <c r="DWQ59" s="332"/>
      <c r="DWR59" s="332"/>
      <c r="DWS59" s="332"/>
      <c r="DWT59" s="332"/>
      <c r="DWU59" s="332"/>
      <c r="DWV59" s="332"/>
      <c r="DWW59" s="332"/>
      <c r="DWX59" s="332"/>
      <c r="DWY59" s="332"/>
      <c r="DWZ59" s="332"/>
      <c r="DXA59" s="332"/>
      <c r="DXB59" s="332"/>
      <c r="DXC59" s="332"/>
      <c r="DXD59" s="332"/>
      <c r="DXE59" s="332"/>
      <c r="DXF59" s="332"/>
      <c r="DXG59" s="332"/>
      <c r="DXH59" s="332"/>
      <c r="DXI59" s="332"/>
      <c r="DXJ59" s="332"/>
      <c r="DXK59" s="332"/>
      <c r="DXL59" s="332"/>
      <c r="DXM59" s="332"/>
      <c r="DXN59" s="332"/>
      <c r="DXO59" s="332"/>
      <c r="DXP59" s="332"/>
      <c r="DXQ59" s="332"/>
      <c r="DXR59" s="332"/>
      <c r="DXS59" s="332"/>
      <c r="DXT59" s="332"/>
      <c r="DXU59" s="332"/>
      <c r="DXV59" s="332"/>
      <c r="DXW59" s="332"/>
      <c r="DXX59" s="332"/>
      <c r="DXY59" s="332"/>
      <c r="DXZ59" s="332"/>
      <c r="DYA59" s="332"/>
      <c r="DYB59" s="332"/>
      <c r="DYC59" s="332"/>
      <c r="DYD59" s="332"/>
      <c r="DYE59" s="332"/>
      <c r="DYF59" s="332"/>
      <c r="DYG59" s="332"/>
      <c r="DYH59" s="332"/>
      <c r="DYI59" s="332"/>
      <c r="DYJ59" s="332"/>
      <c r="DYK59" s="332"/>
      <c r="DYL59" s="332"/>
      <c r="DYM59" s="332"/>
      <c r="DYN59" s="332"/>
      <c r="DYO59" s="332"/>
      <c r="DYP59" s="332"/>
      <c r="DYQ59" s="332"/>
      <c r="DYR59" s="332"/>
      <c r="DYS59" s="332"/>
      <c r="DYT59" s="332"/>
      <c r="DYU59" s="332"/>
      <c r="DYV59" s="332"/>
      <c r="DYW59" s="332"/>
      <c r="DYX59" s="332"/>
      <c r="DYY59" s="332"/>
      <c r="DYZ59" s="332"/>
      <c r="DZA59" s="332"/>
      <c r="DZB59" s="332"/>
      <c r="DZC59" s="332"/>
      <c r="DZD59" s="332"/>
      <c r="DZE59" s="332"/>
      <c r="DZF59" s="332"/>
      <c r="DZG59" s="332"/>
      <c r="DZH59" s="332"/>
      <c r="DZI59" s="332"/>
      <c r="DZJ59" s="332"/>
      <c r="DZK59" s="332"/>
      <c r="DZL59" s="332"/>
      <c r="DZM59" s="332"/>
      <c r="DZN59" s="332"/>
      <c r="DZO59" s="332"/>
      <c r="DZP59" s="332"/>
      <c r="DZQ59" s="332"/>
      <c r="DZR59" s="332"/>
      <c r="DZS59" s="332"/>
      <c r="DZT59" s="332"/>
      <c r="DZU59" s="332"/>
      <c r="DZV59" s="332"/>
      <c r="DZW59" s="332"/>
      <c r="DZX59" s="332"/>
      <c r="DZY59" s="332"/>
      <c r="DZZ59" s="332"/>
      <c r="EAA59" s="332"/>
      <c r="EAB59" s="332"/>
      <c r="EAC59" s="332"/>
      <c r="EAD59" s="332"/>
      <c r="EAE59" s="332"/>
      <c r="EAF59" s="332"/>
      <c r="EAG59" s="332"/>
      <c r="EAH59" s="332"/>
      <c r="EAI59" s="332"/>
      <c r="EAJ59" s="332"/>
      <c r="EAK59" s="332"/>
      <c r="EAL59" s="332"/>
      <c r="EAM59" s="332"/>
      <c r="EAN59" s="332"/>
      <c r="EAO59" s="332"/>
      <c r="EAP59" s="332"/>
      <c r="EAQ59" s="332"/>
      <c r="EAR59" s="332"/>
      <c r="EAS59" s="332"/>
      <c r="EAT59" s="332"/>
      <c r="EAU59" s="332"/>
      <c r="EAV59" s="332"/>
      <c r="EAW59" s="332"/>
      <c r="EAX59" s="332"/>
      <c r="EAY59" s="332"/>
      <c r="EAZ59" s="332"/>
      <c r="EBA59" s="332"/>
      <c r="EBB59" s="332"/>
      <c r="EBC59" s="332"/>
      <c r="EBD59" s="332"/>
      <c r="EBE59" s="332"/>
      <c r="EBF59" s="332"/>
      <c r="EBG59" s="332"/>
      <c r="EBH59" s="332"/>
      <c r="EBI59" s="332"/>
      <c r="EBJ59" s="332"/>
      <c r="EBK59" s="332"/>
      <c r="EBL59" s="332"/>
      <c r="EBM59" s="332"/>
      <c r="EBN59" s="332"/>
      <c r="EBO59" s="332"/>
      <c r="EBP59" s="332"/>
      <c r="EBQ59" s="332"/>
      <c r="EBR59" s="332"/>
      <c r="EBS59" s="332"/>
      <c r="EBT59" s="332"/>
      <c r="EBU59" s="332"/>
      <c r="EBV59" s="332"/>
      <c r="EBW59" s="332"/>
      <c r="EBX59" s="332"/>
      <c r="EBY59" s="332"/>
      <c r="EBZ59" s="332"/>
      <c r="ECA59" s="332"/>
      <c r="ECB59" s="332"/>
      <c r="ECC59" s="332"/>
      <c r="ECD59" s="332"/>
      <c r="ECE59" s="332"/>
      <c r="ECF59" s="332"/>
      <c r="ECG59" s="332"/>
      <c r="ECH59" s="332"/>
      <c r="ECI59" s="332"/>
      <c r="ECJ59" s="332"/>
      <c r="ECK59" s="332"/>
      <c r="ECL59" s="332"/>
      <c r="ECM59" s="332"/>
      <c r="ECN59" s="332"/>
      <c r="ECO59" s="332"/>
      <c r="ECP59" s="332"/>
      <c r="ECQ59" s="332"/>
      <c r="ECR59" s="332"/>
      <c r="ECS59" s="332"/>
      <c r="ECT59" s="332"/>
      <c r="ECU59" s="332"/>
      <c r="ECV59" s="332"/>
      <c r="ECW59" s="332"/>
      <c r="ECX59" s="332"/>
      <c r="ECY59" s="332"/>
      <c r="ECZ59" s="332"/>
      <c r="EDA59" s="332"/>
      <c r="EDB59" s="332"/>
      <c r="EDC59" s="332"/>
      <c r="EDD59" s="332"/>
      <c r="EDE59" s="332"/>
      <c r="EDF59" s="332"/>
      <c r="EDG59" s="332"/>
      <c r="EDH59" s="332"/>
      <c r="EDI59" s="332"/>
      <c r="EDJ59" s="332"/>
      <c r="EDK59" s="332"/>
      <c r="EDL59" s="332"/>
      <c r="EDM59" s="332"/>
      <c r="EDN59" s="332"/>
      <c r="EDO59" s="332"/>
      <c r="EDP59" s="332"/>
      <c r="EDQ59" s="332"/>
      <c r="EDR59" s="332"/>
      <c r="EDS59" s="332"/>
      <c r="EDT59" s="332"/>
      <c r="EDU59" s="332"/>
      <c r="EDV59" s="332"/>
      <c r="EDW59" s="332"/>
      <c r="EDX59" s="332"/>
      <c r="EDY59" s="332"/>
      <c r="EDZ59" s="332"/>
      <c r="EEA59" s="332"/>
      <c r="EEB59" s="332"/>
      <c r="EEC59" s="332"/>
      <c r="EED59" s="332"/>
      <c r="EEE59" s="332"/>
      <c r="EEF59" s="332"/>
      <c r="EEG59" s="332"/>
      <c r="EEH59" s="332"/>
      <c r="EEI59" s="332"/>
      <c r="EEJ59" s="332"/>
      <c r="EEK59" s="332"/>
      <c r="EEL59" s="332"/>
      <c r="EEM59" s="332"/>
      <c r="EEN59" s="332"/>
      <c r="EEO59" s="332"/>
      <c r="EEP59" s="332"/>
      <c r="EEQ59" s="332"/>
      <c r="EER59" s="332"/>
      <c r="EES59" s="332"/>
      <c r="EET59" s="332"/>
      <c r="EEU59" s="332"/>
      <c r="EEV59" s="332"/>
      <c r="EEW59" s="332"/>
      <c r="EEX59" s="332"/>
      <c r="EEY59" s="332"/>
      <c r="EEZ59" s="332"/>
      <c r="EFA59" s="332"/>
      <c r="EFB59" s="332"/>
      <c r="EFC59" s="332"/>
      <c r="EFD59" s="332"/>
      <c r="EFE59" s="332"/>
      <c r="EFF59" s="332"/>
      <c r="EFG59" s="332"/>
      <c r="EFH59" s="332"/>
      <c r="EFI59" s="332"/>
      <c r="EFJ59" s="332"/>
      <c r="EFK59" s="332"/>
      <c r="EFL59" s="332"/>
      <c r="EFM59" s="332"/>
      <c r="EFN59" s="332"/>
      <c r="EFO59" s="332"/>
      <c r="EFP59" s="332"/>
      <c r="EFQ59" s="332"/>
      <c r="EFR59" s="332"/>
      <c r="EFS59" s="332"/>
      <c r="EFT59" s="332"/>
      <c r="EFU59" s="332"/>
      <c r="EFV59" s="332"/>
      <c r="EFW59" s="332"/>
      <c r="EFX59" s="332"/>
      <c r="EFY59" s="332"/>
      <c r="EFZ59" s="332"/>
      <c r="EGA59" s="332"/>
      <c r="EGB59" s="332"/>
      <c r="EGC59" s="332"/>
      <c r="EGD59" s="332"/>
      <c r="EGE59" s="332"/>
      <c r="EGF59" s="332"/>
      <c r="EGG59" s="332"/>
      <c r="EGH59" s="332"/>
      <c r="EGI59" s="332"/>
      <c r="EGJ59" s="332"/>
      <c r="EGK59" s="332"/>
      <c r="EGL59" s="332"/>
      <c r="EGM59" s="332"/>
      <c r="EGN59" s="332"/>
      <c r="EGO59" s="332"/>
      <c r="EGP59" s="332"/>
      <c r="EGQ59" s="332"/>
      <c r="EGR59" s="332"/>
      <c r="EGS59" s="332"/>
      <c r="EGT59" s="332"/>
      <c r="EGU59" s="332"/>
      <c r="EGV59" s="332"/>
      <c r="EGW59" s="332"/>
      <c r="EGX59" s="332"/>
      <c r="EGY59" s="332"/>
      <c r="EGZ59" s="332"/>
      <c r="EHA59" s="332"/>
      <c r="EHB59" s="332"/>
      <c r="EHC59" s="332"/>
      <c r="EHD59" s="332"/>
      <c r="EHE59" s="332"/>
      <c r="EHF59" s="332"/>
      <c r="EHG59" s="332"/>
      <c r="EHH59" s="332"/>
      <c r="EHI59" s="332"/>
      <c r="EHJ59" s="332"/>
      <c r="EHK59" s="332"/>
      <c r="EHL59" s="332"/>
      <c r="EHM59" s="332"/>
      <c r="EHN59" s="332"/>
      <c r="EHO59" s="332"/>
      <c r="EHP59" s="332"/>
      <c r="EHQ59" s="332"/>
      <c r="EHR59" s="332"/>
      <c r="EHS59" s="332"/>
      <c r="EHT59" s="332"/>
      <c r="EHU59" s="332"/>
      <c r="EHV59" s="332"/>
      <c r="EHW59" s="332"/>
      <c r="EHX59" s="332"/>
      <c r="EHY59" s="332"/>
      <c r="EHZ59" s="332"/>
      <c r="EIA59" s="332"/>
      <c r="EIB59" s="332"/>
      <c r="EIC59" s="332"/>
      <c r="EID59" s="332"/>
      <c r="EIE59" s="332"/>
      <c r="EIF59" s="332"/>
      <c r="EIG59" s="332"/>
      <c r="EIH59" s="332"/>
      <c r="EII59" s="332"/>
      <c r="EIJ59" s="332"/>
      <c r="EIK59" s="332"/>
      <c r="EIL59" s="332"/>
      <c r="EIM59" s="332"/>
      <c r="EIN59" s="332"/>
      <c r="EIO59" s="332"/>
      <c r="EIP59" s="332"/>
      <c r="EIQ59" s="332"/>
      <c r="EIR59" s="332"/>
      <c r="EIS59" s="332"/>
      <c r="EIT59" s="332"/>
      <c r="EIU59" s="332"/>
      <c r="EIV59" s="332"/>
      <c r="EIW59" s="332"/>
      <c r="EIX59" s="332"/>
      <c r="EIY59" s="332"/>
      <c r="EIZ59" s="332"/>
      <c r="EJA59" s="332"/>
      <c r="EJB59" s="332"/>
      <c r="EJC59" s="332"/>
      <c r="EJD59" s="332"/>
      <c r="EJE59" s="332"/>
      <c r="EJF59" s="332"/>
      <c r="EJG59" s="332"/>
      <c r="EJH59" s="332"/>
      <c r="EJI59" s="332"/>
      <c r="EJJ59" s="332"/>
      <c r="EJK59" s="332"/>
      <c r="EJL59" s="332"/>
      <c r="EJM59" s="332"/>
      <c r="EJN59" s="332"/>
      <c r="EJO59" s="332"/>
      <c r="EJP59" s="332"/>
      <c r="EJQ59" s="332"/>
      <c r="EJR59" s="332"/>
      <c r="EJS59" s="332"/>
      <c r="EJT59" s="332"/>
      <c r="EJU59" s="332"/>
      <c r="EJV59" s="332"/>
      <c r="EJW59" s="332"/>
      <c r="EJX59" s="332"/>
      <c r="EJY59" s="332"/>
      <c r="EJZ59" s="332"/>
      <c r="EKA59" s="332"/>
      <c r="EKB59" s="332"/>
      <c r="EKC59" s="332"/>
      <c r="EKD59" s="332"/>
      <c r="EKE59" s="332"/>
      <c r="EKF59" s="332"/>
      <c r="EKG59" s="332"/>
      <c r="EKH59" s="332"/>
      <c r="EKI59" s="332"/>
      <c r="EKJ59" s="332"/>
      <c r="EKK59" s="332"/>
      <c r="EKL59" s="332"/>
      <c r="EKM59" s="332"/>
      <c r="EKN59" s="332"/>
      <c r="EKO59" s="332"/>
      <c r="EKP59" s="332"/>
      <c r="EKQ59" s="332"/>
      <c r="EKR59" s="332"/>
      <c r="EKS59" s="332"/>
      <c r="EKT59" s="332"/>
      <c r="EKU59" s="332"/>
      <c r="EKV59" s="332"/>
      <c r="EKW59" s="332"/>
      <c r="EKX59" s="332"/>
      <c r="EKY59" s="332"/>
      <c r="EKZ59" s="332"/>
      <c r="ELA59" s="332"/>
      <c r="ELB59" s="332"/>
      <c r="ELC59" s="332"/>
      <c r="ELD59" s="332"/>
      <c r="ELE59" s="332"/>
      <c r="ELF59" s="332"/>
      <c r="ELG59" s="332"/>
      <c r="ELH59" s="332"/>
      <c r="ELI59" s="332"/>
      <c r="ELJ59" s="332"/>
      <c r="ELK59" s="332"/>
      <c r="ELL59" s="332"/>
      <c r="ELM59" s="332"/>
      <c r="ELN59" s="332"/>
      <c r="ELO59" s="332"/>
      <c r="ELP59" s="332"/>
      <c r="ELQ59" s="332"/>
      <c r="ELR59" s="332"/>
      <c r="ELS59" s="332"/>
      <c r="ELT59" s="332"/>
      <c r="ELU59" s="332"/>
      <c r="ELV59" s="332"/>
      <c r="ELW59" s="332"/>
      <c r="ELX59" s="332"/>
      <c r="ELY59" s="332"/>
      <c r="ELZ59" s="332"/>
      <c r="EMA59" s="332"/>
      <c r="EMB59" s="332"/>
      <c r="EMC59" s="332"/>
      <c r="EMD59" s="332"/>
      <c r="EME59" s="332"/>
      <c r="EMF59" s="332"/>
      <c r="EMG59" s="332"/>
      <c r="EMH59" s="332"/>
      <c r="EMI59" s="332"/>
      <c r="EMJ59" s="332"/>
      <c r="EMK59" s="332"/>
      <c r="EML59" s="332"/>
      <c r="EMM59" s="332"/>
      <c r="EMN59" s="332"/>
      <c r="EMO59" s="332"/>
      <c r="EMP59" s="332"/>
      <c r="EMQ59" s="332"/>
      <c r="EMR59" s="332"/>
      <c r="EMS59" s="332"/>
      <c r="EMT59" s="332"/>
      <c r="EMU59" s="332"/>
      <c r="EMV59" s="332"/>
      <c r="EMW59" s="332"/>
      <c r="EMX59" s="332"/>
      <c r="EMY59" s="332"/>
      <c r="EMZ59" s="332"/>
      <c r="ENA59" s="332"/>
      <c r="ENB59" s="332"/>
      <c r="ENC59" s="332"/>
      <c r="END59" s="332"/>
      <c r="ENE59" s="332"/>
      <c r="ENF59" s="332"/>
      <c r="ENG59" s="332"/>
      <c r="ENH59" s="332"/>
      <c r="ENI59" s="332"/>
      <c r="ENJ59" s="332"/>
      <c r="ENK59" s="332"/>
      <c r="ENL59" s="332"/>
      <c r="ENM59" s="332"/>
      <c r="ENN59" s="332"/>
      <c r="ENO59" s="332"/>
      <c r="ENP59" s="332"/>
      <c r="ENQ59" s="332"/>
      <c r="ENR59" s="332"/>
      <c r="ENS59" s="332"/>
      <c r="ENT59" s="332"/>
      <c r="ENU59" s="332"/>
      <c r="ENV59" s="332"/>
      <c r="ENW59" s="332"/>
      <c r="ENX59" s="332"/>
      <c r="ENY59" s="332"/>
      <c r="ENZ59" s="332"/>
      <c r="EOA59" s="332"/>
      <c r="EOB59" s="332"/>
      <c r="EOC59" s="332"/>
      <c r="EOD59" s="332"/>
      <c r="EOE59" s="332"/>
      <c r="EOF59" s="332"/>
      <c r="EOG59" s="332"/>
      <c r="EOH59" s="332"/>
      <c r="EOI59" s="332"/>
      <c r="EOJ59" s="332"/>
      <c r="EOK59" s="332"/>
      <c r="EOL59" s="332"/>
      <c r="EOM59" s="332"/>
      <c r="EON59" s="332"/>
      <c r="EOO59" s="332"/>
      <c r="EOP59" s="332"/>
      <c r="EOQ59" s="332"/>
      <c r="EOR59" s="332"/>
      <c r="EOS59" s="332"/>
      <c r="EOT59" s="332"/>
      <c r="EOU59" s="332"/>
      <c r="EOV59" s="332"/>
      <c r="EOW59" s="332"/>
      <c r="EOX59" s="332"/>
      <c r="EOY59" s="332"/>
      <c r="EOZ59" s="332"/>
      <c r="EPA59" s="332"/>
      <c r="EPB59" s="332"/>
      <c r="EPC59" s="332"/>
      <c r="EPD59" s="332"/>
      <c r="EPE59" s="332"/>
      <c r="EPF59" s="332"/>
      <c r="EPG59" s="332"/>
      <c r="EPH59" s="332"/>
      <c r="EPI59" s="332"/>
      <c r="EPJ59" s="332"/>
      <c r="EPK59" s="332"/>
      <c r="EPL59" s="332"/>
      <c r="EPM59" s="332"/>
      <c r="EPN59" s="332"/>
      <c r="EPO59" s="332"/>
      <c r="EPP59" s="332"/>
      <c r="EPQ59" s="332"/>
      <c r="EPR59" s="332"/>
      <c r="EPS59" s="332"/>
      <c r="EPT59" s="332"/>
      <c r="EPU59" s="332"/>
      <c r="EPV59" s="332"/>
      <c r="EPW59" s="332"/>
      <c r="EPX59" s="332"/>
      <c r="EPY59" s="332"/>
      <c r="EPZ59" s="332"/>
      <c r="EQA59" s="332"/>
      <c r="EQB59" s="332"/>
      <c r="EQC59" s="332"/>
      <c r="EQD59" s="332"/>
      <c r="EQE59" s="332"/>
      <c r="EQF59" s="332"/>
      <c r="EQG59" s="332"/>
      <c r="EQH59" s="332"/>
      <c r="EQI59" s="332"/>
      <c r="EQJ59" s="332"/>
      <c r="EQK59" s="332"/>
      <c r="EQL59" s="332"/>
      <c r="EQM59" s="332"/>
      <c r="EQN59" s="332"/>
      <c r="EQO59" s="332"/>
      <c r="EQP59" s="332"/>
      <c r="EQQ59" s="332"/>
      <c r="EQR59" s="332"/>
      <c r="EQS59" s="332"/>
      <c r="EQT59" s="332"/>
      <c r="EQU59" s="332"/>
      <c r="EQV59" s="332"/>
      <c r="EQW59" s="332"/>
      <c r="EQX59" s="332"/>
      <c r="EQY59" s="332"/>
      <c r="EQZ59" s="332"/>
      <c r="ERA59" s="332"/>
      <c r="ERB59" s="332"/>
      <c r="ERC59" s="332"/>
      <c r="ERD59" s="332"/>
      <c r="ERE59" s="332"/>
      <c r="ERF59" s="332"/>
      <c r="ERG59" s="332"/>
      <c r="ERH59" s="332"/>
      <c r="ERI59" s="332"/>
      <c r="ERJ59" s="332"/>
      <c r="ERK59" s="332"/>
      <c r="ERL59" s="332"/>
      <c r="ERM59" s="332"/>
      <c r="ERN59" s="332"/>
      <c r="ERO59" s="332"/>
      <c r="ERP59" s="332"/>
      <c r="ERQ59" s="332"/>
      <c r="ERR59" s="332"/>
      <c r="ERS59" s="332"/>
      <c r="ERT59" s="332"/>
      <c r="ERU59" s="332"/>
      <c r="ERV59" s="332"/>
      <c r="ERW59" s="332"/>
      <c r="ERX59" s="332"/>
      <c r="ERY59" s="332"/>
      <c r="ERZ59" s="332"/>
      <c r="ESA59" s="332"/>
      <c r="ESB59" s="332"/>
      <c r="ESC59" s="332"/>
      <c r="ESD59" s="332"/>
      <c r="ESE59" s="332"/>
      <c r="ESF59" s="332"/>
      <c r="ESG59" s="332"/>
      <c r="ESH59" s="332"/>
      <c r="ESI59" s="332"/>
      <c r="ESJ59" s="332"/>
      <c r="ESK59" s="332"/>
      <c r="ESL59" s="332"/>
      <c r="ESM59" s="332"/>
      <c r="ESN59" s="332"/>
      <c r="ESO59" s="332"/>
      <c r="ESP59" s="332"/>
      <c r="ESQ59" s="332"/>
      <c r="ESR59" s="332"/>
      <c r="ESS59" s="332"/>
      <c r="EST59" s="332"/>
      <c r="ESU59" s="332"/>
      <c r="ESV59" s="332"/>
      <c r="ESW59" s="332"/>
      <c r="ESX59" s="332"/>
      <c r="ESY59" s="332"/>
      <c r="ESZ59" s="332"/>
      <c r="ETA59" s="332"/>
      <c r="ETB59" s="332"/>
      <c r="ETC59" s="332"/>
      <c r="ETD59" s="332"/>
      <c r="ETE59" s="332"/>
      <c r="ETF59" s="332"/>
      <c r="ETG59" s="332"/>
      <c r="ETH59" s="332"/>
      <c r="ETI59" s="332"/>
      <c r="ETJ59" s="332"/>
      <c r="ETK59" s="332"/>
      <c r="ETL59" s="332"/>
      <c r="ETM59" s="332"/>
      <c r="ETN59" s="332"/>
      <c r="ETO59" s="332"/>
      <c r="ETP59" s="332"/>
      <c r="ETQ59" s="332"/>
      <c r="ETR59" s="332"/>
      <c r="ETS59" s="332"/>
      <c r="ETT59" s="332"/>
      <c r="ETU59" s="332"/>
      <c r="ETV59" s="332"/>
      <c r="ETW59" s="332"/>
      <c r="ETX59" s="332"/>
      <c r="ETY59" s="332"/>
      <c r="ETZ59" s="332"/>
      <c r="EUA59" s="332"/>
      <c r="EUB59" s="332"/>
      <c r="EUC59" s="332"/>
      <c r="EUD59" s="332"/>
      <c r="EUE59" s="332"/>
      <c r="EUF59" s="332"/>
      <c r="EUG59" s="332"/>
      <c r="EUH59" s="332"/>
      <c r="EUI59" s="332"/>
      <c r="EUJ59" s="332"/>
      <c r="EUK59" s="332"/>
      <c r="EUL59" s="332"/>
      <c r="EUM59" s="332"/>
      <c r="EUN59" s="332"/>
      <c r="EUO59" s="332"/>
      <c r="EUP59" s="332"/>
      <c r="EUQ59" s="332"/>
      <c r="EUR59" s="332"/>
      <c r="EUS59" s="332"/>
      <c r="EUT59" s="332"/>
      <c r="EUU59" s="332"/>
      <c r="EUV59" s="332"/>
      <c r="EUW59" s="332"/>
      <c r="EUX59" s="332"/>
      <c r="EUY59" s="332"/>
      <c r="EUZ59" s="332"/>
      <c r="EVA59" s="332"/>
      <c r="EVB59" s="332"/>
      <c r="EVC59" s="332"/>
      <c r="EVD59" s="332"/>
      <c r="EVE59" s="332"/>
      <c r="EVF59" s="332"/>
      <c r="EVG59" s="332"/>
      <c r="EVH59" s="332"/>
      <c r="EVI59" s="332"/>
      <c r="EVJ59" s="332"/>
      <c r="EVK59" s="332"/>
      <c r="EVL59" s="332"/>
      <c r="EVM59" s="332"/>
      <c r="EVN59" s="332"/>
      <c r="EVO59" s="332"/>
      <c r="EVP59" s="332"/>
      <c r="EVQ59" s="332"/>
      <c r="EVR59" s="332"/>
      <c r="EVS59" s="332"/>
      <c r="EVT59" s="332"/>
      <c r="EVU59" s="332"/>
      <c r="EVV59" s="332"/>
      <c r="EVW59" s="332"/>
      <c r="EVX59" s="332"/>
      <c r="EVY59" s="332"/>
      <c r="EVZ59" s="332"/>
      <c r="EWA59" s="332"/>
      <c r="EWB59" s="332"/>
      <c r="EWC59" s="332"/>
      <c r="EWD59" s="332"/>
      <c r="EWE59" s="332"/>
      <c r="EWF59" s="332"/>
      <c r="EWG59" s="332"/>
      <c r="EWH59" s="332"/>
      <c r="EWI59" s="332"/>
      <c r="EWJ59" s="332"/>
      <c r="EWK59" s="332"/>
      <c r="EWL59" s="332"/>
      <c r="EWM59" s="332"/>
      <c r="EWN59" s="332"/>
      <c r="EWO59" s="332"/>
      <c r="EWP59" s="332"/>
      <c r="EWQ59" s="332"/>
      <c r="EWR59" s="332"/>
      <c r="EWS59" s="332"/>
      <c r="EWT59" s="332"/>
      <c r="EWU59" s="332"/>
      <c r="EWV59" s="332"/>
      <c r="EWW59" s="332"/>
      <c r="EWX59" s="332"/>
      <c r="EWY59" s="332"/>
      <c r="EWZ59" s="332"/>
      <c r="EXA59" s="332"/>
      <c r="EXB59" s="332"/>
      <c r="EXC59" s="332"/>
      <c r="EXD59" s="332"/>
      <c r="EXE59" s="332"/>
      <c r="EXF59" s="332"/>
      <c r="EXG59" s="332"/>
      <c r="EXH59" s="332"/>
      <c r="EXI59" s="332"/>
      <c r="EXJ59" s="332"/>
      <c r="EXK59" s="332"/>
      <c r="EXL59" s="332"/>
      <c r="EXM59" s="332"/>
      <c r="EXN59" s="332"/>
      <c r="EXO59" s="332"/>
      <c r="EXP59" s="332"/>
      <c r="EXQ59" s="332"/>
      <c r="EXR59" s="332"/>
      <c r="EXS59" s="332"/>
      <c r="EXT59" s="332"/>
      <c r="EXU59" s="332"/>
      <c r="EXV59" s="332"/>
      <c r="EXW59" s="332"/>
      <c r="EXX59" s="332"/>
      <c r="EXY59" s="332"/>
      <c r="EXZ59" s="332"/>
      <c r="EYA59" s="332"/>
      <c r="EYB59" s="332"/>
      <c r="EYC59" s="332"/>
      <c r="EYD59" s="332"/>
      <c r="EYE59" s="332"/>
      <c r="EYF59" s="332"/>
      <c r="EYG59" s="332"/>
      <c r="EYH59" s="332"/>
      <c r="EYI59" s="332"/>
      <c r="EYJ59" s="332"/>
      <c r="EYK59" s="332"/>
      <c r="EYL59" s="332"/>
      <c r="EYM59" s="332"/>
      <c r="EYN59" s="332"/>
      <c r="EYO59" s="332"/>
      <c r="EYP59" s="332"/>
      <c r="EYQ59" s="332"/>
      <c r="EYR59" s="332"/>
      <c r="EYS59" s="332"/>
      <c r="EYT59" s="332"/>
      <c r="EYU59" s="332"/>
      <c r="EYV59" s="332"/>
      <c r="EYW59" s="332"/>
      <c r="EYX59" s="332"/>
      <c r="EYY59" s="332"/>
      <c r="EYZ59" s="332"/>
      <c r="EZA59" s="332"/>
      <c r="EZB59" s="332"/>
      <c r="EZC59" s="332"/>
      <c r="EZD59" s="332"/>
      <c r="EZE59" s="332"/>
      <c r="EZF59" s="332"/>
      <c r="EZG59" s="332"/>
      <c r="EZH59" s="332"/>
      <c r="EZI59" s="332"/>
      <c r="EZJ59" s="332"/>
      <c r="EZK59" s="332"/>
      <c r="EZL59" s="332"/>
      <c r="EZM59" s="332"/>
      <c r="EZN59" s="332"/>
      <c r="EZO59" s="332"/>
      <c r="EZP59" s="332"/>
      <c r="EZQ59" s="332"/>
      <c r="EZR59" s="332"/>
      <c r="EZS59" s="332"/>
      <c r="EZT59" s="332"/>
      <c r="EZU59" s="332"/>
      <c r="EZV59" s="332"/>
      <c r="EZW59" s="332"/>
      <c r="EZX59" s="332"/>
      <c r="EZY59" s="332"/>
      <c r="EZZ59" s="332"/>
      <c r="FAA59" s="332"/>
      <c r="FAB59" s="332"/>
      <c r="FAC59" s="332"/>
      <c r="FAD59" s="332"/>
      <c r="FAE59" s="332"/>
      <c r="FAF59" s="332"/>
      <c r="FAG59" s="332"/>
      <c r="FAH59" s="332"/>
      <c r="FAI59" s="332"/>
      <c r="FAJ59" s="332"/>
      <c r="FAK59" s="332"/>
      <c r="FAL59" s="332"/>
      <c r="FAM59" s="332"/>
      <c r="FAN59" s="332"/>
      <c r="FAO59" s="332"/>
      <c r="FAP59" s="332"/>
      <c r="FAQ59" s="332"/>
      <c r="FAR59" s="332"/>
      <c r="FAS59" s="332"/>
      <c r="FAT59" s="332"/>
      <c r="FAU59" s="332"/>
      <c r="FAV59" s="332"/>
      <c r="FAW59" s="332"/>
      <c r="FAX59" s="332"/>
      <c r="FAY59" s="332"/>
      <c r="FAZ59" s="332"/>
      <c r="FBA59" s="332"/>
      <c r="FBB59" s="332"/>
      <c r="FBC59" s="332"/>
      <c r="FBD59" s="332"/>
      <c r="FBE59" s="332"/>
      <c r="FBF59" s="332"/>
      <c r="FBG59" s="332"/>
      <c r="FBH59" s="332"/>
      <c r="FBI59" s="332"/>
      <c r="FBJ59" s="332"/>
      <c r="FBK59" s="332"/>
      <c r="FBL59" s="332"/>
      <c r="FBM59" s="332"/>
      <c r="FBN59" s="332"/>
      <c r="FBO59" s="332"/>
      <c r="FBP59" s="332"/>
      <c r="FBQ59" s="332"/>
      <c r="FBR59" s="332"/>
      <c r="FBS59" s="332"/>
      <c r="FBT59" s="332"/>
      <c r="FBU59" s="332"/>
      <c r="FBV59" s="332"/>
      <c r="FBW59" s="332"/>
      <c r="FBX59" s="332"/>
      <c r="FBY59" s="332"/>
      <c r="FBZ59" s="332"/>
      <c r="FCA59" s="332"/>
      <c r="FCB59" s="332"/>
      <c r="FCC59" s="332"/>
      <c r="FCD59" s="332"/>
      <c r="FCE59" s="332"/>
      <c r="FCF59" s="332"/>
      <c r="FCG59" s="332"/>
      <c r="FCH59" s="332"/>
      <c r="FCI59" s="332"/>
      <c r="FCJ59" s="332"/>
      <c r="FCK59" s="332"/>
      <c r="FCL59" s="332"/>
      <c r="FCM59" s="332"/>
      <c r="FCN59" s="332"/>
      <c r="FCO59" s="332"/>
      <c r="FCP59" s="332"/>
      <c r="FCQ59" s="332"/>
      <c r="FCR59" s="332"/>
      <c r="FCS59" s="332"/>
      <c r="FCT59" s="332"/>
      <c r="FCU59" s="332"/>
      <c r="FCV59" s="332"/>
      <c r="FCW59" s="332"/>
      <c r="FCX59" s="332"/>
      <c r="FCY59" s="332"/>
      <c r="FCZ59" s="332"/>
      <c r="FDA59" s="332"/>
      <c r="FDB59" s="332"/>
      <c r="FDC59" s="332"/>
      <c r="FDD59" s="332"/>
      <c r="FDE59" s="332"/>
      <c r="FDF59" s="332"/>
      <c r="FDG59" s="332"/>
      <c r="FDH59" s="332"/>
      <c r="FDI59" s="332"/>
      <c r="FDJ59" s="332"/>
      <c r="FDK59" s="332"/>
      <c r="FDL59" s="332"/>
      <c r="FDM59" s="332"/>
      <c r="FDN59" s="332"/>
      <c r="FDO59" s="332"/>
      <c r="FDP59" s="332"/>
      <c r="FDQ59" s="332"/>
      <c r="FDR59" s="332"/>
      <c r="FDS59" s="332"/>
      <c r="FDT59" s="332"/>
      <c r="FDU59" s="332"/>
      <c r="FDV59" s="332"/>
      <c r="FDW59" s="332"/>
      <c r="FDX59" s="332"/>
      <c r="FDY59" s="332"/>
      <c r="FDZ59" s="332"/>
      <c r="FEA59" s="332"/>
      <c r="FEB59" s="332"/>
      <c r="FEC59" s="332"/>
      <c r="FED59" s="332"/>
      <c r="FEE59" s="332"/>
      <c r="FEF59" s="332"/>
      <c r="FEG59" s="332"/>
      <c r="FEH59" s="332"/>
      <c r="FEI59" s="332"/>
      <c r="FEJ59" s="332"/>
      <c r="FEK59" s="332"/>
      <c r="FEL59" s="332"/>
      <c r="FEM59" s="332"/>
      <c r="FEN59" s="332"/>
      <c r="FEO59" s="332"/>
      <c r="FEP59" s="332"/>
      <c r="FEQ59" s="332"/>
      <c r="FER59" s="332"/>
      <c r="FES59" s="332"/>
      <c r="FET59" s="332"/>
      <c r="FEU59" s="332"/>
      <c r="FEV59" s="332"/>
      <c r="FEW59" s="332"/>
      <c r="FEX59" s="332"/>
      <c r="FEY59" s="332"/>
      <c r="FEZ59" s="332"/>
      <c r="FFA59" s="332"/>
      <c r="FFB59" s="332"/>
      <c r="FFC59" s="332"/>
      <c r="FFD59" s="332"/>
      <c r="FFE59" s="332"/>
      <c r="FFF59" s="332"/>
      <c r="FFG59" s="332"/>
      <c r="FFH59" s="332"/>
      <c r="FFI59" s="332"/>
      <c r="FFJ59" s="332"/>
      <c r="FFK59" s="332"/>
      <c r="FFL59" s="332"/>
      <c r="FFM59" s="332"/>
      <c r="FFN59" s="332"/>
      <c r="FFO59" s="332"/>
      <c r="FFP59" s="332"/>
      <c r="FFQ59" s="332"/>
      <c r="FFR59" s="332"/>
      <c r="FFS59" s="332"/>
      <c r="FFT59" s="332"/>
      <c r="FFU59" s="332"/>
      <c r="FFV59" s="332"/>
      <c r="FFW59" s="332"/>
      <c r="FFX59" s="332"/>
      <c r="FFY59" s="332"/>
      <c r="FFZ59" s="332"/>
      <c r="FGA59" s="332"/>
      <c r="FGB59" s="332"/>
      <c r="FGC59" s="332"/>
      <c r="FGD59" s="332"/>
      <c r="FGE59" s="332"/>
      <c r="FGF59" s="332"/>
      <c r="FGG59" s="332"/>
      <c r="FGH59" s="332"/>
      <c r="FGI59" s="332"/>
      <c r="FGJ59" s="332"/>
      <c r="FGK59" s="332"/>
      <c r="FGL59" s="332"/>
      <c r="FGM59" s="332"/>
      <c r="FGN59" s="332"/>
      <c r="FGO59" s="332"/>
      <c r="FGP59" s="332"/>
      <c r="FGQ59" s="332"/>
      <c r="FGR59" s="332"/>
      <c r="FGS59" s="332"/>
      <c r="FGT59" s="332"/>
      <c r="FGU59" s="332"/>
      <c r="FGV59" s="332"/>
      <c r="FGW59" s="332"/>
      <c r="FGX59" s="332"/>
      <c r="FGY59" s="332"/>
      <c r="FGZ59" s="332"/>
      <c r="FHA59" s="332"/>
      <c r="FHB59" s="332"/>
      <c r="FHC59" s="332"/>
      <c r="FHD59" s="332"/>
      <c r="FHE59" s="332"/>
      <c r="FHF59" s="332"/>
      <c r="FHG59" s="332"/>
      <c r="FHH59" s="332"/>
      <c r="FHI59" s="332"/>
      <c r="FHJ59" s="332"/>
      <c r="FHK59" s="332"/>
      <c r="FHL59" s="332"/>
      <c r="FHM59" s="332"/>
      <c r="FHN59" s="332"/>
      <c r="FHO59" s="332"/>
      <c r="FHP59" s="332"/>
      <c r="FHQ59" s="332"/>
      <c r="FHR59" s="332"/>
      <c r="FHS59" s="332"/>
      <c r="FHT59" s="332"/>
      <c r="FHU59" s="332"/>
      <c r="FHV59" s="332"/>
      <c r="FHW59" s="332"/>
      <c r="FHX59" s="332"/>
      <c r="FHY59" s="332"/>
      <c r="FHZ59" s="332"/>
      <c r="FIA59" s="332"/>
      <c r="FIB59" s="332"/>
      <c r="FIC59" s="332"/>
      <c r="FID59" s="332"/>
      <c r="FIE59" s="332"/>
      <c r="FIF59" s="332"/>
      <c r="FIG59" s="332"/>
      <c r="FIH59" s="332"/>
      <c r="FII59" s="332"/>
      <c r="FIJ59" s="332"/>
      <c r="FIK59" s="332"/>
      <c r="FIL59" s="332"/>
      <c r="FIM59" s="332"/>
      <c r="FIN59" s="332"/>
      <c r="FIO59" s="332"/>
      <c r="FIP59" s="332"/>
      <c r="FIQ59" s="332"/>
      <c r="FIR59" s="332"/>
      <c r="FIS59" s="332"/>
      <c r="FIT59" s="332"/>
      <c r="FIU59" s="332"/>
      <c r="FIV59" s="332"/>
      <c r="FIW59" s="332"/>
      <c r="FIX59" s="332"/>
      <c r="FIY59" s="332"/>
      <c r="FIZ59" s="332"/>
      <c r="FJA59" s="332"/>
      <c r="FJB59" s="332"/>
      <c r="FJC59" s="332"/>
      <c r="FJD59" s="332"/>
      <c r="FJE59" s="332"/>
      <c r="FJF59" s="332"/>
      <c r="FJG59" s="332"/>
      <c r="FJH59" s="332"/>
      <c r="FJI59" s="332"/>
      <c r="FJJ59" s="332"/>
      <c r="FJK59" s="332"/>
      <c r="FJL59" s="332"/>
      <c r="FJM59" s="332"/>
      <c r="FJN59" s="332"/>
      <c r="FJO59" s="332"/>
      <c r="FJP59" s="332"/>
      <c r="FJQ59" s="332"/>
      <c r="FJR59" s="332"/>
      <c r="FJS59" s="332"/>
      <c r="FJT59" s="332"/>
      <c r="FJU59" s="332"/>
      <c r="FJV59" s="332"/>
      <c r="FJW59" s="332"/>
      <c r="FJX59" s="332"/>
      <c r="FJY59" s="332"/>
      <c r="FJZ59" s="332"/>
      <c r="FKA59" s="332"/>
      <c r="FKB59" s="332"/>
      <c r="FKC59" s="332"/>
      <c r="FKD59" s="332"/>
      <c r="FKE59" s="332"/>
      <c r="FKF59" s="332"/>
      <c r="FKG59" s="332"/>
      <c r="FKH59" s="332"/>
      <c r="FKI59" s="332"/>
      <c r="FKJ59" s="332"/>
      <c r="FKK59" s="332"/>
      <c r="FKL59" s="332"/>
      <c r="FKM59" s="332"/>
      <c r="FKN59" s="332"/>
      <c r="FKO59" s="332"/>
      <c r="FKP59" s="332"/>
      <c r="FKQ59" s="332"/>
      <c r="FKR59" s="332"/>
      <c r="FKS59" s="332"/>
      <c r="FKT59" s="332"/>
      <c r="FKU59" s="332"/>
      <c r="FKV59" s="332"/>
      <c r="FKW59" s="332"/>
      <c r="FKX59" s="332"/>
      <c r="FKY59" s="332"/>
      <c r="FKZ59" s="332"/>
      <c r="FLA59" s="332"/>
      <c r="FLB59" s="332"/>
      <c r="FLC59" s="332"/>
      <c r="FLD59" s="332"/>
      <c r="FLE59" s="332"/>
      <c r="FLF59" s="332"/>
      <c r="FLG59" s="332"/>
      <c r="FLH59" s="332"/>
      <c r="FLI59" s="332"/>
      <c r="FLJ59" s="332"/>
      <c r="FLK59" s="332"/>
      <c r="FLL59" s="332"/>
      <c r="FLM59" s="332"/>
      <c r="FLN59" s="332"/>
      <c r="FLO59" s="332"/>
      <c r="FLP59" s="332"/>
      <c r="FLQ59" s="332"/>
      <c r="FLR59" s="332"/>
      <c r="FLS59" s="332"/>
      <c r="FLT59" s="332"/>
      <c r="FLU59" s="332"/>
      <c r="FLV59" s="332"/>
      <c r="FLW59" s="332"/>
      <c r="FLX59" s="332"/>
      <c r="FLY59" s="332"/>
      <c r="FLZ59" s="332"/>
      <c r="FMA59" s="332"/>
      <c r="FMB59" s="332"/>
      <c r="FMC59" s="332"/>
      <c r="FMD59" s="332"/>
      <c r="FME59" s="332"/>
      <c r="FMF59" s="332"/>
      <c r="FMG59" s="332"/>
      <c r="FMH59" s="332"/>
      <c r="FMI59" s="332"/>
      <c r="FMJ59" s="332"/>
      <c r="FMK59" s="332"/>
      <c r="FML59" s="332"/>
      <c r="FMM59" s="332"/>
      <c r="FMN59" s="332"/>
      <c r="FMO59" s="332"/>
      <c r="FMP59" s="332"/>
      <c r="FMQ59" s="332"/>
      <c r="FMR59" s="332"/>
      <c r="FMS59" s="332"/>
      <c r="FMT59" s="332"/>
      <c r="FMU59" s="332"/>
      <c r="FMV59" s="332"/>
      <c r="FMW59" s="332"/>
      <c r="FMX59" s="332"/>
      <c r="FMY59" s="332"/>
      <c r="FMZ59" s="332"/>
      <c r="FNA59" s="332"/>
      <c r="FNB59" s="332"/>
      <c r="FNC59" s="332"/>
      <c r="FND59" s="332"/>
      <c r="FNE59" s="332"/>
      <c r="FNF59" s="332"/>
      <c r="FNG59" s="332"/>
      <c r="FNH59" s="332"/>
      <c r="FNI59" s="332"/>
      <c r="FNJ59" s="332"/>
      <c r="FNK59" s="332"/>
      <c r="FNL59" s="332"/>
      <c r="FNM59" s="332"/>
      <c r="FNN59" s="332"/>
      <c r="FNO59" s="332"/>
      <c r="FNP59" s="332"/>
      <c r="FNQ59" s="332"/>
      <c r="FNR59" s="332"/>
      <c r="FNS59" s="332"/>
      <c r="FNT59" s="332"/>
      <c r="FNU59" s="332"/>
      <c r="FNV59" s="332"/>
      <c r="FNW59" s="332"/>
      <c r="FNX59" s="332"/>
      <c r="FNY59" s="332"/>
      <c r="FNZ59" s="332"/>
      <c r="FOA59" s="332"/>
      <c r="FOB59" s="332"/>
      <c r="FOC59" s="332"/>
      <c r="FOD59" s="332"/>
      <c r="FOE59" s="332"/>
      <c r="FOF59" s="332"/>
      <c r="FOG59" s="332"/>
      <c r="FOH59" s="332"/>
      <c r="FOI59" s="332"/>
      <c r="FOJ59" s="332"/>
      <c r="FOK59" s="332"/>
      <c r="FOL59" s="332"/>
      <c r="FOM59" s="332"/>
      <c r="FON59" s="332"/>
      <c r="FOO59" s="332"/>
      <c r="FOP59" s="332"/>
      <c r="FOQ59" s="332"/>
      <c r="FOR59" s="332"/>
      <c r="FOS59" s="332"/>
      <c r="FOT59" s="332"/>
      <c r="FOU59" s="332"/>
      <c r="FOV59" s="332"/>
      <c r="FOW59" s="332"/>
      <c r="FOX59" s="332"/>
      <c r="FOY59" s="332"/>
      <c r="FOZ59" s="332"/>
      <c r="FPA59" s="332"/>
      <c r="FPB59" s="332"/>
      <c r="FPC59" s="332"/>
      <c r="FPD59" s="332"/>
      <c r="FPE59" s="332"/>
      <c r="FPF59" s="332"/>
      <c r="FPG59" s="332"/>
      <c r="FPH59" s="332"/>
      <c r="FPI59" s="332"/>
      <c r="FPJ59" s="332"/>
      <c r="FPK59" s="332"/>
      <c r="FPL59" s="332"/>
      <c r="FPM59" s="332"/>
      <c r="FPN59" s="332"/>
      <c r="FPO59" s="332"/>
      <c r="FPP59" s="332"/>
      <c r="FPQ59" s="332"/>
      <c r="FPR59" s="332"/>
      <c r="FPS59" s="332"/>
      <c r="FPT59" s="332"/>
      <c r="FPU59" s="332"/>
      <c r="FPV59" s="332"/>
      <c r="FPW59" s="332"/>
      <c r="FPX59" s="332"/>
      <c r="FPY59" s="332"/>
      <c r="FPZ59" s="332"/>
      <c r="FQA59" s="332"/>
      <c r="FQB59" s="332"/>
      <c r="FQC59" s="332"/>
      <c r="FQD59" s="332"/>
      <c r="FQE59" s="332"/>
      <c r="FQF59" s="332"/>
      <c r="FQG59" s="332"/>
      <c r="FQH59" s="332"/>
      <c r="FQI59" s="332"/>
      <c r="FQJ59" s="332"/>
      <c r="FQK59" s="332"/>
      <c r="FQL59" s="332"/>
      <c r="FQM59" s="332"/>
      <c r="FQN59" s="332"/>
      <c r="FQO59" s="332"/>
      <c r="FQP59" s="332"/>
      <c r="FQQ59" s="332"/>
      <c r="FQR59" s="332"/>
      <c r="FQS59" s="332"/>
      <c r="FQT59" s="332"/>
      <c r="FQU59" s="332"/>
      <c r="FQV59" s="332"/>
      <c r="FQW59" s="332"/>
      <c r="FQX59" s="332"/>
      <c r="FQY59" s="332"/>
      <c r="FQZ59" s="332"/>
      <c r="FRA59" s="332"/>
      <c r="FRB59" s="332"/>
      <c r="FRC59" s="332"/>
      <c r="FRD59" s="332"/>
      <c r="FRE59" s="332"/>
      <c r="FRF59" s="332"/>
      <c r="FRG59" s="332"/>
      <c r="FRH59" s="332"/>
      <c r="FRI59" s="332"/>
      <c r="FRJ59" s="332"/>
      <c r="FRK59" s="332"/>
      <c r="FRL59" s="332"/>
      <c r="FRM59" s="332"/>
      <c r="FRN59" s="332"/>
      <c r="FRO59" s="332"/>
      <c r="FRP59" s="332"/>
      <c r="FRQ59" s="332"/>
      <c r="FRR59" s="332"/>
      <c r="FRS59" s="332"/>
      <c r="FRT59" s="332"/>
      <c r="FRU59" s="332"/>
      <c r="FRV59" s="332"/>
      <c r="FRW59" s="332"/>
      <c r="FRX59" s="332"/>
      <c r="FRY59" s="332"/>
      <c r="FRZ59" s="332"/>
      <c r="FSA59" s="332"/>
      <c r="FSB59" s="332"/>
      <c r="FSC59" s="332"/>
      <c r="FSD59" s="332"/>
      <c r="FSE59" s="332"/>
      <c r="FSF59" s="332"/>
      <c r="FSG59" s="332"/>
      <c r="FSH59" s="332"/>
      <c r="FSI59" s="332"/>
      <c r="FSJ59" s="332"/>
      <c r="FSK59" s="332"/>
      <c r="FSL59" s="332"/>
      <c r="FSM59" s="332"/>
      <c r="FSN59" s="332"/>
      <c r="FSO59" s="332"/>
      <c r="FSP59" s="332"/>
      <c r="FSQ59" s="332"/>
      <c r="FSR59" s="332"/>
      <c r="FSS59" s="332"/>
      <c r="FST59" s="332"/>
      <c r="FSU59" s="332"/>
      <c r="FSV59" s="332"/>
      <c r="FSW59" s="332"/>
      <c r="FSX59" s="332"/>
      <c r="FSY59" s="332"/>
      <c r="FSZ59" s="332"/>
      <c r="FTA59" s="332"/>
      <c r="FTB59" s="332"/>
      <c r="FTC59" s="332"/>
      <c r="FTD59" s="332"/>
      <c r="FTE59" s="332"/>
      <c r="FTF59" s="332"/>
      <c r="FTG59" s="332"/>
      <c r="FTH59" s="332"/>
      <c r="FTI59" s="332"/>
      <c r="FTJ59" s="332"/>
      <c r="FTK59" s="332"/>
      <c r="FTL59" s="332"/>
      <c r="FTM59" s="332"/>
      <c r="FTN59" s="332"/>
      <c r="FTO59" s="332"/>
      <c r="FTP59" s="332"/>
      <c r="FTQ59" s="332"/>
      <c r="FTR59" s="332"/>
      <c r="FTS59" s="332"/>
      <c r="FTT59" s="332"/>
      <c r="FTU59" s="332"/>
      <c r="FTV59" s="332"/>
      <c r="FTW59" s="332"/>
      <c r="FTX59" s="332"/>
      <c r="FTY59" s="332"/>
      <c r="FTZ59" s="332"/>
      <c r="FUA59" s="332"/>
      <c r="FUB59" s="332"/>
      <c r="FUC59" s="332"/>
      <c r="FUD59" s="332"/>
      <c r="FUE59" s="332"/>
      <c r="FUF59" s="332"/>
      <c r="FUG59" s="332"/>
      <c r="FUH59" s="332"/>
      <c r="FUI59" s="332"/>
      <c r="FUJ59" s="332"/>
      <c r="FUK59" s="332"/>
      <c r="FUL59" s="332"/>
      <c r="FUM59" s="332"/>
      <c r="FUN59" s="332"/>
      <c r="FUO59" s="332"/>
      <c r="FUP59" s="332"/>
      <c r="FUQ59" s="332"/>
      <c r="FUR59" s="332"/>
      <c r="FUS59" s="332"/>
      <c r="FUT59" s="332"/>
      <c r="FUU59" s="332"/>
      <c r="FUV59" s="332"/>
      <c r="FUW59" s="332"/>
      <c r="FUX59" s="332"/>
      <c r="FUY59" s="332"/>
      <c r="FUZ59" s="332"/>
      <c r="FVA59" s="332"/>
      <c r="FVB59" s="332"/>
      <c r="FVC59" s="332"/>
      <c r="FVD59" s="332"/>
      <c r="FVE59" s="332"/>
      <c r="FVF59" s="332"/>
      <c r="FVG59" s="332"/>
      <c r="FVH59" s="332"/>
      <c r="FVI59" s="332"/>
      <c r="FVJ59" s="332"/>
      <c r="FVK59" s="332"/>
      <c r="FVL59" s="332"/>
      <c r="FVM59" s="332"/>
      <c r="FVN59" s="332"/>
      <c r="FVO59" s="332"/>
      <c r="FVP59" s="332"/>
      <c r="FVQ59" s="332"/>
      <c r="FVR59" s="332"/>
      <c r="FVS59" s="332"/>
      <c r="FVT59" s="332"/>
      <c r="FVU59" s="332"/>
      <c r="FVV59" s="332"/>
      <c r="FVW59" s="332"/>
      <c r="FVX59" s="332"/>
      <c r="FVY59" s="332"/>
      <c r="FVZ59" s="332"/>
      <c r="FWA59" s="332"/>
      <c r="FWB59" s="332"/>
      <c r="FWC59" s="332"/>
      <c r="FWD59" s="332"/>
      <c r="FWE59" s="332"/>
      <c r="FWF59" s="332"/>
      <c r="FWG59" s="332"/>
      <c r="FWH59" s="332"/>
      <c r="FWI59" s="332"/>
      <c r="FWJ59" s="332"/>
      <c r="FWK59" s="332"/>
      <c r="FWL59" s="332"/>
      <c r="FWM59" s="332"/>
      <c r="FWN59" s="332"/>
      <c r="FWO59" s="332"/>
      <c r="FWP59" s="332"/>
      <c r="FWQ59" s="332"/>
      <c r="FWR59" s="332"/>
      <c r="FWS59" s="332"/>
      <c r="FWT59" s="332"/>
      <c r="FWU59" s="332"/>
      <c r="FWV59" s="332"/>
      <c r="FWW59" s="332"/>
      <c r="FWX59" s="332"/>
      <c r="FWY59" s="332"/>
      <c r="FWZ59" s="332"/>
      <c r="FXA59" s="332"/>
      <c r="FXB59" s="332"/>
      <c r="FXC59" s="332"/>
      <c r="FXD59" s="332"/>
      <c r="FXE59" s="332"/>
      <c r="FXF59" s="332"/>
      <c r="FXG59" s="332"/>
      <c r="FXH59" s="332"/>
      <c r="FXI59" s="332"/>
      <c r="FXJ59" s="332"/>
      <c r="FXK59" s="332"/>
      <c r="FXL59" s="332"/>
      <c r="FXM59" s="332"/>
      <c r="FXN59" s="332"/>
      <c r="FXO59" s="332"/>
      <c r="FXP59" s="332"/>
      <c r="FXQ59" s="332"/>
      <c r="FXR59" s="332"/>
      <c r="FXS59" s="332"/>
      <c r="FXT59" s="332"/>
      <c r="FXU59" s="332"/>
      <c r="FXV59" s="332"/>
      <c r="FXW59" s="332"/>
      <c r="FXX59" s="332"/>
      <c r="FXY59" s="332"/>
      <c r="FXZ59" s="332"/>
      <c r="FYA59" s="332"/>
      <c r="FYB59" s="332"/>
      <c r="FYC59" s="332"/>
      <c r="FYD59" s="332"/>
      <c r="FYE59" s="332"/>
      <c r="FYF59" s="332"/>
      <c r="FYG59" s="332"/>
      <c r="FYH59" s="332"/>
      <c r="FYI59" s="332"/>
      <c r="FYJ59" s="332"/>
      <c r="FYK59" s="332"/>
      <c r="FYL59" s="332"/>
      <c r="FYM59" s="332"/>
      <c r="FYN59" s="332"/>
      <c r="FYO59" s="332"/>
      <c r="FYP59" s="332"/>
      <c r="FYQ59" s="332"/>
      <c r="FYR59" s="332"/>
      <c r="FYS59" s="332"/>
      <c r="FYT59" s="332"/>
      <c r="FYU59" s="332"/>
      <c r="FYV59" s="332"/>
      <c r="FYW59" s="332"/>
      <c r="FYX59" s="332"/>
      <c r="FYY59" s="332"/>
      <c r="FYZ59" s="332"/>
      <c r="FZA59" s="332"/>
      <c r="FZB59" s="332"/>
      <c r="FZC59" s="332"/>
      <c r="FZD59" s="332"/>
      <c r="FZE59" s="332"/>
      <c r="FZF59" s="332"/>
      <c r="FZG59" s="332"/>
      <c r="FZH59" s="332"/>
      <c r="FZI59" s="332"/>
      <c r="FZJ59" s="332"/>
      <c r="FZK59" s="332"/>
      <c r="FZL59" s="332"/>
      <c r="FZM59" s="332"/>
      <c r="FZN59" s="332"/>
      <c r="FZO59" s="332"/>
      <c r="FZP59" s="332"/>
      <c r="FZQ59" s="332"/>
      <c r="FZR59" s="332"/>
      <c r="FZS59" s="332"/>
      <c r="FZT59" s="332"/>
      <c r="FZU59" s="332"/>
      <c r="FZV59" s="332"/>
      <c r="FZW59" s="332"/>
      <c r="FZX59" s="332"/>
      <c r="FZY59" s="332"/>
      <c r="FZZ59" s="332"/>
      <c r="GAA59" s="332"/>
      <c r="GAB59" s="332"/>
      <c r="GAC59" s="332"/>
      <c r="GAD59" s="332"/>
      <c r="GAE59" s="332"/>
      <c r="GAF59" s="332"/>
      <c r="GAG59" s="332"/>
      <c r="GAH59" s="332"/>
      <c r="GAI59" s="332"/>
      <c r="GAJ59" s="332"/>
      <c r="GAK59" s="332"/>
      <c r="GAL59" s="332"/>
      <c r="GAM59" s="332"/>
      <c r="GAN59" s="332"/>
      <c r="GAO59" s="332"/>
      <c r="GAP59" s="332"/>
      <c r="GAQ59" s="332"/>
      <c r="GAR59" s="332"/>
      <c r="GAS59" s="332"/>
      <c r="GAT59" s="332"/>
      <c r="GAU59" s="332"/>
      <c r="GAV59" s="332"/>
      <c r="GAW59" s="332"/>
      <c r="GAX59" s="332"/>
      <c r="GAY59" s="332"/>
      <c r="GAZ59" s="332"/>
      <c r="GBA59" s="332"/>
      <c r="GBB59" s="332"/>
      <c r="GBC59" s="332"/>
      <c r="GBD59" s="332"/>
      <c r="GBE59" s="332"/>
      <c r="GBF59" s="332"/>
      <c r="GBG59" s="332"/>
      <c r="GBH59" s="332"/>
      <c r="GBI59" s="332"/>
      <c r="GBJ59" s="332"/>
      <c r="GBK59" s="332"/>
      <c r="GBL59" s="332"/>
      <c r="GBM59" s="332"/>
      <c r="GBN59" s="332"/>
      <c r="GBO59" s="332"/>
      <c r="GBP59" s="332"/>
      <c r="GBQ59" s="332"/>
      <c r="GBR59" s="332"/>
      <c r="GBS59" s="332"/>
      <c r="GBT59" s="332"/>
      <c r="GBU59" s="332"/>
      <c r="GBV59" s="332"/>
      <c r="GBW59" s="332"/>
      <c r="GBX59" s="332"/>
      <c r="GBY59" s="332"/>
      <c r="GBZ59" s="332"/>
      <c r="GCA59" s="332"/>
      <c r="GCB59" s="332"/>
      <c r="GCC59" s="332"/>
      <c r="GCD59" s="332"/>
      <c r="GCE59" s="332"/>
      <c r="GCF59" s="332"/>
      <c r="GCG59" s="332"/>
      <c r="GCH59" s="332"/>
      <c r="GCI59" s="332"/>
      <c r="GCJ59" s="332"/>
      <c r="GCK59" s="332"/>
      <c r="GCL59" s="332"/>
      <c r="GCM59" s="332"/>
      <c r="GCN59" s="332"/>
      <c r="GCO59" s="332"/>
      <c r="GCP59" s="332"/>
      <c r="GCQ59" s="332"/>
      <c r="GCR59" s="332"/>
      <c r="GCS59" s="332"/>
      <c r="GCT59" s="332"/>
      <c r="GCU59" s="332"/>
      <c r="GCV59" s="332"/>
      <c r="GCW59" s="332"/>
      <c r="GCX59" s="332"/>
      <c r="GCY59" s="332"/>
      <c r="GCZ59" s="332"/>
      <c r="GDA59" s="332"/>
      <c r="GDB59" s="332"/>
      <c r="GDC59" s="332"/>
      <c r="GDD59" s="332"/>
      <c r="GDE59" s="332"/>
      <c r="GDF59" s="332"/>
      <c r="GDG59" s="332"/>
      <c r="GDH59" s="332"/>
      <c r="GDI59" s="332"/>
      <c r="GDJ59" s="332"/>
      <c r="GDK59" s="332"/>
      <c r="GDL59" s="332"/>
      <c r="GDM59" s="332"/>
      <c r="GDN59" s="332"/>
      <c r="GDO59" s="332"/>
      <c r="GDP59" s="332"/>
      <c r="GDQ59" s="332"/>
      <c r="GDR59" s="332"/>
      <c r="GDS59" s="332"/>
      <c r="GDT59" s="332"/>
      <c r="GDU59" s="332"/>
      <c r="GDV59" s="332"/>
      <c r="GDW59" s="332"/>
      <c r="GDX59" s="332"/>
      <c r="GDY59" s="332"/>
      <c r="GDZ59" s="332"/>
      <c r="GEA59" s="332"/>
      <c r="GEB59" s="332"/>
      <c r="GEC59" s="332"/>
      <c r="GED59" s="332"/>
      <c r="GEE59" s="332"/>
      <c r="GEF59" s="332"/>
      <c r="GEG59" s="332"/>
      <c r="GEH59" s="332"/>
      <c r="GEI59" s="332"/>
      <c r="GEJ59" s="332"/>
      <c r="GEK59" s="332"/>
      <c r="GEL59" s="332"/>
      <c r="GEM59" s="332"/>
      <c r="GEN59" s="332"/>
      <c r="GEO59" s="332"/>
      <c r="GEP59" s="332"/>
      <c r="GEQ59" s="332"/>
      <c r="GER59" s="332"/>
      <c r="GES59" s="332"/>
      <c r="GET59" s="332"/>
      <c r="GEU59" s="332"/>
      <c r="GEV59" s="332"/>
      <c r="GEW59" s="332"/>
      <c r="GEX59" s="332"/>
      <c r="GEY59" s="332"/>
      <c r="GEZ59" s="332"/>
      <c r="GFA59" s="332"/>
      <c r="GFB59" s="332"/>
      <c r="GFC59" s="332"/>
      <c r="GFD59" s="332"/>
      <c r="GFE59" s="332"/>
      <c r="GFF59" s="332"/>
      <c r="GFG59" s="332"/>
      <c r="GFH59" s="332"/>
      <c r="GFI59" s="332"/>
      <c r="GFJ59" s="332"/>
      <c r="GFK59" s="332"/>
      <c r="GFL59" s="332"/>
      <c r="GFM59" s="332"/>
      <c r="GFN59" s="332"/>
      <c r="GFO59" s="332"/>
      <c r="GFP59" s="332"/>
      <c r="GFQ59" s="332"/>
      <c r="GFR59" s="332"/>
      <c r="GFS59" s="332"/>
      <c r="GFT59" s="332"/>
      <c r="GFU59" s="332"/>
      <c r="GFV59" s="332"/>
      <c r="GFW59" s="332"/>
      <c r="GFX59" s="332"/>
      <c r="GFY59" s="332"/>
      <c r="GFZ59" s="332"/>
      <c r="GGA59" s="332"/>
      <c r="GGB59" s="332"/>
      <c r="GGC59" s="332"/>
      <c r="GGD59" s="332"/>
      <c r="GGE59" s="332"/>
      <c r="GGF59" s="332"/>
      <c r="GGG59" s="332"/>
      <c r="GGH59" s="332"/>
      <c r="GGI59" s="332"/>
      <c r="GGJ59" s="332"/>
      <c r="GGK59" s="332"/>
      <c r="GGL59" s="332"/>
      <c r="GGM59" s="332"/>
      <c r="GGN59" s="332"/>
      <c r="GGO59" s="332"/>
      <c r="GGP59" s="332"/>
      <c r="GGQ59" s="332"/>
      <c r="GGR59" s="332"/>
      <c r="GGS59" s="332"/>
      <c r="GGT59" s="332"/>
      <c r="GGU59" s="332"/>
      <c r="GGV59" s="332"/>
      <c r="GGW59" s="332"/>
      <c r="GGX59" s="332"/>
      <c r="GGY59" s="332"/>
      <c r="GGZ59" s="332"/>
      <c r="GHA59" s="332"/>
      <c r="GHB59" s="332"/>
      <c r="GHC59" s="332"/>
      <c r="GHD59" s="332"/>
      <c r="GHE59" s="332"/>
      <c r="GHF59" s="332"/>
      <c r="GHG59" s="332"/>
      <c r="GHH59" s="332"/>
      <c r="GHI59" s="332"/>
      <c r="GHJ59" s="332"/>
      <c r="GHK59" s="332"/>
      <c r="GHL59" s="332"/>
      <c r="GHM59" s="332"/>
      <c r="GHN59" s="332"/>
      <c r="GHO59" s="332"/>
      <c r="GHP59" s="332"/>
      <c r="GHQ59" s="332"/>
      <c r="GHR59" s="332"/>
      <c r="GHS59" s="332"/>
      <c r="GHT59" s="332"/>
      <c r="GHU59" s="332"/>
      <c r="GHV59" s="332"/>
      <c r="GHW59" s="332"/>
      <c r="GHX59" s="332"/>
      <c r="GHY59" s="332"/>
      <c r="GHZ59" s="332"/>
      <c r="GIA59" s="332"/>
      <c r="GIB59" s="332"/>
      <c r="GIC59" s="332"/>
      <c r="GID59" s="332"/>
      <c r="GIE59" s="332"/>
      <c r="GIF59" s="332"/>
      <c r="GIG59" s="332"/>
      <c r="GIH59" s="332"/>
      <c r="GII59" s="332"/>
      <c r="GIJ59" s="332"/>
      <c r="GIK59" s="332"/>
      <c r="GIL59" s="332"/>
      <c r="GIM59" s="332"/>
      <c r="GIN59" s="332"/>
      <c r="GIO59" s="332"/>
      <c r="GIP59" s="332"/>
      <c r="GIQ59" s="332"/>
      <c r="GIR59" s="332"/>
      <c r="GIS59" s="332"/>
      <c r="GIT59" s="332"/>
      <c r="GIU59" s="332"/>
      <c r="GIV59" s="332"/>
      <c r="GIW59" s="332"/>
      <c r="GIX59" s="332"/>
      <c r="GIY59" s="332"/>
      <c r="GIZ59" s="332"/>
      <c r="GJA59" s="332"/>
      <c r="GJB59" s="332"/>
      <c r="GJC59" s="332"/>
      <c r="GJD59" s="332"/>
      <c r="GJE59" s="332"/>
      <c r="GJF59" s="332"/>
      <c r="GJG59" s="332"/>
      <c r="GJH59" s="332"/>
      <c r="GJI59" s="332"/>
      <c r="GJJ59" s="332"/>
      <c r="GJK59" s="332"/>
      <c r="GJL59" s="332"/>
      <c r="GJM59" s="332"/>
      <c r="GJN59" s="332"/>
      <c r="GJO59" s="332"/>
      <c r="GJP59" s="332"/>
      <c r="GJQ59" s="332"/>
      <c r="GJR59" s="332"/>
      <c r="GJS59" s="332"/>
      <c r="GJT59" s="332"/>
      <c r="GJU59" s="332"/>
      <c r="GJV59" s="332"/>
      <c r="GJW59" s="332"/>
      <c r="GJX59" s="332"/>
      <c r="GJY59" s="332"/>
      <c r="GJZ59" s="332"/>
      <c r="GKA59" s="332"/>
      <c r="GKB59" s="332"/>
      <c r="GKC59" s="332"/>
      <c r="GKD59" s="332"/>
      <c r="GKE59" s="332"/>
      <c r="GKF59" s="332"/>
      <c r="GKG59" s="332"/>
      <c r="GKH59" s="332"/>
      <c r="GKI59" s="332"/>
      <c r="GKJ59" s="332"/>
      <c r="GKK59" s="332"/>
      <c r="GKL59" s="332"/>
      <c r="GKM59" s="332"/>
      <c r="GKN59" s="332"/>
      <c r="GKO59" s="332"/>
      <c r="GKP59" s="332"/>
      <c r="GKQ59" s="332"/>
      <c r="GKR59" s="332"/>
      <c r="GKS59" s="332"/>
      <c r="GKT59" s="332"/>
      <c r="GKU59" s="332"/>
      <c r="GKV59" s="332"/>
      <c r="GKW59" s="332"/>
      <c r="GKX59" s="332"/>
      <c r="GKY59" s="332"/>
      <c r="GKZ59" s="332"/>
      <c r="GLA59" s="332"/>
      <c r="GLB59" s="332"/>
      <c r="GLC59" s="332"/>
      <c r="GLD59" s="332"/>
      <c r="GLE59" s="332"/>
      <c r="GLF59" s="332"/>
      <c r="GLG59" s="332"/>
      <c r="GLH59" s="332"/>
      <c r="GLI59" s="332"/>
      <c r="GLJ59" s="332"/>
      <c r="GLK59" s="332"/>
      <c r="GLL59" s="332"/>
      <c r="GLM59" s="332"/>
      <c r="GLN59" s="332"/>
      <c r="GLO59" s="332"/>
      <c r="GLP59" s="332"/>
      <c r="GLQ59" s="332"/>
      <c r="GLR59" s="332"/>
      <c r="GLS59" s="332"/>
      <c r="GLT59" s="332"/>
      <c r="GLU59" s="332"/>
      <c r="GLV59" s="332"/>
      <c r="GLW59" s="332"/>
      <c r="GLX59" s="332"/>
      <c r="GLY59" s="332"/>
      <c r="GLZ59" s="332"/>
      <c r="GMA59" s="332"/>
      <c r="GMB59" s="332"/>
      <c r="GMC59" s="332"/>
      <c r="GMD59" s="332"/>
      <c r="GME59" s="332"/>
      <c r="GMF59" s="332"/>
      <c r="GMG59" s="332"/>
      <c r="GMH59" s="332"/>
      <c r="GMI59" s="332"/>
      <c r="GMJ59" s="332"/>
      <c r="GMK59" s="332"/>
      <c r="GML59" s="332"/>
      <c r="GMM59" s="332"/>
      <c r="GMN59" s="332"/>
      <c r="GMO59" s="332"/>
      <c r="GMP59" s="332"/>
      <c r="GMQ59" s="332"/>
      <c r="GMR59" s="332"/>
      <c r="GMS59" s="332"/>
      <c r="GMT59" s="332"/>
      <c r="GMU59" s="332"/>
      <c r="GMV59" s="332"/>
      <c r="GMW59" s="332"/>
      <c r="GMX59" s="332"/>
      <c r="GMY59" s="332"/>
      <c r="GMZ59" s="332"/>
      <c r="GNA59" s="332"/>
      <c r="GNB59" s="332"/>
      <c r="GNC59" s="332"/>
      <c r="GND59" s="332"/>
      <c r="GNE59" s="332"/>
      <c r="GNF59" s="332"/>
      <c r="GNG59" s="332"/>
      <c r="GNH59" s="332"/>
      <c r="GNI59" s="332"/>
      <c r="GNJ59" s="332"/>
      <c r="GNK59" s="332"/>
      <c r="GNL59" s="332"/>
      <c r="GNM59" s="332"/>
      <c r="GNN59" s="332"/>
      <c r="GNO59" s="332"/>
      <c r="GNP59" s="332"/>
      <c r="GNQ59" s="332"/>
      <c r="GNR59" s="332"/>
      <c r="GNS59" s="332"/>
      <c r="GNT59" s="332"/>
      <c r="GNU59" s="332"/>
      <c r="GNV59" s="332"/>
      <c r="GNW59" s="332"/>
      <c r="GNX59" s="332"/>
      <c r="GNY59" s="332"/>
      <c r="GNZ59" s="332"/>
      <c r="GOA59" s="332"/>
      <c r="GOB59" s="332"/>
      <c r="GOC59" s="332"/>
      <c r="GOD59" s="332"/>
      <c r="GOE59" s="332"/>
      <c r="GOF59" s="332"/>
      <c r="GOG59" s="332"/>
      <c r="GOH59" s="332"/>
      <c r="GOI59" s="332"/>
      <c r="GOJ59" s="332"/>
      <c r="GOK59" s="332"/>
      <c r="GOL59" s="332"/>
      <c r="GOM59" s="332"/>
      <c r="GON59" s="332"/>
      <c r="GOO59" s="332"/>
      <c r="GOP59" s="332"/>
      <c r="GOQ59" s="332"/>
      <c r="GOR59" s="332"/>
      <c r="GOS59" s="332"/>
      <c r="GOT59" s="332"/>
      <c r="GOU59" s="332"/>
      <c r="GOV59" s="332"/>
      <c r="GOW59" s="332"/>
      <c r="GOX59" s="332"/>
      <c r="GOY59" s="332"/>
      <c r="GOZ59" s="332"/>
      <c r="GPA59" s="332"/>
      <c r="GPB59" s="332"/>
      <c r="GPC59" s="332"/>
      <c r="GPD59" s="332"/>
      <c r="GPE59" s="332"/>
      <c r="GPF59" s="332"/>
      <c r="GPG59" s="332"/>
      <c r="GPH59" s="332"/>
      <c r="GPI59" s="332"/>
      <c r="GPJ59" s="332"/>
      <c r="GPK59" s="332"/>
      <c r="GPL59" s="332"/>
      <c r="GPM59" s="332"/>
      <c r="GPN59" s="332"/>
      <c r="GPO59" s="332"/>
      <c r="GPP59" s="332"/>
      <c r="GPQ59" s="332"/>
      <c r="GPR59" s="332"/>
      <c r="GPS59" s="332"/>
      <c r="GPT59" s="332"/>
      <c r="GPU59" s="332"/>
      <c r="GPV59" s="332"/>
      <c r="GPW59" s="332"/>
      <c r="GPX59" s="332"/>
      <c r="GPY59" s="332"/>
      <c r="GPZ59" s="332"/>
      <c r="GQA59" s="332"/>
      <c r="GQB59" s="332"/>
      <c r="GQC59" s="332"/>
      <c r="GQD59" s="332"/>
      <c r="GQE59" s="332"/>
      <c r="GQF59" s="332"/>
      <c r="GQG59" s="332"/>
      <c r="GQH59" s="332"/>
      <c r="GQI59" s="332"/>
      <c r="GQJ59" s="332"/>
      <c r="GQK59" s="332"/>
      <c r="GQL59" s="332"/>
      <c r="GQM59" s="332"/>
      <c r="GQN59" s="332"/>
      <c r="GQO59" s="332"/>
      <c r="GQP59" s="332"/>
      <c r="GQQ59" s="332"/>
      <c r="GQR59" s="332"/>
      <c r="GQS59" s="332"/>
      <c r="GQT59" s="332"/>
      <c r="GQU59" s="332"/>
      <c r="GQV59" s="332"/>
      <c r="GQW59" s="332"/>
      <c r="GQX59" s="332"/>
      <c r="GQY59" s="332"/>
      <c r="GQZ59" s="332"/>
      <c r="GRA59" s="332"/>
      <c r="GRB59" s="332"/>
      <c r="GRC59" s="332"/>
      <c r="GRD59" s="332"/>
      <c r="GRE59" s="332"/>
      <c r="GRF59" s="332"/>
      <c r="GRG59" s="332"/>
      <c r="GRH59" s="332"/>
      <c r="GRI59" s="332"/>
      <c r="GRJ59" s="332"/>
      <c r="GRK59" s="332"/>
      <c r="GRL59" s="332"/>
      <c r="GRM59" s="332"/>
      <c r="GRN59" s="332"/>
      <c r="GRO59" s="332"/>
      <c r="GRP59" s="332"/>
      <c r="GRQ59" s="332"/>
      <c r="GRR59" s="332"/>
      <c r="GRS59" s="332"/>
      <c r="GRT59" s="332"/>
      <c r="GRU59" s="332"/>
      <c r="GRV59" s="332"/>
      <c r="GRW59" s="332"/>
      <c r="GRX59" s="332"/>
      <c r="GRY59" s="332"/>
      <c r="GRZ59" s="332"/>
      <c r="GSA59" s="332"/>
      <c r="GSB59" s="332"/>
      <c r="GSC59" s="332"/>
      <c r="GSD59" s="332"/>
      <c r="GSE59" s="332"/>
      <c r="GSF59" s="332"/>
      <c r="GSG59" s="332"/>
      <c r="GSH59" s="332"/>
      <c r="GSI59" s="332"/>
      <c r="GSJ59" s="332"/>
      <c r="GSK59" s="332"/>
      <c r="GSL59" s="332"/>
      <c r="GSM59" s="332"/>
      <c r="GSN59" s="332"/>
      <c r="GSO59" s="332"/>
      <c r="GSP59" s="332"/>
      <c r="GSQ59" s="332"/>
      <c r="GSR59" s="332"/>
      <c r="GSS59" s="332"/>
      <c r="GST59" s="332"/>
      <c r="GSU59" s="332"/>
      <c r="GSV59" s="332"/>
      <c r="GSW59" s="332"/>
      <c r="GSX59" s="332"/>
      <c r="GSY59" s="332"/>
      <c r="GSZ59" s="332"/>
      <c r="GTA59" s="332"/>
      <c r="GTB59" s="332"/>
      <c r="GTC59" s="332"/>
      <c r="GTD59" s="332"/>
      <c r="GTE59" s="332"/>
      <c r="GTF59" s="332"/>
      <c r="GTG59" s="332"/>
      <c r="GTH59" s="332"/>
      <c r="GTI59" s="332"/>
      <c r="GTJ59" s="332"/>
      <c r="GTK59" s="332"/>
      <c r="GTL59" s="332"/>
      <c r="GTM59" s="332"/>
      <c r="GTN59" s="332"/>
      <c r="GTO59" s="332"/>
      <c r="GTP59" s="332"/>
      <c r="GTQ59" s="332"/>
      <c r="GTR59" s="332"/>
      <c r="GTS59" s="332"/>
      <c r="GTT59" s="332"/>
      <c r="GTU59" s="332"/>
      <c r="GTV59" s="332"/>
      <c r="GTW59" s="332"/>
      <c r="GTX59" s="332"/>
      <c r="GTY59" s="332"/>
      <c r="GTZ59" s="332"/>
      <c r="GUA59" s="332"/>
      <c r="GUB59" s="332"/>
      <c r="GUC59" s="332"/>
      <c r="GUD59" s="332"/>
      <c r="GUE59" s="332"/>
      <c r="GUF59" s="332"/>
      <c r="GUG59" s="332"/>
      <c r="GUH59" s="332"/>
      <c r="GUI59" s="332"/>
      <c r="GUJ59" s="332"/>
      <c r="GUK59" s="332"/>
      <c r="GUL59" s="332"/>
      <c r="GUM59" s="332"/>
      <c r="GUN59" s="332"/>
      <c r="GUO59" s="332"/>
      <c r="GUP59" s="332"/>
      <c r="GUQ59" s="332"/>
      <c r="GUR59" s="332"/>
      <c r="GUS59" s="332"/>
      <c r="GUT59" s="332"/>
      <c r="GUU59" s="332"/>
      <c r="GUV59" s="332"/>
      <c r="GUW59" s="332"/>
      <c r="GUX59" s="332"/>
      <c r="GUY59" s="332"/>
      <c r="GUZ59" s="332"/>
      <c r="GVA59" s="332"/>
      <c r="GVB59" s="332"/>
      <c r="GVC59" s="332"/>
      <c r="GVD59" s="332"/>
      <c r="GVE59" s="332"/>
      <c r="GVF59" s="332"/>
      <c r="GVG59" s="332"/>
      <c r="GVH59" s="332"/>
      <c r="GVI59" s="332"/>
      <c r="GVJ59" s="332"/>
      <c r="GVK59" s="332"/>
      <c r="GVL59" s="332"/>
      <c r="GVM59" s="332"/>
      <c r="GVN59" s="332"/>
      <c r="GVO59" s="332"/>
      <c r="GVP59" s="332"/>
      <c r="GVQ59" s="332"/>
      <c r="GVR59" s="332"/>
      <c r="GVS59" s="332"/>
      <c r="GVT59" s="332"/>
      <c r="GVU59" s="332"/>
      <c r="GVV59" s="332"/>
      <c r="GVW59" s="332"/>
      <c r="GVX59" s="332"/>
      <c r="GVY59" s="332"/>
      <c r="GVZ59" s="332"/>
      <c r="GWA59" s="332"/>
      <c r="GWB59" s="332"/>
      <c r="GWC59" s="332"/>
      <c r="GWD59" s="332"/>
      <c r="GWE59" s="332"/>
      <c r="GWF59" s="332"/>
      <c r="GWG59" s="332"/>
      <c r="GWH59" s="332"/>
      <c r="GWI59" s="332"/>
      <c r="GWJ59" s="332"/>
      <c r="GWK59" s="332"/>
      <c r="GWL59" s="332"/>
      <c r="GWM59" s="332"/>
      <c r="GWN59" s="332"/>
      <c r="GWO59" s="332"/>
      <c r="GWP59" s="332"/>
      <c r="GWQ59" s="332"/>
      <c r="GWR59" s="332"/>
      <c r="GWS59" s="332"/>
      <c r="GWT59" s="332"/>
      <c r="GWU59" s="332"/>
      <c r="GWV59" s="332"/>
      <c r="GWW59" s="332"/>
      <c r="GWX59" s="332"/>
      <c r="GWY59" s="332"/>
      <c r="GWZ59" s="332"/>
      <c r="GXA59" s="332"/>
      <c r="GXB59" s="332"/>
      <c r="GXC59" s="332"/>
      <c r="GXD59" s="332"/>
      <c r="GXE59" s="332"/>
      <c r="GXF59" s="332"/>
      <c r="GXG59" s="332"/>
      <c r="GXH59" s="332"/>
      <c r="GXI59" s="332"/>
      <c r="GXJ59" s="332"/>
      <c r="GXK59" s="332"/>
      <c r="GXL59" s="332"/>
      <c r="GXM59" s="332"/>
      <c r="GXN59" s="332"/>
      <c r="GXO59" s="332"/>
      <c r="GXP59" s="332"/>
      <c r="GXQ59" s="332"/>
      <c r="GXR59" s="332"/>
      <c r="GXS59" s="332"/>
      <c r="GXT59" s="332"/>
      <c r="GXU59" s="332"/>
      <c r="GXV59" s="332"/>
      <c r="GXW59" s="332"/>
      <c r="GXX59" s="332"/>
      <c r="GXY59" s="332"/>
      <c r="GXZ59" s="332"/>
      <c r="GYA59" s="332"/>
      <c r="GYB59" s="332"/>
      <c r="GYC59" s="332"/>
      <c r="GYD59" s="332"/>
      <c r="GYE59" s="332"/>
      <c r="GYF59" s="332"/>
      <c r="GYG59" s="332"/>
      <c r="GYH59" s="332"/>
      <c r="GYI59" s="332"/>
      <c r="GYJ59" s="332"/>
      <c r="GYK59" s="332"/>
      <c r="GYL59" s="332"/>
      <c r="GYM59" s="332"/>
      <c r="GYN59" s="332"/>
      <c r="GYO59" s="332"/>
      <c r="GYP59" s="332"/>
      <c r="GYQ59" s="332"/>
      <c r="GYR59" s="332"/>
      <c r="GYS59" s="332"/>
      <c r="GYT59" s="332"/>
      <c r="GYU59" s="332"/>
      <c r="GYV59" s="332"/>
      <c r="GYW59" s="332"/>
      <c r="GYX59" s="332"/>
      <c r="GYY59" s="332"/>
      <c r="GYZ59" s="332"/>
      <c r="GZA59" s="332"/>
      <c r="GZB59" s="332"/>
      <c r="GZC59" s="332"/>
      <c r="GZD59" s="332"/>
      <c r="GZE59" s="332"/>
      <c r="GZF59" s="332"/>
      <c r="GZG59" s="332"/>
      <c r="GZH59" s="332"/>
      <c r="GZI59" s="332"/>
      <c r="GZJ59" s="332"/>
      <c r="GZK59" s="332"/>
      <c r="GZL59" s="332"/>
      <c r="GZM59" s="332"/>
      <c r="GZN59" s="332"/>
      <c r="GZO59" s="332"/>
      <c r="GZP59" s="332"/>
      <c r="GZQ59" s="332"/>
      <c r="GZR59" s="332"/>
      <c r="GZS59" s="332"/>
      <c r="GZT59" s="332"/>
      <c r="GZU59" s="332"/>
      <c r="GZV59" s="332"/>
      <c r="GZW59" s="332"/>
      <c r="GZX59" s="332"/>
      <c r="GZY59" s="332"/>
      <c r="GZZ59" s="332"/>
      <c r="HAA59" s="332"/>
      <c r="HAB59" s="332"/>
      <c r="HAC59" s="332"/>
      <c r="HAD59" s="332"/>
      <c r="HAE59" s="332"/>
      <c r="HAF59" s="332"/>
      <c r="HAG59" s="332"/>
      <c r="HAH59" s="332"/>
      <c r="HAI59" s="332"/>
      <c r="HAJ59" s="332"/>
      <c r="HAK59" s="332"/>
      <c r="HAL59" s="332"/>
      <c r="HAM59" s="332"/>
      <c r="HAN59" s="332"/>
      <c r="HAO59" s="332"/>
      <c r="HAP59" s="332"/>
      <c r="HAQ59" s="332"/>
      <c r="HAR59" s="332"/>
      <c r="HAS59" s="332"/>
      <c r="HAT59" s="332"/>
      <c r="HAU59" s="332"/>
      <c r="HAV59" s="332"/>
      <c r="HAW59" s="332"/>
      <c r="HAX59" s="332"/>
      <c r="HAY59" s="332"/>
      <c r="HAZ59" s="332"/>
      <c r="HBA59" s="332"/>
      <c r="HBB59" s="332"/>
      <c r="HBC59" s="332"/>
      <c r="HBD59" s="332"/>
      <c r="HBE59" s="332"/>
      <c r="HBF59" s="332"/>
      <c r="HBG59" s="332"/>
      <c r="HBH59" s="332"/>
      <c r="HBI59" s="332"/>
      <c r="HBJ59" s="332"/>
      <c r="HBK59" s="332"/>
      <c r="HBL59" s="332"/>
      <c r="HBM59" s="332"/>
      <c r="HBN59" s="332"/>
      <c r="HBO59" s="332"/>
      <c r="HBP59" s="332"/>
      <c r="HBQ59" s="332"/>
      <c r="HBR59" s="332"/>
      <c r="HBS59" s="332"/>
      <c r="HBT59" s="332"/>
      <c r="HBU59" s="332"/>
      <c r="HBV59" s="332"/>
      <c r="HBW59" s="332"/>
      <c r="HBX59" s="332"/>
      <c r="HBY59" s="332"/>
      <c r="HBZ59" s="332"/>
      <c r="HCA59" s="332"/>
      <c r="HCB59" s="332"/>
      <c r="HCC59" s="332"/>
      <c r="HCD59" s="332"/>
      <c r="HCE59" s="332"/>
      <c r="HCF59" s="332"/>
      <c r="HCG59" s="332"/>
      <c r="HCH59" s="332"/>
      <c r="HCI59" s="332"/>
      <c r="HCJ59" s="332"/>
      <c r="HCK59" s="332"/>
      <c r="HCL59" s="332"/>
      <c r="HCM59" s="332"/>
      <c r="HCN59" s="332"/>
      <c r="HCO59" s="332"/>
      <c r="HCP59" s="332"/>
      <c r="HCQ59" s="332"/>
      <c r="HCR59" s="332"/>
      <c r="HCS59" s="332"/>
      <c r="HCT59" s="332"/>
      <c r="HCU59" s="332"/>
      <c r="HCV59" s="332"/>
      <c r="HCW59" s="332"/>
      <c r="HCX59" s="332"/>
      <c r="HCY59" s="332"/>
      <c r="HCZ59" s="332"/>
      <c r="HDA59" s="332"/>
      <c r="HDB59" s="332"/>
      <c r="HDC59" s="332"/>
      <c r="HDD59" s="332"/>
      <c r="HDE59" s="332"/>
      <c r="HDF59" s="332"/>
      <c r="HDG59" s="332"/>
      <c r="HDH59" s="332"/>
      <c r="HDI59" s="332"/>
      <c r="HDJ59" s="332"/>
      <c r="HDK59" s="332"/>
      <c r="HDL59" s="332"/>
      <c r="HDM59" s="332"/>
      <c r="HDN59" s="332"/>
      <c r="HDO59" s="332"/>
      <c r="HDP59" s="332"/>
      <c r="HDQ59" s="332"/>
      <c r="HDR59" s="332"/>
      <c r="HDS59" s="332"/>
      <c r="HDT59" s="332"/>
      <c r="HDU59" s="332"/>
      <c r="HDV59" s="332"/>
      <c r="HDW59" s="332"/>
      <c r="HDX59" s="332"/>
      <c r="HDY59" s="332"/>
      <c r="HDZ59" s="332"/>
      <c r="HEA59" s="332"/>
      <c r="HEB59" s="332"/>
      <c r="HEC59" s="332"/>
      <c r="HED59" s="332"/>
      <c r="HEE59" s="332"/>
      <c r="HEF59" s="332"/>
      <c r="HEG59" s="332"/>
      <c r="HEH59" s="332"/>
      <c r="HEI59" s="332"/>
      <c r="HEJ59" s="332"/>
      <c r="HEK59" s="332"/>
      <c r="HEL59" s="332"/>
      <c r="HEM59" s="332"/>
      <c r="HEN59" s="332"/>
      <c r="HEO59" s="332"/>
      <c r="HEP59" s="332"/>
      <c r="HEQ59" s="332"/>
      <c r="HER59" s="332"/>
      <c r="HES59" s="332"/>
      <c r="HET59" s="332"/>
      <c r="HEU59" s="332"/>
      <c r="HEV59" s="332"/>
      <c r="HEW59" s="332"/>
      <c r="HEX59" s="332"/>
      <c r="HEY59" s="332"/>
      <c r="HEZ59" s="332"/>
      <c r="HFA59" s="332"/>
      <c r="HFB59" s="332"/>
      <c r="HFC59" s="332"/>
      <c r="HFD59" s="332"/>
      <c r="HFE59" s="332"/>
      <c r="HFF59" s="332"/>
      <c r="HFG59" s="332"/>
      <c r="HFH59" s="332"/>
      <c r="HFI59" s="332"/>
      <c r="HFJ59" s="332"/>
      <c r="HFK59" s="332"/>
      <c r="HFL59" s="332"/>
      <c r="HFM59" s="332"/>
      <c r="HFN59" s="332"/>
      <c r="HFO59" s="332"/>
      <c r="HFP59" s="332"/>
      <c r="HFQ59" s="332"/>
      <c r="HFR59" s="332"/>
      <c r="HFS59" s="332"/>
      <c r="HFT59" s="332"/>
      <c r="HFU59" s="332"/>
      <c r="HFV59" s="332"/>
      <c r="HFW59" s="332"/>
      <c r="HFX59" s="332"/>
      <c r="HFY59" s="332"/>
      <c r="HFZ59" s="332"/>
      <c r="HGA59" s="332"/>
      <c r="HGB59" s="332"/>
      <c r="HGC59" s="332"/>
      <c r="HGD59" s="332"/>
      <c r="HGE59" s="332"/>
      <c r="HGF59" s="332"/>
      <c r="HGG59" s="332"/>
      <c r="HGH59" s="332"/>
      <c r="HGI59" s="332"/>
      <c r="HGJ59" s="332"/>
      <c r="HGK59" s="332"/>
      <c r="HGL59" s="332"/>
      <c r="HGM59" s="332"/>
      <c r="HGN59" s="332"/>
      <c r="HGO59" s="332"/>
      <c r="HGP59" s="332"/>
      <c r="HGQ59" s="332"/>
      <c r="HGR59" s="332"/>
      <c r="HGS59" s="332"/>
      <c r="HGT59" s="332"/>
      <c r="HGU59" s="332"/>
      <c r="HGV59" s="332"/>
      <c r="HGW59" s="332"/>
      <c r="HGX59" s="332"/>
      <c r="HGY59" s="332"/>
      <c r="HGZ59" s="332"/>
      <c r="HHA59" s="332"/>
      <c r="HHB59" s="332"/>
      <c r="HHC59" s="332"/>
      <c r="HHD59" s="332"/>
      <c r="HHE59" s="332"/>
      <c r="HHF59" s="332"/>
      <c r="HHG59" s="332"/>
      <c r="HHH59" s="332"/>
      <c r="HHI59" s="332"/>
      <c r="HHJ59" s="332"/>
      <c r="HHK59" s="332"/>
      <c r="HHL59" s="332"/>
      <c r="HHM59" s="332"/>
      <c r="HHN59" s="332"/>
      <c r="HHO59" s="332"/>
      <c r="HHP59" s="332"/>
      <c r="HHQ59" s="332"/>
      <c r="HHR59" s="332"/>
      <c r="HHS59" s="332"/>
      <c r="HHT59" s="332"/>
      <c r="HHU59" s="332"/>
      <c r="HHV59" s="332"/>
      <c r="HHW59" s="332"/>
      <c r="HHX59" s="332"/>
      <c r="HHY59" s="332"/>
      <c r="HHZ59" s="332"/>
      <c r="HIA59" s="332"/>
      <c r="HIB59" s="332"/>
      <c r="HIC59" s="332"/>
      <c r="HID59" s="332"/>
      <c r="HIE59" s="332"/>
      <c r="HIF59" s="332"/>
      <c r="HIG59" s="332"/>
      <c r="HIH59" s="332"/>
      <c r="HII59" s="332"/>
      <c r="HIJ59" s="332"/>
      <c r="HIK59" s="332"/>
      <c r="HIL59" s="332"/>
      <c r="HIM59" s="332"/>
      <c r="HIN59" s="332"/>
      <c r="HIO59" s="332"/>
      <c r="HIP59" s="332"/>
      <c r="HIQ59" s="332"/>
      <c r="HIR59" s="332"/>
      <c r="HIS59" s="332"/>
      <c r="HIT59" s="332"/>
      <c r="HIU59" s="332"/>
      <c r="HIV59" s="332"/>
      <c r="HIW59" s="332"/>
      <c r="HIX59" s="332"/>
      <c r="HIY59" s="332"/>
      <c r="HIZ59" s="332"/>
      <c r="HJA59" s="332"/>
      <c r="HJB59" s="332"/>
      <c r="HJC59" s="332"/>
      <c r="HJD59" s="332"/>
      <c r="HJE59" s="332"/>
      <c r="HJF59" s="332"/>
      <c r="HJG59" s="332"/>
      <c r="HJH59" s="332"/>
      <c r="HJI59" s="332"/>
      <c r="HJJ59" s="332"/>
      <c r="HJK59" s="332"/>
      <c r="HJL59" s="332"/>
      <c r="HJM59" s="332"/>
      <c r="HJN59" s="332"/>
      <c r="HJO59" s="332"/>
      <c r="HJP59" s="332"/>
      <c r="HJQ59" s="332"/>
      <c r="HJR59" s="332"/>
      <c r="HJS59" s="332"/>
      <c r="HJT59" s="332"/>
      <c r="HJU59" s="332"/>
      <c r="HJV59" s="332"/>
      <c r="HJW59" s="332"/>
      <c r="HJX59" s="332"/>
      <c r="HJY59" s="332"/>
      <c r="HJZ59" s="332"/>
      <c r="HKA59" s="332"/>
      <c r="HKB59" s="332"/>
      <c r="HKC59" s="332"/>
      <c r="HKD59" s="332"/>
      <c r="HKE59" s="332"/>
      <c r="HKF59" s="332"/>
      <c r="HKG59" s="332"/>
      <c r="HKH59" s="332"/>
      <c r="HKI59" s="332"/>
      <c r="HKJ59" s="332"/>
      <c r="HKK59" s="332"/>
      <c r="HKL59" s="332"/>
      <c r="HKM59" s="332"/>
      <c r="HKN59" s="332"/>
      <c r="HKO59" s="332"/>
      <c r="HKP59" s="332"/>
      <c r="HKQ59" s="332"/>
      <c r="HKR59" s="332"/>
      <c r="HKS59" s="332"/>
      <c r="HKT59" s="332"/>
      <c r="HKU59" s="332"/>
      <c r="HKV59" s="332"/>
      <c r="HKW59" s="332"/>
      <c r="HKX59" s="332"/>
      <c r="HKY59" s="332"/>
      <c r="HKZ59" s="332"/>
      <c r="HLA59" s="332"/>
      <c r="HLB59" s="332"/>
      <c r="HLC59" s="332"/>
      <c r="HLD59" s="332"/>
      <c r="HLE59" s="332"/>
      <c r="HLF59" s="332"/>
      <c r="HLG59" s="332"/>
      <c r="HLH59" s="332"/>
      <c r="HLI59" s="332"/>
      <c r="HLJ59" s="332"/>
      <c r="HLK59" s="332"/>
      <c r="HLL59" s="332"/>
      <c r="HLM59" s="332"/>
      <c r="HLN59" s="332"/>
      <c r="HLO59" s="332"/>
      <c r="HLP59" s="332"/>
      <c r="HLQ59" s="332"/>
      <c r="HLR59" s="332"/>
      <c r="HLS59" s="332"/>
      <c r="HLT59" s="332"/>
      <c r="HLU59" s="332"/>
      <c r="HLV59" s="332"/>
      <c r="HLW59" s="332"/>
      <c r="HLX59" s="332"/>
      <c r="HLY59" s="332"/>
      <c r="HLZ59" s="332"/>
      <c r="HMA59" s="332"/>
      <c r="HMB59" s="332"/>
      <c r="HMC59" s="332"/>
      <c r="HMD59" s="332"/>
      <c r="HME59" s="332"/>
      <c r="HMF59" s="332"/>
      <c r="HMG59" s="332"/>
      <c r="HMH59" s="332"/>
      <c r="HMI59" s="332"/>
      <c r="HMJ59" s="332"/>
      <c r="HMK59" s="332"/>
      <c r="HML59" s="332"/>
      <c r="HMM59" s="332"/>
      <c r="HMN59" s="332"/>
      <c r="HMO59" s="332"/>
      <c r="HMP59" s="332"/>
      <c r="HMQ59" s="332"/>
      <c r="HMR59" s="332"/>
      <c r="HMS59" s="332"/>
      <c r="HMT59" s="332"/>
      <c r="HMU59" s="332"/>
      <c r="HMV59" s="332"/>
      <c r="HMW59" s="332"/>
      <c r="HMX59" s="332"/>
      <c r="HMY59" s="332"/>
      <c r="HMZ59" s="332"/>
      <c r="HNA59" s="332"/>
      <c r="HNB59" s="332"/>
      <c r="HNC59" s="332"/>
      <c r="HND59" s="332"/>
      <c r="HNE59" s="332"/>
      <c r="HNF59" s="332"/>
      <c r="HNG59" s="332"/>
      <c r="HNH59" s="332"/>
      <c r="HNI59" s="332"/>
      <c r="HNJ59" s="332"/>
      <c r="HNK59" s="332"/>
      <c r="HNL59" s="332"/>
      <c r="HNM59" s="332"/>
      <c r="HNN59" s="332"/>
      <c r="HNO59" s="332"/>
      <c r="HNP59" s="332"/>
      <c r="HNQ59" s="332"/>
      <c r="HNR59" s="332"/>
      <c r="HNS59" s="332"/>
      <c r="HNT59" s="332"/>
      <c r="HNU59" s="332"/>
      <c r="HNV59" s="332"/>
      <c r="HNW59" s="332"/>
      <c r="HNX59" s="332"/>
      <c r="HNY59" s="332"/>
      <c r="HNZ59" s="332"/>
      <c r="HOA59" s="332"/>
      <c r="HOB59" s="332"/>
      <c r="HOC59" s="332"/>
      <c r="HOD59" s="332"/>
      <c r="HOE59" s="332"/>
      <c r="HOF59" s="332"/>
      <c r="HOG59" s="332"/>
      <c r="HOH59" s="332"/>
      <c r="HOI59" s="332"/>
      <c r="HOJ59" s="332"/>
      <c r="HOK59" s="332"/>
      <c r="HOL59" s="332"/>
      <c r="HOM59" s="332"/>
      <c r="HON59" s="332"/>
      <c r="HOO59" s="332"/>
      <c r="HOP59" s="332"/>
      <c r="HOQ59" s="332"/>
      <c r="HOR59" s="332"/>
      <c r="HOS59" s="332"/>
      <c r="HOT59" s="332"/>
      <c r="HOU59" s="332"/>
      <c r="HOV59" s="332"/>
      <c r="HOW59" s="332"/>
      <c r="HOX59" s="332"/>
      <c r="HOY59" s="332"/>
      <c r="HOZ59" s="332"/>
      <c r="HPA59" s="332"/>
      <c r="HPB59" s="332"/>
      <c r="HPC59" s="332"/>
      <c r="HPD59" s="332"/>
      <c r="HPE59" s="332"/>
      <c r="HPF59" s="332"/>
      <c r="HPG59" s="332"/>
      <c r="HPH59" s="332"/>
      <c r="HPI59" s="332"/>
      <c r="HPJ59" s="332"/>
      <c r="HPK59" s="332"/>
      <c r="HPL59" s="332"/>
      <c r="HPM59" s="332"/>
      <c r="HPN59" s="332"/>
      <c r="HPO59" s="332"/>
      <c r="HPP59" s="332"/>
      <c r="HPQ59" s="332"/>
      <c r="HPR59" s="332"/>
      <c r="HPS59" s="332"/>
      <c r="HPT59" s="332"/>
      <c r="HPU59" s="332"/>
      <c r="HPV59" s="332"/>
      <c r="HPW59" s="332"/>
      <c r="HPX59" s="332"/>
      <c r="HPY59" s="332"/>
      <c r="HPZ59" s="332"/>
      <c r="HQA59" s="332"/>
      <c r="HQB59" s="332"/>
      <c r="HQC59" s="332"/>
      <c r="HQD59" s="332"/>
      <c r="HQE59" s="332"/>
      <c r="HQF59" s="332"/>
      <c r="HQG59" s="332"/>
      <c r="HQH59" s="332"/>
      <c r="HQI59" s="332"/>
      <c r="HQJ59" s="332"/>
      <c r="HQK59" s="332"/>
      <c r="HQL59" s="332"/>
      <c r="HQM59" s="332"/>
      <c r="HQN59" s="332"/>
      <c r="HQO59" s="332"/>
      <c r="HQP59" s="332"/>
      <c r="HQQ59" s="332"/>
      <c r="HQR59" s="332"/>
      <c r="HQS59" s="332"/>
      <c r="HQT59" s="332"/>
      <c r="HQU59" s="332"/>
      <c r="HQV59" s="332"/>
      <c r="HQW59" s="332"/>
      <c r="HQX59" s="332"/>
      <c r="HQY59" s="332"/>
      <c r="HQZ59" s="332"/>
      <c r="HRA59" s="332"/>
      <c r="HRB59" s="332"/>
      <c r="HRC59" s="332"/>
      <c r="HRD59" s="332"/>
      <c r="HRE59" s="332"/>
      <c r="HRF59" s="332"/>
      <c r="HRG59" s="332"/>
      <c r="HRH59" s="332"/>
      <c r="HRI59" s="332"/>
      <c r="HRJ59" s="332"/>
      <c r="HRK59" s="332"/>
      <c r="HRL59" s="332"/>
      <c r="HRM59" s="332"/>
      <c r="HRN59" s="332"/>
      <c r="HRO59" s="332"/>
      <c r="HRP59" s="332"/>
      <c r="HRQ59" s="332"/>
      <c r="HRR59" s="332"/>
      <c r="HRS59" s="332"/>
      <c r="HRT59" s="332"/>
      <c r="HRU59" s="332"/>
      <c r="HRV59" s="332"/>
      <c r="HRW59" s="332"/>
      <c r="HRX59" s="332"/>
      <c r="HRY59" s="332"/>
      <c r="HRZ59" s="332"/>
      <c r="HSA59" s="332"/>
      <c r="HSB59" s="332"/>
      <c r="HSC59" s="332"/>
      <c r="HSD59" s="332"/>
      <c r="HSE59" s="332"/>
      <c r="HSF59" s="332"/>
      <c r="HSG59" s="332"/>
      <c r="HSH59" s="332"/>
      <c r="HSI59" s="332"/>
      <c r="HSJ59" s="332"/>
      <c r="HSK59" s="332"/>
      <c r="HSL59" s="332"/>
      <c r="HSM59" s="332"/>
      <c r="HSN59" s="332"/>
      <c r="HSO59" s="332"/>
      <c r="HSP59" s="332"/>
      <c r="HSQ59" s="332"/>
      <c r="HSR59" s="332"/>
      <c r="HSS59" s="332"/>
      <c r="HST59" s="332"/>
      <c r="HSU59" s="332"/>
      <c r="HSV59" s="332"/>
      <c r="HSW59" s="332"/>
      <c r="HSX59" s="332"/>
      <c r="HSY59" s="332"/>
      <c r="HSZ59" s="332"/>
      <c r="HTA59" s="332"/>
      <c r="HTB59" s="332"/>
      <c r="HTC59" s="332"/>
      <c r="HTD59" s="332"/>
      <c r="HTE59" s="332"/>
      <c r="HTF59" s="332"/>
      <c r="HTG59" s="332"/>
      <c r="HTH59" s="332"/>
      <c r="HTI59" s="332"/>
      <c r="HTJ59" s="332"/>
      <c r="HTK59" s="332"/>
      <c r="HTL59" s="332"/>
      <c r="HTM59" s="332"/>
      <c r="HTN59" s="332"/>
      <c r="HTO59" s="332"/>
      <c r="HTP59" s="332"/>
      <c r="HTQ59" s="332"/>
      <c r="HTR59" s="332"/>
      <c r="HTS59" s="332"/>
      <c r="HTT59" s="332"/>
      <c r="HTU59" s="332"/>
      <c r="HTV59" s="332"/>
      <c r="HTW59" s="332"/>
      <c r="HTX59" s="332"/>
      <c r="HTY59" s="332"/>
      <c r="HTZ59" s="332"/>
      <c r="HUA59" s="332"/>
      <c r="HUB59" s="332"/>
      <c r="HUC59" s="332"/>
      <c r="HUD59" s="332"/>
      <c r="HUE59" s="332"/>
      <c r="HUF59" s="332"/>
      <c r="HUG59" s="332"/>
      <c r="HUH59" s="332"/>
      <c r="HUI59" s="332"/>
      <c r="HUJ59" s="332"/>
      <c r="HUK59" s="332"/>
      <c r="HUL59" s="332"/>
      <c r="HUM59" s="332"/>
      <c r="HUN59" s="332"/>
      <c r="HUO59" s="332"/>
      <c r="HUP59" s="332"/>
      <c r="HUQ59" s="332"/>
      <c r="HUR59" s="332"/>
      <c r="HUS59" s="332"/>
      <c r="HUT59" s="332"/>
      <c r="HUU59" s="332"/>
      <c r="HUV59" s="332"/>
      <c r="HUW59" s="332"/>
      <c r="HUX59" s="332"/>
      <c r="HUY59" s="332"/>
      <c r="HUZ59" s="332"/>
      <c r="HVA59" s="332"/>
      <c r="HVB59" s="332"/>
      <c r="HVC59" s="332"/>
      <c r="HVD59" s="332"/>
      <c r="HVE59" s="332"/>
      <c r="HVF59" s="332"/>
      <c r="HVG59" s="332"/>
      <c r="HVH59" s="332"/>
      <c r="HVI59" s="332"/>
      <c r="HVJ59" s="332"/>
      <c r="HVK59" s="332"/>
      <c r="HVL59" s="332"/>
      <c r="HVM59" s="332"/>
      <c r="HVN59" s="332"/>
      <c r="HVO59" s="332"/>
      <c r="HVP59" s="332"/>
      <c r="HVQ59" s="332"/>
      <c r="HVR59" s="332"/>
      <c r="HVS59" s="332"/>
      <c r="HVT59" s="332"/>
      <c r="HVU59" s="332"/>
      <c r="HVV59" s="332"/>
      <c r="HVW59" s="332"/>
      <c r="HVX59" s="332"/>
      <c r="HVY59" s="332"/>
      <c r="HVZ59" s="332"/>
      <c r="HWA59" s="332"/>
      <c r="HWB59" s="332"/>
      <c r="HWC59" s="332"/>
      <c r="HWD59" s="332"/>
      <c r="HWE59" s="332"/>
      <c r="HWF59" s="332"/>
      <c r="HWG59" s="332"/>
      <c r="HWH59" s="332"/>
      <c r="HWI59" s="332"/>
      <c r="HWJ59" s="332"/>
      <c r="HWK59" s="332"/>
      <c r="HWL59" s="332"/>
      <c r="HWM59" s="332"/>
      <c r="HWN59" s="332"/>
      <c r="HWO59" s="332"/>
      <c r="HWP59" s="332"/>
      <c r="HWQ59" s="332"/>
      <c r="HWR59" s="332"/>
      <c r="HWS59" s="332"/>
      <c r="HWT59" s="332"/>
      <c r="HWU59" s="332"/>
      <c r="HWV59" s="332"/>
      <c r="HWW59" s="332"/>
      <c r="HWX59" s="332"/>
      <c r="HWY59" s="332"/>
      <c r="HWZ59" s="332"/>
      <c r="HXA59" s="332"/>
      <c r="HXB59" s="332"/>
      <c r="HXC59" s="332"/>
      <c r="HXD59" s="332"/>
      <c r="HXE59" s="332"/>
      <c r="HXF59" s="332"/>
      <c r="HXG59" s="332"/>
      <c r="HXH59" s="332"/>
      <c r="HXI59" s="332"/>
      <c r="HXJ59" s="332"/>
      <c r="HXK59" s="332"/>
      <c r="HXL59" s="332"/>
      <c r="HXM59" s="332"/>
      <c r="HXN59" s="332"/>
      <c r="HXO59" s="332"/>
      <c r="HXP59" s="332"/>
      <c r="HXQ59" s="332"/>
      <c r="HXR59" s="332"/>
      <c r="HXS59" s="332"/>
      <c r="HXT59" s="332"/>
      <c r="HXU59" s="332"/>
      <c r="HXV59" s="332"/>
      <c r="HXW59" s="332"/>
      <c r="HXX59" s="332"/>
      <c r="HXY59" s="332"/>
      <c r="HXZ59" s="332"/>
      <c r="HYA59" s="332"/>
      <c r="HYB59" s="332"/>
      <c r="HYC59" s="332"/>
      <c r="HYD59" s="332"/>
      <c r="HYE59" s="332"/>
      <c r="HYF59" s="332"/>
      <c r="HYG59" s="332"/>
      <c r="HYH59" s="332"/>
      <c r="HYI59" s="332"/>
      <c r="HYJ59" s="332"/>
      <c r="HYK59" s="332"/>
      <c r="HYL59" s="332"/>
      <c r="HYM59" s="332"/>
      <c r="HYN59" s="332"/>
      <c r="HYO59" s="332"/>
      <c r="HYP59" s="332"/>
      <c r="HYQ59" s="332"/>
      <c r="HYR59" s="332"/>
      <c r="HYS59" s="332"/>
      <c r="HYT59" s="332"/>
      <c r="HYU59" s="332"/>
      <c r="HYV59" s="332"/>
      <c r="HYW59" s="332"/>
      <c r="HYX59" s="332"/>
      <c r="HYY59" s="332"/>
      <c r="HYZ59" s="332"/>
      <c r="HZA59" s="332"/>
      <c r="HZB59" s="332"/>
      <c r="HZC59" s="332"/>
      <c r="HZD59" s="332"/>
      <c r="HZE59" s="332"/>
      <c r="HZF59" s="332"/>
      <c r="HZG59" s="332"/>
      <c r="HZH59" s="332"/>
      <c r="HZI59" s="332"/>
      <c r="HZJ59" s="332"/>
      <c r="HZK59" s="332"/>
      <c r="HZL59" s="332"/>
      <c r="HZM59" s="332"/>
      <c r="HZN59" s="332"/>
      <c r="HZO59" s="332"/>
      <c r="HZP59" s="332"/>
      <c r="HZQ59" s="332"/>
      <c r="HZR59" s="332"/>
      <c r="HZS59" s="332"/>
      <c r="HZT59" s="332"/>
      <c r="HZU59" s="332"/>
      <c r="HZV59" s="332"/>
      <c r="HZW59" s="332"/>
      <c r="HZX59" s="332"/>
      <c r="HZY59" s="332"/>
      <c r="HZZ59" s="332"/>
      <c r="IAA59" s="332"/>
      <c r="IAB59" s="332"/>
      <c r="IAC59" s="332"/>
      <c r="IAD59" s="332"/>
      <c r="IAE59" s="332"/>
      <c r="IAF59" s="332"/>
      <c r="IAG59" s="332"/>
      <c r="IAH59" s="332"/>
      <c r="IAI59" s="332"/>
      <c r="IAJ59" s="332"/>
      <c r="IAK59" s="332"/>
      <c r="IAL59" s="332"/>
      <c r="IAM59" s="332"/>
      <c r="IAN59" s="332"/>
      <c r="IAO59" s="332"/>
      <c r="IAP59" s="332"/>
      <c r="IAQ59" s="332"/>
      <c r="IAR59" s="332"/>
      <c r="IAS59" s="332"/>
      <c r="IAT59" s="332"/>
      <c r="IAU59" s="332"/>
      <c r="IAV59" s="332"/>
      <c r="IAW59" s="332"/>
      <c r="IAX59" s="332"/>
      <c r="IAY59" s="332"/>
      <c r="IAZ59" s="332"/>
      <c r="IBA59" s="332"/>
      <c r="IBB59" s="332"/>
      <c r="IBC59" s="332"/>
      <c r="IBD59" s="332"/>
      <c r="IBE59" s="332"/>
      <c r="IBF59" s="332"/>
      <c r="IBG59" s="332"/>
      <c r="IBH59" s="332"/>
      <c r="IBI59" s="332"/>
      <c r="IBJ59" s="332"/>
      <c r="IBK59" s="332"/>
      <c r="IBL59" s="332"/>
      <c r="IBM59" s="332"/>
      <c r="IBN59" s="332"/>
      <c r="IBO59" s="332"/>
      <c r="IBP59" s="332"/>
      <c r="IBQ59" s="332"/>
      <c r="IBR59" s="332"/>
      <c r="IBS59" s="332"/>
      <c r="IBT59" s="332"/>
      <c r="IBU59" s="332"/>
      <c r="IBV59" s="332"/>
      <c r="IBW59" s="332"/>
      <c r="IBX59" s="332"/>
      <c r="IBY59" s="332"/>
      <c r="IBZ59" s="332"/>
      <c r="ICA59" s="332"/>
      <c r="ICB59" s="332"/>
      <c r="ICC59" s="332"/>
      <c r="ICD59" s="332"/>
      <c r="ICE59" s="332"/>
      <c r="ICF59" s="332"/>
      <c r="ICG59" s="332"/>
      <c r="ICH59" s="332"/>
      <c r="ICI59" s="332"/>
      <c r="ICJ59" s="332"/>
      <c r="ICK59" s="332"/>
      <c r="ICL59" s="332"/>
      <c r="ICM59" s="332"/>
      <c r="ICN59" s="332"/>
      <c r="ICO59" s="332"/>
      <c r="ICP59" s="332"/>
      <c r="ICQ59" s="332"/>
      <c r="ICR59" s="332"/>
      <c r="ICS59" s="332"/>
      <c r="ICT59" s="332"/>
      <c r="ICU59" s="332"/>
      <c r="ICV59" s="332"/>
      <c r="ICW59" s="332"/>
      <c r="ICX59" s="332"/>
      <c r="ICY59" s="332"/>
      <c r="ICZ59" s="332"/>
      <c r="IDA59" s="332"/>
      <c r="IDB59" s="332"/>
      <c r="IDC59" s="332"/>
      <c r="IDD59" s="332"/>
      <c r="IDE59" s="332"/>
      <c r="IDF59" s="332"/>
      <c r="IDG59" s="332"/>
      <c r="IDH59" s="332"/>
      <c r="IDI59" s="332"/>
      <c r="IDJ59" s="332"/>
      <c r="IDK59" s="332"/>
      <c r="IDL59" s="332"/>
      <c r="IDM59" s="332"/>
      <c r="IDN59" s="332"/>
      <c r="IDO59" s="332"/>
      <c r="IDP59" s="332"/>
      <c r="IDQ59" s="332"/>
      <c r="IDR59" s="332"/>
      <c r="IDS59" s="332"/>
      <c r="IDT59" s="332"/>
      <c r="IDU59" s="332"/>
      <c r="IDV59" s="332"/>
      <c r="IDW59" s="332"/>
      <c r="IDX59" s="332"/>
      <c r="IDY59" s="332"/>
      <c r="IDZ59" s="332"/>
      <c r="IEA59" s="332"/>
      <c r="IEB59" s="332"/>
      <c r="IEC59" s="332"/>
      <c r="IED59" s="332"/>
      <c r="IEE59" s="332"/>
      <c r="IEF59" s="332"/>
      <c r="IEG59" s="332"/>
      <c r="IEH59" s="332"/>
      <c r="IEI59" s="332"/>
      <c r="IEJ59" s="332"/>
      <c r="IEK59" s="332"/>
      <c r="IEL59" s="332"/>
      <c r="IEM59" s="332"/>
      <c r="IEN59" s="332"/>
      <c r="IEO59" s="332"/>
      <c r="IEP59" s="332"/>
      <c r="IEQ59" s="332"/>
      <c r="IER59" s="332"/>
      <c r="IES59" s="332"/>
      <c r="IET59" s="332"/>
      <c r="IEU59" s="332"/>
      <c r="IEV59" s="332"/>
      <c r="IEW59" s="332"/>
      <c r="IEX59" s="332"/>
      <c r="IEY59" s="332"/>
      <c r="IEZ59" s="332"/>
      <c r="IFA59" s="332"/>
      <c r="IFB59" s="332"/>
      <c r="IFC59" s="332"/>
      <c r="IFD59" s="332"/>
      <c r="IFE59" s="332"/>
      <c r="IFF59" s="332"/>
      <c r="IFG59" s="332"/>
      <c r="IFH59" s="332"/>
      <c r="IFI59" s="332"/>
      <c r="IFJ59" s="332"/>
      <c r="IFK59" s="332"/>
      <c r="IFL59" s="332"/>
      <c r="IFM59" s="332"/>
      <c r="IFN59" s="332"/>
      <c r="IFO59" s="332"/>
      <c r="IFP59" s="332"/>
      <c r="IFQ59" s="332"/>
      <c r="IFR59" s="332"/>
      <c r="IFS59" s="332"/>
      <c r="IFT59" s="332"/>
      <c r="IFU59" s="332"/>
      <c r="IFV59" s="332"/>
      <c r="IFW59" s="332"/>
      <c r="IFX59" s="332"/>
      <c r="IFY59" s="332"/>
      <c r="IFZ59" s="332"/>
      <c r="IGA59" s="332"/>
      <c r="IGB59" s="332"/>
      <c r="IGC59" s="332"/>
      <c r="IGD59" s="332"/>
      <c r="IGE59" s="332"/>
      <c r="IGF59" s="332"/>
      <c r="IGG59" s="332"/>
      <c r="IGH59" s="332"/>
      <c r="IGI59" s="332"/>
      <c r="IGJ59" s="332"/>
      <c r="IGK59" s="332"/>
      <c r="IGL59" s="332"/>
      <c r="IGM59" s="332"/>
      <c r="IGN59" s="332"/>
      <c r="IGO59" s="332"/>
      <c r="IGP59" s="332"/>
      <c r="IGQ59" s="332"/>
      <c r="IGR59" s="332"/>
      <c r="IGS59" s="332"/>
      <c r="IGT59" s="332"/>
      <c r="IGU59" s="332"/>
      <c r="IGV59" s="332"/>
      <c r="IGW59" s="332"/>
      <c r="IGX59" s="332"/>
      <c r="IGY59" s="332"/>
      <c r="IGZ59" s="332"/>
      <c r="IHA59" s="332"/>
      <c r="IHB59" s="332"/>
      <c r="IHC59" s="332"/>
      <c r="IHD59" s="332"/>
      <c r="IHE59" s="332"/>
      <c r="IHF59" s="332"/>
      <c r="IHG59" s="332"/>
      <c r="IHH59" s="332"/>
      <c r="IHI59" s="332"/>
      <c r="IHJ59" s="332"/>
      <c r="IHK59" s="332"/>
      <c r="IHL59" s="332"/>
      <c r="IHM59" s="332"/>
      <c r="IHN59" s="332"/>
      <c r="IHO59" s="332"/>
      <c r="IHP59" s="332"/>
      <c r="IHQ59" s="332"/>
      <c r="IHR59" s="332"/>
      <c r="IHS59" s="332"/>
      <c r="IHT59" s="332"/>
      <c r="IHU59" s="332"/>
      <c r="IHV59" s="332"/>
      <c r="IHW59" s="332"/>
      <c r="IHX59" s="332"/>
      <c r="IHY59" s="332"/>
      <c r="IHZ59" s="332"/>
      <c r="IIA59" s="332"/>
      <c r="IIB59" s="332"/>
      <c r="IIC59" s="332"/>
      <c r="IID59" s="332"/>
      <c r="IIE59" s="332"/>
      <c r="IIF59" s="332"/>
      <c r="IIG59" s="332"/>
      <c r="IIH59" s="332"/>
      <c r="III59" s="332"/>
      <c r="IIJ59" s="332"/>
      <c r="IIK59" s="332"/>
      <c r="IIL59" s="332"/>
      <c r="IIM59" s="332"/>
      <c r="IIN59" s="332"/>
      <c r="IIO59" s="332"/>
      <c r="IIP59" s="332"/>
      <c r="IIQ59" s="332"/>
      <c r="IIR59" s="332"/>
      <c r="IIS59" s="332"/>
      <c r="IIT59" s="332"/>
      <c r="IIU59" s="332"/>
      <c r="IIV59" s="332"/>
      <c r="IIW59" s="332"/>
      <c r="IIX59" s="332"/>
      <c r="IIY59" s="332"/>
      <c r="IIZ59" s="332"/>
      <c r="IJA59" s="332"/>
      <c r="IJB59" s="332"/>
      <c r="IJC59" s="332"/>
      <c r="IJD59" s="332"/>
      <c r="IJE59" s="332"/>
      <c r="IJF59" s="332"/>
      <c r="IJG59" s="332"/>
      <c r="IJH59" s="332"/>
      <c r="IJI59" s="332"/>
      <c r="IJJ59" s="332"/>
      <c r="IJK59" s="332"/>
      <c r="IJL59" s="332"/>
      <c r="IJM59" s="332"/>
      <c r="IJN59" s="332"/>
      <c r="IJO59" s="332"/>
      <c r="IJP59" s="332"/>
      <c r="IJQ59" s="332"/>
      <c r="IJR59" s="332"/>
      <c r="IJS59" s="332"/>
      <c r="IJT59" s="332"/>
      <c r="IJU59" s="332"/>
      <c r="IJV59" s="332"/>
      <c r="IJW59" s="332"/>
      <c r="IJX59" s="332"/>
      <c r="IJY59" s="332"/>
      <c r="IJZ59" s="332"/>
      <c r="IKA59" s="332"/>
      <c r="IKB59" s="332"/>
      <c r="IKC59" s="332"/>
      <c r="IKD59" s="332"/>
      <c r="IKE59" s="332"/>
      <c r="IKF59" s="332"/>
      <c r="IKG59" s="332"/>
      <c r="IKH59" s="332"/>
      <c r="IKI59" s="332"/>
      <c r="IKJ59" s="332"/>
      <c r="IKK59" s="332"/>
      <c r="IKL59" s="332"/>
      <c r="IKM59" s="332"/>
      <c r="IKN59" s="332"/>
      <c r="IKO59" s="332"/>
      <c r="IKP59" s="332"/>
      <c r="IKQ59" s="332"/>
      <c r="IKR59" s="332"/>
      <c r="IKS59" s="332"/>
      <c r="IKT59" s="332"/>
      <c r="IKU59" s="332"/>
      <c r="IKV59" s="332"/>
      <c r="IKW59" s="332"/>
      <c r="IKX59" s="332"/>
      <c r="IKY59" s="332"/>
      <c r="IKZ59" s="332"/>
      <c r="ILA59" s="332"/>
      <c r="ILB59" s="332"/>
      <c r="ILC59" s="332"/>
      <c r="ILD59" s="332"/>
      <c r="ILE59" s="332"/>
      <c r="ILF59" s="332"/>
      <c r="ILG59" s="332"/>
      <c r="ILH59" s="332"/>
      <c r="ILI59" s="332"/>
      <c r="ILJ59" s="332"/>
      <c r="ILK59" s="332"/>
      <c r="ILL59" s="332"/>
      <c r="ILM59" s="332"/>
      <c r="ILN59" s="332"/>
      <c r="ILO59" s="332"/>
      <c r="ILP59" s="332"/>
      <c r="ILQ59" s="332"/>
      <c r="ILR59" s="332"/>
      <c r="ILS59" s="332"/>
      <c r="ILT59" s="332"/>
      <c r="ILU59" s="332"/>
      <c r="ILV59" s="332"/>
      <c r="ILW59" s="332"/>
      <c r="ILX59" s="332"/>
      <c r="ILY59" s="332"/>
      <c r="ILZ59" s="332"/>
      <c r="IMA59" s="332"/>
      <c r="IMB59" s="332"/>
      <c r="IMC59" s="332"/>
      <c r="IMD59" s="332"/>
      <c r="IME59" s="332"/>
      <c r="IMF59" s="332"/>
      <c r="IMG59" s="332"/>
      <c r="IMH59" s="332"/>
      <c r="IMI59" s="332"/>
      <c r="IMJ59" s="332"/>
      <c r="IMK59" s="332"/>
      <c r="IML59" s="332"/>
      <c r="IMM59" s="332"/>
      <c r="IMN59" s="332"/>
      <c r="IMO59" s="332"/>
      <c r="IMP59" s="332"/>
      <c r="IMQ59" s="332"/>
      <c r="IMR59" s="332"/>
      <c r="IMS59" s="332"/>
      <c r="IMT59" s="332"/>
      <c r="IMU59" s="332"/>
      <c r="IMV59" s="332"/>
      <c r="IMW59" s="332"/>
      <c r="IMX59" s="332"/>
      <c r="IMY59" s="332"/>
      <c r="IMZ59" s="332"/>
      <c r="INA59" s="332"/>
      <c r="INB59" s="332"/>
      <c r="INC59" s="332"/>
      <c r="IND59" s="332"/>
      <c r="INE59" s="332"/>
      <c r="INF59" s="332"/>
      <c r="ING59" s="332"/>
      <c r="INH59" s="332"/>
      <c r="INI59" s="332"/>
      <c r="INJ59" s="332"/>
      <c r="INK59" s="332"/>
      <c r="INL59" s="332"/>
      <c r="INM59" s="332"/>
      <c r="INN59" s="332"/>
      <c r="INO59" s="332"/>
      <c r="INP59" s="332"/>
      <c r="INQ59" s="332"/>
      <c r="INR59" s="332"/>
      <c r="INS59" s="332"/>
      <c r="INT59" s="332"/>
      <c r="INU59" s="332"/>
      <c r="INV59" s="332"/>
      <c r="INW59" s="332"/>
      <c r="INX59" s="332"/>
      <c r="INY59" s="332"/>
      <c r="INZ59" s="332"/>
      <c r="IOA59" s="332"/>
      <c r="IOB59" s="332"/>
      <c r="IOC59" s="332"/>
      <c r="IOD59" s="332"/>
      <c r="IOE59" s="332"/>
      <c r="IOF59" s="332"/>
      <c r="IOG59" s="332"/>
      <c r="IOH59" s="332"/>
      <c r="IOI59" s="332"/>
      <c r="IOJ59" s="332"/>
      <c r="IOK59" s="332"/>
      <c r="IOL59" s="332"/>
      <c r="IOM59" s="332"/>
      <c r="ION59" s="332"/>
      <c r="IOO59" s="332"/>
      <c r="IOP59" s="332"/>
      <c r="IOQ59" s="332"/>
      <c r="IOR59" s="332"/>
      <c r="IOS59" s="332"/>
      <c r="IOT59" s="332"/>
      <c r="IOU59" s="332"/>
      <c r="IOV59" s="332"/>
      <c r="IOW59" s="332"/>
      <c r="IOX59" s="332"/>
      <c r="IOY59" s="332"/>
      <c r="IOZ59" s="332"/>
      <c r="IPA59" s="332"/>
      <c r="IPB59" s="332"/>
      <c r="IPC59" s="332"/>
      <c r="IPD59" s="332"/>
      <c r="IPE59" s="332"/>
      <c r="IPF59" s="332"/>
      <c r="IPG59" s="332"/>
      <c r="IPH59" s="332"/>
      <c r="IPI59" s="332"/>
      <c r="IPJ59" s="332"/>
      <c r="IPK59" s="332"/>
      <c r="IPL59" s="332"/>
      <c r="IPM59" s="332"/>
      <c r="IPN59" s="332"/>
      <c r="IPO59" s="332"/>
      <c r="IPP59" s="332"/>
      <c r="IPQ59" s="332"/>
      <c r="IPR59" s="332"/>
      <c r="IPS59" s="332"/>
      <c r="IPT59" s="332"/>
      <c r="IPU59" s="332"/>
      <c r="IPV59" s="332"/>
      <c r="IPW59" s="332"/>
      <c r="IPX59" s="332"/>
      <c r="IPY59" s="332"/>
      <c r="IPZ59" s="332"/>
      <c r="IQA59" s="332"/>
      <c r="IQB59" s="332"/>
      <c r="IQC59" s="332"/>
      <c r="IQD59" s="332"/>
      <c r="IQE59" s="332"/>
      <c r="IQF59" s="332"/>
      <c r="IQG59" s="332"/>
      <c r="IQH59" s="332"/>
      <c r="IQI59" s="332"/>
      <c r="IQJ59" s="332"/>
      <c r="IQK59" s="332"/>
      <c r="IQL59" s="332"/>
      <c r="IQM59" s="332"/>
      <c r="IQN59" s="332"/>
      <c r="IQO59" s="332"/>
      <c r="IQP59" s="332"/>
      <c r="IQQ59" s="332"/>
      <c r="IQR59" s="332"/>
      <c r="IQS59" s="332"/>
      <c r="IQT59" s="332"/>
      <c r="IQU59" s="332"/>
      <c r="IQV59" s="332"/>
      <c r="IQW59" s="332"/>
      <c r="IQX59" s="332"/>
      <c r="IQY59" s="332"/>
      <c r="IQZ59" s="332"/>
      <c r="IRA59" s="332"/>
      <c r="IRB59" s="332"/>
      <c r="IRC59" s="332"/>
      <c r="IRD59" s="332"/>
      <c r="IRE59" s="332"/>
      <c r="IRF59" s="332"/>
      <c r="IRG59" s="332"/>
      <c r="IRH59" s="332"/>
      <c r="IRI59" s="332"/>
      <c r="IRJ59" s="332"/>
      <c r="IRK59" s="332"/>
      <c r="IRL59" s="332"/>
      <c r="IRM59" s="332"/>
      <c r="IRN59" s="332"/>
      <c r="IRO59" s="332"/>
      <c r="IRP59" s="332"/>
      <c r="IRQ59" s="332"/>
      <c r="IRR59" s="332"/>
      <c r="IRS59" s="332"/>
      <c r="IRT59" s="332"/>
      <c r="IRU59" s="332"/>
      <c r="IRV59" s="332"/>
      <c r="IRW59" s="332"/>
      <c r="IRX59" s="332"/>
      <c r="IRY59" s="332"/>
      <c r="IRZ59" s="332"/>
      <c r="ISA59" s="332"/>
      <c r="ISB59" s="332"/>
      <c r="ISC59" s="332"/>
      <c r="ISD59" s="332"/>
      <c r="ISE59" s="332"/>
      <c r="ISF59" s="332"/>
      <c r="ISG59" s="332"/>
      <c r="ISH59" s="332"/>
      <c r="ISI59" s="332"/>
      <c r="ISJ59" s="332"/>
      <c r="ISK59" s="332"/>
      <c r="ISL59" s="332"/>
      <c r="ISM59" s="332"/>
      <c r="ISN59" s="332"/>
      <c r="ISO59" s="332"/>
      <c r="ISP59" s="332"/>
      <c r="ISQ59" s="332"/>
      <c r="ISR59" s="332"/>
      <c r="ISS59" s="332"/>
      <c r="IST59" s="332"/>
      <c r="ISU59" s="332"/>
      <c r="ISV59" s="332"/>
      <c r="ISW59" s="332"/>
      <c r="ISX59" s="332"/>
      <c r="ISY59" s="332"/>
      <c r="ISZ59" s="332"/>
      <c r="ITA59" s="332"/>
      <c r="ITB59" s="332"/>
      <c r="ITC59" s="332"/>
      <c r="ITD59" s="332"/>
      <c r="ITE59" s="332"/>
      <c r="ITF59" s="332"/>
      <c r="ITG59" s="332"/>
      <c r="ITH59" s="332"/>
      <c r="ITI59" s="332"/>
      <c r="ITJ59" s="332"/>
      <c r="ITK59" s="332"/>
      <c r="ITL59" s="332"/>
      <c r="ITM59" s="332"/>
      <c r="ITN59" s="332"/>
      <c r="ITO59" s="332"/>
      <c r="ITP59" s="332"/>
      <c r="ITQ59" s="332"/>
      <c r="ITR59" s="332"/>
      <c r="ITS59" s="332"/>
      <c r="ITT59" s="332"/>
      <c r="ITU59" s="332"/>
      <c r="ITV59" s="332"/>
      <c r="ITW59" s="332"/>
      <c r="ITX59" s="332"/>
      <c r="ITY59" s="332"/>
      <c r="ITZ59" s="332"/>
      <c r="IUA59" s="332"/>
      <c r="IUB59" s="332"/>
      <c r="IUC59" s="332"/>
      <c r="IUD59" s="332"/>
      <c r="IUE59" s="332"/>
      <c r="IUF59" s="332"/>
      <c r="IUG59" s="332"/>
      <c r="IUH59" s="332"/>
      <c r="IUI59" s="332"/>
      <c r="IUJ59" s="332"/>
      <c r="IUK59" s="332"/>
      <c r="IUL59" s="332"/>
      <c r="IUM59" s="332"/>
      <c r="IUN59" s="332"/>
      <c r="IUO59" s="332"/>
      <c r="IUP59" s="332"/>
      <c r="IUQ59" s="332"/>
      <c r="IUR59" s="332"/>
      <c r="IUS59" s="332"/>
      <c r="IUT59" s="332"/>
      <c r="IUU59" s="332"/>
      <c r="IUV59" s="332"/>
      <c r="IUW59" s="332"/>
      <c r="IUX59" s="332"/>
      <c r="IUY59" s="332"/>
      <c r="IUZ59" s="332"/>
      <c r="IVA59" s="332"/>
      <c r="IVB59" s="332"/>
      <c r="IVC59" s="332"/>
      <c r="IVD59" s="332"/>
      <c r="IVE59" s="332"/>
      <c r="IVF59" s="332"/>
      <c r="IVG59" s="332"/>
      <c r="IVH59" s="332"/>
      <c r="IVI59" s="332"/>
      <c r="IVJ59" s="332"/>
      <c r="IVK59" s="332"/>
      <c r="IVL59" s="332"/>
      <c r="IVM59" s="332"/>
      <c r="IVN59" s="332"/>
      <c r="IVO59" s="332"/>
      <c r="IVP59" s="332"/>
      <c r="IVQ59" s="332"/>
      <c r="IVR59" s="332"/>
      <c r="IVS59" s="332"/>
      <c r="IVT59" s="332"/>
      <c r="IVU59" s="332"/>
      <c r="IVV59" s="332"/>
      <c r="IVW59" s="332"/>
      <c r="IVX59" s="332"/>
      <c r="IVY59" s="332"/>
      <c r="IVZ59" s="332"/>
      <c r="IWA59" s="332"/>
      <c r="IWB59" s="332"/>
      <c r="IWC59" s="332"/>
      <c r="IWD59" s="332"/>
      <c r="IWE59" s="332"/>
      <c r="IWF59" s="332"/>
      <c r="IWG59" s="332"/>
      <c r="IWH59" s="332"/>
      <c r="IWI59" s="332"/>
      <c r="IWJ59" s="332"/>
      <c r="IWK59" s="332"/>
      <c r="IWL59" s="332"/>
      <c r="IWM59" s="332"/>
      <c r="IWN59" s="332"/>
      <c r="IWO59" s="332"/>
      <c r="IWP59" s="332"/>
      <c r="IWQ59" s="332"/>
      <c r="IWR59" s="332"/>
      <c r="IWS59" s="332"/>
      <c r="IWT59" s="332"/>
      <c r="IWU59" s="332"/>
      <c r="IWV59" s="332"/>
      <c r="IWW59" s="332"/>
      <c r="IWX59" s="332"/>
      <c r="IWY59" s="332"/>
      <c r="IWZ59" s="332"/>
      <c r="IXA59" s="332"/>
      <c r="IXB59" s="332"/>
      <c r="IXC59" s="332"/>
      <c r="IXD59" s="332"/>
      <c r="IXE59" s="332"/>
      <c r="IXF59" s="332"/>
      <c r="IXG59" s="332"/>
      <c r="IXH59" s="332"/>
      <c r="IXI59" s="332"/>
      <c r="IXJ59" s="332"/>
      <c r="IXK59" s="332"/>
      <c r="IXL59" s="332"/>
      <c r="IXM59" s="332"/>
      <c r="IXN59" s="332"/>
      <c r="IXO59" s="332"/>
      <c r="IXP59" s="332"/>
      <c r="IXQ59" s="332"/>
      <c r="IXR59" s="332"/>
      <c r="IXS59" s="332"/>
      <c r="IXT59" s="332"/>
      <c r="IXU59" s="332"/>
      <c r="IXV59" s="332"/>
      <c r="IXW59" s="332"/>
      <c r="IXX59" s="332"/>
      <c r="IXY59" s="332"/>
      <c r="IXZ59" s="332"/>
      <c r="IYA59" s="332"/>
      <c r="IYB59" s="332"/>
      <c r="IYC59" s="332"/>
      <c r="IYD59" s="332"/>
      <c r="IYE59" s="332"/>
      <c r="IYF59" s="332"/>
      <c r="IYG59" s="332"/>
      <c r="IYH59" s="332"/>
      <c r="IYI59" s="332"/>
      <c r="IYJ59" s="332"/>
      <c r="IYK59" s="332"/>
      <c r="IYL59" s="332"/>
      <c r="IYM59" s="332"/>
      <c r="IYN59" s="332"/>
      <c r="IYO59" s="332"/>
      <c r="IYP59" s="332"/>
      <c r="IYQ59" s="332"/>
      <c r="IYR59" s="332"/>
      <c r="IYS59" s="332"/>
      <c r="IYT59" s="332"/>
      <c r="IYU59" s="332"/>
      <c r="IYV59" s="332"/>
      <c r="IYW59" s="332"/>
      <c r="IYX59" s="332"/>
      <c r="IYY59" s="332"/>
      <c r="IYZ59" s="332"/>
      <c r="IZA59" s="332"/>
      <c r="IZB59" s="332"/>
      <c r="IZC59" s="332"/>
      <c r="IZD59" s="332"/>
      <c r="IZE59" s="332"/>
      <c r="IZF59" s="332"/>
      <c r="IZG59" s="332"/>
      <c r="IZH59" s="332"/>
      <c r="IZI59" s="332"/>
      <c r="IZJ59" s="332"/>
      <c r="IZK59" s="332"/>
      <c r="IZL59" s="332"/>
      <c r="IZM59" s="332"/>
      <c r="IZN59" s="332"/>
      <c r="IZO59" s="332"/>
      <c r="IZP59" s="332"/>
      <c r="IZQ59" s="332"/>
      <c r="IZR59" s="332"/>
      <c r="IZS59" s="332"/>
      <c r="IZT59" s="332"/>
      <c r="IZU59" s="332"/>
      <c r="IZV59" s="332"/>
      <c r="IZW59" s="332"/>
      <c r="IZX59" s="332"/>
      <c r="IZY59" s="332"/>
      <c r="IZZ59" s="332"/>
      <c r="JAA59" s="332"/>
      <c r="JAB59" s="332"/>
      <c r="JAC59" s="332"/>
      <c r="JAD59" s="332"/>
      <c r="JAE59" s="332"/>
      <c r="JAF59" s="332"/>
      <c r="JAG59" s="332"/>
      <c r="JAH59" s="332"/>
      <c r="JAI59" s="332"/>
      <c r="JAJ59" s="332"/>
      <c r="JAK59" s="332"/>
      <c r="JAL59" s="332"/>
      <c r="JAM59" s="332"/>
      <c r="JAN59" s="332"/>
      <c r="JAO59" s="332"/>
      <c r="JAP59" s="332"/>
      <c r="JAQ59" s="332"/>
      <c r="JAR59" s="332"/>
      <c r="JAS59" s="332"/>
      <c r="JAT59" s="332"/>
      <c r="JAU59" s="332"/>
      <c r="JAV59" s="332"/>
      <c r="JAW59" s="332"/>
      <c r="JAX59" s="332"/>
      <c r="JAY59" s="332"/>
      <c r="JAZ59" s="332"/>
      <c r="JBA59" s="332"/>
      <c r="JBB59" s="332"/>
      <c r="JBC59" s="332"/>
      <c r="JBD59" s="332"/>
      <c r="JBE59" s="332"/>
      <c r="JBF59" s="332"/>
      <c r="JBG59" s="332"/>
      <c r="JBH59" s="332"/>
      <c r="JBI59" s="332"/>
      <c r="JBJ59" s="332"/>
      <c r="JBK59" s="332"/>
      <c r="JBL59" s="332"/>
      <c r="JBM59" s="332"/>
      <c r="JBN59" s="332"/>
      <c r="JBO59" s="332"/>
      <c r="JBP59" s="332"/>
      <c r="JBQ59" s="332"/>
      <c r="JBR59" s="332"/>
      <c r="JBS59" s="332"/>
      <c r="JBT59" s="332"/>
      <c r="JBU59" s="332"/>
      <c r="JBV59" s="332"/>
      <c r="JBW59" s="332"/>
      <c r="JBX59" s="332"/>
      <c r="JBY59" s="332"/>
      <c r="JBZ59" s="332"/>
      <c r="JCA59" s="332"/>
      <c r="JCB59" s="332"/>
      <c r="JCC59" s="332"/>
      <c r="JCD59" s="332"/>
      <c r="JCE59" s="332"/>
      <c r="JCF59" s="332"/>
      <c r="JCG59" s="332"/>
      <c r="JCH59" s="332"/>
      <c r="JCI59" s="332"/>
      <c r="JCJ59" s="332"/>
      <c r="JCK59" s="332"/>
      <c r="JCL59" s="332"/>
      <c r="JCM59" s="332"/>
      <c r="JCN59" s="332"/>
      <c r="JCO59" s="332"/>
      <c r="JCP59" s="332"/>
      <c r="JCQ59" s="332"/>
      <c r="JCR59" s="332"/>
      <c r="JCS59" s="332"/>
      <c r="JCT59" s="332"/>
      <c r="JCU59" s="332"/>
      <c r="JCV59" s="332"/>
      <c r="JCW59" s="332"/>
      <c r="JCX59" s="332"/>
      <c r="JCY59" s="332"/>
      <c r="JCZ59" s="332"/>
      <c r="JDA59" s="332"/>
      <c r="JDB59" s="332"/>
      <c r="JDC59" s="332"/>
      <c r="JDD59" s="332"/>
      <c r="JDE59" s="332"/>
      <c r="JDF59" s="332"/>
      <c r="JDG59" s="332"/>
      <c r="JDH59" s="332"/>
      <c r="JDI59" s="332"/>
      <c r="JDJ59" s="332"/>
      <c r="JDK59" s="332"/>
      <c r="JDL59" s="332"/>
      <c r="JDM59" s="332"/>
      <c r="JDN59" s="332"/>
      <c r="JDO59" s="332"/>
      <c r="JDP59" s="332"/>
      <c r="JDQ59" s="332"/>
      <c r="JDR59" s="332"/>
      <c r="JDS59" s="332"/>
      <c r="JDT59" s="332"/>
      <c r="JDU59" s="332"/>
      <c r="JDV59" s="332"/>
      <c r="JDW59" s="332"/>
      <c r="JDX59" s="332"/>
      <c r="JDY59" s="332"/>
      <c r="JDZ59" s="332"/>
      <c r="JEA59" s="332"/>
      <c r="JEB59" s="332"/>
      <c r="JEC59" s="332"/>
      <c r="JED59" s="332"/>
      <c r="JEE59" s="332"/>
      <c r="JEF59" s="332"/>
      <c r="JEG59" s="332"/>
      <c r="JEH59" s="332"/>
      <c r="JEI59" s="332"/>
      <c r="JEJ59" s="332"/>
      <c r="JEK59" s="332"/>
      <c r="JEL59" s="332"/>
      <c r="JEM59" s="332"/>
      <c r="JEN59" s="332"/>
      <c r="JEO59" s="332"/>
      <c r="JEP59" s="332"/>
      <c r="JEQ59" s="332"/>
      <c r="JER59" s="332"/>
      <c r="JES59" s="332"/>
      <c r="JET59" s="332"/>
      <c r="JEU59" s="332"/>
      <c r="JEV59" s="332"/>
      <c r="JEW59" s="332"/>
      <c r="JEX59" s="332"/>
      <c r="JEY59" s="332"/>
      <c r="JEZ59" s="332"/>
      <c r="JFA59" s="332"/>
      <c r="JFB59" s="332"/>
      <c r="JFC59" s="332"/>
      <c r="JFD59" s="332"/>
      <c r="JFE59" s="332"/>
      <c r="JFF59" s="332"/>
      <c r="JFG59" s="332"/>
      <c r="JFH59" s="332"/>
      <c r="JFI59" s="332"/>
      <c r="JFJ59" s="332"/>
      <c r="JFK59" s="332"/>
      <c r="JFL59" s="332"/>
      <c r="JFM59" s="332"/>
      <c r="JFN59" s="332"/>
      <c r="JFO59" s="332"/>
      <c r="JFP59" s="332"/>
      <c r="JFQ59" s="332"/>
      <c r="JFR59" s="332"/>
      <c r="JFS59" s="332"/>
      <c r="JFT59" s="332"/>
      <c r="JFU59" s="332"/>
      <c r="JFV59" s="332"/>
      <c r="JFW59" s="332"/>
      <c r="JFX59" s="332"/>
      <c r="JFY59" s="332"/>
      <c r="JFZ59" s="332"/>
      <c r="JGA59" s="332"/>
      <c r="JGB59" s="332"/>
      <c r="JGC59" s="332"/>
      <c r="JGD59" s="332"/>
      <c r="JGE59" s="332"/>
      <c r="JGF59" s="332"/>
      <c r="JGG59" s="332"/>
      <c r="JGH59" s="332"/>
      <c r="JGI59" s="332"/>
      <c r="JGJ59" s="332"/>
      <c r="JGK59" s="332"/>
      <c r="JGL59" s="332"/>
      <c r="JGM59" s="332"/>
      <c r="JGN59" s="332"/>
      <c r="JGO59" s="332"/>
      <c r="JGP59" s="332"/>
      <c r="JGQ59" s="332"/>
      <c r="JGR59" s="332"/>
      <c r="JGS59" s="332"/>
      <c r="JGT59" s="332"/>
      <c r="JGU59" s="332"/>
      <c r="JGV59" s="332"/>
      <c r="JGW59" s="332"/>
      <c r="JGX59" s="332"/>
      <c r="JGY59" s="332"/>
      <c r="JGZ59" s="332"/>
      <c r="JHA59" s="332"/>
      <c r="JHB59" s="332"/>
      <c r="JHC59" s="332"/>
      <c r="JHD59" s="332"/>
      <c r="JHE59" s="332"/>
      <c r="JHF59" s="332"/>
      <c r="JHG59" s="332"/>
      <c r="JHH59" s="332"/>
      <c r="JHI59" s="332"/>
      <c r="JHJ59" s="332"/>
      <c r="JHK59" s="332"/>
      <c r="JHL59" s="332"/>
      <c r="JHM59" s="332"/>
      <c r="JHN59" s="332"/>
      <c r="JHO59" s="332"/>
      <c r="JHP59" s="332"/>
      <c r="JHQ59" s="332"/>
      <c r="JHR59" s="332"/>
      <c r="JHS59" s="332"/>
      <c r="JHT59" s="332"/>
      <c r="JHU59" s="332"/>
      <c r="JHV59" s="332"/>
      <c r="JHW59" s="332"/>
      <c r="JHX59" s="332"/>
      <c r="JHY59" s="332"/>
      <c r="JHZ59" s="332"/>
      <c r="JIA59" s="332"/>
      <c r="JIB59" s="332"/>
      <c r="JIC59" s="332"/>
      <c r="JID59" s="332"/>
      <c r="JIE59" s="332"/>
      <c r="JIF59" s="332"/>
      <c r="JIG59" s="332"/>
      <c r="JIH59" s="332"/>
      <c r="JII59" s="332"/>
      <c r="JIJ59" s="332"/>
      <c r="JIK59" s="332"/>
      <c r="JIL59" s="332"/>
      <c r="JIM59" s="332"/>
      <c r="JIN59" s="332"/>
      <c r="JIO59" s="332"/>
      <c r="JIP59" s="332"/>
      <c r="JIQ59" s="332"/>
      <c r="JIR59" s="332"/>
      <c r="JIS59" s="332"/>
      <c r="JIT59" s="332"/>
      <c r="JIU59" s="332"/>
      <c r="JIV59" s="332"/>
      <c r="JIW59" s="332"/>
      <c r="JIX59" s="332"/>
      <c r="JIY59" s="332"/>
      <c r="JIZ59" s="332"/>
      <c r="JJA59" s="332"/>
      <c r="JJB59" s="332"/>
      <c r="JJC59" s="332"/>
      <c r="JJD59" s="332"/>
      <c r="JJE59" s="332"/>
      <c r="JJF59" s="332"/>
      <c r="JJG59" s="332"/>
      <c r="JJH59" s="332"/>
      <c r="JJI59" s="332"/>
      <c r="JJJ59" s="332"/>
      <c r="JJK59" s="332"/>
      <c r="JJL59" s="332"/>
      <c r="JJM59" s="332"/>
      <c r="JJN59" s="332"/>
      <c r="JJO59" s="332"/>
      <c r="JJP59" s="332"/>
      <c r="JJQ59" s="332"/>
      <c r="JJR59" s="332"/>
      <c r="JJS59" s="332"/>
      <c r="JJT59" s="332"/>
      <c r="JJU59" s="332"/>
      <c r="JJV59" s="332"/>
      <c r="JJW59" s="332"/>
      <c r="JJX59" s="332"/>
      <c r="JJY59" s="332"/>
      <c r="JJZ59" s="332"/>
      <c r="JKA59" s="332"/>
      <c r="JKB59" s="332"/>
      <c r="JKC59" s="332"/>
      <c r="JKD59" s="332"/>
      <c r="JKE59" s="332"/>
      <c r="JKF59" s="332"/>
      <c r="JKG59" s="332"/>
      <c r="JKH59" s="332"/>
      <c r="JKI59" s="332"/>
      <c r="JKJ59" s="332"/>
      <c r="JKK59" s="332"/>
      <c r="JKL59" s="332"/>
      <c r="JKM59" s="332"/>
      <c r="JKN59" s="332"/>
      <c r="JKO59" s="332"/>
      <c r="JKP59" s="332"/>
      <c r="JKQ59" s="332"/>
      <c r="JKR59" s="332"/>
      <c r="JKS59" s="332"/>
      <c r="JKT59" s="332"/>
      <c r="JKU59" s="332"/>
      <c r="JKV59" s="332"/>
      <c r="JKW59" s="332"/>
      <c r="JKX59" s="332"/>
      <c r="JKY59" s="332"/>
      <c r="JKZ59" s="332"/>
      <c r="JLA59" s="332"/>
      <c r="JLB59" s="332"/>
      <c r="JLC59" s="332"/>
      <c r="JLD59" s="332"/>
      <c r="JLE59" s="332"/>
      <c r="JLF59" s="332"/>
      <c r="JLG59" s="332"/>
      <c r="JLH59" s="332"/>
      <c r="JLI59" s="332"/>
      <c r="JLJ59" s="332"/>
      <c r="JLK59" s="332"/>
      <c r="JLL59" s="332"/>
      <c r="JLM59" s="332"/>
      <c r="JLN59" s="332"/>
      <c r="JLO59" s="332"/>
      <c r="JLP59" s="332"/>
      <c r="JLQ59" s="332"/>
      <c r="JLR59" s="332"/>
      <c r="JLS59" s="332"/>
      <c r="JLT59" s="332"/>
      <c r="JLU59" s="332"/>
      <c r="JLV59" s="332"/>
      <c r="JLW59" s="332"/>
      <c r="JLX59" s="332"/>
      <c r="JLY59" s="332"/>
      <c r="JLZ59" s="332"/>
      <c r="JMA59" s="332"/>
      <c r="JMB59" s="332"/>
      <c r="JMC59" s="332"/>
      <c r="JMD59" s="332"/>
      <c r="JME59" s="332"/>
      <c r="JMF59" s="332"/>
      <c r="JMG59" s="332"/>
      <c r="JMH59" s="332"/>
      <c r="JMI59" s="332"/>
      <c r="JMJ59" s="332"/>
      <c r="JMK59" s="332"/>
      <c r="JML59" s="332"/>
      <c r="JMM59" s="332"/>
      <c r="JMN59" s="332"/>
      <c r="JMO59" s="332"/>
      <c r="JMP59" s="332"/>
      <c r="JMQ59" s="332"/>
      <c r="JMR59" s="332"/>
      <c r="JMS59" s="332"/>
      <c r="JMT59" s="332"/>
      <c r="JMU59" s="332"/>
      <c r="JMV59" s="332"/>
      <c r="JMW59" s="332"/>
      <c r="JMX59" s="332"/>
      <c r="JMY59" s="332"/>
      <c r="JMZ59" s="332"/>
      <c r="JNA59" s="332"/>
      <c r="JNB59" s="332"/>
      <c r="JNC59" s="332"/>
      <c r="JND59" s="332"/>
      <c r="JNE59" s="332"/>
      <c r="JNF59" s="332"/>
      <c r="JNG59" s="332"/>
      <c r="JNH59" s="332"/>
      <c r="JNI59" s="332"/>
      <c r="JNJ59" s="332"/>
      <c r="JNK59" s="332"/>
      <c r="JNL59" s="332"/>
      <c r="JNM59" s="332"/>
      <c r="JNN59" s="332"/>
      <c r="JNO59" s="332"/>
      <c r="JNP59" s="332"/>
      <c r="JNQ59" s="332"/>
      <c r="JNR59" s="332"/>
      <c r="JNS59" s="332"/>
      <c r="JNT59" s="332"/>
      <c r="JNU59" s="332"/>
      <c r="JNV59" s="332"/>
      <c r="JNW59" s="332"/>
      <c r="JNX59" s="332"/>
      <c r="JNY59" s="332"/>
      <c r="JNZ59" s="332"/>
      <c r="JOA59" s="332"/>
      <c r="JOB59" s="332"/>
      <c r="JOC59" s="332"/>
      <c r="JOD59" s="332"/>
      <c r="JOE59" s="332"/>
      <c r="JOF59" s="332"/>
      <c r="JOG59" s="332"/>
      <c r="JOH59" s="332"/>
      <c r="JOI59" s="332"/>
      <c r="JOJ59" s="332"/>
      <c r="JOK59" s="332"/>
      <c r="JOL59" s="332"/>
      <c r="JOM59" s="332"/>
      <c r="JON59" s="332"/>
      <c r="JOO59" s="332"/>
      <c r="JOP59" s="332"/>
      <c r="JOQ59" s="332"/>
      <c r="JOR59" s="332"/>
      <c r="JOS59" s="332"/>
      <c r="JOT59" s="332"/>
      <c r="JOU59" s="332"/>
      <c r="JOV59" s="332"/>
      <c r="JOW59" s="332"/>
      <c r="JOX59" s="332"/>
      <c r="JOY59" s="332"/>
      <c r="JOZ59" s="332"/>
      <c r="JPA59" s="332"/>
      <c r="JPB59" s="332"/>
      <c r="JPC59" s="332"/>
      <c r="JPD59" s="332"/>
      <c r="JPE59" s="332"/>
      <c r="JPF59" s="332"/>
      <c r="JPG59" s="332"/>
      <c r="JPH59" s="332"/>
      <c r="JPI59" s="332"/>
      <c r="JPJ59" s="332"/>
      <c r="JPK59" s="332"/>
      <c r="JPL59" s="332"/>
      <c r="JPM59" s="332"/>
      <c r="JPN59" s="332"/>
      <c r="JPO59" s="332"/>
      <c r="JPP59" s="332"/>
      <c r="JPQ59" s="332"/>
      <c r="JPR59" s="332"/>
      <c r="JPS59" s="332"/>
      <c r="JPT59" s="332"/>
      <c r="JPU59" s="332"/>
      <c r="JPV59" s="332"/>
      <c r="JPW59" s="332"/>
      <c r="JPX59" s="332"/>
      <c r="JPY59" s="332"/>
      <c r="JPZ59" s="332"/>
      <c r="JQA59" s="332"/>
      <c r="JQB59" s="332"/>
      <c r="JQC59" s="332"/>
      <c r="JQD59" s="332"/>
      <c r="JQE59" s="332"/>
      <c r="JQF59" s="332"/>
      <c r="JQG59" s="332"/>
      <c r="JQH59" s="332"/>
      <c r="JQI59" s="332"/>
      <c r="JQJ59" s="332"/>
      <c r="JQK59" s="332"/>
      <c r="JQL59" s="332"/>
      <c r="JQM59" s="332"/>
      <c r="JQN59" s="332"/>
      <c r="JQO59" s="332"/>
      <c r="JQP59" s="332"/>
      <c r="JQQ59" s="332"/>
      <c r="JQR59" s="332"/>
      <c r="JQS59" s="332"/>
      <c r="JQT59" s="332"/>
      <c r="JQU59" s="332"/>
      <c r="JQV59" s="332"/>
      <c r="JQW59" s="332"/>
      <c r="JQX59" s="332"/>
      <c r="JQY59" s="332"/>
      <c r="JQZ59" s="332"/>
      <c r="JRA59" s="332"/>
      <c r="JRB59" s="332"/>
      <c r="JRC59" s="332"/>
      <c r="JRD59" s="332"/>
      <c r="JRE59" s="332"/>
      <c r="JRF59" s="332"/>
      <c r="JRG59" s="332"/>
      <c r="JRH59" s="332"/>
      <c r="JRI59" s="332"/>
      <c r="JRJ59" s="332"/>
      <c r="JRK59" s="332"/>
      <c r="JRL59" s="332"/>
      <c r="JRM59" s="332"/>
      <c r="JRN59" s="332"/>
      <c r="JRO59" s="332"/>
      <c r="JRP59" s="332"/>
      <c r="JRQ59" s="332"/>
      <c r="JRR59" s="332"/>
      <c r="JRS59" s="332"/>
      <c r="JRT59" s="332"/>
      <c r="JRU59" s="332"/>
      <c r="JRV59" s="332"/>
      <c r="JRW59" s="332"/>
      <c r="JRX59" s="332"/>
      <c r="JRY59" s="332"/>
      <c r="JRZ59" s="332"/>
      <c r="JSA59" s="332"/>
      <c r="JSB59" s="332"/>
      <c r="JSC59" s="332"/>
      <c r="JSD59" s="332"/>
      <c r="JSE59" s="332"/>
      <c r="JSF59" s="332"/>
      <c r="JSG59" s="332"/>
      <c r="JSH59" s="332"/>
      <c r="JSI59" s="332"/>
      <c r="JSJ59" s="332"/>
      <c r="JSK59" s="332"/>
      <c r="JSL59" s="332"/>
      <c r="JSM59" s="332"/>
      <c r="JSN59" s="332"/>
      <c r="JSO59" s="332"/>
      <c r="JSP59" s="332"/>
      <c r="JSQ59" s="332"/>
      <c r="JSR59" s="332"/>
      <c r="JSS59" s="332"/>
      <c r="JST59" s="332"/>
      <c r="JSU59" s="332"/>
      <c r="JSV59" s="332"/>
      <c r="JSW59" s="332"/>
      <c r="JSX59" s="332"/>
      <c r="JSY59" s="332"/>
      <c r="JSZ59" s="332"/>
      <c r="JTA59" s="332"/>
      <c r="JTB59" s="332"/>
      <c r="JTC59" s="332"/>
      <c r="JTD59" s="332"/>
      <c r="JTE59" s="332"/>
      <c r="JTF59" s="332"/>
      <c r="JTG59" s="332"/>
      <c r="JTH59" s="332"/>
      <c r="JTI59" s="332"/>
      <c r="JTJ59" s="332"/>
      <c r="JTK59" s="332"/>
      <c r="JTL59" s="332"/>
      <c r="JTM59" s="332"/>
      <c r="JTN59" s="332"/>
      <c r="JTO59" s="332"/>
      <c r="JTP59" s="332"/>
      <c r="JTQ59" s="332"/>
      <c r="JTR59" s="332"/>
      <c r="JTS59" s="332"/>
      <c r="JTT59" s="332"/>
      <c r="JTU59" s="332"/>
      <c r="JTV59" s="332"/>
      <c r="JTW59" s="332"/>
      <c r="JTX59" s="332"/>
      <c r="JTY59" s="332"/>
      <c r="JTZ59" s="332"/>
      <c r="JUA59" s="332"/>
      <c r="JUB59" s="332"/>
      <c r="JUC59" s="332"/>
      <c r="JUD59" s="332"/>
      <c r="JUE59" s="332"/>
      <c r="JUF59" s="332"/>
      <c r="JUG59" s="332"/>
      <c r="JUH59" s="332"/>
      <c r="JUI59" s="332"/>
      <c r="JUJ59" s="332"/>
      <c r="JUK59" s="332"/>
      <c r="JUL59" s="332"/>
      <c r="JUM59" s="332"/>
      <c r="JUN59" s="332"/>
      <c r="JUO59" s="332"/>
      <c r="JUP59" s="332"/>
      <c r="JUQ59" s="332"/>
      <c r="JUR59" s="332"/>
      <c r="JUS59" s="332"/>
      <c r="JUT59" s="332"/>
      <c r="JUU59" s="332"/>
      <c r="JUV59" s="332"/>
      <c r="JUW59" s="332"/>
      <c r="JUX59" s="332"/>
      <c r="JUY59" s="332"/>
      <c r="JUZ59" s="332"/>
      <c r="JVA59" s="332"/>
      <c r="JVB59" s="332"/>
      <c r="JVC59" s="332"/>
      <c r="JVD59" s="332"/>
      <c r="JVE59" s="332"/>
      <c r="JVF59" s="332"/>
      <c r="JVG59" s="332"/>
      <c r="JVH59" s="332"/>
      <c r="JVI59" s="332"/>
      <c r="JVJ59" s="332"/>
      <c r="JVK59" s="332"/>
      <c r="JVL59" s="332"/>
      <c r="JVM59" s="332"/>
      <c r="JVN59" s="332"/>
      <c r="JVO59" s="332"/>
      <c r="JVP59" s="332"/>
      <c r="JVQ59" s="332"/>
      <c r="JVR59" s="332"/>
      <c r="JVS59" s="332"/>
      <c r="JVT59" s="332"/>
      <c r="JVU59" s="332"/>
      <c r="JVV59" s="332"/>
      <c r="JVW59" s="332"/>
      <c r="JVX59" s="332"/>
      <c r="JVY59" s="332"/>
      <c r="JVZ59" s="332"/>
      <c r="JWA59" s="332"/>
      <c r="JWB59" s="332"/>
      <c r="JWC59" s="332"/>
      <c r="JWD59" s="332"/>
      <c r="JWE59" s="332"/>
      <c r="JWF59" s="332"/>
      <c r="JWG59" s="332"/>
      <c r="JWH59" s="332"/>
      <c r="JWI59" s="332"/>
      <c r="JWJ59" s="332"/>
      <c r="JWK59" s="332"/>
      <c r="JWL59" s="332"/>
      <c r="JWM59" s="332"/>
      <c r="JWN59" s="332"/>
      <c r="JWO59" s="332"/>
      <c r="JWP59" s="332"/>
      <c r="JWQ59" s="332"/>
      <c r="JWR59" s="332"/>
      <c r="JWS59" s="332"/>
      <c r="JWT59" s="332"/>
      <c r="JWU59" s="332"/>
      <c r="JWV59" s="332"/>
      <c r="JWW59" s="332"/>
      <c r="JWX59" s="332"/>
      <c r="JWY59" s="332"/>
      <c r="JWZ59" s="332"/>
      <c r="JXA59" s="332"/>
      <c r="JXB59" s="332"/>
      <c r="JXC59" s="332"/>
      <c r="JXD59" s="332"/>
      <c r="JXE59" s="332"/>
      <c r="JXF59" s="332"/>
      <c r="JXG59" s="332"/>
      <c r="JXH59" s="332"/>
      <c r="JXI59" s="332"/>
      <c r="JXJ59" s="332"/>
      <c r="JXK59" s="332"/>
      <c r="JXL59" s="332"/>
      <c r="JXM59" s="332"/>
      <c r="JXN59" s="332"/>
      <c r="JXO59" s="332"/>
      <c r="JXP59" s="332"/>
      <c r="JXQ59" s="332"/>
      <c r="JXR59" s="332"/>
      <c r="JXS59" s="332"/>
      <c r="JXT59" s="332"/>
      <c r="JXU59" s="332"/>
      <c r="JXV59" s="332"/>
      <c r="JXW59" s="332"/>
      <c r="JXX59" s="332"/>
      <c r="JXY59" s="332"/>
      <c r="JXZ59" s="332"/>
      <c r="JYA59" s="332"/>
      <c r="JYB59" s="332"/>
      <c r="JYC59" s="332"/>
      <c r="JYD59" s="332"/>
      <c r="JYE59" s="332"/>
      <c r="JYF59" s="332"/>
      <c r="JYG59" s="332"/>
      <c r="JYH59" s="332"/>
      <c r="JYI59" s="332"/>
      <c r="JYJ59" s="332"/>
      <c r="JYK59" s="332"/>
      <c r="JYL59" s="332"/>
      <c r="JYM59" s="332"/>
      <c r="JYN59" s="332"/>
      <c r="JYO59" s="332"/>
      <c r="JYP59" s="332"/>
      <c r="JYQ59" s="332"/>
      <c r="JYR59" s="332"/>
      <c r="JYS59" s="332"/>
      <c r="JYT59" s="332"/>
      <c r="JYU59" s="332"/>
      <c r="JYV59" s="332"/>
      <c r="JYW59" s="332"/>
      <c r="JYX59" s="332"/>
      <c r="JYY59" s="332"/>
      <c r="JYZ59" s="332"/>
      <c r="JZA59" s="332"/>
      <c r="JZB59" s="332"/>
      <c r="JZC59" s="332"/>
      <c r="JZD59" s="332"/>
      <c r="JZE59" s="332"/>
      <c r="JZF59" s="332"/>
      <c r="JZG59" s="332"/>
      <c r="JZH59" s="332"/>
      <c r="JZI59" s="332"/>
      <c r="JZJ59" s="332"/>
      <c r="JZK59" s="332"/>
      <c r="JZL59" s="332"/>
      <c r="JZM59" s="332"/>
      <c r="JZN59" s="332"/>
      <c r="JZO59" s="332"/>
      <c r="JZP59" s="332"/>
      <c r="JZQ59" s="332"/>
      <c r="JZR59" s="332"/>
      <c r="JZS59" s="332"/>
      <c r="JZT59" s="332"/>
      <c r="JZU59" s="332"/>
      <c r="JZV59" s="332"/>
      <c r="JZW59" s="332"/>
      <c r="JZX59" s="332"/>
      <c r="JZY59" s="332"/>
      <c r="JZZ59" s="332"/>
      <c r="KAA59" s="332"/>
      <c r="KAB59" s="332"/>
      <c r="KAC59" s="332"/>
      <c r="KAD59" s="332"/>
      <c r="KAE59" s="332"/>
      <c r="KAF59" s="332"/>
      <c r="KAG59" s="332"/>
      <c r="KAH59" s="332"/>
      <c r="KAI59" s="332"/>
      <c r="KAJ59" s="332"/>
      <c r="KAK59" s="332"/>
      <c r="KAL59" s="332"/>
      <c r="KAM59" s="332"/>
      <c r="KAN59" s="332"/>
      <c r="KAO59" s="332"/>
      <c r="KAP59" s="332"/>
      <c r="KAQ59" s="332"/>
      <c r="KAR59" s="332"/>
      <c r="KAS59" s="332"/>
      <c r="KAT59" s="332"/>
      <c r="KAU59" s="332"/>
      <c r="KAV59" s="332"/>
      <c r="KAW59" s="332"/>
      <c r="KAX59" s="332"/>
      <c r="KAY59" s="332"/>
      <c r="KAZ59" s="332"/>
      <c r="KBA59" s="332"/>
      <c r="KBB59" s="332"/>
      <c r="KBC59" s="332"/>
      <c r="KBD59" s="332"/>
      <c r="KBE59" s="332"/>
      <c r="KBF59" s="332"/>
      <c r="KBG59" s="332"/>
      <c r="KBH59" s="332"/>
      <c r="KBI59" s="332"/>
      <c r="KBJ59" s="332"/>
      <c r="KBK59" s="332"/>
      <c r="KBL59" s="332"/>
      <c r="KBM59" s="332"/>
      <c r="KBN59" s="332"/>
      <c r="KBO59" s="332"/>
      <c r="KBP59" s="332"/>
      <c r="KBQ59" s="332"/>
      <c r="KBR59" s="332"/>
      <c r="KBS59" s="332"/>
      <c r="KBT59" s="332"/>
      <c r="KBU59" s="332"/>
      <c r="KBV59" s="332"/>
      <c r="KBW59" s="332"/>
      <c r="KBX59" s="332"/>
      <c r="KBY59" s="332"/>
      <c r="KBZ59" s="332"/>
      <c r="KCA59" s="332"/>
      <c r="KCB59" s="332"/>
      <c r="KCC59" s="332"/>
      <c r="KCD59" s="332"/>
      <c r="KCE59" s="332"/>
      <c r="KCF59" s="332"/>
      <c r="KCG59" s="332"/>
      <c r="KCH59" s="332"/>
      <c r="KCI59" s="332"/>
      <c r="KCJ59" s="332"/>
      <c r="KCK59" s="332"/>
      <c r="KCL59" s="332"/>
      <c r="KCM59" s="332"/>
      <c r="KCN59" s="332"/>
      <c r="KCO59" s="332"/>
      <c r="KCP59" s="332"/>
      <c r="KCQ59" s="332"/>
      <c r="KCR59" s="332"/>
      <c r="KCS59" s="332"/>
      <c r="KCT59" s="332"/>
      <c r="KCU59" s="332"/>
      <c r="KCV59" s="332"/>
      <c r="KCW59" s="332"/>
      <c r="KCX59" s="332"/>
      <c r="KCY59" s="332"/>
      <c r="KCZ59" s="332"/>
      <c r="KDA59" s="332"/>
      <c r="KDB59" s="332"/>
      <c r="KDC59" s="332"/>
      <c r="KDD59" s="332"/>
      <c r="KDE59" s="332"/>
      <c r="KDF59" s="332"/>
      <c r="KDG59" s="332"/>
      <c r="KDH59" s="332"/>
      <c r="KDI59" s="332"/>
      <c r="KDJ59" s="332"/>
      <c r="KDK59" s="332"/>
      <c r="KDL59" s="332"/>
      <c r="KDM59" s="332"/>
      <c r="KDN59" s="332"/>
      <c r="KDO59" s="332"/>
      <c r="KDP59" s="332"/>
      <c r="KDQ59" s="332"/>
      <c r="KDR59" s="332"/>
      <c r="KDS59" s="332"/>
      <c r="KDT59" s="332"/>
      <c r="KDU59" s="332"/>
      <c r="KDV59" s="332"/>
      <c r="KDW59" s="332"/>
      <c r="KDX59" s="332"/>
      <c r="KDY59" s="332"/>
      <c r="KDZ59" s="332"/>
      <c r="KEA59" s="332"/>
      <c r="KEB59" s="332"/>
      <c r="KEC59" s="332"/>
      <c r="KED59" s="332"/>
      <c r="KEE59" s="332"/>
      <c r="KEF59" s="332"/>
      <c r="KEG59" s="332"/>
      <c r="KEH59" s="332"/>
      <c r="KEI59" s="332"/>
      <c r="KEJ59" s="332"/>
      <c r="KEK59" s="332"/>
      <c r="KEL59" s="332"/>
      <c r="KEM59" s="332"/>
      <c r="KEN59" s="332"/>
      <c r="KEO59" s="332"/>
      <c r="KEP59" s="332"/>
      <c r="KEQ59" s="332"/>
      <c r="KER59" s="332"/>
      <c r="KES59" s="332"/>
      <c r="KET59" s="332"/>
      <c r="KEU59" s="332"/>
      <c r="KEV59" s="332"/>
      <c r="KEW59" s="332"/>
      <c r="KEX59" s="332"/>
      <c r="KEY59" s="332"/>
      <c r="KEZ59" s="332"/>
      <c r="KFA59" s="332"/>
      <c r="KFB59" s="332"/>
      <c r="KFC59" s="332"/>
      <c r="KFD59" s="332"/>
      <c r="KFE59" s="332"/>
      <c r="KFF59" s="332"/>
      <c r="KFG59" s="332"/>
      <c r="KFH59" s="332"/>
      <c r="KFI59" s="332"/>
      <c r="KFJ59" s="332"/>
      <c r="KFK59" s="332"/>
      <c r="KFL59" s="332"/>
      <c r="KFM59" s="332"/>
      <c r="KFN59" s="332"/>
      <c r="KFO59" s="332"/>
      <c r="KFP59" s="332"/>
      <c r="KFQ59" s="332"/>
      <c r="KFR59" s="332"/>
      <c r="KFS59" s="332"/>
      <c r="KFT59" s="332"/>
      <c r="KFU59" s="332"/>
      <c r="KFV59" s="332"/>
      <c r="KFW59" s="332"/>
      <c r="KFX59" s="332"/>
      <c r="KFY59" s="332"/>
      <c r="KFZ59" s="332"/>
      <c r="KGA59" s="332"/>
      <c r="KGB59" s="332"/>
      <c r="KGC59" s="332"/>
      <c r="KGD59" s="332"/>
      <c r="KGE59" s="332"/>
      <c r="KGF59" s="332"/>
      <c r="KGG59" s="332"/>
      <c r="KGH59" s="332"/>
      <c r="KGI59" s="332"/>
      <c r="KGJ59" s="332"/>
      <c r="KGK59" s="332"/>
      <c r="KGL59" s="332"/>
      <c r="KGM59" s="332"/>
      <c r="KGN59" s="332"/>
      <c r="KGO59" s="332"/>
      <c r="KGP59" s="332"/>
      <c r="KGQ59" s="332"/>
      <c r="KGR59" s="332"/>
      <c r="KGS59" s="332"/>
      <c r="KGT59" s="332"/>
      <c r="KGU59" s="332"/>
      <c r="KGV59" s="332"/>
      <c r="KGW59" s="332"/>
      <c r="KGX59" s="332"/>
      <c r="KGY59" s="332"/>
      <c r="KGZ59" s="332"/>
      <c r="KHA59" s="332"/>
      <c r="KHB59" s="332"/>
      <c r="KHC59" s="332"/>
      <c r="KHD59" s="332"/>
      <c r="KHE59" s="332"/>
      <c r="KHF59" s="332"/>
      <c r="KHG59" s="332"/>
      <c r="KHH59" s="332"/>
      <c r="KHI59" s="332"/>
      <c r="KHJ59" s="332"/>
      <c r="KHK59" s="332"/>
      <c r="KHL59" s="332"/>
      <c r="KHM59" s="332"/>
      <c r="KHN59" s="332"/>
      <c r="KHO59" s="332"/>
      <c r="KHP59" s="332"/>
      <c r="KHQ59" s="332"/>
      <c r="KHR59" s="332"/>
      <c r="KHS59" s="332"/>
      <c r="KHT59" s="332"/>
      <c r="KHU59" s="332"/>
      <c r="KHV59" s="332"/>
      <c r="KHW59" s="332"/>
      <c r="KHX59" s="332"/>
      <c r="KHY59" s="332"/>
      <c r="KHZ59" s="332"/>
      <c r="KIA59" s="332"/>
      <c r="KIB59" s="332"/>
      <c r="KIC59" s="332"/>
      <c r="KID59" s="332"/>
      <c r="KIE59" s="332"/>
      <c r="KIF59" s="332"/>
      <c r="KIG59" s="332"/>
      <c r="KIH59" s="332"/>
      <c r="KII59" s="332"/>
      <c r="KIJ59" s="332"/>
      <c r="KIK59" s="332"/>
      <c r="KIL59" s="332"/>
      <c r="KIM59" s="332"/>
      <c r="KIN59" s="332"/>
      <c r="KIO59" s="332"/>
      <c r="KIP59" s="332"/>
      <c r="KIQ59" s="332"/>
      <c r="KIR59" s="332"/>
      <c r="KIS59" s="332"/>
      <c r="KIT59" s="332"/>
      <c r="KIU59" s="332"/>
      <c r="KIV59" s="332"/>
      <c r="KIW59" s="332"/>
      <c r="KIX59" s="332"/>
      <c r="KIY59" s="332"/>
      <c r="KIZ59" s="332"/>
      <c r="KJA59" s="332"/>
      <c r="KJB59" s="332"/>
      <c r="KJC59" s="332"/>
      <c r="KJD59" s="332"/>
      <c r="KJE59" s="332"/>
      <c r="KJF59" s="332"/>
      <c r="KJG59" s="332"/>
      <c r="KJH59" s="332"/>
      <c r="KJI59" s="332"/>
      <c r="KJJ59" s="332"/>
      <c r="KJK59" s="332"/>
      <c r="KJL59" s="332"/>
      <c r="KJM59" s="332"/>
      <c r="KJN59" s="332"/>
      <c r="KJO59" s="332"/>
      <c r="KJP59" s="332"/>
      <c r="KJQ59" s="332"/>
      <c r="KJR59" s="332"/>
      <c r="KJS59" s="332"/>
      <c r="KJT59" s="332"/>
      <c r="KJU59" s="332"/>
      <c r="KJV59" s="332"/>
      <c r="KJW59" s="332"/>
      <c r="KJX59" s="332"/>
      <c r="KJY59" s="332"/>
      <c r="KJZ59" s="332"/>
      <c r="KKA59" s="332"/>
      <c r="KKB59" s="332"/>
      <c r="KKC59" s="332"/>
      <c r="KKD59" s="332"/>
      <c r="KKE59" s="332"/>
      <c r="KKF59" s="332"/>
      <c r="KKG59" s="332"/>
      <c r="KKH59" s="332"/>
      <c r="KKI59" s="332"/>
      <c r="KKJ59" s="332"/>
      <c r="KKK59" s="332"/>
      <c r="KKL59" s="332"/>
      <c r="KKM59" s="332"/>
      <c r="KKN59" s="332"/>
      <c r="KKO59" s="332"/>
      <c r="KKP59" s="332"/>
      <c r="KKQ59" s="332"/>
      <c r="KKR59" s="332"/>
      <c r="KKS59" s="332"/>
      <c r="KKT59" s="332"/>
      <c r="KKU59" s="332"/>
      <c r="KKV59" s="332"/>
      <c r="KKW59" s="332"/>
      <c r="KKX59" s="332"/>
      <c r="KKY59" s="332"/>
      <c r="KKZ59" s="332"/>
      <c r="KLA59" s="332"/>
      <c r="KLB59" s="332"/>
      <c r="KLC59" s="332"/>
      <c r="KLD59" s="332"/>
      <c r="KLE59" s="332"/>
      <c r="KLF59" s="332"/>
      <c r="KLG59" s="332"/>
      <c r="KLH59" s="332"/>
      <c r="KLI59" s="332"/>
      <c r="KLJ59" s="332"/>
      <c r="KLK59" s="332"/>
      <c r="KLL59" s="332"/>
      <c r="KLM59" s="332"/>
      <c r="KLN59" s="332"/>
      <c r="KLO59" s="332"/>
      <c r="KLP59" s="332"/>
      <c r="KLQ59" s="332"/>
      <c r="KLR59" s="332"/>
      <c r="KLS59" s="332"/>
      <c r="KLT59" s="332"/>
      <c r="KLU59" s="332"/>
      <c r="KLV59" s="332"/>
      <c r="KLW59" s="332"/>
      <c r="KLX59" s="332"/>
      <c r="KLY59" s="332"/>
      <c r="KLZ59" s="332"/>
      <c r="KMA59" s="332"/>
      <c r="KMB59" s="332"/>
      <c r="KMC59" s="332"/>
      <c r="KMD59" s="332"/>
      <c r="KME59" s="332"/>
      <c r="KMF59" s="332"/>
      <c r="KMG59" s="332"/>
      <c r="KMH59" s="332"/>
      <c r="KMI59" s="332"/>
      <c r="KMJ59" s="332"/>
      <c r="KMK59" s="332"/>
      <c r="KML59" s="332"/>
      <c r="KMM59" s="332"/>
      <c r="KMN59" s="332"/>
      <c r="KMO59" s="332"/>
      <c r="KMP59" s="332"/>
      <c r="KMQ59" s="332"/>
      <c r="KMR59" s="332"/>
      <c r="KMS59" s="332"/>
      <c r="KMT59" s="332"/>
      <c r="KMU59" s="332"/>
      <c r="KMV59" s="332"/>
      <c r="KMW59" s="332"/>
      <c r="KMX59" s="332"/>
      <c r="KMY59" s="332"/>
      <c r="KMZ59" s="332"/>
      <c r="KNA59" s="332"/>
      <c r="KNB59" s="332"/>
      <c r="KNC59" s="332"/>
      <c r="KND59" s="332"/>
      <c r="KNE59" s="332"/>
      <c r="KNF59" s="332"/>
      <c r="KNG59" s="332"/>
      <c r="KNH59" s="332"/>
      <c r="KNI59" s="332"/>
      <c r="KNJ59" s="332"/>
      <c r="KNK59" s="332"/>
      <c r="KNL59" s="332"/>
      <c r="KNM59" s="332"/>
      <c r="KNN59" s="332"/>
      <c r="KNO59" s="332"/>
      <c r="KNP59" s="332"/>
      <c r="KNQ59" s="332"/>
      <c r="KNR59" s="332"/>
      <c r="KNS59" s="332"/>
      <c r="KNT59" s="332"/>
      <c r="KNU59" s="332"/>
      <c r="KNV59" s="332"/>
      <c r="KNW59" s="332"/>
      <c r="KNX59" s="332"/>
      <c r="KNY59" s="332"/>
      <c r="KNZ59" s="332"/>
      <c r="KOA59" s="332"/>
      <c r="KOB59" s="332"/>
      <c r="KOC59" s="332"/>
      <c r="KOD59" s="332"/>
      <c r="KOE59" s="332"/>
      <c r="KOF59" s="332"/>
      <c r="KOG59" s="332"/>
      <c r="KOH59" s="332"/>
      <c r="KOI59" s="332"/>
      <c r="KOJ59" s="332"/>
      <c r="KOK59" s="332"/>
      <c r="KOL59" s="332"/>
      <c r="KOM59" s="332"/>
      <c r="KON59" s="332"/>
      <c r="KOO59" s="332"/>
      <c r="KOP59" s="332"/>
      <c r="KOQ59" s="332"/>
      <c r="KOR59" s="332"/>
      <c r="KOS59" s="332"/>
      <c r="KOT59" s="332"/>
      <c r="KOU59" s="332"/>
      <c r="KOV59" s="332"/>
      <c r="KOW59" s="332"/>
      <c r="KOX59" s="332"/>
      <c r="KOY59" s="332"/>
      <c r="KOZ59" s="332"/>
      <c r="KPA59" s="332"/>
      <c r="KPB59" s="332"/>
      <c r="KPC59" s="332"/>
      <c r="KPD59" s="332"/>
      <c r="KPE59" s="332"/>
      <c r="KPF59" s="332"/>
      <c r="KPG59" s="332"/>
      <c r="KPH59" s="332"/>
      <c r="KPI59" s="332"/>
      <c r="KPJ59" s="332"/>
      <c r="KPK59" s="332"/>
      <c r="KPL59" s="332"/>
      <c r="KPM59" s="332"/>
      <c r="KPN59" s="332"/>
      <c r="KPO59" s="332"/>
      <c r="KPP59" s="332"/>
      <c r="KPQ59" s="332"/>
      <c r="KPR59" s="332"/>
      <c r="KPS59" s="332"/>
      <c r="KPT59" s="332"/>
      <c r="KPU59" s="332"/>
      <c r="KPV59" s="332"/>
      <c r="KPW59" s="332"/>
      <c r="KPX59" s="332"/>
      <c r="KPY59" s="332"/>
      <c r="KPZ59" s="332"/>
      <c r="KQA59" s="332"/>
      <c r="KQB59" s="332"/>
      <c r="KQC59" s="332"/>
      <c r="KQD59" s="332"/>
      <c r="KQE59" s="332"/>
      <c r="KQF59" s="332"/>
      <c r="KQG59" s="332"/>
      <c r="KQH59" s="332"/>
      <c r="KQI59" s="332"/>
      <c r="KQJ59" s="332"/>
      <c r="KQK59" s="332"/>
      <c r="KQL59" s="332"/>
      <c r="KQM59" s="332"/>
      <c r="KQN59" s="332"/>
      <c r="KQO59" s="332"/>
      <c r="KQP59" s="332"/>
      <c r="KQQ59" s="332"/>
      <c r="KQR59" s="332"/>
      <c r="KQS59" s="332"/>
      <c r="KQT59" s="332"/>
      <c r="KQU59" s="332"/>
      <c r="KQV59" s="332"/>
      <c r="KQW59" s="332"/>
      <c r="KQX59" s="332"/>
      <c r="KQY59" s="332"/>
      <c r="KQZ59" s="332"/>
      <c r="KRA59" s="332"/>
      <c r="KRB59" s="332"/>
      <c r="KRC59" s="332"/>
      <c r="KRD59" s="332"/>
      <c r="KRE59" s="332"/>
      <c r="KRF59" s="332"/>
      <c r="KRG59" s="332"/>
      <c r="KRH59" s="332"/>
      <c r="KRI59" s="332"/>
      <c r="KRJ59" s="332"/>
      <c r="KRK59" s="332"/>
      <c r="KRL59" s="332"/>
      <c r="KRM59" s="332"/>
      <c r="KRN59" s="332"/>
      <c r="KRO59" s="332"/>
      <c r="KRP59" s="332"/>
      <c r="KRQ59" s="332"/>
      <c r="KRR59" s="332"/>
      <c r="KRS59" s="332"/>
      <c r="KRT59" s="332"/>
      <c r="KRU59" s="332"/>
      <c r="KRV59" s="332"/>
      <c r="KRW59" s="332"/>
      <c r="KRX59" s="332"/>
      <c r="KRY59" s="332"/>
      <c r="KRZ59" s="332"/>
      <c r="KSA59" s="332"/>
      <c r="KSB59" s="332"/>
      <c r="KSC59" s="332"/>
      <c r="KSD59" s="332"/>
      <c r="KSE59" s="332"/>
      <c r="KSF59" s="332"/>
      <c r="KSG59" s="332"/>
      <c r="KSH59" s="332"/>
      <c r="KSI59" s="332"/>
      <c r="KSJ59" s="332"/>
      <c r="KSK59" s="332"/>
      <c r="KSL59" s="332"/>
      <c r="KSM59" s="332"/>
      <c r="KSN59" s="332"/>
      <c r="KSO59" s="332"/>
      <c r="KSP59" s="332"/>
      <c r="KSQ59" s="332"/>
      <c r="KSR59" s="332"/>
      <c r="KSS59" s="332"/>
      <c r="KST59" s="332"/>
      <c r="KSU59" s="332"/>
      <c r="KSV59" s="332"/>
      <c r="KSW59" s="332"/>
      <c r="KSX59" s="332"/>
      <c r="KSY59" s="332"/>
      <c r="KSZ59" s="332"/>
      <c r="KTA59" s="332"/>
      <c r="KTB59" s="332"/>
      <c r="KTC59" s="332"/>
      <c r="KTD59" s="332"/>
      <c r="KTE59" s="332"/>
      <c r="KTF59" s="332"/>
      <c r="KTG59" s="332"/>
      <c r="KTH59" s="332"/>
      <c r="KTI59" s="332"/>
      <c r="KTJ59" s="332"/>
      <c r="KTK59" s="332"/>
      <c r="KTL59" s="332"/>
      <c r="KTM59" s="332"/>
      <c r="KTN59" s="332"/>
      <c r="KTO59" s="332"/>
      <c r="KTP59" s="332"/>
      <c r="KTQ59" s="332"/>
      <c r="KTR59" s="332"/>
      <c r="KTS59" s="332"/>
      <c r="KTT59" s="332"/>
      <c r="KTU59" s="332"/>
      <c r="KTV59" s="332"/>
      <c r="KTW59" s="332"/>
      <c r="KTX59" s="332"/>
      <c r="KTY59" s="332"/>
      <c r="KTZ59" s="332"/>
      <c r="KUA59" s="332"/>
      <c r="KUB59" s="332"/>
      <c r="KUC59" s="332"/>
      <c r="KUD59" s="332"/>
      <c r="KUE59" s="332"/>
      <c r="KUF59" s="332"/>
      <c r="KUG59" s="332"/>
      <c r="KUH59" s="332"/>
      <c r="KUI59" s="332"/>
      <c r="KUJ59" s="332"/>
      <c r="KUK59" s="332"/>
      <c r="KUL59" s="332"/>
      <c r="KUM59" s="332"/>
      <c r="KUN59" s="332"/>
      <c r="KUO59" s="332"/>
      <c r="KUP59" s="332"/>
      <c r="KUQ59" s="332"/>
      <c r="KUR59" s="332"/>
      <c r="KUS59" s="332"/>
      <c r="KUT59" s="332"/>
      <c r="KUU59" s="332"/>
      <c r="KUV59" s="332"/>
      <c r="KUW59" s="332"/>
      <c r="KUX59" s="332"/>
      <c r="KUY59" s="332"/>
      <c r="KUZ59" s="332"/>
      <c r="KVA59" s="332"/>
      <c r="KVB59" s="332"/>
      <c r="KVC59" s="332"/>
      <c r="KVD59" s="332"/>
      <c r="KVE59" s="332"/>
      <c r="KVF59" s="332"/>
      <c r="KVG59" s="332"/>
      <c r="KVH59" s="332"/>
      <c r="KVI59" s="332"/>
      <c r="KVJ59" s="332"/>
      <c r="KVK59" s="332"/>
      <c r="KVL59" s="332"/>
      <c r="KVM59" s="332"/>
      <c r="KVN59" s="332"/>
      <c r="KVO59" s="332"/>
      <c r="KVP59" s="332"/>
      <c r="KVQ59" s="332"/>
      <c r="KVR59" s="332"/>
      <c r="KVS59" s="332"/>
      <c r="KVT59" s="332"/>
      <c r="KVU59" s="332"/>
      <c r="KVV59" s="332"/>
      <c r="KVW59" s="332"/>
      <c r="KVX59" s="332"/>
      <c r="KVY59" s="332"/>
      <c r="KVZ59" s="332"/>
      <c r="KWA59" s="332"/>
      <c r="KWB59" s="332"/>
      <c r="KWC59" s="332"/>
      <c r="KWD59" s="332"/>
      <c r="KWE59" s="332"/>
      <c r="KWF59" s="332"/>
      <c r="KWG59" s="332"/>
      <c r="KWH59" s="332"/>
      <c r="KWI59" s="332"/>
      <c r="KWJ59" s="332"/>
      <c r="KWK59" s="332"/>
      <c r="KWL59" s="332"/>
      <c r="KWM59" s="332"/>
      <c r="KWN59" s="332"/>
      <c r="KWO59" s="332"/>
      <c r="KWP59" s="332"/>
      <c r="KWQ59" s="332"/>
      <c r="KWR59" s="332"/>
      <c r="KWS59" s="332"/>
      <c r="KWT59" s="332"/>
      <c r="KWU59" s="332"/>
      <c r="KWV59" s="332"/>
      <c r="KWW59" s="332"/>
      <c r="KWX59" s="332"/>
      <c r="KWY59" s="332"/>
      <c r="KWZ59" s="332"/>
      <c r="KXA59" s="332"/>
      <c r="KXB59" s="332"/>
      <c r="KXC59" s="332"/>
      <c r="KXD59" s="332"/>
      <c r="KXE59" s="332"/>
      <c r="KXF59" s="332"/>
      <c r="KXG59" s="332"/>
      <c r="KXH59" s="332"/>
      <c r="KXI59" s="332"/>
      <c r="KXJ59" s="332"/>
      <c r="KXK59" s="332"/>
      <c r="KXL59" s="332"/>
      <c r="KXM59" s="332"/>
      <c r="KXN59" s="332"/>
      <c r="KXO59" s="332"/>
      <c r="KXP59" s="332"/>
      <c r="KXQ59" s="332"/>
      <c r="KXR59" s="332"/>
      <c r="KXS59" s="332"/>
      <c r="KXT59" s="332"/>
      <c r="KXU59" s="332"/>
      <c r="KXV59" s="332"/>
      <c r="KXW59" s="332"/>
      <c r="KXX59" s="332"/>
      <c r="KXY59" s="332"/>
      <c r="KXZ59" s="332"/>
      <c r="KYA59" s="332"/>
      <c r="KYB59" s="332"/>
      <c r="KYC59" s="332"/>
      <c r="KYD59" s="332"/>
      <c r="KYE59" s="332"/>
      <c r="KYF59" s="332"/>
      <c r="KYG59" s="332"/>
      <c r="KYH59" s="332"/>
      <c r="KYI59" s="332"/>
      <c r="KYJ59" s="332"/>
      <c r="KYK59" s="332"/>
      <c r="KYL59" s="332"/>
      <c r="KYM59" s="332"/>
      <c r="KYN59" s="332"/>
      <c r="KYO59" s="332"/>
      <c r="KYP59" s="332"/>
      <c r="KYQ59" s="332"/>
      <c r="KYR59" s="332"/>
      <c r="KYS59" s="332"/>
      <c r="KYT59" s="332"/>
      <c r="KYU59" s="332"/>
      <c r="KYV59" s="332"/>
      <c r="KYW59" s="332"/>
      <c r="KYX59" s="332"/>
      <c r="KYY59" s="332"/>
      <c r="KYZ59" s="332"/>
      <c r="KZA59" s="332"/>
      <c r="KZB59" s="332"/>
      <c r="KZC59" s="332"/>
      <c r="KZD59" s="332"/>
      <c r="KZE59" s="332"/>
      <c r="KZF59" s="332"/>
      <c r="KZG59" s="332"/>
      <c r="KZH59" s="332"/>
      <c r="KZI59" s="332"/>
      <c r="KZJ59" s="332"/>
      <c r="KZK59" s="332"/>
      <c r="KZL59" s="332"/>
      <c r="KZM59" s="332"/>
      <c r="KZN59" s="332"/>
      <c r="KZO59" s="332"/>
      <c r="KZP59" s="332"/>
      <c r="KZQ59" s="332"/>
      <c r="KZR59" s="332"/>
      <c r="KZS59" s="332"/>
      <c r="KZT59" s="332"/>
      <c r="KZU59" s="332"/>
      <c r="KZV59" s="332"/>
      <c r="KZW59" s="332"/>
      <c r="KZX59" s="332"/>
      <c r="KZY59" s="332"/>
      <c r="KZZ59" s="332"/>
      <c r="LAA59" s="332"/>
      <c r="LAB59" s="332"/>
      <c r="LAC59" s="332"/>
      <c r="LAD59" s="332"/>
      <c r="LAE59" s="332"/>
      <c r="LAF59" s="332"/>
      <c r="LAG59" s="332"/>
      <c r="LAH59" s="332"/>
      <c r="LAI59" s="332"/>
      <c r="LAJ59" s="332"/>
      <c r="LAK59" s="332"/>
      <c r="LAL59" s="332"/>
      <c r="LAM59" s="332"/>
      <c r="LAN59" s="332"/>
      <c r="LAO59" s="332"/>
      <c r="LAP59" s="332"/>
      <c r="LAQ59" s="332"/>
      <c r="LAR59" s="332"/>
      <c r="LAS59" s="332"/>
      <c r="LAT59" s="332"/>
      <c r="LAU59" s="332"/>
      <c r="LAV59" s="332"/>
      <c r="LAW59" s="332"/>
      <c r="LAX59" s="332"/>
      <c r="LAY59" s="332"/>
      <c r="LAZ59" s="332"/>
      <c r="LBA59" s="332"/>
      <c r="LBB59" s="332"/>
      <c r="LBC59" s="332"/>
      <c r="LBD59" s="332"/>
      <c r="LBE59" s="332"/>
      <c r="LBF59" s="332"/>
      <c r="LBG59" s="332"/>
      <c r="LBH59" s="332"/>
      <c r="LBI59" s="332"/>
      <c r="LBJ59" s="332"/>
      <c r="LBK59" s="332"/>
      <c r="LBL59" s="332"/>
      <c r="LBM59" s="332"/>
      <c r="LBN59" s="332"/>
      <c r="LBO59" s="332"/>
      <c r="LBP59" s="332"/>
      <c r="LBQ59" s="332"/>
      <c r="LBR59" s="332"/>
      <c r="LBS59" s="332"/>
      <c r="LBT59" s="332"/>
      <c r="LBU59" s="332"/>
      <c r="LBV59" s="332"/>
      <c r="LBW59" s="332"/>
      <c r="LBX59" s="332"/>
      <c r="LBY59" s="332"/>
      <c r="LBZ59" s="332"/>
      <c r="LCA59" s="332"/>
      <c r="LCB59" s="332"/>
      <c r="LCC59" s="332"/>
      <c r="LCD59" s="332"/>
      <c r="LCE59" s="332"/>
      <c r="LCF59" s="332"/>
      <c r="LCG59" s="332"/>
      <c r="LCH59" s="332"/>
      <c r="LCI59" s="332"/>
      <c r="LCJ59" s="332"/>
      <c r="LCK59" s="332"/>
      <c r="LCL59" s="332"/>
      <c r="LCM59" s="332"/>
      <c r="LCN59" s="332"/>
      <c r="LCO59" s="332"/>
      <c r="LCP59" s="332"/>
      <c r="LCQ59" s="332"/>
      <c r="LCR59" s="332"/>
      <c r="LCS59" s="332"/>
      <c r="LCT59" s="332"/>
      <c r="LCU59" s="332"/>
      <c r="LCV59" s="332"/>
      <c r="LCW59" s="332"/>
      <c r="LCX59" s="332"/>
      <c r="LCY59" s="332"/>
      <c r="LCZ59" s="332"/>
      <c r="LDA59" s="332"/>
      <c r="LDB59" s="332"/>
      <c r="LDC59" s="332"/>
      <c r="LDD59" s="332"/>
      <c r="LDE59" s="332"/>
      <c r="LDF59" s="332"/>
      <c r="LDG59" s="332"/>
      <c r="LDH59" s="332"/>
      <c r="LDI59" s="332"/>
      <c r="LDJ59" s="332"/>
      <c r="LDK59" s="332"/>
      <c r="LDL59" s="332"/>
      <c r="LDM59" s="332"/>
      <c r="LDN59" s="332"/>
      <c r="LDO59" s="332"/>
      <c r="LDP59" s="332"/>
      <c r="LDQ59" s="332"/>
      <c r="LDR59" s="332"/>
      <c r="LDS59" s="332"/>
      <c r="LDT59" s="332"/>
      <c r="LDU59" s="332"/>
      <c r="LDV59" s="332"/>
      <c r="LDW59" s="332"/>
      <c r="LDX59" s="332"/>
      <c r="LDY59" s="332"/>
      <c r="LDZ59" s="332"/>
      <c r="LEA59" s="332"/>
      <c r="LEB59" s="332"/>
      <c r="LEC59" s="332"/>
      <c r="LED59" s="332"/>
      <c r="LEE59" s="332"/>
      <c r="LEF59" s="332"/>
      <c r="LEG59" s="332"/>
      <c r="LEH59" s="332"/>
      <c r="LEI59" s="332"/>
      <c r="LEJ59" s="332"/>
      <c r="LEK59" s="332"/>
      <c r="LEL59" s="332"/>
      <c r="LEM59" s="332"/>
      <c r="LEN59" s="332"/>
      <c r="LEO59" s="332"/>
      <c r="LEP59" s="332"/>
      <c r="LEQ59" s="332"/>
      <c r="LER59" s="332"/>
      <c r="LES59" s="332"/>
      <c r="LET59" s="332"/>
      <c r="LEU59" s="332"/>
      <c r="LEV59" s="332"/>
      <c r="LEW59" s="332"/>
      <c r="LEX59" s="332"/>
      <c r="LEY59" s="332"/>
      <c r="LEZ59" s="332"/>
      <c r="LFA59" s="332"/>
      <c r="LFB59" s="332"/>
      <c r="LFC59" s="332"/>
      <c r="LFD59" s="332"/>
      <c r="LFE59" s="332"/>
      <c r="LFF59" s="332"/>
      <c r="LFG59" s="332"/>
      <c r="LFH59" s="332"/>
      <c r="LFI59" s="332"/>
      <c r="LFJ59" s="332"/>
      <c r="LFK59" s="332"/>
      <c r="LFL59" s="332"/>
      <c r="LFM59" s="332"/>
      <c r="LFN59" s="332"/>
      <c r="LFO59" s="332"/>
      <c r="LFP59" s="332"/>
      <c r="LFQ59" s="332"/>
      <c r="LFR59" s="332"/>
      <c r="LFS59" s="332"/>
      <c r="LFT59" s="332"/>
      <c r="LFU59" s="332"/>
      <c r="LFV59" s="332"/>
      <c r="LFW59" s="332"/>
      <c r="LFX59" s="332"/>
      <c r="LFY59" s="332"/>
      <c r="LFZ59" s="332"/>
      <c r="LGA59" s="332"/>
      <c r="LGB59" s="332"/>
      <c r="LGC59" s="332"/>
      <c r="LGD59" s="332"/>
      <c r="LGE59" s="332"/>
      <c r="LGF59" s="332"/>
      <c r="LGG59" s="332"/>
      <c r="LGH59" s="332"/>
      <c r="LGI59" s="332"/>
      <c r="LGJ59" s="332"/>
      <c r="LGK59" s="332"/>
      <c r="LGL59" s="332"/>
      <c r="LGM59" s="332"/>
      <c r="LGN59" s="332"/>
      <c r="LGO59" s="332"/>
      <c r="LGP59" s="332"/>
      <c r="LGQ59" s="332"/>
      <c r="LGR59" s="332"/>
      <c r="LGS59" s="332"/>
      <c r="LGT59" s="332"/>
      <c r="LGU59" s="332"/>
      <c r="LGV59" s="332"/>
      <c r="LGW59" s="332"/>
      <c r="LGX59" s="332"/>
      <c r="LGY59" s="332"/>
      <c r="LGZ59" s="332"/>
      <c r="LHA59" s="332"/>
      <c r="LHB59" s="332"/>
      <c r="LHC59" s="332"/>
      <c r="LHD59" s="332"/>
      <c r="LHE59" s="332"/>
      <c r="LHF59" s="332"/>
      <c r="LHG59" s="332"/>
      <c r="LHH59" s="332"/>
      <c r="LHI59" s="332"/>
      <c r="LHJ59" s="332"/>
      <c r="LHK59" s="332"/>
      <c r="LHL59" s="332"/>
      <c r="LHM59" s="332"/>
      <c r="LHN59" s="332"/>
      <c r="LHO59" s="332"/>
      <c r="LHP59" s="332"/>
      <c r="LHQ59" s="332"/>
      <c r="LHR59" s="332"/>
      <c r="LHS59" s="332"/>
      <c r="LHT59" s="332"/>
      <c r="LHU59" s="332"/>
      <c r="LHV59" s="332"/>
      <c r="LHW59" s="332"/>
      <c r="LHX59" s="332"/>
      <c r="LHY59" s="332"/>
      <c r="LHZ59" s="332"/>
      <c r="LIA59" s="332"/>
      <c r="LIB59" s="332"/>
      <c r="LIC59" s="332"/>
      <c r="LID59" s="332"/>
      <c r="LIE59" s="332"/>
      <c r="LIF59" s="332"/>
      <c r="LIG59" s="332"/>
      <c r="LIH59" s="332"/>
      <c r="LII59" s="332"/>
      <c r="LIJ59" s="332"/>
      <c r="LIK59" s="332"/>
      <c r="LIL59" s="332"/>
      <c r="LIM59" s="332"/>
      <c r="LIN59" s="332"/>
      <c r="LIO59" s="332"/>
      <c r="LIP59" s="332"/>
      <c r="LIQ59" s="332"/>
      <c r="LIR59" s="332"/>
      <c r="LIS59" s="332"/>
      <c r="LIT59" s="332"/>
      <c r="LIU59" s="332"/>
      <c r="LIV59" s="332"/>
      <c r="LIW59" s="332"/>
      <c r="LIX59" s="332"/>
      <c r="LIY59" s="332"/>
      <c r="LIZ59" s="332"/>
      <c r="LJA59" s="332"/>
      <c r="LJB59" s="332"/>
      <c r="LJC59" s="332"/>
      <c r="LJD59" s="332"/>
      <c r="LJE59" s="332"/>
      <c r="LJF59" s="332"/>
      <c r="LJG59" s="332"/>
      <c r="LJH59" s="332"/>
      <c r="LJI59" s="332"/>
      <c r="LJJ59" s="332"/>
      <c r="LJK59" s="332"/>
      <c r="LJL59" s="332"/>
      <c r="LJM59" s="332"/>
      <c r="LJN59" s="332"/>
      <c r="LJO59" s="332"/>
      <c r="LJP59" s="332"/>
      <c r="LJQ59" s="332"/>
      <c r="LJR59" s="332"/>
      <c r="LJS59" s="332"/>
      <c r="LJT59" s="332"/>
      <c r="LJU59" s="332"/>
      <c r="LJV59" s="332"/>
      <c r="LJW59" s="332"/>
      <c r="LJX59" s="332"/>
      <c r="LJY59" s="332"/>
      <c r="LJZ59" s="332"/>
      <c r="LKA59" s="332"/>
      <c r="LKB59" s="332"/>
      <c r="LKC59" s="332"/>
      <c r="LKD59" s="332"/>
      <c r="LKE59" s="332"/>
      <c r="LKF59" s="332"/>
      <c r="LKG59" s="332"/>
      <c r="LKH59" s="332"/>
      <c r="LKI59" s="332"/>
      <c r="LKJ59" s="332"/>
      <c r="LKK59" s="332"/>
      <c r="LKL59" s="332"/>
      <c r="LKM59" s="332"/>
      <c r="LKN59" s="332"/>
      <c r="LKO59" s="332"/>
      <c r="LKP59" s="332"/>
      <c r="LKQ59" s="332"/>
      <c r="LKR59" s="332"/>
      <c r="LKS59" s="332"/>
      <c r="LKT59" s="332"/>
      <c r="LKU59" s="332"/>
      <c r="LKV59" s="332"/>
      <c r="LKW59" s="332"/>
      <c r="LKX59" s="332"/>
      <c r="LKY59" s="332"/>
      <c r="LKZ59" s="332"/>
      <c r="LLA59" s="332"/>
      <c r="LLB59" s="332"/>
      <c r="LLC59" s="332"/>
      <c r="LLD59" s="332"/>
      <c r="LLE59" s="332"/>
      <c r="LLF59" s="332"/>
      <c r="LLG59" s="332"/>
      <c r="LLH59" s="332"/>
      <c r="LLI59" s="332"/>
      <c r="LLJ59" s="332"/>
      <c r="LLK59" s="332"/>
      <c r="LLL59" s="332"/>
      <c r="LLM59" s="332"/>
      <c r="LLN59" s="332"/>
      <c r="LLO59" s="332"/>
      <c r="LLP59" s="332"/>
      <c r="LLQ59" s="332"/>
      <c r="LLR59" s="332"/>
      <c r="LLS59" s="332"/>
      <c r="LLT59" s="332"/>
      <c r="LLU59" s="332"/>
      <c r="LLV59" s="332"/>
      <c r="LLW59" s="332"/>
      <c r="LLX59" s="332"/>
      <c r="LLY59" s="332"/>
      <c r="LLZ59" s="332"/>
      <c r="LMA59" s="332"/>
      <c r="LMB59" s="332"/>
      <c r="LMC59" s="332"/>
      <c r="LMD59" s="332"/>
      <c r="LME59" s="332"/>
      <c r="LMF59" s="332"/>
      <c r="LMG59" s="332"/>
      <c r="LMH59" s="332"/>
      <c r="LMI59" s="332"/>
      <c r="LMJ59" s="332"/>
      <c r="LMK59" s="332"/>
      <c r="LML59" s="332"/>
      <c r="LMM59" s="332"/>
      <c r="LMN59" s="332"/>
      <c r="LMO59" s="332"/>
      <c r="LMP59" s="332"/>
      <c r="LMQ59" s="332"/>
      <c r="LMR59" s="332"/>
      <c r="LMS59" s="332"/>
      <c r="LMT59" s="332"/>
      <c r="LMU59" s="332"/>
      <c r="LMV59" s="332"/>
      <c r="LMW59" s="332"/>
      <c r="LMX59" s="332"/>
      <c r="LMY59" s="332"/>
      <c r="LMZ59" s="332"/>
      <c r="LNA59" s="332"/>
      <c r="LNB59" s="332"/>
      <c r="LNC59" s="332"/>
      <c r="LND59" s="332"/>
      <c r="LNE59" s="332"/>
      <c r="LNF59" s="332"/>
      <c r="LNG59" s="332"/>
      <c r="LNH59" s="332"/>
      <c r="LNI59" s="332"/>
      <c r="LNJ59" s="332"/>
      <c r="LNK59" s="332"/>
      <c r="LNL59" s="332"/>
      <c r="LNM59" s="332"/>
      <c r="LNN59" s="332"/>
      <c r="LNO59" s="332"/>
      <c r="LNP59" s="332"/>
      <c r="LNQ59" s="332"/>
      <c r="LNR59" s="332"/>
      <c r="LNS59" s="332"/>
      <c r="LNT59" s="332"/>
      <c r="LNU59" s="332"/>
      <c r="LNV59" s="332"/>
      <c r="LNW59" s="332"/>
      <c r="LNX59" s="332"/>
      <c r="LNY59" s="332"/>
      <c r="LNZ59" s="332"/>
      <c r="LOA59" s="332"/>
      <c r="LOB59" s="332"/>
      <c r="LOC59" s="332"/>
      <c r="LOD59" s="332"/>
      <c r="LOE59" s="332"/>
      <c r="LOF59" s="332"/>
      <c r="LOG59" s="332"/>
      <c r="LOH59" s="332"/>
      <c r="LOI59" s="332"/>
      <c r="LOJ59" s="332"/>
      <c r="LOK59" s="332"/>
      <c r="LOL59" s="332"/>
      <c r="LOM59" s="332"/>
      <c r="LON59" s="332"/>
      <c r="LOO59" s="332"/>
      <c r="LOP59" s="332"/>
      <c r="LOQ59" s="332"/>
      <c r="LOR59" s="332"/>
      <c r="LOS59" s="332"/>
      <c r="LOT59" s="332"/>
      <c r="LOU59" s="332"/>
      <c r="LOV59" s="332"/>
      <c r="LOW59" s="332"/>
      <c r="LOX59" s="332"/>
      <c r="LOY59" s="332"/>
      <c r="LOZ59" s="332"/>
      <c r="LPA59" s="332"/>
      <c r="LPB59" s="332"/>
      <c r="LPC59" s="332"/>
      <c r="LPD59" s="332"/>
      <c r="LPE59" s="332"/>
      <c r="LPF59" s="332"/>
      <c r="LPG59" s="332"/>
      <c r="LPH59" s="332"/>
      <c r="LPI59" s="332"/>
      <c r="LPJ59" s="332"/>
      <c r="LPK59" s="332"/>
      <c r="LPL59" s="332"/>
      <c r="LPM59" s="332"/>
      <c r="LPN59" s="332"/>
      <c r="LPO59" s="332"/>
      <c r="LPP59" s="332"/>
      <c r="LPQ59" s="332"/>
      <c r="LPR59" s="332"/>
      <c r="LPS59" s="332"/>
      <c r="LPT59" s="332"/>
      <c r="LPU59" s="332"/>
      <c r="LPV59" s="332"/>
      <c r="LPW59" s="332"/>
      <c r="LPX59" s="332"/>
      <c r="LPY59" s="332"/>
      <c r="LPZ59" s="332"/>
      <c r="LQA59" s="332"/>
      <c r="LQB59" s="332"/>
      <c r="LQC59" s="332"/>
      <c r="LQD59" s="332"/>
      <c r="LQE59" s="332"/>
      <c r="LQF59" s="332"/>
      <c r="LQG59" s="332"/>
      <c r="LQH59" s="332"/>
      <c r="LQI59" s="332"/>
      <c r="LQJ59" s="332"/>
      <c r="LQK59" s="332"/>
      <c r="LQL59" s="332"/>
      <c r="LQM59" s="332"/>
      <c r="LQN59" s="332"/>
      <c r="LQO59" s="332"/>
      <c r="LQP59" s="332"/>
      <c r="LQQ59" s="332"/>
      <c r="LQR59" s="332"/>
      <c r="LQS59" s="332"/>
      <c r="LQT59" s="332"/>
      <c r="LQU59" s="332"/>
      <c r="LQV59" s="332"/>
      <c r="LQW59" s="332"/>
      <c r="LQX59" s="332"/>
      <c r="LQY59" s="332"/>
      <c r="LQZ59" s="332"/>
      <c r="LRA59" s="332"/>
      <c r="LRB59" s="332"/>
      <c r="LRC59" s="332"/>
      <c r="LRD59" s="332"/>
      <c r="LRE59" s="332"/>
      <c r="LRF59" s="332"/>
      <c r="LRG59" s="332"/>
      <c r="LRH59" s="332"/>
      <c r="LRI59" s="332"/>
      <c r="LRJ59" s="332"/>
      <c r="LRK59" s="332"/>
      <c r="LRL59" s="332"/>
      <c r="LRM59" s="332"/>
      <c r="LRN59" s="332"/>
      <c r="LRO59" s="332"/>
      <c r="LRP59" s="332"/>
      <c r="LRQ59" s="332"/>
      <c r="LRR59" s="332"/>
      <c r="LRS59" s="332"/>
      <c r="LRT59" s="332"/>
      <c r="LRU59" s="332"/>
      <c r="LRV59" s="332"/>
      <c r="LRW59" s="332"/>
      <c r="LRX59" s="332"/>
      <c r="LRY59" s="332"/>
      <c r="LRZ59" s="332"/>
      <c r="LSA59" s="332"/>
      <c r="LSB59" s="332"/>
      <c r="LSC59" s="332"/>
      <c r="LSD59" s="332"/>
      <c r="LSE59" s="332"/>
      <c r="LSF59" s="332"/>
      <c r="LSG59" s="332"/>
      <c r="LSH59" s="332"/>
      <c r="LSI59" s="332"/>
      <c r="LSJ59" s="332"/>
      <c r="LSK59" s="332"/>
      <c r="LSL59" s="332"/>
      <c r="LSM59" s="332"/>
      <c r="LSN59" s="332"/>
      <c r="LSO59" s="332"/>
      <c r="LSP59" s="332"/>
      <c r="LSQ59" s="332"/>
      <c r="LSR59" s="332"/>
      <c r="LSS59" s="332"/>
      <c r="LST59" s="332"/>
      <c r="LSU59" s="332"/>
      <c r="LSV59" s="332"/>
      <c r="LSW59" s="332"/>
      <c r="LSX59" s="332"/>
      <c r="LSY59" s="332"/>
      <c r="LSZ59" s="332"/>
      <c r="LTA59" s="332"/>
      <c r="LTB59" s="332"/>
      <c r="LTC59" s="332"/>
      <c r="LTD59" s="332"/>
      <c r="LTE59" s="332"/>
      <c r="LTF59" s="332"/>
      <c r="LTG59" s="332"/>
      <c r="LTH59" s="332"/>
      <c r="LTI59" s="332"/>
      <c r="LTJ59" s="332"/>
      <c r="LTK59" s="332"/>
      <c r="LTL59" s="332"/>
      <c r="LTM59" s="332"/>
      <c r="LTN59" s="332"/>
      <c r="LTO59" s="332"/>
      <c r="LTP59" s="332"/>
      <c r="LTQ59" s="332"/>
      <c r="LTR59" s="332"/>
      <c r="LTS59" s="332"/>
      <c r="LTT59" s="332"/>
      <c r="LTU59" s="332"/>
      <c r="LTV59" s="332"/>
      <c r="LTW59" s="332"/>
      <c r="LTX59" s="332"/>
      <c r="LTY59" s="332"/>
      <c r="LTZ59" s="332"/>
      <c r="LUA59" s="332"/>
      <c r="LUB59" s="332"/>
      <c r="LUC59" s="332"/>
      <c r="LUD59" s="332"/>
      <c r="LUE59" s="332"/>
      <c r="LUF59" s="332"/>
      <c r="LUG59" s="332"/>
      <c r="LUH59" s="332"/>
      <c r="LUI59" s="332"/>
      <c r="LUJ59" s="332"/>
      <c r="LUK59" s="332"/>
      <c r="LUL59" s="332"/>
      <c r="LUM59" s="332"/>
      <c r="LUN59" s="332"/>
      <c r="LUO59" s="332"/>
      <c r="LUP59" s="332"/>
      <c r="LUQ59" s="332"/>
      <c r="LUR59" s="332"/>
      <c r="LUS59" s="332"/>
      <c r="LUT59" s="332"/>
      <c r="LUU59" s="332"/>
      <c r="LUV59" s="332"/>
      <c r="LUW59" s="332"/>
      <c r="LUX59" s="332"/>
      <c r="LUY59" s="332"/>
      <c r="LUZ59" s="332"/>
      <c r="LVA59" s="332"/>
      <c r="LVB59" s="332"/>
      <c r="LVC59" s="332"/>
      <c r="LVD59" s="332"/>
      <c r="LVE59" s="332"/>
      <c r="LVF59" s="332"/>
      <c r="LVG59" s="332"/>
      <c r="LVH59" s="332"/>
      <c r="LVI59" s="332"/>
      <c r="LVJ59" s="332"/>
      <c r="LVK59" s="332"/>
      <c r="LVL59" s="332"/>
      <c r="LVM59" s="332"/>
      <c r="LVN59" s="332"/>
      <c r="LVO59" s="332"/>
      <c r="LVP59" s="332"/>
      <c r="LVQ59" s="332"/>
      <c r="LVR59" s="332"/>
      <c r="LVS59" s="332"/>
      <c r="LVT59" s="332"/>
      <c r="LVU59" s="332"/>
      <c r="LVV59" s="332"/>
      <c r="LVW59" s="332"/>
      <c r="LVX59" s="332"/>
      <c r="LVY59" s="332"/>
      <c r="LVZ59" s="332"/>
      <c r="LWA59" s="332"/>
      <c r="LWB59" s="332"/>
      <c r="LWC59" s="332"/>
      <c r="LWD59" s="332"/>
      <c r="LWE59" s="332"/>
      <c r="LWF59" s="332"/>
      <c r="LWG59" s="332"/>
      <c r="LWH59" s="332"/>
      <c r="LWI59" s="332"/>
      <c r="LWJ59" s="332"/>
      <c r="LWK59" s="332"/>
      <c r="LWL59" s="332"/>
      <c r="LWM59" s="332"/>
      <c r="LWN59" s="332"/>
      <c r="LWO59" s="332"/>
      <c r="LWP59" s="332"/>
      <c r="LWQ59" s="332"/>
      <c r="LWR59" s="332"/>
      <c r="LWS59" s="332"/>
      <c r="LWT59" s="332"/>
      <c r="LWU59" s="332"/>
      <c r="LWV59" s="332"/>
      <c r="LWW59" s="332"/>
      <c r="LWX59" s="332"/>
      <c r="LWY59" s="332"/>
      <c r="LWZ59" s="332"/>
      <c r="LXA59" s="332"/>
      <c r="LXB59" s="332"/>
      <c r="LXC59" s="332"/>
      <c r="LXD59" s="332"/>
      <c r="LXE59" s="332"/>
      <c r="LXF59" s="332"/>
      <c r="LXG59" s="332"/>
      <c r="LXH59" s="332"/>
      <c r="LXI59" s="332"/>
      <c r="LXJ59" s="332"/>
      <c r="LXK59" s="332"/>
      <c r="LXL59" s="332"/>
      <c r="LXM59" s="332"/>
      <c r="LXN59" s="332"/>
      <c r="LXO59" s="332"/>
      <c r="LXP59" s="332"/>
      <c r="LXQ59" s="332"/>
      <c r="LXR59" s="332"/>
      <c r="LXS59" s="332"/>
      <c r="LXT59" s="332"/>
      <c r="LXU59" s="332"/>
      <c r="LXV59" s="332"/>
      <c r="LXW59" s="332"/>
      <c r="LXX59" s="332"/>
      <c r="LXY59" s="332"/>
      <c r="LXZ59" s="332"/>
      <c r="LYA59" s="332"/>
      <c r="LYB59" s="332"/>
      <c r="LYC59" s="332"/>
      <c r="LYD59" s="332"/>
      <c r="LYE59" s="332"/>
      <c r="LYF59" s="332"/>
      <c r="LYG59" s="332"/>
      <c r="LYH59" s="332"/>
      <c r="LYI59" s="332"/>
      <c r="LYJ59" s="332"/>
      <c r="LYK59" s="332"/>
      <c r="LYL59" s="332"/>
      <c r="LYM59" s="332"/>
      <c r="LYN59" s="332"/>
      <c r="LYO59" s="332"/>
      <c r="LYP59" s="332"/>
      <c r="LYQ59" s="332"/>
      <c r="LYR59" s="332"/>
      <c r="LYS59" s="332"/>
      <c r="LYT59" s="332"/>
      <c r="LYU59" s="332"/>
      <c r="LYV59" s="332"/>
      <c r="LYW59" s="332"/>
      <c r="LYX59" s="332"/>
      <c r="LYY59" s="332"/>
      <c r="LYZ59" s="332"/>
      <c r="LZA59" s="332"/>
      <c r="LZB59" s="332"/>
      <c r="LZC59" s="332"/>
      <c r="LZD59" s="332"/>
      <c r="LZE59" s="332"/>
      <c r="LZF59" s="332"/>
      <c r="LZG59" s="332"/>
      <c r="LZH59" s="332"/>
      <c r="LZI59" s="332"/>
      <c r="LZJ59" s="332"/>
      <c r="LZK59" s="332"/>
      <c r="LZL59" s="332"/>
      <c r="LZM59" s="332"/>
      <c r="LZN59" s="332"/>
      <c r="LZO59" s="332"/>
      <c r="LZP59" s="332"/>
      <c r="LZQ59" s="332"/>
      <c r="LZR59" s="332"/>
      <c r="LZS59" s="332"/>
      <c r="LZT59" s="332"/>
      <c r="LZU59" s="332"/>
      <c r="LZV59" s="332"/>
      <c r="LZW59" s="332"/>
      <c r="LZX59" s="332"/>
      <c r="LZY59" s="332"/>
      <c r="LZZ59" s="332"/>
      <c r="MAA59" s="332"/>
      <c r="MAB59" s="332"/>
      <c r="MAC59" s="332"/>
      <c r="MAD59" s="332"/>
      <c r="MAE59" s="332"/>
      <c r="MAF59" s="332"/>
      <c r="MAG59" s="332"/>
      <c r="MAH59" s="332"/>
      <c r="MAI59" s="332"/>
      <c r="MAJ59" s="332"/>
      <c r="MAK59" s="332"/>
      <c r="MAL59" s="332"/>
      <c r="MAM59" s="332"/>
      <c r="MAN59" s="332"/>
      <c r="MAO59" s="332"/>
      <c r="MAP59" s="332"/>
      <c r="MAQ59" s="332"/>
      <c r="MAR59" s="332"/>
      <c r="MAS59" s="332"/>
      <c r="MAT59" s="332"/>
      <c r="MAU59" s="332"/>
      <c r="MAV59" s="332"/>
      <c r="MAW59" s="332"/>
      <c r="MAX59" s="332"/>
      <c r="MAY59" s="332"/>
      <c r="MAZ59" s="332"/>
      <c r="MBA59" s="332"/>
      <c r="MBB59" s="332"/>
      <c r="MBC59" s="332"/>
      <c r="MBD59" s="332"/>
      <c r="MBE59" s="332"/>
      <c r="MBF59" s="332"/>
      <c r="MBG59" s="332"/>
      <c r="MBH59" s="332"/>
      <c r="MBI59" s="332"/>
      <c r="MBJ59" s="332"/>
      <c r="MBK59" s="332"/>
      <c r="MBL59" s="332"/>
      <c r="MBM59" s="332"/>
      <c r="MBN59" s="332"/>
      <c r="MBO59" s="332"/>
      <c r="MBP59" s="332"/>
      <c r="MBQ59" s="332"/>
      <c r="MBR59" s="332"/>
      <c r="MBS59" s="332"/>
      <c r="MBT59" s="332"/>
      <c r="MBU59" s="332"/>
      <c r="MBV59" s="332"/>
      <c r="MBW59" s="332"/>
      <c r="MBX59" s="332"/>
      <c r="MBY59" s="332"/>
      <c r="MBZ59" s="332"/>
      <c r="MCA59" s="332"/>
      <c r="MCB59" s="332"/>
      <c r="MCC59" s="332"/>
      <c r="MCD59" s="332"/>
      <c r="MCE59" s="332"/>
      <c r="MCF59" s="332"/>
      <c r="MCG59" s="332"/>
      <c r="MCH59" s="332"/>
      <c r="MCI59" s="332"/>
      <c r="MCJ59" s="332"/>
      <c r="MCK59" s="332"/>
      <c r="MCL59" s="332"/>
      <c r="MCM59" s="332"/>
      <c r="MCN59" s="332"/>
      <c r="MCO59" s="332"/>
      <c r="MCP59" s="332"/>
      <c r="MCQ59" s="332"/>
      <c r="MCR59" s="332"/>
      <c r="MCS59" s="332"/>
      <c r="MCT59" s="332"/>
      <c r="MCU59" s="332"/>
      <c r="MCV59" s="332"/>
      <c r="MCW59" s="332"/>
      <c r="MCX59" s="332"/>
      <c r="MCY59" s="332"/>
      <c r="MCZ59" s="332"/>
      <c r="MDA59" s="332"/>
      <c r="MDB59" s="332"/>
      <c r="MDC59" s="332"/>
      <c r="MDD59" s="332"/>
      <c r="MDE59" s="332"/>
      <c r="MDF59" s="332"/>
      <c r="MDG59" s="332"/>
      <c r="MDH59" s="332"/>
      <c r="MDI59" s="332"/>
      <c r="MDJ59" s="332"/>
      <c r="MDK59" s="332"/>
      <c r="MDL59" s="332"/>
      <c r="MDM59" s="332"/>
      <c r="MDN59" s="332"/>
      <c r="MDO59" s="332"/>
      <c r="MDP59" s="332"/>
      <c r="MDQ59" s="332"/>
      <c r="MDR59" s="332"/>
      <c r="MDS59" s="332"/>
      <c r="MDT59" s="332"/>
      <c r="MDU59" s="332"/>
      <c r="MDV59" s="332"/>
      <c r="MDW59" s="332"/>
      <c r="MDX59" s="332"/>
      <c r="MDY59" s="332"/>
      <c r="MDZ59" s="332"/>
      <c r="MEA59" s="332"/>
      <c r="MEB59" s="332"/>
      <c r="MEC59" s="332"/>
      <c r="MED59" s="332"/>
      <c r="MEE59" s="332"/>
      <c r="MEF59" s="332"/>
      <c r="MEG59" s="332"/>
      <c r="MEH59" s="332"/>
      <c r="MEI59" s="332"/>
      <c r="MEJ59" s="332"/>
      <c r="MEK59" s="332"/>
      <c r="MEL59" s="332"/>
      <c r="MEM59" s="332"/>
      <c r="MEN59" s="332"/>
      <c r="MEO59" s="332"/>
      <c r="MEP59" s="332"/>
      <c r="MEQ59" s="332"/>
      <c r="MER59" s="332"/>
      <c r="MES59" s="332"/>
      <c r="MET59" s="332"/>
      <c r="MEU59" s="332"/>
      <c r="MEV59" s="332"/>
      <c r="MEW59" s="332"/>
      <c r="MEX59" s="332"/>
      <c r="MEY59" s="332"/>
      <c r="MEZ59" s="332"/>
      <c r="MFA59" s="332"/>
      <c r="MFB59" s="332"/>
      <c r="MFC59" s="332"/>
      <c r="MFD59" s="332"/>
      <c r="MFE59" s="332"/>
      <c r="MFF59" s="332"/>
      <c r="MFG59" s="332"/>
      <c r="MFH59" s="332"/>
      <c r="MFI59" s="332"/>
      <c r="MFJ59" s="332"/>
      <c r="MFK59" s="332"/>
      <c r="MFL59" s="332"/>
      <c r="MFM59" s="332"/>
      <c r="MFN59" s="332"/>
      <c r="MFO59" s="332"/>
      <c r="MFP59" s="332"/>
      <c r="MFQ59" s="332"/>
      <c r="MFR59" s="332"/>
      <c r="MFS59" s="332"/>
      <c r="MFT59" s="332"/>
      <c r="MFU59" s="332"/>
      <c r="MFV59" s="332"/>
      <c r="MFW59" s="332"/>
      <c r="MFX59" s="332"/>
      <c r="MFY59" s="332"/>
      <c r="MFZ59" s="332"/>
      <c r="MGA59" s="332"/>
      <c r="MGB59" s="332"/>
      <c r="MGC59" s="332"/>
      <c r="MGD59" s="332"/>
      <c r="MGE59" s="332"/>
      <c r="MGF59" s="332"/>
      <c r="MGG59" s="332"/>
      <c r="MGH59" s="332"/>
      <c r="MGI59" s="332"/>
      <c r="MGJ59" s="332"/>
      <c r="MGK59" s="332"/>
      <c r="MGL59" s="332"/>
      <c r="MGM59" s="332"/>
      <c r="MGN59" s="332"/>
      <c r="MGO59" s="332"/>
      <c r="MGP59" s="332"/>
      <c r="MGQ59" s="332"/>
      <c r="MGR59" s="332"/>
      <c r="MGS59" s="332"/>
      <c r="MGT59" s="332"/>
      <c r="MGU59" s="332"/>
      <c r="MGV59" s="332"/>
      <c r="MGW59" s="332"/>
      <c r="MGX59" s="332"/>
      <c r="MGY59" s="332"/>
      <c r="MGZ59" s="332"/>
      <c r="MHA59" s="332"/>
      <c r="MHB59" s="332"/>
      <c r="MHC59" s="332"/>
      <c r="MHD59" s="332"/>
      <c r="MHE59" s="332"/>
      <c r="MHF59" s="332"/>
      <c r="MHG59" s="332"/>
      <c r="MHH59" s="332"/>
      <c r="MHI59" s="332"/>
      <c r="MHJ59" s="332"/>
      <c r="MHK59" s="332"/>
      <c r="MHL59" s="332"/>
      <c r="MHM59" s="332"/>
      <c r="MHN59" s="332"/>
      <c r="MHO59" s="332"/>
      <c r="MHP59" s="332"/>
      <c r="MHQ59" s="332"/>
      <c r="MHR59" s="332"/>
      <c r="MHS59" s="332"/>
      <c r="MHT59" s="332"/>
      <c r="MHU59" s="332"/>
      <c r="MHV59" s="332"/>
      <c r="MHW59" s="332"/>
      <c r="MHX59" s="332"/>
      <c r="MHY59" s="332"/>
      <c r="MHZ59" s="332"/>
      <c r="MIA59" s="332"/>
      <c r="MIB59" s="332"/>
      <c r="MIC59" s="332"/>
      <c r="MID59" s="332"/>
      <c r="MIE59" s="332"/>
      <c r="MIF59" s="332"/>
      <c r="MIG59" s="332"/>
      <c r="MIH59" s="332"/>
      <c r="MII59" s="332"/>
      <c r="MIJ59" s="332"/>
      <c r="MIK59" s="332"/>
      <c r="MIL59" s="332"/>
      <c r="MIM59" s="332"/>
      <c r="MIN59" s="332"/>
      <c r="MIO59" s="332"/>
      <c r="MIP59" s="332"/>
      <c r="MIQ59" s="332"/>
      <c r="MIR59" s="332"/>
      <c r="MIS59" s="332"/>
      <c r="MIT59" s="332"/>
      <c r="MIU59" s="332"/>
      <c r="MIV59" s="332"/>
      <c r="MIW59" s="332"/>
      <c r="MIX59" s="332"/>
      <c r="MIY59" s="332"/>
      <c r="MIZ59" s="332"/>
      <c r="MJA59" s="332"/>
      <c r="MJB59" s="332"/>
      <c r="MJC59" s="332"/>
      <c r="MJD59" s="332"/>
      <c r="MJE59" s="332"/>
      <c r="MJF59" s="332"/>
      <c r="MJG59" s="332"/>
      <c r="MJH59" s="332"/>
      <c r="MJI59" s="332"/>
      <c r="MJJ59" s="332"/>
      <c r="MJK59" s="332"/>
      <c r="MJL59" s="332"/>
      <c r="MJM59" s="332"/>
      <c r="MJN59" s="332"/>
      <c r="MJO59" s="332"/>
      <c r="MJP59" s="332"/>
      <c r="MJQ59" s="332"/>
      <c r="MJR59" s="332"/>
      <c r="MJS59" s="332"/>
      <c r="MJT59" s="332"/>
      <c r="MJU59" s="332"/>
      <c r="MJV59" s="332"/>
      <c r="MJW59" s="332"/>
      <c r="MJX59" s="332"/>
      <c r="MJY59" s="332"/>
      <c r="MJZ59" s="332"/>
      <c r="MKA59" s="332"/>
      <c r="MKB59" s="332"/>
      <c r="MKC59" s="332"/>
      <c r="MKD59" s="332"/>
      <c r="MKE59" s="332"/>
      <c r="MKF59" s="332"/>
      <c r="MKG59" s="332"/>
      <c r="MKH59" s="332"/>
      <c r="MKI59" s="332"/>
      <c r="MKJ59" s="332"/>
      <c r="MKK59" s="332"/>
      <c r="MKL59" s="332"/>
      <c r="MKM59" s="332"/>
      <c r="MKN59" s="332"/>
      <c r="MKO59" s="332"/>
      <c r="MKP59" s="332"/>
      <c r="MKQ59" s="332"/>
      <c r="MKR59" s="332"/>
      <c r="MKS59" s="332"/>
      <c r="MKT59" s="332"/>
      <c r="MKU59" s="332"/>
      <c r="MKV59" s="332"/>
      <c r="MKW59" s="332"/>
      <c r="MKX59" s="332"/>
      <c r="MKY59" s="332"/>
      <c r="MKZ59" s="332"/>
      <c r="MLA59" s="332"/>
      <c r="MLB59" s="332"/>
      <c r="MLC59" s="332"/>
      <c r="MLD59" s="332"/>
      <c r="MLE59" s="332"/>
      <c r="MLF59" s="332"/>
      <c r="MLG59" s="332"/>
      <c r="MLH59" s="332"/>
      <c r="MLI59" s="332"/>
      <c r="MLJ59" s="332"/>
      <c r="MLK59" s="332"/>
      <c r="MLL59" s="332"/>
      <c r="MLM59" s="332"/>
      <c r="MLN59" s="332"/>
      <c r="MLO59" s="332"/>
      <c r="MLP59" s="332"/>
      <c r="MLQ59" s="332"/>
      <c r="MLR59" s="332"/>
      <c r="MLS59" s="332"/>
      <c r="MLT59" s="332"/>
      <c r="MLU59" s="332"/>
      <c r="MLV59" s="332"/>
      <c r="MLW59" s="332"/>
      <c r="MLX59" s="332"/>
      <c r="MLY59" s="332"/>
      <c r="MLZ59" s="332"/>
      <c r="MMA59" s="332"/>
      <c r="MMB59" s="332"/>
      <c r="MMC59" s="332"/>
      <c r="MMD59" s="332"/>
      <c r="MME59" s="332"/>
      <c r="MMF59" s="332"/>
      <c r="MMG59" s="332"/>
      <c r="MMH59" s="332"/>
      <c r="MMI59" s="332"/>
      <c r="MMJ59" s="332"/>
      <c r="MMK59" s="332"/>
      <c r="MML59" s="332"/>
      <c r="MMM59" s="332"/>
      <c r="MMN59" s="332"/>
      <c r="MMO59" s="332"/>
      <c r="MMP59" s="332"/>
      <c r="MMQ59" s="332"/>
      <c r="MMR59" s="332"/>
      <c r="MMS59" s="332"/>
      <c r="MMT59" s="332"/>
      <c r="MMU59" s="332"/>
      <c r="MMV59" s="332"/>
      <c r="MMW59" s="332"/>
      <c r="MMX59" s="332"/>
      <c r="MMY59" s="332"/>
      <c r="MMZ59" s="332"/>
      <c r="MNA59" s="332"/>
      <c r="MNB59" s="332"/>
      <c r="MNC59" s="332"/>
      <c r="MND59" s="332"/>
      <c r="MNE59" s="332"/>
      <c r="MNF59" s="332"/>
      <c r="MNG59" s="332"/>
      <c r="MNH59" s="332"/>
      <c r="MNI59" s="332"/>
      <c r="MNJ59" s="332"/>
      <c r="MNK59" s="332"/>
      <c r="MNL59" s="332"/>
      <c r="MNM59" s="332"/>
      <c r="MNN59" s="332"/>
      <c r="MNO59" s="332"/>
      <c r="MNP59" s="332"/>
      <c r="MNQ59" s="332"/>
      <c r="MNR59" s="332"/>
      <c r="MNS59" s="332"/>
      <c r="MNT59" s="332"/>
      <c r="MNU59" s="332"/>
      <c r="MNV59" s="332"/>
      <c r="MNW59" s="332"/>
      <c r="MNX59" s="332"/>
      <c r="MNY59" s="332"/>
      <c r="MNZ59" s="332"/>
      <c r="MOA59" s="332"/>
      <c r="MOB59" s="332"/>
      <c r="MOC59" s="332"/>
      <c r="MOD59" s="332"/>
      <c r="MOE59" s="332"/>
      <c r="MOF59" s="332"/>
      <c r="MOG59" s="332"/>
      <c r="MOH59" s="332"/>
      <c r="MOI59" s="332"/>
      <c r="MOJ59" s="332"/>
      <c r="MOK59" s="332"/>
      <c r="MOL59" s="332"/>
      <c r="MOM59" s="332"/>
      <c r="MON59" s="332"/>
      <c r="MOO59" s="332"/>
      <c r="MOP59" s="332"/>
      <c r="MOQ59" s="332"/>
      <c r="MOR59" s="332"/>
      <c r="MOS59" s="332"/>
      <c r="MOT59" s="332"/>
      <c r="MOU59" s="332"/>
      <c r="MOV59" s="332"/>
      <c r="MOW59" s="332"/>
      <c r="MOX59" s="332"/>
      <c r="MOY59" s="332"/>
      <c r="MOZ59" s="332"/>
      <c r="MPA59" s="332"/>
      <c r="MPB59" s="332"/>
      <c r="MPC59" s="332"/>
      <c r="MPD59" s="332"/>
      <c r="MPE59" s="332"/>
      <c r="MPF59" s="332"/>
      <c r="MPG59" s="332"/>
      <c r="MPH59" s="332"/>
      <c r="MPI59" s="332"/>
      <c r="MPJ59" s="332"/>
      <c r="MPK59" s="332"/>
      <c r="MPL59" s="332"/>
      <c r="MPM59" s="332"/>
      <c r="MPN59" s="332"/>
      <c r="MPO59" s="332"/>
      <c r="MPP59" s="332"/>
      <c r="MPQ59" s="332"/>
      <c r="MPR59" s="332"/>
      <c r="MPS59" s="332"/>
      <c r="MPT59" s="332"/>
      <c r="MPU59" s="332"/>
      <c r="MPV59" s="332"/>
      <c r="MPW59" s="332"/>
      <c r="MPX59" s="332"/>
      <c r="MPY59" s="332"/>
      <c r="MPZ59" s="332"/>
      <c r="MQA59" s="332"/>
      <c r="MQB59" s="332"/>
      <c r="MQC59" s="332"/>
      <c r="MQD59" s="332"/>
      <c r="MQE59" s="332"/>
      <c r="MQF59" s="332"/>
      <c r="MQG59" s="332"/>
      <c r="MQH59" s="332"/>
      <c r="MQI59" s="332"/>
      <c r="MQJ59" s="332"/>
      <c r="MQK59" s="332"/>
      <c r="MQL59" s="332"/>
      <c r="MQM59" s="332"/>
      <c r="MQN59" s="332"/>
      <c r="MQO59" s="332"/>
      <c r="MQP59" s="332"/>
      <c r="MQQ59" s="332"/>
      <c r="MQR59" s="332"/>
      <c r="MQS59" s="332"/>
      <c r="MQT59" s="332"/>
      <c r="MQU59" s="332"/>
      <c r="MQV59" s="332"/>
      <c r="MQW59" s="332"/>
      <c r="MQX59" s="332"/>
      <c r="MQY59" s="332"/>
      <c r="MQZ59" s="332"/>
      <c r="MRA59" s="332"/>
      <c r="MRB59" s="332"/>
      <c r="MRC59" s="332"/>
      <c r="MRD59" s="332"/>
      <c r="MRE59" s="332"/>
      <c r="MRF59" s="332"/>
      <c r="MRG59" s="332"/>
      <c r="MRH59" s="332"/>
      <c r="MRI59" s="332"/>
      <c r="MRJ59" s="332"/>
      <c r="MRK59" s="332"/>
      <c r="MRL59" s="332"/>
      <c r="MRM59" s="332"/>
      <c r="MRN59" s="332"/>
      <c r="MRO59" s="332"/>
      <c r="MRP59" s="332"/>
      <c r="MRQ59" s="332"/>
      <c r="MRR59" s="332"/>
      <c r="MRS59" s="332"/>
      <c r="MRT59" s="332"/>
      <c r="MRU59" s="332"/>
      <c r="MRV59" s="332"/>
      <c r="MRW59" s="332"/>
      <c r="MRX59" s="332"/>
      <c r="MRY59" s="332"/>
      <c r="MRZ59" s="332"/>
      <c r="MSA59" s="332"/>
      <c r="MSB59" s="332"/>
      <c r="MSC59" s="332"/>
      <c r="MSD59" s="332"/>
      <c r="MSE59" s="332"/>
      <c r="MSF59" s="332"/>
      <c r="MSG59" s="332"/>
      <c r="MSH59" s="332"/>
      <c r="MSI59" s="332"/>
      <c r="MSJ59" s="332"/>
      <c r="MSK59" s="332"/>
      <c r="MSL59" s="332"/>
      <c r="MSM59" s="332"/>
      <c r="MSN59" s="332"/>
      <c r="MSO59" s="332"/>
      <c r="MSP59" s="332"/>
      <c r="MSQ59" s="332"/>
      <c r="MSR59" s="332"/>
      <c r="MSS59" s="332"/>
      <c r="MST59" s="332"/>
      <c r="MSU59" s="332"/>
      <c r="MSV59" s="332"/>
      <c r="MSW59" s="332"/>
      <c r="MSX59" s="332"/>
      <c r="MSY59" s="332"/>
      <c r="MSZ59" s="332"/>
      <c r="MTA59" s="332"/>
      <c r="MTB59" s="332"/>
      <c r="MTC59" s="332"/>
      <c r="MTD59" s="332"/>
      <c r="MTE59" s="332"/>
      <c r="MTF59" s="332"/>
      <c r="MTG59" s="332"/>
      <c r="MTH59" s="332"/>
      <c r="MTI59" s="332"/>
      <c r="MTJ59" s="332"/>
      <c r="MTK59" s="332"/>
      <c r="MTL59" s="332"/>
      <c r="MTM59" s="332"/>
      <c r="MTN59" s="332"/>
      <c r="MTO59" s="332"/>
      <c r="MTP59" s="332"/>
      <c r="MTQ59" s="332"/>
      <c r="MTR59" s="332"/>
      <c r="MTS59" s="332"/>
      <c r="MTT59" s="332"/>
      <c r="MTU59" s="332"/>
      <c r="MTV59" s="332"/>
      <c r="MTW59" s="332"/>
      <c r="MTX59" s="332"/>
      <c r="MTY59" s="332"/>
      <c r="MTZ59" s="332"/>
      <c r="MUA59" s="332"/>
      <c r="MUB59" s="332"/>
      <c r="MUC59" s="332"/>
      <c r="MUD59" s="332"/>
      <c r="MUE59" s="332"/>
      <c r="MUF59" s="332"/>
      <c r="MUG59" s="332"/>
      <c r="MUH59" s="332"/>
      <c r="MUI59" s="332"/>
      <c r="MUJ59" s="332"/>
      <c r="MUK59" s="332"/>
      <c r="MUL59" s="332"/>
      <c r="MUM59" s="332"/>
      <c r="MUN59" s="332"/>
      <c r="MUO59" s="332"/>
      <c r="MUP59" s="332"/>
      <c r="MUQ59" s="332"/>
      <c r="MUR59" s="332"/>
      <c r="MUS59" s="332"/>
      <c r="MUT59" s="332"/>
      <c r="MUU59" s="332"/>
      <c r="MUV59" s="332"/>
      <c r="MUW59" s="332"/>
      <c r="MUX59" s="332"/>
      <c r="MUY59" s="332"/>
      <c r="MUZ59" s="332"/>
      <c r="MVA59" s="332"/>
      <c r="MVB59" s="332"/>
      <c r="MVC59" s="332"/>
      <c r="MVD59" s="332"/>
      <c r="MVE59" s="332"/>
      <c r="MVF59" s="332"/>
      <c r="MVG59" s="332"/>
      <c r="MVH59" s="332"/>
      <c r="MVI59" s="332"/>
      <c r="MVJ59" s="332"/>
      <c r="MVK59" s="332"/>
      <c r="MVL59" s="332"/>
      <c r="MVM59" s="332"/>
      <c r="MVN59" s="332"/>
      <c r="MVO59" s="332"/>
      <c r="MVP59" s="332"/>
      <c r="MVQ59" s="332"/>
      <c r="MVR59" s="332"/>
      <c r="MVS59" s="332"/>
      <c r="MVT59" s="332"/>
      <c r="MVU59" s="332"/>
      <c r="MVV59" s="332"/>
      <c r="MVW59" s="332"/>
      <c r="MVX59" s="332"/>
      <c r="MVY59" s="332"/>
      <c r="MVZ59" s="332"/>
      <c r="MWA59" s="332"/>
      <c r="MWB59" s="332"/>
      <c r="MWC59" s="332"/>
      <c r="MWD59" s="332"/>
      <c r="MWE59" s="332"/>
      <c r="MWF59" s="332"/>
      <c r="MWG59" s="332"/>
      <c r="MWH59" s="332"/>
      <c r="MWI59" s="332"/>
      <c r="MWJ59" s="332"/>
      <c r="MWK59" s="332"/>
      <c r="MWL59" s="332"/>
      <c r="MWM59" s="332"/>
      <c r="MWN59" s="332"/>
      <c r="MWO59" s="332"/>
      <c r="MWP59" s="332"/>
      <c r="MWQ59" s="332"/>
      <c r="MWR59" s="332"/>
      <c r="MWS59" s="332"/>
      <c r="MWT59" s="332"/>
      <c r="MWU59" s="332"/>
      <c r="MWV59" s="332"/>
      <c r="MWW59" s="332"/>
      <c r="MWX59" s="332"/>
      <c r="MWY59" s="332"/>
      <c r="MWZ59" s="332"/>
      <c r="MXA59" s="332"/>
      <c r="MXB59" s="332"/>
      <c r="MXC59" s="332"/>
      <c r="MXD59" s="332"/>
      <c r="MXE59" s="332"/>
      <c r="MXF59" s="332"/>
      <c r="MXG59" s="332"/>
      <c r="MXH59" s="332"/>
      <c r="MXI59" s="332"/>
      <c r="MXJ59" s="332"/>
      <c r="MXK59" s="332"/>
      <c r="MXL59" s="332"/>
      <c r="MXM59" s="332"/>
      <c r="MXN59" s="332"/>
      <c r="MXO59" s="332"/>
      <c r="MXP59" s="332"/>
      <c r="MXQ59" s="332"/>
      <c r="MXR59" s="332"/>
      <c r="MXS59" s="332"/>
      <c r="MXT59" s="332"/>
      <c r="MXU59" s="332"/>
      <c r="MXV59" s="332"/>
      <c r="MXW59" s="332"/>
      <c r="MXX59" s="332"/>
      <c r="MXY59" s="332"/>
      <c r="MXZ59" s="332"/>
      <c r="MYA59" s="332"/>
      <c r="MYB59" s="332"/>
      <c r="MYC59" s="332"/>
      <c r="MYD59" s="332"/>
      <c r="MYE59" s="332"/>
      <c r="MYF59" s="332"/>
      <c r="MYG59" s="332"/>
      <c r="MYH59" s="332"/>
      <c r="MYI59" s="332"/>
      <c r="MYJ59" s="332"/>
      <c r="MYK59" s="332"/>
      <c r="MYL59" s="332"/>
      <c r="MYM59" s="332"/>
      <c r="MYN59" s="332"/>
      <c r="MYO59" s="332"/>
      <c r="MYP59" s="332"/>
      <c r="MYQ59" s="332"/>
      <c r="MYR59" s="332"/>
      <c r="MYS59" s="332"/>
      <c r="MYT59" s="332"/>
      <c r="MYU59" s="332"/>
      <c r="MYV59" s="332"/>
      <c r="MYW59" s="332"/>
      <c r="MYX59" s="332"/>
      <c r="MYY59" s="332"/>
      <c r="MYZ59" s="332"/>
      <c r="MZA59" s="332"/>
      <c r="MZB59" s="332"/>
      <c r="MZC59" s="332"/>
      <c r="MZD59" s="332"/>
      <c r="MZE59" s="332"/>
      <c r="MZF59" s="332"/>
      <c r="MZG59" s="332"/>
      <c r="MZH59" s="332"/>
      <c r="MZI59" s="332"/>
      <c r="MZJ59" s="332"/>
      <c r="MZK59" s="332"/>
      <c r="MZL59" s="332"/>
      <c r="MZM59" s="332"/>
      <c r="MZN59" s="332"/>
      <c r="MZO59" s="332"/>
      <c r="MZP59" s="332"/>
      <c r="MZQ59" s="332"/>
      <c r="MZR59" s="332"/>
      <c r="MZS59" s="332"/>
      <c r="MZT59" s="332"/>
      <c r="MZU59" s="332"/>
      <c r="MZV59" s="332"/>
      <c r="MZW59" s="332"/>
      <c r="MZX59" s="332"/>
      <c r="MZY59" s="332"/>
      <c r="MZZ59" s="332"/>
      <c r="NAA59" s="332"/>
      <c r="NAB59" s="332"/>
      <c r="NAC59" s="332"/>
      <c r="NAD59" s="332"/>
      <c r="NAE59" s="332"/>
      <c r="NAF59" s="332"/>
      <c r="NAG59" s="332"/>
      <c r="NAH59" s="332"/>
      <c r="NAI59" s="332"/>
      <c r="NAJ59" s="332"/>
      <c r="NAK59" s="332"/>
      <c r="NAL59" s="332"/>
      <c r="NAM59" s="332"/>
      <c r="NAN59" s="332"/>
      <c r="NAO59" s="332"/>
      <c r="NAP59" s="332"/>
      <c r="NAQ59" s="332"/>
      <c r="NAR59" s="332"/>
      <c r="NAS59" s="332"/>
      <c r="NAT59" s="332"/>
      <c r="NAU59" s="332"/>
      <c r="NAV59" s="332"/>
      <c r="NAW59" s="332"/>
      <c r="NAX59" s="332"/>
      <c r="NAY59" s="332"/>
      <c r="NAZ59" s="332"/>
      <c r="NBA59" s="332"/>
      <c r="NBB59" s="332"/>
      <c r="NBC59" s="332"/>
      <c r="NBD59" s="332"/>
      <c r="NBE59" s="332"/>
      <c r="NBF59" s="332"/>
      <c r="NBG59" s="332"/>
      <c r="NBH59" s="332"/>
      <c r="NBI59" s="332"/>
      <c r="NBJ59" s="332"/>
      <c r="NBK59" s="332"/>
      <c r="NBL59" s="332"/>
      <c r="NBM59" s="332"/>
      <c r="NBN59" s="332"/>
      <c r="NBO59" s="332"/>
      <c r="NBP59" s="332"/>
      <c r="NBQ59" s="332"/>
      <c r="NBR59" s="332"/>
      <c r="NBS59" s="332"/>
      <c r="NBT59" s="332"/>
      <c r="NBU59" s="332"/>
      <c r="NBV59" s="332"/>
      <c r="NBW59" s="332"/>
      <c r="NBX59" s="332"/>
      <c r="NBY59" s="332"/>
      <c r="NBZ59" s="332"/>
      <c r="NCA59" s="332"/>
      <c r="NCB59" s="332"/>
      <c r="NCC59" s="332"/>
      <c r="NCD59" s="332"/>
      <c r="NCE59" s="332"/>
      <c r="NCF59" s="332"/>
      <c r="NCG59" s="332"/>
      <c r="NCH59" s="332"/>
      <c r="NCI59" s="332"/>
      <c r="NCJ59" s="332"/>
      <c r="NCK59" s="332"/>
      <c r="NCL59" s="332"/>
      <c r="NCM59" s="332"/>
      <c r="NCN59" s="332"/>
      <c r="NCO59" s="332"/>
      <c r="NCP59" s="332"/>
      <c r="NCQ59" s="332"/>
      <c r="NCR59" s="332"/>
      <c r="NCS59" s="332"/>
      <c r="NCT59" s="332"/>
      <c r="NCU59" s="332"/>
      <c r="NCV59" s="332"/>
      <c r="NCW59" s="332"/>
      <c r="NCX59" s="332"/>
      <c r="NCY59" s="332"/>
      <c r="NCZ59" s="332"/>
      <c r="NDA59" s="332"/>
      <c r="NDB59" s="332"/>
      <c r="NDC59" s="332"/>
      <c r="NDD59" s="332"/>
      <c r="NDE59" s="332"/>
      <c r="NDF59" s="332"/>
      <c r="NDG59" s="332"/>
      <c r="NDH59" s="332"/>
      <c r="NDI59" s="332"/>
      <c r="NDJ59" s="332"/>
      <c r="NDK59" s="332"/>
      <c r="NDL59" s="332"/>
      <c r="NDM59" s="332"/>
      <c r="NDN59" s="332"/>
      <c r="NDO59" s="332"/>
      <c r="NDP59" s="332"/>
      <c r="NDQ59" s="332"/>
      <c r="NDR59" s="332"/>
      <c r="NDS59" s="332"/>
      <c r="NDT59" s="332"/>
      <c r="NDU59" s="332"/>
      <c r="NDV59" s="332"/>
      <c r="NDW59" s="332"/>
      <c r="NDX59" s="332"/>
      <c r="NDY59" s="332"/>
      <c r="NDZ59" s="332"/>
      <c r="NEA59" s="332"/>
      <c r="NEB59" s="332"/>
      <c r="NEC59" s="332"/>
      <c r="NED59" s="332"/>
      <c r="NEE59" s="332"/>
      <c r="NEF59" s="332"/>
      <c r="NEG59" s="332"/>
      <c r="NEH59" s="332"/>
      <c r="NEI59" s="332"/>
      <c r="NEJ59" s="332"/>
      <c r="NEK59" s="332"/>
      <c r="NEL59" s="332"/>
      <c r="NEM59" s="332"/>
      <c r="NEN59" s="332"/>
      <c r="NEO59" s="332"/>
      <c r="NEP59" s="332"/>
      <c r="NEQ59" s="332"/>
      <c r="NER59" s="332"/>
      <c r="NES59" s="332"/>
      <c r="NET59" s="332"/>
      <c r="NEU59" s="332"/>
      <c r="NEV59" s="332"/>
      <c r="NEW59" s="332"/>
      <c r="NEX59" s="332"/>
      <c r="NEY59" s="332"/>
      <c r="NEZ59" s="332"/>
      <c r="NFA59" s="332"/>
      <c r="NFB59" s="332"/>
      <c r="NFC59" s="332"/>
      <c r="NFD59" s="332"/>
      <c r="NFE59" s="332"/>
      <c r="NFF59" s="332"/>
      <c r="NFG59" s="332"/>
      <c r="NFH59" s="332"/>
      <c r="NFI59" s="332"/>
      <c r="NFJ59" s="332"/>
      <c r="NFK59" s="332"/>
      <c r="NFL59" s="332"/>
      <c r="NFM59" s="332"/>
      <c r="NFN59" s="332"/>
      <c r="NFO59" s="332"/>
      <c r="NFP59" s="332"/>
      <c r="NFQ59" s="332"/>
      <c r="NFR59" s="332"/>
      <c r="NFS59" s="332"/>
      <c r="NFT59" s="332"/>
      <c r="NFU59" s="332"/>
      <c r="NFV59" s="332"/>
      <c r="NFW59" s="332"/>
      <c r="NFX59" s="332"/>
      <c r="NFY59" s="332"/>
      <c r="NFZ59" s="332"/>
      <c r="NGA59" s="332"/>
      <c r="NGB59" s="332"/>
      <c r="NGC59" s="332"/>
      <c r="NGD59" s="332"/>
      <c r="NGE59" s="332"/>
      <c r="NGF59" s="332"/>
      <c r="NGG59" s="332"/>
      <c r="NGH59" s="332"/>
      <c r="NGI59" s="332"/>
      <c r="NGJ59" s="332"/>
      <c r="NGK59" s="332"/>
      <c r="NGL59" s="332"/>
      <c r="NGM59" s="332"/>
      <c r="NGN59" s="332"/>
      <c r="NGO59" s="332"/>
      <c r="NGP59" s="332"/>
      <c r="NGQ59" s="332"/>
      <c r="NGR59" s="332"/>
      <c r="NGS59" s="332"/>
      <c r="NGT59" s="332"/>
      <c r="NGU59" s="332"/>
      <c r="NGV59" s="332"/>
      <c r="NGW59" s="332"/>
      <c r="NGX59" s="332"/>
      <c r="NGY59" s="332"/>
      <c r="NGZ59" s="332"/>
      <c r="NHA59" s="332"/>
      <c r="NHB59" s="332"/>
      <c r="NHC59" s="332"/>
      <c r="NHD59" s="332"/>
      <c r="NHE59" s="332"/>
      <c r="NHF59" s="332"/>
      <c r="NHG59" s="332"/>
      <c r="NHH59" s="332"/>
      <c r="NHI59" s="332"/>
      <c r="NHJ59" s="332"/>
      <c r="NHK59" s="332"/>
      <c r="NHL59" s="332"/>
      <c r="NHM59" s="332"/>
      <c r="NHN59" s="332"/>
      <c r="NHO59" s="332"/>
      <c r="NHP59" s="332"/>
      <c r="NHQ59" s="332"/>
      <c r="NHR59" s="332"/>
      <c r="NHS59" s="332"/>
      <c r="NHT59" s="332"/>
      <c r="NHU59" s="332"/>
      <c r="NHV59" s="332"/>
      <c r="NHW59" s="332"/>
      <c r="NHX59" s="332"/>
      <c r="NHY59" s="332"/>
      <c r="NHZ59" s="332"/>
      <c r="NIA59" s="332"/>
      <c r="NIB59" s="332"/>
      <c r="NIC59" s="332"/>
      <c r="NID59" s="332"/>
      <c r="NIE59" s="332"/>
      <c r="NIF59" s="332"/>
      <c r="NIG59" s="332"/>
      <c r="NIH59" s="332"/>
      <c r="NII59" s="332"/>
      <c r="NIJ59" s="332"/>
      <c r="NIK59" s="332"/>
      <c r="NIL59" s="332"/>
      <c r="NIM59" s="332"/>
      <c r="NIN59" s="332"/>
      <c r="NIO59" s="332"/>
      <c r="NIP59" s="332"/>
      <c r="NIQ59" s="332"/>
      <c r="NIR59" s="332"/>
      <c r="NIS59" s="332"/>
      <c r="NIT59" s="332"/>
      <c r="NIU59" s="332"/>
      <c r="NIV59" s="332"/>
      <c r="NIW59" s="332"/>
      <c r="NIX59" s="332"/>
      <c r="NIY59" s="332"/>
      <c r="NIZ59" s="332"/>
      <c r="NJA59" s="332"/>
      <c r="NJB59" s="332"/>
      <c r="NJC59" s="332"/>
      <c r="NJD59" s="332"/>
      <c r="NJE59" s="332"/>
      <c r="NJF59" s="332"/>
      <c r="NJG59" s="332"/>
      <c r="NJH59" s="332"/>
      <c r="NJI59" s="332"/>
      <c r="NJJ59" s="332"/>
      <c r="NJK59" s="332"/>
      <c r="NJL59" s="332"/>
      <c r="NJM59" s="332"/>
      <c r="NJN59" s="332"/>
      <c r="NJO59" s="332"/>
      <c r="NJP59" s="332"/>
      <c r="NJQ59" s="332"/>
      <c r="NJR59" s="332"/>
      <c r="NJS59" s="332"/>
      <c r="NJT59" s="332"/>
      <c r="NJU59" s="332"/>
      <c r="NJV59" s="332"/>
      <c r="NJW59" s="332"/>
      <c r="NJX59" s="332"/>
      <c r="NJY59" s="332"/>
      <c r="NJZ59" s="332"/>
      <c r="NKA59" s="332"/>
      <c r="NKB59" s="332"/>
      <c r="NKC59" s="332"/>
      <c r="NKD59" s="332"/>
      <c r="NKE59" s="332"/>
      <c r="NKF59" s="332"/>
      <c r="NKG59" s="332"/>
      <c r="NKH59" s="332"/>
      <c r="NKI59" s="332"/>
      <c r="NKJ59" s="332"/>
      <c r="NKK59" s="332"/>
      <c r="NKL59" s="332"/>
      <c r="NKM59" s="332"/>
      <c r="NKN59" s="332"/>
      <c r="NKO59" s="332"/>
      <c r="NKP59" s="332"/>
      <c r="NKQ59" s="332"/>
      <c r="NKR59" s="332"/>
      <c r="NKS59" s="332"/>
      <c r="NKT59" s="332"/>
      <c r="NKU59" s="332"/>
      <c r="NKV59" s="332"/>
      <c r="NKW59" s="332"/>
      <c r="NKX59" s="332"/>
      <c r="NKY59" s="332"/>
      <c r="NKZ59" s="332"/>
      <c r="NLA59" s="332"/>
      <c r="NLB59" s="332"/>
      <c r="NLC59" s="332"/>
      <c r="NLD59" s="332"/>
      <c r="NLE59" s="332"/>
      <c r="NLF59" s="332"/>
      <c r="NLG59" s="332"/>
      <c r="NLH59" s="332"/>
      <c r="NLI59" s="332"/>
      <c r="NLJ59" s="332"/>
      <c r="NLK59" s="332"/>
      <c r="NLL59" s="332"/>
      <c r="NLM59" s="332"/>
      <c r="NLN59" s="332"/>
      <c r="NLO59" s="332"/>
      <c r="NLP59" s="332"/>
      <c r="NLQ59" s="332"/>
      <c r="NLR59" s="332"/>
      <c r="NLS59" s="332"/>
      <c r="NLT59" s="332"/>
      <c r="NLU59" s="332"/>
      <c r="NLV59" s="332"/>
      <c r="NLW59" s="332"/>
      <c r="NLX59" s="332"/>
      <c r="NLY59" s="332"/>
      <c r="NLZ59" s="332"/>
      <c r="NMA59" s="332"/>
      <c r="NMB59" s="332"/>
      <c r="NMC59" s="332"/>
      <c r="NMD59" s="332"/>
      <c r="NME59" s="332"/>
      <c r="NMF59" s="332"/>
      <c r="NMG59" s="332"/>
      <c r="NMH59" s="332"/>
      <c r="NMI59" s="332"/>
      <c r="NMJ59" s="332"/>
      <c r="NMK59" s="332"/>
      <c r="NML59" s="332"/>
      <c r="NMM59" s="332"/>
      <c r="NMN59" s="332"/>
      <c r="NMO59" s="332"/>
      <c r="NMP59" s="332"/>
      <c r="NMQ59" s="332"/>
      <c r="NMR59" s="332"/>
      <c r="NMS59" s="332"/>
      <c r="NMT59" s="332"/>
      <c r="NMU59" s="332"/>
      <c r="NMV59" s="332"/>
      <c r="NMW59" s="332"/>
      <c r="NMX59" s="332"/>
      <c r="NMY59" s="332"/>
      <c r="NMZ59" s="332"/>
      <c r="NNA59" s="332"/>
      <c r="NNB59" s="332"/>
      <c r="NNC59" s="332"/>
      <c r="NND59" s="332"/>
      <c r="NNE59" s="332"/>
      <c r="NNF59" s="332"/>
      <c r="NNG59" s="332"/>
      <c r="NNH59" s="332"/>
      <c r="NNI59" s="332"/>
      <c r="NNJ59" s="332"/>
      <c r="NNK59" s="332"/>
      <c r="NNL59" s="332"/>
      <c r="NNM59" s="332"/>
      <c r="NNN59" s="332"/>
      <c r="NNO59" s="332"/>
      <c r="NNP59" s="332"/>
      <c r="NNQ59" s="332"/>
      <c r="NNR59" s="332"/>
      <c r="NNS59" s="332"/>
      <c r="NNT59" s="332"/>
      <c r="NNU59" s="332"/>
      <c r="NNV59" s="332"/>
      <c r="NNW59" s="332"/>
      <c r="NNX59" s="332"/>
      <c r="NNY59" s="332"/>
      <c r="NNZ59" s="332"/>
      <c r="NOA59" s="332"/>
      <c r="NOB59" s="332"/>
      <c r="NOC59" s="332"/>
      <c r="NOD59" s="332"/>
      <c r="NOE59" s="332"/>
      <c r="NOF59" s="332"/>
      <c r="NOG59" s="332"/>
      <c r="NOH59" s="332"/>
      <c r="NOI59" s="332"/>
      <c r="NOJ59" s="332"/>
      <c r="NOK59" s="332"/>
      <c r="NOL59" s="332"/>
      <c r="NOM59" s="332"/>
      <c r="NON59" s="332"/>
      <c r="NOO59" s="332"/>
      <c r="NOP59" s="332"/>
      <c r="NOQ59" s="332"/>
      <c r="NOR59" s="332"/>
      <c r="NOS59" s="332"/>
      <c r="NOT59" s="332"/>
      <c r="NOU59" s="332"/>
      <c r="NOV59" s="332"/>
      <c r="NOW59" s="332"/>
      <c r="NOX59" s="332"/>
      <c r="NOY59" s="332"/>
      <c r="NOZ59" s="332"/>
      <c r="NPA59" s="332"/>
      <c r="NPB59" s="332"/>
      <c r="NPC59" s="332"/>
      <c r="NPD59" s="332"/>
      <c r="NPE59" s="332"/>
      <c r="NPF59" s="332"/>
      <c r="NPG59" s="332"/>
      <c r="NPH59" s="332"/>
      <c r="NPI59" s="332"/>
      <c r="NPJ59" s="332"/>
      <c r="NPK59" s="332"/>
      <c r="NPL59" s="332"/>
      <c r="NPM59" s="332"/>
      <c r="NPN59" s="332"/>
      <c r="NPO59" s="332"/>
      <c r="NPP59" s="332"/>
      <c r="NPQ59" s="332"/>
      <c r="NPR59" s="332"/>
      <c r="NPS59" s="332"/>
      <c r="NPT59" s="332"/>
      <c r="NPU59" s="332"/>
      <c r="NPV59" s="332"/>
      <c r="NPW59" s="332"/>
      <c r="NPX59" s="332"/>
      <c r="NPY59" s="332"/>
      <c r="NPZ59" s="332"/>
      <c r="NQA59" s="332"/>
      <c r="NQB59" s="332"/>
      <c r="NQC59" s="332"/>
      <c r="NQD59" s="332"/>
      <c r="NQE59" s="332"/>
      <c r="NQF59" s="332"/>
      <c r="NQG59" s="332"/>
      <c r="NQH59" s="332"/>
      <c r="NQI59" s="332"/>
      <c r="NQJ59" s="332"/>
      <c r="NQK59" s="332"/>
      <c r="NQL59" s="332"/>
      <c r="NQM59" s="332"/>
      <c r="NQN59" s="332"/>
      <c r="NQO59" s="332"/>
      <c r="NQP59" s="332"/>
      <c r="NQQ59" s="332"/>
      <c r="NQR59" s="332"/>
      <c r="NQS59" s="332"/>
      <c r="NQT59" s="332"/>
      <c r="NQU59" s="332"/>
      <c r="NQV59" s="332"/>
      <c r="NQW59" s="332"/>
      <c r="NQX59" s="332"/>
      <c r="NQY59" s="332"/>
      <c r="NQZ59" s="332"/>
      <c r="NRA59" s="332"/>
      <c r="NRB59" s="332"/>
      <c r="NRC59" s="332"/>
      <c r="NRD59" s="332"/>
      <c r="NRE59" s="332"/>
      <c r="NRF59" s="332"/>
      <c r="NRG59" s="332"/>
      <c r="NRH59" s="332"/>
      <c r="NRI59" s="332"/>
      <c r="NRJ59" s="332"/>
      <c r="NRK59" s="332"/>
      <c r="NRL59" s="332"/>
      <c r="NRM59" s="332"/>
      <c r="NRN59" s="332"/>
      <c r="NRO59" s="332"/>
      <c r="NRP59" s="332"/>
      <c r="NRQ59" s="332"/>
      <c r="NRR59" s="332"/>
      <c r="NRS59" s="332"/>
      <c r="NRT59" s="332"/>
      <c r="NRU59" s="332"/>
      <c r="NRV59" s="332"/>
      <c r="NRW59" s="332"/>
      <c r="NRX59" s="332"/>
      <c r="NRY59" s="332"/>
      <c r="NRZ59" s="332"/>
      <c r="NSA59" s="332"/>
      <c r="NSB59" s="332"/>
      <c r="NSC59" s="332"/>
      <c r="NSD59" s="332"/>
      <c r="NSE59" s="332"/>
      <c r="NSF59" s="332"/>
      <c r="NSG59" s="332"/>
      <c r="NSH59" s="332"/>
      <c r="NSI59" s="332"/>
      <c r="NSJ59" s="332"/>
      <c r="NSK59" s="332"/>
      <c r="NSL59" s="332"/>
      <c r="NSM59" s="332"/>
      <c r="NSN59" s="332"/>
      <c r="NSO59" s="332"/>
      <c r="NSP59" s="332"/>
      <c r="NSQ59" s="332"/>
      <c r="NSR59" s="332"/>
      <c r="NSS59" s="332"/>
      <c r="NST59" s="332"/>
      <c r="NSU59" s="332"/>
      <c r="NSV59" s="332"/>
      <c r="NSW59" s="332"/>
      <c r="NSX59" s="332"/>
      <c r="NSY59" s="332"/>
      <c r="NSZ59" s="332"/>
      <c r="NTA59" s="332"/>
      <c r="NTB59" s="332"/>
      <c r="NTC59" s="332"/>
      <c r="NTD59" s="332"/>
      <c r="NTE59" s="332"/>
      <c r="NTF59" s="332"/>
      <c r="NTG59" s="332"/>
      <c r="NTH59" s="332"/>
      <c r="NTI59" s="332"/>
      <c r="NTJ59" s="332"/>
      <c r="NTK59" s="332"/>
      <c r="NTL59" s="332"/>
      <c r="NTM59" s="332"/>
      <c r="NTN59" s="332"/>
      <c r="NTO59" s="332"/>
      <c r="NTP59" s="332"/>
      <c r="NTQ59" s="332"/>
      <c r="NTR59" s="332"/>
      <c r="NTS59" s="332"/>
      <c r="NTT59" s="332"/>
      <c r="NTU59" s="332"/>
      <c r="NTV59" s="332"/>
      <c r="NTW59" s="332"/>
      <c r="NTX59" s="332"/>
      <c r="NTY59" s="332"/>
      <c r="NTZ59" s="332"/>
      <c r="NUA59" s="332"/>
      <c r="NUB59" s="332"/>
      <c r="NUC59" s="332"/>
      <c r="NUD59" s="332"/>
      <c r="NUE59" s="332"/>
      <c r="NUF59" s="332"/>
      <c r="NUG59" s="332"/>
      <c r="NUH59" s="332"/>
      <c r="NUI59" s="332"/>
      <c r="NUJ59" s="332"/>
      <c r="NUK59" s="332"/>
      <c r="NUL59" s="332"/>
      <c r="NUM59" s="332"/>
      <c r="NUN59" s="332"/>
      <c r="NUO59" s="332"/>
      <c r="NUP59" s="332"/>
      <c r="NUQ59" s="332"/>
      <c r="NUR59" s="332"/>
      <c r="NUS59" s="332"/>
      <c r="NUT59" s="332"/>
      <c r="NUU59" s="332"/>
      <c r="NUV59" s="332"/>
      <c r="NUW59" s="332"/>
      <c r="NUX59" s="332"/>
      <c r="NUY59" s="332"/>
      <c r="NUZ59" s="332"/>
      <c r="NVA59" s="332"/>
      <c r="NVB59" s="332"/>
      <c r="NVC59" s="332"/>
      <c r="NVD59" s="332"/>
      <c r="NVE59" s="332"/>
      <c r="NVF59" s="332"/>
      <c r="NVG59" s="332"/>
      <c r="NVH59" s="332"/>
      <c r="NVI59" s="332"/>
      <c r="NVJ59" s="332"/>
      <c r="NVK59" s="332"/>
      <c r="NVL59" s="332"/>
      <c r="NVM59" s="332"/>
      <c r="NVN59" s="332"/>
      <c r="NVO59" s="332"/>
      <c r="NVP59" s="332"/>
      <c r="NVQ59" s="332"/>
      <c r="NVR59" s="332"/>
      <c r="NVS59" s="332"/>
      <c r="NVT59" s="332"/>
      <c r="NVU59" s="332"/>
      <c r="NVV59" s="332"/>
      <c r="NVW59" s="332"/>
      <c r="NVX59" s="332"/>
      <c r="NVY59" s="332"/>
      <c r="NVZ59" s="332"/>
      <c r="NWA59" s="332"/>
      <c r="NWB59" s="332"/>
      <c r="NWC59" s="332"/>
      <c r="NWD59" s="332"/>
      <c r="NWE59" s="332"/>
      <c r="NWF59" s="332"/>
      <c r="NWG59" s="332"/>
      <c r="NWH59" s="332"/>
      <c r="NWI59" s="332"/>
      <c r="NWJ59" s="332"/>
      <c r="NWK59" s="332"/>
      <c r="NWL59" s="332"/>
      <c r="NWM59" s="332"/>
      <c r="NWN59" s="332"/>
      <c r="NWO59" s="332"/>
      <c r="NWP59" s="332"/>
      <c r="NWQ59" s="332"/>
      <c r="NWR59" s="332"/>
      <c r="NWS59" s="332"/>
      <c r="NWT59" s="332"/>
      <c r="NWU59" s="332"/>
      <c r="NWV59" s="332"/>
      <c r="NWW59" s="332"/>
      <c r="NWX59" s="332"/>
      <c r="NWY59" s="332"/>
      <c r="NWZ59" s="332"/>
      <c r="NXA59" s="332"/>
      <c r="NXB59" s="332"/>
      <c r="NXC59" s="332"/>
      <c r="NXD59" s="332"/>
      <c r="NXE59" s="332"/>
      <c r="NXF59" s="332"/>
      <c r="NXG59" s="332"/>
      <c r="NXH59" s="332"/>
      <c r="NXI59" s="332"/>
      <c r="NXJ59" s="332"/>
      <c r="NXK59" s="332"/>
      <c r="NXL59" s="332"/>
      <c r="NXM59" s="332"/>
      <c r="NXN59" s="332"/>
      <c r="NXO59" s="332"/>
      <c r="NXP59" s="332"/>
      <c r="NXQ59" s="332"/>
      <c r="NXR59" s="332"/>
      <c r="NXS59" s="332"/>
      <c r="NXT59" s="332"/>
      <c r="NXU59" s="332"/>
      <c r="NXV59" s="332"/>
      <c r="NXW59" s="332"/>
      <c r="NXX59" s="332"/>
      <c r="NXY59" s="332"/>
      <c r="NXZ59" s="332"/>
      <c r="NYA59" s="332"/>
      <c r="NYB59" s="332"/>
      <c r="NYC59" s="332"/>
      <c r="NYD59" s="332"/>
      <c r="NYE59" s="332"/>
      <c r="NYF59" s="332"/>
      <c r="NYG59" s="332"/>
      <c r="NYH59" s="332"/>
      <c r="NYI59" s="332"/>
      <c r="NYJ59" s="332"/>
      <c r="NYK59" s="332"/>
      <c r="NYL59" s="332"/>
      <c r="NYM59" s="332"/>
      <c r="NYN59" s="332"/>
      <c r="NYO59" s="332"/>
      <c r="NYP59" s="332"/>
      <c r="NYQ59" s="332"/>
      <c r="NYR59" s="332"/>
      <c r="NYS59" s="332"/>
      <c r="NYT59" s="332"/>
      <c r="NYU59" s="332"/>
      <c r="NYV59" s="332"/>
      <c r="NYW59" s="332"/>
      <c r="NYX59" s="332"/>
      <c r="NYY59" s="332"/>
      <c r="NYZ59" s="332"/>
      <c r="NZA59" s="332"/>
      <c r="NZB59" s="332"/>
      <c r="NZC59" s="332"/>
      <c r="NZD59" s="332"/>
      <c r="NZE59" s="332"/>
      <c r="NZF59" s="332"/>
      <c r="NZG59" s="332"/>
      <c r="NZH59" s="332"/>
      <c r="NZI59" s="332"/>
      <c r="NZJ59" s="332"/>
      <c r="NZK59" s="332"/>
      <c r="NZL59" s="332"/>
      <c r="NZM59" s="332"/>
      <c r="NZN59" s="332"/>
      <c r="NZO59" s="332"/>
      <c r="NZP59" s="332"/>
      <c r="NZQ59" s="332"/>
      <c r="NZR59" s="332"/>
      <c r="NZS59" s="332"/>
      <c r="NZT59" s="332"/>
      <c r="NZU59" s="332"/>
      <c r="NZV59" s="332"/>
      <c r="NZW59" s="332"/>
      <c r="NZX59" s="332"/>
      <c r="NZY59" s="332"/>
      <c r="NZZ59" s="332"/>
      <c r="OAA59" s="332"/>
      <c r="OAB59" s="332"/>
      <c r="OAC59" s="332"/>
      <c r="OAD59" s="332"/>
      <c r="OAE59" s="332"/>
      <c r="OAF59" s="332"/>
      <c r="OAG59" s="332"/>
      <c r="OAH59" s="332"/>
      <c r="OAI59" s="332"/>
      <c r="OAJ59" s="332"/>
      <c r="OAK59" s="332"/>
      <c r="OAL59" s="332"/>
      <c r="OAM59" s="332"/>
      <c r="OAN59" s="332"/>
      <c r="OAO59" s="332"/>
      <c r="OAP59" s="332"/>
      <c r="OAQ59" s="332"/>
      <c r="OAR59" s="332"/>
      <c r="OAS59" s="332"/>
      <c r="OAT59" s="332"/>
      <c r="OAU59" s="332"/>
      <c r="OAV59" s="332"/>
      <c r="OAW59" s="332"/>
      <c r="OAX59" s="332"/>
      <c r="OAY59" s="332"/>
      <c r="OAZ59" s="332"/>
      <c r="OBA59" s="332"/>
      <c r="OBB59" s="332"/>
      <c r="OBC59" s="332"/>
      <c r="OBD59" s="332"/>
      <c r="OBE59" s="332"/>
      <c r="OBF59" s="332"/>
      <c r="OBG59" s="332"/>
      <c r="OBH59" s="332"/>
      <c r="OBI59" s="332"/>
      <c r="OBJ59" s="332"/>
      <c r="OBK59" s="332"/>
      <c r="OBL59" s="332"/>
      <c r="OBM59" s="332"/>
      <c r="OBN59" s="332"/>
      <c r="OBO59" s="332"/>
      <c r="OBP59" s="332"/>
      <c r="OBQ59" s="332"/>
      <c r="OBR59" s="332"/>
      <c r="OBS59" s="332"/>
      <c r="OBT59" s="332"/>
      <c r="OBU59" s="332"/>
      <c r="OBV59" s="332"/>
      <c r="OBW59" s="332"/>
      <c r="OBX59" s="332"/>
      <c r="OBY59" s="332"/>
      <c r="OBZ59" s="332"/>
      <c r="OCA59" s="332"/>
      <c r="OCB59" s="332"/>
      <c r="OCC59" s="332"/>
      <c r="OCD59" s="332"/>
      <c r="OCE59" s="332"/>
      <c r="OCF59" s="332"/>
      <c r="OCG59" s="332"/>
      <c r="OCH59" s="332"/>
      <c r="OCI59" s="332"/>
      <c r="OCJ59" s="332"/>
      <c r="OCK59" s="332"/>
      <c r="OCL59" s="332"/>
      <c r="OCM59" s="332"/>
      <c r="OCN59" s="332"/>
      <c r="OCO59" s="332"/>
      <c r="OCP59" s="332"/>
      <c r="OCQ59" s="332"/>
      <c r="OCR59" s="332"/>
      <c r="OCS59" s="332"/>
      <c r="OCT59" s="332"/>
      <c r="OCU59" s="332"/>
      <c r="OCV59" s="332"/>
      <c r="OCW59" s="332"/>
      <c r="OCX59" s="332"/>
      <c r="OCY59" s="332"/>
      <c r="OCZ59" s="332"/>
      <c r="ODA59" s="332"/>
      <c r="ODB59" s="332"/>
      <c r="ODC59" s="332"/>
      <c r="ODD59" s="332"/>
      <c r="ODE59" s="332"/>
      <c r="ODF59" s="332"/>
      <c r="ODG59" s="332"/>
      <c r="ODH59" s="332"/>
      <c r="ODI59" s="332"/>
      <c r="ODJ59" s="332"/>
      <c r="ODK59" s="332"/>
      <c r="ODL59" s="332"/>
      <c r="ODM59" s="332"/>
      <c r="ODN59" s="332"/>
      <c r="ODO59" s="332"/>
      <c r="ODP59" s="332"/>
      <c r="ODQ59" s="332"/>
      <c r="ODR59" s="332"/>
      <c r="ODS59" s="332"/>
      <c r="ODT59" s="332"/>
      <c r="ODU59" s="332"/>
      <c r="ODV59" s="332"/>
      <c r="ODW59" s="332"/>
      <c r="ODX59" s="332"/>
      <c r="ODY59" s="332"/>
      <c r="ODZ59" s="332"/>
      <c r="OEA59" s="332"/>
      <c r="OEB59" s="332"/>
      <c r="OEC59" s="332"/>
      <c r="OED59" s="332"/>
      <c r="OEE59" s="332"/>
      <c r="OEF59" s="332"/>
      <c r="OEG59" s="332"/>
      <c r="OEH59" s="332"/>
      <c r="OEI59" s="332"/>
      <c r="OEJ59" s="332"/>
      <c r="OEK59" s="332"/>
      <c r="OEL59" s="332"/>
      <c r="OEM59" s="332"/>
      <c r="OEN59" s="332"/>
      <c r="OEO59" s="332"/>
      <c r="OEP59" s="332"/>
      <c r="OEQ59" s="332"/>
      <c r="OER59" s="332"/>
      <c r="OES59" s="332"/>
      <c r="OET59" s="332"/>
      <c r="OEU59" s="332"/>
      <c r="OEV59" s="332"/>
      <c r="OEW59" s="332"/>
      <c r="OEX59" s="332"/>
      <c r="OEY59" s="332"/>
      <c r="OEZ59" s="332"/>
      <c r="OFA59" s="332"/>
      <c r="OFB59" s="332"/>
      <c r="OFC59" s="332"/>
      <c r="OFD59" s="332"/>
      <c r="OFE59" s="332"/>
      <c r="OFF59" s="332"/>
      <c r="OFG59" s="332"/>
      <c r="OFH59" s="332"/>
      <c r="OFI59" s="332"/>
      <c r="OFJ59" s="332"/>
      <c r="OFK59" s="332"/>
      <c r="OFL59" s="332"/>
      <c r="OFM59" s="332"/>
      <c r="OFN59" s="332"/>
      <c r="OFO59" s="332"/>
      <c r="OFP59" s="332"/>
      <c r="OFQ59" s="332"/>
      <c r="OFR59" s="332"/>
      <c r="OFS59" s="332"/>
      <c r="OFT59" s="332"/>
      <c r="OFU59" s="332"/>
      <c r="OFV59" s="332"/>
      <c r="OFW59" s="332"/>
      <c r="OFX59" s="332"/>
      <c r="OFY59" s="332"/>
      <c r="OFZ59" s="332"/>
      <c r="OGA59" s="332"/>
      <c r="OGB59" s="332"/>
      <c r="OGC59" s="332"/>
      <c r="OGD59" s="332"/>
      <c r="OGE59" s="332"/>
      <c r="OGF59" s="332"/>
      <c r="OGG59" s="332"/>
      <c r="OGH59" s="332"/>
      <c r="OGI59" s="332"/>
      <c r="OGJ59" s="332"/>
      <c r="OGK59" s="332"/>
      <c r="OGL59" s="332"/>
      <c r="OGM59" s="332"/>
      <c r="OGN59" s="332"/>
      <c r="OGO59" s="332"/>
      <c r="OGP59" s="332"/>
      <c r="OGQ59" s="332"/>
      <c r="OGR59" s="332"/>
      <c r="OGS59" s="332"/>
      <c r="OGT59" s="332"/>
      <c r="OGU59" s="332"/>
      <c r="OGV59" s="332"/>
      <c r="OGW59" s="332"/>
      <c r="OGX59" s="332"/>
      <c r="OGY59" s="332"/>
      <c r="OGZ59" s="332"/>
      <c r="OHA59" s="332"/>
      <c r="OHB59" s="332"/>
      <c r="OHC59" s="332"/>
      <c r="OHD59" s="332"/>
      <c r="OHE59" s="332"/>
      <c r="OHF59" s="332"/>
      <c r="OHG59" s="332"/>
      <c r="OHH59" s="332"/>
      <c r="OHI59" s="332"/>
      <c r="OHJ59" s="332"/>
      <c r="OHK59" s="332"/>
      <c r="OHL59" s="332"/>
      <c r="OHM59" s="332"/>
      <c r="OHN59" s="332"/>
      <c r="OHO59" s="332"/>
      <c r="OHP59" s="332"/>
      <c r="OHQ59" s="332"/>
      <c r="OHR59" s="332"/>
      <c r="OHS59" s="332"/>
      <c r="OHT59" s="332"/>
      <c r="OHU59" s="332"/>
      <c r="OHV59" s="332"/>
      <c r="OHW59" s="332"/>
      <c r="OHX59" s="332"/>
      <c r="OHY59" s="332"/>
      <c r="OHZ59" s="332"/>
      <c r="OIA59" s="332"/>
      <c r="OIB59" s="332"/>
      <c r="OIC59" s="332"/>
      <c r="OID59" s="332"/>
      <c r="OIE59" s="332"/>
      <c r="OIF59" s="332"/>
      <c r="OIG59" s="332"/>
      <c r="OIH59" s="332"/>
      <c r="OII59" s="332"/>
      <c r="OIJ59" s="332"/>
      <c r="OIK59" s="332"/>
      <c r="OIL59" s="332"/>
      <c r="OIM59" s="332"/>
      <c r="OIN59" s="332"/>
      <c r="OIO59" s="332"/>
      <c r="OIP59" s="332"/>
      <c r="OIQ59" s="332"/>
      <c r="OIR59" s="332"/>
      <c r="OIS59" s="332"/>
      <c r="OIT59" s="332"/>
      <c r="OIU59" s="332"/>
      <c r="OIV59" s="332"/>
      <c r="OIW59" s="332"/>
      <c r="OIX59" s="332"/>
      <c r="OIY59" s="332"/>
      <c r="OIZ59" s="332"/>
      <c r="OJA59" s="332"/>
      <c r="OJB59" s="332"/>
      <c r="OJC59" s="332"/>
      <c r="OJD59" s="332"/>
      <c r="OJE59" s="332"/>
      <c r="OJF59" s="332"/>
      <c r="OJG59" s="332"/>
      <c r="OJH59" s="332"/>
      <c r="OJI59" s="332"/>
      <c r="OJJ59" s="332"/>
      <c r="OJK59" s="332"/>
      <c r="OJL59" s="332"/>
      <c r="OJM59" s="332"/>
      <c r="OJN59" s="332"/>
      <c r="OJO59" s="332"/>
      <c r="OJP59" s="332"/>
      <c r="OJQ59" s="332"/>
      <c r="OJR59" s="332"/>
      <c r="OJS59" s="332"/>
      <c r="OJT59" s="332"/>
      <c r="OJU59" s="332"/>
      <c r="OJV59" s="332"/>
      <c r="OJW59" s="332"/>
      <c r="OJX59" s="332"/>
      <c r="OJY59" s="332"/>
      <c r="OJZ59" s="332"/>
      <c r="OKA59" s="332"/>
      <c r="OKB59" s="332"/>
      <c r="OKC59" s="332"/>
      <c r="OKD59" s="332"/>
      <c r="OKE59" s="332"/>
      <c r="OKF59" s="332"/>
      <c r="OKG59" s="332"/>
      <c r="OKH59" s="332"/>
      <c r="OKI59" s="332"/>
      <c r="OKJ59" s="332"/>
      <c r="OKK59" s="332"/>
      <c r="OKL59" s="332"/>
      <c r="OKM59" s="332"/>
      <c r="OKN59" s="332"/>
      <c r="OKO59" s="332"/>
      <c r="OKP59" s="332"/>
      <c r="OKQ59" s="332"/>
      <c r="OKR59" s="332"/>
      <c r="OKS59" s="332"/>
      <c r="OKT59" s="332"/>
      <c r="OKU59" s="332"/>
      <c r="OKV59" s="332"/>
      <c r="OKW59" s="332"/>
      <c r="OKX59" s="332"/>
      <c r="OKY59" s="332"/>
      <c r="OKZ59" s="332"/>
      <c r="OLA59" s="332"/>
      <c r="OLB59" s="332"/>
      <c r="OLC59" s="332"/>
      <c r="OLD59" s="332"/>
      <c r="OLE59" s="332"/>
      <c r="OLF59" s="332"/>
      <c r="OLG59" s="332"/>
      <c r="OLH59" s="332"/>
      <c r="OLI59" s="332"/>
      <c r="OLJ59" s="332"/>
      <c r="OLK59" s="332"/>
      <c r="OLL59" s="332"/>
      <c r="OLM59" s="332"/>
      <c r="OLN59" s="332"/>
      <c r="OLO59" s="332"/>
      <c r="OLP59" s="332"/>
      <c r="OLQ59" s="332"/>
      <c r="OLR59" s="332"/>
      <c r="OLS59" s="332"/>
      <c r="OLT59" s="332"/>
      <c r="OLU59" s="332"/>
      <c r="OLV59" s="332"/>
      <c r="OLW59" s="332"/>
      <c r="OLX59" s="332"/>
      <c r="OLY59" s="332"/>
      <c r="OLZ59" s="332"/>
      <c r="OMA59" s="332"/>
      <c r="OMB59" s="332"/>
      <c r="OMC59" s="332"/>
      <c r="OMD59" s="332"/>
      <c r="OME59" s="332"/>
      <c r="OMF59" s="332"/>
      <c r="OMG59" s="332"/>
      <c r="OMH59" s="332"/>
      <c r="OMI59" s="332"/>
      <c r="OMJ59" s="332"/>
      <c r="OMK59" s="332"/>
      <c r="OML59" s="332"/>
      <c r="OMM59" s="332"/>
      <c r="OMN59" s="332"/>
      <c r="OMO59" s="332"/>
      <c r="OMP59" s="332"/>
      <c r="OMQ59" s="332"/>
      <c r="OMR59" s="332"/>
      <c r="OMS59" s="332"/>
      <c r="OMT59" s="332"/>
      <c r="OMU59" s="332"/>
      <c r="OMV59" s="332"/>
      <c r="OMW59" s="332"/>
      <c r="OMX59" s="332"/>
      <c r="OMY59" s="332"/>
      <c r="OMZ59" s="332"/>
      <c r="ONA59" s="332"/>
      <c r="ONB59" s="332"/>
      <c r="ONC59" s="332"/>
      <c r="OND59" s="332"/>
      <c r="ONE59" s="332"/>
      <c r="ONF59" s="332"/>
      <c r="ONG59" s="332"/>
      <c r="ONH59" s="332"/>
      <c r="ONI59" s="332"/>
      <c r="ONJ59" s="332"/>
      <c r="ONK59" s="332"/>
      <c r="ONL59" s="332"/>
      <c r="ONM59" s="332"/>
      <c r="ONN59" s="332"/>
      <c r="ONO59" s="332"/>
      <c r="ONP59" s="332"/>
      <c r="ONQ59" s="332"/>
      <c r="ONR59" s="332"/>
      <c r="ONS59" s="332"/>
      <c r="ONT59" s="332"/>
      <c r="ONU59" s="332"/>
      <c r="ONV59" s="332"/>
      <c r="ONW59" s="332"/>
      <c r="ONX59" s="332"/>
      <c r="ONY59" s="332"/>
      <c r="ONZ59" s="332"/>
      <c r="OOA59" s="332"/>
      <c r="OOB59" s="332"/>
      <c r="OOC59" s="332"/>
      <c r="OOD59" s="332"/>
      <c r="OOE59" s="332"/>
      <c r="OOF59" s="332"/>
      <c r="OOG59" s="332"/>
      <c r="OOH59" s="332"/>
      <c r="OOI59" s="332"/>
      <c r="OOJ59" s="332"/>
      <c r="OOK59" s="332"/>
      <c r="OOL59" s="332"/>
      <c r="OOM59" s="332"/>
      <c r="OON59" s="332"/>
      <c r="OOO59" s="332"/>
      <c r="OOP59" s="332"/>
      <c r="OOQ59" s="332"/>
      <c r="OOR59" s="332"/>
      <c r="OOS59" s="332"/>
      <c r="OOT59" s="332"/>
      <c r="OOU59" s="332"/>
      <c r="OOV59" s="332"/>
      <c r="OOW59" s="332"/>
      <c r="OOX59" s="332"/>
      <c r="OOY59" s="332"/>
      <c r="OOZ59" s="332"/>
      <c r="OPA59" s="332"/>
      <c r="OPB59" s="332"/>
      <c r="OPC59" s="332"/>
      <c r="OPD59" s="332"/>
      <c r="OPE59" s="332"/>
      <c r="OPF59" s="332"/>
      <c r="OPG59" s="332"/>
      <c r="OPH59" s="332"/>
      <c r="OPI59" s="332"/>
      <c r="OPJ59" s="332"/>
      <c r="OPK59" s="332"/>
      <c r="OPL59" s="332"/>
      <c r="OPM59" s="332"/>
      <c r="OPN59" s="332"/>
      <c r="OPO59" s="332"/>
      <c r="OPP59" s="332"/>
      <c r="OPQ59" s="332"/>
      <c r="OPR59" s="332"/>
      <c r="OPS59" s="332"/>
      <c r="OPT59" s="332"/>
      <c r="OPU59" s="332"/>
      <c r="OPV59" s="332"/>
      <c r="OPW59" s="332"/>
      <c r="OPX59" s="332"/>
      <c r="OPY59" s="332"/>
      <c r="OPZ59" s="332"/>
      <c r="OQA59" s="332"/>
      <c r="OQB59" s="332"/>
      <c r="OQC59" s="332"/>
      <c r="OQD59" s="332"/>
      <c r="OQE59" s="332"/>
      <c r="OQF59" s="332"/>
      <c r="OQG59" s="332"/>
      <c r="OQH59" s="332"/>
      <c r="OQI59" s="332"/>
      <c r="OQJ59" s="332"/>
      <c r="OQK59" s="332"/>
      <c r="OQL59" s="332"/>
      <c r="OQM59" s="332"/>
      <c r="OQN59" s="332"/>
      <c r="OQO59" s="332"/>
      <c r="OQP59" s="332"/>
      <c r="OQQ59" s="332"/>
      <c r="OQR59" s="332"/>
      <c r="OQS59" s="332"/>
      <c r="OQT59" s="332"/>
      <c r="OQU59" s="332"/>
      <c r="OQV59" s="332"/>
      <c r="OQW59" s="332"/>
      <c r="OQX59" s="332"/>
      <c r="OQY59" s="332"/>
      <c r="OQZ59" s="332"/>
      <c r="ORA59" s="332"/>
      <c r="ORB59" s="332"/>
      <c r="ORC59" s="332"/>
      <c r="ORD59" s="332"/>
      <c r="ORE59" s="332"/>
      <c r="ORF59" s="332"/>
      <c r="ORG59" s="332"/>
      <c r="ORH59" s="332"/>
      <c r="ORI59" s="332"/>
      <c r="ORJ59" s="332"/>
      <c r="ORK59" s="332"/>
      <c r="ORL59" s="332"/>
      <c r="ORM59" s="332"/>
      <c r="ORN59" s="332"/>
      <c r="ORO59" s="332"/>
      <c r="ORP59" s="332"/>
      <c r="ORQ59" s="332"/>
      <c r="ORR59" s="332"/>
      <c r="ORS59" s="332"/>
      <c r="ORT59" s="332"/>
      <c r="ORU59" s="332"/>
      <c r="ORV59" s="332"/>
      <c r="ORW59" s="332"/>
      <c r="ORX59" s="332"/>
      <c r="ORY59" s="332"/>
      <c r="ORZ59" s="332"/>
      <c r="OSA59" s="332"/>
      <c r="OSB59" s="332"/>
      <c r="OSC59" s="332"/>
      <c r="OSD59" s="332"/>
      <c r="OSE59" s="332"/>
      <c r="OSF59" s="332"/>
      <c r="OSG59" s="332"/>
      <c r="OSH59" s="332"/>
      <c r="OSI59" s="332"/>
      <c r="OSJ59" s="332"/>
      <c r="OSK59" s="332"/>
      <c r="OSL59" s="332"/>
      <c r="OSM59" s="332"/>
      <c r="OSN59" s="332"/>
      <c r="OSO59" s="332"/>
      <c r="OSP59" s="332"/>
      <c r="OSQ59" s="332"/>
      <c r="OSR59" s="332"/>
      <c r="OSS59" s="332"/>
      <c r="OST59" s="332"/>
      <c r="OSU59" s="332"/>
      <c r="OSV59" s="332"/>
      <c r="OSW59" s="332"/>
      <c r="OSX59" s="332"/>
      <c r="OSY59" s="332"/>
      <c r="OSZ59" s="332"/>
      <c r="OTA59" s="332"/>
      <c r="OTB59" s="332"/>
      <c r="OTC59" s="332"/>
      <c r="OTD59" s="332"/>
      <c r="OTE59" s="332"/>
      <c r="OTF59" s="332"/>
      <c r="OTG59" s="332"/>
      <c r="OTH59" s="332"/>
      <c r="OTI59" s="332"/>
      <c r="OTJ59" s="332"/>
      <c r="OTK59" s="332"/>
      <c r="OTL59" s="332"/>
      <c r="OTM59" s="332"/>
      <c r="OTN59" s="332"/>
      <c r="OTO59" s="332"/>
      <c r="OTP59" s="332"/>
      <c r="OTQ59" s="332"/>
      <c r="OTR59" s="332"/>
      <c r="OTS59" s="332"/>
      <c r="OTT59" s="332"/>
      <c r="OTU59" s="332"/>
      <c r="OTV59" s="332"/>
      <c r="OTW59" s="332"/>
      <c r="OTX59" s="332"/>
      <c r="OTY59" s="332"/>
      <c r="OTZ59" s="332"/>
      <c r="OUA59" s="332"/>
      <c r="OUB59" s="332"/>
      <c r="OUC59" s="332"/>
      <c r="OUD59" s="332"/>
      <c r="OUE59" s="332"/>
      <c r="OUF59" s="332"/>
      <c r="OUG59" s="332"/>
      <c r="OUH59" s="332"/>
      <c r="OUI59" s="332"/>
      <c r="OUJ59" s="332"/>
      <c r="OUK59" s="332"/>
      <c r="OUL59" s="332"/>
      <c r="OUM59" s="332"/>
      <c r="OUN59" s="332"/>
      <c r="OUO59" s="332"/>
      <c r="OUP59" s="332"/>
      <c r="OUQ59" s="332"/>
      <c r="OUR59" s="332"/>
      <c r="OUS59" s="332"/>
      <c r="OUT59" s="332"/>
      <c r="OUU59" s="332"/>
      <c r="OUV59" s="332"/>
      <c r="OUW59" s="332"/>
      <c r="OUX59" s="332"/>
      <c r="OUY59" s="332"/>
      <c r="OUZ59" s="332"/>
      <c r="OVA59" s="332"/>
      <c r="OVB59" s="332"/>
      <c r="OVC59" s="332"/>
      <c r="OVD59" s="332"/>
      <c r="OVE59" s="332"/>
      <c r="OVF59" s="332"/>
      <c r="OVG59" s="332"/>
      <c r="OVH59" s="332"/>
      <c r="OVI59" s="332"/>
      <c r="OVJ59" s="332"/>
      <c r="OVK59" s="332"/>
      <c r="OVL59" s="332"/>
      <c r="OVM59" s="332"/>
      <c r="OVN59" s="332"/>
      <c r="OVO59" s="332"/>
      <c r="OVP59" s="332"/>
      <c r="OVQ59" s="332"/>
      <c r="OVR59" s="332"/>
      <c r="OVS59" s="332"/>
      <c r="OVT59" s="332"/>
      <c r="OVU59" s="332"/>
      <c r="OVV59" s="332"/>
      <c r="OVW59" s="332"/>
      <c r="OVX59" s="332"/>
      <c r="OVY59" s="332"/>
      <c r="OVZ59" s="332"/>
      <c r="OWA59" s="332"/>
      <c r="OWB59" s="332"/>
      <c r="OWC59" s="332"/>
      <c r="OWD59" s="332"/>
      <c r="OWE59" s="332"/>
      <c r="OWF59" s="332"/>
      <c r="OWG59" s="332"/>
      <c r="OWH59" s="332"/>
      <c r="OWI59" s="332"/>
      <c r="OWJ59" s="332"/>
      <c r="OWK59" s="332"/>
      <c r="OWL59" s="332"/>
      <c r="OWM59" s="332"/>
      <c r="OWN59" s="332"/>
      <c r="OWO59" s="332"/>
      <c r="OWP59" s="332"/>
      <c r="OWQ59" s="332"/>
      <c r="OWR59" s="332"/>
      <c r="OWS59" s="332"/>
      <c r="OWT59" s="332"/>
      <c r="OWU59" s="332"/>
      <c r="OWV59" s="332"/>
      <c r="OWW59" s="332"/>
      <c r="OWX59" s="332"/>
      <c r="OWY59" s="332"/>
      <c r="OWZ59" s="332"/>
      <c r="OXA59" s="332"/>
      <c r="OXB59" s="332"/>
      <c r="OXC59" s="332"/>
      <c r="OXD59" s="332"/>
      <c r="OXE59" s="332"/>
      <c r="OXF59" s="332"/>
      <c r="OXG59" s="332"/>
      <c r="OXH59" s="332"/>
      <c r="OXI59" s="332"/>
      <c r="OXJ59" s="332"/>
      <c r="OXK59" s="332"/>
      <c r="OXL59" s="332"/>
      <c r="OXM59" s="332"/>
      <c r="OXN59" s="332"/>
      <c r="OXO59" s="332"/>
      <c r="OXP59" s="332"/>
      <c r="OXQ59" s="332"/>
      <c r="OXR59" s="332"/>
      <c r="OXS59" s="332"/>
      <c r="OXT59" s="332"/>
      <c r="OXU59" s="332"/>
      <c r="OXV59" s="332"/>
      <c r="OXW59" s="332"/>
      <c r="OXX59" s="332"/>
      <c r="OXY59" s="332"/>
      <c r="OXZ59" s="332"/>
      <c r="OYA59" s="332"/>
      <c r="OYB59" s="332"/>
      <c r="OYC59" s="332"/>
      <c r="OYD59" s="332"/>
      <c r="OYE59" s="332"/>
      <c r="OYF59" s="332"/>
      <c r="OYG59" s="332"/>
      <c r="OYH59" s="332"/>
      <c r="OYI59" s="332"/>
      <c r="OYJ59" s="332"/>
      <c r="OYK59" s="332"/>
      <c r="OYL59" s="332"/>
      <c r="OYM59" s="332"/>
      <c r="OYN59" s="332"/>
      <c r="OYO59" s="332"/>
      <c r="OYP59" s="332"/>
      <c r="OYQ59" s="332"/>
      <c r="OYR59" s="332"/>
      <c r="OYS59" s="332"/>
      <c r="OYT59" s="332"/>
      <c r="OYU59" s="332"/>
      <c r="OYV59" s="332"/>
      <c r="OYW59" s="332"/>
      <c r="OYX59" s="332"/>
      <c r="OYY59" s="332"/>
      <c r="OYZ59" s="332"/>
      <c r="OZA59" s="332"/>
      <c r="OZB59" s="332"/>
      <c r="OZC59" s="332"/>
      <c r="OZD59" s="332"/>
      <c r="OZE59" s="332"/>
      <c r="OZF59" s="332"/>
      <c r="OZG59" s="332"/>
      <c r="OZH59" s="332"/>
      <c r="OZI59" s="332"/>
      <c r="OZJ59" s="332"/>
      <c r="OZK59" s="332"/>
      <c r="OZL59" s="332"/>
      <c r="OZM59" s="332"/>
      <c r="OZN59" s="332"/>
      <c r="OZO59" s="332"/>
      <c r="OZP59" s="332"/>
      <c r="OZQ59" s="332"/>
      <c r="OZR59" s="332"/>
      <c r="OZS59" s="332"/>
      <c r="OZT59" s="332"/>
      <c r="OZU59" s="332"/>
      <c r="OZV59" s="332"/>
      <c r="OZW59" s="332"/>
      <c r="OZX59" s="332"/>
      <c r="OZY59" s="332"/>
      <c r="OZZ59" s="332"/>
      <c r="PAA59" s="332"/>
      <c r="PAB59" s="332"/>
      <c r="PAC59" s="332"/>
      <c r="PAD59" s="332"/>
      <c r="PAE59" s="332"/>
      <c r="PAF59" s="332"/>
      <c r="PAG59" s="332"/>
      <c r="PAH59" s="332"/>
      <c r="PAI59" s="332"/>
      <c r="PAJ59" s="332"/>
      <c r="PAK59" s="332"/>
      <c r="PAL59" s="332"/>
      <c r="PAM59" s="332"/>
      <c r="PAN59" s="332"/>
      <c r="PAO59" s="332"/>
      <c r="PAP59" s="332"/>
      <c r="PAQ59" s="332"/>
      <c r="PAR59" s="332"/>
      <c r="PAS59" s="332"/>
      <c r="PAT59" s="332"/>
      <c r="PAU59" s="332"/>
      <c r="PAV59" s="332"/>
      <c r="PAW59" s="332"/>
      <c r="PAX59" s="332"/>
      <c r="PAY59" s="332"/>
      <c r="PAZ59" s="332"/>
      <c r="PBA59" s="332"/>
      <c r="PBB59" s="332"/>
      <c r="PBC59" s="332"/>
      <c r="PBD59" s="332"/>
      <c r="PBE59" s="332"/>
      <c r="PBF59" s="332"/>
      <c r="PBG59" s="332"/>
      <c r="PBH59" s="332"/>
      <c r="PBI59" s="332"/>
      <c r="PBJ59" s="332"/>
      <c r="PBK59" s="332"/>
      <c r="PBL59" s="332"/>
      <c r="PBM59" s="332"/>
      <c r="PBN59" s="332"/>
      <c r="PBO59" s="332"/>
      <c r="PBP59" s="332"/>
      <c r="PBQ59" s="332"/>
      <c r="PBR59" s="332"/>
      <c r="PBS59" s="332"/>
      <c r="PBT59" s="332"/>
      <c r="PBU59" s="332"/>
      <c r="PBV59" s="332"/>
      <c r="PBW59" s="332"/>
      <c r="PBX59" s="332"/>
      <c r="PBY59" s="332"/>
      <c r="PBZ59" s="332"/>
      <c r="PCA59" s="332"/>
      <c r="PCB59" s="332"/>
      <c r="PCC59" s="332"/>
      <c r="PCD59" s="332"/>
      <c r="PCE59" s="332"/>
      <c r="PCF59" s="332"/>
      <c r="PCG59" s="332"/>
      <c r="PCH59" s="332"/>
      <c r="PCI59" s="332"/>
      <c r="PCJ59" s="332"/>
      <c r="PCK59" s="332"/>
      <c r="PCL59" s="332"/>
      <c r="PCM59" s="332"/>
      <c r="PCN59" s="332"/>
      <c r="PCO59" s="332"/>
      <c r="PCP59" s="332"/>
      <c r="PCQ59" s="332"/>
      <c r="PCR59" s="332"/>
      <c r="PCS59" s="332"/>
      <c r="PCT59" s="332"/>
      <c r="PCU59" s="332"/>
      <c r="PCV59" s="332"/>
      <c r="PCW59" s="332"/>
      <c r="PCX59" s="332"/>
      <c r="PCY59" s="332"/>
      <c r="PCZ59" s="332"/>
      <c r="PDA59" s="332"/>
      <c r="PDB59" s="332"/>
      <c r="PDC59" s="332"/>
      <c r="PDD59" s="332"/>
      <c r="PDE59" s="332"/>
      <c r="PDF59" s="332"/>
      <c r="PDG59" s="332"/>
      <c r="PDH59" s="332"/>
      <c r="PDI59" s="332"/>
      <c r="PDJ59" s="332"/>
      <c r="PDK59" s="332"/>
      <c r="PDL59" s="332"/>
      <c r="PDM59" s="332"/>
      <c r="PDN59" s="332"/>
      <c r="PDO59" s="332"/>
      <c r="PDP59" s="332"/>
      <c r="PDQ59" s="332"/>
      <c r="PDR59" s="332"/>
      <c r="PDS59" s="332"/>
      <c r="PDT59" s="332"/>
      <c r="PDU59" s="332"/>
      <c r="PDV59" s="332"/>
      <c r="PDW59" s="332"/>
      <c r="PDX59" s="332"/>
      <c r="PDY59" s="332"/>
      <c r="PDZ59" s="332"/>
      <c r="PEA59" s="332"/>
      <c r="PEB59" s="332"/>
      <c r="PEC59" s="332"/>
      <c r="PED59" s="332"/>
      <c r="PEE59" s="332"/>
      <c r="PEF59" s="332"/>
      <c r="PEG59" s="332"/>
      <c r="PEH59" s="332"/>
      <c r="PEI59" s="332"/>
      <c r="PEJ59" s="332"/>
      <c r="PEK59" s="332"/>
      <c r="PEL59" s="332"/>
      <c r="PEM59" s="332"/>
      <c r="PEN59" s="332"/>
      <c r="PEO59" s="332"/>
      <c r="PEP59" s="332"/>
      <c r="PEQ59" s="332"/>
      <c r="PER59" s="332"/>
      <c r="PES59" s="332"/>
      <c r="PET59" s="332"/>
      <c r="PEU59" s="332"/>
      <c r="PEV59" s="332"/>
      <c r="PEW59" s="332"/>
      <c r="PEX59" s="332"/>
      <c r="PEY59" s="332"/>
      <c r="PEZ59" s="332"/>
      <c r="PFA59" s="332"/>
      <c r="PFB59" s="332"/>
      <c r="PFC59" s="332"/>
      <c r="PFD59" s="332"/>
      <c r="PFE59" s="332"/>
      <c r="PFF59" s="332"/>
      <c r="PFG59" s="332"/>
      <c r="PFH59" s="332"/>
      <c r="PFI59" s="332"/>
      <c r="PFJ59" s="332"/>
      <c r="PFK59" s="332"/>
      <c r="PFL59" s="332"/>
      <c r="PFM59" s="332"/>
      <c r="PFN59" s="332"/>
      <c r="PFO59" s="332"/>
      <c r="PFP59" s="332"/>
      <c r="PFQ59" s="332"/>
      <c r="PFR59" s="332"/>
      <c r="PFS59" s="332"/>
      <c r="PFT59" s="332"/>
      <c r="PFU59" s="332"/>
      <c r="PFV59" s="332"/>
      <c r="PFW59" s="332"/>
      <c r="PFX59" s="332"/>
      <c r="PFY59" s="332"/>
      <c r="PFZ59" s="332"/>
      <c r="PGA59" s="332"/>
      <c r="PGB59" s="332"/>
      <c r="PGC59" s="332"/>
      <c r="PGD59" s="332"/>
      <c r="PGE59" s="332"/>
      <c r="PGF59" s="332"/>
      <c r="PGG59" s="332"/>
      <c r="PGH59" s="332"/>
      <c r="PGI59" s="332"/>
      <c r="PGJ59" s="332"/>
      <c r="PGK59" s="332"/>
      <c r="PGL59" s="332"/>
      <c r="PGM59" s="332"/>
      <c r="PGN59" s="332"/>
      <c r="PGO59" s="332"/>
      <c r="PGP59" s="332"/>
      <c r="PGQ59" s="332"/>
      <c r="PGR59" s="332"/>
      <c r="PGS59" s="332"/>
      <c r="PGT59" s="332"/>
      <c r="PGU59" s="332"/>
      <c r="PGV59" s="332"/>
      <c r="PGW59" s="332"/>
      <c r="PGX59" s="332"/>
      <c r="PGY59" s="332"/>
      <c r="PGZ59" s="332"/>
      <c r="PHA59" s="332"/>
      <c r="PHB59" s="332"/>
      <c r="PHC59" s="332"/>
      <c r="PHD59" s="332"/>
      <c r="PHE59" s="332"/>
      <c r="PHF59" s="332"/>
      <c r="PHG59" s="332"/>
      <c r="PHH59" s="332"/>
      <c r="PHI59" s="332"/>
      <c r="PHJ59" s="332"/>
      <c r="PHK59" s="332"/>
      <c r="PHL59" s="332"/>
      <c r="PHM59" s="332"/>
      <c r="PHN59" s="332"/>
      <c r="PHO59" s="332"/>
      <c r="PHP59" s="332"/>
      <c r="PHQ59" s="332"/>
      <c r="PHR59" s="332"/>
      <c r="PHS59" s="332"/>
      <c r="PHT59" s="332"/>
      <c r="PHU59" s="332"/>
      <c r="PHV59" s="332"/>
      <c r="PHW59" s="332"/>
      <c r="PHX59" s="332"/>
      <c r="PHY59" s="332"/>
      <c r="PHZ59" s="332"/>
      <c r="PIA59" s="332"/>
      <c r="PIB59" s="332"/>
      <c r="PIC59" s="332"/>
      <c r="PID59" s="332"/>
      <c r="PIE59" s="332"/>
      <c r="PIF59" s="332"/>
      <c r="PIG59" s="332"/>
      <c r="PIH59" s="332"/>
      <c r="PII59" s="332"/>
      <c r="PIJ59" s="332"/>
      <c r="PIK59" s="332"/>
      <c r="PIL59" s="332"/>
      <c r="PIM59" s="332"/>
      <c r="PIN59" s="332"/>
      <c r="PIO59" s="332"/>
      <c r="PIP59" s="332"/>
      <c r="PIQ59" s="332"/>
      <c r="PIR59" s="332"/>
      <c r="PIS59" s="332"/>
      <c r="PIT59" s="332"/>
      <c r="PIU59" s="332"/>
      <c r="PIV59" s="332"/>
      <c r="PIW59" s="332"/>
      <c r="PIX59" s="332"/>
      <c r="PIY59" s="332"/>
      <c r="PIZ59" s="332"/>
      <c r="PJA59" s="332"/>
      <c r="PJB59" s="332"/>
      <c r="PJC59" s="332"/>
      <c r="PJD59" s="332"/>
      <c r="PJE59" s="332"/>
      <c r="PJF59" s="332"/>
      <c r="PJG59" s="332"/>
      <c r="PJH59" s="332"/>
      <c r="PJI59" s="332"/>
      <c r="PJJ59" s="332"/>
      <c r="PJK59" s="332"/>
      <c r="PJL59" s="332"/>
      <c r="PJM59" s="332"/>
      <c r="PJN59" s="332"/>
      <c r="PJO59" s="332"/>
      <c r="PJP59" s="332"/>
      <c r="PJQ59" s="332"/>
      <c r="PJR59" s="332"/>
      <c r="PJS59" s="332"/>
      <c r="PJT59" s="332"/>
      <c r="PJU59" s="332"/>
      <c r="PJV59" s="332"/>
      <c r="PJW59" s="332"/>
      <c r="PJX59" s="332"/>
      <c r="PJY59" s="332"/>
      <c r="PJZ59" s="332"/>
      <c r="PKA59" s="332"/>
      <c r="PKB59" s="332"/>
      <c r="PKC59" s="332"/>
      <c r="PKD59" s="332"/>
      <c r="PKE59" s="332"/>
      <c r="PKF59" s="332"/>
      <c r="PKG59" s="332"/>
      <c r="PKH59" s="332"/>
      <c r="PKI59" s="332"/>
      <c r="PKJ59" s="332"/>
      <c r="PKK59" s="332"/>
      <c r="PKL59" s="332"/>
      <c r="PKM59" s="332"/>
      <c r="PKN59" s="332"/>
      <c r="PKO59" s="332"/>
      <c r="PKP59" s="332"/>
      <c r="PKQ59" s="332"/>
      <c r="PKR59" s="332"/>
      <c r="PKS59" s="332"/>
      <c r="PKT59" s="332"/>
      <c r="PKU59" s="332"/>
      <c r="PKV59" s="332"/>
      <c r="PKW59" s="332"/>
      <c r="PKX59" s="332"/>
      <c r="PKY59" s="332"/>
      <c r="PKZ59" s="332"/>
      <c r="PLA59" s="332"/>
      <c r="PLB59" s="332"/>
      <c r="PLC59" s="332"/>
      <c r="PLD59" s="332"/>
      <c r="PLE59" s="332"/>
      <c r="PLF59" s="332"/>
      <c r="PLG59" s="332"/>
      <c r="PLH59" s="332"/>
      <c r="PLI59" s="332"/>
      <c r="PLJ59" s="332"/>
      <c r="PLK59" s="332"/>
      <c r="PLL59" s="332"/>
      <c r="PLM59" s="332"/>
      <c r="PLN59" s="332"/>
      <c r="PLO59" s="332"/>
      <c r="PLP59" s="332"/>
      <c r="PLQ59" s="332"/>
      <c r="PLR59" s="332"/>
      <c r="PLS59" s="332"/>
      <c r="PLT59" s="332"/>
      <c r="PLU59" s="332"/>
      <c r="PLV59" s="332"/>
      <c r="PLW59" s="332"/>
      <c r="PLX59" s="332"/>
      <c r="PLY59" s="332"/>
      <c r="PLZ59" s="332"/>
      <c r="PMA59" s="332"/>
      <c r="PMB59" s="332"/>
      <c r="PMC59" s="332"/>
      <c r="PMD59" s="332"/>
      <c r="PME59" s="332"/>
      <c r="PMF59" s="332"/>
      <c r="PMG59" s="332"/>
      <c r="PMH59" s="332"/>
      <c r="PMI59" s="332"/>
      <c r="PMJ59" s="332"/>
      <c r="PMK59" s="332"/>
      <c r="PML59" s="332"/>
      <c r="PMM59" s="332"/>
      <c r="PMN59" s="332"/>
      <c r="PMO59" s="332"/>
      <c r="PMP59" s="332"/>
      <c r="PMQ59" s="332"/>
      <c r="PMR59" s="332"/>
      <c r="PMS59" s="332"/>
      <c r="PMT59" s="332"/>
      <c r="PMU59" s="332"/>
      <c r="PMV59" s="332"/>
      <c r="PMW59" s="332"/>
      <c r="PMX59" s="332"/>
      <c r="PMY59" s="332"/>
      <c r="PMZ59" s="332"/>
      <c r="PNA59" s="332"/>
      <c r="PNB59" s="332"/>
      <c r="PNC59" s="332"/>
      <c r="PND59" s="332"/>
      <c r="PNE59" s="332"/>
      <c r="PNF59" s="332"/>
      <c r="PNG59" s="332"/>
      <c r="PNH59" s="332"/>
      <c r="PNI59" s="332"/>
      <c r="PNJ59" s="332"/>
      <c r="PNK59" s="332"/>
      <c r="PNL59" s="332"/>
      <c r="PNM59" s="332"/>
      <c r="PNN59" s="332"/>
      <c r="PNO59" s="332"/>
      <c r="PNP59" s="332"/>
      <c r="PNQ59" s="332"/>
      <c r="PNR59" s="332"/>
      <c r="PNS59" s="332"/>
      <c r="PNT59" s="332"/>
      <c r="PNU59" s="332"/>
      <c r="PNV59" s="332"/>
      <c r="PNW59" s="332"/>
      <c r="PNX59" s="332"/>
      <c r="PNY59" s="332"/>
      <c r="PNZ59" s="332"/>
      <c r="POA59" s="332"/>
      <c r="POB59" s="332"/>
      <c r="POC59" s="332"/>
      <c r="POD59" s="332"/>
      <c r="POE59" s="332"/>
      <c r="POF59" s="332"/>
      <c r="POG59" s="332"/>
      <c r="POH59" s="332"/>
      <c r="POI59" s="332"/>
      <c r="POJ59" s="332"/>
      <c r="POK59" s="332"/>
      <c r="POL59" s="332"/>
      <c r="POM59" s="332"/>
      <c r="PON59" s="332"/>
      <c r="POO59" s="332"/>
      <c r="POP59" s="332"/>
      <c r="POQ59" s="332"/>
      <c r="POR59" s="332"/>
      <c r="POS59" s="332"/>
      <c r="POT59" s="332"/>
      <c r="POU59" s="332"/>
      <c r="POV59" s="332"/>
      <c r="POW59" s="332"/>
      <c r="POX59" s="332"/>
      <c r="POY59" s="332"/>
      <c r="POZ59" s="332"/>
      <c r="PPA59" s="332"/>
      <c r="PPB59" s="332"/>
      <c r="PPC59" s="332"/>
      <c r="PPD59" s="332"/>
      <c r="PPE59" s="332"/>
      <c r="PPF59" s="332"/>
      <c r="PPG59" s="332"/>
      <c r="PPH59" s="332"/>
      <c r="PPI59" s="332"/>
      <c r="PPJ59" s="332"/>
      <c r="PPK59" s="332"/>
      <c r="PPL59" s="332"/>
      <c r="PPM59" s="332"/>
      <c r="PPN59" s="332"/>
      <c r="PPO59" s="332"/>
      <c r="PPP59" s="332"/>
      <c r="PPQ59" s="332"/>
      <c r="PPR59" s="332"/>
      <c r="PPS59" s="332"/>
      <c r="PPT59" s="332"/>
      <c r="PPU59" s="332"/>
      <c r="PPV59" s="332"/>
      <c r="PPW59" s="332"/>
      <c r="PPX59" s="332"/>
      <c r="PPY59" s="332"/>
      <c r="PPZ59" s="332"/>
      <c r="PQA59" s="332"/>
      <c r="PQB59" s="332"/>
      <c r="PQC59" s="332"/>
      <c r="PQD59" s="332"/>
      <c r="PQE59" s="332"/>
      <c r="PQF59" s="332"/>
      <c r="PQG59" s="332"/>
      <c r="PQH59" s="332"/>
      <c r="PQI59" s="332"/>
      <c r="PQJ59" s="332"/>
      <c r="PQK59" s="332"/>
      <c r="PQL59" s="332"/>
      <c r="PQM59" s="332"/>
      <c r="PQN59" s="332"/>
      <c r="PQO59" s="332"/>
      <c r="PQP59" s="332"/>
      <c r="PQQ59" s="332"/>
      <c r="PQR59" s="332"/>
      <c r="PQS59" s="332"/>
      <c r="PQT59" s="332"/>
      <c r="PQU59" s="332"/>
      <c r="PQV59" s="332"/>
      <c r="PQW59" s="332"/>
      <c r="PQX59" s="332"/>
      <c r="PQY59" s="332"/>
      <c r="PQZ59" s="332"/>
      <c r="PRA59" s="332"/>
      <c r="PRB59" s="332"/>
      <c r="PRC59" s="332"/>
      <c r="PRD59" s="332"/>
      <c r="PRE59" s="332"/>
      <c r="PRF59" s="332"/>
      <c r="PRG59" s="332"/>
      <c r="PRH59" s="332"/>
      <c r="PRI59" s="332"/>
      <c r="PRJ59" s="332"/>
      <c r="PRK59" s="332"/>
      <c r="PRL59" s="332"/>
      <c r="PRM59" s="332"/>
      <c r="PRN59" s="332"/>
      <c r="PRO59" s="332"/>
      <c r="PRP59" s="332"/>
      <c r="PRQ59" s="332"/>
      <c r="PRR59" s="332"/>
      <c r="PRS59" s="332"/>
      <c r="PRT59" s="332"/>
      <c r="PRU59" s="332"/>
      <c r="PRV59" s="332"/>
      <c r="PRW59" s="332"/>
      <c r="PRX59" s="332"/>
      <c r="PRY59" s="332"/>
      <c r="PRZ59" s="332"/>
      <c r="PSA59" s="332"/>
      <c r="PSB59" s="332"/>
      <c r="PSC59" s="332"/>
      <c r="PSD59" s="332"/>
      <c r="PSE59" s="332"/>
      <c r="PSF59" s="332"/>
      <c r="PSG59" s="332"/>
      <c r="PSH59" s="332"/>
      <c r="PSI59" s="332"/>
      <c r="PSJ59" s="332"/>
      <c r="PSK59" s="332"/>
      <c r="PSL59" s="332"/>
      <c r="PSM59" s="332"/>
      <c r="PSN59" s="332"/>
      <c r="PSO59" s="332"/>
      <c r="PSP59" s="332"/>
      <c r="PSQ59" s="332"/>
      <c r="PSR59" s="332"/>
      <c r="PSS59" s="332"/>
      <c r="PST59" s="332"/>
      <c r="PSU59" s="332"/>
      <c r="PSV59" s="332"/>
      <c r="PSW59" s="332"/>
      <c r="PSX59" s="332"/>
      <c r="PSY59" s="332"/>
      <c r="PSZ59" s="332"/>
      <c r="PTA59" s="332"/>
      <c r="PTB59" s="332"/>
      <c r="PTC59" s="332"/>
      <c r="PTD59" s="332"/>
      <c r="PTE59" s="332"/>
      <c r="PTF59" s="332"/>
      <c r="PTG59" s="332"/>
      <c r="PTH59" s="332"/>
      <c r="PTI59" s="332"/>
      <c r="PTJ59" s="332"/>
      <c r="PTK59" s="332"/>
      <c r="PTL59" s="332"/>
      <c r="PTM59" s="332"/>
      <c r="PTN59" s="332"/>
      <c r="PTO59" s="332"/>
      <c r="PTP59" s="332"/>
      <c r="PTQ59" s="332"/>
      <c r="PTR59" s="332"/>
      <c r="PTS59" s="332"/>
      <c r="PTT59" s="332"/>
      <c r="PTU59" s="332"/>
      <c r="PTV59" s="332"/>
      <c r="PTW59" s="332"/>
      <c r="PTX59" s="332"/>
      <c r="PTY59" s="332"/>
      <c r="PTZ59" s="332"/>
      <c r="PUA59" s="332"/>
      <c r="PUB59" s="332"/>
      <c r="PUC59" s="332"/>
      <c r="PUD59" s="332"/>
      <c r="PUE59" s="332"/>
      <c r="PUF59" s="332"/>
      <c r="PUG59" s="332"/>
      <c r="PUH59" s="332"/>
      <c r="PUI59" s="332"/>
      <c r="PUJ59" s="332"/>
      <c r="PUK59" s="332"/>
      <c r="PUL59" s="332"/>
      <c r="PUM59" s="332"/>
      <c r="PUN59" s="332"/>
      <c r="PUO59" s="332"/>
      <c r="PUP59" s="332"/>
      <c r="PUQ59" s="332"/>
      <c r="PUR59" s="332"/>
      <c r="PUS59" s="332"/>
      <c r="PUT59" s="332"/>
      <c r="PUU59" s="332"/>
      <c r="PUV59" s="332"/>
      <c r="PUW59" s="332"/>
      <c r="PUX59" s="332"/>
      <c r="PUY59" s="332"/>
      <c r="PUZ59" s="332"/>
      <c r="PVA59" s="332"/>
      <c r="PVB59" s="332"/>
      <c r="PVC59" s="332"/>
      <c r="PVD59" s="332"/>
      <c r="PVE59" s="332"/>
      <c r="PVF59" s="332"/>
      <c r="PVG59" s="332"/>
      <c r="PVH59" s="332"/>
      <c r="PVI59" s="332"/>
      <c r="PVJ59" s="332"/>
      <c r="PVK59" s="332"/>
      <c r="PVL59" s="332"/>
      <c r="PVM59" s="332"/>
      <c r="PVN59" s="332"/>
      <c r="PVO59" s="332"/>
      <c r="PVP59" s="332"/>
      <c r="PVQ59" s="332"/>
      <c r="PVR59" s="332"/>
      <c r="PVS59" s="332"/>
      <c r="PVT59" s="332"/>
      <c r="PVU59" s="332"/>
      <c r="PVV59" s="332"/>
      <c r="PVW59" s="332"/>
      <c r="PVX59" s="332"/>
      <c r="PVY59" s="332"/>
      <c r="PVZ59" s="332"/>
      <c r="PWA59" s="332"/>
      <c r="PWB59" s="332"/>
      <c r="PWC59" s="332"/>
      <c r="PWD59" s="332"/>
      <c r="PWE59" s="332"/>
      <c r="PWF59" s="332"/>
      <c r="PWG59" s="332"/>
      <c r="PWH59" s="332"/>
      <c r="PWI59" s="332"/>
      <c r="PWJ59" s="332"/>
      <c r="PWK59" s="332"/>
      <c r="PWL59" s="332"/>
      <c r="PWM59" s="332"/>
      <c r="PWN59" s="332"/>
      <c r="PWO59" s="332"/>
      <c r="PWP59" s="332"/>
      <c r="PWQ59" s="332"/>
      <c r="PWR59" s="332"/>
      <c r="PWS59" s="332"/>
      <c r="PWT59" s="332"/>
      <c r="PWU59" s="332"/>
      <c r="PWV59" s="332"/>
      <c r="PWW59" s="332"/>
      <c r="PWX59" s="332"/>
      <c r="PWY59" s="332"/>
      <c r="PWZ59" s="332"/>
      <c r="PXA59" s="332"/>
      <c r="PXB59" s="332"/>
      <c r="PXC59" s="332"/>
      <c r="PXD59" s="332"/>
      <c r="PXE59" s="332"/>
      <c r="PXF59" s="332"/>
      <c r="PXG59" s="332"/>
      <c r="PXH59" s="332"/>
      <c r="PXI59" s="332"/>
      <c r="PXJ59" s="332"/>
      <c r="PXK59" s="332"/>
      <c r="PXL59" s="332"/>
      <c r="PXM59" s="332"/>
      <c r="PXN59" s="332"/>
      <c r="PXO59" s="332"/>
      <c r="PXP59" s="332"/>
      <c r="PXQ59" s="332"/>
      <c r="PXR59" s="332"/>
      <c r="PXS59" s="332"/>
      <c r="PXT59" s="332"/>
      <c r="PXU59" s="332"/>
      <c r="PXV59" s="332"/>
      <c r="PXW59" s="332"/>
      <c r="PXX59" s="332"/>
      <c r="PXY59" s="332"/>
      <c r="PXZ59" s="332"/>
      <c r="PYA59" s="332"/>
      <c r="PYB59" s="332"/>
      <c r="PYC59" s="332"/>
      <c r="PYD59" s="332"/>
      <c r="PYE59" s="332"/>
      <c r="PYF59" s="332"/>
      <c r="PYG59" s="332"/>
      <c r="PYH59" s="332"/>
      <c r="PYI59" s="332"/>
      <c r="PYJ59" s="332"/>
      <c r="PYK59" s="332"/>
      <c r="PYL59" s="332"/>
      <c r="PYM59" s="332"/>
      <c r="PYN59" s="332"/>
      <c r="PYO59" s="332"/>
      <c r="PYP59" s="332"/>
      <c r="PYQ59" s="332"/>
      <c r="PYR59" s="332"/>
      <c r="PYS59" s="332"/>
      <c r="PYT59" s="332"/>
      <c r="PYU59" s="332"/>
      <c r="PYV59" s="332"/>
      <c r="PYW59" s="332"/>
      <c r="PYX59" s="332"/>
      <c r="PYY59" s="332"/>
      <c r="PYZ59" s="332"/>
      <c r="PZA59" s="332"/>
      <c r="PZB59" s="332"/>
      <c r="PZC59" s="332"/>
      <c r="PZD59" s="332"/>
      <c r="PZE59" s="332"/>
      <c r="PZF59" s="332"/>
      <c r="PZG59" s="332"/>
      <c r="PZH59" s="332"/>
      <c r="PZI59" s="332"/>
      <c r="PZJ59" s="332"/>
      <c r="PZK59" s="332"/>
      <c r="PZL59" s="332"/>
      <c r="PZM59" s="332"/>
      <c r="PZN59" s="332"/>
      <c r="PZO59" s="332"/>
      <c r="PZP59" s="332"/>
      <c r="PZQ59" s="332"/>
      <c r="PZR59" s="332"/>
      <c r="PZS59" s="332"/>
      <c r="PZT59" s="332"/>
      <c r="PZU59" s="332"/>
      <c r="PZV59" s="332"/>
      <c r="PZW59" s="332"/>
      <c r="PZX59" s="332"/>
      <c r="PZY59" s="332"/>
      <c r="PZZ59" s="332"/>
      <c r="QAA59" s="332"/>
      <c r="QAB59" s="332"/>
      <c r="QAC59" s="332"/>
      <c r="QAD59" s="332"/>
      <c r="QAE59" s="332"/>
      <c r="QAF59" s="332"/>
      <c r="QAG59" s="332"/>
      <c r="QAH59" s="332"/>
      <c r="QAI59" s="332"/>
      <c r="QAJ59" s="332"/>
      <c r="QAK59" s="332"/>
      <c r="QAL59" s="332"/>
      <c r="QAM59" s="332"/>
      <c r="QAN59" s="332"/>
      <c r="QAO59" s="332"/>
      <c r="QAP59" s="332"/>
      <c r="QAQ59" s="332"/>
      <c r="QAR59" s="332"/>
      <c r="QAS59" s="332"/>
      <c r="QAT59" s="332"/>
      <c r="QAU59" s="332"/>
      <c r="QAV59" s="332"/>
      <c r="QAW59" s="332"/>
      <c r="QAX59" s="332"/>
      <c r="QAY59" s="332"/>
      <c r="QAZ59" s="332"/>
      <c r="QBA59" s="332"/>
      <c r="QBB59" s="332"/>
      <c r="QBC59" s="332"/>
      <c r="QBD59" s="332"/>
      <c r="QBE59" s="332"/>
      <c r="QBF59" s="332"/>
      <c r="QBG59" s="332"/>
      <c r="QBH59" s="332"/>
      <c r="QBI59" s="332"/>
      <c r="QBJ59" s="332"/>
      <c r="QBK59" s="332"/>
      <c r="QBL59" s="332"/>
      <c r="QBM59" s="332"/>
      <c r="QBN59" s="332"/>
      <c r="QBO59" s="332"/>
      <c r="QBP59" s="332"/>
      <c r="QBQ59" s="332"/>
      <c r="QBR59" s="332"/>
      <c r="QBS59" s="332"/>
      <c r="QBT59" s="332"/>
      <c r="QBU59" s="332"/>
      <c r="QBV59" s="332"/>
      <c r="QBW59" s="332"/>
      <c r="QBX59" s="332"/>
      <c r="QBY59" s="332"/>
      <c r="QBZ59" s="332"/>
      <c r="QCA59" s="332"/>
      <c r="QCB59" s="332"/>
      <c r="QCC59" s="332"/>
      <c r="QCD59" s="332"/>
      <c r="QCE59" s="332"/>
      <c r="QCF59" s="332"/>
      <c r="QCG59" s="332"/>
      <c r="QCH59" s="332"/>
      <c r="QCI59" s="332"/>
      <c r="QCJ59" s="332"/>
      <c r="QCK59" s="332"/>
      <c r="QCL59" s="332"/>
      <c r="QCM59" s="332"/>
      <c r="QCN59" s="332"/>
      <c r="QCO59" s="332"/>
      <c r="QCP59" s="332"/>
      <c r="QCQ59" s="332"/>
      <c r="QCR59" s="332"/>
      <c r="QCS59" s="332"/>
      <c r="QCT59" s="332"/>
      <c r="QCU59" s="332"/>
      <c r="QCV59" s="332"/>
      <c r="QCW59" s="332"/>
      <c r="QCX59" s="332"/>
      <c r="QCY59" s="332"/>
      <c r="QCZ59" s="332"/>
      <c r="QDA59" s="332"/>
      <c r="QDB59" s="332"/>
      <c r="QDC59" s="332"/>
      <c r="QDD59" s="332"/>
      <c r="QDE59" s="332"/>
      <c r="QDF59" s="332"/>
      <c r="QDG59" s="332"/>
      <c r="QDH59" s="332"/>
      <c r="QDI59" s="332"/>
      <c r="QDJ59" s="332"/>
      <c r="QDK59" s="332"/>
      <c r="QDL59" s="332"/>
      <c r="QDM59" s="332"/>
      <c r="QDN59" s="332"/>
      <c r="QDO59" s="332"/>
      <c r="QDP59" s="332"/>
      <c r="QDQ59" s="332"/>
      <c r="QDR59" s="332"/>
      <c r="QDS59" s="332"/>
      <c r="QDT59" s="332"/>
      <c r="QDU59" s="332"/>
      <c r="QDV59" s="332"/>
      <c r="QDW59" s="332"/>
      <c r="QDX59" s="332"/>
      <c r="QDY59" s="332"/>
      <c r="QDZ59" s="332"/>
      <c r="QEA59" s="332"/>
      <c r="QEB59" s="332"/>
      <c r="QEC59" s="332"/>
      <c r="QED59" s="332"/>
      <c r="QEE59" s="332"/>
      <c r="QEF59" s="332"/>
      <c r="QEG59" s="332"/>
      <c r="QEH59" s="332"/>
      <c r="QEI59" s="332"/>
      <c r="QEJ59" s="332"/>
      <c r="QEK59" s="332"/>
      <c r="QEL59" s="332"/>
      <c r="QEM59" s="332"/>
      <c r="QEN59" s="332"/>
      <c r="QEO59" s="332"/>
      <c r="QEP59" s="332"/>
      <c r="QEQ59" s="332"/>
      <c r="QER59" s="332"/>
      <c r="QES59" s="332"/>
      <c r="QET59" s="332"/>
      <c r="QEU59" s="332"/>
      <c r="QEV59" s="332"/>
      <c r="QEW59" s="332"/>
      <c r="QEX59" s="332"/>
      <c r="QEY59" s="332"/>
      <c r="QEZ59" s="332"/>
      <c r="QFA59" s="332"/>
      <c r="QFB59" s="332"/>
      <c r="QFC59" s="332"/>
      <c r="QFD59" s="332"/>
      <c r="QFE59" s="332"/>
      <c r="QFF59" s="332"/>
      <c r="QFG59" s="332"/>
      <c r="QFH59" s="332"/>
      <c r="QFI59" s="332"/>
      <c r="QFJ59" s="332"/>
      <c r="QFK59" s="332"/>
      <c r="QFL59" s="332"/>
      <c r="QFM59" s="332"/>
      <c r="QFN59" s="332"/>
      <c r="QFO59" s="332"/>
      <c r="QFP59" s="332"/>
      <c r="QFQ59" s="332"/>
      <c r="QFR59" s="332"/>
      <c r="QFS59" s="332"/>
      <c r="QFT59" s="332"/>
      <c r="QFU59" s="332"/>
      <c r="QFV59" s="332"/>
      <c r="QFW59" s="332"/>
      <c r="QFX59" s="332"/>
      <c r="QFY59" s="332"/>
      <c r="QFZ59" s="332"/>
      <c r="QGA59" s="332"/>
      <c r="QGB59" s="332"/>
      <c r="QGC59" s="332"/>
      <c r="QGD59" s="332"/>
      <c r="QGE59" s="332"/>
      <c r="QGF59" s="332"/>
      <c r="QGG59" s="332"/>
      <c r="QGH59" s="332"/>
      <c r="QGI59" s="332"/>
      <c r="QGJ59" s="332"/>
      <c r="QGK59" s="332"/>
      <c r="QGL59" s="332"/>
      <c r="QGM59" s="332"/>
      <c r="QGN59" s="332"/>
      <c r="QGO59" s="332"/>
      <c r="QGP59" s="332"/>
      <c r="QGQ59" s="332"/>
      <c r="QGR59" s="332"/>
      <c r="QGS59" s="332"/>
      <c r="QGT59" s="332"/>
      <c r="QGU59" s="332"/>
      <c r="QGV59" s="332"/>
      <c r="QGW59" s="332"/>
      <c r="QGX59" s="332"/>
      <c r="QGY59" s="332"/>
      <c r="QGZ59" s="332"/>
      <c r="QHA59" s="332"/>
      <c r="QHB59" s="332"/>
      <c r="QHC59" s="332"/>
      <c r="QHD59" s="332"/>
      <c r="QHE59" s="332"/>
      <c r="QHF59" s="332"/>
      <c r="QHG59" s="332"/>
      <c r="QHH59" s="332"/>
      <c r="QHI59" s="332"/>
      <c r="QHJ59" s="332"/>
      <c r="QHK59" s="332"/>
      <c r="QHL59" s="332"/>
      <c r="QHM59" s="332"/>
      <c r="QHN59" s="332"/>
      <c r="QHO59" s="332"/>
      <c r="QHP59" s="332"/>
      <c r="QHQ59" s="332"/>
      <c r="QHR59" s="332"/>
      <c r="QHS59" s="332"/>
      <c r="QHT59" s="332"/>
      <c r="QHU59" s="332"/>
      <c r="QHV59" s="332"/>
      <c r="QHW59" s="332"/>
      <c r="QHX59" s="332"/>
      <c r="QHY59" s="332"/>
      <c r="QHZ59" s="332"/>
      <c r="QIA59" s="332"/>
      <c r="QIB59" s="332"/>
      <c r="QIC59" s="332"/>
      <c r="QID59" s="332"/>
      <c r="QIE59" s="332"/>
      <c r="QIF59" s="332"/>
      <c r="QIG59" s="332"/>
      <c r="QIH59" s="332"/>
      <c r="QII59" s="332"/>
      <c r="QIJ59" s="332"/>
      <c r="QIK59" s="332"/>
      <c r="QIL59" s="332"/>
      <c r="QIM59" s="332"/>
      <c r="QIN59" s="332"/>
      <c r="QIO59" s="332"/>
      <c r="QIP59" s="332"/>
      <c r="QIQ59" s="332"/>
      <c r="QIR59" s="332"/>
      <c r="QIS59" s="332"/>
      <c r="QIT59" s="332"/>
      <c r="QIU59" s="332"/>
      <c r="QIV59" s="332"/>
      <c r="QIW59" s="332"/>
      <c r="QIX59" s="332"/>
      <c r="QIY59" s="332"/>
      <c r="QIZ59" s="332"/>
      <c r="QJA59" s="332"/>
      <c r="QJB59" s="332"/>
      <c r="QJC59" s="332"/>
      <c r="QJD59" s="332"/>
      <c r="QJE59" s="332"/>
      <c r="QJF59" s="332"/>
      <c r="QJG59" s="332"/>
      <c r="QJH59" s="332"/>
      <c r="QJI59" s="332"/>
      <c r="QJJ59" s="332"/>
      <c r="QJK59" s="332"/>
      <c r="QJL59" s="332"/>
      <c r="QJM59" s="332"/>
      <c r="QJN59" s="332"/>
      <c r="QJO59" s="332"/>
      <c r="QJP59" s="332"/>
      <c r="QJQ59" s="332"/>
      <c r="QJR59" s="332"/>
      <c r="QJS59" s="332"/>
      <c r="QJT59" s="332"/>
      <c r="QJU59" s="332"/>
      <c r="QJV59" s="332"/>
      <c r="QJW59" s="332"/>
      <c r="QJX59" s="332"/>
      <c r="QJY59" s="332"/>
      <c r="QJZ59" s="332"/>
      <c r="QKA59" s="332"/>
      <c r="QKB59" s="332"/>
      <c r="QKC59" s="332"/>
      <c r="QKD59" s="332"/>
      <c r="QKE59" s="332"/>
      <c r="QKF59" s="332"/>
      <c r="QKG59" s="332"/>
      <c r="QKH59" s="332"/>
      <c r="QKI59" s="332"/>
      <c r="QKJ59" s="332"/>
      <c r="QKK59" s="332"/>
      <c r="QKL59" s="332"/>
      <c r="QKM59" s="332"/>
      <c r="QKN59" s="332"/>
      <c r="QKO59" s="332"/>
      <c r="QKP59" s="332"/>
      <c r="QKQ59" s="332"/>
      <c r="QKR59" s="332"/>
      <c r="QKS59" s="332"/>
      <c r="QKT59" s="332"/>
      <c r="QKU59" s="332"/>
      <c r="QKV59" s="332"/>
      <c r="QKW59" s="332"/>
      <c r="QKX59" s="332"/>
      <c r="QKY59" s="332"/>
      <c r="QKZ59" s="332"/>
      <c r="QLA59" s="332"/>
      <c r="QLB59" s="332"/>
      <c r="QLC59" s="332"/>
      <c r="QLD59" s="332"/>
      <c r="QLE59" s="332"/>
      <c r="QLF59" s="332"/>
      <c r="QLG59" s="332"/>
      <c r="QLH59" s="332"/>
      <c r="QLI59" s="332"/>
      <c r="QLJ59" s="332"/>
      <c r="QLK59" s="332"/>
      <c r="QLL59" s="332"/>
      <c r="QLM59" s="332"/>
      <c r="QLN59" s="332"/>
      <c r="QLO59" s="332"/>
      <c r="QLP59" s="332"/>
      <c r="QLQ59" s="332"/>
      <c r="QLR59" s="332"/>
      <c r="QLS59" s="332"/>
      <c r="QLT59" s="332"/>
      <c r="QLU59" s="332"/>
      <c r="QLV59" s="332"/>
      <c r="QLW59" s="332"/>
      <c r="QLX59" s="332"/>
      <c r="QLY59" s="332"/>
      <c r="QLZ59" s="332"/>
      <c r="QMA59" s="332"/>
      <c r="QMB59" s="332"/>
      <c r="QMC59" s="332"/>
      <c r="QMD59" s="332"/>
      <c r="QME59" s="332"/>
      <c r="QMF59" s="332"/>
      <c r="QMG59" s="332"/>
      <c r="QMH59" s="332"/>
      <c r="QMI59" s="332"/>
      <c r="QMJ59" s="332"/>
      <c r="QMK59" s="332"/>
      <c r="QML59" s="332"/>
      <c r="QMM59" s="332"/>
      <c r="QMN59" s="332"/>
      <c r="QMO59" s="332"/>
      <c r="QMP59" s="332"/>
      <c r="QMQ59" s="332"/>
      <c r="QMR59" s="332"/>
      <c r="QMS59" s="332"/>
      <c r="QMT59" s="332"/>
      <c r="QMU59" s="332"/>
      <c r="QMV59" s="332"/>
      <c r="QMW59" s="332"/>
      <c r="QMX59" s="332"/>
      <c r="QMY59" s="332"/>
      <c r="QMZ59" s="332"/>
      <c r="QNA59" s="332"/>
      <c r="QNB59" s="332"/>
      <c r="QNC59" s="332"/>
      <c r="QND59" s="332"/>
      <c r="QNE59" s="332"/>
      <c r="QNF59" s="332"/>
      <c r="QNG59" s="332"/>
      <c r="QNH59" s="332"/>
      <c r="QNI59" s="332"/>
      <c r="QNJ59" s="332"/>
      <c r="QNK59" s="332"/>
      <c r="QNL59" s="332"/>
      <c r="QNM59" s="332"/>
      <c r="QNN59" s="332"/>
      <c r="QNO59" s="332"/>
      <c r="QNP59" s="332"/>
      <c r="QNQ59" s="332"/>
      <c r="QNR59" s="332"/>
      <c r="QNS59" s="332"/>
      <c r="QNT59" s="332"/>
      <c r="QNU59" s="332"/>
      <c r="QNV59" s="332"/>
      <c r="QNW59" s="332"/>
      <c r="QNX59" s="332"/>
      <c r="QNY59" s="332"/>
      <c r="QNZ59" s="332"/>
      <c r="QOA59" s="332"/>
      <c r="QOB59" s="332"/>
      <c r="QOC59" s="332"/>
      <c r="QOD59" s="332"/>
      <c r="QOE59" s="332"/>
      <c r="QOF59" s="332"/>
      <c r="QOG59" s="332"/>
      <c r="QOH59" s="332"/>
      <c r="QOI59" s="332"/>
      <c r="QOJ59" s="332"/>
      <c r="QOK59" s="332"/>
      <c r="QOL59" s="332"/>
      <c r="QOM59" s="332"/>
      <c r="QON59" s="332"/>
      <c r="QOO59" s="332"/>
      <c r="QOP59" s="332"/>
      <c r="QOQ59" s="332"/>
      <c r="QOR59" s="332"/>
      <c r="QOS59" s="332"/>
      <c r="QOT59" s="332"/>
      <c r="QOU59" s="332"/>
      <c r="QOV59" s="332"/>
      <c r="QOW59" s="332"/>
      <c r="QOX59" s="332"/>
      <c r="QOY59" s="332"/>
      <c r="QOZ59" s="332"/>
      <c r="QPA59" s="332"/>
      <c r="QPB59" s="332"/>
      <c r="QPC59" s="332"/>
      <c r="QPD59" s="332"/>
      <c r="QPE59" s="332"/>
      <c r="QPF59" s="332"/>
      <c r="QPG59" s="332"/>
      <c r="QPH59" s="332"/>
      <c r="QPI59" s="332"/>
      <c r="QPJ59" s="332"/>
      <c r="QPK59" s="332"/>
      <c r="QPL59" s="332"/>
      <c r="QPM59" s="332"/>
      <c r="QPN59" s="332"/>
      <c r="QPO59" s="332"/>
      <c r="QPP59" s="332"/>
      <c r="QPQ59" s="332"/>
      <c r="QPR59" s="332"/>
      <c r="QPS59" s="332"/>
      <c r="QPT59" s="332"/>
      <c r="QPU59" s="332"/>
      <c r="QPV59" s="332"/>
      <c r="QPW59" s="332"/>
      <c r="QPX59" s="332"/>
      <c r="QPY59" s="332"/>
      <c r="QPZ59" s="332"/>
      <c r="QQA59" s="332"/>
      <c r="QQB59" s="332"/>
      <c r="QQC59" s="332"/>
      <c r="QQD59" s="332"/>
      <c r="QQE59" s="332"/>
      <c r="QQF59" s="332"/>
      <c r="QQG59" s="332"/>
      <c r="QQH59" s="332"/>
      <c r="QQI59" s="332"/>
      <c r="QQJ59" s="332"/>
      <c r="QQK59" s="332"/>
      <c r="QQL59" s="332"/>
      <c r="QQM59" s="332"/>
      <c r="QQN59" s="332"/>
      <c r="QQO59" s="332"/>
      <c r="QQP59" s="332"/>
      <c r="QQQ59" s="332"/>
      <c r="QQR59" s="332"/>
      <c r="QQS59" s="332"/>
      <c r="QQT59" s="332"/>
      <c r="QQU59" s="332"/>
      <c r="QQV59" s="332"/>
      <c r="QQW59" s="332"/>
      <c r="QQX59" s="332"/>
      <c r="QQY59" s="332"/>
      <c r="QQZ59" s="332"/>
      <c r="QRA59" s="332"/>
      <c r="QRB59" s="332"/>
      <c r="QRC59" s="332"/>
      <c r="QRD59" s="332"/>
      <c r="QRE59" s="332"/>
      <c r="QRF59" s="332"/>
      <c r="QRG59" s="332"/>
      <c r="QRH59" s="332"/>
      <c r="QRI59" s="332"/>
      <c r="QRJ59" s="332"/>
      <c r="QRK59" s="332"/>
      <c r="QRL59" s="332"/>
      <c r="QRM59" s="332"/>
      <c r="QRN59" s="332"/>
      <c r="QRO59" s="332"/>
      <c r="QRP59" s="332"/>
      <c r="QRQ59" s="332"/>
      <c r="QRR59" s="332"/>
      <c r="QRS59" s="332"/>
      <c r="QRT59" s="332"/>
      <c r="QRU59" s="332"/>
      <c r="QRV59" s="332"/>
      <c r="QRW59" s="332"/>
      <c r="QRX59" s="332"/>
      <c r="QRY59" s="332"/>
      <c r="QRZ59" s="332"/>
      <c r="QSA59" s="332"/>
      <c r="QSB59" s="332"/>
      <c r="QSC59" s="332"/>
      <c r="QSD59" s="332"/>
      <c r="QSE59" s="332"/>
      <c r="QSF59" s="332"/>
      <c r="QSG59" s="332"/>
      <c r="QSH59" s="332"/>
      <c r="QSI59" s="332"/>
      <c r="QSJ59" s="332"/>
      <c r="QSK59" s="332"/>
      <c r="QSL59" s="332"/>
      <c r="QSM59" s="332"/>
      <c r="QSN59" s="332"/>
      <c r="QSO59" s="332"/>
      <c r="QSP59" s="332"/>
      <c r="QSQ59" s="332"/>
      <c r="QSR59" s="332"/>
      <c r="QSS59" s="332"/>
      <c r="QST59" s="332"/>
      <c r="QSU59" s="332"/>
      <c r="QSV59" s="332"/>
      <c r="QSW59" s="332"/>
      <c r="QSX59" s="332"/>
      <c r="QSY59" s="332"/>
      <c r="QSZ59" s="332"/>
      <c r="QTA59" s="332"/>
      <c r="QTB59" s="332"/>
      <c r="QTC59" s="332"/>
      <c r="QTD59" s="332"/>
      <c r="QTE59" s="332"/>
      <c r="QTF59" s="332"/>
      <c r="QTG59" s="332"/>
      <c r="QTH59" s="332"/>
      <c r="QTI59" s="332"/>
      <c r="QTJ59" s="332"/>
      <c r="QTK59" s="332"/>
      <c r="QTL59" s="332"/>
      <c r="QTM59" s="332"/>
      <c r="QTN59" s="332"/>
      <c r="QTO59" s="332"/>
      <c r="QTP59" s="332"/>
      <c r="QTQ59" s="332"/>
      <c r="QTR59" s="332"/>
      <c r="QTS59" s="332"/>
      <c r="QTT59" s="332"/>
      <c r="QTU59" s="332"/>
      <c r="QTV59" s="332"/>
      <c r="QTW59" s="332"/>
      <c r="QTX59" s="332"/>
      <c r="QTY59" s="332"/>
      <c r="QTZ59" s="332"/>
      <c r="QUA59" s="332"/>
      <c r="QUB59" s="332"/>
      <c r="QUC59" s="332"/>
      <c r="QUD59" s="332"/>
      <c r="QUE59" s="332"/>
      <c r="QUF59" s="332"/>
      <c r="QUG59" s="332"/>
      <c r="QUH59" s="332"/>
      <c r="QUI59" s="332"/>
      <c r="QUJ59" s="332"/>
      <c r="QUK59" s="332"/>
      <c r="QUL59" s="332"/>
      <c r="QUM59" s="332"/>
      <c r="QUN59" s="332"/>
      <c r="QUO59" s="332"/>
      <c r="QUP59" s="332"/>
      <c r="QUQ59" s="332"/>
      <c r="QUR59" s="332"/>
      <c r="QUS59" s="332"/>
      <c r="QUT59" s="332"/>
      <c r="QUU59" s="332"/>
      <c r="QUV59" s="332"/>
      <c r="QUW59" s="332"/>
      <c r="QUX59" s="332"/>
      <c r="QUY59" s="332"/>
      <c r="QUZ59" s="332"/>
      <c r="QVA59" s="332"/>
      <c r="QVB59" s="332"/>
      <c r="QVC59" s="332"/>
      <c r="QVD59" s="332"/>
      <c r="QVE59" s="332"/>
      <c r="QVF59" s="332"/>
      <c r="QVG59" s="332"/>
      <c r="QVH59" s="332"/>
      <c r="QVI59" s="332"/>
      <c r="QVJ59" s="332"/>
      <c r="QVK59" s="332"/>
      <c r="QVL59" s="332"/>
      <c r="QVM59" s="332"/>
      <c r="QVN59" s="332"/>
      <c r="QVO59" s="332"/>
      <c r="QVP59" s="332"/>
      <c r="QVQ59" s="332"/>
      <c r="QVR59" s="332"/>
      <c r="QVS59" s="332"/>
      <c r="QVT59" s="332"/>
      <c r="QVU59" s="332"/>
      <c r="QVV59" s="332"/>
      <c r="QVW59" s="332"/>
      <c r="QVX59" s="332"/>
      <c r="QVY59" s="332"/>
      <c r="QVZ59" s="332"/>
      <c r="QWA59" s="332"/>
      <c r="QWB59" s="332"/>
      <c r="QWC59" s="332"/>
      <c r="QWD59" s="332"/>
      <c r="QWE59" s="332"/>
      <c r="QWF59" s="332"/>
      <c r="QWG59" s="332"/>
      <c r="QWH59" s="332"/>
      <c r="QWI59" s="332"/>
      <c r="QWJ59" s="332"/>
      <c r="QWK59" s="332"/>
      <c r="QWL59" s="332"/>
      <c r="QWM59" s="332"/>
      <c r="QWN59" s="332"/>
      <c r="QWO59" s="332"/>
      <c r="QWP59" s="332"/>
      <c r="QWQ59" s="332"/>
      <c r="QWR59" s="332"/>
      <c r="QWS59" s="332"/>
      <c r="QWT59" s="332"/>
      <c r="QWU59" s="332"/>
      <c r="QWV59" s="332"/>
      <c r="QWW59" s="332"/>
      <c r="QWX59" s="332"/>
      <c r="QWY59" s="332"/>
      <c r="QWZ59" s="332"/>
      <c r="QXA59" s="332"/>
      <c r="QXB59" s="332"/>
      <c r="QXC59" s="332"/>
      <c r="QXD59" s="332"/>
      <c r="QXE59" s="332"/>
      <c r="QXF59" s="332"/>
      <c r="QXG59" s="332"/>
      <c r="QXH59" s="332"/>
      <c r="QXI59" s="332"/>
      <c r="QXJ59" s="332"/>
      <c r="QXK59" s="332"/>
      <c r="QXL59" s="332"/>
      <c r="QXM59" s="332"/>
      <c r="QXN59" s="332"/>
      <c r="QXO59" s="332"/>
      <c r="QXP59" s="332"/>
      <c r="QXQ59" s="332"/>
      <c r="QXR59" s="332"/>
      <c r="QXS59" s="332"/>
      <c r="QXT59" s="332"/>
      <c r="QXU59" s="332"/>
      <c r="QXV59" s="332"/>
      <c r="QXW59" s="332"/>
      <c r="QXX59" s="332"/>
      <c r="QXY59" s="332"/>
      <c r="QXZ59" s="332"/>
      <c r="QYA59" s="332"/>
      <c r="QYB59" s="332"/>
      <c r="QYC59" s="332"/>
      <c r="QYD59" s="332"/>
      <c r="QYE59" s="332"/>
      <c r="QYF59" s="332"/>
      <c r="QYG59" s="332"/>
      <c r="QYH59" s="332"/>
      <c r="QYI59" s="332"/>
      <c r="QYJ59" s="332"/>
      <c r="QYK59" s="332"/>
      <c r="QYL59" s="332"/>
      <c r="QYM59" s="332"/>
      <c r="QYN59" s="332"/>
      <c r="QYO59" s="332"/>
      <c r="QYP59" s="332"/>
      <c r="QYQ59" s="332"/>
      <c r="QYR59" s="332"/>
      <c r="QYS59" s="332"/>
      <c r="QYT59" s="332"/>
      <c r="QYU59" s="332"/>
      <c r="QYV59" s="332"/>
      <c r="QYW59" s="332"/>
      <c r="QYX59" s="332"/>
      <c r="QYY59" s="332"/>
      <c r="QYZ59" s="332"/>
      <c r="QZA59" s="332"/>
      <c r="QZB59" s="332"/>
      <c r="QZC59" s="332"/>
      <c r="QZD59" s="332"/>
      <c r="QZE59" s="332"/>
      <c r="QZF59" s="332"/>
      <c r="QZG59" s="332"/>
      <c r="QZH59" s="332"/>
      <c r="QZI59" s="332"/>
      <c r="QZJ59" s="332"/>
      <c r="QZK59" s="332"/>
      <c r="QZL59" s="332"/>
      <c r="QZM59" s="332"/>
      <c r="QZN59" s="332"/>
      <c r="QZO59" s="332"/>
      <c r="QZP59" s="332"/>
      <c r="QZQ59" s="332"/>
      <c r="QZR59" s="332"/>
      <c r="QZS59" s="332"/>
      <c r="QZT59" s="332"/>
      <c r="QZU59" s="332"/>
      <c r="QZV59" s="332"/>
      <c r="QZW59" s="332"/>
      <c r="QZX59" s="332"/>
      <c r="QZY59" s="332"/>
      <c r="QZZ59" s="332"/>
      <c r="RAA59" s="332"/>
      <c r="RAB59" s="332"/>
      <c r="RAC59" s="332"/>
      <c r="RAD59" s="332"/>
      <c r="RAE59" s="332"/>
      <c r="RAF59" s="332"/>
      <c r="RAG59" s="332"/>
      <c r="RAH59" s="332"/>
      <c r="RAI59" s="332"/>
      <c r="RAJ59" s="332"/>
      <c r="RAK59" s="332"/>
      <c r="RAL59" s="332"/>
      <c r="RAM59" s="332"/>
      <c r="RAN59" s="332"/>
      <c r="RAO59" s="332"/>
      <c r="RAP59" s="332"/>
      <c r="RAQ59" s="332"/>
      <c r="RAR59" s="332"/>
      <c r="RAS59" s="332"/>
      <c r="RAT59" s="332"/>
      <c r="RAU59" s="332"/>
      <c r="RAV59" s="332"/>
      <c r="RAW59" s="332"/>
      <c r="RAX59" s="332"/>
      <c r="RAY59" s="332"/>
      <c r="RAZ59" s="332"/>
      <c r="RBA59" s="332"/>
      <c r="RBB59" s="332"/>
      <c r="RBC59" s="332"/>
      <c r="RBD59" s="332"/>
      <c r="RBE59" s="332"/>
      <c r="RBF59" s="332"/>
      <c r="RBG59" s="332"/>
      <c r="RBH59" s="332"/>
      <c r="RBI59" s="332"/>
      <c r="RBJ59" s="332"/>
      <c r="RBK59" s="332"/>
      <c r="RBL59" s="332"/>
      <c r="RBM59" s="332"/>
      <c r="RBN59" s="332"/>
      <c r="RBO59" s="332"/>
      <c r="RBP59" s="332"/>
      <c r="RBQ59" s="332"/>
      <c r="RBR59" s="332"/>
      <c r="RBS59" s="332"/>
      <c r="RBT59" s="332"/>
      <c r="RBU59" s="332"/>
      <c r="RBV59" s="332"/>
      <c r="RBW59" s="332"/>
      <c r="RBX59" s="332"/>
      <c r="RBY59" s="332"/>
      <c r="RBZ59" s="332"/>
      <c r="RCA59" s="332"/>
      <c r="RCB59" s="332"/>
      <c r="RCC59" s="332"/>
      <c r="RCD59" s="332"/>
      <c r="RCE59" s="332"/>
      <c r="RCF59" s="332"/>
      <c r="RCG59" s="332"/>
      <c r="RCH59" s="332"/>
      <c r="RCI59" s="332"/>
      <c r="RCJ59" s="332"/>
      <c r="RCK59" s="332"/>
      <c r="RCL59" s="332"/>
      <c r="RCM59" s="332"/>
      <c r="RCN59" s="332"/>
      <c r="RCO59" s="332"/>
      <c r="RCP59" s="332"/>
      <c r="RCQ59" s="332"/>
      <c r="RCR59" s="332"/>
      <c r="RCS59" s="332"/>
      <c r="RCT59" s="332"/>
      <c r="RCU59" s="332"/>
      <c r="RCV59" s="332"/>
      <c r="RCW59" s="332"/>
      <c r="RCX59" s="332"/>
      <c r="RCY59" s="332"/>
      <c r="RCZ59" s="332"/>
      <c r="RDA59" s="332"/>
      <c r="RDB59" s="332"/>
      <c r="RDC59" s="332"/>
      <c r="RDD59" s="332"/>
      <c r="RDE59" s="332"/>
      <c r="RDF59" s="332"/>
      <c r="RDG59" s="332"/>
      <c r="RDH59" s="332"/>
      <c r="RDI59" s="332"/>
      <c r="RDJ59" s="332"/>
      <c r="RDK59" s="332"/>
      <c r="RDL59" s="332"/>
      <c r="RDM59" s="332"/>
      <c r="RDN59" s="332"/>
      <c r="RDO59" s="332"/>
      <c r="RDP59" s="332"/>
      <c r="RDQ59" s="332"/>
      <c r="RDR59" s="332"/>
      <c r="RDS59" s="332"/>
      <c r="RDT59" s="332"/>
      <c r="RDU59" s="332"/>
      <c r="RDV59" s="332"/>
      <c r="RDW59" s="332"/>
      <c r="RDX59" s="332"/>
      <c r="RDY59" s="332"/>
      <c r="RDZ59" s="332"/>
      <c r="REA59" s="332"/>
      <c r="REB59" s="332"/>
      <c r="REC59" s="332"/>
      <c r="RED59" s="332"/>
      <c r="REE59" s="332"/>
      <c r="REF59" s="332"/>
      <c r="REG59" s="332"/>
      <c r="REH59" s="332"/>
      <c r="REI59" s="332"/>
      <c r="REJ59" s="332"/>
      <c r="REK59" s="332"/>
      <c r="REL59" s="332"/>
      <c r="REM59" s="332"/>
      <c r="REN59" s="332"/>
      <c r="REO59" s="332"/>
      <c r="REP59" s="332"/>
      <c r="REQ59" s="332"/>
      <c r="RER59" s="332"/>
      <c r="RES59" s="332"/>
      <c r="RET59" s="332"/>
      <c r="REU59" s="332"/>
      <c r="REV59" s="332"/>
      <c r="REW59" s="332"/>
      <c r="REX59" s="332"/>
      <c r="REY59" s="332"/>
      <c r="REZ59" s="332"/>
      <c r="RFA59" s="332"/>
      <c r="RFB59" s="332"/>
      <c r="RFC59" s="332"/>
      <c r="RFD59" s="332"/>
      <c r="RFE59" s="332"/>
      <c r="RFF59" s="332"/>
      <c r="RFG59" s="332"/>
      <c r="RFH59" s="332"/>
      <c r="RFI59" s="332"/>
      <c r="RFJ59" s="332"/>
      <c r="RFK59" s="332"/>
      <c r="RFL59" s="332"/>
      <c r="RFM59" s="332"/>
      <c r="RFN59" s="332"/>
      <c r="RFO59" s="332"/>
      <c r="RFP59" s="332"/>
      <c r="RFQ59" s="332"/>
      <c r="RFR59" s="332"/>
      <c r="RFS59" s="332"/>
      <c r="RFT59" s="332"/>
      <c r="RFU59" s="332"/>
      <c r="RFV59" s="332"/>
      <c r="RFW59" s="332"/>
      <c r="RFX59" s="332"/>
      <c r="RFY59" s="332"/>
      <c r="RFZ59" s="332"/>
      <c r="RGA59" s="332"/>
      <c r="RGB59" s="332"/>
      <c r="RGC59" s="332"/>
      <c r="RGD59" s="332"/>
      <c r="RGE59" s="332"/>
      <c r="RGF59" s="332"/>
      <c r="RGG59" s="332"/>
      <c r="RGH59" s="332"/>
      <c r="RGI59" s="332"/>
      <c r="RGJ59" s="332"/>
      <c r="RGK59" s="332"/>
      <c r="RGL59" s="332"/>
      <c r="RGM59" s="332"/>
      <c r="RGN59" s="332"/>
      <c r="RGO59" s="332"/>
      <c r="RGP59" s="332"/>
      <c r="RGQ59" s="332"/>
      <c r="RGR59" s="332"/>
      <c r="RGS59" s="332"/>
      <c r="RGT59" s="332"/>
      <c r="RGU59" s="332"/>
      <c r="RGV59" s="332"/>
      <c r="RGW59" s="332"/>
      <c r="RGX59" s="332"/>
      <c r="RGY59" s="332"/>
      <c r="RGZ59" s="332"/>
      <c r="RHA59" s="332"/>
      <c r="RHB59" s="332"/>
      <c r="RHC59" s="332"/>
      <c r="RHD59" s="332"/>
      <c r="RHE59" s="332"/>
      <c r="RHF59" s="332"/>
      <c r="RHG59" s="332"/>
      <c r="RHH59" s="332"/>
      <c r="RHI59" s="332"/>
      <c r="RHJ59" s="332"/>
      <c r="RHK59" s="332"/>
      <c r="RHL59" s="332"/>
      <c r="RHM59" s="332"/>
      <c r="RHN59" s="332"/>
      <c r="RHO59" s="332"/>
      <c r="RHP59" s="332"/>
      <c r="RHQ59" s="332"/>
      <c r="RHR59" s="332"/>
      <c r="RHS59" s="332"/>
      <c r="RHT59" s="332"/>
      <c r="RHU59" s="332"/>
      <c r="RHV59" s="332"/>
      <c r="RHW59" s="332"/>
      <c r="RHX59" s="332"/>
      <c r="RHY59" s="332"/>
      <c r="RHZ59" s="332"/>
      <c r="RIA59" s="332"/>
      <c r="RIB59" s="332"/>
      <c r="RIC59" s="332"/>
      <c r="RID59" s="332"/>
      <c r="RIE59" s="332"/>
      <c r="RIF59" s="332"/>
      <c r="RIG59" s="332"/>
      <c r="RIH59" s="332"/>
      <c r="RII59" s="332"/>
      <c r="RIJ59" s="332"/>
      <c r="RIK59" s="332"/>
      <c r="RIL59" s="332"/>
      <c r="RIM59" s="332"/>
      <c r="RIN59" s="332"/>
      <c r="RIO59" s="332"/>
      <c r="RIP59" s="332"/>
      <c r="RIQ59" s="332"/>
      <c r="RIR59" s="332"/>
      <c r="RIS59" s="332"/>
      <c r="RIT59" s="332"/>
      <c r="RIU59" s="332"/>
      <c r="RIV59" s="332"/>
      <c r="RIW59" s="332"/>
      <c r="RIX59" s="332"/>
      <c r="RIY59" s="332"/>
      <c r="RIZ59" s="332"/>
      <c r="RJA59" s="332"/>
      <c r="RJB59" s="332"/>
      <c r="RJC59" s="332"/>
      <c r="RJD59" s="332"/>
      <c r="RJE59" s="332"/>
      <c r="RJF59" s="332"/>
      <c r="RJG59" s="332"/>
      <c r="RJH59" s="332"/>
      <c r="RJI59" s="332"/>
      <c r="RJJ59" s="332"/>
      <c r="RJK59" s="332"/>
      <c r="RJL59" s="332"/>
      <c r="RJM59" s="332"/>
      <c r="RJN59" s="332"/>
      <c r="RJO59" s="332"/>
      <c r="RJP59" s="332"/>
      <c r="RJQ59" s="332"/>
      <c r="RJR59" s="332"/>
      <c r="RJS59" s="332"/>
      <c r="RJT59" s="332"/>
      <c r="RJU59" s="332"/>
      <c r="RJV59" s="332"/>
      <c r="RJW59" s="332"/>
      <c r="RJX59" s="332"/>
      <c r="RJY59" s="332"/>
      <c r="RJZ59" s="332"/>
      <c r="RKA59" s="332"/>
      <c r="RKB59" s="332"/>
      <c r="RKC59" s="332"/>
      <c r="RKD59" s="332"/>
      <c r="RKE59" s="332"/>
      <c r="RKF59" s="332"/>
      <c r="RKG59" s="332"/>
      <c r="RKH59" s="332"/>
      <c r="RKI59" s="332"/>
      <c r="RKJ59" s="332"/>
      <c r="RKK59" s="332"/>
      <c r="RKL59" s="332"/>
      <c r="RKM59" s="332"/>
      <c r="RKN59" s="332"/>
      <c r="RKO59" s="332"/>
      <c r="RKP59" s="332"/>
      <c r="RKQ59" s="332"/>
      <c r="RKR59" s="332"/>
      <c r="RKS59" s="332"/>
      <c r="RKT59" s="332"/>
      <c r="RKU59" s="332"/>
      <c r="RKV59" s="332"/>
      <c r="RKW59" s="332"/>
      <c r="RKX59" s="332"/>
      <c r="RKY59" s="332"/>
      <c r="RKZ59" s="332"/>
      <c r="RLA59" s="332"/>
      <c r="RLB59" s="332"/>
      <c r="RLC59" s="332"/>
      <c r="RLD59" s="332"/>
      <c r="RLE59" s="332"/>
      <c r="RLF59" s="332"/>
      <c r="RLG59" s="332"/>
      <c r="RLH59" s="332"/>
      <c r="RLI59" s="332"/>
      <c r="RLJ59" s="332"/>
      <c r="RLK59" s="332"/>
      <c r="RLL59" s="332"/>
      <c r="RLM59" s="332"/>
      <c r="RLN59" s="332"/>
      <c r="RLO59" s="332"/>
      <c r="RLP59" s="332"/>
      <c r="RLQ59" s="332"/>
      <c r="RLR59" s="332"/>
      <c r="RLS59" s="332"/>
      <c r="RLT59" s="332"/>
      <c r="RLU59" s="332"/>
      <c r="RLV59" s="332"/>
      <c r="RLW59" s="332"/>
      <c r="RLX59" s="332"/>
      <c r="RLY59" s="332"/>
      <c r="RLZ59" s="332"/>
      <c r="RMA59" s="332"/>
      <c r="RMB59" s="332"/>
      <c r="RMC59" s="332"/>
      <c r="RMD59" s="332"/>
      <c r="RME59" s="332"/>
      <c r="RMF59" s="332"/>
      <c r="RMG59" s="332"/>
      <c r="RMH59" s="332"/>
      <c r="RMI59" s="332"/>
      <c r="RMJ59" s="332"/>
      <c r="RMK59" s="332"/>
      <c r="RML59" s="332"/>
      <c r="RMM59" s="332"/>
      <c r="RMN59" s="332"/>
      <c r="RMO59" s="332"/>
      <c r="RMP59" s="332"/>
      <c r="RMQ59" s="332"/>
      <c r="RMR59" s="332"/>
      <c r="RMS59" s="332"/>
      <c r="RMT59" s="332"/>
      <c r="RMU59" s="332"/>
      <c r="RMV59" s="332"/>
      <c r="RMW59" s="332"/>
      <c r="RMX59" s="332"/>
      <c r="RMY59" s="332"/>
      <c r="RMZ59" s="332"/>
      <c r="RNA59" s="332"/>
      <c r="RNB59" s="332"/>
      <c r="RNC59" s="332"/>
      <c r="RND59" s="332"/>
      <c r="RNE59" s="332"/>
      <c r="RNF59" s="332"/>
      <c r="RNG59" s="332"/>
      <c r="RNH59" s="332"/>
      <c r="RNI59" s="332"/>
      <c r="RNJ59" s="332"/>
      <c r="RNK59" s="332"/>
      <c r="RNL59" s="332"/>
      <c r="RNM59" s="332"/>
      <c r="RNN59" s="332"/>
      <c r="RNO59" s="332"/>
      <c r="RNP59" s="332"/>
      <c r="RNQ59" s="332"/>
      <c r="RNR59" s="332"/>
      <c r="RNS59" s="332"/>
      <c r="RNT59" s="332"/>
      <c r="RNU59" s="332"/>
      <c r="RNV59" s="332"/>
      <c r="RNW59" s="332"/>
      <c r="RNX59" s="332"/>
      <c r="RNY59" s="332"/>
      <c r="RNZ59" s="332"/>
      <c r="ROA59" s="332"/>
      <c r="ROB59" s="332"/>
      <c r="ROC59" s="332"/>
      <c r="ROD59" s="332"/>
      <c r="ROE59" s="332"/>
      <c r="ROF59" s="332"/>
      <c r="ROG59" s="332"/>
      <c r="ROH59" s="332"/>
      <c r="ROI59" s="332"/>
      <c r="ROJ59" s="332"/>
      <c r="ROK59" s="332"/>
      <c r="ROL59" s="332"/>
      <c r="ROM59" s="332"/>
      <c r="RON59" s="332"/>
      <c r="ROO59" s="332"/>
      <c r="ROP59" s="332"/>
      <c r="ROQ59" s="332"/>
      <c r="ROR59" s="332"/>
      <c r="ROS59" s="332"/>
      <c r="ROT59" s="332"/>
      <c r="ROU59" s="332"/>
      <c r="ROV59" s="332"/>
      <c r="ROW59" s="332"/>
      <c r="ROX59" s="332"/>
      <c r="ROY59" s="332"/>
      <c r="ROZ59" s="332"/>
      <c r="RPA59" s="332"/>
      <c r="RPB59" s="332"/>
      <c r="RPC59" s="332"/>
      <c r="RPD59" s="332"/>
      <c r="RPE59" s="332"/>
      <c r="RPF59" s="332"/>
      <c r="RPG59" s="332"/>
      <c r="RPH59" s="332"/>
      <c r="RPI59" s="332"/>
      <c r="RPJ59" s="332"/>
      <c r="RPK59" s="332"/>
      <c r="RPL59" s="332"/>
      <c r="RPM59" s="332"/>
      <c r="RPN59" s="332"/>
      <c r="RPO59" s="332"/>
      <c r="RPP59" s="332"/>
      <c r="RPQ59" s="332"/>
      <c r="RPR59" s="332"/>
      <c r="RPS59" s="332"/>
      <c r="RPT59" s="332"/>
      <c r="RPU59" s="332"/>
      <c r="RPV59" s="332"/>
      <c r="RPW59" s="332"/>
      <c r="RPX59" s="332"/>
      <c r="RPY59" s="332"/>
      <c r="RPZ59" s="332"/>
      <c r="RQA59" s="332"/>
      <c r="RQB59" s="332"/>
      <c r="RQC59" s="332"/>
      <c r="RQD59" s="332"/>
      <c r="RQE59" s="332"/>
      <c r="RQF59" s="332"/>
      <c r="RQG59" s="332"/>
      <c r="RQH59" s="332"/>
      <c r="RQI59" s="332"/>
      <c r="RQJ59" s="332"/>
      <c r="RQK59" s="332"/>
      <c r="RQL59" s="332"/>
      <c r="RQM59" s="332"/>
      <c r="RQN59" s="332"/>
      <c r="RQO59" s="332"/>
      <c r="RQP59" s="332"/>
      <c r="RQQ59" s="332"/>
      <c r="RQR59" s="332"/>
      <c r="RQS59" s="332"/>
      <c r="RQT59" s="332"/>
      <c r="RQU59" s="332"/>
      <c r="RQV59" s="332"/>
      <c r="RQW59" s="332"/>
      <c r="RQX59" s="332"/>
      <c r="RQY59" s="332"/>
      <c r="RQZ59" s="332"/>
      <c r="RRA59" s="332"/>
      <c r="RRB59" s="332"/>
      <c r="RRC59" s="332"/>
      <c r="RRD59" s="332"/>
      <c r="RRE59" s="332"/>
      <c r="RRF59" s="332"/>
      <c r="RRG59" s="332"/>
      <c r="RRH59" s="332"/>
      <c r="RRI59" s="332"/>
      <c r="RRJ59" s="332"/>
      <c r="RRK59" s="332"/>
      <c r="RRL59" s="332"/>
      <c r="RRM59" s="332"/>
      <c r="RRN59" s="332"/>
      <c r="RRO59" s="332"/>
      <c r="RRP59" s="332"/>
      <c r="RRQ59" s="332"/>
      <c r="RRR59" s="332"/>
      <c r="RRS59" s="332"/>
      <c r="RRT59" s="332"/>
      <c r="RRU59" s="332"/>
      <c r="RRV59" s="332"/>
      <c r="RRW59" s="332"/>
      <c r="RRX59" s="332"/>
      <c r="RRY59" s="332"/>
      <c r="RRZ59" s="332"/>
      <c r="RSA59" s="332"/>
      <c r="RSB59" s="332"/>
      <c r="RSC59" s="332"/>
      <c r="RSD59" s="332"/>
      <c r="RSE59" s="332"/>
      <c r="RSF59" s="332"/>
      <c r="RSG59" s="332"/>
      <c r="RSH59" s="332"/>
      <c r="RSI59" s="332"/>
      <c r="RSJ59" s="332"/>
      <c r="RSK59" s="332"/>
      <c r="RSL59" s="332"/>
      <c r="RSM59" s="332"/>
      <c r="RSN59" s="332"/>
      <c r="RSO59" s="332"/>
      <c r="RSP59" s="332"/>
      <c r="RSQ59" s="332"/>
      <c r="RSR59" s="332"/>
      <c r="RSS59" s="332"/>
      <c r="RST59" s="332"/>
      <c r="RSU59" s="332"/>
      <c r="RSV59" s="332"/>
      <c r="RSW59" s="332"/>
      <c r="RSX59" s="332"/>
      <c r="RSY59" s="332"/>
      <c r="RSZ59" s="332"/>
      <c r="RTA59" s="332"/>
      <c r="RTB59" s="332"/>
      <c r="RTC59" s="332"/>
      <c r="RTD59" s="332"/>
      <c r="RTE59" s="332"/>
      <c r="RTF59" s="332"/>
      <c r="RTG59" s="332"/>
      <c r="RTH59" s="332"/>
      <c r="RTI59" s="332"/>
      <c r="RTJ59" s="332"/>
      <c r="RTK59" s="332"/>
      <c r="RTL59" s="332"/>
      <c r="RTM59" s="332"/>
      <c r="RTN59" s="332"/>
      <c r="RTO59" s="332"/>
      <c r="RTP59" s="332"/>
      <c r="RTQ59" s="332"/>
      <c r="RTR59" s="332"/>
      <c r="RTS59" s="332"/>
      <c r="RTT59" s="332"/>
      <c r="RTU59" s="332"/>
      <c r="RTV59" s="332"/>
      <c r="RTW59" s="332"/>
      <c r="RTX59" s="332"/>
      <c r="RTY59" s="332"/>
      <c r="RTZ59" s="332"/>
      <c r="RUA59" s="332"/>
      <c r="RUB59" s="332"/>
      <c r="RUC59" s="332"/>
      <c r="RUD59" s="332"/>
      <c r="RUE59" s="332"/>
      <c r="RUF59" s="332"/>
      <c r="RUG59" s="332"/>
      <c r="RUH59" s="332"/>
      <c r="RUI59" s="332"/>
      <c r="RUJ59" s="332"/>
      <c r="RUK59" s="332"/>
      <c r="RUL59" s="332"/>
      <c r="RUM59" s="332"/>
      <c r="RUN59" s="332"/>
      <c r="RUO59" s="332"/>
      <c r="RUP59" s="332"/>
      <c r="RUQ59" s="332"/>
      <c r="RUR59" s="332"/>
      <c r="RUS59" s="332"/>
      <c r="RUT59" s="332"/>
      <c r="RUU59" s="332"/>
      <c r="RUV59" s="332"/>
      <c r="RUW59" s="332"/>
      <c r="RUX59" s="332"/>
      <c r="RUY59" s="332"/>
      <c r="RUZ59" s="332"/>
      <c r="RVA59" s="332"/>
      <c r="RVB59" s="332"/>
      <c r="RVC59" s="332"/>
      <c r="RVD59" s="332"/>
      <c r="RVE59" s="332"/>
      <c r="RVF59" s="332"/>
      <c r="RVG59" s="332"/>
      <c r="RVH59" s="332"/>
      <c r="RVI59" s="332"/>
      <c r="RVJ59" s="332"/>
      <c r="RVK59" s="332"/>
      <c r="RVL59" s="332"/>
      <c r="RVM59" s="332"/>
      <c r="RVN59" s="332"/>
      <c r="RVO59" s="332"/>
      <c r="RVP59" s="332"/>
      <c r="RVQ59" s="332"/>
      <c r="RVR59" s="332"/>
      <c r="RVS59" s="332"/>
      <c r="RVT59" s="332"/>
      <c r="RVU59" s="332"/>
      <c r="RVV59" s="332"/>
      <c r="RVW59" s="332"/>
      <c r="RVX59" s="332"/>
      <c r="RVY59" s="332"/>
      <c r="RVZ59" s="332"/>
      <c r="RWA59" s="332"/>
      <c r="RWB59" s="332"/>
      <c r="RWC59" s="332"/>
      <c r="RWD59" s="332"/>
      <c r="RWE59" s="332"/>
      <c r="RWF59" s="332"/>
      <c r="RWG59" s="332"/>
      <c r="RWH59" s="332"/>
      <c r="RWI59" s="332"/>
      <c r="RWJ59" s="332"/>
      <c r="RWK59" s="332"/>
      <c r="RWL59" s="332"/>
      <c r="RWM59" s="332"/>
      <c r="RWN59" s="332"/>
      <c r="RWO59" s="332"/>
      <c r="RWP59" s="332"/>
      <c r="RWQ59" s="332"/>
      <c r="RWR59" s="332"/>
      <c r="RWS59" s="332"/>
      <c r="RWT59" s="332"/>
      <c r="RWU59" s="332"/>
      <c r="RWV59" s="332"/>
      <c r="RWW59" s="332"/>
      <c r="RWX59" s="332"/>
      <c r="RWY59" s="332"/>
      <c r="RWZ59" s="332"/>
      <c r="RXA59" s="332"/>
      <c r="RXB59" s="332"/>
      <c r="RXC59" s="332"/>
      <c r="RXD59" s="332"/>
      <c r="RXE59" s="332"/>
      <c r="RXF59" s="332"/>
      <c r="RXG59" s="332"/>
      <c r="RXH59" s="332"/>
      <c r="RXI59" s="332"/>
      <c r="RXJ59" s="332"/>
      <c r="RXK59" s="332"/>
      <c r="RXL59" s="332"/>
      <c r="RXM59" s="332"/>
      <c r="RXN59" s="332"/>
      <c r="RXO59" s="332"/>
      <c r="RXP59" s="332"/>
      <c r="RXQ59" s="332"/>
      <c r="RXR59" s="332"/>
      <c r="RXS59" s="332"/>
      <c r="RXT59" s="332"/>
      <c r="RXU59" s="332"/>
      <c r="RXV59" s="332"/>
      <c r="RXW59" s="332"/>
      <c r="RXX59" s="332"/>
      <c r="RXY59" s="332"/>
      <c r="RXZ59" s="332"/>
      <c r="RYA59" s="332"/>
      <c r="RYB59" s="332"/>
      <c r="RYC59" s="332"/>
      <c r="RYD59" s="332"/>
      <c r="RYE59" s="332"/>
      <c r="RYF59" s="332"/>
      <c r="RYG59" s="332"/>
      <c r="RYH59" s="332"/>
      <c r="RYI59" s="332"/>
      <c r="RYJ59" s="332"/>
      <c r="RYK59" s="332"/>
      <c r="RYL59" s="332"/>
      <c r="RYM59" s="332"/>
      <c r="RYN59" s="332"/>
      <c r="RYO59" s="332"/>
      <c r="RYP59" s="332"/>
      <c r="RYQ59" s="332"/>
      <c r="RYR59" s="332"/>
      <c r="RYS59" s="332"/>
      <c r="RYT59" s="332"/>
      <c r="RYU59" s="332"/>
      <c r="RYV59" s="332"/>
      <c r="RYW59" s="332"/>
      <c r="RYX59" s="332"/>
      <c r="RYY59" s="332"/>
      <c r="RYZ59" s="332"/>
      <c r="RZA59" s="332"/>
      <c r="RZB59" s="332"/>
      <c r="RZC59" s="332"/>
      <c r="RZD59" s="332"/>
      <c r="RZE59" s="332"/>
      <c r="RZF59" s="332"/>
      <c r="RZG59" s="332"/>
      <c r="RZH59" s="332"/>
      <c r="RZI59" s="332"/>
      <c r="RZJ59" s="332"/>
      <c r="RZK59" s="332"/>
      <c r="RZL59" s="332"/>
      <c r="RZM59" s="332"/>
      <c r="RZN59" s="332"/>
      <c r="RZO59" s="332"/>
      <c r="RZP59" s="332"/>
      <c r="RZQ59" s="332"/>
      <c r="RZR59" s="332"/>
      <c r="RZS59" s="332"/>
      <c r="RZT59" s="332"/>
      <c r="RZU59" s="332"/>
      <c r="RZV59" s="332"/>
      <c r="RZW59" s="332"/>
      <c r="RZX59" s="332"/>
      <c r="RZY59" s="332"/>
      <c r="RZZ59" s="332"/>
      <c r="SAA59" s="332"/>
      <c r="SAB59" s="332"/>
      <c r="SAC59" s="332"/>
      <c r="SAD59" s="332"/>
      <c r="SAE59" s="332"/>
      <c r="SAF59" s="332"/>
      <c r="SAG59" s="332"/>
      <c r="SAH59" s="332"/>
      <c r="SAI59" s="332"/>
      <c r="SAJ59" s="332"/>
      <c r="SAK59" s="332"/>
      <c r="SAL59" s="332"/>
      <c r="SAM59" s="332"/>
      <c r="SAN59" s="332"/>
      <c r="SAO59" s="332"/>
      <c r="SAP59" s="332"/>
      <c r="SAQ59" s="332"/>
      <c r="SAR59" s="332"/>
      <c r="SAS59" s="332"/>
      <c r="SAT59" s="332"/>
      <c r="SAU59" s="332"/>
      <c r="SAV59" s="332"/>
      <c r="SAW59" s="332"/>
      <c r="SAX59" s="332"/>
      <c r="SAY59" s="332"/>
      <c r="SAZ59" s="332"/>
      <c r="SBA59" s="332"/>
      <c r="SBB59" s="332"/>
      <c r="SBC59" s="332"/>
      <c r="SBD59" s="332"/>
      <c r="SBE59" s="332"/>
      <c r="SBF59" s="332"/>
      <c r="SBG59" s="332"/>
      <c r="SBH59" s="332"/>
      <c r="SBI59" s="332"/>
      <c r="SBJ59" s="332"/>
      <c r="SBK59" s="332"/>
      <c r="SBL59" s="332"/>
      <c r="SBM59" s="332"/>
      <c r="SBN59" s="332"/>
      <c r="SBO59" s="332"/>
      <c r="SBP59" s="332"/>
      <c r="SBQ59" s="332"/>
      <c r="SBR59" s="332"/>
      <c r="SBS59" s="332"/>
      <c r="SBT59" s="332"/>
      <c r="SBU59" s="332"/>
      <c r="SBV59" s="332"/>
      <c r="SBW59" s="332"/>
      <c r="SBX59" s="332"/>
      <c r="SBY59" s="332"/>
      <c r="SBZ59" s="332"/>
      <c r="SCA59" s="332"/>
      <c r="SCB59" s="332"/>
      <c r="SCC59" s="332"/>
      <c r="SCD59" s="332"/>
      <c r="SCE59" s="332"/>
      <c r="SCF59" s="332"/>
      <c r="SCG59" s="332"/>
      <c r="SCH59" s="332"/>
      <c r="SCI59" s="332"/>
      <c r="SCJ59" s="332"/>
      <c r="SCK59" s="332"/>
      <c r="SCL59" s="332"/>
      <c r="SCM59" s="332"/>
      <c r="SCN59" s="332"/>
      <c r="SCO59" s="332"/>
      <c r="SCP59" s="332"/>
      <c r="SCQ59" s="332"/>
      <c r="SCR59" s="332"/>
      <c r="SCS59" s="332"/>
      <c r="SCT59" s="332"/>
      <c r="SCU59" s="332"/>
      <c r="SCV59" s="332"/>
      <c r="SCW59" s="332"/>
      <c r="SCX59" s="332"/>
      <c r="SCY59" s="332"/>
      <c r="SCZ59" s="332"/>
      <c r="SDA59" s="332"/>
      <c r="SDB59" s="332"/>
      <c r="SDC59" s="332"/>
      <c r="SDD59" s="332"/>
      <c r="SDE59" s="332"/>
      <c r="SDF59" s="332"/>
      <c r="SDG59" s="332"/>
      <c r="SDH59" s="332"/>
      <c r="SDI59" s="332"/>
      <c r="SDJ59" s="332"/>
      <c r="SDK59" s="332"/>
      <c r="SDL59" s="332"/>
      <c r="SDM59" s="332"/>
      <c r="SDN59" s="332"/>
      <c r="SDO59" s="332"/>
      <c r="SDP59" s="332"/>
      <c r="SDQ59" s="332"/>
      <c r="SDR59" s="332"/>
      <c r="SDS59" s="332"/>
      <c r="SDT59" s="332"/>
      <c r="SDU59" s="332"/>
      <c r="SDV59" s="332"/>
      <c r="SDW59" s="332"/>
      <c r="SDX59" s="332"/>
      <c r="SDY59" s="332"/>
      <c r="SDZ59" s="332"/>
      <c r="SEA59" s="332"/>
      <c r="SEB59" s="332"/>
      <c r="SEC59" s="332"/>
      <c r="SED59" s="332"/>
      <c r="SEE59" s="332"/>
      <c r="SEF59" s="332"/>
      <c r="SEG59" s="332"/>
      <c r="SEH59" s="332"/>
      <c r="SEI59" s="332"/>
      <c r="SEJ59" s="332"/>
      <c r="SEK59" s="332"/>
      <c r="SEL59" s="332"/>
      <c r="SEM59" s="332"/>
      <c r="SEN59" s="332"/>
      <c r="SEO59" s="332"/>
      <c r="SEP59" s="332"/>
      <c r="SEQ59" s="332"/>
      <c r="SER59" s="332"/>
      <c r="SES59" s="332"/>
      <c r="SET59" s="332"/>
      <c r="SEU59" s="332"/>
      <c r="SEV59" s="332"/>
      <c r="SEW59" s="332"/>
      <c r="SEX59" s="332"/>
      <c r="SEY59" s="332"/>
      <c r="SEZ59" s="332"/>
      <c r="SFA59" s="332"/>
      <c r="SFB59" s="332"/>
      <c r="SFC59" s="332"/>
      <c r="SFD59" s="332"/>
      <c r="SFE59" s="332"/>
      <c r="SFF59" s="332"/>
      <c r="SFG59" s="332"/>
      <c r="SFH59" s="332"/>
      <c r="SFI59" s="332"/>
      <c r="SFJ59" s="332"/>
      <c r="SFK59" s="332"/>
      <c r="SFL59" s="332"/>
      <c r="SFM59" s="332"/>
      <c r="SFN59" s="332"/>
      <c r="SFO59" s="332"/>
      <c r="SFP59" s="332"/>
      <c r="SFQ59" s="332"/>
      <c r="SFR59" s="332"/>
      <c r="SFS59" s="332"/>
      <c r="SFT59" s="332"/>
      <c r="SFU59" s="332"/>
      <c r="SFV59" s="332"/>
      <c r="SFW59" s="332"/>
      <c r="SFX59" s="332"/>
      <c r="SFY59" s="332"/>
      <c r="SFZ59" s="332"/>
      <c r="SGA59" s="332"/>
      <c r="SGB59" s="332"/>
      <c r="SGC59" s="332"/>
      <c r="SGD59" s="332"/>
      <c r="SGE59" s="332"/>
      <c r="SGF59" s="332"/>
      <c r="SGG59" s="332"/>
      <c r="SGH59" s="332"/>
      <c r="SGI59" s="332"/>
      <c r="SGJ59" s="332"/>
      <c r="SGK59" s="332"/>
      <c r="SGL59" s="332"/>
      <c r="SGM59" s="332"/>
      <c r="SGN59" s="332"/>
      <c r="SGO59" s="332"/>
      <c r="SGP59" s="332"/>
      <c r="SGQ59" s="332"/>
      <c r="SGR59" s="332"/>
      <c r="SGS59" s="332"/>
      <c r="SGT59" s="332"/>
      <c r="SGU59" s="332"/>
      <c r="SGV59" s="332"/>
      <c r="SGW59" s="332"/>
      <c r="SGX59" s="332"/>
      <c r="SGY59" s="332"/>
      <c r="SGZ59" s="332"/>
      <c r="SHA59" s="332"/>
      <c r="SHB59" s="332"/>
      <c r="SHC59" s="332"/>
      <c r="SHD59" s="332"/>
      <c r="SHE59" s="332"/>
      <c r="SHF59" s="332"/>
      <c r="SHG59" s="332"/>
      <c r="SHH59" s="332"/>
      <c r="SHI59" s="332"/>
      <c r="SHJ59" s="332"/>
      <c r="SHK59" s="332"/>
      <c r="SHL59" s="332"/>
      <c r="SHM59" s="332"/>
      <c r="SHN59" s="332"/>
      <c r="SHO59" s="332"/>
      <c r="SHP59" s="332"/>
      <c r="SHQ59" s="332"/>
      <c r="SHR59" s="332"/>
      <c r="SHS59" s="332"/>
      <c r="SHT59" s="332"/>
      <c r="SHU59" s="332"/>
      <c r="SHV59" s="332"/>
      <c r="SHW59" s="332"/>
      <c r="SHX59" s="332"/>
      <c r="SHY59" s="332"/>
      <c r="SHZ59" s="332"/>
      <c r="SIA59" s="332"/>
      <c r="SIB59" s="332"/>
      <c r="SIC59" s="332"/>
      <c r="SID59" s="332"/>
      <c r="SIE59" s="332"/>
      <c r="SIF59" s="332"/>
      <c r="SIG59" s="332"/>
      <c r="SIH59" s="332"/>
      <c r="SII59" s="332"/>
      <c r="SIJ59" s="332"/>
      <c r="SIK59" s="332"/>
      <c r="SIL59" s="332"/>
      <c r="SIM59" s="332"/>
      <c r="SIN59" s="332"/>
      <c r="SIO59" s="332"/>
      <c r="SIP59" s="332"/>
      <c r="SIQ59" s="332"/>
      <c r="SIR59" s="332"/>
      <c r="SIS59" s="332"/>
      <c r="SIT59" s="332"/>
      <c r="SIU59" s="332"/>
      <c r="SIV59" s="332"/>
      <c r="SIW59" s="332"/>
      <c r="SIX59" s="332"/>
      <c r="SIY59" s="332"/>
      <c r="SIZ59" s="332"/>
      <c r="SJA59" s="332"/>
      <c r="SJB59" s="332"/>
      <c r="SJC59" s="332"/>
      <c r="SJD59" s="332"/>
      <c r="SJE59" s="332"/>
      <c r="SJF59" s="332"/>
      <c r="SJG59" s="332"/>
      <c r="SJH59" s="332"/>
      <c r="SJI59" s="332"/>
      <c r="SJJ59" s="332"/>
      <c r="SJK59" s="332"/>
      <c r="SJL59" s="332"/>
      <c r="SJM59" s="332"/>
      <c r="SJN59" s="332"/>
      <c r="SJO59" s="332"/>
      <c r="SJP59" s="332"/>
      <c r="SJQ59" s="332"/>
      <c r="SJR59" s="332"/>
      <c r="SJS59" s="332"/>
      <c r="SJT59" s="332"/>
      <c r="SJU59" s="332"/>
      <c r="SJV59" s="332"/>
      <c r="SJW59" s="332"/>
      <c r="SJX59" s="332"/>
      <c r="SJY59" s="332"/>
      <c r="SJZ59" s="332"/>
      <c r="SKA59" s="332"/>
      <c r="SKB59" s="332"/>
      <c r="SKC59" s="332"/>
      <c r="SKD59" s="332"/>
      <c r="SKE59" s="332"/>
      <c r="SKF59" s="332"/>
      <c r="SKG59" s="332"/>
      <c r="SKH59" s="332"/>
      <c r="SKI59" s="332"/>
      <c r="SKJ59" s="332"/>
      <c r="SKK59" s="332"/>
      <c r="SKL59" s="332"/>
      <c r="SKM59" s="332"/>
      <c r="SKN59" s="332"/>
      <c r="SKO59" s="332"/>
      <c r="SKP59" s="332"/>
      <c r="SKQ59" s="332"/>
      <c r="SKR59" s="332"/>
      <c r="SKS59" s="332"/>
      <c r="SKT59" s="332"/>
      <c r="SKU59" s="332"/>
      <c r="SKV59" s="332"/>
      <c r="SKW59" s="332"/>
      <c r="SKX59" s="332"/>
      <c r="SKY59" s="332"/>
      <c r="SKZ59" s="332"/>
      <c r="SLA59" s="332"/>
      <c r="SLB59" s="332"/>
      <c r="SLC59" s="332"/>
      <c r="SLD59" s="332"/>
      <c r="SLE59" s="332"/>
      <c r="SLF59" s="332"/>
      <c r="SLG59" s="332"/>
      <c r="SLH59" s="332"/>
      <c r="SLI59" s="332"/>
      <c r="SLJ59" s="332"/>
      <c r="SLK59" s="332"/>
      <c r="SLL59" s="332"/>
      <c r="SLM59" s="332"/>
      <c r="SLN59" s="332"/>
      <c r="SLO59" s="332"/>
      <c r="SLP59" s="332"/>
      <c r="SLQ59" s="332"/>
      <c r="SLR59" s="332"/>
      <c r="SLS59" s="332"/>
      <c r="SLT59" s="332"/>
      <c r="SLU59" s="332"/>
      <c r="SLV59" s="332"/>
      <c r="SLW59" s="332"/>
      <c r="SLX59" s="332"/>
      <c r="SLY59" s="332"/>
      <c r="SLZ59" s="332"/>
      <c r="SMA59" s="332"/>
      <c r="SMB59" s="332"/>
      <c r="SMC59" s="332"/>
      <c r="SMD59" s="332"/>
      <c r="SME59" s="332"/>
      <c r="SMF59" s="332"/>
      <c r="SMG59" s="332"/>
      <c r="SMH59" s="332"/>
      <c r="SMI59" s="332"/>
      <c r="SMJ59" s="332"/>
      <c r="SMK59" s="332"/>
      <c r="SML59" s="332"/>
      <c r="SMM59" s="332"/>
      <c r="SMN59" s="332"/>
      <c r="SMO59" s="332"/>
      <c r="SMP59" s="332"/>
      <c r="SMQ59" s="332"/>
      <c r="SMR59" s="332"/>
      <c r="SMS59" s="332"/>
      <c r="SMT59" s="332"/>
      <c r="SMU59" s="332"/>
      <c r="SMV59" s="332"/>
      <c r="SMW59" s="332"/>
      <c r="SMX59" s="332"/>
      <c r="SMY59" s="332"/>
      <c r="SMZ59" s="332"/>
      <c r="SNA59" s="332"/>
      <c r="SNB59" s="332"/>
      <c r="SNC59" s="332"/>
      <c r="SND59" s="332"/>
      <c r="SNE59" s="332"/>
      <c r="SNF59" s="332"/>
      <c r="SNG59" s="332"/>
      <c r="SNH59" s="332"/>
      <c r="SNI59" s="332"/>
      <c r="SNJ59" s="332"/>
      <c r="SNK59" s="332"/>
      <c r="SNL59" s="332"/>
      <c r="SNM59" s="332"/>
      <c r="SNN59" s="332"/>
      <c r="SNO59" s="332"/>
      <c r="SNP59" s="332"/>
      <c r="SNQ59" s="332"/>
      <c r="SNR59" s="332"/>
      <c r="SNS59" s="332"/>
      <c r="SNT59" s="332"/>
      <c r="SNU59" s="332"/>
      <c r="SNV59" s="332"/>
      <c r="SNW59" s="332"/>
      <c r="SNX59" s="332"/>
      <c r="SNY59" s="332"/>
      <c r="SNZ59" s="332"/>
      <c r="SOA59" s="332"/>
      <c r="SOB59" s="332"/>
      <c r="SOC59" s="332"/>
      <c r="SOD59" s="332"/>
      <c r="SOE59" s="332"/>
      <c r="SOF59" s="332"/>
      <c r="SOG59" s="332"/>
      <c r="SOH59" s="332"/>
      <c r="SOI59" s="332"/>
      <c r="SOJ59" s="332"/>
      <c r="SOK59" s="332"/>
      <c r="SOL59" s="332"/>
      <c r="SOM59" s="332"/>
      <c r="SON59" s="332"/>
      <c r="SOO59" s="332"/>
      <c r="SOP59" s="332"/>
      <c r="SOQ59" s="332"/>
      <c r="SOR59" s="332"/>
      <c r="SOS59" s="332"/>
      <c r="SOT59" s="332"/>
      <c r="SOU59" s="332"/>
      <c r="SOV59" s="332"/>
      <c r="SOW59" s="332"/>
      <c r="SOX59" s="332"/>
      <c r="SOY59" s="332"/>
      <c r="SOZ59" s="332"/>
      <c r="SPA59" s="332"/>
      <c r="SPB59" s="332"/>
      <c r="SPC59" s="332"/>
      <c r="SPD59" s="332"/>
      <c r="SPE59" s="332"/>
      <c r="SPF59" s="332"/>
      <c r="SPG59" s="332"/>
      <c r="SPH59" s="332"/>
      <c r="SPI59" s="332"/>
      <c r="SPJ59" s="332"/>
      <c r="SPK59" s="332"/>
      <c r="SPL59" s="332"/>
      <c r="SPM59" s="332"/>
      <c r="SPN59" s="332"/>
      <c r="SPO59" s="332"/>
      <c r="SPP59" s="332"/>
      <c r="SPQ59" s="332"/>
      <c r="SPR59" s="332"/>
      <c r="SPS59" s="332"/>
      <c r="SPT59" s="332"/>
      <c r="SPU59" s="332"/>
      <c r="SPV59" s="332"/>
      <c r="SPW59" s="332"/>
      <c r="SPX59" s="332"/>
      <c r="SPY59" s="332"/>
      <c r="SPZ59" s="332"/>
      <c r="SQA59" s="332"/>
      <c r="SQB59" s="332"/>
      <c r="SQC59" s="332"/>
      <c r="SQD59" s="332"/>
      <c r="SQE59" s="332"/>
      <c r="SQF59" s="332"/>
      <c r="SQG59" s="332"/>
      <c r="SQH59" s="332"/>
      <c r="SQI59" s="332"/>
      <c r="SQJ59" s="332"/>
      <c r="SQK59" s="332"/>
      <c r="SQL59" s="332"/>
      <c r="SQM59" s="332"/>
      <c r="SQN59" s="332"/>
      <c r="SQO59" s="332"/>
      <c r="SQP59" s="332"/>
      <c r="SQQ59" s="332"/>
      <c r="SQR59" s="332"/>
      <c r="SQS59" s="332"/>
      <c r="SQT59" s="332"/>
      <c r="SQU59" s="332"/>
      <c r="SQV59" s="332"/>
      <c r="SQW59" s="332"/>
      <c r="SQX59" s="332"/>
      <c r="SQY59" s="332"/>
      <c r="SQZ59" s="332"/>
      <c r="SRA59" s="332"/>
      <c r="SRB59" s="332"/>
      <c r="SRC59" s="332"/>
      <c r="SRD59" s="332"/>
      <c r="SRE59" s="332"/>
      <c r="SRF59" s="332"/>
      <c r="SRG59" s="332"/>
      <c r="SRH59" s="332"/>
      <c r="SRI59" s="332"/>
      <c r="SRJ59" s="332"/>
      <c r="SRK59" s="332"/>
      <c r="SRL59" s="332"/>
      <c r="SRM59" s="332"/>
      <c r="SRN59" s="332"/>
      <c r="SRO59" s="332"/>
      <c r="SRP59" s="332"/>
      <c r="SRQ59" s="332"/>
      <c r="SRR59" s="332"/>
      <c r="SRS59" s="332"/>
      <c r="SRT59" s="332"/>
      <c r="SRU59" s="332"/>
      <c r="SRV59" s="332"/>
      <c r="SRW59" s="332"/>
      <c r="SRX59" s="332"/>
      <c r="SRY59" s="332"/>
      <c r="SRZ59" s="332"/>
      <c r="SSA59" s="332"/>
      <c r="SSB59" s="332"/>
      <c r="SSC59" s="332"/>
      <c r="SSD59" s="332"/>
      <c r="SSE59" s="332"/>
      <c r="SSF59" s="332"/>
      <c r="SSG59" s="332"/>
      <c r="SSH59" s="332"/>
      <c r="SSI59" s="332"/>
      <c r="SSJ59" s="332"/>
      <c r="SSK59" s="332"/>
      <c r="SSL59" s="332"/>
      <c r="SSM59" s="332"/>
      <c r="SSN59" s="332"/>
      <c r="SSO59" s="332"/>
      <c r="SSP59" s="332"/>
      <c r="SSQ59" s="332"/>
      <c r="SSR59" s="332"/>
      <c r="SSS59" s="332"/>
      <c r="SST59" s="332"/>
      <c r="SSU59" s="332"/>
      <c r="SSV59" s="332"/>
      <c r="SSW59" s="332"/>
      <c r="SSX59" s="332"/>
      <c r="SSY59" s="332"/>
      <c r="SSZ59" s="332"/>
      <c r="STA59" s="332"/>
      <c r="STB59" s="332"/>
      <c r="STC59" s="332"/>
      <c r="STD59" s="332"/>
      <c r="STE59" s="332"/>
      <c r="STF59" s="332"/>
      <c r="STG59" s="332"/>
      <c r="STH59" s="332"/>
      <c r="STI59" s="332"/>
      <c r="STJ59" s="332"/>
      <c r="STK59" s="332"/>
      <c r="STL59" s="332"/>
      <c r="STM59" s="332"/>
      <c r="STN59" s="332"/>
      <c r="STO59" s="332"/>
      <c r="STP59" s="332"/>
      <c r="STQ59" s="332"/>
      <c r="STR59" s="332"/>
      <c r="STS59" s="332"/>
      <c r="STT59" s="332"/>
      <c r="STU59" s="332"/>
      <c r="STV59" s="332"/>
      <c r="STW59" s="332"/>
      <c r="STX59" s="332"/>
      <c r="STY59" s="332"/>
      <c r="STZ59" s="332"/>
      <c r="SUA59" s="332"/>
      <c r="SUB59" s="332"/>
      <c r="SUC59" s="332"/>
      <c r="SUD59" s="332"/>
      <c r="SUE59" s="332"/>
      <c r="SUF59" s="332"/>
      <c r="SUG59" s="332"/>
      <c r="SUH59" s="332"/>
      <c r="SUI59" s="332"/>
      <c r="SUJ59" s="332"/>
      <c r="SUK59" s="332"/>
      <c r="SUL59" s="332"/>
      <c r="SUM59" s="332"/>
      <c r="SUN59" s="332"/>
      <c r="SUO59" s="332"/>
      <c r="SUP59" s="332"/>
      <c r="SUQ59" s="332"/>
      <c r="SUR59" s="332"/>
      <c r="SUS59" s="332"/>
      <c r="SUT59" s="332"/>
      <c r="SUU59" s="332"/>
      <c r="SUV59" s="332"/>
      <c r="SUW59" s="332"/>
      <c r="SUX59" s="332"/>
      <c r="SUY59" s="332"/>
      <c r="SUZ59" s="332"/>
      <c r="SVA59" s="332"/>
      <c r="SVB59" s="332"/>
      <c r="SVC59" s="332"/>
      <c r="SVD59" s="332"/>
      <c r="SVE59" s="332"/>
      <c r="SVF59" s="332"/>
      <c r="SVG59" s="332"/>
      <c r="SVH59" s="332"/>
      <c r="SVI59" s="332"/>
      <c r="SVJ59" s="332"/>
      <c r="SVK59" s="332"/>
      <c r="SVL59" s="332"/>
      <c r="SVM59" s="332"/>
      <c r="SVN59" s="332"/>
      <c r="SVO59" s="332"/>
      <c r="SVP59" s="332"/>
      <c r="SVQ59" s="332"/>
      <c r="SVR59" s="332"/>
      <c r="SVS59" s="332"/>
      <c r="SVT59" s="332"/>
      <c r="SVU59" s="332"/>
      <c r="SVV59" s="332"/>
      <c r="SVW59" s="332"/>
      <c r="SVX59" s="332"/>
      <c r="SVY59" s="332"/>
      <c r="SVZ59" s="332"/>
      <c r="SWA59" s="332"/>
      <c r="SWB59" s="332"/>
      <c r="SWC59" s="332"/>
      <c r="SWD59" s="332"/>
      <c r="SWE59" s="332"/>
      <c r="SWF59" s="332"/>
      <c r="SWG59" s="332"/>
      <c r="SWH59" s="332"/>
      <c r="SWI59" s="332"/>
      <c r="SWJ59" s="332"/>
      <c r="SWK59" s="332"/>
      <c r="SWL59" s="332"/>
      <c r="SWM59" s="332"/>
      <c r="SWN59" s="332"/>
      <c r="SWO59" s="332"/>
      <c r="SWP59" s="332"/>
      <c r="SWQ59" s="332"/>
      <c r="SWR59" s="332"/>
      <c r="SWS59" s="332"/>
      <c r="SWT59" s="332"/>
      <c r="SWU59" s="332"/>
      <c r="SWV59" s="332"/>
      <c r="SWW59" s="332"/>
      <c r="SWX59" s="332"/>
      <c r="SWY59" s="332"/>
      <c r="SWZ59" s="332"/>
      <c r="SXA59" s="332"/>
      <c r="SXB59" s="332"/>
      <c r="SXC59" s="332"/>
      <c r="SXD59" s="332"/>
      <c r="SXE59" s="332"/>
      <c r="SXF59" s="332"/>
      <c r="SXG59" s="332"/>
      <c r="SXH59" s="332"/>
      <c r="SXI59" s="332"/>
      <c r="SXJ59" s="332"/>
      <c r="SXK59" s="332"/>
      <c r="SXL59" s="332"/>
      <c r="SXM59" s="332"/>
      <c r="SXN59" s="332"/>
      <c r="SXO59" s="332"/>
      <c r="SXP59" s="332"/>
      <c r="SXQ59" s="332"/>
      <c r="SXR59" s="332"/>
      <c r="SXS59" s="332"/>
      <c r="SXT59" s="332"/>
      <c r="SXU59" s="332"/>
      <c r="SXV59" s="332"/>
      <c r="SXW59" s="332"/>
      <c r="SXX59" s="332"/>
      <c r="SXY59" s="332"/>
      <c r="SXZ59" s="332"/>
      <c r="SYA59" s="332"/>
      <c r="SYB59" s="332"/>
      <c r="SYC59" s="332"/>
      <c r="SYD59" s="332"/>
      <c r="SYE59" s="332"/>
      <c r="SYF59" s="332"/>
      <c r="SYG59" s="332"/>
      <c r="SYH59" s="332"/>
      <c r="SYI59" s="332"/>
      <c r="SYJ59" s="332"/>
      <c r="SYK59" s="332"/>
      <c r="SYL59" s="332"/>
      <c r="SYM59" s="332"/>
      <c r="SYN59" s="332"/>
      <c r="SYO59" s="332"/>
      <c r="SYP59" s="332"/>
      <c r="SYQ59" s="332"/>
      <c r="SYR59" s="332"/>
      <c r="SYS59" s="332"/>
      <c r="SYT59" s="332"/>
      <c r="SYU59" s="332"/>
      <c r="SYV59" s="332"/>
      <c r="SYW59" s="332"/>
      <c r="SYX59" s="332"/>
      <c r="SYY59" s="332"/>
      <c r="SYZ59" s="332"/>
      <c r="SZA59" s="332"/>
      <c r="SZB59" s="332"/>
      <c r="SZC59" s="332"/>
      <c r="SZD59" s="332"/>
      <c r="SZE59" s="332"/>
      <c r="SZF59" s="332"/>
      <c r="SZG59" s="332"/>
      <c r="SZH59" s="332"/>
      <c r="SZI59" s="332"/>
      <c r="SZJ59" s="332"/>
      <c r="SZK59" s="332"/>
      <c r="SZL59" s="332"/>
      <c r="SZM59" s="332"/>
      <c r="SZN59" s="332"/>
      <c r="SZO59" s="332"/>
      <c r="SZP59" s="332"/>
      <c r="SZQ59" s="332"/>
      <c r="SZR59" s="332"/>
      <c r="SZS59" s="332"/>
      <c r="SZT59" s="332"/>
      <c r="SZU59" s="332"/>
      <c r="SZV59" s="332"/>
      <c r="SZW59" s="332"/>
      <c r="SZX59" s="332"/>
      <c r="SZY59" s="332"/>
      <c r="SZZ59" s="332"/>
      <c r="TAA59" s="332"/>
      <c r="TAB59" s="332"/>
      <c r="TAC59" s="332"/>
      <c r="TAD59" s="332"/>
      <c r="TAE59" s="332"/>
      <c r="TAF59" s="332"/>
      <c r="TAG59" s="332"/>
      <c r="TAH59" s="332"/>
      <c r="TAI59" s="332"/>
      <c r="TAJ59" s="332"/>
      <c r="TAK59" s="332"/>
      <c r="TAL59" s="332"/>
      <c r="TAM59" s="332"/>
      <c r="TAN59" s="332"/>
      <c r="TAO59" s="332"/>
      <c r="TAP59" s="332"/>
      <c r="TAQ59" s="332"/>
      <c r="TAR59" s="332"/>
      <c r="TAS59" s="332"/>
      <c r="TAT59" s="332"/>
      <c r="TAU59" s="332"/>
      <c r="TAV59" s="332"/>
      <c r="TAW59" s="332"/>
      <c r="TAX59" s="332"/>
      <c r="TAY59" s="332"/>
      <c r="TAZ59" s="332"/>
      <c r="TBA59" s="332"/>
      <c r="TBB59" s="332"/>
      <c r="TBC59" s="332"/>
      <c r="TBD59" s="332"/>
      <c r="TBE59" s="332"/>
      <c r="TBF59" s="332"/>
      <c r="TBG59" s="332"/>
      <c r="TBH59" s="332"/>
      <c r="TBI59" s="332"/>
      <c r="TBJ59" s="332"/>
      <c r="TBK59" s="332"/>
      <c r="TBL59" s="332"/>
      <c r="TBM59" s="332"/>
      <c r="TBN59" s="332"/>
      <c r="TBO59" s="332"/>
      <c r="TBP59" s="332"/>
      <c r="TBQ59" s="332"/>
      <c r="TBR59" s="332"/>
      <c r="TBS59" s="332"/>
      <c r="TBT59" s="332"/>
      <c r="TBU59" s="332"/>
      <c r="TBV59" s="332"/>
      <c r="TBW59" s="332"/>
      <c r="TBX59" s="332"/>
      <c r="TBY59" s="332"/>
      <c r="TBZ59" s="332"/>
      <c r="TCA59" s="332"/>
      <c r="TCB59" s="332"/>
      <c r="TCC59" s="332"/>
      <c r="TCD59" s="332"/>
      <c r="TCE59" s="332"/>
      <c r="TCF59" s="332"/>
      <c r="TCG59" s="332"/>
      <c r="TCH59" s="332"/>
      <c r="TCI59" s="332"/>
      <c r="TCJ59" s="332"/>
      <c r="TCK59" s="332"/>
      <c r="TCL59" s="332"/>
      <c r="TCM59" s="332"/>
      <c r="TCN59" s="332"/>
      <c r="TCO59" s="332"/>
      <c r="TCP59" s="332"/>
      <c r="TCQ59" s="332"/>
      <c r="TCR59" s="332"/>
      <c r="TCS59" s="332"/>
      <c r="TCT59" s="332"/>
      <c r="TCU59" s="332"/>
      <c r="TCV59" s="332"/>
      <c r="TCW59" s="332"/>
      <c r="TCX59" s="332"/>
      <c r="TCY59" s="332"/>
      <c r="TCZ59" s="332"/>
      <c r="TDA59" s="332"/>
      <c r="TDB59" s="332"/>
      <c r="TDC59" s="332"/>
      <c r="TDD59" s="332"/>
      <c r="TDE59" s="332"/>
      <c r="TDF59" s="332"/>
      <c r="TDG59" s="332"/>
      <c r="TDH59" s="332"/>
      <c r="TDI59" s="332"/>
      <c r="TDJ59" s="332"/>
      <c r="TDK59" s="332"/>
      <c r="TDL59" s="332"/>
      <c r="TDM59" s="332"/>
      <c r="TDN59" s="332"/>
      <c r="TDO59" s="332"/>
      <c r="TDP59" s="332"/>
      <c r="TDQ59" s="332"/>
      <c r="TDR59" s="332"/>
      <c r="TDS59" s="332"/>
      <c r="TDT59" s="332"/>
      <c r="TDU59" s="332"/>
      <c r="TDV59" s="332"/>
      <c r="TDW59" s="332"/>
      <c r="TDX59" s="332"/>
      <c r="TDY59" s="332"/>
      <c r="TDZ59" s="332"/>
      <c r="TEA59" s="332"/>
      <c r="TEB59" s="332"/>
      <c r="TEC59" s="332"/>
      <c r="TED59" s="332"/>
      <c r="TEE59" s="332"/>
      <c r="TEF59" s="332"/>
      <c r="TEG59" s="332"/>
      <c r="TEH59" s="332"/>
      <c r="TEI59" s="332"/>
      <c r="TEJ59" s="332"/>
      <c r="TEK59" s="332"/>
      <c r="TEL59" s="332"/>
      <c r="TEM59" s="332"/>
      <c r="TEN59" s="332"/>
      <c r="TEO59" s="332"/>
      <c r="TEP59" s="332"/>
      <c r="TEQ59" s="332"/>
      <c r="TER59" s="332"/>
      <c r="TES59" s="332"/>
      <c r="TET59" s="332"/>
      <c r="TEU59" s="332"/>
      <c r="TEV59" s="332"/>
      <c r="TEW59" s="332"/>
      <c r="TEX59" s="332"/>
      <c r="TEY59" s="332"/>
      <c r="TEZ59" s="332"/>
      <c r="TFA59" s="332"/>
      <c r="TFB59" s="332"/>
      <c r="TFC59" s="332"/>
      <c r="TFD59" s="332"/>
      <c r="TFE59" s="332"/>
      <c r="TFF59" s="332"/>
      <c r="TFG59" s="332"/>
      <c r="TFH59" s="332"/>
      <c r="TFI59" s="332"/>
      <c r="TFJ59" s="332"/>
      <c r="TFK59" s="332"/>
      <c r="TFL59" s="332"/>
      <c r="TFM59" s="332"/>
      <c r="TFN59" s="332"/>
      <c r="TFO59" s="332"/>
      <c r="TFP59" s="332"/>
      <c r="TFQ59" s="332"/>
      <c r="TFR59" s="332"/>
      <c r="TFS59" s="332"/>
      <c r="TFT59" s="332"/>
      <c r="TFU59" s="332"/>
      <c r="TFV59" s="332"/>
      <c r="TFW59" s="332"/>
      <c r="TFX59" s="332"/>
      <c r="TFY59" s="332"/>
      <c r="TFZ59" s="332"/>
      <c r="TGA59" s="332"/>
      <c r="TGB59" s="332"/>
      <c r="TGC59" s="332"/>
      <c r="TGD59" s="332"/>
      <c r="TGE59" s="332"/>
      <c r="TGF59" s="332"/>
      <c r="TGG59" s="332"/>
      <c r="TGH59" s="332"/>
      <c r="TGI59" s="332"/>
      <c r="TGJ59" s="332"/>
      <c r="TGK59" s="332"/>
      <c r="TGL59" s="332"/>
      <c r="TGM59" s="332"/>
      <c r="TGN59" s="332"/>
      <c r="TGO59" s="332"/>
      <c r="TGP59" s="332"/>
      <c r="TGQ59" s="332"/>
      <c r="TGR59" s="332"/>
      <c r="TGS59" s="332"/>
      <c r="TGT59" s="332"/>
      <c r="TGU59" s="332"/>
      <c r="TGV59" s="332"/>
      <c r="TGW59" s="332"/>
      <c r="TGX59" s="332"/>
      <c r="TGY59" s="332"/>
      <c r="TGZ59" s="332"/>
      <c r="THA59" s="332"/>
      <c r="THB59" s="332"/>
      <c r="THC59" s="332"/>
      <c r="THD59" s="332"/>
      <c r="THE59" s="332"/>
      <c r="THF59" s="332"/>
      <c r="THG59" s="332"/>
      <c r="THH59" s="332"/>
      <c r="THI59" s="332"/>
      <c r="THJ59" s="332"/>
      <c r="THK59" s="332"/>
      <c r="THL59" s="332"/>
      <c r="THM59" s="332"/>
      <c r="THN59" s="332"/>
      <c r="THO59" s="332"/>
      <c r="THP59" s="332"/>
      <c r="THQ59" s="332"/>
      <c r="THR59" s="332"/>
      <c r="THS59" s="332"/>
      <c r="THT59" s="332"/>
      <c r="THU59" s="332"/>
      <c r="THV59" s="332"/>
      <c r="THW59" s="332"/>
      <c r="THX59" s="332"/>
      <c r="THY59" s="332"/>
      <c r="THZ59" s="332"/>
      <c r="TIA59" s="332"/>
      <c r="TIB59" s="332"/>
      <c r="TIC59" s="332"/>
      <c r="TID59" s="332"/>
      <c r="TIE59" s="332"/>
      <c r="TIF59" s="332"/>
      <c r="TIG59" s="332"/>
      <c r="TIH59" s="332"/>
      <c r="TII59" s="332"/>
      <c r="TIJ59" s="332"/>
      <c r="TIK59" s="332"/>
      <c r="TIL59" s="332"/>
      <c r="TIM59" s="332"/>
      <c r="TIN59" s="332"/>
      <c r="TIO59" s="332"/>
      <c r="TIP59" s="332"/>
      <c r="TIQ59" s="332"/>
      <c r="TIR59" s="332"/>
      <c r="TIS59" s="332"/>
      <c r="TIT59" s="332"/>
      <c r="TIU59" s="332"/>
      <c r="TIV59" s="332"/>
      <c r="TIW59" s="332"/>
      <c r="TIX59" s="332"/>
      <c r="TIY59" s="332"/>
      <c r="TIZ59" s="332"/>
      <c r="TJA59" s="332"/>
      <c r="TJB59" s="332"/>
      <c r="TJC59" s="332"/>
      <c r="TJD59" s="332"/>
      <c r="TJE59" s="332"/>
      <c r="TJF59" s="332"/>
      <c r="TJG59" s="332"/>
      <c r="TJH59" s="332"/>
      <c r="TJI59" s="332"/>
      <c r="TJJ59" s="332"/>
      <c r="TJK59" s="332"/>
      <c r="TJL59" s="332"/>
      <c r="TJM59" s="332"/>
      <c r="TJN59" s="332"/>
      <c r="TJO59" s="332"/>
      <c r="TJP59" s="332"/>
      <c r="TJQ59" s="332"/>
      <c r="TJR59" s="332"/>
      <c r="TJS59" s="332"/>
      <c r="TJT59" s="332"/>
      <c r="TJU59" s="332"/>
      <c r="TJV59" s="332"/>
      <c r="TJW59" s="332"/>
      <c r="TJX59" s="332"/>
      <c r="TJY59" s="332"/>
      <c r="TJZ59" s="332"/>
      <c r="TKA59" s="332"/>
      <c r="TKB59" s="332"/>
      <c r="TKC59" s="332"/>
      <c r="TKD59" s="332"/>
      <c r="TKE59" s="332"/>
      <c r="TKF59" s="332"/>
      <c r="TKG59" s="332"/>
      <c r="TKH59" s="332"/>
      <c r="TKI59" s="332"/>
      <c r="TKJ59" s="332"/>
      <c r="TKK59" s="332"/>
      <c r="TKL59" s="332"/>
      <c r="TKM59" s="332"/>
      <c r="TKN59" s="332"/>
      <c r="TKO59" s="332"/>
      <c r="TKP59" s="332"/>
      <c r="TKQ59" s="332"/>
      <c r="TKR59" s="332"/>
      <c r="TKS59" s="332"/>
      <c r="TKT59" s="332"/>
      <c r="TKU59" s="332"/>
      <c r="TKV59" s="332"/>
      <c r="TKW59" s="332"/>
      <c r="TKX59" s="332"/>
      <c r="TKY59" s="332"/>
      <c r="TKZ59" s="332"/>
      <c r="TLA59" s="332"/>
      <c r="TLB59" s="332"/>
      <c r="TLC59" s="332"/>
      <c r="TLD59" s="332"/>
      <c r="TLE59" s="332"/>
      <c r="TLF59" s="332"/>
      <c r="TLG59" s="332"/>
      <c r="TLH59" s="332"/>
      <c r="TLI59" s="332"/>
      <c r="TLJ59" s="332"/>
      <c r="TLK59" s="332"/>
      <c r="TLL59" s="332"/>
      <c r="TLM59" s="332"/>
      <c r="TLN59" s="332"/>
      <c r="TLO59" s="332"/>
      <c r="TLP59" s="332"/>
      <c r="TLQ59" s="332"/>
      <c r="TLR59" s="332"/>
      <c r="TLS59" s="332"/>
      <c r="TLT59" s="332"/>
      <c r="TLU59" s="332"/>
      <c r="TLV59" s="332"/>
      <c r="TLW59" s="332"/>
      <c r="TLX59" s="332"/>
      <c r="TLY59" s="332"/>
      <c r="TLZ59" s="332"/>
      <c r="TMA59" s="332"/>
      <c r="TMB59" s="332"/>
      <c r="TMC59" s="332"/>
      <c r="TMD59" s="332"/>
      <c r="TME59" s="332"/>
      <c r="TMF59" s="332"/>
      <c r="TMG59" s="332"/>
      <c r="TMH59" s="332"/>
      <c r="TMI59" s="332"/>
      <c r="TMJ59" s="332"/>
      <c r="TMK59" s="332"/>
      <c r="TML59" s="332"/>
      <c r="TMM59" s="332"/>
      <c r="TMN59" s="332"/>
      <c r="TMO59" s="332"/>
      <c r="TMP59" s="332"/>
      <c r="TMQ59" s="332"/>
      <c r="TMR59" s="332"/>
      <c r="TMS59" s="332"/>
      <c r="TMT59" s="332"/>
      <c r="TMU59" s="332"/>
      <c r="TMV59" s="332"/>
      <c r="TMW59" s="332"/>
      <c r="TMX59" s="332"/>
      <c r="TMY59" s="332"/>
      <c r="TMZ59" s="332"/>
      <c r="TNA59" s="332"/>
      <c r="TNB59" s="332"/>
      <c r="TNC59" s="332"/>
      <c r="TND59" s="332"/>
      <c r="TNE59" s="332"/>
      <c r="TNF59" s="332"/>
      <c r="TNG59" s="332"/>
      <c r="TNH59" s="332"/>
      <c r="TNI59" s="332"/>
      <c r="TNJ59" s="332"/>
      <c r="TNK59" s="332"/>
      <c r="TNL59" s="332"/>
      <c r="TNM59" s="332"/>
      <c r="TNN59" s="332"/>
      <c r="TNO59" s="332"/>
      <c r="TNP59" s="332"/>
      <c r="TNQ59" s="332"/>
      <c r="TNR59" s="332"/>
      <c r="TNS59" s="332"/>
      <c r="TNT59" s="332"/>
      <c r="TNU59" s="332"/>
      <c r="TNV59" s="332"/>
      <c r="TNW59" s="332"/>
      <c r="TNX59" s="332"/>
      <c r="TNY59" s="332"/>
      <c r="TNZ59" s="332"/>
      <c r="TOA59" s="332"/>
      <c r="TOB59" s="332"/>
      <c r="TOC59" s="332"/>
      <c r="TOD59" s="332"/>
      <c r="TOE59" s="332"/>
      <c r="TOF59" s="332"/>
      <c r="TOG59" s="332"/>
      <c r="TOH59" s="332"/>
      <c r="TOI59" s="332"/>
      <c r="TOJ59" s="332"/>
      <c r="TOK59" s="332"/>
      <c r="TOL59" s="332"/>
      <c r="TOM59" s="332"/>
      <c r="TON59" s="332"/>
      <c r="TOO59" s="332"/>
      <c r="TOP59" s="332"/>
      <c r="TOQ59" s="332"/>
      <c r="TOR59" s="332"/>
      <c r="TOS59" s="332"/>
      <c r="TOT59" s="332"/>
      <c r="TOU59" s="332"/>
      <c r="TOV59" s="332"/>
      <c r="TOW59" s="332"/>
      <c r="TOX59" s="332"/>
      <c r="TOY59" s="332"/>
      <c r="TOZ59" s="332"/>
      <c r="TPA59" s="332"/>
      <c r="TPB59" s="332"/>
      <c r="TPC59" s="332"/>
      <c r="TPD59" s="332"/>
      <c r="TPE59" s="332"/>
      <c r="TPF59" s="332"/>
      <c r="TPG59" s="332"/>
      <c r="TPH59" s="332"/>
      <c r="TPI59" s="332"/>
      <c r="TPJ59" s="332"/>
      <c r="TPK59" s="332"/>
      <c r="TPL59" s="332"/>
      <c r="TPM59" s="332"/>
      <c r="TPN59" s="332"/>
      <c r="TPO59" s="332"/>
      <c r="TPP59" s="332"/>
      <c r="TPQ59" s="332"/>
      <c r="TPR59" s="332"/>
      <c r="TPS59" s="332"/>
      <c r="TPT59" s="332"/>
      <c r="TPU59" s="332"/>
      <c r="TPV59" s="332"/>
      <c r="TPW59" s="332"/>
      <c r="TPX59" s="332"/>
      <c r="TPY59" s="332"/>
      <c r="TPZ59" s="332"/>
      <c r="TQA59" s="332"/>
      <c r="TQB59" s="332"/>
      <c r="TQC59" s="332"/>
      <c r="TQD59" s="332"/>
      <c r="TQE59" s="332"/>
      <c r="TQF59" s="332"/>
      <c r="TQG59" s="332"/>
      <c r="TQH59" s="332"/>
      <c r="TQI59" s="332"/>
      <c r="TQJ59" s="332"/>
      <c r="TQK59" s="332"/>
      <c r="TQL59" s="332"/>
      <c r="TQM59" s="332"/>
      <c r="TQN59" s="332"/>
      <c r="TQO59" s="332"/>
      <c r="TQP59" s="332"/>
      <c r="TQQ59" s="332"/>
      <c r="TQR59" s="332"/>
      <c r="TQS59" s="332"/>
      <c r="TQT59" s="332"/>
      <c r="TQU59" s="332"/>
      <c r="TQV59" s="332"/>
      <c r="TQW59" s="332"/>
      <c r="TQX59" s="332"/>
      <c r="TQY59" s="332"/>
      <c r="TQZ59" s="332"/>
      <c r="TRA59" s="332"/>
      <c r="TRB59" s="332"/>
      <c r="TRC59" s="332"/>
      <c r="TRD59" s="332"/>
      <c r="TRE59" s="332"/>
      <c r="TRF59" s="332"/>
      <c r="TRG59" s="332"/>
      <c r="TRH59" s="332"/>
      <c r="TRI59" s="332"/>
      <c r="TRJ59" s="332"/>
      <c r="TRK59" s="332"/>
      <c r="TRL59" s="332"/>
      <c r="TRM59" s="332"/>
      <c r="TRN59" s="332"/>
      <c r="TRO59" s="332"/>
      <c r="TRP59" s="332"/>
      <c r="TRQ59" s="332"/>
      <c r="TRR59" s="332"/>
      <c r="TRS59" s="332"/>
      <c r="TRT59" s="332"/>
      <c r="TRU59" s="332"/>
      <c r="TRV59" s="332"/>
      <c r="TRW59" s="332"/>
      <c r="TRX59" s="332"/>
      <c r="TRY59" s="332"/>
      <c r="TRZ59" s="332"/>
      <c r="TSA59" s="332"/>
      <c r="TSB59" s="332"/>
      <c r="TSC59" s="332"/>
      <c r="TSD59" s="332"/>
      <c r="TSE59" s="332"/>
      <c r="TSF59" s="332"/>
      <c r="TSG59" s="332"/>
      <c r="TSH59" s="332"/>
      <c r="TSI59" s="332"/>
      <c r="TSJ59" s="332"/>
      <c r="TSK59" s="332"/>
      <c r="TSL59" s="332"/>
      <c r="TSM59" s="332"/>
      <c r="TSN59" s="332"/>
      <c r="TSO59" s="332"/>
      <c r="TSP59" s="332"/>
      <c r="TSQ59" s="332"/>
      <c r="TSR59" s="332"/>
      <c r="TSS59" s="332"/>
      <c r="TST59" s="332"/>
      <c r="TSU59" s="332"/>
      <c r="TSV59" s="332"/>
      <c r="TSW59" s="332"/>
      <c r="TSX59" s="332"/>
      <c r="TSY59" s="332"/>
      <c r="TSZ59" s="332"/>
      <c r="TTA59" s="332"/>
      <c r="TTB59" s="332"/>
      <c r="TTC59" s="332"/>
      <c r="TTD59" s="332"/>
      <c r="TTE59" s="332"/>
      <c r="TTF59" s="332"/>
      <c r="TTG59" s="332"/>
      <c r="TTH59" s="332"/>
      <c r="TTI59" s="332"/>
      <c r="TTJ59" s="332"/>
      <c r="TTK59" s="332"/>
      <c r="TTL59" s="332"/>
      <c r="TTM59" s="332"/>
      <c r="TTN59" s="332"/>
      <c r="TTO59" s="332"/>
      <c r="TTP59" s="332"/>
      <c r="TTQ59" s="332"/>
      <c r="TTR59" s="332"/>
      <c r="TTS59" s="332"/>
      <c r="TTT59" s="332"/>
      <c r="TTU59" s="332"/>
      <c r="TTV59" s="332"/>
      <c r="TTW59" s="332"/>
      <c r="TTX59" s="332"/>
      <c r="TTY59" s="332"/>
      <c r="TTZ59" s="332"/>
      <c r="TUA59" s="332"/>
      <c r="TUB59" s="332"/>
      <c r="TUC59" s="332"/>
      <c r="TUD59" s="332"/>
      <c r="TUE59" s="332"/>
      <c r="TUF59" s="332"/>
      <c r="TUG59" s="332"/>
      <c r="TUH59" s="332"/>
      <c r="TUI59" s="332"/>
      <c r="TUJ59" s="332"/>
      <c r="TUK59" s="332"/>
      <c r="TUL59" s="332"/>
      <c r="TUM59" s="332"/>
      <c r="TUN59" s="332"/>
      <c r="TUO59" s="332"/>
      <c r="TUP59" s="332"/>
      <c r="TUQ59" s="332"/>
      <c r="TUR59" s="332"/>
      <c r="TUS59" s="332"/>
      <c r="TUT59" s="332"/>
      <c r="TUU59" s="332"/>
      <c r="TUV59" s="332"/>
      <c r="TUW59" s="332"/>
      <c r="TUX59" s="332"/>
      <c r="TUY59" s="332"/>
      <c r="TUZ59" s="332"/>
      <c r="TVA59" s="332"/>
      <c r="TVB59" s="332"/>
      <c r="TVC59" s="332"/>
      <c r="TVD59" s="332"/>
      <c r="TVE59" s="332"/>
      <c r="TVF59" s="332"/>
      <c r="TVG59" s="332"/>
      <c r="TVH59" s="332"/>
      <c r="TVI59" s="332"/>
      <c r="TVJ59" s="332"/>
      <c r="TVK59" s="332"/>
      <c r="TVL59" s="332"/>
      <c r="TVM59" s="332"/>
      <c r="TVN59" s="332"/>
      <c r="TVO59" s="332"/>
      <c r="TVP59" s="332"/>
      <c r="TVQ59" s="332"/>
      <c r="TVR59" s="332"/>
      <c r="TVS59" s="332"/>
      <c r="TVT59" s="332"/>
      <c r="TVU59" s="332"/>
      <c r="TVV59" s="332"/>
      <c r="TVW59" s="332"/>
      <c r="TVX59" s="332"/>
      <c r="TVY59" s="332"/>
      <c r="TVZ59" s="332"/>
      <c r="TWA59" s="332"/>
      <c r="TWB59" s="332"/>
      <c r="TWC59" s="332"/>
      <c r="TWD59" s="332"/>
      <c r="TWE59" s="332"/>
      <c r="TWF59" s="332"/>
      <c r="TWG59" s="332"/>
      <c r="TWH59" s="332"/>
      <c r="TWI59" s="332"/>
      <c r="TWJ59" s="332"/>
      <c r="TWK59" s="332"/>
      <c r="TWL59" s="332"/>
      <c r="TWM59" s="332"/>
      <c r="TWN59" s="332"/>
      <c r="TWO59" s="332"/>
      <c r="TWP59" s="332"/>
      <c r="TWQ59" s="332"/>
      <c r="TWR59" s="332"/>
      <c r="TWS59" s="332"/>
      <c r="TWT59" s="332"/>
      <c r="TWU59" s="332"/>
      <c r="TWV59" s="332"/>
      <c r="TWW59" s="332"/>
      <c r="TWX59" s="332"/>
      <c r="TWY59" s="332"/>
      <c r="TWZ59" s="332"/>
      <c r="TXA59" s="332"/>
      <c r="TXB59" s="332"/>
      <c r="TXC59" s="332"/>
      <c r="TXD59" s="332"/>
      <c r="TXE59" s="332"/>
      <c r="TXF59" s="332"/>
      <c r="TXG59" s="332"/>
      <c r="TXH59" s="332"/>
      <c r="TXI59" s="332"/>
      <c r="TXJ59" s="332"/>
      <c r="TXK59" s="332"/>
      <c r="TXL59" s="332"/>
      <c r="TXM59" s="332"/>
      <c r="TXN59" s="332"/>
      <c r="TXO59" s="332"/>
      <c r="TXP59" s="332"/>
      <c r="TXQ59" s="332"/>
      <c r="TXR59" s="332"/>
      <c r="TXS59" s="332"/>
      <c r="TXT59" s="332"/>
      <c r="TXU59" s="332"/>
      <c r="TXV59" s="332"/>
      <c r="TXW59" s="332"/>
      <c r="TXX59" s="332"/>
      <c r="TXY59" s="332"/>
      <c r="TXZ59" s="332"/>
      <c r="TYA59" s="332"/>
      <c r="TYB59" s="332"/>
      <c r="TYC59" s="332"/>
      <c r="TYD59" s="332"/>
      <c r="TYE59" s="332"/>
      <c r="TYF59" s="332"/>
      <c r="TYG59" s="332"/>
      <c r="TYH59" s="332"/>
      <c r="TYI59" s="332"/>
      <c r="TYJ59" s="332"/>
      <c r="TYK59" s="332"/>
      <c r="TYL59" s="332"/>
      <c r="TYM59" s="332"/>
      <c r="TYN59" s="332"/>
      <c r="TYO59" s="332"/>
      <c r="TYP59" s="332"/>
      <c r="TYQ59" s="332"/>
      <c r="TYR59" s="332"/>
      <c r="TYS59" s="332"/>
      <c r="TYT59" s="332"/>
      <c r="TYU59" s="332"/>
      <c r="TYV59" s="332"/>
      <c r="TYW59" s="332"/>
      <c r="TYX59" s="332"/>
      <c r="TYY59" s="332"/>
      <c r="TYZ59" s="332"/>
      <c r="TZA59" s="332"/>
      <c r="TZB59" s="332"/>
      <c r="TZC59" s="332"/>
      <c r="TZD59" s="332"/>
      <c r="TZE59" s="332"/>
      <c r="TZF59" s="332"/>
      <c r="TZG59" s="332"/>
      <c r="TZH59" s="332"/>
      <c r="TZI59" s="332"/>
      <c r="TZJ59" s="332"/>
      <c r="TZK59" s="332"/>
      <c r="TZL59" s="332"/>
      <c r="TZM59" s="332"/>
      <c r="TZN59" s="332"/>
      <c r="TZO59" s="332"/>
      <c r="TZP59" s="332"/>
      <c r="TZQ59" s="332"/>
      <c r="TZR59" s="332"/>
      <c r="TZS59" s="332"/>
      <c r="TZT59" s="332"/>
      <c r="TZU59" s="332"/>
      <c r="TZV59" s="332"/>
      <c r="TZW59" s="332"/>
      <c r="TZX59" s="332"/>
      <c r="TZY59" s="332"/>
      <c r="TZZ59" s="332"/>
      <c r="UAA59" s="332"/>
      <c r="UAB59" s="332"/>
      <c r="UAC59" s="332"/>
      <c r="UAD59" s="332"/>
      <c r="UAE59" s="332"/>
      <c r="UAF59" s="332"/>
      <c r="UAG59" s="332"/>
      <c r="UAH59" s="332"/>
      <c r="UAI59" s="332"/>
      <c r="UAJ59" s="332"/>
      <c r="UAK59" s="332"/>
      <c r="UAL59" s="332"/>
      <c r="UAM59" s="332"/>
      <c r="UAN59" s="332"/>
      <c r="UAO59" s="332"/>
      <c r="UAP59" s="332"/>
      <c r="UAQ59" s="332"/>
      <c r="UAR59" s="332"/>
      <c r="UAS59" s="332"/>
      <c r="UAT59" s="332"/>
      <c r="UAU59" s="332"/>
      <c r="UAV59" s="332"/>
      <c r="UAW59" s="332"/>
      <c r="UAX59" s="332"/>
      <c r="UAY59" s="332"/>
      <c r="UAZ59" s="332"/>
      <c r="UBA59" s="332"/>
      <c r="UBB59" s="332"/>
      <c r="UBC59" s="332"/>
      <c r="UBD59" s="332"/>
      <c r="UBE59" s="332"/>
      <c r="UBF59" s="332"/>
      <c r="UBG59" s="332"/>
      <c r="UBH59" s="332"/>
      <c r="UBI59" s="332"/>
      <c r="UBJ59" s="332"/>
      <c r="UBK59" s="332"/>
      <c r="UBL59" s="332"/>
      <c r="UBM59" s="332"/>
      <c r="UBN59" s="332"/>
      <c r="UBO59" s="332"/>
      <c r="UBP59" s="332"/>
      <c r="UBQ59" s="332"/>
      <c r="UBR59" s="332"/>
      <c r="UBS59" s="332"/>
      <c r="UBT59" s="332"/>
      <c r="UBU59" s="332"/>
      <c r="UBV59" s="332"/>
      <c r="UBW59" s="332"/>
      <c r="UBX59" s="332"/>
      <c r="UBY59" s="332"/>
      <c r="UBZ59" s="332"/>
      <c r="UCA59" s="332"/>
      <c r="UCB59" s="332"/>
      <c r="UCC59" s="332"/>
      <c r="UCD59" s="332"/>
      <c r="UCE59" s="332"/>
      <c r="UCF59" s="332"/>
      <c r="UCG59" s="332"/>
      <c r="UCH59" s="332"/>
      <c r="UCI59" s="332"/>
      <c r="UCJ59" s="332"/>
      <c r="UCK59" s="332"/>
      <c r="UCL59" s="332"/>
      <c r="UCM59" s="332"/>
      <c r="UCN59" s="332"/>
      <c r="UCO59" s="332"/>
      <c r="UCP59" s="332"/>
      <c r="UCQ59" s="332"/>
      <c r="UCR59" s="332"/>
      <c r="UCS59" s="332"/>
      <c r="UCT59" s="332"/>
      <c r="UCU59" s="332"/>
      <c r="UCV59" s="332"/>
      <c r="UCW59" s="332"/>
      <c r="UCX59" s="332"/>
      <c r="UCY59" s="332"/>
      <c r="UCZ59" s="332"/>
      <c r="UDA59" s="332"/>
      <c r="UDB59" s="332"/>
      <c r="UDC59" s="332"/>
      <c r="UDD59" s="332"/>
      <c r="UDE59" s="332"/>
      <c r="UDF59" s="332"/>
      <c r="UDG59" s="332"/>
      <c r="UDH59" s="332"/>
      <c r="UDI59" s="332"/>
      <c r="UDJ59" s="332"/>
      <c r="UDK59" s="332"/>
      <c r="UDL59" s="332"/>
      <c r="UDM59" s="332"/>
      <c r="UDN59" s="332"/>
      <c r="UDO59" s="332"/>
      <c r="UDP59" s="332"/>
      <c r="UDQ59" s="332"/>
      <c r="UDR59" s="332"/>
      <c r="UDS59" s="332"/>
      <c r="UDT59" s="332"/>
      <c r="UDU59" s="332"/>
      <c r="UDV59" s="332"/>
      <c r="UDW59" s="332"/>
      <c r="UDX59" s="332"/>
      <c r="UDY59" s="332"/>
      <c r="UDZ59" s="332"/>
      <c r="UEA59" s="332"/>
      <c r="UEB59" s="332"/>
      <c r="UEC59" s="332"/>
      <c r="UED59" s="332"/>
      <c r="UEE59" s="332"/>
      <c r="UEF59" s="332"/>
      <c r="UEG59" s="332"/>
      <c r="UEH59" s="332"/>
      <c r="UEI59" s="332"/>
      <c r="UEJ59" s="332"/>
      <c r="UEK59" s="332"/>
      <c r="UEL59" s="332"/>
      <c r="UEM59" s="332"/>
      <c r="UEN59" s="332"/>
      <c r="UEO59" s="332"/>
      <c r="UEP59" s="332"/>
      <c r="UEQ59" s="332"/>
      <c r="UER59" s="332"/>
      <c r="UES59" s="332"/>
      <c r="UET59" s="332"/>
      <c r="UEU59" s="332"/>
      <c r="UEV59" s="332"/>
      <c r="UEW59" s="332"/>
      <c r="UEX59" s="332"/>
      <c r="UEY59" s="332"/>
      <c r="UEZ59" s="332"/>
      <c r="UFA59" s="332"/>
      <c r="UFB59" s="332"/>
      <c r="UFC59" s="332"/>
      <c r="UFD59" s="332"/>
      <c r="UFE59" s="332"/>
      <c r="UFF59" s="332"/>
      <c r="UFG59" s="332"/>
      <c r="UFH59" s="332"/>
      <c r="UFI59" s="332"/>
      <c r="UFJ59" s="332"/>
      <c r="UFK59" s="332"/>
      <c r="UFL59" s="332"/>
      <c r="UFM59" s="332"/>
      <c r="UFN59" s="332"/>
      <c r="UFO59" s="332"/>
      <c r="UFP59" s="332"/>
      <c r="UFQ59" s="332"/>
      <c r="UFR59" s="332"/>
      <c r="UFS59" s="332"/>
      <c r="UFT59" s="332"/>
      <c r="UFU59" s="332"/>
      <c r="UFV59" s="332"/>
      <c r="UFW59" s="332"/>
      <c r="UFX59" s="332"/>
      <c r="UFY59" s="332"/>
      <c r="UFZ59" s="332"/>
      <c r="UGA59" s="332"/>
      <c r="UGB59" s="332"/>
      <c r="UGC59" s="332"/>
      <c r="UGD59" s="332"/>
      <c r="UGE59" s="332"/>
      <c r="UGF59" s="332"/>
      <c r="UGG59" s="332"/>
      <c r="UGH59" s="332"/>
      <c r="UGI59" s="332"/>
      <c r="UGJ59" s="332"/>
      <c r="UGK59" s="332"/>
      <c r="UGL59" s="332"/>
      <c r="UGM59" s="332"/>
      <c r="UGN59" s="332"/>
      <c r="UGO59" s="332"/>
      <c r="UGP59" s="332"/>
      <c r="UGQ59" s="332"/>
      <c r="UGR59" s="332"/>
      <c r="UGS59" s="332"/>
      <c r="UGT59" s="332"/>
      <c r="UGU59" s="332"/>
      <c r="UGV59" s="332"/>
      <c r="UGW59" s="332"/>
      <c r="UGX59" s="332"/>
      <c r="UGY59" s="332"/>
      <c r="UGZ59" s="332"/>
      <c r="UHA59" s="332"/>
      <c r="UHB59" s="332"/>
      <c r="UHC59" s="332"/>
      <c r="UHD59" s="332"/>
      <c r="UHE59" s="332"/>
      <c r="UHF59" s="332"/>
      <c r="UHG59" s="332"/>
      <c r="UHH59" s="332"/>
      <c r="UHI59" s="332"/>
      <c r="UHJ59" s="332"/>
      <c r="UHK59" s="332"/>
      <c r="UHL59" s="332"/>
      <c r="UHM59" s="332"/>
      <c r="UHN59" s="332"/>
      <c r="UHO59" s="332"/>
      <c r="UHP59" s="332"/>
      <c r="UHQ59" s="332"/>
      <c r="UHR59" s="332"/>
      <c r="UHS59" s="332"/>
      <c r="UHT59" s="332"/>
      <c r="UHU59" s="332"/>
      <c r="UHV59" s="332"/>
      <c r="UHW59" s="332"/>
      <c r="UHX59" s="332"/>
      <c r="UHY59" s="332"/>
      <c r="UHZ59" s="332"/>
      <c r="UIA59" s="332"/>
      <c r="UIB59" s="332"/>
      <c r="UIC59" s="332"/>
      <c r="UID59" s="332"/>
      <c r="UIE59" s="332"/>
      <c r="UIF59" s="332"/>
      <c r="UIG59" s="332"/>
      <c r="UIH59" s="332"/>
      <c r="UII59" s="332"/>
      <c r="UIJ59" s="332"/>
      <c r="UIK59" s="332"/>
      <c r="UIL59" s="332"/>
      <c r="UIM59" s="332"/>
      <c r="UIN59" s="332"/>
      <c r="UIO59" s="332"/>
      <c r="UIP59" s="332"/>
      <c r="UIQ59" s="332"/>
      <c r="UIR59" s="332"/>
      <c r="UIS59" s="332"/>
      <c r="UIT59" s="332"/>
      <c r="UIU59" s="332"/>
      <c r="UIV59" s="332"/>
      <c r="UIW59" s="332"/>
      <c r="UIX59" s="332"/>
      <c r="UIY59" s="332"/>
      <c r="UIZ59" s="332"/>
      <c r="UJA59" s="332"/>
      <c r="UJB59" s="332"/>
      <c r="UJC59" s="332"/>
      <c r="UJD59" s="332"/>
      <c r="UJE59" s="332"/>
      <c r="UJF59" s="332"/>
      <c r="UJG59" s="332"/>
      <c r="UJH59" s="332"/>
      <c r="UJI59" s="332"/>
      <c r="UJJ59" s="332"/>
      <c r="UJK59" s="332"/>
      <c r="UJL59" s="332"/>
      <c r="UJM59" s="332"/>
      <c r="UJN59" s="332"/>
      <c r="UJO59" s="332"/>
      <c r="UJP59" s="332"/>
      <c r="UJQ59" s="332"/>
      <c r="UJR59" s="332"/>
      <c r="UJS59" s="332"/>
      <c r="UJT59" s="332"/>
      <c r="UJU59" s="332"/>
      <c r="UJV59" s="332"/>
      <c r="UJW59" s="332"/>
      <c r="UJX59" s="332"/>
      <c r="UJY59" s="332"/>
      <c r="UJZ59" s="332"/>
      <c r="UKA59" s="332"/>
      <c r="UKB59" s="332"/>
      <c r="UKC59" s="332"/>
      <c r="UKD59" s="332"/>
      <c r="UKE59" s="332"/>
      <c r="UKF59" s="332"/>
      <c r="UKG59" s="332"/>
      <c r="UKH59" s="332"/>
      <c r="UKI59" s="332"/>
      <c r="UKJ59" s="332"/>
      <c r="UKK59" s="332"/>
      <c r="UKL59" s="332"/>
      <c r="UKM59" s="332"/>
      <c r="UKN59" s="332"/>
      <c r="UKO59" s="332"/>
      <c r="UKP59" s="332"/>
      <c r="UKQ59" s="332"/>
      <c r="UKR59" s="332"/>
      <c r="UKS59" s="332"/>
      <c r="UKT59" s="332"/>
      <c r="UKU59" s="332"/>
      <c r="UKV59" s="332"/>
      <c r="UKW59" s="332"/>
      <c r="UKX59" s="332"/>
      <c r="UKY59" s="332"/>
      <c r="UKZ59" s="332"/>
      <c r="ULA59" s="332"/>
      <c r="ULB59" s="332"/>
      <c r="ULC59" s="332"/>
      <c r="ULD59" s="332"/>
      <c r="ULE59" s="332"/>
      <c r="ULF59" s="332"/>
      <c r="ULG59" s="332"/>
      <c r="ULH59" s="332"/>
      <c r="ULI59" s="332"/>
      <c r="ULJ59" s="332"/>
      <c r="ULK59" s="332"/>
      <c r="ULL59" s="332"/>
      <c r="ULM59" s="332"/>
      <c r="ULN59" s="332"/>
      <c r="ULO59" s="332"/>
      <c r="ULP59" s="332"/>
      <c r="ULQ59" s="332"/>
      <c r="ULR59" s="332"/>
      <c r="ULS59" s="332"/>
      <c r="ULT59" s="332"/>
      <c r="ULU59" s="332"/>
      <c r="ULV59" s="332"/>
      <c r="ULW59" s="332"/>
      <c r="ULX59" s="332"/>
      <c r="ULY59" s="332"/>
      <c r="ULZ59" s="332"/>
      <c r="UMA59" s="332"/>
      <c r="UMB59" s="332"/>
      <c r="UMC59" s="332"/>
      <c r="UMD59" s="332"/>
      <c r="UME59" s="332"/>
      <c r="UMF59" s="332"/>
      <c r="UMG59" s="332"/>
      <c r="UMH59" s="332"/>
      <c r="UMI59" s="332"/>
      <c r="UMJ59" s="332"/>
      <c r="UMK59" s="332"/>
      <c r="UML59" s="332"/>
      <c r="UMM59" s="332"/>
      <c r="UMN59" s="332"/>
      <c r="UMO59" s="332"/>
      <c r="UMP59" s="332"/>
      <c r="UMQ59" s="332"/>
      <c r="UMR59" s="332"/>
      <c r="UMS59" s="332"/>
      <c r="UMT59" s="332"/>
      <c r="UMU59" s="332"/>
      <c r="UMV59" s="332"/>
      <c r="UMW59" s="332"/>
      <c r="UMX59" s="332"/>
      <c r="UMY59" s="332"/>
      <c r="UMZ59" s="332"/>
      <c r="UNA59" s="332"/>
      <c r="UNB59" s="332"/>
      <c r="UNC59" s="332"/>
      <c r="UND59" s="332"/>
      <c r="UNE59" s="332"/>
      <c r="UNF59" s="332"/>
      <c r="UNG59" s="332"/>
      <c r="UNH59" s="332"/>
      <c r="UNI59" s="332"/>
      <c r="UNJ59" s="332"/>
      <c r="UNK59" s="332"/>
      <c r="UNL59" s="332"/>
      <c r="UNM59" s="332"/>
      <c r="UNN59" s="332"/>
      <c r="UNO59" s="332"/>
      <c r="UNP59" s="332"/>
      <c r="UNQ59" s="332"/>
      <c r="UNR59" s="332"/>
      <c r="UNS59" s="332"/>
      <c r="UNT59" s="332"/>
      <c r="UNU59" s="332"/>
      <c r="UNV59" s="332"/>
      <c r="UNW59" s="332"/>
      <c r="UNX59" s="332"/>
      <c r="UNY59" s="332"/>
      <c r="UNZ59" s="332"/>
      <c r="UOA59" s="332"/>
      <c r="UOB59" s="332"/>
      <c r="UOC59" s="332"/>
      <c r="UOD59" s="332"/>
      <c r="UOE59" s="332"/>
      <c r="UOF59" s="332"/>
      <c r="UOG59" s="332"/>
      <c r="UOH59" s="332"/>
      <c r="UOI59" s="332"/>
      <c r="UOJ59" s="332"/>
      <c r="UOK59" s="332"/>
      <c r="UOL59" s="332"/>
      <c r="UOM59" s="332"/>
      <c r="UON59" s="332"/>
      <c r="UOO59" s="332"/>
      <c r="UOP59" s="332"/>
      <c r="UOQ59" s="332"/>
      <c r="UOR59" s="332"/>
      <c r="UOS59" s="332"/>
      <c r="UOT59" s="332"/>
      <c r="UOU59" s="332"/>
      <c r="UOV59" s="332"/>
      <c r="UOW59" s="332"/>
      <c r="UOX59" s="332"/>
      <c r="UOY59" s="332"/>
      <c r="UOZ59" s="332"/>
      <c r="UPA59" s="332"/>
      <c r="UPB59" s="332"/>
      <c r="UPC59" s="332"/>
      <c r="UPD59" s="332"/>
      <c r="UPE59" s="332"/>
      <c r="UPF59" s="332"/>
      <c r="UPG59" s="332"/>
      <c r="UPH59" s="332"/>
      <c r="UPI59" s="332"/>
      <c r="UPJ59" s="332"/>
      <c r="UPK59" s="332"/>
      <c r="UPL59" s="332"/>
      <c r="UPM59" s="332"/>
      <c r="UPN59" s="332"/>
      <c r="UPO59" s="332"/>
      <c r="UPP59" s="332"/>
      <c r="UPQ59" s="332"/>
      <c r="UPR59" s="332"/>
      <c r="UPS59" s="332"/>
      <c r="UPT59" s="332"/>
      <c r="UPU59" s="332"/>
      <c r="UPV59" s="332"/>
      <c r="UPW59" s="332"/>
      <c r="UPX59" s="332"/>
      <c r="UPY59" s="332"/>
      <c r="UPZ59" s="332"/>
      <c r="UQA59" s="332"/>
      <c r="UQB59" s="332"/>
      <c r="UQC59" s="332"/>
      <c r="UQD59" s="332"/>
      <c r="UQE59" s="332"/>
      <c r="UQF59" s="332"/>
      <c r="UQG59" s="332"/>
      <c r="UQH59" s="332"/>
      <c r="UQI59" s="332"/>
      <c r="UQJ59" s="332"/>
      <c r="UQK59" s="332"/>
      <c r="UQL59" s="332"/>
      <c r="UQM59" s="332"/>
      <c r="UQN59" s="332"/>
      <c r="UQO59" s="332"/>
      <c r="UQP59" s="332"/>
      <c r="UQQ59" s="332"/>
      <c r="UQR59" s="332"/>
      <c r="UQS59" s="332"/>
      <c r="UQT59" s="332"/>
      <c r="UQU59" s="332"/>
      <c r="UQV59" s="332"/>
      <c r="UQW59" s="332"/>
      <c r="UQX59" s="332"/>
      <c r="UQY59" s="332"/>
      <c r="UQZ59" s="332"/>
      <c r="URA59" s="332"/>
      <c r="URB59" s="332"/>
      <c r="URC59" s="332"/>
      <c r="URD59" s="332"/>
      <c r="URE59" s="332"/>
      <c r="URF59" s="332"/>
      <c r="URG59" s="332"/>
      <c r="URH59" s="332"/>
      <c r="URI59" s="332"/>
      <c r="URJ59" s="332"/>
      <c r="URK59" s="332"/>
      <c r="URL59" s="332"/>
      <c r="URM59" s="332"/>
      <c r="URN59" s="332"/>
      <c r="URO59" s="332"/>
      <c r="URP59" s="332"/>
      <c r="URQ59" s="332"/>
      <c r="URR59" s="332"/>
      <c r="URS59" s="332"/>
      <c r="URT59" s="332"/>
      <c r="URU59" s="332"/>
      <c r="URV59" s="332"/>
      <c r="URW59" s="332"/>
      <c r="URX59" s="332"/>
      <c r="URY59" s="332"/>
      <c r="URZ59" s="332"/>
      <c r="USA59" s="332"/>
      <c r="USB59" s="332"/>
      <c r="USC59" s="332"/>
      <c r="USD59" s="332"/>
      <c r="USE59" s="332"/>
      <c r="USF59" s="332"/>
      <c r="USG59" s="332"/>
      <c r="USH59" s="332"/>
      <c r="USI59" s="332"/>
      <c r="USJ59" s="332"/>
      <c r="USK59" s="332"/>
      <c r="USL59" s="332"/>
      <c r="USM59" s="332"/>
      <c r="USN59" s="332"/>
      <c r="USO59" s="332"/>
      <c r="USP59" s="332"/>
      <c r="USQ59" s="332"/>
      <c r="USR59" s="332"/>
      <c r="USS59" s="332"/>
      <c r="UST59" s="332"/>
      <c r="USU59" s="332"/>
      <c r="USV59" s="332"/>
      <c r="USW59" s="332"/>
      <c r="USX59" s="332"/>
      <c r="USY59" s="332"/>
      <c r="USZ59" s="332"/>
      <c r="UTA59" s="332"/>
      <c r="UTB59" s="332"/>
      <c r="UTC59" s="332"/>
      <c r="UTD59" s="332"/>
      <c r="UTE59" s="332"/>
      <c r="UTF59" s="332"/>
      <c r="UTG59" s="332"/>
      <c r="UTH59" s="332"/>
      <c r="UTI59" s="332"/>
      <c r="UTJ59" s="332"/>
      <c r="UTK59" s="332"/>
      <c r="UTL59" s="332"/>
      <c r="UTM59" s="332"/>
      <c r="UTN59" s="332"/>
      <c r="UTO59" s="332"/>
      <c r="UTP59" s="332"/>
      <c r="UTQ59" s="332"/>
      <c r="UTR59" s="332"/>
      <c r="UTS59" s="332"/>
      <c r="UTT59" s="332"/>
      <c r="UTU59" s="332"/>
      <c r="UTV59" s="332"/>
      <c r="UTW59" s="332"/>
      <c r="UTX59" s="332"/>
      <c r="UTY59" s="332"/>
      <c r="UTZ59" s="332"/>
      <c r="UUA59" s="332"/>
      <c r="UUB59" s="332"/>
      <c r="UUC59" s="332"/>
      <c r="UUD59" s="332"/>
      <c r="UUE59" s="332"/>
      <c r="UUF59" s="332"/>
      <c r="UUG59" s="332"/>
      <c r="UUH59" s="332"/>
      <c r="UUI59" s="332"/>
      <c r="UUJ59" s="332"/>
      <c r="UUK59" s="332"/>
      <c r="UUL59" s="332"/>
      <c r="UUM59" s="332"/>
      <c r="UUN59" s="332"/>
      <c r="UUO59" s="332"/>
      <c r="UUP59" s="332"/>
      <c r="UUQ59" s="332"/>
      <c r="UUR59" s="332"/>
      <c r="UUS59" s="332"/>
      <c r="UUT59" s="332"/>
      <c r="UUU59" s="332"/>
      <c r="UUV59" s="332"/>
      <c r="UUW59" s="332"/>
      <c r="UUX59" s="332"/>
      <c r="UUY59" s="332"/>
      <c r="UUZ59" s="332"/>
      <c r="UVA59" s="332"/>
      <c r="UVB59" s="332"/>
      <c r="UVC59" s="332"/>
      <c r="UVD59" s="332"/>
      <c r="UVE59" s="332"/>
      <c r="UVF59" s="332"/>
      <c r="UVG59" s="332"/>
      <c r="UVH59" s="332"/>
      <c r="UVI59" s="332"/>
      <c r="UVJ59" s="332"/>
      <c r="UVK59" s="332"/>
      <c r="UVL59" s="332"/>
      <c r="UVM59" s="332"/>
      <c r="UVN59" s="332"/>
      <c r="UVO59" s="332"/>
      <c r="UVP59" s="332"/>
      <c r="UVQ59" s="332"/>
      <c r="UVR59" s="332"/>
      <c r="UVS59" s="332"/>
      <c r="UVT59" s="332"/>
      <c r="UVU59" s="332"/>
      <c r="UVV59" s="332"/>
      <c r="UVW59" s="332"/>
      <c r="UVX59" s="332"/>
      <c r="UVY59" s="332"/>
      <c r="UVZ59" s="332"/>
      <c r="UWA59" s="332"/>
      <c r="UWB59" s="332"/>
      <c r="UWC59" s="332"/>
      <c r="UWD59" s="332"/>
      <c r="UWE59" s="332"/>
      <c r="UWF59" s="332"/>
      <c r="UWG59" s="332"/>
      <c r="UWH59" s="332"/>
      <c r="UWI59" s="332"/>
      <c r="UWJ59" s="332"/>
      <c r="UWK59" s="332"/>
      <c r="UWL59" s="332"/>
      <c r="UWM59" s="332"/>
      <c r="UWN59" s="332"/>
      <c r="UWO59" s="332"/>
      <c r="UWP59" s="332"/>
      <c r="UWQ59" s="332"/>
      <c r="UWR59" s="332"/>
      <c r="UWS59" s="332"/>
      <c r="UWT59" s="332"/>
      <c r="UWU59" s="332"/>
      <c r="UWV59" s="332"/>
      <c r="UWW59" s="332"/>
      <c r="UWX59" s="332"/>
      <c r="UWY59" s="332"/>
      <c r="UWZ59" s="332"/>
      <c r="UXA59" s="332"/>
      <c r="UXB59" s="332"/>
      <c r="UXC59" s="332"/>
      <c r="UXD59" s="332"/>
      <c r="UXE59" s="332"/>
      <c r="UXF59" s="332"/>
      <c r="UXG59" s="332"/>
      <c r="UXH59" s="332"/>
      <c r="UXI59" s="332"/>
      <c r="UXJ59" s="332"/>
      <c r="UXK59" s="332"/>
      <c r="UXL59" s="332"/>
      <c r="UXM59" s="332"/>
      <c r="UXN59" s="332"/>
      <c r="UXO59" s="332"/>
      <c r="UXP59" s="332"/>
      <c r="UXQ59" s="332"/>
      <c r="UXR59" s="332"/>
      <c r="UXS59" s="332"/>
      <c r="UXT59" s="332"/>
      <c r="UXU59" s="332"/>
      <c r="UXV59" s="332"/>
      <c r="UXW59" s="332"/>
      <c r="UXX59" s="332"/>
      <c r="UXY59" s="332"/>
      <c r="UXZ59" s="332"/>
      <c r="UYA59" s="332"/>
      <c r="UYB59" s="332"/>
      <c r="UYC59" s="332"/>
      <c r="UYD59" s="332"/>
      <c r="UYE59" s="332"/>
      <c r="UYF59" s="332"/>
      <c r="UYG59" s="332"/>
      <c r="UYH59" s="332"/>
      <c r="UYI59" s="332"/>
      <c r="UYJ59" s="332"/>
      <c r="UYK59" s="332"/>
      <c r="UYL59" s="332"/>
      <c r="UYM59" s="332"/>
      <c r="UYN59" s="332"/>
      <c r="UYO59" s="332"/>
      <c r="UYP59" s="332"/>
      <c r="UYQ59" s="332"/>
      <c r="UYR59" s="332"/>
      <c r="UYS59" s="332"/>
      <c r="UYT59" s="332"/>
      <c r="UYU59" s="332"/>
      <c r="UYV59" s="332"/>
      <c r="UYW59" s="332"/>
      <c r="UYX59" s="332"/>
      <c r="UYY59" s="332"/>
      <c r="UYZ59" s="332"/>
      <c r="UZA59" s="332"/>
      <c r="UZB59" s="332"/>
      <c r="UZC59" s="332"/>
      <c r="UZD59" s="332"/>
      <c r="UZE59" s="332"/>
      <c r="UZF59" s="332"/>
      <c r="UZG59" s="332"/>
      <c r="UZH59" s="332"/>
      <c r="UZI59" s="332"/>
      <c r="UZJ59" s="332"/>
      <c r="UZK59" s="332"/>
      <c r="UZL59" s="332"/>
      <c r="UZM59" s="332"/>
      <c r="UZN59" s="332"/>
      <c r="UZO59" s="332"/>
      <c r="UZP59" s="332"/>
      <c r="UZQ59" s="332"/>
      <c r="UZR59" s="332"/>
      <c r="UZS59" s="332"/>
      <c r="UZT59" s="332"/>
      <c r="UZU59" s="332"/>
      <c r="UZV59" s="332"/>
      <c r="UZW59" s="332"/>
      <c r="UZX59" s="332"/>
      <c r="UZY59" s="332"/>
      <c r="UZZ59" s="332"/>
      <c r="VAA59" s="332"/>
      <c r="VAB59" s="332"/>
      <c r="VAC59" s="332"/>
      <c r="VAD59" s="332"/>
      <c r="VAE59" s="332"/>
      <c r="VAF59" s="332"/>
      <c r="VAG59" s="332"/>
      <c r="VAH59" s="332"/>
      <c r="VAI59" s="332"/>
      <c r="VAJ59" s="332"/>
      <c r="VAK59" s="332"/>
      <c r="VAL59" s="332"/>
      <c r="VAM59" s="332"/>
      <c r="VAN59" s="332"/>
      <c r="VAO59" s="332"/>
      <c r="VAP59" s="332"/>
      <c r="VAQ59" s="332"/>
      <c r="VAR59" s="332"/>
      <c r="VAS59" s="332"/>
      <c r="VAT59" s="332"/>
      <c r="VAU59" s="332"/>
      <c r="VAV59" s="332"/>
      <c r="VAW59" s="332"/>
      <c r="VAX59" s="332"/>
      <c r="VAY59" s="332"/>
      <c r="VAZ59" s="332"/>
      <c r="VBA59" s="332"/>
      <c r="VBB59" s="332"/>
      <c r="VBC59" s="332"/>
      <c r="VBD59" s="332"/>
      <c r="VBE59" s="332"/>
      <c r="VBF59" s="332"/>
      <c r="VBG59" s="332"/>
      <c r="VBH59" s="332"/>
      <c r="VBI59" s="332"/>
      <c r="VBJ59" s="332"/>
      <c r="VBK59" s="332"/>
      <c r="VBL59" s="332"/>
      <c r="VBM59" s="332"/>
      <c r="VBN59" s="332"/>
      <c r="VBO59" s="332"/>
      <c r="VBP59" s="332"/>
      <c r="VBQ59" s="332"/>
      <c r="VBR59" s="332"/>
      <c r="VBS59" s="332"/>
      <c r="VBT59" s="332"/>
      <c r="VBU59" s="332"/>
      <c r="VBV59" s="332"/>
      <c r="VBW59" s="332"/>
      <c r="VBX59" s="332"/>
      <c r="VBY59" s="332"/>
      <c r="VBZ59" s="332"/>
      <c r="VCA59" s="332"/>
      <c r="VCB59" s="332"/>
      <c r="VCC59" s="332"/>
      <c r="VCD59" s="332"/>
      <c r="VCE59" s="332"/>
      <c r="VCF59" s="332"/>
      <c r="VCG59" s="332"/>
      <c r="VCH59" s="332"/>
      <c r="VCI59" s="332"/>
      <c r="VCJ59" s="332"/>
      <c r="VCK59" s="332"/>
      <c r="VCL59" s="332"/>
      <c r="VCM59" s="332"/>
      <c r="VCN59" s="332"/>
      <c r="VCO59" s="332"/>
      <c r="VCP59" s="332"/>
      <c r="VCQ59" s="332"/>
      <c r="VCR59" s="332"/>
      <c r="VCS59" s="332"/>
      <c r="VCT59" s="332"/>
      <c r="VCU59" s="332"/>
      <c r="VCV59" s="332"/>
      <c r="VCW59" s="332"/>
      <c r="VCX59" s="332"/>
      <c r="VCY59" s="332"/>
      <c r="VCZ59" s="332"/>
      <c r="VDA59" s="332"/>
      <c r="VDB59" s="332"/>
      <c r="VDC59" s="332"/>
      <c r="VDD59" s="332"/>
      <c r="VDE59" s="332"/>
      <c r="VDF59" s="332"/>
      <c r="VDG59" s="332"/>
      <c r="VDH59" s="332"/>
      <c r="VDI59" s="332"/>
      <c r="VDJ59" s="332"/>
      <c r="VDK59" s="332"/>
      <c r="VDL59" s="332"/>
      <c r="VDM59" s="332"/>
      <c r="VDN59" s="332"/>
      <c r="VDO59" s="332"/>
      <c r="VDP59" s="332"/>
      <c r="VDQ59" s="332"/>
      <c r="VDR59" s="332"/>
      <c r="VDS59" s="332"/>
      <c r="VDT59" s="332"/>
      <c r="VDU59" s="332"/>
      <c r="VDV59" s="332"/>
      <c r="VDW59" s="332"/>
      <c r="VDX59" s="332"/>
      <c r="VDY59" s="332"/>
      <c r="VDZ59" s="332"/>
      <c r="VEA59" s="332"/>
      <c r="VEB59" s="332"/>
      <c r="VEC59" s="332"/>
      <c r="VED59" s="332"/>
      <c r="VEE59" s="332"/>
      <c r="VEF59" s="332"/>
      <c r="VEG59" s="332"/>
      <c r="VEH59" s="332"/>
      <c r="VEI59" s="332"/>
      <c r="VEJ59" s="332"/>
      <c r="VEK59" s="332"/>
      <c r="VEL59" s="332"/>
      <c r="VEM59" s="332"/>
      <c r="VEN59" s="332"/>
      <c r="VEO59" s="332"/>
      <c r="VEP59" s="332"/>
      <c r="VEQ59" s="332"/>
      <c r="VER59" s="332"/>
      <c r="VES59" s="332"/>
      <c r="VET59" s="332"/>
      <c r="VEU59" s="332"/>
      <c r="VEV59" s="332"/>
      <c r="VEW59" s="332"/>
      <c r="VEX59" s="332"/>
      <c r="VEY59" s="332"/>
      <c r="VEZ59" s="332"/>
      <c r="VFA59" s="332"/>
      <c r="VFB59" s="332"/>
      <c r="VFC59" s="332"/>
      <c r="VFD59" s="332"/>
      <c r="VFE59" s="332"/>
      <c r="VFF59" s="332"/>
      <c r="VFG59" s="332"/>
      <c r="VFH59" s="332"/>
      <c r="VFI59" s="332"/>
      <c r="VFJ59" s="332"/>
      <c r="VFK59" s="332"/>
      <c r="VFL59" s="332"/>
      <c r="VFM59" s="332"/>
      <c r="VFN59" s="332"/>
      <c r="VFO59" s="332"/>
      <c r="VFP59" s="332"/>
      <c r="VFQ59" s="332"/>
      <c r="VFR59" s="332"/>
      <c r="VFS59" s="332"/>
      <c r="VFT59" s="332"/>
      <c r="VFU59" s="332"/>
      <c r="VFV59" s="332"/>
      <c r="VFW59" s="332"/>
      <c r="VFX59" s="332"/>
      <c r="VFY59" s="332"/>
      <c r="VFZ59" s="332"/>
      <c r="VGA59" s="332"/>
      <c r="VGB59" s="332"/>
      <c r="VGC59" s="332"/>
      <c r="VGD59" s="332"/>
      <c r="VGE59" s="332"/>
      <c r="VGF59" s="332"/>
      <c r="VGG59" s="332"/>
      <c r="VGH59" s="332"/>
      <c r="VGI59" s="332"/>
      <c r="VGJ59" s="332"/>
      <c r="VGK59" s="332"/>
      <c r="VGL59" s="332"/>
      <c r="VGM59" s="332"/>
      <c r="VGN59" s="332"/>
      <c r="VGO59" s="332"/>
      <c r="VGP59" s="332"/>
      <c r="VGQ59" s="332"/>
      <c r="VGR59" s="332"/>
      <c r="VGS59" s="332"/>
      <c r="VGT59" s="332"/>
      <c r="VGU59" s="332"/>
      <c r="VGV59" s="332"/>
      <c r="VGW59" s="332"/>
      <c r="VGX59" s="332"/>
      <c r="VGY59" s="332"/>
      <c r="VGZ59" s="332"/>
      <c r="VHA59" s="332"/>
      <c r="VHB59" s="332"/>
      <c r="VHC59" s="332"/>
      <c r="VHD59" s="332"/>
      <c r="VHE59" s="332"/>
      <c r="VHF59" s="332"/>
      <c r="VHG59" s="332"/>
      <c r="VHH59" s="332"/>
      <c r="VHI59" s="332"/>
      <c r="VHJ59" s="332"/>
      <c r="VHK59" s="332"/>
      <c r="VHL59" s="332"/>
      <c r="VHM59" s="332"/>
      <c r="VHN59" s="332"/>
      <c r="VHO59" s="332"/>
      <c r="VHP59" s="332"/>
      <c r="VHQ59" s="332"/>
      <c r="VHR59" s="332"/>
      <c r="VHS59" s="332"/>
      <c r="VHT59" s="332"/>
      <c r="VHU59" s="332"/>
      <c r="VHV59" s="332"/>
      <c r="VHW59" s="332"/>
      <c r="VHX59" s="332"/>
      <c r="VHY59" s="332"/>
      <c r="VHZ59" s="332"/>
      <c r="VIA59" s="332"/>
      <c r="VIB59" s="332"/>
      <c r="VIC59" s="332"/>
      <c r="VID59" s="332"/>
      <c r="VIE59" s="332"/>
      <c r="VIF59" s="332"/>
      <c r="VIG59" s="332"/>
      <c r="VIH59" s="332"/>
      <c r="VII59" s="332"/>
      <c r="VIJ59" s="332"/>
      <c r="VIK59" s="332"/>
      <c r="VIL59" s="332"/>
      <c r="VIM59" s="332"/>
      <c r="VIN59" s="332"/>
      <c r="VIO59" s="332"/>
      <c r="VIP59" s="332"/>
      <c r="VIQ59" s="332"/>
      <c r="VIR59" s="332"/>
      <c r="VIS59" s="332"/>
      <c r="VIT59" s="332"/>
      <c r="VIU59" s="332"/>
      <c r="VIV59" s="332"/>
      <c r="VIW59" s="332"/>
      <c r="VIX59" s="332"/>
      <c r="VIY59" s="332"/>
      <c r="VIZ59" s="332"/>
      <c r="VJA59" s="332"/>
      <c r="VJB59" s="332"/>
      <c r="VJC59" s="332"/>
      <c r="VJD59" s="332"/>
      <c r="VJE59" s="332"/>
      <c r="VJF59" s="332"/>
      <c r="VJG59" s="332"/>
      <c r="VJH59" s="332"/>
      <c r="VJI59" s="332"/>
      <c r="VJJ59" s="332"/>
      <c r="VJK59" s="332"/>
      <c r="VJL59" s="332"/>
      <c r="VJM59" s="332"/>
      <c r="VJN59" s="332"/>
      <c r="VJO59" s="332"/>
      <c r="VJP59" s="332"/>
      <c r="VJQ59" s="332"/>
      <c r="VJR59" s="332"/>
      <c r="VJS59" s="332"/>
      <c r="VJT59" s="332"/>
      <c r="VJU59" s="332"/>
      <c r="VJV59" s="332"/>
      <c r="VJW59" s="332"/>
      <c r="VJX59" s="332"/>
      <c r="VJY59" s="332"/>
      <c r="VJZ59" s="332"/>
      <c r="VKA59" s="332"/>
      <c r="VKB59" s="332"/>
      <c r="VKC59" s="332"/>
      <c r="VKD59" s="332"/>
      <c r="VKE59" s="332"/>
      <c r="VKF59" s="332"/>
      <c r="VKG59" s="332"/>
      <c r="VKH59" s="332"/>
      <c r="VKI59" s="332"/>
      <c r="VKJ59" s="332"/>
      <c r="VKK59" s="332"/>
      <c r="VKL59" s="332"/>
      <c r="VKM59" s="332"/>
      <c r="VKN59" s="332"/>
      <c r="VKO59" s="332"/>
      <c r="VKP59" s="332"/>
      <c r="VKQ59" s="332"/>
      <c r="VKR59" s="332"/>
      <c r="VKS59" s="332"/>
      <c r="VKT59" s="332"/>
      <c r="VKU59" s="332"/>
      <c r="VKV59" s="332"/>
      <c r="VKW59" s="332"/>
      <c r="VKX59" s="332"/>
      <c r="VKY59" s="332"/>
      <c r="VKZ59" s="332"/>
      <c r="VLA59" s="332"/>
      <c r="VLB59" s="332"/>
      <c r="VLC59" s="332"/>
      <c r="VLD59" s="332"/>
      <c r="VLE59" s="332"/>
      <c r="VLF59" s="332"/>
      <c r="VLG59" s="332"/>
      <c r="VLH59" s="332"/>
      <c r="VLI59" s="332"/>
      <c r="VLJ59" s="332"/>
      <c r="VLK59" s="332"/>
      <c r="VLL59" s="332"/>
      <c r="VLM59" s="332"/>
      <c r="VLN59" s="332"/>
      <c r="VLO59" s="332"/>
      <c r="VLP59" s="332"/>
      <c r="VLQ59" s="332"/>
      <c r="VLR59" s="332"/>
      <c r="VLS59" s="332"/>
      <c r="VLT59" s="332"/>
      <c r="VLU59" s="332"/>
      <c r="VLV59" s="332"/>
      <c r="VLW59" s="332"/>
      <c r="VLX59" s="332"/>
      <c r="VLY59" s="332"/>
      <c r="VLZ59" s="332"/>
      <c r="VMA59" s="332"/>
      <c r="VMB59" s="332"/>
      <c r="VMC59" s="332"/>
      <c r="VMD59" s="332"/>
      <c r="VME59" s="332"/>
      <c r="VMF59" s="332"/>
      <c r="VMG59" s="332"/>
      <c r="VMH59" s="332"/>
      <c r="VMI59" s="332"/>
      <c r="VMJ59" s="332"/>
      <c r="VMK59" s="332"/>
      <c r="VML59" s="332"/>
      <c r="VMM59" s="332"/>
      <c r="VMN59" s="332"/>
      <c r="VMO59" s="332"/>
      <c r="VMP59" s="332"/>
      <c r="VMQ59" s="332"/>
      <c r="VMR59" s="332"/>
      <c r="VMS59" s="332"/>
      <c r="VMT59" s="332"/>
      <c r="VMU59" s="332"/>
      <c r="VMV59" s="332"/>
      <c r="VMW59" s="332"/>
      <c r="VMX59" s="332"/>
      <c r="VMY59" s="332"/>
      <c r="VMZ59" s="332"/>
      <c r="VNA59" s="332"/>
      <c r="VNB59" s="332"/>
      <c r="VNC59" s="332"/>
      <c r="VND59" s="332"/>
      <c r="VNE59" s="332"/>
      <c r="VNF59" s="332"/>
      <c r="VNG59" s="332"/>
      <c r="VNH59" s="332"/>
      <c r="VNI59" s="332"/>
      <c r="VNJ59" s="332"/>
      <c r="VNK59" s="332"/>
      <c r="VNL59" s="332"/>
      <c r="VNM59" s="332"/>
      <c r="VNN59" s="332"/>
      <c r="VNO59" s="332"/>
      <c r="VNP59" s="332"/>
      <c r="VNQ59" s="332"/>
      <c r="VNR59" s="332"/>
      <c r="VNS59" s="332"/>
      <c r="VNT59" s="332"/>
      <c r="VNU59" s="332"/>
      <c r="VNV59" s="332"/>
      <c r="VNW59" s="332"/>
      <c r="VNX59" s="332"/>
      <c r="VNY59" s="332"/>
      <c r="VNZ59" s="332"/>
      <c r="VOA59" s="332"/>
      <c r="VOB59" s="332"/>
      <c r="VOC59" s="332"/>
      <c r="VOD59" s="332"/>
      <c r="VOE59" s="332"/>
      <c r="VOF59" s="332"/>
      <c r="VOG59" s="332"/>
      <c r="VOH59" s="332"/>
      <c r="VOI59" s="332"/>
      <c r="VOJ59" s="332"/>
      <c r="VOK59" s="332"/>
      <c r="VOL59" s="332"/>
      <c r="VOM59" s="332"/>
      <c r="VON59" s="332"/>
      <c r="VOO59" s="332"/>
      <c r="VOP59" s="332"/>
      <c r="VOQ59" s="332"/>
      <c r="VOR59" s="332"/>
      <c r="VOS59" s="332"/>
      <c r="VOT59" s="332"/>
      <c r="VOU59" s="332"/>
      <c r="VOV59" s="332"/>
      <c r="VOW59" s="332"/>
      <c r="VOX59" s="332"/>
      <c r="VOY59" s="332"/>
      <c r="VOZ59" s="332"/>
      <c r="VPA59" s="332"/>
      <c r="VPB59" s="332"/>
      <c r="VPC59" s="332"/>
      <c r="VPD59" s="332"/>
      <c r="VPE59" s="332"/>
      <c r="VPF59" s="332"/>
      <c r="VPG59" s="332"/>
      <c r="VPH59" s="332"/>
      <c r="VPI59" s="332"/>
      <c r="VPJ59" s="332"/>
      <c r="VPK59" s="332"/>
      <c r="VPL59" s="332"/>
      <c r="VPM59" s="332"/>
      <c r="VPN59" s="332"/>
      <c r="VPO59" s="332"/>
      <c r="VPP59" s="332"/>
      <c r="VPQ59" s="332"/>
      <c r="VPR59" s="332"/>
      <c r="VPS59" s="332"/>
      <c r="VPT59" s="332"/>
      <c r="VPU59" s="332"/>
      <c r="VPV59" s="332"/>
      <c r="VPW59" s="332"/>
      <c r="VPX59" s="332"/>
      <c r="VPY59" s="332"/>
      <c r="VPZ59" s="332"/>
      <c r="VQA59" s="332"/>
      <c r="VQB59" s="332"/>
      <c r="VQC59" s="332"/>
      <c r="VQD59" s="332"/>
      <c r="VQE59" s="332"/>
      <c r="VQF59" s="332"/>
      <c r="VQG59" s="332"/>
      <c r="VQH59" s="332"/>
      <c r="VQI59" s="332"/>
      <c r="VQJ59" s="332"/>
      <c r="VQK59" s="332"/>
      <c r="VQL59" s="332"/>
      <c r="VQM59" s="332"/>
      <c r="VQN59" s="332"/>
      <c r="VQO59" s="332"/>
      <c r="VQP59" s="332"/>
      <c r="VQQ59" s="332"/>
      <c r="VQR59" s="332"/>
      <c r="VQS59" s="332"/>
      <c r="VQT59" s="332"/>
      <c r="VQU59" s="332"/>
      <c r="VQV59" s="332"/>
      <c r="VQW59" s="332"/>
      <c r="VQX59" s="332"/>
      <c r="VQY59" s="332"/>
      <c r="VQZ59" s="332"/>
      <c r="VRA59" s="332"/>
      <c r="VRB59" s="332"/>
      <c r="VRC59" s="332"/>
      <c r="VRD59" s="332"/>
      <c r="VRE59" s="332"/>
      <c r="VRF59" s="332"/>
      <c r="VRG59" s="332"/>
      <c r="VRH59" s="332"/>
      <c r="VRI59" s="332"/>
      <c r="VRJ59" s="332"/>
      <c r="VRK59" s="332"/>
      <c r="VRL59" s="332"/>
      <c r="VRM59" s="332"/>
      <c r="VRN59" s="332"/>
      <c r="VRO59" s="332"/>
      <c r="VRP59" s="332"/>
      <c r="VRQ59" s="332"/>
      <c r="VRR59" s="332"/>
      <c r="VRS59" s="332"/>
      <c r="VRT59" s="332"/>
      <c r="VRU59" s="332"/>
      <c r="VRV59" s="332"/>
      <c r="VRW59" s="332"/>
      <c r="VRX59" s="332"/>
      <c r="VRY59" s="332"/>
      <c r="VRZ59" s="332"/>
      <c r="VSA59" s="332"/>
      <c r="VSB59" s="332"/>
      <c r="VSC59" s="332"/>
      <c r="VSD59" s="332"/>
      <c r="VSE59" s="332"/>
      <c r="VSF59" s="332"/>
      <c r="VSG59" s="332"/>
      <c r="VSH59" s="332"/>
      <c r="VSI59" s="332"/>
      <c r="VSJ59" s="332"/>
      <c r="VSK59" s="332"/>
      <c r="VSL59" s="332"/>
      <c r="VSM59" s="332"/>
      <c r="VSN59" s="332"/>
      <c r="VSO59" s="332"/>
      <c r="VSP59" s="332"/>
      <c r="VSQ59" s="332"/>
      <c r="VSR59" s="332"/>
      <c r="VSS59" s="332"/>
      <c r="VST59" s="332"/>
      <c r="VSU59" s="332"/>
      <c r="VSV59" s="332"/>
      <c r="VSW59" s="332"/>
      <c r="VSX59" s="332"/>
      <c r="VSY59" s="332"/>
      <c r="VSZ59" s="332"/>
      <c r="VTA59" s="332"/>
      <c r="VTB59" s="332"/>
      <c r="VTC59" s="332"/>
      <c r="VTD59" s="332"/>
      <c r="VTE59" s="332"/>
      <c r="VTF59" s="332"/>
      <c r="VTG59" s="332"/>
      <c r="VTH59" s="332"/>
      <c r="VTI59" s="332"/>
      <c r="VTJ59" s="332"/>
      <c r="VTK59" s="332"/>
      <c r="VTL59" s="332"/>
      <c r="VTM59" s="332"/>
      <c r="VTN59" s="332"/>
      <c r="VTO59" s="332"/>
      <c r="VTP59" s="332"/>
      <c r="VTQ59" s="332"/>
      <c r="VTR59" s="332"/>
      <c r="VTS59" s="332"/>
      <c r="VTT59" s="332"/>
      <c r="VTU59" s="332"/>
      <c r="VTV59" s="332"/>
      <c r="VTW59" s="332"/>
      <c r="VTX59" s="332"/>
      <c r="VTY59" s="332"/>
      <c r="VTZ59" s="332"/>
      <c r="VUA59" s="332"/>
      <c r="VUB59" s="332"/>
      <c r="VUC59" s="332"/>
      <c r="VUD59" s="332"/>
      <c r="VUE59" s="332"/>
      <c r="VUF59" s="332"/>
      <c r="VUG59" s="332"/>
      <c r="VUH59" s="332"/>
      <c r="VUI59" s="332"/>
      <c r="VUJ59" s="332"/>
      <c r="VUK59" s="332"/>
      <c r="VUL59" s="332"/>
      <c r="VUM59" s="332"/>
      <c r="VUN59" s="332"/>
      <c r="VUO59" s="332"/>
      <c r="VUP59" s="332"/>
      <c r="VUQ59" s="332"/>
      <c r="VUR59" s="332"/>
      <c r="VUS59" s="332"/>
      <c r="VUT59" s="332"/>
      <c r="VUU59" s="332"/>
      <c r="VUV59" s="332"/>
      <c r="VUW59" s="332"/>
      <c r="VUX59" s="332"/>
      <c r="VUY59" s="332"/>
      <c r="VUZ59" s="332"/>
      <c r="VVA59" s="332"/>
      <c r="VVB59" s="332"/>
      <c r="VVC59" s="332"/>
      <c r="VVD59" s="332"/>
      <c r="VVE59" s="332"/>
      <c r="VVF59" s="332"/>
      <c r="VVG59" s="332"/>
      <c r="VVH59" s="332"/>
      <c r="VVI59" s="332"/>
      <c r="VVJ59" s="332"/>
      <c r="VVK59" s="332"/>
      <c r="VVL59" s="332"/>
      <c r="VVM59" s="332"/>
      <c r="VVN59" s="332"/>
      <c r="VVO59" s="332"/>
      <c r="VVP59" s="332"/>
      <c r="VVQ59" s="332"/>
      <c r="VVR59" s="332"/>
      <c r="VVS59" s="332"/>
      <c r="VVT59" s="332"/>
      <c r="VVU59" s="332"/>
      <c r="VVV59" s="332"/>
      <c r="VVW59" s="332"/>
      <c r="VVX59" s="332"/>
      <c r="VVY59" s="332"/>
      <c r="VVZ59" s="332"/>
      <c r="VWA59" s="332"/>
      <c r="VWB59" s="332"/>
      <c r="VWC59" s="332"/>
      <c r="VWD59" s="332"/>
      <c r="VWE59" s="332"/>
      <c r="VWF59" s="332"/>
      <c r="VWG59" s="332"/>
      <c r="VWH59" s="332"/>
      <c r="VWI59" s="332"/>
      <c r="VWJ59" s="332"/>
      <c r="VWK59" s="332"/>
      <c r="VWL59" s="332"/>
      <c r="VWM59" s="332"/>
      <c r="VWN59" s="332"/>
      <c r="VWO59" s="332"/>
      <c r="VWP59" s="332"/>
      <c r="VWQ59" s="332"/>
      <c r="VWR59" s="332"/>
      <c r="VWS59" s="332"/>
      <c r="VWT59" s="332"/>
      <c r="VWU59" s="332"/>
      <c r="VWV59" s="332"/>
      <c r="VWW59" s="332"/>
      <c r="VWX59" s="332"/>
      <c r="VWY59" s="332"/>
      <c r="VWZ59" s="332"/>
      <c r="VXA59" s="332"/>
      <c r="VXB59" s="332"/>
      <c r="VXC59" s="332"/>
      <c r="VXD59" s="332"/>
      <c r="VXE59" s="332"/>
      <c r="VXF59" s="332"/>
      <c r="VXG59" s="332"/>
      <c r="VXH59" s="332"/>
      <c r="VXI59" s="332"/>
      <c r="VXJ59" s="332"/>
      <c r="VXK59" s="332"/>
      <c r="VXL59" s="332"/>
      <c r="VXM59" s="332"/>
      <c r="VXN59" s="332"/>
      <c r="VXO59" s="332"/>
      <c r="VXP59" s="332"/>
      <c r="VXQ59" s="332"/>
      <c r="VXR59" s="332"/>
      <c r="VXS59" s="332"/>
      <c r="VXT59" s="332"/>
      <c r="VXU59" s="332"/>
      <c r="VXV59" s="332"/>
      <c r="VXW59" s="332"/>
      <c r="VXX59" s="332"/>
      <c r="VXY59" s="332"/>
      <c r="VXZ59" s="332"/>
      <c r="VYA59" s="332"/>
      <c r="VYB59" s="332"/>
      <c r="VYC59" s="332"/>
      <c r="VYD59" s="332"/>
      <c r="VYE59" s="332"/>
      <c r="VYF59" s="332"/>
      <c r="VYG59" s="332"/>
      <c r="VYH59" s="332"/>
      <c r="VYI59" s="332"/>
      <c r="VYJ59" s="332"/>
      <c r="VYK59" s="332"/>
      <c r="VYL59" s="332"/>
      <c r="VYM59" s="332"/>
      <c r="VYN59" s="332"/>
      <c r="VYO59" s="332"/>
      <c r="VYP59" s="332"/>
      <c r="VYQ59" s="332"/>
      <c r="VYR59" s="332"/>
      <c r="VYS59" s="332"/>
      <c r="VYT59" s="332"/>
      <c r="VYU59" s="332"/>
      <c r="VYV59" s="332"/>
      <c r="VYW59" s="332"/>
      <c r="VYX59" s="332"/>
      <c r="VYY59" s="332"/>
      <c r="VYZ59" s="332"/>
      <c r="VZA59" s="332"/>
      <c r="VZB59" s="332"/>
      <c r="VZC59" s="332"/>
      <c r="VZD59" s="332"/>
      <c r="VZE59" s="332"/>
      <c r="VZF59" s="332"/>
      <c r="VZG59" s="332"/>
      <c r="VZH59" s="332"/>
      <c r="VZI59" s="332"/>
      <c r="VZJ59" s="332"/>
      <c r="VZK59" s="332"/>
      <c r="VZL59" s="332"/>
      <c r="VZM59" s="332"/>
      <c r="VZN59" s="332"/>
      <c r="VZO59" s="332"/>
      <c r="VZP59" s="332"/>
      <c r="VZQ59" s="332"/>
      <c r="VZR59" s="332"/>
      <c r="VZS59" s="332"/>
      <c r="VZT59" s="332"/>
      <c r="VZU59" s="332"/>
      <c r="VZV59" s="332"/>
      <c r="VZW59" s="332"/>
      <c r="VZX59" s="332"/>
      <c r="VZY59" s="332"/>
      <c r="VZZ59" s="332"/>
      <c r="WAA59" s="332"/>
      <c r="WAB59" s="332"/>
      <c r="WAC59" s="332"/>
      <c r="WAD59" s="332"/>
      <c r="WAE59" s="332"/>
      <c r="WAF59" s="332"/>
      <c r="WAG59" s="332"/>
      <c r="WAH59" s="332"/>
      <c r="WAI59" s="332"/>
      <c r="WAJ59" s="332"/>
      <c r="WAK59" s="332"/>
      <c r="WAL59" s="332"/>
      <c r="WAM59" s="332"/>
      <c r="WAN59" s="332"/>
      <c r="WAO59" s="332"/>
      <c r="WAP59" s="332"/>
      <c r="WAQ59" s="332"/>
      <c r="WAR59" s="332"/>
      <c r="WAS59" s="332"/>
      <c r="WAT59" s="332"/>
      <c r="WAU59" s="332"/>
      <c r="WAV59" s="332"/>
      <c r="WAW59" s="332"/>
      <c r="WAX59" s="332"/>
      <c r="WAY59" s="332"/>
      <c r="WAZ59" s="332"/>
      <c r="WBA59" s="332"/>
      <c r="WBB59" s="332"/>
      <c r="WBC59" s="332"/>
      <c r="WBD59" s="332"/>
      <c r="WBE59" s="332"/>
      <c r="WBF59" s="332"/>
      <c r="WBG59" s="332"/>
      <c r="WBH59" s="332"/>
      <c r="WBI59" s="332"/>
      <c r="WBJ59" s="332"/>
      <c r="WBK59" s="332"/>
      <c r="WBL59" s="332"/>
      <c r="WBM59" s="332"/>
      <c r="WBN59" s="332"/>
      <c r="WBO59" s="332"/>
      <c r="WBP59" s="332"/>
      <c r="WBQ59" s="332"/>
      <c r="WBR59" s="332"/>
      <c r="WBS59" s="332"/>
      <c r="WBT59" s="332"/>
      <c r="WBU59" s="332"/>
      <c r="WBV59" s="332"/>
      <c r="WBW59" s="332"/>
      <c r="WBX59" s="332"/>
      <c r="WBY59" s="332"/>
      <c r="WBZ59" s="332"/>
      <c r="WCA59" s="332"/>
      <c r="WCB59" s="332"/>
      <c r="WCC59" s="332"/>
      <c r="WCD59" s="332"/>
      <c r="WCE59" s="332"/>
      <c r="WCF59" s="332"/>
      <c r="WCG59" s="332"/>
      <c r="WCH59" s="332"/>
      <c r="WCI59" s="332"/>
      <c r="WCJ59" s="332"/>
      <c r="WCK59" s="332"/>
      <c r="WCL59" s="332"/>
      <c r="WCM59" s="332"/>
      <c r="WCN59" s="332"/>
      <c r="WCO59" s="332"/>
      <c r="WCP59" s="332"/>
      <c r="WCQ59" s="332"/>
      <c r="WCR59" s="332"/>
      <c r="WCS59" s="332"/>
      <c r="WCT59" s="332"/>
      <c r="WCU59" s="332"/>
      <c r="WCV59" s="332"/>
      <c r="WCW59" s="332"/>
      <c r="WCX59" s="332"/>
      <c r="WCY59" s="332"/>
      <c r="WCZ59" s="332"/>
      <c r="WDA59" s="332"/>
      <c r="WDB59" s="332"/>
      <c r="WDC59" s="332"/>
      <c r="WDD59" s="332"/>
      <c r="WDE59" s="332"/>
      <c r="WDF59" s="332"/>
      <c r="WDG59" s="332"/>
      <c r="WDH59" s="332"/>
      <c r="WDI59" s="332"/>
      <c r="WDJ59" s="332"/>
      <c r="WDK59" s="332"/>
      <c r="WDL59" s="332"/>
      <c r="WDM59" s="332"/>
      <c r="WDN59" s="332"/>
      <c r="WDO59" s="332"/>
      <c r="WDP59" s="332"/>
      <c r="WDQ59" s="332"/>
      <c r="WDR59" s="332"/>
      <c r="WDS59" s="332"/>
      <c r="WDT59" s="332"/>
      <c r="WDU59" s="332"/>
      <c r="WDV59" s="332"/>
      <c r="WDW59" s="332"/>
      <c r="WDX59" s="332"/>
      <c r="WDY59" s="332"/>
      <c r="WDZ59" s="332"/>
      <c r="WEA59" s="332"/>
      <c r="WEB59" s="332"/>
      <c r="WEC59" s="332"/>
      <c r="WED59" s="332"/>
      <c r="WEE59" s="332"/>
      <c r="WEF59" s="332"/>
      <c r="WEG59" s="332"/>
      <c r="WEH59" s="332"/>
      <c r="WEI59" s="332"/>
      <c r="WEJ59" s="332"/>
      <c r="WEK59" s="332"/>
      <c r="WEL59" s="332"/>
      <c r="WEM59" s="332"/>
      <c r="WEN59" s="332"/>
      <c r="WEO59" s="332"/>
      <c r="WEP59" s="332"/>
      <c r="WEQ59" s="332"/>
      <c r="WER59" s="332"/>
      <c r="WES59" s="332"/>
      <c r="WET59" s="332"/>
      <c r="WEU59" s="332"/>
      <c r="WEV59" s="332"/>
      <c r="WEW59" s="332"/>
      <c r="WEX59" s="332"/>
      <c r="WEY59" s="332"/>
      <c r="WEZ59" s="332"/>
      <c r="WFA59" s="332"/>
      <c r="WFB59" s="332"/>
      <c r="WFC59" s="332"/>
      <c r="WFD59" s="332"/>
      <c r="WFE59" s="332"/>
      <c r="WFF59" s="332"/>
      <c r="WFG59" s="332"/>
      <c r="WFH59" s="332"/>
      <c r="WFI59" s="332"/>
      <c r="WFJ59" s="332"/>
      <c r="WFK59" s="332"/>
      <c r="WFL59" s="332"/>
      <c r="WFM59" s="332"/>
      <c r="WFN59" s="332"/>
      <c r="WFO59" s="332"/>
      <c r="WFP59" s="332"/>
      <c r="WFQ59" s="332"/>
      <c r="WFR59" s="332"/>
      <c r="WFS59" s="332"/>
      <c r="WFT59" s="332"/>
      <c r="WFU59" s="332"/>
      <c r="WFV59" s="332"/>
      <c r="WFW59" s="332"/>
      <c r="WFX59" s="332"/>
      <c r="WFY59" s="332"/>
      <c r="WFZ59" s="332"/>
      <c r="WGA59" s="332"/>
      <c r="WGB59" s="332"/>
      <c r="WGC59" s="332"/>
      <c r="WGD59" s="332"/>
      <c r="WGE59" s="332"/>
      <c r="WGF59" s="332"/>
      <c r="WGG59" s="332"/>
      <c r="WGH59" s="332"/>
      <c r="WGI59" s="332"/>
      <c r="WGJ59" s="332"/>
      <c r="WGK59" s="332"/>
      <c r="WGL59" s="332"/>
      <c r="WGM59" s="332"/>
      <c r="WGN59" s="332"/>
      <c r="WGO59" s="332"/>
      <c r="WGP59" s="332"/>
      <c r="WGQ59" s="332"/>
      <c r="WGR59" s="332"/>
      <c r="WGS59" s="332"/>
      <c r="WGT59" s="332"/>
      <c r="WGU59" s="332"/>
      <c r="WGV59" s="332"/>
      <c r="WGW59" s="332"/>
      <c r="WGX59" s="332"/>
      <c r="WGY59" s="332"/>
      <c r="WGZ59" s="332"/>
      <c r="WHA59" s="332"/>
      <c r="WHB59" s="332"/>
      <c r="WHC59" s="332"/>
      <c r="WHD59" s="332"/>
      <c r="WHE59" s="332"/>
      <c r="WHF59" s="332"/>
      <c r="WHG59" s="332"/>
      <c r="WHH59" s="332"/>
      <c r="WHI59" s="332"/>
      <c r="WHJ59" s="332"/>
      <c r="WHK59" s="332"/>
      <c r="WHL59" s="332"/>
      <c r="WHM59" s="332"/>
      <c r="WHN59" s="332"/>
      <c r="WHO59" s="332"/>
      <c r="WHP59" s="332"/>
      <c r="WHQ59" s="332"/>
      <c r="WHR59" s="332"/>
      <c r="WHS59" s="332"/>
      <c r="WHT59" s="332"/>
      <c r="WHU59" s="332"/>
      <c r="WHV59" s="332"/>
      <c r="WHW59" s="332"/>
      <c r="WHX59" s="332"/>
      <c r="WHY59" s="332"/>
      <c r="WHZ59" s="332"/>
      <c r="WIA59" s="332"/>
      <c r="WIB59" s="332"/>
      <c r="WIC59" s="332"/>
      <c r="WID59" s="332"/>
      <c r="WIE59" s="332"/>
      <c r="WIF59" s="332"/>
      <c r="WIG59" s="332"/>
      <c r="WIH59" s="332"/>
      <c r="WII59" s="332"/>
      <c r="WIJ59" s="332"/>
      <c r="WIK59" s="332"/>
      <c r="WIL59" s="332"/>
      <c r="WIM59" s="332"/>
      <c r="WIN59" s="332"/>
      <c r="WIO59" s="332"/>
      <c r="WIP59" s="332"/>
      <c r="WIQ59" s="332"/>
      <c r="WIR59" s="332"/>
      <c r="WIS59" s="332"/>
      <c r="WIT59" s="332"/>
      <c r="WIU59" s="332"/>
      <c r="WIV59" s="332"/>
      <c r="WIW59" s="332"/>
      <c r="WIX59" s="332"/>
      <c r="WIY59" s="332"/>
      <c r="WIZ59" s="332"/>
      <c r="WJA59" s="332"/>
      <c r="WJB59" s="332"/>
      <c r="WJC59" s="332"/>
      <c r="WJD59" s="332"/>
      <c r="WJE59" s="332"/>
      <c r="WJF59" s="332"/>
      <c r="WJG59" s="332"/>
      <c r="WJH59" s="332"/>
      <c r="WJI59" s="332"/>
      <c r="WJJ59" s="332"/>
      <c r="WJK59" s="332"/>
      <c r="WJL59" s="332"/>
      <c r="WJM59" s="332"/>
      <c r="WJN59" s="332"/>
      <c r="WJO59" s="332"/>
      <c r="WJP59" s="332"/>
      <c r="WJQ59" s="332"/>
      <c r="WJR59" s="332"/>
      <c r="WJS59" s="332"/>
      <c r="WJT59" s="332"/>
      <c r="WJU59" s="332"/>
      <c r="WJV59" s="332"/>
      <c r="WJW59" s="332"/>
      <c r="WJX59" s="332"/>
      <c r="WJY59" s="332"/>
      <c r="WJZ59" s="332"/>
      <c r="WKA59" s="332"/>
      <c r="WKB59" s="332"/>
      <c r="WKC59" s="332"/>
      <c r="WKD59" s="332"/>
      <c r="WKE59" s="332"/>
      <c r="WKF59" s="332"/>
      <c r="WKG59" s="332"/>
      <c r="WKH59" s="332"/>
      <c r="WKI59" s="332"/>
      <c r="WKJ59" s="332"/>
      <c r="WKK59" s="332"/>
      <c r="WKL59" s="332"/>
      <c r="WKM59" s="332"/>
      <c r="WKN59" s="332"/>
      <c r="WKO59" s="332"/>
      <c r="WKP59" s="332"/>
      <c r="WKQ59" s="332"/>
      <c r="WKR59" s="332"/>
      <c r="WKS59" s="332"/>
      <c r="WKT59" s="332"/>
      <c r="WKU59" s="332"/>
      <c r="WKV59" s="332"/>
      <c r="WKW59" s="332"/>
      <c r="WKX59" s="332"/>
      <c r="WKY59" s="332"/>
      <c r="WKZ59" s="332"/>
      <c r="WLA59" s="332"/>
      <c r="WLB59" s="332"/>
      <c r="WLC59" s="332"/>
      <c r="WLD59" s="332"/>
      <c r="WLE59" s="332"/>
      <c r="WLF59" s="332"/>
      <c r="WLG59" s="332"/>
      <c r="WLH59" s="332"/>
      <c r="WLI59" s="332"/>
      <c r="WLJ59" s="332"/>
      <c r="WLK59" s="332"/>
      <c r="WLL59" s="332"/>
      <c r="WLM59" s="332"/>
      <c r="WLN59" s="332"/>
      <c r="WLO59" s="332"/>
      <c r="WLP59" s="332"/>
      <c r="WLQ59" s="332"/>
      <c r="WLR59" s="332"/>
      <c r="WLS59" s="332"/>
      <c r="WLT59" s="332"/>
      <c r="WLU59" s="332"/>
      <c r="WLV59" s="332"/>
      <c r="WLW59" s="332"/>
      <c r="WLX59" s="332"/>
      <c r="WLY59" s="332"/>
      <c r="WLZ59" s="332"/>
      <c r="WMA59" s="332"/>
      <c r="WMB59" s="332"/>
      <c r="WMC59" s="332"/>
      <c r="WMD59" s="332"/>
      <c r="WME59" s="332"/>
      <c r="WMF59" s="332"/>
      <c r="WMG59" s="332"/>
      <c r="WMH59" s="332"/>
      <c r="WMI59" s="332"/>
      <c r="WMJ59" s="332"/>
      <c r="WMK59" s="332"/>
      <c r="WML59" s="332"/>
      <c r="WMM59" s="332"/>
      <c r="WMN59" s="332"/>
      <c r="WMO59" s="332"/>
      <c r="WMP59" s="332"/>
      <c r="WMQ59" s="332"/>
      <c r="WMR59" s="332"/>
      <c r="WMS59" s="332"/>
      <c r="WMT59" s="332"/>
      <c r="WMU59" s="332"/>
      <c r="WMV59" s="332"/>
      <c r="WMW59" s="332"/>
      <c r="WMX59" s="332"/>
      <c r="WMY59" s="332"/>
      <c r="WMZ59" s="332"/>
      <c r="WNA59" s="332"/>
      <c r="WNB59" s="332"/>
      <c r="WNC59" s="332"/>
      <c r="WND59" s="332"/>
      <c r="WNE59" s="332"/>
      <c r="WNF59" s="332"/>
      <c r="WNG59" s="332"/>
      <c r="WNH59" s="332"/>
      <c r="WNI59" s="332"/>
      <c r="WNJ59" s="332"/>
      <c r="WNK59" s="332"/>
      <c r="WNL59" s="332"/>
      <c r="WNM59" s="332"/>
      <c r="WNN59" s="332"/>
      <c r="WNO59" s="332"/>
      <c r="WNP59" s="332"/>
      <c r="WNQ59" s="332"/>
      <c r="WNR59" s="332"/>
      <c r="WNS59" s="332"/>
      <c r="WNT59" s="332"/>
      <c r="WNU59" s="332"/>
      <c r="WNV59" s="332"/>
      <c r="WNW59" s="332"/>
      <c r="WNX59" s="332"/>
      <c r="WNY59" s="332"/>
      <c r="WNZ59" s="332"/>
      <c r="WOA59" s="332"/>
      <c r="WOB59" s="332"/>
      <c r="WOC59" s="332"/>
      <c r="WOD59" s="332"/>
      <c r="WOE59" s="332"/>
      <c r="WOF59" s="332"/>
      <c r="WOG59" s="332"/>
      <c r="WOH59" s="332"/>
      <c r="WOI59" s="332"/>
      <c r="WOJ59" s="332"/>
      <c r="WOK59" s="332"/>
      <c r="WOL59" s="332"/>
      <c r="WOM59" s="332"/>
      <c r="WON59" s="332"/>
      <c r="WOO59" s="332"/>
      <c r="WOP59" s="332"/>
      <c r="WOQ59" s="332"/>
      <c r="WOR59" s="332"/>
      <c r="WOS59" s="332"/>
      <c r="WOT59" s="332"/>
      <c r="WOU59" s="332"/>
      <c r="WOV59" s="332"/>
      <c r="WOW59" s="332"/>
      <c r="WOX59" s="332"/>
      <c r="WOY59" s="332"/>
      <c r="WOZ59" s="332"/>
      <c r="WPA59" s="332"/>
      <c r="WPB59" s="332"/>
      <c r="WPC59" s="332"/>
      <c r="WPD59" s="332"/>
      <c r="WPE59" s="332"/>
      <c r="WPF59" s="332"/>
      <c r="WPG59" s="332"/>
      <c r="WPH59" s="332"/>
      <c r="WPI59" s="332"/>
      <c r="WPJ59" s="332"/>
      <c r="WPK59" s="332"/>
      <c r="WPL59" s="332"/>
      <c r="WPM59" s="332"/>
      <c r="WPN59" s="332"/>
      <c r="WPO59" s="332"/>
      <c r="WPP59" s="332"/>
      <c r="WPQ59" s="332"/>
      <c r="WPR59" s="332"/>
      <c r="WPS59" s="332"/>
      <c r="WPT59" s="332"/>
      <c r="WPU59" s="332"/>
      <c r="WPV59" s="332"/>
      <c r="WPW59" s="332"/>
      <c r="WPX59" s="332"/>
      <c r="WPY59" s="332"/>
      <c r="WPZ59" s="332"/>
      <c r="WQA59" s="332"/>
      <c r="WQB59" s="332"/>
      <c r="WQC59" s="332"/>
      <c r="WQD59" s="332"/>
      <c r="WQE59" s="332"/>
      <c r="WQF59" s="332"/>
      <c r="WQG59" s="332"/>
      <c r="WQH59" s="332"/>
      <c r="WQI59" s="332"/>
      <c r="WQJ59" s="332"/>
      <c r="WQK59" s="332"/>
      <c r="WQL59" s="332"/>
      <c r="WQM59" s="332"/>
      <c r="WQN59" s="332"/>
      <c r="WQO59" s="332"/>
      <c r="WQP59" s="332"/>
      <c r="WQQ59" s="332"/>
      <c r="WQR59" s="332"/>
      <c r="WQS59" s="332"/>
      <c r="WQT59" s="332"/>
      <c r="WQU59" s="332"/>
      <c r="WQV59" s="332"/>
      <c r="WQW59" s="332"/>
      <c r="WQX59" s="332"/>
      <c r="WQY59" s="332"/>
      <c r="WQZ59" s="332"/>
      <c r="WRA59" s="332"/>
      <c r="WRB59" s="332"/>
      <c r="WRC59" s="332"/>
      <c r="WRD59" s="332"/>
      <c r="WRE59" s="332"/>
      <c r="WRF59" s="332"/>
      <c r="WRG59" s="332"/>
      <c r="WRH59" s="332"/>
      <c r="WRI59" s="332"/>
      <c r="WRJ59" s="332"/>
      <c r="WRK59" s="332"/>
      <c r="WRL59" s="332"/>
      <c r="WRM59" s="332"/>
      <c r="WRN59" s="332"/>
      <c r="WRO59" s="332"/>
      <c r="WRP59" s="332"/>
      <c r="WRQ59" s="332"/>
      <c r="WRR59" s="332"/>
      <c r="WRS59" s="332"/>
      <c r="WRT59" s="332"/>
      <c r="WRU59" s="332"/>
      <c r="WRV59" s="332"/>
      <c r="WRW59" s="332"/>
      <c r="WRX59" s="332"/>
      <c r="WRY59" s="332"/>
      <c r="WRZ59" s="332"/>
      <c r="WSA59" s="332"/>
      <c r="WSB59" s="332"/>
      <c r="WSC59" s="332"/>
      <c r="WSD59" s="332"/>
      <c r="WSE59" s="332"/>
      <c r="WSF59" s="332"/>
      <c r="WSG59" s="332"/>
      <c r="WSH59" s="332"/>
      <c r="WSI59" s="332"/>
      <c r="WSJ59" s="332"/>
      <c r="WSK59" s="332"/>
      <c r="WSL59" s="332"/>
      <c r="WSM59" s="332"/>
      <c r="WSN59" s="332"/>
      <c r="WSO59" s="332"/>
      <c r="WSP59" s="332"/>
      <c r="WSQ59" s="332"/>
      <c r="WSR59" s="332"/>
      <c r="WSS59" s="332"/>
      <c r="WST59" s="332"/>
      <c r="WSU59" s="332"/>
      <c r="WSV59" s="332"/>
      <c r="WSW59" s="332"/>
      <c r="WSX59" s="332"/>
      <c r="WSY59" s="332"/>
      <c r="WSZ59" s="332"/>
      <c r="WTA59" s="332"/>
      <c r="WTB59" s="332"/>
      <c r="WTC59" s="332"/>
      <c r="WTD59" s="332"/>
      <c r="WTE59" s="332"/>
      <c r="WTF59" s="332"/>
      <c r="WTG59" s="332"/>
      <c r="WTH59" s="332"/>
      <c r="WTI59" s="332"/>
      <c r="WTJ59" s="332"/>
      <c r="WTK59" s="332"/>
      <c r="WTL59" s="332"/>
      <c r="WTM59" s="332"/>
      <c r="WTN59" s="332"/>
      <c r="WTO59" s="332"/>
      <c r="WTP59" s="332"/>
      <c r="WTQ59" s="332"/>
      <c r="WTR59" s="332"/>
      <c r="WTS59" s="332"/>
      <c r="WTT59" s="332"/>
      <c r="WTU59" s="332"/>
      <c r="WTV59" s="332"/>
      <c r="WTW59" s="332"/>
      <c r="WTX59" s="332"/>
      <c r="WTY59" s="332"/>
      <c r="WTZ59" s="332"/>
      <c r="WUA59" s="332"/>
      <c r="WUB59" s="332"/>
      <c r="WUC59" s="332"/>
      <c r="WUD59" s="332"/>
      <c r="WUE59" s="332"/>
      <c r="WUF59" s="332"/>
      <c r="WUG59" s="332"/>
      <c r="WUH59" s="332"/>
      <c r="WUI59" s="332"/>
      <c r="WUJ59" s="332"/>
      <c r="WUK59" s="332"/>
      <c r="WUL59" s="332"/>
      <c r="WUM59" s="332"/>
      <c r="WUN59" s="332"/>
      <c r="WUO59" s="332"/>
      <c r="WUP59" s="332"/>
      <c r="WUQ59" s="332"/>
      <c r="WUR59" s="332"/>
      <c r="WUS59" s="332"/>
      <c r="WUT59" s="332"/>
      <c r="WUU59" s="332"/>
      <c r="WUV59" s="332"/>
      <c r="WUW59" s="332"/>
      <c r="WUX59" s="332"/>
      <c r="WUY59" s="332"/>
      <c r="WUZ59" s="332"/>
      <c r="WVA59" s="332"/>
      <c r="WVB59" s="332"/>
      <c r="WVC59" s="332"/>
      <c r="WVD59" s="332"/>
      <c r="WVE59" s="332"/>
      <c r="WVF59" s="332"/>
      <c r="WVG59" s="332"/>
      <c r="WVH59" s="332"/>
      <c r="WVI59" s="332"/>
      <c r="WVJ59" s="332"/>
      <c r="WVK59" s="332"/>
      <c r="WVL59" s="332"/>
      <c r="WVM59" s="332"/>
      <c r="WVN59" s="332"/>
      <c r="WVO59" s="332"/>
      <c r="WVP59" s="332"/>
      <c r="WVQ59" s="332"/>
      <c r="WVR59" s="332"/>
      <c r="WVS59" s="332"/>
      <c r="WVT59" s="332"/>
      <c r="WVU59" s="332"/>
      <c r="WVV59" s="332"/>
      <c r="WVW59" s="332"/>
      <c r="WVX59" s="332"/>
      <c r="WVY59" s="332"/>
      <c r="WVZ59" s="332"/>
      <c r="WWA59" s="332"/>
      <c r="WWB59" s="332"/>
      <c r="WWC59" s="332"/>
      <c r="WWD59" s="332"/>
      <c r="WWE59" s="332"/>
      <c r="WWF59" s="332"/>
      <c r="WWG59" s="332"/>
      <c r="WWH59" s="332"/>
      <c r="WWI59" s="332"/>
      <c r="WWJ59" s="332"/>
      <c r="WWK59" s="332"/>
      <c r="WWL59" s="332"/>
      <c r="WWM59" s="332"/>
      <c r="WWN59" s="332"/>
      <c r="WWO59" s="332"/>
      <c r="WWP59" s="332"/>
      <c r="WWQ59" s="332"/>
      <c r="WWR59" s="332"/>
      <c r="WWS59" s="332"/>
      <c r="WWT59" s="332"/>
      <c r="WWU59" s="332"/>
      <c r="WWV59" s="332"/>
      <c r="WWW59" s="332"/>
      <c r="WWX59" s="332"/>
      <c r="WWY59" s="332"/>
      <c r="WWZ59" s="332"/>
      <c r="WXA59" s="332"/>
      <c r="WXB59" s="332"/>
      <c r="WXC59" s="332"/>
      <c r="WXD59" s="332"/>
      <c r="WXE59" s="332"/>
      <c r="WXF59" s="332"/>
      <c r="WXG59" s="332"/>
      <c r="WXH59" s="332"/>
      <c r="WXI59" s="332"/>
      <c r="WXJ59" s="332"/>
      <c r="WXK59" s="332"/>
      <c r="WXL59" s="332"/>
      <c r="WXM59" s="332"/>
      <c r="WXN59" s="332"/>
      <c r="WXO59" s="332"/>
      <c r="WXP59" s="332"/>
      <c r="WXQ59" s="332"/>
      <c r="WXR59" s="332"/>
      <c r="WXS59" s="332"/>
      <c r="WXT59" s="332"/>
      <c r="WXU59" s="332"/>
      <c r="WXV59" s="332"/>
      <c r="WXW59" s="332"/>
      <c r="WXX59" s="332"/>
      <c r="WXY59" s="332"/>
      <c r="WXZ59" s="332"/>
      <c r="WYA59" s="332"/>
      <c r="WYB59" s="332"/>
      <c r="WYC59" s="332"/>
      <c r="WYD59" s="332"/>
      <c r="WYE59" s="332"/>
      <c r="WYF59" s="332"/>
      <c r="WYG59" s="332"/>
      <c r="WYH59" s="332"/>
      <c r="WYI59" s="332"/>
      <c r="WYJ59" s="332"/>
      <c r="WYK59" s="332"/>
      <c r="WYL59" s="332"/>
      <c r="WYM59" s="332"/>
      <c r="WYN59" s="332"/>
      <c r="WYO59" s="332"/>
      <c r="WYP59" s="332"/>
      <c r="WYQ59" s="332"/>
      <c r="WYR59" s="332"/>
      <c r="WYS59" s="332"/>
      <c r="WYT59" s="332"/>
      <c r="WYU59" s="332"/>
      <c r="WYV59" s="332"/>
      <c r="WYW59" s="332"/>
      <c r="WYX59" s="332"/>
      <c r="WYY59" s="332"/>
      <c r="WYZ59" s="332"/>
      <c r="WZA59" s="332"/>
      <c r="WZB59" s="332"/>
      <c r="WZC59" s="332"/>
      <c r="WZD59" s="332"/>
      <c r="WZE59" s="332"/>
      <c r="WZF59" s="332"/>
      <c r="WZG59" s="332"/>
      <c r="WZH59" s="332"/>
      <c r="WZI59" s="332"/>
      <c r="WZJ59" s="332"/>
      <c r="WZK59" s="332"/>
      <c r="WZL59" s="332"/>
      <c r="WZM59" s="332"/>
      <c r="WZN59" s="332"/>
      <c r="WZO59" s="332"/>
      <c r="WZP59" s="332"/>
      <c r="WZQ59" s="332"/>
      <c r="WZR59" s="332"/>
      <c r="WZS59" s="332"/>
      <c r="WZT59" s="332"/>
      <c r="WZU59" s="332"/>
      <c r="WZV59" s="332"/>
      <c r="WZW59" s="332"/>
      <c r="WZX59" s="332"/>
      <c r="WZY59" s="332"/>
      <c r="WZZ59" s="332"/>
      <c r="XAA59" s="332"/>
      <c r="XAB59" s="332"/>
      <c r="XAC59" s="332"/>
      <c r="XAD59" s="332"/>
      <c r="XAE59" s="332"/>
      <c r="XAF59" s="332"/>
      <c r="XAG59" s="332"/>
      <c r="XAH59" s="332"/>
      <c r="XAI59" s="332"/>
      <c r="XAJ59" s="332"/>
      <c r="XAK59" s="332"/>
      <c r="XAL59" s="332"/>
      <c r="XAM59" s="332"/>
      <c r="XAN59" s="332"/>
      <c r="XAO59" s="332"/>
      <c r="XAP59" s="332"/>
      <c r="XAQ59" s="332"/>
      <c r="XAR59" s="332"/>
      <c r="XAS59" s="332"/>
      <c r="XAT59" s="332"/>
      <c r="XAU59" s="332"/>
      <c r="XAV59" s="332"/>
      <c r="XAW59" s="332"/>
      <c r="XAX59" s="332"/>
      <c r="XAY59" s="332"/>
      <c r="XAZ59" s="332"/>
      <c r="XBA59" s="332"/>
      <c r="XBB59" s="332"/>
      <c r="XBC59" s="332"/>
      <c r="XBD59" s="332"/>
      <c r="XBE59" s="332"/>
      <c r="XBF59" s="332"/>
      <c r="XBG59" s="332"/>
      <c r="XBH59" s="332"/>
      <c r="XBI59" s="332"/>
      <c r="XBJ59" s="332"/>
      <c r="XBK59" s="332"/>
      <c r="XBL59" s="332"/>
      <c r="XBM59" s="332"/>
      <c r="XBN59" s="332"/>
      <c r="XBO59" s="332"/>
      <c r="XBP59" s="332"/>
      <c r="XBQ59" s="332"/>
      <c r="XBR59" s="332"/>
      <c r="XBS59" s="332"/>
      <c r="XBT59" s="332"/>
      <c r="XBU59" s="332"/>
      <c r="XBV59" s="332"/>
      <c r="XBW59" s="332"/>
      <c r="XBX59" s="332"/>
      <c r="XBY59" s="332"/>
      <c r="XBZ59" s="332"/>
      <c r="XCA59" s="332"/>
      <c r="XCB59" s="332"/>
      <c r="XCC59" s="332"/>
      <c r="XCD59" s="332"/>
      <c r="XCE59" s="332"/>
      <c r="XCF59" s="332"/>
      <c r="XCG59" s="332"/>
      <c r="XCH59" s="332"/>
      <c r="XCI59" s="332"/>
      <c r="XCJ59" s="332"/>
      <c r="XCK59" s="332"/>
      <c r="XCL59" s="332"/>
      <c r="XCM59" s="332"/>
      <c r="XCN59" s="332"/>
      <c r="XCO59" s="332"/>
      <c r="XCP59" s="332"/>
      <c r="XCQ59" s="332"/>
      <c r="XCR59" s="332"/>
      <c r="XCS59" s="332"/>
      <c r="XCT59" s="332"/>
      <c r="XCU59" s="332"/>
      <c r="XCV59" s="332"/>
      <c r="XCW59" s="332"/>
      <c r="XCX59" s="332"/>
      <c r="XCY59" s="332"/>
      <c r="XCZ59" s="332"/>
      <c r="XDA59" s="332"/>
      <c r="XDB59" s="332"/>
      <c r="XDC59" s="332"/>
      <c r="XDD59" s="332"/>
      <c r="XDE59" s="332"/>
      <c r="XDF59" s="332"/>
      <c r="XDG59" s="332"/>
      <c r="XDH59" s="332"/>
      <c r="XDI59" s="332"/>
      <c r="XDJ59" s="332"/>
      <c r="XDK59" s="332"/>
      <c r="XDL59" s="332"/>
      <c r="XDM59" s="332"/>
      <c r="XDN59" s="332"/>
      <c r="XDO59" s="332"/>
      <c r="XDP59" s="332"/>
      <c r="XDQ59" s="332"/>
      <c r="XDR59" s="332"/>
      <c r="XDS59" s="332"/>
      <c r="XDT59" s="332"/>
      <c r="XDU59" s="332"/>
      <c r="XDV59" s="332"/>
      <c r="XDW59" s="332"/>
      <c r="XDX59" s="332"/>
      <c r="XDY59" s="332"/>
      <c r="XDZ59" s="332"/>
      <c r="XEA59" s="332"/>
      <c r="XEB59" s="332"/>
      <c r="XEC59" s="332"/>
      <c r="XED59" s="332"/>
      <c r="XEE59" s="332"/>
      <c r="XEF59" s="332"/>
      <c r="XEG59" s="332"/>
      <c r="XEH59" s="332"/>
      <c r="XEI59" s="332"/>
      <c r="XEJ59" s="332"/>
      <c r="XEK59" s="332"/>
      <c r="XEL59" s="332"/>
      <c r="XEM59" s="332"/>
      <c r="XEN59" s="332"/>
      <c r="XEO59" s="332"/>
      <c r="XEP59" s="332"/>
      <c r="XEQ59" s="332"/>
      <c r="XER59" s="332"/>
      <c r="XES59" s="332"/>
      <c r="XET59" s="332"/>
      <c r="XEU59" s="332"/>
      <c r="XEV59" s="332"/>
      <c r="XEX59" s="334" t="s">
        <v>7308</v>
      </c>
      <c r="XEY59" s="336">
        <v>467</v>
      </c>
    </row>
    <row r="60" spans="1:16384" s="331" customFormat="1" ht="27.75" customHeight="1">
      <c r="B60" s="319" t="s">
        <v>15128</v>
      </c>
      <c r="C60" s="320">
        <v>3558</v>
      </c>
      <c r="D60" s="320">
        <f>C52*1745159</f>
        <v>1792538.1701091367</v>
      </c>
      <c r="E60" s="320">
        <f>+Región!N24</f>
        <v>34</v>
      </c>
      <c r="F60" s="320">
        <f>+Región!AA24</f>
        <v>59821.218165000006</v>
      </c>
      <c r="G60" s="326">
        <f>E60/C60-1</f>
        <v>-0.99044406970207977</v>
      </c>
      <c r="H60" s="321">
        <f>F60/D60-1</f>
        <v>-0.96662764611514085</v>
      </c>
      <c r="I60" s="154"/>
      <c r="J60" s="154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  <c r="AZ60" s="332"/>
      <c r="BA60" s="332"/>
      <c r="BB60" s="332"/>
      <c r="BC60" s="332"/>
      <c r="BD60" s="332"/>
      <c r="BE60" s="332"/>
      <c r="BF60" s="332"/>
      <c r="BG60" s="332"/>
      <c r="BH60" s="332"/>
      <c r="BI60" s="332"/>
      <c r="BJ60" s="332"/>
      <c r="BK60" s="332"/>
      <c r="BL60" s="332"/>
      <c r="BM60" s="332"/>
      <c r="BN60" s="332"/>
      <c r="BO60" s="332"/>
      <c r="BP60" s="332"/>
      <c r="BQ60" s="332"/>
      <c r="BR60" s="332"/>
      <c r="BS60" s="332"/>
      <c r="BT60" s="332"/>
      <c r="BU60" s="332"/>
      <c r="BV60" s="332"/>
      <c r="BW60" s="332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332"/>
      <c r="CR60" s="332"/>
      <c r="CS60" s="332"/>
      <c r="CT60" s="332"/>
      <c r="CU60" s="332"/>
      <c r="CV60" s="332"/>
      <c r="CW60" s="332"/>
      <c r="CX60" s="332"/>
      <c r="CY60" s="332"/>
      <c r="CZ60" s="332"/>
      <c r="DA60" s="332"/>
      <c r="DB60" s="332"/>
      <c r="DC60" s="332"/>
      <c r="DD60" s="332"/>
      <c r="DE60" s="332"/>
      <c r="DF60" s="332"/>
      <c r="DG60" s="332"/>
      <c r="DH60" s="332"/>
      <c r="DI60" s="332"/>
      <c r="DJ60" s="332"/>
      <c r="DK60" s="332"/>
      <c r="DL60" s="332"/>
      <c r="DM60" s="332"/>
      <c r="DN60" s="332"/>
      <c r="DO60" s="332"/>
      <c r="DP60" s="332"/>
      <c r="DQ60" s="332"/>
      <c r="DR60" s="332"/>
      <c r="DS60" s="332"/>
      <c r="DT60" s="332"/>
      <c r="DU60" s="332"/>
      <c r="DV60" s="332"/>
      <c r="DW60" s="332"/>
      <c r="DX60" s="332"/>
      <c r="DY60" s="332"/>
      <c r="DZ60" s="332"/>
      <c r="EA60" s="332"/>
      <c r="EB60" s="332"/>
      <c r="EC60" s="332"/>
      <c r="ED60" s="332"/>
      <c r="EE60" s="332"/>
      <c r="EF60" s="332"/>
      <c r="EG60" s="332"/>
      <c r="EH60" s="332"/>
      <c r="EI60" s="332"/>
      <c r="EJ60" s="332"/>
      <c r="EK60" s="332"/>
      <c r="EL60" s="332"/>
      <c r="EM60" s="332"/>
      <c r="EN60" s="332"/>
      <c r="EO60" s="332"/>
      <c r="EP60" s="332"/>
      <c r="EQ60" s="332"/>
      <c r="ER60" s="332"/>
      <c r="ES60" s="332"/>
      <c r="ET60" s="332"/>
      <c r="EU60" s="332"/>
      <c r="EV60" s="332"/>
      <c r="EW60" s="332"/>
      <c r="EX60" s="332"/>
      <c r="EY60" s="332"/>
      <c r="EZ60" s="332"/>
      <c r="FA60" s="332"/>
      <c r="FB60" s="332"/>
      <c r="FC60" s="332"/>
      <c r="FD60" s="332"/>
      <c r="FE60" s="332"/>
      <c r="FF60" s="332"/>
      <c r="FG60" s="332"/>
      <c r="FH60" s="332"/>
      <c r="FI60" s="332"/>
      <c r="FJ60" s="332"/>
      <c r="FK60" s="332"/>
      <c r="FL60" s="332"/>
      <c r="FM60" s="332"/>
      <c r="FN60" s="332"/>
      <c r="FO60" s="332"/>
      <c r="FP60" s="332"/>
      <c r="FQ60" s="332"/>
      <c r="FR60" s="332"/>
      <c r="FS60" s="332"/>
      <c r="FT60" s="332"/>
      <c r="FU60" s="332"/>
      <c r="FV60" s="332"/>
      <c r="FW60" s="332"/>
      <c r="FX60" s="332"/>
      <c r="FY60" s="332"/>
      <c r="FZ60" s="332"/>
      <c r="GA60" s="332"/>
      <c r="GB60" s="332"/>
      <c r="GC60" s="332"/>
      <c r="GD60" s="332"/>
      <c r="GE60" s="332"/>
      <c r="GF60" s="332"/>
      <c r="GG60" s="332"/>
      <c r="GH60" s="332"/>
      <c r="GI60" s="332"/>
      <c r="GJ60" s="332"/>
      <c r="GK60" s="332"/>
      <c r="GL60" s="332"/>
      <c r="GM60" s="332"/>
      <c r="GN60" s="332"/>
      <c r="GO60" s="332"/>
      <c r="GP60" s="332"/>
      <c r="GQ60" s="332"/>
      <c r="GR60" s="332"/>
      <c r="GS60" s="332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332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332"/>
      <c r="HW60" s="332"/>
      <c r="HX60" s="332"/>
      <c r="HY60" s="332"/>
      <c r="HZ60" s="332"/>
      <c r="IA60" s="332"/>
      <c r="IB60" s="332"/>
      <c r="IC60" s="332"/>
      <c r="ID60" s="332"/>
      <c r="IE60" s="332"/>
      <c r="IF60" s="332"/>
      <c r="IG60" s="332"/>
      <c r="IH60" s="332"/>
      <c r="II60" s="332"/>
      <c r="IJ60" s="332"/>
      <c r="IK60" s="332"/>
      <c r="IL60" s="332"/>
      <c r="IM60" s="332"/>
      <c r="IN60" s="332"/>
      <c r="IO60" s="332"/>
      <c r="IP60" s="332"/>
      <c r="IQ60" s="332"/>
      <c r="IR60" s="332"/>
      <c r="IS60" s="332"/>
      <c r="IT60" s="332"/>
      <c r="IU60" s="332"/>
      <c r="IV60" s="332"/>
      <c r="IW60" s="332"/>
      <c r="IX60" s="332"/>
      <c r="IY60" s="332"/>
      <c r="IZ60" s="332"/>
      <c r="JA60" s="332"/>
      <c r="JB60" s="332"/>
      <c r="JC60" s="332"/>
      <c r="JD60" s="332"/>
      <c r="JE60" s="332"/>
      <c r="JF60" s="332"/>
      <c r="JG60" s="332"/>
      <c r="JH60" s="332"/>
      <c r="JI60" s="332"/>
      <c r="JJ60" s="332"/>
      <c r="JK60" s="332"/>
      <c r="JL60" s="332"/>
      <c r="JM60" s="332"/>
      <c r="JN60" s="332"/>
      <c r="JO60" s="332"/>
      <c r="JP60" s="332"/>
      <c r="JQ60" s="332"/>
      <c r="JR60" s="332"/>
      <c r="JS60" s="332"/>
      <c r="JT60" s="332"/>
      <c r="JU60" s="332"/>
      <c r="JV60" s="332"/>
      <c r="JW60" s="332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332"/>
      <c r="KK60" s="332"/>
      <c r="KL60" s="332"/>
      <c r="KM60" s="332"/>
      <c r="KN60" s="332"/>
      <c r="KO60" s="332"/>
      <c r="KP60" s="332"/>
      <c r="KQ60" s="332"/>
      <c r="KR60" s="332"/>
      <c r="KS60" s="332"/>
      <c r="KT60" s="332"/>
      <c r="KU60" s="332"/>
      <c r="KV60" s="332"/>
      <c r="KW60" s="332"/>
      <c r="KX60" s="332"/>
      <c r="KY60" s="332"/>
      <c r="KZ60" s="332"/>
      <c r="LA60" s="332"/>
      <c r="LB60" s="332"/>
      <c r="LC60" s="332"/>
      <c r="LD60" s="332"/>
      <c r="LE60" s="332"/>
      <c r="LF60" s="332"/>
      <c r="LG60" s="332"/>
      <c r="LH60" s="332"/>
      <c r="LI60" s="332"/>
      <c r="LJ60" s="332"/>
      <c r="LK60" s="332"/>
      <c r="LL60" s="332"/>
      <c r="LM60" s="332"/>
      <c r="LN60" s="332"/>
      <c r="LO60" s="332"/>
      <c r="LP60" s="332"/>
      <c r="LQ60" s="332"/>
      <c r="LR60" s="332"/>
      <c r="LS60" s="332"/>
      <c r="LT60" s="332"/>
      <c r="LU60" s="332"/>
      <c r="LV60" s="332"/>
      <c r="LW60" s="332"/>
      <c r="LX60" s="332"/>
      <c r="LY60" s="332"/>
      <c r="LZ60" s="332"/>
      <c r="MA60" s="332"/>
      <c r="MB60" s="332"/>
      <c r="MC60" s="332"/>
      <c r="MD60" s="332"/>
      <c r="ME60" s="332"/>
      <c r="MF60" s="332"/>
      <c r="MG60" s="332"/>
      <c r="MH60" s="332"/>
      <c r="MI60" s="332"/>
      <c r="MJ60" s="332"/>
      <c r="MK60" s="332"/>
      <c r="ML60" s="332"/>
      <c r="MM60" s="332"/>
      <c r="MN60" s="332"/>
      <c r="MO60" s="332"/>
      <c r="MP60" s="332"/>
      <c r="MQ60" s="332"/>
      <c r="MR60" s="332"/>
      <c r="MS60" s="332"/>
      <c r="MT60" s="332"/>
      <c r="MU60" s="332"/>
      <c r="MV60" s="332"/>
      <c r="MW60" s="332"/>
      <c r="MX60" s="332"/>
      <c r="MY60" s="332"/>
      <c r="MZ60" s="332"/>
      <c r="NA60" s="332"/>
      <c r="NB60" s="332"/>
      <c r="NC60" s="332"/>
      <c r="ND60" s="332"/>
      <c r="NE60" s="332"/>
      <c r="NF60" s="332"/>
      <c r="NG60" s="332"/>
      <c r="NH60" s="332"/>
      <c r="NI60" s="332"/>
      <c r="NJ60" s="332"/>
      <c r="NK60" s="332"/>
      <c r="NL60" s="332"/>
      <c r="NM60" s="332"/>
      <c r="NN60" s="332"/>
      <c r="NO60" s="332"/>
      <c r="NP60" s="332"/>
      <c r="NQ60" s="332"/>
      <c r="NR60" s="332"/>
      <c r="NS60" s="332"/>
      <c r="NT60" s="332"/>
      <c r="NU60" s="332"/>
      <c r="NV60" s="332"/>
      <c r="NW60" s="332"/>
      <c r="NX60" s="332"/>
      <c r="NY60" s="332"/>
      <c r="NZ60" s="332"/>
      <c r="OA60" s="332"/>
      <c r="OB60" s="332"/>
      <c r="OC60" s="332"/>
      <c r="OD60" s="332"/>
      <c r="OE60" s="332"/>
      <c r="OF60" s="332"/>
      <c r="OG60" s="332"/>
      <c r="OH60" s="332"/>
      <c r="OI60" s="332"/>
      <c r="OJ60" s="332"/>
      <c r="OK60" s="332"/>
      <c r="OL60" s="332"/>
      <c r="OM60" s="332"/>
      <c r="ON60" s="332"/>
      <c r="OO60" s="332"/>
      <c r="OP60" s="332"/>
      <c r="OQ60" s="332"/>
      <c r="OR60" s="332"/>
      <c r="OS60" s="332"/>
      <c r="OT60" s="332"/>
      <c r="OU60" s="332"/>
      <c r="OV60" s="332"/>
      <c r="OW60" s="332"/>
      <c r="OX60" s="332"/>
      <c r="OY60" s="332"/>
      <c r="OZ60" s="332"/>
      <c r="PA60" s="332"/>
      <c r="PB60" s="332"/>
      <c r="PC60" s="332"/>
      <c r="PD60" s="332"/>
      <c r="PE60" s="332"/>
      <c r="PF60" s="332"/>
      <c r="PG60" s="332"/>
      <c r="PH60" s="332"/>
      <c r="PI60" s="332"/>
      <c r="PJ60" s="332"/>
      <c r="PK60" s="332"/>
      <c r="PL60" s="332"/>
      <c r="PM60" s="332"/>
      <c r="PN60" s="332"/>
      <c r="PO60" s="332"/>
      <c r="PP60" s="332"/>
      <c r="PQ60" s="332"/>
      <c r="PR60" s="332"/>
      <c r="PS60" s="332"/>
      <c r="PT60" s="332"/>
      <c r="PU60" s="332"/>
      <c r="PV60" s="332"/>
      <c r="PW60" s="332"/>
      <c r="PX60" s="332"/>
      <c r="PY60" s="332"/>
      <c r="PZ60" s="332"/>
      <c r="QA60" s="332"/>
      <c r="QB60" s="332"/>
      <c r="QC60" s="332"/>
      <c r="QD60" s="332"/>
      <c r="QE60" s="332"/>
      <c r="QF60" s="332"/>
      <c r="QG60" s="332"/>
      <c r="QH60" s="332"/>
      <c r="QI60" s="332"/>
      <c r="QJ60" s="332"/>
      <c r="QK60" s="332"/>
      <c r="QL60" s="332"/>
      <c r="QM60" s="332"/>
      <c r="QN60" s="332"/>
      <c r="QO60" s="332"/>
      <c r="QP60" s="332"/>
      <c r="QQ60" s="332"/>
      <c r="QR60" s="332"/>
      <c r="QS60" s="332"/>
      <c r="QT60" s="332"/>
      <c r="QU60" s="332"/>
      <c r="QV60" s="332"/>
      <c r="QW60" s="332"/>
      <c r="QX60" s="332"/>
      <c r="QY60" s="332"/>
      <c r="QZ60" s="332"/>
      <c r="RA60" s="332"/>
      <c r="RB60" s="332"/>
      <c r="RC60" s="332"/>
      <c r="RD60" s="332"/>
      <c r="RE60" s="332"/>
      <c r="RF60" s="332"/>
      <c r="RG60" s="332"/>
      <c r="RH60" s="332"/>
      <c r="RI60" s="332"/>
      <c r="RJ60" s="332"/>
      <c r="RK60" s="332"/>
      <c r="RL60" s="332"/>
      <c r="RM60" s="332"/>
      <c r="RN60" s="332"/>
      <c r="RO60" s="332"/>
      <c r="RP60" s="332"/>
      <c r="RQ60" s="332"/>
      <c r="RR60" s="332"/>
      <c r="RS60" s="332"/>
      <c r="RT60" s="332"/>
      <c r="RU60" s="332"/>
      <c r="RV60" s="332"/>
      <c r="RW60" s="332"/>
      <c r="RX60" s="332"/>
      <c r="RY60" s="332"/>
      <c r="RZ60" s="332"/>
      <c r="SA60" s="332"/>
      <c r="SB60" s="332"/>
      <c r="SC60" s="332"/>
      <c r="SD60" s="332"/>
      <c r="SE60" s="332"/>
      <c r="SF60" s="332"/>
      <c r="SG60" s="332"/>
      <c r="SH60" s="332"/>
      <c r="SI60" s="332"/>
      <c r="SJ60" s="332"/>
      <c r="SK60" s="332"/>
      <c r="SL60" s="332"/>
      <c r="SM60" s="332"/>
      <c r="SN60" s="332"/>
      <c r="SO60" s="332"/>
      <c r="SP60" s="332"/>
      <c r="SQ60" s="332"/>
      <c r="SR60" s="332"/>
      <c r="SS60" s="332"/>
      <c r="ST60" s="332"/>
      <c r="SU60" s="332"/>
      <c r="SV60" s="332"/>
      <c r="SW60" s="332"/>
      <c r="SX60" s="332"/>
      <c r="SY60" s="332"/>
      <c r="SZ60" s="332"/>
      <c r="TA60" s="332"/>
      <c r="TB60" s="332"/>
      <c r="TC60" s="332"/>
      <c r="TD60" s="332"/>
      <c r="TE60" s="332"/>
      <c r="TF60" s="332"/>
      <c r="TG60" s="332"/>
      <c r="TH60" s="332"/>
      <c r="TI60" s="332"/>
      <c r="TJ60" s="332"/>
      <c r="TK60" s="332"/>
      <c r="TL60" s="332"/>
      <c r="TM60" s="332"/>
      <c r="TN60" s="332"/>
      <c r="TO60" s="332"/>
      <c r="TP60" s="332"/>
      <c r="TQ60" s="332"/>
      <c r="TR60" s="332"/>
      <c r="TS60" s="332"/>
      <c r="TT60" s="332"/>
      <c r="TU60" s="332"/>
      <c r="TV60" s="332"/>
      <c r="TW60" s="332"/>
      <c r="TX60" s="332"/>
      <c r="TY60" s="332"/>
      <c r="TZ60" s="332"/>
      <c r="UA60" s="332"/>
      <c r="UB60" s="332"/>
      <c r="UC60" s="332"/>
      <c r="UD60" s="332"/>
      <c r="UE60" s="332"/>
      <c r="UF60" s="332"/>
      <c r="UG60" s="332"/>
      <c r="UH60" s="332"/>
      <c r="UI60" s="332"/>
      <c r="UJ60" s="332"/>
      <c r="UK60" s="332"/>
      <c r="UL60" s="332"/>
      <c r="UM60" s="332"/>
      <c r="UN60" s="332"/>
      <c r="UO60" s="332"/>
      <c r="UP60" s="332"/>
      <c r="UQ60" s="332"/>
      <c r="UR60" s="332"/>
      <c r="US60" s="332"/>
      <c r="UT60" s="332"/>
      <c r="UU60" s="332"/>
      <c r="UV60" s="332"/>
      <c r="UW60" s="332"/>
      <c r="UX60" s="332"/>
      <c r="UY60" s="332"/>
      <c r="UZ60" s="332"/>
      <c r="VA60" s="332"/>
      <c r="VB60" s="332"/>
      <c r="VC60" s="332"/>
      <c r="VD60" s="332"/>
      <c r="VE60" s="332"/>
      <c r="VF60" s="332"/>
      <c r="VG60" s="332"/>
      <c r="VH60" s="332"/>
      <c r="VI60" s="332"/>
      <c r="VJ60" s="332"/>
      <c r="VK60" s="332"/>
      <c r="VL60" s="332"/>
      <c r="VM60" s="332"/>
      <c r="VN60" s="332"/>
      <c r="VO60" s="332"/>
      <c r="VP60" s="332"/>
      <c r="VQ60" s="332"/>
      <c r="VR60" s="332"/>
      <c r="VS60" s="332"/>
      <c r="VT60" s="332"/>
      <c r="VU60" s="332"/>
      <c r="VV60" s="332"/>
      <c r="VW60" s="332"/>
      <c r="VX60" s="332"/>
      <c r="VY60" s="332"/>
      <c r="VZ60" s="332"/>
      <c r="WA60" s="332"/>
      <c r="WB60" s="332"/>
      <c r="WC60" s="332"/>
      <c r="WD60" s="332"/>
      <c r="WE60" s="332"/>
      <c r="WF60" s="332"/>
      <c r="WG60" s="332"/>
      <c r="WH60" s="332"/>
      <c r="WI60" s="332"/>
      <c r="WJ60" s="332"/>
      <c r="WK60" s="332"/>
      <c r="WL60" s="332"/>
      <c r="WM60" s="332"/>
      <c r="WN60" s="332"/>
      <c r="WO60" s="332"/>
      <c r="WP60" s="332"/>
      <c r="WQ60" s="332"/>
      <c r="WR60" s="332"/>
      <c r="WS60" s="332"/>
      <c r="WT60" s="332"/>
      <c r="WU60" s="332"/>
      <c r="WV60" s="332"/>
      <c r="WW60" s="332"/>
      <c r="WX60" s="332"/>
      <c r="WY60" s="332"/>
      <c r="WZ60" s="332"/>
      <c r="XA60" s="332"/>
      <c r="XB60" s="332"/>
      <c r="XC60" s="332"/>
      <c r="XD60" s="332"/>
      <c r="XE60" s="332"/>
      <c r="XF60" s="332"/>
      <c r="XG60" s="332"/>
      <c r="XH60" s="332"/>
      <c r="XI60" s="332"/>
      <c r="XJ60" s="332"/>
      <c r="XK60" s="332"/>
      <c r="XL60" s="332"/>
      <c r="XM60" s="332"/>
      <c r="XN60" s="332"/>
      <c r="XO60" s="332"/>
      <c r="XP60" s="332"/>
      <c r="XQ60" s="332"/>
      <c r="XR60" s="332"/>
      <c r="XS60" s="332"/>
      <c r="XT60" s="332"/>
      <c r="XU60" s="332"/>
      <c r="XV60" s="332"/>
      <c r="XW60" s="332"/>
      <c r="XX60" s="332"/>
      <c r="XY60" s="332"/>
      <c r="XZ60" s="332"/>
      <c r="YA60" s="332"/>
      <c r="YB60" s="332"/>
      <c r="YC60" s="332"/>
      <c r="YD60" s="332"/>
      <c r="YE60" s="332"/>
      <c r="YF60" s="332"/>
      <c r="YG60" s="332"/>
      <c r="YH60" s="332"/>
      <c r="YI60" s="332"/>
      <c r="YJ60" s="332"/>
      <c r="YK60" s="332"/>
      <c r="YL60" s="332"/>
      <c r="YM60" s="332"/>
      <c r="YN60" s="332"/>
      <c r="YO60" s="332"/>
      <c r="YP60" s="332"/>
      <c r="YQ60" s="332"/>
      <c r="YR60" s="332"/>
      <c r="YS60" s="332"/>
      <c r="YT60" s="332"/>
      <c r="YU60" s="332"/>
      <c r="YV60" s="332"/>
      <c r="YW60" s="332"/>
      <c r="YX60" s="332"/>
      <c r="YY60" s="332"/>
      <c r="YZ60" s="332"/>
      <c r="ZA60" s="332"/>
      <c r="ZB60" s="332"/>
      <c r="ZC60" s="332"/>
      <c r="ZD60" s="332"/>
      <c r="ZE60" s="332"/>
      <c r="ZF60" s="332"/>
      <c r="ZG60" s="332"/>
      <c r="ZH60" s="332"/>
      <c r="ZI60" s="332"/>
      <c r="ZJ60" s="332"/>
      <c r="ZK60" s="332"/>
      <c r="ZL60" s="332"/>
      <c r="ZM60" s="332"/>
      <c r="ZN60" s="332"/>
      <c r="ZO60" s="332"/>
      <c r="ZP60" s="332"/>
      <c r="ZQ60" s="332"/>
      <c r="ZR60" s="332"/>
      <c r="ZS60" s="332"/>
      <c r="ZT60" s="332"/>
      <c r="ZU60" s="332"/>
      <c r="ZV60" s="332"/>
      <c r="ZW60" s="332"/>
      <c r="ZX60" s="332"/>
      <c r="ZY60" s="332"/>
      <c r="ZZ60" s="332"/>
      <c r="AAA60" s="332"/>
      <c r="AAB60" s="332"/>
      <c r="AAC60" s="332"/>
      <c r="AAD60" s="332"/>
      <c r="AAE60" s="332"/>
      <c r="AAF60" s="332"/>
      <c r="AAG60" s="332"/>
      <c r="AAH60" s="332"/>
      <c r="AAI60" s="332"/>
      <c r="AAJ60" s="332"/>
      <c r="AAK60" s="332"/>
      <c r="AAL60" s="332"/>
      <c r="AAM60" s="332"/>
      <c r="AAN60" s="332"/>
      <c r="AAO60" s="332"/>
      <c r="AAP60" s="332"/>
      <c r="AAQ60" s="332"/>
      <c r="AAR60" s="332"/>
      <c r="AAS60" s="332"/>
      <c r="AAT60" s="332"/>
      <c r="AAU60" s="332"/>
      <c r="AAV60" s="332"/>
      <c r="AAW60" s="332"/>
      <c r="AAX60" s="332"/>
      <c r="AAY60" s="332"/>
      <c r="AAZ60" s="332"/>
      <c r="ABA60" s="332"/>
      <c r="ABB60" s="332"/>
      <c r="ABC60" s="332"/>
      <c r="ABD60" s="332"/>
      <c r="ABE60" s="332"/>
      <c r="ABF60" s="332"/>
      <c r="ABG60" s="332"/>
      <c r="ABH60" s="332"/>
      <c r="ABI60" s="332"/>
      <c r="ABJ60" s="332"/>
      <c r="ABK60" s="332"/>
      <c r="ABL60" s="332"/>
      <c r="ABM60" s="332"/>
      <c r="ABN60" s="332"/>
      <c r="ABO60" s="332"/>
      <c r="ABP60" s="332"/>
      <c r="ABQ60" s="332"/>
      <c r="ABR60" s="332"/>
      <c r="ABS60" s="332"/>
      <c r="ABT60" s="332"/>
      <c r="ABU60" s="332"/>
      <c r="ABV60" s="332"/>
      <c r="ABW60" s="332"/>
      <c r="ABX60" s="332"/>
      <c r="ABY60" s="332"/>
      <c r="ABZ60" s="332"/>
      <c r="ACA60" s="332"/>
      <c r="ACB60" s="332"/>
      <c r="ACC60" s="332"/>
      <c r="ACD60" s="332"/>
      <c r="ACE60" s="332"/>
      <c r="ACF60" s="332"/>
      <c r="ACG60" s="332"/>
      <c r="ACH60" s="332"/>
      <c r="ACI60" s="332"/>
      <c r="ACJ60" s="332"/>
      <c r="ACK60" s="332"/>
      <c r="ACL60" s="332"/>
      <c r="ACM60" s="332"/>
      <c r="ACN60" s="332"/>
      <c r="ACO60" s="332"/>
      <c r="ACP60" s="332"/>
      <c r="ACQ60" s="332"/>
      <c r="ACR60" s="332"/>
      <c r="ACS60" s="332"/>
      <c r="ACT60" s="332"/>
      <c r="ACU60" s="332"/>
      <c r="ACV60" s="332"/>
      <c r="ACW60" s="332"/>
      <c r="ACX60" s="332"/>
      <c r="ACY60" s="332"/>
      <c r="ACZ60" s="332"/>
      <c r="ADA60" s="332"/>
      <c r="ADB60" s="332"/>
      <c r="ADC60" s="332"/>
      <c r="ADD60" s="332"/>
      <c r="ADE60" s="332"/>
      <c r="ADF60" s="332"/>
      <c r="ADG60" s="332"/>
      <c r="ADH60" s="332"/>
      <c r="ADI60" s="332"/>
      <c r="ADJ60" s="332"/>
      <c r="ADK60" s="332"/>
      <c r="ADL60" s="332"/>
      <c r="ADM60" s="332"/>
      <c r="ADN60" s="332"/>
      <c r="ADO60" s="332"/>
      <c r="ADP60" s="332"/>
      <c r="ADQ60" s="332"/>
      <c r="ADR60" s="332"/>
      <c r="ADS60" s="332"/>
      <c r="ADT60" s="332"/>
      <c r="ADU60" s="332"/>
      <c r="ADV60" s="332"/>
      <c r="ADW60" s="332"/>
      <c r="ADX60" s="332"/>
      <c r="ADY60" s="332"/>
      <c r="ADZ60" s="332"/>
      <c r="AEA60" s="332"/>
      <c r="AEB60" s="332"/>
      <c r="AEC60" s="332"/>
      <c r="AED60" s="332"/>
      <c r="AEE60" s="332"/>
      <c r="AEF60" s="332"/>
      <c r="AEG60" s="332"/>
      <c r="AEH60" s="332"/>
      <c r="AEI60" s="332"/>
      <c r="AEJ60" s="332"/>
      <c r="AEK60" s="332"/>
      <c r="AEL60" s="332"/>
      <c r="AEM60" s="332"/>
      <c r="AEN60" s="332"/>
      <c r="AEO60" s="332"/>
      <c r="AEP60" s="332"/>
      <c r="AEQ60" s="332"/>
      <c r="AER60" s="332"/>
      <c r="AES60" s="332"/>
      <c r="AET60" s="332"/>
      <c r="AEU60" s="332"/>
      <c r="AEV60" s="332"/>
      <c r="AEW60" s="332"/>
      <c r="AEX60" s="332"/>
      <c r="AEY60" s="332"/>
      <c r="AEZ60" s="332"/>
      <c r="AFA60" s="332"/>
      <c r="AFB60" s="332"/>
      <c r="AFC60" s="332"/>
      <c r="AFD60" s="332"/>
      <c r="AFE60" s="332"/>
      <c r="AFF60" s="332"/>
      <c r="AFG60" s="332"/>
      <c r="AFH60" s="332"/>
      <c r="AFI60" s="332"/>
      <c r="AFJ60" s="332"/>
      <c r="AFK60" s="332"/>
      <c r="AFL60" s="332"/>
      <c r="AFM60" s="332"/>
      <c r="AFN60" s="332"/>
      <c r="AFO60" s="332"/>
      <c r="AFP60" s="332"/>
      <c r="AFQ60" s="332"/>
      <c r="AFR60" s="332"/>
      <c r="AFS60" s="332"/>
      <c r="AFT60" s="332"/>
      <c r="AFU60" s="332"/>
      <c r="AFV60" s="332"/>
      <c r="AFW60" s="332"/>
      <c r="AFX60" s="332"/>
      <c r="AFY60" s="332"/>
      <c r="AFZ60" s="332"/>
      <c r="AGA60" s="332"/>
      <c r="AGB60" s="332"/>
      <c r="AGC60" s="332"/>
      <c r="AGD60" s="332"/>
      <c r="AGE60" s="332"/>
      <c r="AGF60" s="332"/>
      <c r="AGG60" s="332"/>
      <c r="AGH60" s="332"/>
      <c r="AGI60" s="332"/>
      <c r="AGJ60" s="332"/>
      <c r="AGK60" s="332"/>
      <c r="AGL60" s="332"/>
      <c r="AGM60" s="332"/>
      <c r="AGN60" s="332"/>
      <c r="AGO60" s="332"/>
      <c r="AGP60" s="332"/>
      <c r="AGQ60" s="332"/>
      <c r="AGR60" s="332"/>
      <c r="AGS60" s="332"/>
      <c r="AGT60" s="332"/>
      <c r="AGU60" s="332"/>
      <c r="AGV60" s="332"/>
      <c r="AGW60" s="332"/>
      <c r="AGX60" s="332"/>
      <c r="AGY60" s="332"/>
      <c r="AGZ60" s="332"/>
      <c r="AHA60" s="332"/>
      <c r="AHB60" s="332"/>
      <c r="AHC60" s="332"/>
      <c r="AHD60" s="332"/>
      <c r="AHE60" s="332"/>
      <c r="AHF60" s="332"/>
      <c r="AHG60" s="332"/>
      <c r="AHH60" s="332"/>
      <c r="AHI60" s="332"/>
      <c r="AHJ60" s="332"/>
      <c r="AHK60" s="332"/>
      <c r="AHL60" s="332"/>
      <c r="AHM60" s="332"/>
      <c r="AHN60" s="332"/>
      <c r="AHO60" s="332"/>
      <c r="AHP60" s="332"/>
      <c r="AHQ60" s="332"/>
      <c r="AHR60" s="332"/>
      <c r="AHS60" s="332"/>
      <c r="AHT60" s="332"/>
      <c r="AHU60" s="332"/>
      <c r="AHV60" s="332"/>
      <c r="AHW60" s="332"/>
      <c r="AHX60" s="332"/>
      <c r="AHY60" s="332"/>
      <c r="AHZ60" s="332"/>
      <c r="AIA60" s="332"/>
      <c r="AIB60" s="332"/>
      <c r="AIC60" s="332"/>
      <c r="AID60" s="332"/>
      <c r="AIE60" s="332"/>
      <c r="AIF60" s="332"/>
      <c r="AIG60" s="332"/>
      <c r="AIH60" s="332"/>
      <c r="AII60" s="332"/>
      <c r="AIJ60" s="332"/>
      <c r="AIK60" s="332"/>
      <c r="AIL60" s="332"/>
      <c r="AIM60" s="332"/>
      <c r="AIN60" s="332"/>
      <c r="AIO60" s="332"/>
      <c r="AIP60" s="332"/>
      <c r="AIQ60" s="332"/>
      <c r="AIR60" s="332"/>
      <c r="AIS60" s="332"/>
      <c r="AIT60" s="332"/>
      <c r="AIU60" s="332"/>
      <c r="AIV60" s="332"/>
      <c r="AIW60" s="332"/>
      <c r="AIX60" s="332"/>
      <c r="AIY60" s="332"/>
      <c r="AIZ60" s="332"/>
      <c r="AJA60" s="332"/>
      <c r="AJB60" s="332"/>
      <c r="AJC60" s="332"/>
      <c r="AJD60" s="332"/>
      <c r="AJE60" s="332"/>
      <c r="AJF60" s="332"/>
      <c r="AJG60" s="332"/>
      <c r="AJH60" s="332"/>
      <c r="AJI60" s="332"/>
      <c r="AJJ60" s="332"/>
      <c r="AJK60" s="332"/>
      <c r="AJL60" s="332"/>
      <c r="AJM60" s="332"/>
      <c r="AJN60" s="332"/>
      <c r="AJO60" s="332"/>
      <c r="AJP60" s="332"/>
      <c r="AJQ60" s="332"/>
      <c r="AJR60" s="332"/>
      <c r="AJS60" s="332"/>
      <c r="AJT60" s="332"/>
      <c r="AJU60" s="332"/>
      <c r="AJV60" s="332"/>
      <c r="AJW60" s="332"/>
      <c r="AJX60" s="332"/>
      <c r="AJY60" s="332"/>
      <c r="AJZ60" s="332"/>
      <c r="AKA60" s="332"/>
      <c r="AKB60" s="332"/>
      <c r="AKC60" s="332"/>
      <c r="AKD60" s="332"/>
      <c r="AKE60" s="332"/>
      <c r="AKF60" s="332"/>
      <c r="AKG60" s="332"/>
      <c r="AKH60" s="332"/>
      <c r="AKI60" s="332"/>
      <c r="AKJ60" s="332"/>
      <c r="AKK60" s="332"/>
      <c r="AKL60" s="332"/>
      <c r="AKM60" s="332"/>
      <c r="AKN60" s="332"/>
      <c r="AKO60" s="332"/>
      <c r="AKP60" s="332"/>
      <c r="AKQ60" s="332"/>
      <c r="AKR60" s="332"/>
      <c r="AKS60" s="332"/>
      <c r="AKT60" s="332"/>
      <c r="AKU60" s="332"/>
      <c r="AKV60" s="332"/>
      <c r="AKW60" s="332"/>
      <c r="AKX60" s="332"/>
      <c r="AKY60" s="332"/>
      <c r="AKZ60" s="332"/>
      <c r="ALA60" s="332"/>
      <c r="ALB60" s="332"/>
      <c r="ALC60" s="332"/>
      <c r="ALD60" s="332"/>
      <c r="ALE60" s="332"/>
      <c r="ALF60" s="332"/>
      <c r="ALG60" s="332"/>
      <c r="ALH60" s="332"/>
      <c r="ALI60" s="332"/>
      <c r="ALJ60" s="332"/>
      <c r="ALK60" s="332"/>
      <c r="ALL60" s="332"/>
      <c r="ALM60" s="332"/>
      <c r="ALN60" s="332"/>
      <c r="ALO60" s="332"/>
      <c r="ALP60" s="332"/>
      <c r="ALQ60" s="332"/>
      <c r="ALR60" s="332"/>
      <c r="ALS60" s="332"/>
      <c r="ALT60" s="332"/>
      <c r="ALU60" s="332"/>
      <c r="ALV60" s="332"/>
      <c r="ALW60" s="332"/>
      <c r="ALX60" s="332"/>
      <c r="ALY60" s="332"/>
      <c r="ALZ60" s="332"/>
      <c r="AMA60" s="332"/>
      <c r="AMB60" s="332"/>
      <c r="AMC60" s="332"/>
      <c r="AMD60" s="332"/>
      <c r="AME60" s="332"/>
      <c r="AMF60" s="332"/>
      <c r="AMG60" s="332"/>
      <c r="AMH60" s="332"/>
      <c r="AMI60" s="332"/>
      <c r="AMJ60" s="332"/>
      <c r="AMK60" s="332"/>
      <c r="AML60" s="332"/>
      <c r="AMM60" s="332"/>
      <c r="AMN60" s="332"/>
      <c r="AMO60" s="332"/>
      <c r="AMP60" s="332"/>
      <c r="AMQ60" s="332"/>
      <c r="AMR60" s="332"/>
      <c r="AMS60" s="332"/>
      <c r="AMT60" s="332"/>
      <c r="AMU60" s="332"/>
      <c r="AMV60" s="332"/>
      <c r="AMW60" s="332"/>
      <c r="AMX60" s="332"/>
      <c r="AMY60" s="332"/>
      <c r="AMZ60" s="332"/>
      <c r="ANA60" s="332"/>
      <c r="ANB60" s="332"/>
      <c r="ANC60" s="332"/>
      <c r="AND60" s="332"/>
      <c r="ANE60" s="332"/>
      <c r="ANF60" s="332"/>
      <c r="ANG60" s="332"/>
      <c r="ANH60" s="332"/>
      <c r="ANI60" s="332"/>
      <c r="ANJ60" s="332"/>
      <c r="ANK60" s="332"/>
      <c r="ANL60" s="332"/>
      <c r="ANM60" s="332"/>
      <c r="ANN60" s="332"/>
      <c r="ANO60" s="332"/>
      <c r="ANP60" s="332"/>
      <c r="ANQ60" s="332"/>
      <c r="ANR60" s="332"/>
      <c r="ANS60" s="332"/>
      <c r="ANT60" s="332"/>
      <c r="ANU60" s="332"/>
      <c r="ANV60" s="332"/>
      <c r="ANW60" s="332"/>
      <c r="ANX60" s="332"/>
      <c r="ANY60" s="332"/>
      <c r="ANZ60" s="332"/>
      <c r="AOA60" s="332"/>
      <c r="AOB60" s="332"/>
      <c r="AOC60" s="332"/>
      <c r="AOD60" s="332"/>
      <c r="AOE60" s="332"/>
      <c r="AOF60" s="332"/>
      <c r="AOG60" s="332"/>
      <c r="AOH60" s="332"/>
      <c r="AOI60" s="332"/>
      <c r="AOJ60" s="332"/>
      <c r="AOK60" s="332"/>
      <c r="AOL60" s="332"/>
      <c r="AOM60" s="332"/>
      <c r="AON60" s="332"/>
      <c r="AOO60" s="332"/>
      <c r="AOP60" s="332"/>
      <c r="AOQ60" s="332"/>
      <c r="AOR60" s="332"/>
      <c r="AOS60" s="332"/>
      <c r="AOT60" s="332"/>
      <c r="AOU60" s="332"/>
      <c r="AOV60" s="332"/>
      <c r="AOW60" s="332"/>
      <c r="AOX60" s="332"/>
      <c r="AOY60" s="332"/>
      <c r="AOZ60" s="332"/>
      <c r="APA60" s="332"/>
      <c r="APB60" s="332"/>
      <c r="APC60" s="332"/>
      <c r="APD60" s="332"/>
      <c r="APE60" s="332"/>
      <c r="APF60" s="332"/>
      <c r="APG60" s="332"/>
      <c r="APH60" s="332"/>
      <c r="API60" s="332"/>
      <c r="APJ60" s="332"/>
      <c r="APK60" s="332"/>
      <c r="APL60" s="332"/>
      <c r="APM60" s="332"/>
      <c r="APN60" s="332"/>
      <c r="APO60" s="332"/>
      <c r="APP60" s="332"/>
      <c r="APQ60" s="332"/>
      <c r="APR60" s="332"/>
      <c r="APS60" s="332"/>
      <c r="APT60" s="332"/>
      <c r="APU60" s="332"/>
      <c r="APV60" s="332"/>
      <c r="APW60" s="332"/>
      <c r="APX60" s="332"/>
      <c r="APY60" s="332"/>
      <c r="APZ60" s="332"/>
      <c r="AQA60" s="332"/>
      <c r="AQB60" s="332"/>
      <c r="AQC60" s="332"/>
      <c r="AQD60" s="332"/>
      <c r="AQE60" s="332"/>
      <c r="AQF60" s="332"/>
      <c r="AQG60" s="332"/>
      <c r="AQH60" s="332"/>
      <c r="AQI60" s="332"/>
      <c r="AQJ60" s="332"/>
      <c r="AQK60" s="332"/>
      <c r="AQL60" s="332"/>
      <c r="AQM60" s="332"/>
      <c r="AQN60" s="332"/>
      <c r="AQO60" s="332"/>
      <c r="AQP60" s="332"/>
      <c r="AQQ60" s="332"/>
      <c r="AQR60" s="332"/>
      <c r="AQS60" s="332"/>
      <c r="AQT60" s="332"/>
      <c r="AQU60" s="332"/>
      <c r="AQV60" s="332"/>
      <c r="AQW60" s="332"/>
      <c r="AQX60" s="332"/>
      <c r="AQY60" s="332"/>
      <c r="AQZ60" s="332"/>
      <c r="ARA60" s="332"/>
      <c r="ARB60" s="332"/>
      <c r="ARC60" s="332"/>
      <c r="ARD60" s="332"/>
      <c r="ARE60" s="332"/>
      <c r="ARF60" s="332"/>
      <c r="ARG60" s="332"/>
      <c r="ARH60" s="332"/>
      <c r="ARI60" s="332"/>
      <c r="ARJ60" s="332"/>
      <c r="ARK60" s="332"/>
      <c r="ARL60" s="332"/>
      <c r="ARM60" s="332"/>
      <c r="ARN60" s="332"/>
      <c r="ARO60" s="332"/>
      <c r="ARP60" s="332"/>
      <c r="ARQ60" s="332"/>
      <c r="ARR60" s="332"/>
      <c r="ARS60" s="332"/>
      <c r="ART60" s="332"/>
      <c r="ARU60" s="332"/>
      <c r="ARV60" s="332"/>
      <c r="ARW60" s="332"/>
      <c r="ARX60" s="332"/>
      <c r="ARY60" s="332"/>
      <c r="ARZ60" s="332"/>
      <c r="ASA60" s="332"/>
      <c r="ASB60" s="332"/>
      <c r="ASC60" s="332"/>
      <c r="ASD60" s="332"/>
      <c r="ASE60" s="332"/>
      <c r="ASF60" s="332"/>
      <c r="ASG60" s="332"/>
      <c r="ASH60" s="332"/>
      <c r="ASI60" s="332"/>
      <c r="ASJ60" s="332"/>
      <c r="ASK60" s="332"/>
      <c r="ASL60" s="332"/>
      <c r="ASM60" s="332"/>
      <c r="ASN60" s="332"/>
      <c r="ASO60" s="332"/>
      <c r="ASP60" s="332"/>
      <c r="ASQ60" s="332"/>
      <c r="ASR60" s="332"/>
      <c r="ASS60" s="332"/>
      <c r="AST60" s="332"/>
      <c r="ASU60" s="332"/>
      <c r="ASV60" s="332"/>
      <c r="ASW60" s="332"/>
      <c r="ASX60" s="332"/>
      <c r="ASY60" s="332"/>
      <c r="ASZ60" s="332"/>
      <c r="ATA60" s="332"/>
      <c r="ATB60" s="332"/>
      <c r="ATC60" s="332"/>
      <c r="ATD60" s="332"/>
      <c r="ATE60" s="332"/>
      <c r="ATF60" s="332"/>
      <c r="ATG60" s="332"/>
      <c r="ATH60" s="332"/>
      <c r="ATI60" s="332"/>
      <c r="ATJ60" s="332"/>
      <c r="ATK60" s="332"/>
      <c r="ATL60" s="332"/>
      <c r="ATM60" s="332"/>
      <c r="ATN60" s="332"/>
      <c r="ATO60" s="332"/>
      <c r="ATP60" s="332"/>
      <c r="ATQ60" s="332"/>
      <c r="ATR60" s="332"/>
      <c r="ATS60" s="332"/>
      <c r="ATT60" s="332"/>
      <c r="ATU60" s="332"/>
      <c r="ATV60" s="332"/>
      <c r="ATW60" s="332"/>
      <c r="ATX60" s="332"/>
      <c r="ATY60" s="332"/>
      <c r="ATZ60" s="332"/>
      <c r="AUA60" s="332"/>
      <c r="AUB60" s="332"/>
      <c r="AUC60" s="332"/>
      <c r="AUD60" s="332"/>
      <c r="AUE60" s="332"/>
      <c r="AUF60" s="332"/>
      <c r="AUG60" s="332"/>
      <c r="AUH60" s="332"/>
      <c r="AUI60" s="332"/>
      <c r="AUJ60" s="332"/>
      <c r="AUK60" s="332"/>
      <c r="AUL60" s="332"/>
      <c r="AUM60" s="332"/>
      <c r="AUN60" s="332"/>
      <c r="AUO60" s="332"/>
      <c r="AUP60" s="332"/>
      <c r="AUQ60" s="332"/>
      <c r="AUR60" s="332"/>
      <c r="AUS60" s="332"/>
      <c r="AUT60" s="332"/>
      <c r="AUU60" s="332"/>
      <c r="AUV60" s="332"/>
      <c r="AUW60" s="332"/>
      <c r="AUX60" s="332"/>
      <c r="AUY60" s="332"/>
      <c r="AUZ60" s="332"/>
      <c r="AVA60" s="332"/>
      <c r="AVB60" s="332"/>
      <c r="AVC60" s="332"/>
      <c r="AVD60" s="332"/>
      <c r="AVE60" s="332"/>
      <c r="AVF60" s="332"/>
      <c r="AVG60" s="332"/>
      <c r="AVH60" s="332"/>
      <c r="AVI60" s="332"/>
      <c r="AVJ60" s="332"/>
      <c r="AVK60" s="332"/>
      <c r="AVL60" s="332"/>
      <c r="AVM60" s="332"/>
      <c r="AVN60" s="332"/>
      <c r="AVO60" s="332"/>
      <c r="AVP60" s="332"/>
      <c r="AVQ60" s="332"/>
      <c r="AVR60" s="332"/>
      <c r="AVS60" s="332"/>
      <c r="AVT60" s="332"/>
      <c r="AVU60" s="332"/>
      <c r="AVV60" s="332"/>
      <c r="AVW60" s="332"/>
      <c r="AVX60" s="332"/>
      <c r="AVY60" s="332"/>
      <c r="AVZ60" s="332"/>
      <c r="AWA60" s="332"/>
      <c r="AWB60" s="332"/>
      <c r="AWC60" s="332"/>
      <c r="AWD60" s="332"/>
      <c r="AWE60" s="332"/>
      <c r="AWF60" s="332"/>
      <c r="AWG60" s="332"/>
      <c r="AWH60" s="332"/>
      <c r="AWI60" s="332"/>
      <c r="AWJ60" s="332"/>
      <c r="AWK60" s="332"/>
      <c r="AWL60" s="332"/>
      <c r="AWM60" s="332"/>
      <c r="AWN60" s="332"/>
      <c r="AWO60" s="332"/>
      <c r="AWP60" s="332"/>
      <c r="AWQ60" s="332"/>
      <c r="AWR60" s="332"/>
      <c r="AWS60" s="332"/>
      <c r="AWT60" s="332"/>
      <c r="AWU60" s="332"/>
      <c r="AWV60" s="332"/>
      <c r="AWW60" s="332"/>
      <c r="AWX60" s="332"/>
      <c r="AWY60" s="332"/>
      <c r="AWZ60" s="332"/>
      <c r="AXA60" s="332"/>
      <c r="AXB60" s="332"/>
      <c r="AXC60" s="332"/>
      <c r="AXD60" s="332"/>
      <c r="AXE60" s="332"/>
      <c r="AXF60" s="332"/>
      <c r="AXG60" s="332"/>
      <c r="AXH60" s="332"/>
      <c r="AXI60" s="332"/>
      <c r="AXJ60" s="332"/>
      <c r="AXK60" s="332"/>
      <c r="AXL60" s="332"/>
      <c r="AXM60" s="332"/>
      <c r="AXN60" s="332"/>
      <c r="AXO60" s="332"/>
      <c r="AXP60" s="332"/>
      <c r="AXQ60" s="332"/>
      <c r="AXR60" s="332"/>
      <c r="AXS60" s="332"/>
      <c r="AXT60" s="332"/>
      <c r="AXU60" s="332"/>
      <c r="AXV60" s="332"/>
      <c r="AXW60" s="332"/>
      <c r="AXX60" s="332"/>
      <c r="AXY60" s="332"/>
      <c r="AXZ60" s="332"/>
      <c r="AYA60" s="332"/>
      <c r="AYB60" s="332"/>
      <c r="AYC60" s="332"/>
      <c r="AYD60" s="332"/>
      <c r="AYE60" s="332"/>
      <c r="AYF60" s="332"/>
      <c r="AYG60" s="332"/>
      <c r="AYH60" s="332"/>
      <c r="AYI60" s="332"/>
      <c r="AYJ60" s="332"/>
      <c r="AYK60" s="332"/>
      <c r="AYL60" s="332"/>
      <c r="AYM60" s="332"/>
      <c r="AYN60" s="332"/>
      <c r="AYO60" s="332"/>
      <c r="AYP60" s="332"/>
      <c r="AYQ60" s="332"/>
      <c r="AYR60" s="332"/>
      <c r="AYS60" s="332"/>
      <c r="AYT60" s="332"/>
      <c r="AYU60" s="332"/>
      <c r="AYV60" s="332"/>
      <c r="AYW60" s="332"/>
      <c r="AYX60" s="332"/>
      <c r="AYY60" s="332"/>
      <c r="AYZ60" s="332"/>
      <c r="AZA60" s="332"/>
      <c r="AZB60" s="332"/>
      <c r="AZC60" s="332"/>
      <c r="AZD60" s="332"/>
      <c r="AZE60" s="332"/>
      <c r="AZF60" s="332"/>
      <c r="AZG60" s="332"/>
      <c r="AZH60" s="332"/>
      <c r="AZI60" s="332"/>
      <c r="AZJ60" s="332"/>
      <c r="AZK60" s="332"/>
      <c r="AZL60" s="332"/>
      <c r="AZM60" s="332"/>
      <c r="AZN60" s="332"/>
      <c r="AZO60" s="332"/>
      <c r="AZP60" s="332"/>
      <c r="AZQ60" s="332"/>
      <c r="AZR60" s="332"/>
      <c r="AZS60" s="332"/>
      <c r="AZT60" s="332"/>
      <c r="AZU60" s="332"/>
      <c r="AZV60" s="332"/>
      <c r="AZW60" s="332"/>
      <c r="AZX60" s="332"/>
      <c r="AZY60" s="332"/>
      <c r="AZZ60" s="332"/>
      <c r="BAA60" s="332"/>
      <c r="BAB60" s="332"/>
      <c r="BAC60" s="332"/>
      <c r="BAD60" s="332"/>
      <c r="BAE60" s="332"/>
      <c r="BAF60" s="332"/>
      <c r="BAG60" s="332"/>
      <c r="BAH60" s="332"/>
      <c r="BAI60" s="332"/>
      <c r="BAJ60" s="332"/>
      <c r="BAK60" s="332"/>
      <c r="BAL60" s="332"/>
      <c r="BAM60" s="332"/>
      <c r="BAN60" s="332"/>
      <c r="BAO60" s="332"/>
      <c r="BAP60" s="332"/>
      <c r="BAQ60" s="332"/>
      <c r="BAR60" s="332"/>
      <c r="BAS60" s="332"/>
      <c r="BAT60" s="332"/>
      <c r="BAU60" s="332"/>
      <c r="BAV60" s="332"/>
      <c r="BAW60" s="332"/>
      <c r="BAX60" s="332"/>
      <c r="BAY60" s="332"/>
      <c r="BAZ60" s="332"/>
      <c r="BBA60" s="332"/>
      <c r="BBB60" s="332"/>
      <c r="BBC60" s="332"/>
      <c r="BBD60" s="332"/>
      <c r="BBE60" s="332"/>
      <c r="BBF60" s="332"/>
      <c r="BBG60" s="332"/>
      <c r="BBH60" s="332"/>
      <c r="BBI60" s="332"/>
      <c r="BBJ60" s="332"/>
      <c r="BBK60" s="332"/>
      <c r="BBL60" s="332"/>
      <c r="BBM60" s="332"/>
      <c r="BBN60" s="332"/>
      <c r="BBO60" s="332"/>
      <c r="BBP60" s="332"/>
      <c r="BBQ60" s="332"/>
      <c r="BBR60" s="332"/>
      <c r="BBS60" s="332"/>
      <c r="BBT60" s="332"/>
      <c r="BBU60" s="332"/>
      <c r="BBV60" s="332"/>
      <c r="BBW60" s="332"/>
      <c r="BBX60" s="332"/>
      <c r="BBY60" s="332"/>
      <c r="BBZ60" s="332"/>
      <c r="BCA60" s="332"/>
      <c r="BCB60" s="332"/>
      <c r="BCC60" s="332"/>
      <c r="BCD60" s="332"/>
      <c r="BCE60" s="332"/>
      <c r="BCF60" s="332"/>
      <c r="BCG60" s="332"/>
      <c r="BCH60" s="332"/>
      <c r="BCI60" s="332"/>
      <c r="BCJ60" s="332"/>
      <c r="BCK60" s="332"/>
      <c r="BCL60" s="332"/>
      <c r="BCM60" s="332"/>
      <c r="BCN60" s="332"/>
      <c r="BCO60" s="332"/>
      <c r="BCP60" s="332"/>
      <c r="BCQ60" s="332"/>
      <c r="BCR60" s="332"/>
      <c r="BCS60" s="332"/>
      <c r="BCT60" s="332"/>
      <c r="BCU60" s="332"/>
      <c r="BCV60" s="332"/>
      <c r="BCW60" s="332"/>
      <c r="BCX60" s="332"/>
      <c r="BCY60" s="332"/>
      <c r="BCZ60" s="332"/>
      <c r="BDA60" s="332"/>
      <c r="BDB60" s="332"/>
      <c r="BDC60" s="332"/>
      <c r="BDD60" s="332"/>
      <c r="BDE60" s="332"/>
      <c r="BDF60" s="332"/>
      <c r="BDG60" s="332"/>
      <c r="BDH60" s="332"/>
      <c r="BDI60" s="332"/>
      <c r="BDJ60" s="332"/>
      <c r="BDK60" s="332"/>
      <c r="BDL60" s="332"/>
      <c r="BDM60" s="332"/>
      <c r="BDN60" s="332"/>
      <c r="BDO60" s="332"/>
      <c r="BDP60" s="332"/>
      <c r="BDQ60" s="332"/>
      <c r="BDR60" s="332"/>
      <c r="BDS60" s="332"/>
      <c r="BDT60" s="332"/>
      <c r="BDU60" s="332"/>
      <c r="BDV60" s="332"/>
      <c r="BDW60" s="332"/>
      <c r="BDX60" s="332"/>
      <c r="BDY60" s="332"/>
      <c r="BDZ60" s="332"/>
      <c r="BEA60" s="332"/>
      <c r="BEB60" s="332"/>
      <c r="BEC60" s="332"/>
      <c r="BED60" s="332"/>
      <c r="BEE60" s="332"/>
      <c r="BEF60" s="332"/>
      <c r="BEG60" s="332"/>
      <c r="BEH60" s="332"/>
      <c r="BEI60" s="332"/>
      <c r="BEJ60" s="332"/>
      <c r="BEK60" s="332"/>
      <c r="BEL60" s="332"/>
      <c r="BEM60" s="332"/>
      <c r="BEN60" s="332"/>
      <c r="BEO60" s="332"/>
      <c r="BEP60" s="332"/>
      <c r="BEQ60" s="332"/>
      <c r="BER60" s="332"/>
      <c r="BES60" s="332"/>
      <c r="BET60" s="332"/>
      <c r="BEU60" s="332"/>
      <c r="BEV60" s="332"/>
      <c r="BEW60" s="332"/>
      <c r="BEX60" s="332"/>
      <c r="BEY60" s="332"/>
      <c r="BEZ60" s="332"/>
      <c r="BFA60" s="332"/>
      <c r="BFB60" s="332"/>
      <c r="BFC60" s="332"/>
      <c r="BFD60" s="332"/>
      <c r="BFE60" s="332"/>
      <c r="BFF60" s="332"/>
      <c r="BFG60" s="332"/>
      <c r="BFH60" s="332"/>
      <c r="BFI60" s="332"/>
      <c r="BFJ60" s="332"/>
      <c r="BFK60" s="332"/>
      <c r="BFL60" s="332"/>
      <c r="BFM60" s="332"/>
      <c r="BFN60" s="332"/>
      <c r="BFO60" s="332"/>
      <c r="BFP60" s="332"/>
      <c r="BFQ60" s="332"/>
      <c r="BFR60" s="332"/>
      <c r="BFS60" s="332"/>
      <c r="BFT60" s="332"/>
      <c r="BFU60" s="332"/>
      <c r="BFV60" s="332"/>
      <c r="BFW60" s="332"/>
      <c r="BFX60" s="332"/>
      <c r="BFY60" s="332"/>
      <c r="BFZ60" s="332"/>
      <c r="BGA60" s="332"/>
      <c r="BGB60" s="332"/>
      <c r="BGC60" s="332"/>
      <c r="BGD60" s="332"/>
      <c r="BGE60" s="332"/>
      <c r="BGF60" s="332"/>
      <c r="BGG60" s="332"/>
      <c r="BGH60" s="332"/>
      <c r="BGI60" s="332"/>
      <c r="BGJ60" s="332"/>
      <c r="BGK60" s="332"/>
      <c r="BGL60" s="332"/>
      <c r="BGM60" s="332"/>
      <c r="BGN60" s="332"/>
      <c r="BGO60" s="332"/>
      <c r="BGP60" s="332"/>
      <c r="BGQ60" s="332"/>
      <c r="BGR60" s="332"/>
      <c r="BGS60" s="332"/>
      <c r="BGT60" s="332"/>
      <c r="BGU60" s="332"/>
      <c r="BGV60" s="332"/>
      <c r="BGW60" s="332"/>
      <c r="BGX60" s="332"/>
      <c r="BGY60" s="332"/>
      <c r="BGZ60" s="332"/>
      <c r="BHA60" s="332"/>
      <c r="BHB60" s="332"/>
      <c r="BHC60" s="332"/>
      <c r="BHD60" s="332"/>
      <c r="BHE60" s="332"/>
      <c r="BHF60" s="332"/>
      <c r="BHG60" s="332"/>
      <c r="BHH60" s="332"/>
      <c r="BHI60" s="332"/>
      <c r="BHJ60" s="332"/>
      <c r="BHK60" s="332"/>
      <c r="BHL60" s="332"/>
      <c r="BHM60" s="332"/>
      <c r="BHN60" s="332"/>
      <c r="BHO60" s="332"/>
      <c r="BHP60" s="332"/>
      <c r="BHQ60" s="332"/>
      <c r="BHR60" s="332"/>
      <c r="BHS60" s="332"/>
      <c r="BHT60" s="332"/>
      <c r="BHU60" s="332"/>
      <c r="BHV60" s="332"/>
      <c r="BHW60" s="332"/>
      <c r="BHX60" s="332"/>
      <c r="BHY60" s="332"/>
      <c r="BHZ60" s="332"/>
      <c r="BIA60" s="332"/>
      <c r="BIB60" s="332"/>
      <c r="BIC60" s="332"/>
      <c r="BID60" s="332"/>
      <c r="BIE60" s="332"/>
      <c r="BIF60" s="332"/>
      <c r="BIG60" s="332"/>
      <c r="BIH60" s="332"/>
      <c r="BII60" s="332"/>
      <c r="BIJ60" s="332"/>
      <c r="BIK60" s="332"/>
      <c r="BIL60" s="332"/>
      <c r="BIM60" s="332"/>
      <c r="BIN60" s="332"/>
      <c r="BIO60" s="332"/>
      <c r="BIP60" s="332"/>
      <c r="BIQ60" s="332"/>
      <c r="BIR60" s="332"/>
      <c r="BIS60" s="332"/>
      <c r="BIT60" s="332"/>
      <c r="BIU60" s="332"/>
      <c r="BIV60" s="332"/>
      <c r="BIW60" s="332"/>
      <c r="BIX60" s="332"/>
      <c r="BIY60" s="332"/>
      <c r="BIZ60" s="332"/>
      <c r="BJA60" s="332"/>
      <c r="BJB60" s="332"/>
      <c r="BJC60" s="332"/>
      <c r="BJD60" s="332"/>
      <c r="BJE60" s="332"/>
      <c r="BJF60" s="332"/>
      <c r="BJG60" s="332"/>
      <c r="BJH60" s="332"/>
      <c r="BJI60" s="332"/>
      <c r="BJJ60" s="332"/>
      <c r="BJK60" s="332"/>
      <c r="BJL60" s="332"/>
      <c r="BJM60" s="332"/>
      <c r="BJN60" s="332"/>
      <c r="BJO60" s="332"/>
      <c r="BJP60" s="332"/>
      <c r="BJQ60" s="332"/>
      <c r="BJR60" s="332"/>
      <c r="BJS60" s="332"/>
      <c r="BJT60" s="332"/>
      <c r="BJU60" s="332"/>
      <c r="BJV60" s="332"/>
      <c r="BJW60" s="332"/>
      <c r="BJX60" s="332"/>
      <c r="BJY60" s="332"/>
      <c r="BJZ60" s="332"/>
      <c r="BKA60" s="332"/>
      <c r="BKB60" s="332"/>
      <c r="BKC60" s="332"/>
      <c r="BKD60" s="332"/>
      <c r="BKE60" s="332"/>
      <c r="BKF60" s="332"/>
      <c r="BKG60" s="332"/>
      <c r="BKH60" s="332"/>
      <c r="BKI60" s="332"/>
      <c r="BKJ60" s="332"/>
      <c r="BKK60" s="332"/>
      <c r="BKL60" s="332"/>
      <c r="BKM60" s="332"/>
      <c r="BKN60" s="332"/>
      <c r="BKO60" s="332"/>
      <c r="BKP60" s="332"/>
      <c r="BKQ60" s="332"/>
      <c r="BKR60" s="332"/>
      <c r="BKS60" s="332"/>
      <c r="BKT60" s="332"/>
      <c r="BKU60" s="332"/>
      <c r="BKV60" s="332"/>
      <c r="BKW60" s="332"/>
      <c r="BKX60" s="332"/>
      <c r="BKY60" s="332"/>
      <c r="BKZ60" s="332"/>
      <c r="BLA60" s="332"/>
      <c r="BLB60" s="332"/>
      <c r="BLC60" s="332"/>
      <c r="BLD60" s="332"/>
      <c r="BLE60" s="332"/>
      <c r="BLF60" s="332"/>
      <c r="BLG60" s="332"/>
      <c r="BLH60" s="332"/>
      <c r="BLI60" s="332"/>
      <c r="BLJ60" s="332"/>
      <c r="BLK60" s="332"/>
      <c r="BLL60" s="332"/>
      <c r="BLM60" s="332"/>
      <c r="BLN60" s="332"/>
      <c r="BLO60" s="332"/>
      <c r="BLP60" s="332"/>
      <c r="BLQ60" s="332"/>
      <c r="BLR60" s="332"/>
      <c r="BLS60" s="332"/>
      <c r="BLT60" s="332"/>
      <c r="BLU60" s="332"/>
      <c r="BLV60" s="332"/>
      <c r="BLW60" s="332"/>
      <c r="BLX60" s="332"/>
      <c r="BLY60" s="332"/>
      <c r="BLZ60" s="332"/>
      <c r="BMA60" s="332"/>
      <c r="BMB60" s="332"/>
      <c r="BMC60" s="332"/>
      <c r="BMD60" s="332"/>
      <c r="BME60" s="332"/>
      <c r="BMF60" s="332"/>
      <c r="BMG60" s="332"/>
      <c r="BMH60" s="332"/>
      <c r="BMI60" s="332"/>
      <c r="BMJ60" s="332"/>
      <c r="BMK60" s="332"/>
      <c r="BML60" s="332"/>
      <c r="BMM60" s="332"/>
      <c r="BMN60" s="332"/>
      <c r="BMO60" s="332"/>
      <c r="BMP60" s="332"/>
      <c r="BMQ60" s="332"/>
      <c r="BMR60" s="332"/>
      <c r="BMS60" s="332"/>
      <c r="BMT60" s="332"/>
      <c r="BMU60" s="332"/>
      <c r="BMV60" s="332"/>
      <c r="BMW60" s="332"/>
      <c r="BMX60" s="332"/>
      <c r="BMY60" s="332"/>
      <c r="BMZ60" s="332"/>
      <c r="BNA60" s="332"/>
      <c r="BNB60" s="332"/>
      <c r="BNC60" s="332"/>
      <c r="BND60" s="332"/>
      <c r="BNE60" s="332"/>
      <c r="BNF60" s="332"/>
      <c r="BNG60" s="332"/>
      <c r="BNH60" s="332"/>
      <c r="BNI60" s="332"/>
      <c r="BNJ60" s="332"/>
      <c r="BNK60" s="332"/>
      <c r="BNL60" s="332"/>
      <c r="BNM60" s="332"/>
      <c r="BNN60" s="332"/>
      <c r="BNO60" s="332"/>
      <c r="BNP60" s="332"/>
      <c r="BNQ60" s="332"/>
      <c r="BNR60" s="332"/>
      <c r="BNS60" s="332"/>
      <c r="BNT60" s="332"/>
      <c r="BNU60" s="332"/>
      <c r="BNV60" s="332"/>
      <c r="BNW60" s="332"/>
      <c r="BNX60" s="332"/>
      <c r="BNY60" s="332"/>
      <c r="BNZ60" s="332"/>
      <c r="BOA60" s="332"/>
      <c r="BOB60" s="332"/>
      <c r="BOC60" s="332"/>
      <c r="BOD60" s="332"/>
      <c r="BOE60" s="332"/>
      <c r="BOF60" s="332"/>
      <c r="BOG60" s="332"/>
      <c r="BOH60" s="332"/>
      <c r="BOI60" s="332"/>
      <c r="BOJ60" s="332"/>
      <c r="BOK60" s="332"/>
      <c r="BOL60" s="332"/>
      <c r="BOM60" s="332"/>
      <c r="BON60" s="332"/>
      <c r="BOO60" s="332"/>
      <c r="BOP60" s="332"/>
      <c r="BOQ60" s="332"/>
      <c r="BOR60" s="332"/>
      <c r="BOS60" s="332"/>
      <c r="BOT60" s="332"/>
      <c r="BOU60" s="332"/>
      <c r="BOV60" s="332"/>
      <c r="BOW60" s="332"/>
      <c r="BOX60" s="332"/>
      <c r="BOY60" s="332"/>
      <c r="BOZ60" s="332"/>
      <c r="BPA60" s="332"/>
      <c r="BPB60" s="332"/>
      <c r="BPC60" s="332"/>
      <c r="BPD60" s="332"/>
      <c r="BPE60" s="332"/>
      <c r="BPF60" s="332"/>
      <c r="BPG60" s="332"/>
      <c r="BPH60" s="332"/>
      <c r="BPI60" s="332"/>
      <c r="BPJ60" s="332"/>
      <c r="BPK60" s="332"/>
      <c r="BPL60" s="332"/>
      <c r="BPM60" s="332"/>
      <c r="BPN60" s="332"/>
      <c r="BPO60" s="332"/>
      <c r="BPP60" s="332"/>
      <c r="BPQ60" s="332"/>
      <c r="BPR60" s="332"/>
      <c r="BPS60" s="332"/>
      <c r="BPT60" s="332"/>
      <c r="BPU60" s="332"/>
      <c r="BPV60" s="332"/>
      <c r="BPW60" s="332"/>
      <c r="BPX60" s="332"/>
      <c r="BPY60" s="332"/>
      <c r="BPZ60" s="332"/>
      <c r="BQA60" s="332"/>
      <c r="BQB60" s="332"/>
      <c r="BQC60" s="332"/>
      <c r="BQD60" s="332"/>
      <c r="BQE60" s="332"/>
      <c r="BQF60" s="332"/>
      <c r="BQG60" s="332"/>
      <c r="BQH60" s="332"/>
      <c r="BQI60" s="332"/>
      <c r="BQJ60" s="332"/>
      <c r="BQK60" s="332"/>
      <c r="BQL60" s="332"/>
      <c r="BQM60" s="332"/>
      <c r="BQN60" s="332"/>
      <c r="BQO60" s="332"/>
      <c r="BQP60" s="332"/>
      <c r="BQQ60" s="332"/>
      <c r="BQR60" s="332"/>
      <c r="BQS60" s="332"/>
      <c r="BQT60" s="332"/>
      <c r="BQU60" s="332"/>
      <c r="BQV60" s="332"/>
      <c r="BQW60" s="332"/>
      <c r="BQX60" s="332"/>
      <c r="BQY60" s="332"/>
      <c r="BQZ60" s="332"/>
      <c r="BRA60" s="332"/>
      <c r="BRB60" s="332"/>
      <c r="BRC60" s="332"/>
      <c r="BRD60" s="332"/>
      <c r="BRE60" s="332"/>
      <c r="BRF60" s="332"/>
      <c r="BRG60" s="332"/>
      <c r="BRH60" s="332"/>
      <c r="BRI60" s="332"/>
      <c r="BRJ60" s="332"/>
      <c r="BRK60" s="332"/>
      <c r="BRL60" s="332"/>
      <c r="BRM60" s="332"/>
      <c r="BRN60" s="332"/>
      <c r="BRO60" s="332"/>
      <c r="BRP60" s="332"/>
      <c r="BRQ60" s="332"/>
      <c r="BRR60" s="332"/>
      <c r="BRS60" s="332"/>
      <c r="BRT60" s="332"/>
      <c r="BRU60" s="332"/>
      <c r="BRV60" s="332"/>
      <c r="BRW60" s="332"/>
      <c r="BRX60" s="332"/>
      <c r="BRY60" s="332"/>
      <c r="BRZ60" s="332"/>
      <c r="BSA60" s="332"/>
      <c r="BSB60" s="332"/>
      <c r="BSC60" s="332"/>
      <c r="BSD60" s="332"/>
      <c r="BSE60" s="332"/>
      <c r="BSF60" s="332"/>
      <c r="BSG60" s="332"/>
      <c r="BSH60" s="332"/>
      <c r="BSI60" s="332"/>
      <c r="BSJ60" s="332"/>
      <c r="BSK60" s="332"/>
      <c r="BSL60" s="332"/>
      <c r="BSM60" s="332"/>
      <c r="BSN60" s="332"/>
      <c r="BSO60" s="332"/>
      <c r="BSP60" s="332"/>
      <c r="BSQ60" s="332"/>
      <c r="BSR60" s="332"/>
      <c r="BSS60" s="332"/>
      <c r="BST60" s="332"/>
      <c r="BSU60" s="332"/>
      <c r="BSV60" s="332"/>
      <c r="BSW60" s="332"/>
      <c r="BSX60" s="332"/>
      <c r="BSY60" s="332"/>
      <c r="BSZ60" s="332"/>
      <c r="BTA60" s="332"/>
      <c r="BTB60" s="332"/>
      <c r="BTC60" s="332"/>
      <c r="BTD60" s="332"/>
      <c r="BTE60" s="332"/>
      <c r="BTF60" s="332"/>
      <c r="BTG60" s="332"/>
      <c r="BTH60" s="332"/>
      <c r="BTI60" s="332"/>
      <c r="BTJ60" s="332"/>
      <c r="BTK60" s="332"/>
      <c r="BTL60" s="332"/>
      <c r="BTM60" s="332"/>
      <c r="BTN60" s="332"/>
      <c r="BTO60" s="332"/>
      <c r="BTP60" s="332"/>
      <c r="BTQ60" s="332"/>
      <c r="BTR60" s="332"/>
      <c r="BTS60" s="332"/>
      <c r="BTT60" s="332"/>
      <c r="BTU60" s="332"/>
      <c r="BTV60" s="332"/>
      <c r="BTW60" s="332"/>
      <c r="BTX60" s="332"/>
      <c r="BTY60" s="332"/>
      <c r="BTZ60" s="332"/>
      <c r="BUA60" s="332"/>
      <c r="BUB60" s="332"/>
      <c r="BUC60" s="332"/>
      <c r="BUD60" s="332"/>
      <c r="BUE60" s="332"/>
      <c r="BUF60" s="332"/>
      <c r="BUG60" s="332"/>
      <c r="BUH60" s="332"/>
      <c r="BUI60" s="332"/>
      <c r="BUJ60" s="332"/>
      <c r="BUK60" s="332"/>
      <c r="BUL60" s="332"/>
      <c r="BUM60" s="332"/>
      <c r="BUN60" s="332"/>
      <c r="BUO60" s="332"/>
      <c r="BUP60" s="332"/>
      <c r="BUQ60" s="332"/>
      <c r="BUR60" s="332"/>
      <c r="BUS60" s="332"/>
      <c r="BUT60" s="332"/>
      <c r="BUU60" s="332"/>
      <c r="BUV60" s="332"/>
      <c r="BUW60" s="332"/>
      <c r="BUX60" s="332"/>
      <c r="BUY60" s="332"/>
      <c r="BUZ60" s="332"/>
      <c r="BVA60" s="332"/>
      <c r="BVB60" s="332"/>
      <c r="BVC60" s="332"/>
      <c r="BVD60" s="332"/>
      <c r="BVE60" s="332"/>
      <c r="BVF60" s="332"/>
      <c r="BVG60" s="332"/>
      <c r="BVH60" s="332"/>
      <c r="BVI60" s="332"/>
      <c r="BVJ60" s="332"/>
      <c r="BVK60" s="332"/>
      <c r="BVL60" s="332"/>
      <c r="BVM60" s="332"/>
      <c r="BVN60" s="332"/>
      <c r="BVO60" s="332"/>
      <c r="BVP60" s="332"/>
      <c r="BVQ60" s="332"/>
      <c r="BVR60" s="332"/>
      <c r="BVS60" s="332"/>
      <c r="BVT60" s="332"/>
      <c r="BVU60" s="332"/>
      <c r="BVV60" s="332"/>
      <c r="BVW60" s="332"/>
      <c r="BVX60" s="332"/>
      <c r="BVY60" s="332"/>
      <c r="BVZ60" s="332"/>
      <c r="BWA60" s="332"/>
      <c r="BWB60" s="332"/>
      <c r="BWC60" s="332"/>
      <c r="BWD60" s="332"/>
      <c r="BWE60" s="332"/>
      <c r="BWF60" s="332"/>
      <c r="BWG60" s="332"/>
      <c r="BWH60" s="332"/>
      <c r="BWI60" s="332"/>
      <c r="BWJ60" s="332"/>
      <c r="BWK60" s="332"/>
      <c r="BWL60" s="332"/>
      <c r="BWM60" s="332"/>
      <c r="BWN60" s="332"/>
      <c r="BWO60" s="332"/>
      <c r="BWP60" s="332"/>
      <c r="BWQ60" s="332"/>
      <c r="BWR60" s="332"/>
      <c r="BWS60" s="332"/>
      <c r="BWT60" s="332"/>
      <c r="BWU60" s="332"/>
      <c r="BWV60" s="332"/>
      <c r="BWW60" s="332"/>
      <c r="BWX60" s="332"/>
      <c r="BWY60" s="332"/>
      <c r="BWZ60" s="332"/>
      <c r="BXA60" s="332"/>
      <c r="BXB60" s="332"/>
      <c r="BXC60" s="332"/>
      <c r="BXD60" s="332"/>
      <c r="BXE60" s="332"/>
      <c r="BXF60" s="332"/>
      <c r="BXG60" s="332"/>
      <c r="BXH60" s="332"/>
      <c r="BXI60" s="332"/>
      <c r="BXJ60" s="332"/>
      <c r="BXK60" s="332"/>
      <c r="BXL60" s="332"/>
      <c r="BXM60" s="332"/>
      <c r="BXN60" s="332"/>
      <c r="BXO60" s="332"/>
      <c r="BXP60" s="332"/>
      <c r="BXQ60" s="332"/>
      <c r="BXR60" s="332"/>
      <c r="BXS60" s="332"/>
      <c r="BXT60" s="332"/>
      <c r="BXU60" s="332"/>
      <c r="BXV60" s="332"/>
      <c r="BXW60" s="332"/>
      <c r="BXX60" s="332"/>
      <c r="BXY60" s="332"/>
      <c r="BXZ60" s="332"/>
      <c r="BYA60" s="332"/>
      <c r="BYB60" s="332"/>
      <c r="BYC60" s="332"/>
      <c r="BYD60" s="332"/>
      <c r="BYE60" s="332"/>
      <c r="BYF60" s="332"/>
      <c r="BYG60" s="332"/>
      <c r="BYH60" s="332"/>
      <c r="BYI60" s="332"/>
      <c r="BYJ60" s="332"/>
      <c r="BYK60" s="332"/>
      <c r="BYL60" s="332"/>
      <c r="BYM60" s="332"/>
      <c r="BYN60" s="332"/>
      <c r="BYO60" s="332"/>
      <c r="BYP60" s="332"/>
      <c r="BYQ60" s="332"/>
      <c r="BYR60" s="332"/>
      <c r="BYS60" s="332"/>
      <c r="BYT60" s="332"/>
      <c r="BYU60" s="332"/>
      <c r="BYV60" s="332"/>
      <c r="BYW60" s="332"/>
      <c r="BYX60" s="332"/>
      <c r="BYY60" s="332"/>
      <c r="BYZ60" s="332"/>
      <c r="BZA60" s="332"/>
      <c r="BZB60" s="332"/>
      <c r="BZC60" s="332"/>
      <c r="BZD60" s="332"/>
      <c r="BZE60" s="332"/>
      <c r="BZF60" s="332"/>
      <c r="BZG60" s="332"/>
      <c r="BZH60" s="332"/>
      <c r="BZI60" s="332"/>
      <c r="BZJ60" s="332"/>
      <c r="BZK60" s="332"/>
      <c r="BZL60" s="332"/>
      <c r="BZM60" s="332"/>
      <c r="BZN60" s="332"/>
      <c r="BZO60" s="332"/>
      <c r="BZP60" s="332"/>
      <c r="BZQ60" s="332"/>
      <c r="BZR60" s="332"/>
      <c r="BZS60" s="332"/>
      <c r="BZT60" s="332"/>
      <c r="BZU60" s="332"/>
      <c r="BZV60" s="332"/>
      <c r="BZW60" s="332"/>
      <c r="BZX60" s="332"/>
      <c r="BZY60" s="332"/>
      <c r="BZZ60" s="332"/>
      <c r="CAA60" s="332"/>
      <c r="CAB60" s="332"/>
      <c r="CAC60" s="332"/>
      <c r="CAD60" s="332"/>
      <c r="CAE60" s="332"/>
      <c r="CAF60" s="332"/>
      <c r="CAG60" s="332"/>
      <c r="CAH60" s="332"/>
      <c r="CAI60" s="332"/>
      <c r="CAJ60" s="332"/>
      <c r="CAK60" s="332"/>
      <c r="CAL60" s="332"/>
      <c r="CAM60" s="332"/>
      <c r="CAN60" s="332"/>
      <c r="CAO60" s="332"/>
      <c r="CAP60" s="332"/>
      <c r="CAQ60" s="332"/>
      <c r="CAR60" s="332"/>
      <c r="CAS60" s="332"/>
      <c r="CAT60" s="332"/>
      <c r="CAU60" s="332"/>
      <c r="CAV60" s="332"/>
      <c r="CAW60" s="332"/>
      <c r="CAX60" s="332"/>
      <c r="CAY60" s="332"/>
      <c r="CAZ60" s="332"/>
      <c r="CBA60" s="332"/>
      <c r="CBB60" s="332"/>
      <c r="CBC60" s="332"/>
      <c r="CBD60" s="332"/>
      <c r="CBE60" s="332"/>
      <c r="CBF60" s="332"/>
      <c r="CBG60" s="332"/>
      <c r="CBH60" s="332"/>
      <c r="CBI60" s="332"/>
      <c r="CBJ60" s="332"/>
      <c r="CBK60" s="332"/>
      <c r="CBL60" s="332"/>
      <c r="CBM60" s="332"/>
      <c r="CBN60" s="332"/>
      <c r="CBO60" s="332"/>
      <c r="CBP60" s="332"/>
      <c r="CBQ60" s="332"/>
      <c r="CBR60" s="332"/>
      <c r="CBS60" s="332"/>
      <c r="CBT60" s="332"/>
      <c r="CBU60" s="332"/>
      <c r="CBV60" s="332"/>
      <c r="CBW60" s="332"/>
      <c r="CBX60" s="332"/>
      <c r="CBY60" s="332"/>
      <c r="CBZ60" s="332"/>
      <c r="CCA60" s="332"/>
      <c r="CCB60" s="332"/>
      <c r="CCC60" s="332"/>
      <c r="CCD60" s="332"/>
      <c r="CCE60" s="332"/>
      <c r="CCF60" s="332"/>
      <c r="CCG60" s="332"/>
      <c r="CCH60" s="332"/>
      <c r="CCI60" s="332"/>
      <c r="CCJ60" s="332"/>
      <c r="CCK60" s="332"/>
      <c r="CCL60" s="332"/>
      <c r="CCM60" s="332"/>
      <c r="CCN60" s="332"/>
      <c r="CCO60" s="332"/>
      <c r="CCP60" s="332"/>
      <c r="CCQ60" s="332"/>
      <c r="CCR60" s="332"/>
      <c r="CCS60" s="332"/>
      <c r="CCT60" s="332"/>
      <c r="CCU60" s="332"/>
      <c r="CCV60" s="332"/>
      <c r="CCW60" s="332"/>
      <c r="CCX60" s="332"/>
      <c r="CCY60" s="332"/>
      <c r="CCZ60" s="332"/>
      <c r="CDA60" s="332"/>
      <c r="CDB60" s="332"/>
      <c r="CDC60" s="332"/>
      <c r="CDD60" s="332"/>
      <c r="CDE60" s="332"/>
      <c r="CDF60" s="332"/>
      <c r="CDG60" s="332"/>
      <c r="CDH60" s="332"/>
      <c r="CDI60" s="332"/>
      <c r="CDJ60" s="332"/>
      <c r="CDK60" s="332"/>
      <c r="CDL60" s="332"/>
      <c r="CDM60" s="332"/>
      <c r="CDN60" s="332"/>
      <c r="CDO60" s="332"/>
      <c r="CDP60" s="332"/>
      <c r="CDQ60" s="332"/>
      <c r="CDR60" s="332"/>
      <c r="CDS60" s="332"/>
      <c r="CDT60" s="332"/>
      <c r="CDU60" s="332"/>
      <c r="CDV60" s="332"/>
      <c r="CDW60" s="332"/>
      <c r="CDX60" s="332"/>
      <c r="CDY60" s="332"/>
      <c r="CDZ60" s="332"/>
      <c r="CEA60" s="332"/>
      <c r="CEB60" s="332"/>
      <c r="CEC60" s="332"/>
      <c r="CED60" s="332"/>
      <c r="CEE60" s="332"/>
      <c r="CEF60" s="332"/>
      <c r="CEG60" s="332"/>
      <c r="CEH60" s="332"/>
      <c r="CEI60" s="332"/>
      <c r="CEJ60" s="332"/>
      <c r="CEK60" s="332"/>
      <c r="CEL60" s="332"/>
      <c r="CEM60" s="332"/>
      <c r="CEN60" s="332"/>
      <c r="CEO60" s="332"/>
      <c r="CEP60" s="332"/>
      <c r="CEQ60" s="332"/>
      <c r="CER60" s="332"/>
      <c r="CES60" s="332"/>
      <c r="CET60" s="332"/>
      <c r="CEU60" s="332"/>
      <c r="CEV60" s="332"/>
      <c r="CEW60" s="332"/>
      <c r="CEX60" s="332"/>
      <c r="CEY60" s="332"/>
      <c r="CEZ60" s="332"/>
      <c r="CFA60" s="332"/>
      <c r="CFB60" s="332"/>
      <c r="CFC60" s="332"/>
      <c r="CFD60" s="332"/>
      <c r="CFE60" s="332"/>
      <c r="CFF60" s="332"/>
      <c r="CFG60" s="332"/>
      <c r="CFH60" s="332"/>
      <c r="CFI60" s="332"/>
      <c r="CFJ60" s="332"/>
      <c r="CFK60" s="332"/>
      <c r="CFL60" s="332"/>
      <c r="CFM60" s="332"/>
      <c r="CFN60" s="332"/>
      <c r="CFO60" s="332"/>
      <c r="CFP60" s="332"/>
      <c r="CFQ60" s="332"/>
      <c r="CFR60" s="332"/>
      <c r="CFS60" s="332"/>
      <c r="CFT60" s="332"/>
      <c r="CFU60" s="332"/>
      <c r="CFV60" s="332"/>
      <c r="CFW60" s="332"/>
      <c r="CFX60" s="332"/>
      <c r="CFY60" s="332"/>
      <c r="CFZ60" s="332"/>
      <c r="CGA60" s="332"/>
      <c r="CGB60" s="332"/>
      <c r="CGC60" s="332"/>
      <c r="CGD60" s="332"/>
      <c r="CGE60" s="332"/>
      <c r="CGF60" s="332"/>
      <c r="CGG60" s="332"/>
      <c r="CGH60" s="332"/>
      <c r="CGI60" s="332"/>
      <c r="CGJ60" s="332"/>
      <c r="CGK60" s="332"/>
      <c r="CGL60" s="332"/>
      <c r="CGM60" s="332"/>
      <c r="CGN60" s="332"/>
      <c r="CGO60" s="332"/>
      <c r="CGP60" s="332"/>
      <c r="CGQ60" s="332"/>
      <c r="CGR60" s="332"/>
      <c r="CGS60" s="332"/>
      <c r="CGT60" s="332"/>
      <c r="CGU60" s="332"/>
      <c r="CGV60" s="332"/>
      <c r="CGW60" s="332"/>
      <c r="CGX60" s="332"/>
      <c r="CGY60" s="332"/>
      <c r="CGZ60" s="332"/>
      <c r="CHA60" s="332"/>
      <c r="CHB60" s="332"/>
      <c r="CHC60" s="332"/>
      <c r="CHD60" s="332"/>
      <c r="CHE60" s="332"/>
      <c r="CHF60" s="332"/>
      <c r="CHG60" s="332"/>
      <c r="CHH60" s="332"/>
      <c r="CHI60" s="332"/>
      <c r="CHJ60" s="332"/>
      <c r="CHK60" s="332"/>
      <c r="CHL60" s="332"/>
      <c r="CHM60" s="332"/>
      <c r="CHN60" s="332"/>
      <c r="CHO60" s="332"/>
      <c r="CHP60" s="332"/>
      <c r="CHQ60" s="332"/>
      <c r="CHR60" s="332"/>
      <c r="CHS60" s="332"/>
      <c r="CHT60" s="332"/>
      <c r="CHU60" s="332"/>
      <c r="CHV60" s="332"/>
      <c r="CHW60" s="332"/>
      <c r="CHX60" s="332"/>
      <c r="CHY60" s="332"/>
      <c r="CHZ60" s="332"/>
      <c r="CIA60" s="332"/>
      <c r="CIB60" s="332"/>
      <c r="CIC60" s="332"/>
      <c r="CID60" s="332"/>
      <c r="CIE60" s="332"/>
      <c r="CIF60" s="332"/>
      <c r="CIG60" s="332"/>
      <c r="CIH60" s="332"/>
      <c r="CII60" s="332"/>
      <c r="CIJ60" s="332"/>
      <c r="CIK60" s="332"/>
      <c r="CIL60" s="332"/>
      <c r="CIM60" s="332"/>
      <c r="CIN60" s="332"/>
      <c r="CIO60" s="332"/>
      <c r="CIP60" s="332"/>
      <c r="CIQ60" s="332"/>
      <c r="CIR60" s="332"/>
      <c r="CIS60" s="332"/>
      <c r="CIT60" s="332"/>
      <c r="CIU60" s="332"/>
      <c r="CIV60" s="332"/>
      <c r="CIW60" s="332"/>
      <c r="CIX60" s="332"/>
      <c r="CIY60" s="332"/>
      <c r="CIZ60" s="332"/>
      <c r="CJA60" s="332"/>
      <c r="CJB60" s="332"/>
      <c r="CJC60" s="332"/>
      <c r="CJD60" s="332"/>
      <c r="CJE60" s="332"/>
      <c r="CJF60" s="332"/>
      <c r="CJG60" s="332"/>
      <c r="CJH60" s="332"/>
      <c r="CJI60" s="332"/>
      <c r="CJJ60" s="332"/>
      <c r="CJK60" s="332"/>
      <c r="CJL60" s="332"/>
      <c r="CJM60" s="332"/>
      <c r="CJN60" s="332"/>
      <c r="CJO60" s="332"/>
      <c r="CJP60" s="332"/>
      <c r="CJQ60" s="332"/>
      <c r="CJR60" s="332"/>
      <c r="CJS60" s="332"/>
      <c r="CJT60" s="332"/>
      <c r="CJU60" s="332"/>
      <c r="CJV60" s="332"/>
      <c r="CJW60" s="332"/>
      <c r="CJX60" s="332"/>
      <c r="CJY60" s="332"/>
      <c r="CJZ60" s="332"/>
      <c r="CKA60" s="332"/>
      <c r="CKB60" s="332"/>
      <c r="CKC60" s="332"/>
      <c r="CKD60" s="332"/>
      <c r="CKE60" s="332"/>
      <c r="CKF60" s="332"/>
      <c r="CKG60" s="332"/>
      <c r="CKH60" s="332"/>
      <c r="CKI60" s="332"/>
      <c r="CKJ60" s="332"/>
      <c r="CKK60" s="332"/>
      <c r="CKL60" s="332"/>
      <c r="CKM60" s="332"/>
      <c r="CKN60" s="332"/>
      <c r="CKO60" s="332"/>
      <c r="CKP60" s="332"/>
      <c r="CKQ60" s="332"/>
      <c r="CKR60" s="332"/>
      <c r="CKS60" s="332"/>
      <c r="CKT60" s="332"/>
      <c r="CKU60" s="332"/>
      <c r="CKV60" s="332"/>
      <c r="CKW60" s="332"/>
      <c r="CKX60" s="332"/>
      <c r="CKY60" s="332"/>
      <c r="CKZ60" s="332"/>
      <c r="CLA60" s="332"/>
      <c r="CLB60" s="332"/>
      <c r="CLC60" s="332"/>
      <c r="CLD60" s="332"/>
      <c r="CLE60" s="332"/>
      <c r="CLF60" s="332"/>
      <c r="CLG60" s="332"/>
      <c r="CLH60" s="332"/>
      <c r="CLI60" s="332"/>
      <c r="CLJ60" s="332"/>
      <c r="CLK60" s="332"/>
      <c r="CLL60" s="332"/>
      <c r="CLM60" s="332"/>
      <c r="CLN60" s="332"/>
      <c r="CLO60" s="332"/>
      <c r="CLP60" s="332"/>
      <c r="CLQ60" s="332"/>
      <c r="CLR60" s="332"/>
      <c r="CLS60" s="332"/>
      <c r="CLT60" s="332"/>
      <c r="CLU60" s="332"/>
      <c r="CLV60" s="332"/>
      <c r="CLW60" s="332"/>
      <c r="CLX60" s="332"/>
      <c r="CLY60" s="332"/>
      <c r="CLZ60" s="332"/>
      <c r="CMA60" s="332"/>
      <c r="CMB60" s="332"/>
      <c r="CMC60" s="332"/>
      <c r="CMD60" s="332"/>
      <c r="CME60" s="332"/>
      <c r="CMF60" s="332"/>
      <c r="CMG60" s="332"/>
      <c r="CMH60" s="332"/>
      <c r="CMI60" s="332"/>
      <c r="CMJ60" s="332"/>
      <c r="CMK60" s="332"/>
      <c r="CML60" s="332"/>
      <c r="CMM60" s="332"/>
      <c r="CMN60" s="332"/>
      <c r="CMO60" s="332"/>
      <c r="CMP60" s="332"/>
      <c r="CMQ60" s="332"/>
      <c r="CMR60" s="332"/>
      <c r="CMS60" s="332"/>
      <c r="CMT60" s="332"/>
      <c r="CMU60" s="332"/>
      <c r="CMV60" s="332"/>
      <c r="CMW60" s="332"/>
      <c r="CMX60" s="332"/>
      <c r="CMY60" s="332"/>
      <c r="CMZ60" s="332"/>
      <c r="CNA60" s="332"/>
      <c r="CNB60" s="332"/>
      <c r="CNC60" s="332"/>
      <c r="CND60" s="332"/>
      <c r="CNE60" s="332"/>
      <c r="CNF60" s="332"/>
      <c r="CNG60" s="332"/>
      <c r="CNH60" s="332"/>
      <c r="CNI60" s="332"/>
      <c r="CNJ60" s="332"/>
      <c r="CNK60" s="332"/>
      <c r="CNL60" s="332"/>
      <c r="CNM60" s="332"/>
      <c r="CNN60" s="332"/>
      <c r="CNO60" s="332"/>
      <c r="CNP60" s="332"/>
      <c r="CNQ60" s="332"/>
      <c r="CNR60" s="332"/>
      <c r="CNS60" s="332"/>
      <c r="CNT60" s="332"/>
      <c r="CNU60" s="332"/>
      <c r="CNV60" s="332"/>
      <c r="CNW60" s="332"/>
      <c r="CNX60" s="332"/>
      <c r="CNY60" s="332"/>
      <c r="CNZ60" s="332"/>
      <c r="COA60" s="332"/>
      <c r="COB60" s="332"/>
      <c r="COC60" s="332"/>
      <c r="COD60" s="332"/>
      <c r="COE60" s="332"/>
      <c r="COF60" s="332"/>
      <c r="COG60" s="332"/>
      <c r="COH60" s="332"/>
      <c r="COI60" s="332"/>
      <c r="COJ60" s="332"/>
      <c r="COK60" s="332"/>
      <c r="COL60" s="332"/>
      <c r="COM60" s="332"/>
      <c r="CON60" s="332"/>
      <c r="COO60" s="332"/>
      <c r="COP60" s="332"/>
      <c r="COQ60" s="332"/>
      <c r="COR60" s="332"/>
      <c r="COS60" s="332"/>
      <c r="COT60" s="332"/>
      <c r="COU60" s="332"/>
      <c r="COV60" s="332"/>
      <c r="COW60" s="332"/>
      <c r="COX60" s="332"/>
      <c r="COY60" s="332"/>
      <c r="COZ60" s="332"/>
      <c r="CPA60" s="332"/>
      <c r="CPB60" s="332"/>
      <c r="CPC60" s="332"/>
      <c r="CPD60" s="332"/>
      <c r="CPE60" s="332"/>
      <c r="CPF60" s="332"/>
      <c r="CPG60" s="332"/>
      <c r="CPH60" s="332"/>
      <c r="CPI60" s="332"/>
      <c r="CPJ60" s="332"/>
      <c r="CPK60" s="332"/>
      <c r="CPL60" s="332"/>
      <c r="CPM60" s="332"/>
      <c r="CPN60" s="332"/>
      <c r="CPO60" s="332"/>
      <c r="CPP60" s="332"/>
      <c r="CPQ60" s="332"/>
      <c r="CPR60" s="332"/>
      <c r="CPS60" s="332"/>
      <c r="CPT60" s="332"/>
      <c r="CPU60" s="332"/>
      <c r="CPV60" s="332"/>
      <c r="CPW60" s="332"/>
      <c r="CPX60" s="332"/>
      <c r="CPY60" s="332"/>
      <c r="CPZ60" s="332"/>
      <c r="CQA60" s="332"/>
      <c r="CQB60" s="332"/>
      <c r="CQC60" s="332"/>
      <c r="CQD60" s="332"/>
      <c r="CQE60" s="332"/>
      <c r="CQF60" s="332"/>
      <c r="CQG60" s="332"/>
      <c r="CQH60" s="332"/>
      <c r="CQI60" s="332"/>
      <c r="CQJ60" s="332"/>
      <c r="CQK60" s="332"/>
      <c r="CQL60" s="332"/>
      <c r="CQM60" s="332"/>
      <c r="CQN60" s="332"/>
      <c r="CQO60" s="332"/>
      <c r="CQP60" s="332"/>
      <c r="CQQ60" s="332"/>
      <c r="CQR60" s="332"/>
      <c r="CQS60" s="332"/>
      <c r="CQT60" s="332"/>
      <c r="CQU60" s="332"/>
      <c r="CQV60" s="332"/>
      <c r="CQW60" s="332"/>
      <c r="CQX60" s="332"/>
      <c r="CQY60" s="332"/>
      <c r="CQZ60" s="332"/>
      <c r="CRA60" s="332"/>
      <c r="CRB60" s="332"/>
      <c r="CRC60" s="332"/>
      <c r="CRD60" s="332"/>
      <c r="CRE60" s="332"/>
      <c r="CRF60" s="332"/>
      <c r="CRG60" s="332"/>
      <c r="CRH60" s="332"/>
      <c r="CRI60" s="332"/>
      <c r="CRJ60" s="332"/>
      <c r="CRK60" s="332"/>
      <c r="CRL60" s="332"/>
      <c r="CRM60" s="332"/>
      <c r="CRN60" s="332"/>
      <c r="CRO60" s="332"/>
      <c r="CRP60" s="332"/>
      <c r="CRQ60" s="332"/>
      <c r="CRR60" s="332"/>
      <c r="CRS60" s="332"/>
      <c r="CRT60" s="332"/>
      <c r="CRU60" s="332"/>
      <c r="CRV60" s="332"/>
      <c r="CRW60" s="332"/>
      <c r="CRX60" s="332"/>
      <c r="CRY60" s="332"/>
      <c r="CRZ60" s="332"/>
      <c r="CSA60" s="332"/>
      <c r="CSB60" s="332"/>
      <c r="CSC60" s="332"/>
      <c r="CSD60" s="332"/>
      <c r="CSE60" s="332"/>
      <c r="CSF60" s="332"/>
      <c r="CSG60" s="332"/>
      <c r="CSH60" s="332"/>
      <c r="CSI60" s="332"/>
      <c r="CSJ60" s="332"/>
      <c r="CSK60" s="332"/>
      <c r="CSL60" s="332"/>
      <c r="CSM60" s="332"/>
      <c r="CSN60" s="332"/>
      <c r="CSO60" s="332"/>
      <c r="CSP60" s="332"/>
      <c r="CSQ60" s="332"/>
      <c r="CSR60" s="332"/>
      <c r="CSS60" s="332"/>
      <c r="CST60" s="332"/>
      <c r="CSU60" s="332"/>
      <c r="CSV60" s="332"/>
      <c r="CSW60" s="332"/>
      <c r="CSX60" s="332"/>
      <c r="CSY60" s="332"/>
      <c r="CSZ60" s="332"/>
      <c r="CTA60" s="332"/>
      <c r="CTB60" s="332"/>
      <c r="CTC60" s="332"/>
      <c r="CTD60" s="332"/>
      <c r="CTE60" s="332"/>
      <c r="CTF60" s="332"/>
      <c r="CTG60" s="332"/>
      <c r="CTH60" s="332"/>
      <c r="CTI60" s="332"/>
      <c r="CTJ60" s="332"/>
      <c r="CTK60" s="332"/>
      <c r="CTL60" s="332"/>
      <c r="CTM60" s="332"/>
      <c r="CTN60" s="332"/>
      <c r="CTO60" s="332"/>
      <c r="CTP60" s="332"/>
      <c r="CTQ60" s="332"/>
      <c r="CTR60" s="332"/>
      <c r="CTS60" s="332"/>
      <c r="CTT60" s="332"/>
      <c r="CTU60" s="332"/>
      <c r="CTV60" s="332"/>
      <c r="CTW60" s="332"/>
      <c r="CTX60" s="332"/>
      <c r="CTY60" s="332"/>
      <c r="CTZ60" s="332"/>
      <c r="CUA60" s="332"/>
      <c r="CUB60" s="332"/>
      <c r="CUC60" s="332"/>
      <c r="CUD60" s="332"/>
      <c r="CUE60" s="332"/>
      <c r="CUF60" s="332"/>
      <c r="CUG60" s="332"/>
      <c r="CUH60" s="332"/>
      <c r="CUI60" s="332"/>
      <c r="CUJ60" s="332"/>
      <c r="CUK60" s="332"/>
      <c r="CUL60" s="332"/>
      <c r="CUM60" s="332"/>
      <c r="CUN60" s="332"/>
      <c r="CUO60" s="332"/>
      <c r="CUP60" s="332"/>
      <c r="CUQ60" s="332"/>
      <c r="CUR60" s="332"/>
      <c r="CUS60" s="332"/>
      <c r="CUT60" s="332"/>
      <c r="CUU60" s="332"/>
      <c r="CUV60" s="332"/>
      <c r="CUW60" s="332"/>
      <c r="CUX60" s="332"/>
      <c r="CUY60" s="332"/>
      <c r="CUZ60" s="332"/>
      <c r="CVA60" s="332"/>
      <c r="CVB60" s="332"/>
      <c r="CVC60" s="332"/>
      <c r="CVD60" s="332"/>
      <c r="CVE60" s="332"/>
      <c r="CVF60" s="332"/>
      <c r="CVG60" s="332"/>
      <c r="CVH60" s="332"/>
      <c r="CVI60" s="332"/>
      <c r="CVJ60" s="332"/>
      <c r="CVK60" s="332"/>
      <c r="CVL60" s="332"/>
      <c r="CVM60" s="332"/>
      <c r="CVN60" s="332"/>
      <c r="CVO60" s="332"/>
      <c r="CVP60" s="332"/>
      <c r="CVQ60" s="332"/>
      <c r="CVR60" s="332"/>
      <c r="CVS60" s="332"/>
      <c r="CVT60" s="332"/>
      <c r="CVU60" s="332"/>
      <c r="CVV60" s="332"/>
      <c r="CVW60" s="332"/>
      <c r="CVX60" s="332"/>
      <c r="CVY60" s="332"/>
      <c r="CVZ60" s="332"/>
      <c r="CWA60" s="332"/>
      <c r="CWB60" s="332"/>
      <c r="CWC60" s="332"/>
      <c r="CWD60" s="332"/>
      <c r="CWE60" s="332"/>
      <c r="CWF60" s="332"/>
      <c r="CWG60" s="332"/>
      <c r="CWH60" s="332"/>
      <c r="CWI60" s="332"/>
      <c r="CWJ60" s="332"/>
      <c r="CWK60" s="332"/>
      <c r="CWL60" s="332"/>
      <c r="CWM60" s="332"/>
      <c r="CWN60" s="332"/>
      <c r="CWO60" s="332"/>
      <c r="CWP60" s="332"/>
      <c r="CWQ60" s="332"/>
      <c r="CWR60" s="332"/>
      <c r="CWS60" s="332"/>
      <c r="CWT60" s="332"/>
      <c r="CWU60" s="332"/>
      <c r="CWV60" s="332"/>
      <c r="CWW60" s="332"/>
      <c r="CWX60" s="332"/>
      <c r="CWY60" s="332"/>
      <c r="CWZ60" s="332"/>
      <c r="CXA60" s="332"/>
      <c r="CXB60" s="332"/>
      <c r="CXC60" s="332"/>
      <c r="CXD60" s="332"/>
      <c r="CXE60" s="332"/>
      <c r="CXF60" s="332"/>
      <c r="CXG60" s="332"/>
      <c r="CXH60" s="332"/>
      <c r="CXI60" s="332"/>
      <c r="CXJ60" s="332"/>
      <c r="CXK60" s="332"/>
      <c r="CXL60" s="332"/>
      <c r="CXM60" s="332"/>
      <c r="CXN60" s="332"/>
      <c r="CXO60" s="332"/>
      <c r="CXP60" s="332"/>
      <c r="CXQ60" s="332"/>
      <c r="CXR60" s="332"/>
      <c r="CXS60" s="332"/>
      <c r="CXT60" s="332"/>
      <c r="CXU60" s="332"/>
      <c r="CXV60" s="332"/>
      <c r="CXW60" s="332"/>
      <c r="CXX60" s="332"/>
      <c r="CXY60" s="332"/>
      <c r="CXZ60" s="332"/>
      <c r="CYA60" s="332"/>
      <c r="CYB60" s="332"/>
      <c r="CYC60" s="332"/>
      <c r="CYD60" s="332"/>
      <c r="CYE60" s="332"/>
      <c r="CYF60" s="332"/>
      <c r="CYG60" s="332"/>
      <c r="CYH60" s="332"/>
      <c r="CYI60" s="332"/>
      <c r="CYJ60" s="332"/>
      <c r="CYK60" s="332"/>
      <c r="CYL60" s="332"/>
      <c r="CYM60" s="332"/>
      <c r="CYN60" s="332"/>
      <c r="CYO60" s="332"/>
      <c r="CYP60" s="332"/>
      <c r="CYQ60" s="332"/>
      <c r="CYR60" s="332"/>
      <c r="CYS60" s="332"/>
      <c r="CYT60" s="332"/>
      <c r="CYU60" s="332"/>
      <c r="CYV60" s="332"/>
      <c r="CYW60" s="332"/>
      <c r="CYX60" s="332"/>
      <c r="CYY60" s="332"/>
      <c r="CYZ60" s="332"/>
      <c r="CZA60" s="332"/>
      <c r="CZB60" s="332"/>
      <c r="CZC60" s="332"/>
      <c r="CZD60" s="332"/>
      <c r="CZE60" s="332"/>
      <c r="CZF60" s="332"/>
      <c r="CZG60" s="332"/>
      <c r="CZH60" s="332"/>
      <c r="CZI60" s="332"/>
      <c r="CZJ60" s="332"/>
      <c r="CZK60" s="332"/>
      <c r="CZL60" s="332"/>
      <c r="CZM60" s="332"/>
      <c r="CZN60" s="332"/>
      <c r="CZO60" s="332"/>
      <c r="CZP60" s="332"/>
      <c r="CZQ60" s="332"/>
      <c r="CZR60" s="332"/>
      <c r="CZS60" s="332"/>
      <c r="CZT60" s="332"/>
      <c r="CZU60" s="332"/>
      <c r="CZV60" s="332"/>
      <c r="CZW60" s="332"/>
      <c r="CZX60" s="332"/>
      <c r="CZY60" s="332"/>
      <c r="CZZ60" s="332"/>
      <c r="DAA60" s="332"/>
      <c r="DAB60" s="332"/>
      <c r="DAC60" s="332"/>
      <c r="DAD60" s="332"/>
      <c r="DAE60" s="332"/>
      <c r="DAF60" s="332"/>
      <c r="DAG60" s="332"/>
      <c r="DAH60" s="332"/>
      <c r="DAI60" s="332"/>
      <c r="DAJ60" s="332"/>
      <c r="DAK60" s="332"/>
      <c r="DAL60" s="332"/>
      <c r="DAM60" s="332"/>
      <c r="DAN60" s="332"/>
      <c r="DAO60" s="332"/>
      <c r="DAP60" s="332"/>
      <c r="DAQ60" s="332"/>
      <c r="DAR60" s="332"/>
      <c r="DAS60" s="332"/>
      <c r="DAT60" s="332"/>
      <c r="DAU60" s="332"/>
      <c r="DAV60" s="332"/>
      <c r="DAW60" s="332"/>
      <c r="DAX60" s="332"/>
      <c r="DAY60" s="332"/>
      <c r="DAZ60" s="332"/>
      <c r="DBA60" s="332"/>
      <c r="DBB60" s="332"/>
      <c r="DBC60" s="332"/>
      <c r="DBD60" s="332"/>
      <c r="DBE60" s="332"/>
      <c r="DBF60" s="332"/>
      <c r="DBG60" s="332"/>
      <c r="DBH60" s="332"/>
      <c r="DBI60" s="332"/>
      <c r="DBJ60" s="332"/>
      <c r="DBK60" s="332"/>
      <c r="DBL60" s="332"/>
      <c r="DBM60" s="332"/>
      <c r="DBN60" s="332"/>
      <c r="DBO60" s="332"/>
      <c r="DBP60" s="332"/>
      <c r="DBQ60" s="332"/>
      <c r="DBR60" s="332"/>
      <c r="DBS60" s="332"/>
      <c r="DBT60" s="332"/>
      <c r="DBU60" s="332"/>
      <c r="DBV60" s="332"/>
      <c r="DBW60" s="332"/>
      <c r="DBX60" s="332"/>
      <c r="DBY60" s="332"/>
      <c r="DBZ60" s="332"/>
      <c r="DCA60" s="332"/>
      <c r="DCB60" s="332"/>
      <c r="DCC60" s="332"/>
      <c r="DCD60" s="332"/>
      <c r="DCE60" s="332"/>
      <c r="DCF60" s="332"/>
      <c r="DCG60" s="332"/>
      <c r="DCH60" s="332"/>
      <c r="DCI60" s="332"/>
      <c r="DCJ60" s="332"/>
      <c r="DCK60" s="332"/>
      <c r="DCL60" s="332"/>
      <c r="DCM60" s="332"/>
      <c r="DCN60" s="332"/>
      <c r="DCO60" s="332"/>
      <c r="DCP60" s="332"/>
      <c r="DCQ60" s="332"/>
      <c r="DCR60" s="332"/>
      <c r="DCS60" s="332"/>
      <c r="DCT60" s="332"/>
      <c r="DCU60" s="332"/>
      <c r="DCV60" s="332"/>
      <c r="DCW60" s="332"/>
      <c r="DCX60" s="332"/>
      <c r="DCY60" s="332"/>
      <c r="DCZ60" s="332"/>
      <c r="DDA60" s="332"/>
      <c r="DDB60" s="332"/>
      <c r="DDC60" s="332"/>
      <c r="DDD60" s="332"/>
      <c r="DDE60" s="332"/>
      <c r="DDF60" s="332"/>
      <c r="DDG60" s="332"/>
      <c r="DDH60" s="332"/>
      <c r="DDI60" s="332"/>
      <c r="DDJ60" s="332"/>
      <c r="DDK60" s="332"/>
      <c r="DDL60" s="332"/>
      <c r="DDM60" s="332"/>
      <c r="DDN60" s="332"/>
      <c r="DDO60" s="332"/>
      <c r="DDP60" s="332"/>
      <c r="DDQ60" s="332"/>
      <c r="DDR60" s="332"/>
      <c r="DDS60" s="332"/>
      <c r="DDT60" s="332"/>
      <c r="DDU60" s="332"/>
      <c r="DDV60" s="332"/>
      <c r="DDW60" s="332"/>
      <c r="DDX60" s="332"/>
      <c r="DDY60" s="332"/>
      <c r="DDZ60" s="332"/>
      <c r="DEA60" s="332"/>
      <c r="DEB60" s="332"/>
      <c r="DEC60" s="332"/>
      <c r="DED60" s="332"/>
      <c r="DEE60" s="332"/>
      <c r="DEF60" s="332"/>
      <c r="DEG60" s="332"/>
      <c r="DEH60" s="332"/>
      <c r="DEI60" s="332"/>
      <c r="DEJ60" s="332"/>
      <c r="DEK60" s="332"/>
      <c r="DEL60" s="332"/>
      <c r="DEM60" s="332"/>
      <c r="DEN60" s="332"/>
      <c r="DEO60" s="332"/>
      <c r="DEP60" s="332"/>
      <c r="DEQ60" s="332"/>
      <c r="DER60" s="332"/>
      <c r="DES60" s="332"/>
      <c r="DET60" s="332"/>
      <c r="DEU60" s="332"/>
      <c r="DEV60" s="332"/>
      <c r="DEW60" s="332"/>
      <c r="DEX60" s="332"/>
      <c r="DEY60" s="332"/>
      <c r="DEZ60" s="332"/>
      <c r="DFA60" s="332"/>
      <c r="DFB60" s="332"/>
      <c r="DFC60" s="332"/>
      <c r="DFD60" s="332"/>
      <c r="DFE60" s="332"/>
      <c r="DFF60" s="332"/>
      <c r="DFG60" s="332"/>
      <c r="DFH60" s="332"/>
      <c r="DFI60" s="332"/>
      <c r="DFJ60" s="332"/>
      <c r="DFK60" s="332"/>
      <c r="DFL60" s="332"/>
      <c r="DFM60" s="332"/>
      <c r="DFN60" s="332"/>
      <c r="DFO60" s="332"/>
      <c r="DFP60" s="332"/>
      <c r="DFQ60" s="332"/>
      <c r="DFR60" s="332"/>
      <c r="DFS60" s="332"/>
      <c r="DFT60" s="332"/>
      <c r="DFU60" s="332"/>
      <c r="DFV60" s="332"/>
      <c r="DFW60" s="332"/>
      <c r="DFX60" s="332"/>
      <c r="DFY60" s="332"/>
      <c r="DFZ60" s="332"/>
      <c r="DGA60" s="332"/>
      <c r="DGB60" s="332"/>
      <c r="DGC60" s="332"/>
      <c r="DGD60" s="332"/>
      <c r="DGE60" s="332"/>
      <c r="DGF60" s="332"/>
      <c r="DGG60" s="332"/>
      <c r="DGH60" s="332"/>
      <c r="DGI60" s="332"/>
      <c r="DGJ60" s="332"/>
      <c r="DGK60" s="332"/>
      <c r="DGL60" s="332"/>
      <c r="DGM60" s="332"/>
      <c r="DGN60" s="332"/>
      <c r="DGO60" s="332"/>
      <c r="DGP60" s="332"/>
      <c r="DGQ60" s="332"/>
      <c r="DGR60" s="332"/>
      <c r="DGS60" s="332"/>
      <c r="DGT60" s="332"/>
      <c r="DGU60" s="332"/>
      <c r="DGV60" s="332"/>
      <c r="DGW60" s="332"/>
      <c r="DGX60" s="332"/>
      <c r="DGY60" s="332"/>
      <c r="DGZ60" s="332"/>
      <c r="DHA60" s="332"/>
      <c r="DHB60" s="332"/>
      <c r="DHC60" s="332"/>
      <c r="DHD60" s="332"/>
      <c r="DHE60" s="332"/>
      <c r="DHF60" s="332"/>
      <c r="DHG60" s="332"/>
      <c r="DHH60" s="332"/>
      <c r="DHI60" s="332"/>
      <c r="DHJ60" s="332"/>
      <c r="DHK60" s="332"/>
      <c r="DHL60" s="332"/>
      <c r="DHM60" s="332"/>
      <c r="DHN60" s="332"/>
      <c r="DHO60" s="332"/>
      <c r="DHP60" s="332"/>
      <c r="DHQ60" s="332"/>
      <c r="DHR60" s="332"/>
      <c r="DHS60" s="332"/>
      <c r="DHT60" s="332"/>
      <c r="DHU60" s="332"/>
      <c r="DHV60" s="332"/>
      <c r="DHW60" s="332"/>
      <c r="DHX60" s="332"/>
      <c r="DHY60" s="332"/>
      <c r="DHZ60" s="332"/>
      <c r="DIA60" s="332"/>
      <c r="DIB60" s="332"/>
      <c r="DIC60" s="332"/>
      <c r="DID60" s="332"/>
      <c r="DIE60" s="332"/>
      <c r="DIF60" s="332"/>
      <c r="DIG60" s="332"/>
      <c r="DIH60" s="332"/>
      <c r="DII60" s="332"/>
      <c r="DIJ60" s="332"/>
      <c r="DIK60" s="332"/>
      <c r="DIL60" s="332"/>
      <c r="DIM60" s="332"/>
      <c r="DIN60" s="332"/>
      <c r="DIO60" s="332"/>
      <c r="DIP60" s="332"/>
      <c r="DIQ60" s="332"/>
      <c r="DIR60" s="332"/>
      <c r="DIS60" s="332"/>
      <c r="DIT60" s="332"/>
      <c r="DIU60" s="332"/>
      <c r="DIV60" s="332"/>
      <c r="DIW60" s="332"/>
      <c r="DIX60" s="332"/>
      <c r="DIY60" s="332"/>
      <c r="DIZ60" s="332"/>
      <c r="DJA60" s="332"/>
      <c r="DJB60" s="332"/>
      <c r="DJC60" s="332"/>
      <c r="DJD60" s="332"/>
      <c r="DJE60" s="332"/>
      <c r="DJF60" s="332"/>
      <c r="DJG60" s="332"/>
      <c r="DJH60" s="332"/>
      <c r="DJI60" s="332"/>
      <c r="DJJ60" s="332"/>
      <c r="DJK60" s="332"/>
      <c r="DJL60" s="332"/>
      <c r="DJM60" s="332"/>
      <c r="DJN60" s="332"/>
      <c r="DJO60" s="332"/>
      <c r="DJP60" s="332"/>
      <c r="DJQ60" s="332"/>
      <c r="DJR60" s="332"/>
      <c r="DJS60" s="332"/>
      <c r="DJT60" s="332"/>
      <c r="DJU60" s="332"/>
      <c r="DJV60" s="332"/>
      <c r="DJW60" s="332"/>
      <c r="DJX60" s="332"/>
      <c r="DJY60" s="332"/>
      <c r="DJZ60" s="332"/>
      <c r="DKA60" s="332"/>
      <c r="DKB60" s="332"/>
      <c r="DKC60" s="332"/>
      <c r="DKD60" s="332"/>
      <c r="DKE60" s="332"/>
      <c r="DKF60" s="332"/>
      <c r="DKG60" s="332"/>
      <c r="DKH60" s="332"/>
      <c r="DKI60" s="332"/>
      <c r="DKJ60" s="332"/>
      <c r="DKK60" s="332"/>
      <c r="DKL60" s="332"/>
      <c r="DKM60" s="332"/>
      <c r="DKN60" s="332"/>
      <c r="DKO60" s="332"/>
      <c r="DKP60" s="332"/>
      <c r="DKQ60" s="332"/>
      <c r="DKR60" s="332"/>
      <c r="DKS60" s="332"/>
      <c r="DKT60" s="332"/>
      <c r="DKU60" s="332"/>
      <c r="DKV60" s="332"/>
      <c r="DKW60" s="332"/>
      <c r="DKX60" s="332"/>
      <c r="DKY60" s="332"/>
      <c r="DKZ60" s="332"/>
      <c r="DLA60" s="332"/>
      <c r="DLB60" s="332"/>
      <c r="DLC60" s="332"/>
      <c r="DLD60" s="332"/>
      <c r="DLE60" s="332"/>
      <c r="DLF60" s="332"/>
      <c r="DLG60" s="332"/>
      <c r="DLH60" s="332"/>
      <c r="DLI60" s="332"/>
      <c r="DLJ60" s="332"/>
      <c r="DLK60" s="332"/>
      <c r="DLL60" s="332"/>
      <c r="DLM60" s="332"/>
      <c r="DLN60" s="332"/>
      <c r="DLO60" s="332"/>
      <c r="DLP60" s="332"/>
      <c r="DLQ60" s="332"/>
      <c r="DLR60" s="332"/>
      <c r="DLS60" s="332"/>
      <c r="DLT60" s="332"/>
      <c r="DLU60" s="332"/>
      <c r="DLV60" s="332"/>
      <c r="DLW60" s="332"/>
      <c r="DLX60" s="332"/>
      <c r="DLY60" s="332"/>
      <c r="DLZ60" s="332"/>
      <c r="DMA60" s="332"/>
      <c r="DMB60" s="332"/>
      <c r="DMC60" s="332"/>
      <c r="DMD60" s="332"/>
      <c r="DME60" s="332"/>
      <c r="DMF60" s="332"/>
      <c r="DMG60" s="332"/>
      <c r="DMH60" s="332"/>
      <c r="DMI60" s="332"/>
      <c r="DMJ60" s="332"/>
      <c r="DMK60" s="332"/>
      <c r="DML60" s="332"/>
      <c r="DMM60" s="332"/>
      <c r="DMN60" s="332"/>
      <c r="DMO60" s="332"/>
      <c r="DMP60" s="332"/>
      <c r="DMQ60" s="332"/>
      <c r="DMR60" s="332"/>
      <c r="DMS60" s="332"/>
      <c r="DMT60" s="332"/>
      <c r="DMU60" s="332"/>
      <c r="DMV60" s="332"/>
      <c r="DMW60" s="332"/>
      <c r="DMX60" s="332"/>
      <c r="DMY60" s="332"/>
      <c r="DMZ60" s="332"/>
      <c r="DNA60" s="332"/>
      <c r="DNB60" s="332"/>
      <c r="DNC60" s="332"/>
      <c r="DND60" s="332"/>
      <c r="DNE60" s="332"/>
      <c r="DNF60" s="332"/>
      <c r="DNG60" s="332"/>
      <c r="DNH60" s="332"/>
      <c r="DNI60" s="332"/>
      <c r="DNJ60" s="332"/>
      <c r="DNK60" s="332"/>
      <c r="DNL60" s="332"/>
      <c r="DNM60" s="332"/>
      <c r="DNN60" s="332"/>
      <c r="DNO60" s="332"/>
      <c r="DNP60" s="332"/>
      <c r="DNQ60" s="332"/>
      <c r="DNR60" s="332"/>
      <c r="DNS60" s="332"/>
      <c r="DNT60" s="332"/>
      <c r="DNU60" s="332"/>
      <c r="DNV60" s="332"/>
      <c r="DNW60" s="332"/>
      <c r="DNX60" s="332"/>
      <c r="DNY60" s="332"/>
      <c r="DNZ60" s="332"/>
      <c r="DOA60" s="332"/>
      <c r="DOB60" s="332"/>
      <c r="DOC60" s="332"/>
      <c r="DOD60" s="332"/>
      <c r="DOE60" s="332"/>
      <c r="DOF60" s="332"/>
      <c r="DOG60" s="332"/>
      <c r="DOH60" s="332"/>
      <c r="DOI60" s="332"/>
      <c r="DOJ60" s="332"/>
      <c r="DOK60" s="332"/>
      <c r="DOL60" s="332"/>
      <c r="DOM60" s="332"/>
      <c r="DON60" s="332"/>
      <c r="DOO60" s="332"/>
      <c r="DOP60" s="332"/>
      <c r="DOQ60" s="332"/>
      <c r="DOR60" s="332"/>
      <c r="DOS60" s="332"/>
      <c r="DOT60" s="332"/>
      <c r="DOU60" s="332"/>
      <c r="DOV60" s="332"/>
      <c r="DOW60" s="332"/>
      <c r="DOX60" s="332"/>
      <c r="DOY60" s="332"/>
      <c r="DOZ60" s="332"/>
      <c r="DPA60" s="332"/>
      <c r="DPB60" s="332"/>
      <c r="DPC60" s="332"/>
      <c r="DPD60" s="332"/>
      <c r="DPE60" s="332"/>
      <c r="DPF60" s="332"/>
      <c r="DPG60" s="332"/>
      <c r="DPH60" s="332"/>
      <c r="DPI60" s="332"/>
      <c r="DPJ60" s="332"/>
      <c r="DPK60" s="332"/>
      <c r="DPL60" s="332"/>
      <c r="DPM60" s="332"/>
      <c r="DPN60" s="332"/>
      <c r="DPO60" s="332"/>
      <c r="DPP60" s="332"/>
      <c r="DPQ60" s="332"/>
      <c r="DPR60" s="332"/>
      <c r="DPS60" s="332"/>
      <c r="DPT60" s="332"/>
      <c r="DPU60" s="332"/>
      <c r="DPV60" s="332"/>
      <c r="DPW60" s="332"/>
      <c r="DPX60" s="332"/>
      <c r="DPY60" s="332"/>
      <c r="DPZ60" s="332"/>
      <c r="DQA60" s="332"/>
      <c r="DQB60" s="332"/>
      <c r="DQC60" s="332"/>
      <c r="DQD60" s="332"/>
      <c r="DQE60" s="332"/>
      <c r="DQF60" s="332"/>
      <c r="DQG60" s="332"/>
      <c r="DQH60" s="332"/>
      <c r="DQI60" s="332"/>
      <c r="DQJ60" s="332"/>
      <c r="DQK60" s="332"/>
      <c r="DQL60" s="332"/>
      <c r="DQM60" s="332"/>
      <c r="DQN60" s="332"/>
      <c r="DQO60" s="332"/>
      <c r="DQP60" s="332"/>
      <c r="DQQ60" s="332"/>
      <c r="DQR60" s="332"/>
      <c r="DQS60" s="332"/>
      <c r="DQT60" s="332"/>
      <c r="DQU60" s="332"/>
      <c r="DQV60" s="332"/>
      <c r="DQW60" s="332"/>
      <c r="DQX60" s="332"/>
      <c r="DQY60" s="332"/>
      <c r="DQZ60" s="332"/>
      <c r="DRA60" s="332"/>
      <c r="DRB60" s="332"/>
      <c r="DRC60" s="332"/>
      <c r="DRD60" s="332"/>
      <c r="DRE60" s="332"/>
      <c r="DRF60" s="332"/>
      <c r="DRG60" s="332"/>
      <c r="DRH60" s="332"/>
      <c r="DRI60" s="332"/>
      <c r="DRJ60" s="332"/>
      <c r="DRK60" s="332"/>
      <c r="DRL60" s="332"/>
      <c r="DRM60" s="332"/>
      <c r="DRN60" s="332"/>
      <c r="DRO60" s="332"/>
      <c r="DRP60" s="332"/>
      <c r="DRQ60" s="332"/>
      <c r="DRR60" s="332"/>
      <c r="DRS60" s="332"/>
      <c r="DRT60" s="332"/>
      <c r="DRU60" s="332"/>
      <c r="DRV60" s="332"/>
      <c r="DRW60" s="332"/>
      <c r="DRX60" s="332"/>
      <c r="DRY60" s="332"/>
      <c r="DRZ60" s="332"/>
      <c r="DSA60" s="332"/>
      <c r="DSB60" s="332"/>
      <c r="DSC60" s="332"/>
      <c r="DSD60" s="332"/>
      <c r="DSE60" s="332"/>
      <c r="DSF60" s="332"/>
      <c r="DSG60" s="332"/>
      <c r="DSH60" s="332"/>
      <c r="DSI60" s="332"/>
      <c r="DSJ60" s="332"/>
      <c r="DSK60" s="332"/>
      <c r="DSL60" s="332"/>
      <c r="DSM60" s="332"/>
      <c r="DSN60" s="332"/>
      <c r="DSO60" s="332"/>
      <c r="DSP60" s="332"/>
      <c r="DSQ60" s="332"/>
      <c r="DSR60" s="332"/>
      <c r="DSS60" s="332"/>
      <c r="DST60" s="332"/>
      <c r="DSU60" s="332"/>
      <c r="DSV60" s="332"/>
      <c r="DSW60" s="332"/>
      <c r="DSX60" s="332"/>
      <c r="DSY60" s="332"/>
      <c r="DSZ60" s="332"/>
      <c r="DTA60" s="332"/>
      <c r="DTB60" s="332"/>
      <c r="DTC60" s="332"/>
      <c r="DTD60" s="332"/>
      <c r="DTE60" s="332"/>
      <c r="DTF60" s="332"/>
      <c r="DTG60" s="332"/>
      <c r="DTH60" s="332"/>
      <c r="DTI60" s="332"/>
      <c r="DTJ60" s="332"/>
      <c r="DTK60" s="332"/>
      <c r="DTL60" s="332"/>
      <c r="DTM60" s="332"/>
      <c r="DTN60" s="332"/>
      <c r="DTO60" s="332"/>
      <c r="DTP60" s="332"/>
      <c r="DTQ60" s="332"/>
      <c r="DTR60" s="332"/>
      <c r="DTS60" s="332"/>
      <c r="DTT60" s="332"/>
      <c r="DTU60" s="332"/>
      <c r="DTV60" s="332"/>
      <c r="DTW60" s="332"/>
      <c r="DTX60" s="332"/>
      <c r="DTY60" s="332"/>
      <c r="DTZ60" s="332"/>
      <c r="DUA60" s="332"/>
      <c r="DUB60" s="332"/>
      <c r="DUC60" s="332"/>
      <c r="DUD60" s="332"/>
      <c r="DUE60" s="332"/>
      <c r="DUF60" s="332"/>
      <c r="DUG60" s="332"/>
      <c r="DUH60" s="332"/>
      <c r="DUI60" s="332"/>
      <c r="DUJ60" s="332"/>
      <c r="DUK60" s="332"/>
      <c r="DUL60" s="332"/>
      <c r="DUM60" s="332"/>
      <c r="DUN60" s="332"/>
      <c r="DUO60" s="332"/>
      <c r="DUP60" s="332"/>
      <c r="DUQ60" s="332"/>
      <c r="DUR60" s="332"/>
      <c r="DUS60" s="332"/>
      <c r="DUT60" s="332"/>
      <c r="DUU60" s="332"/>
      <c r="DUV60" s="332"/>
      <c r="DUW60" s="332"/>
      <c r="DUX60" s="332"/>
      <c r="DUY60" s="332"/>
      <c r="DUZ60" s="332"/>
      <c r="DVA60" s="332"/>
      <c r="DVB60" s="332"/>
      <c r="DVC60" s="332"/>
      <c r="DVD60" s="332"/>
      <c r="DVE60" s="332"/>
      <c r="DVF60" s="332"/>
      <c r="DVG60" s="332"/>
      <c r="DVH60" s="332"/>
      <c r="DVI60" s="332"/>
      <c r="DVJ60" s="332"/>
      <c r="DVK60" s="332"/>
      <c r="DVL60" s="332"/>
      <c r="DVM60" s="332"/>
      <c r="DVN60" s="332"/>
      <c r="DVO60" s="332"/>
      <c r="DVP60" s="332"/>
      <c r="DVQ60" s="332"/>
      <c r="DVR60" s="332"/>
      <c r="DVS60" s="332"/>
      <c r="DVT60" s="332"/>
      <c r="DVU60" s="332"/>
      <c r="DVV60" s="332"/>
      <c r="DVW60" s="332"/>
      <c r="DVX60" s="332"/>
      <c r="DVY60" s="332"/>
      <c r="DVZ60" s="332"/>
      <c r="DWA60" s="332"/>
      <c r="DWB60" s="332"/>
      <c r="DWC60" s="332"/>
      <c r="DWD60" s="332"/>
      <c r="DWE60" s="332"/>
      <c r="DWF60" s="332"/>
      <c r="DWG60" s="332"/>
      <c r="DWH60" s="332"/>
      <c r="DWI60" s="332"/>
      <c r="DWJ60" s="332"/>
      <c r="DWK60" s="332"/>
      <c r="DWL60" s="332"/>
      <c r="DWM60" s="332"/>
      <c r="DWN60" s="332"/>
      <c r="DWO60" s="332"/>
      <c r="DWP60" s="332"/>
      <c r="DWQ60" s="332"/>
      <c r="DWR60" s="332"/>
      <c r="DWS60" s="332"/>
      <c r="DWT60" s="332"/>
      <c r="DWU60" s="332"/>
      <c r="DWV60" s="332"/>
      <c r="DWW60" s="332"/>
      <c r="DWX60" s="332"/>
      <c r="DWY60" s="332"/>
      <c r="DWZ60" s="332"/>
      <c r="DXA60" s="332"/>
      <c r="DXB60" s="332"/>
      <c r="DXC60" s="332"/>
      <c r="DXD60" s="332"/>
      <c r="DXE60" s="332"/>
      <c r="DXF60" s="332"/>
      <c r="DXG60" s="332"/>
      <c r="DXH60" s="332"/>
      <c r="DXI60" s="332"/>
      <c r="DXJ60" s="332"/>
      <c r="DXK60" s="332"/>
      <c r="DXL60" s="332"/>
      <c r="DXM60" s="332"/>
      <c r="DXN60" s="332"/>
      <c r="DXO60" s="332"/>
      <c r="DXP60" s="332"/>
      <c r="DXQ60" s="332"/>
      <c r="DXR60" s="332"/>
      <c r="DXS60" s="332"/>
      <c r="DXT60" s="332"/>
      <c r="DXU60" s="332"/>
      <c r="DXV60" s="332"/>
      <c r="DXW60" s="332"/>
      <c r="DXX60" s="332"/>
      <c r="DXY60" s="332"/>
      <c r="DXZ60" s="332"/>
      <c r="DYA60" s="332"/>
      <c r="DYB60" s="332"/>
      <c r="DYC60" s="332"/>
      <c r="DYD60" s="332"/>
      <c r="DYE60" s="332"/>
      <c r="DYF60" s="332"/>
      <c r="DYG60" s="332"/>
      <c r="DYH60" s="332"/>
      <c r="DYI60" s="332"/>
      <c r="DYJ60" s="332"/>
      <c r="DYK60" s="332"/>
      <c r="DYL60" s="332"/>
      <c r="DYM60" s="332"/>
      <c r="DYN60" s="332"/>
      <c r="DYO60" s="332"/>
      <c r="DYP60" s="332"/>
      <c r="DYQ60" s="332"/>
      <c r="DYR60" s="332"/>
      <c r="DYS60" s="332"/>
      <c r="DYT60" s="332"/>
      <c r="DYU60" s="332"/>
      <c r="DYV60" s="332"/>
      <c r="DYW60" s="332"/>
      <c r="DYX60" s="332"/>
      <c r="DYY60" s="332"/>
      <c r="DYZ60" s="332"/>
      <c r="DZA60" s="332"/>
      <c r="DZB60" s="332"/>
      <c r="DZC60" s="332"/>
      <c r="DZD60" s="332"/>
      <c r="DZE60" s="332"/>
      <c r="DZF60" s="332"/>
      <c r="DZG60" s="332"/>
      <c r="DZH60" s="332"/>
      <c r="DZI60" s="332"/>
      <c r="DZJ60" s="332"/>
      <c r="DZK60" s="332"/>
      <c r="DZL60" s="332"/>
      <c r="DZM60" s="332"/>
      <c r="DZN60" s="332"/>
      <c r="DZO60" s="332"/>
      <c r="DZP60" s="332"/>
      <c r="DZQ60" s="332"/>
      <c r="DZR60" s="332"/>
      <c r="DZS60" s="332"/>
      <c r="DZT60" s="332"/>
      <c r="DZU60" s="332"/>
      <c r="DZV60" s="332"/>
      <c r="DZW60" s="332"/>
      <c r="DZX60" s="332"/>
      <c r="DZY60" s="332"/>
      <c r="DZZ60" s="332"/>
      <c r="EAA60" s="332"/>
      <c r="EAB60" s="332"/>
      <c r="EAC60" s="332"/>
      <c r="EAD60" s="332"/>
      <c r="EAE60" s="332"/>
      <c r="EAF60" s="332"/>
      <c r="EAG60" s="332"/>
      <c r="EAH60" s="332"/>
      <c r="EAI60" s="332"/>
      <c r="EAJ60" s="332"/>
      <c r="EAK60" s="332"/>
      <c r="EAL60" s="332"/>
      <c r="EAM60" s="332"/>
      <c r="EAN60" s="332"/>
      <c r="EAO60" s="332"/>
      <c r="EAP60" s="332"/>
      <c r="EAQ60" s="332"/>
      <c r="EAR60" s="332"/>
      <c r="EAS60" s="332"/>
      <c r="EAT60" s="332"/>
      <c r="EAU60" s="332"/>
      <c r="EAV60" s="332"/>
      <c r="EAW60" s="332"/>
      <c r="EAX60" s="332"/>
      <c r="EAY60" s="332"/>
      <c r="EAZ60" s="332"/>
      <c r="EBA60" s="332"/>
      <c r="EBB60" s="332"/>
      <c r="EBC60" s="332"/>
      <c r="EBD60" s="332"/>
      <c r="EBE60" s="332"/>
      <c r="EBF60" s="332"/>
      <c r="EBG60" s="332"/>
      <c r="EBH60" s="332"/>
      <c r="EBI60" s="332"/>
      <c r="EBJ60" s="332"/>
      <c r="EBK60" s="332"/>
      <c r="EBL60" s="332"/>
      <c r="EBM60" s="332"/>
      <c r="EBN60" s="332"/>
      <c r="EBO60" s="332"/>
      <c r="EBP60" s="332"/>
      <c r="EBQ60" s="332"/>
      <c r="EBR60" s="332"/>
      <c r="EBS60" s="332"/>
      <c r="EBT60" s="332"/>
      <c r="EBU60" s="332"/>
      <c r="EBV60" s="332"/>
      <c r="EBW60" s="332"/>
      <c r="EBX60" s="332"/>
      <c r="EBY60" s="332"/>
      <c r="EBZ60" s="332"/>
      <c r="ECA60" s="332"/>
      <c r="ECB60" s="332"/>
      <c r="ECC60" s="332"/>
      <c r="ECD60" s="332"/>
      <c r="ECE60" s="332"/>
      <c r="ECF60" s="332"/>
      <c r="ECG60" s="332"/>
      <c r="ECH60" s="332"/>
      <c r="ECI60" s="332"/>
      <c r="ECJ60" s="332"/>
      <c r="ECK60" s="332"/>
      <c r="ECL60" s="332"/>
      <c r="ECM60" s="332"/>
      <c r="ECN60" s="332"/>
      <c r="ECO60" s="332"/>
      <c r="ECP60" s="332"/>
      <c r="ECQ60" s="332"/>
      <c r="ECR60" s="332"/>
      <c r="ECS60" s="332"/>
      <c r="ECT60" s="332"/>
      <c r="ECU60" s="332"/>
      <c r="ECV60" s="332"/>
      <c r="ECW60" s="332"/>
      <c r="ECX60" s="332"/>
      <c r="ECY60" s="332"/>
      <c r="ECZ60" s="332"/>
      <c r="EDA60" s="332"/>
      <c r="EDB60" s="332"/>
      <c r="EDC60" s="332"/>
      <c r="EDD60" s="332"/>
      <c r="EDE60" s="332"/>
      <c r="EDF60" s="332"/>
      <c r="EDG60" s="332"/>
      <c r="EDH60" s="332"/>
      <c r="EDI60" s="332"/>
      <c r="EDJ60" s="332"/>
      <c r="EDK60" s="332"/>
      <c r="EDL60" s="332"/>
      <c r="EDM60" s="332"/>
      <c r="EDN60" s="332"/>
      <c r="EDO60" s="332"/>
      <c r="EDP60" s="332"/>
      <c r="EDQ60" s="332"/>
      <c r="EDR60" s="332"/>
      <c r="EDS60" s="332"/>
      <c r="EDT60" s="332"/>
      <c r="EDU60" s="332"/>
      <c r="EDV60" s="332"/>
      <c r="EDW60" s="332"/>
      <c r="EDX60" s="332"/>
      <c r="EDY60" s="332"/>
      <c r="EDZ60" s="332"/>
      <c r="EEA60" s="332"/>
      <c r="EEB60" s="332"/>
      <c r="EEC60" s="332"/>
      <c r="EED60" s="332"/>
      <c r="EEE60" s="332"/>
      <c r="EEF60" s="332"/>
      <c r="EEG60" s="332"/>
      <c r="EEH60" s="332"/>
      <c r="EEI60" s="332"/>
      <c r="EEJ60" s="332"/>
      <c r="EEK60" s="332"/>
      <c r="EEL60" s="332"/>
      <c r="EEM60" s="332"/>
      <c r="EEN60" s="332"/>
      <c r="EEO60" s="332"/>
      <c r="EEP60" s="332"/>
      <c r="EEQ60" s="332"/>
      <c r="EER60" s="332"/>
      <c r="EES60" s="332"/>
      <c r="EET60" s="332"/>
      <c r="EEU60" s="332"/>
      <c r="EEV60" s="332"/>
      <c r="EEW60" s="332"/>
      <c r="EEX60" s="332"/>
      <c r="EEY60" s="332"/>
      <c r="EEZ60" s="332"/>
      <c r="EFA60" s="332"/>
      <c r="EFB60" s="332"/>
      <c r="EFC60" s="332"/>
      <c r="EFD60" s="332"/>
      <c r="EFE60" s="332"/>
      <c r="EFF60" s="332"/>
      <c r="EFG60" s="332"/>
      <c r="EFH60" s="332"/>
      <c r="EFI60" s="332"/>
      <c r="EFJ60" s="332"/>
      <c r="EFK60" s="332"/>
      <c r="EFL60" s="332"/>
      <c r="EFM60" s="332"/>
      <c r="EFN60" s="332"/>
      <c r="EFO60" s="332"/>
      <c r="EFP60" s="332"/>
      <c r="EFQ60" s="332"/>
      <c r="EFR60" s="332"/>
      <c r="EFS60" s="332"/>
      <c r="EFT60" s="332"/>
      <c r="EFU60" s="332"/>
      <c r="EFV60" s="332"/>
      <c r="EFW60" s="332"/>
      <c r="EFX60" s="332"/>
      <c r="EFY60" s="332"/>
      <c r="EFZ60" s="332"/>
      <c r="EGA60" s="332"/>
      <c r="EGB60" s="332"/>
      <c r="EGC60" s="332"/>
      <c r="EGD60" s="332"/>
      <c r="EGE60" s="332"/>
      <c r="EGF60" s="332"/>
      <c r="EGG60" s="332"/>
      <c r="EGH60" s="332"/>
      <c r="EGI60" s="332"/>
      <c r="EGJ60" s="332"/>
      <c r="EGK60" s="332"/>
      <c r="EGL60" s="332"/>
      <c r="EGM60" s="332"/>
      <c r="EGN60" s="332"/>
      <c r="EGO60" s="332"/>
      <c r="EGP60" s="332"/>
      <c r="EGQ60" s="332"/>
      <c r="EGR60" s="332"/>
      <c r="EGS60" s="332"/>
      <c r="EGT60" s="332"/>
      <c r="EGU60" s="332"/>
      <c r="EGV60" s="332"/>
      <c r="EGW60" s="332"/>
      <c r="EGX60" s="332"/>
      <c r="EGY60" s="332"/>
      <c r="EGZ60" s="332"/>
      <c r="EHA60" s="332"/>
      <c r="EHB60" s="332"/>
      <c r="EHC60" s="332"/>
      <c r="EHD60" s="332"/>
      <c r="EHE60" s="332"/>
      <c r="EHF60" s="332"/>
      <c r="EHG60" s="332"/>
      <c r="EHH60" s="332"/>
      <c r="EHI60" s="332"/>
      <c r="EHJ60" s="332"/>
      <c r="EHK60" s="332"/>
      <c r="EHL60" s="332"/>
      <c r="EHM60" s="332"/>
      <c r="EHN60" s="332"/>
      <c r="EHO60" s="332"/>
      <c r="EHP60" s="332"/>
      <c r="EHQ60" s="332"/>
      <c r="EHR60" s="332"/>
      <c r="EHS60" s="332"/>
      <c r="EHT60" s="332"/>
      <c r="EHU60" s="332"/>
      <c r="EHV60" s="332"/>
      <c r="EHW60" s="332"/>
      <c r="EHX60" s="332"/>
      <c r="EHY60" s="332"/>
      <c r="EHZ60" s="332"/>
      <c r="EIA60" s="332"/>
      <c r="EIB60" s="332"/>
      <c r="EIC60" s="332"/>
      <c r="EID60" s="332"/>
      <c r="EIE60" s="332"/>
      <c r="EIF60" s="332"/>
      <c r="EIG60" s="332"/>
      <c r="EIH60" s="332"/>
      <c r="EII60" s="332"/>
      <c r="EIJ60" s="332"/>
      <c r="EIK60" s="332"/>
      <c r="EIL60" s="332"/>
      <c r="EIM60" s="332"/>
      <c r="EIN60" s="332"/>
      <c r="EIO60" s="332"/>
      <c r="EIP60" s="332"/>
      <c r="EIQ60" s="332"/>
      <c r="EIR60" s="332"/>
      <c r="EIS60" s="332"/>
      <c r="EIT60" s="332"/>
      <c r="EIU60" s="332"/>
      <c r="EIV60" s="332"/>
      <c r="EIW60" s="332"/>
      <c r="EIX60" s="332"/>
      <c r="EIY60" s="332"/>
      <c r="EIZ60" s="332"/>
      <c r="EJA60" s="332"/>
      <c r="EJB60" s="332"/>
      <c r="EJC60" s="332"/>
      <c r="EJD60" s="332"/>
      <c r="EJE60" s="332"/>
      <c r="EJF60" s="332"/>
      <c r="EJG60" s="332"/>
      <c r="EJH60" s="332"/>
      <c r="EJI60" s="332"/>
      <c r="EJJ60" s="332"/>
      <c r="EJK60" s="332"/>
      <c r="EJL60" s="332"/>
      <c r="EJM60" s="332"/>
      <c r="EJN60" s="332"/>
      <c r="EJO60" s="332"/>
      <c r="EJP60" s="332"/>
      <c r="EJQ60" s="332"/>
      <c r="EJR60" s="332"/>
      <c r="EJS60" s="332"/>
      <c r="EJT60" s="332"/>
      <c r="EJU60" s="332"/>
      <c r="EJV60" s="332"/>
      <c r="EJW60" s="332"/>
      <c r="EJX60" s="332"/>
      <c r="EJY60" s="332"/>
      <c r="EJZ60" s="332"/>
      <c r="EKA60" s="332"/>
      <c r="EKB60" s="332"/>
      <c r="EKC60" s="332"/>
      <c r="EKD60" s="332"/>
      <c r="EKE60" s="332"/>
      <c r="EKF60" s="332"/>
      <c r="EKG60" s="332"/>
      <c r="EKH60" s="332"/>
      <c r="EKI60" s="332"/>
      <c r="EKJ60" s="332"/>
      <c r="EKK60" s="332"/>
      <c r="EKL60" s="332"/>
      <c r="EKM60" s="332"/>
      <c r="EKN60" s="332"/>
      <c r="EKO60" s="332"/>
      <c r="EKP60" s="332"/>
      <c r="EKQ60" s="332"/>
      <c r="EKR60" s="332"/>
      <c r="EKS60" s="332"/>
      <c r="EKT60" s="332"/>
      <c r="EKU60" s="332"/>
      <c r="EKV60" s="332"/>
      <c r="EKW60" s="332"/>
      <c r="EKX60" s="332"/>
      <c r="EKY60" s="332"/>
      <c r="EKZ60" s="332"/>
      <c r="ELA60" s="332"/>
      <c r="ELB60" s="332"/>
      <c r="ELC60" s="332"/>
      <c r="ELD60" s="332"/>
      <c r="ELE60" s="332"/>
      <c r="ELF60" s="332"/>
      <c r="ELG60" s="332"/>
      <c r="ELH60" s="332"/>
      <c r="ELI60" s="332"/>
      <c r="ELJ60" s="332"/>
      <c r="ELK60" s="332"/>
      <c r="ELL60" s="332"/>
      <c r="ELM60" s="332"/>
      <c r="ELN60" s="332"/>
      <c r="ELO60" s="332"/>
      <c r="ELP60" s="332"/>
      <c r="ELQ60" s="332"/>
      <c r="ELR60" s="332"/>
      <c r="ELS60" s="332"/>
      <c r="ELT60" s="332"/>
      <c r="ELU60" s="332"/>
      <c r="ELV60" s="332"/>
      <c r="ELW60" s="332"/>
      <c r="ELX60" s="332"/>
      <c r="ELY60" s="332"/>
      <c r="ELZ60" s="332"/>
      <c r="EMA60" s="332"/>
      <c r="EMB60" s="332"/>
      <c r="EMC60" s="332"/>
      <c r="EMD60" s="332"/>
      <c r="EME60" s="332"/>
      <c r="EMF60" s="332"/>
      <c r="EMG60" s="332"/>
      <c r="EMH60" s="332"/>
      <c r="EMI60" s="332"/>
      <c r="EMJ60" s="332"/>
      <c r="EMK60" s="332"/>
      <c r="EML60" s="332"/>
      <c r="EMM60" s="332"/>
      <c r="EMN60" s="332"/>
      <c r="EMO60" s="332"/>
      <c r="EMP60" s="332"/>
      <c r="EMQ60" s="332"/>
      <c r="EMR60" s="332"/>
      <c r="EMS60" s="332"/>
      <c r="EMT60" s="332"/>
      <c r="EMU60" s="332"/>
      <c r="EMV60" s="332"/>
      <c r="EMW60" s="332"/>
      <c r="EMX60" s="332"/>
      <c r="EMY60" s="332"/>
      <c r="EMZ60" s="332"/>
      <c r="ENA60" s="332"/>
      <c r="ENB60" s="332"/>
      <c r="ENC60" s="332"/>
      <c r="END60" s="332"/>
      <c r="ENE60" s="332"/>
      <c r="ENF60" s="332"/>
      <c r="ENG60" s="332"/>
      <c r="ENH60" s="332"/>
      <c r="ENI60" s="332"/>
      <c r="ENJ60" s="332"/>
      <c r="ENK60" s="332"/>
      <c r="ENL60" s="332"/>
      <c r="ENM60" s="332"/>
      <c r="ENN60" s="332"/>
      <c r="ENO60" s="332"/>
      <c r="ENP60" s="332"/>
      <c r="ENQ60" s="332"/>
      <c r="ENR60" s="332"/>
      <c r="ENS60" s="332"/>
      <c r="ENT60" s="332"/>
      <c r="ENU60" s="332"/>
      <c r="ENV60" s="332"/>
      <c r="ENW60" s="332"/>
      <c r="ENX60" s="332"/>
      <c r="ENY60" s="332"/>
      <c r="ENZ60" s="332"/>
      <c r="EOA60" s="332"/>
      <c r="EOB60" s="332"/>
      <c r="EOC60" s="332"/>
      <c r="EOD60" s="332"/>
      <c r="EOE60" s="332"/>
      <c r="EOF60" s="332"/>
      <c r="EOG60" s="332"/>
      <c r="EOH60" s="332"/>
      <c r="EOI60" s="332"/>
      <c r="EOJ60" s="332"/>
      <c r="EOK60" s="332"/>
      <c r="EOL60" s="332"/>
      <c r="EOM60" s="332"/>
      <c r="EON60" s="332"/>
      <c r="EOO60" s="332"/>
      <c r="EOP60" s="332"/>
      <c r="EOQ60" s="332"/>
      <c r="EOR60" s="332"/>
      <c r="EOS60" s="332"/>
      <c r="EOT60" s="332"/>
      <c r="EOU60" s="332"/>
      <c r="EOV60" s="332"/>
      <c r="EOW60" s="332"/>
      <c r="EOX60" s="332"/>
      <c r="EOY60" s="332"/>
      <c r="EOZ60" s="332"/>
      <c r="EPA60" s="332"/>
      <c r="EPB60" s="332"/>
      <c r="EPC60" s="332"/>
      <c r="EPD60" s="332"/>
      <c r="EPE60" s="332"/>
      <c r="EPF60" s="332"/>
      <c r="EPG60" s="332"/>
      <c r="EPH60" s="332"/>
      <c r="EPI60" s="332"/>
      <c r="EPJ60" s="332"/>
      <c r="EPK60" s="332"/>
      <c r="EPL60" s="332"/>
      <c r="EPM60" s="332"/>
      <c r="EPN60" s="332"/>
      <c r="EPO60" s="332"/>
      <c r="EPP60" s="332"/>
      <c r="EPQ60" s="332"/>
      <c r="EPR60" s="332"/>
      <c r="EPS60" s="332"/>
      <c r="EPT60" s="332"/>
      <c r="EPU60" s="332"/>
      <c r="EPV60" s="332"/>
      <c r="EPW60" s="332"/>
      <c r="EPX60" s="332"/>
      <c r="EPY60" s="332"/>
      <c r="EPZ60" s="332"/>
      <c r="EQA60" s="332"/>
      <c r="EQB60" s="332"/>
      <c r="EQC60" s="332"/>
      <c r="EQD60" s="332"/>
      <c r="EQE60" s="332"/>
      <c r="EQF60" s="332"/>
      <c r="EQG60" s="332"/>
      <c r="EQH60" s="332"/>
      <c r="EQI60" s="332"/>
      <c r="EQJ60" s="332"/>
      <c r="EQK60" s="332"/>
      <c r="EQL60" s="332"/>
      <c r="EQM60" s="332"/>
      <c r="EQN60" s="332"/>
      <c r="EQO60" s="332"/>
      <c r="EQP60" s="332"/>
      <c r="EQQ60" s="332"/>
      <c r="EQR60" s="332"/>
      <c r="EQS60" s="332"/>
      <c r="EQT60" s="332"/>
      <c r="EQU60" s="332"/>
      <c r="EQV60" s="332"/>
      <c r="EQW60" s="332"/>
      <c r="EQX60" s="332"/>
      <c r="EQY60" s="332"/>
      <c r="EQZ60" s="332"/>
      <c r="ERA60" s="332"/>
      <c r="ERB60" s="332"/>
      <c r="ERC60" s="332"/>
      <c r="ERD60" s="332"/>
      <c r="ERE60" s="332"/>
      <c r="ERF60" s="332"/>
      <c r="ERG60" s="332"/>
      <c r="ERH60" s="332"/>
      <c r="ERI60" s="332"/>
      <c r="ERJ60" s="332"/>
      <c r="ERK60" s="332"/>
      <c r="ERL60" s="332"/>
      <c r="ERM60" s="332"/>
      <c r="ERN60" s="332"/>
      <c r="ERO60" s="332"/>
      <c r="ERP60" s="332"/>
      <c r="ERQ60" s="332"/>
      <c r="ERR60" s="332"/>
      <c r="ERS60" s="332"/>
      <c r="ERT60" s="332"/>
      <c r="ERU60" s="332"/>
      <c r="ERV60" s="332"/>
      <c r="ERW60" s="332"/>
      <c r="ERX60" s="332"/>
      <c r="ERY60" s="332"/>
      <c r="ERZ60" s="332"/>
      <c r="ESA60" s="332"/>
      <c r="ESB60" s="332"/>
      <c r="ESC60" s="332"/>
      <c r="ESD60" s="332"/>
      <c r="ESE60" s="332"/>
      <c r="ESF60" s="332"/>
      <c r="ESG60" s="332"/>
      <c r="ESH60" s="332"/>
      <c r="ESI60" s="332"/>
      <c r="ESJ60" s="332"/>
      <c r="ESK60" s="332"/>
      <c r="ESL60" s="332"/>
      <c r="ESM60" s="332"/>
      <c r="ESN60" s="332"/>
      <c r="ESO60" s="332"/>
      <c r="ESP60" s="332"/>
      <c r="ESQ60" s="332"/>
      <c r="ESR60" s="332"/>
      <c r="ESS60" s="332"/>
      <c r="EST60" s="332"/>
      <c r="ESU60" s="332"/>
      <c r="ESV60" s="332"/>
      <c r="ESW60" s="332"/>
      <c r="ESX60" s="332"/>
      <c r="ESY60" s="332"/>
      <c r="ESZ60" s="332"/>
      <c r="ETA60" s="332"/>
      <c r="ETB60" s="332"/>
      <c r="ETC60" s="332"/>
      <c r="ETD60" s="332"/>
      <c r="ETE60" s="332"/>
      <c r="ETF60" s="332"/>
      <c r="ETG60" s="332"/>
      <c r="ETH60" s="332"/>
      <c r="ETI60" s="332"/>
      <c r="ETJ60" s="332"/>
      <c r="ETK60" s="332"/>
      <c r="ETL60" s="332"/>
      <c r="ETM60" s="332"/>
      <c r="ETN60" s="332"/>
      <c r="ETO60" s="332"/>
      <c r="ETP60" s="332"/>
      <c r="ETQ60" s="332"/>
      <c r="ETR60" s="332"/>
      <c r="ETS60" s="332"/>
      <c r="ETT60" s="332"/>
      <c r="ETU60" s="332"/>
      <c r="ETV60" s="332"/>
      <c r="ETW60" s="332"/>
      <c r="ETX60" s="332"/>
      <c r="ETY60" s="332"/>
      <c r="ETZ60" s="332"/>
      <c r="EUA60" s="332"/>
      <c r="EUB60" s="332"/>
      <c r="EUC60" s="332"/>
      <c r="EUD60" s="332"/>
      <c r="EUE60" s="332"/>
      <c r="EUF60" s="332"/>
      <c r="EUG60" s="332"/>
      <c r="EUH60" s="332"/>
      <c r="EUI60" s="332"/>
      <c r="EUJ60" s="332"/>
      <c r="EUK60" s="332"/>
      <c r="EUL60" s="332"/>
      <c r="EUM60" s="332"/>
      <c r="EUN60" s="332"/>
      <c r="EUO60" s="332"/>
      <c r="EUP60" s="332"/>
      <c r="EUQ60" s="332"/>
      <c r="EUR60" s="332"/>
      <c r="EUS60" s="332"/>
      <c r="EUT60" s="332"/>
      <c r="EUU60" s="332"/>
      <c r="EUV60" s="332"/>
      <c r="EUW60" s="332"/>
      <c r="EUX60" s="332"/>
      <c r="EUY60" s="332"/>
      <c r="EUZ60" s="332"/>
      <c r="EVA60" s="332"/>
      <c r="EVB60" s="332"/>
      <c r="EVC60" s="332"/>
      <c r="EVD60" s="332"/>
      <c r="EVE60" s="332"/>
      <c r="EVF60" s="332"/>
      <c r="EVG60" s="332"/>
      <c r="EVH60" s="332"/>
      <c r="EVI60" s="332"/>
      <c r="EVJ60" s="332"/>
      <c r="EVK60" s="332"/>
      <c r="EVL60" s="332"/>
      <c r="EVM60" s="332"/>
      <c r="EVN60" s="332"/>
      <c r="EVO60" s="332"/>
      <c r="EVP60" s="332"/>
      <c r="EVQ60" s="332"/>
      <c r="EVR60" s="332"/>
      <c r="EVS60" s="332"/>
      <c r="EVT60" s="332"/>
      <c r="EVU60" s="332"/>
      <c r="EVV60" s="332"/>
      <c r="EVW60" s="332"/>
      <c r="EVX60" s="332"/>
      <c r="EVY60" s="332"/>
      <c r="EVZ60" s="332"/>
      <c r="EWA60" s="332"/>
      <c r="EWB60" s="332"/>
      <c r="EWC60" s="332"/>
      <c r="EWD60" s="332"/>
      <c r="EWE60" s="332"/>
      <c r="EWF60" s="332"/>
      <c r="EWG60" s="332"/>
      <c r="EWH60" s="332"/>
      <c r="EWI60" s="332"/>
      <c r="EWJ60" s="332"/>
      <c r="EWK60" s="332"/>
      <c r="EWL60" s="332"/>
      <c r="EWM60" s="332"/>
      <c r="EWN60" s="332"/>
      <c r="EWO60" s="332"/>
      <c r="EWP60" s="332"/>
      <c r="EWQ60" s="332"/>
      <c r="EWR60" s="332"/>
      <c r="EWS60" s="332"/>
      <c r="EWT60" s="332"/>
      <c r="EWU60" s="332"/>
      <c r="EWV60" s="332"/>
      <c r="EWW60" s="332"/>
      <c r="EWX60" s="332"/>
      <c r="EWY60" s="332"/>
      <c r="EWZ60" s="332"/>
      <c r="EXA60" s="332"/>
      <c r="EXB60" s="332"/>
      <c r="EXC60" s="332"/>
      <c r="EXD60" s="332"/>
      <c r="EXE60" s="332"/>
      <c r="EXF60" s="332"/>
      <c r="EXG60" s="332"/>
      <c r="EXH60" s="332"/>
      <c r="EXI60" s="332"/>
      <c r="EXJ60" s="332"/>
      <c r="EXK60" s="332"/>
      <c r="EXL60" s="332"/>
      <c r="EXM60" s="332"/>
      <c r="EXN60" s="332"/>
      <c r="EXO60" s="332"/>
      <c r="EXP60" s="332"/>
      <c r="EXQ60" s="332"/>
      <c r="EXR60" s="332"/>
      <c r="EXS60" s="332"/>
      <c r="EXT60" s="332"/>
      <c r="EXU60" s="332"/>
      <c r="EXV60" s="332"/>
      <c r="EXW60" s="332"/>
      <c r="EXX60" s="332"/>
      <c r="EXY60" s="332"/>
      <c r="EXZ60" s="332"/>
      <c r="EYA60" s="332"/>
      <c r="EYB60" s="332"/>
      <c r="EYC60" s="332"/>
      <c r="EYD60" s="332"/>
      <c r="EYE60" s="332"/>
      <c r="EYF60" s="332"/>
      <c r="EYG60" s="332"/>
      <c r="EYH60" s="332"/>
      <c r="EYI60" s="332"/>
      <c r="EYJ60" s="332"/>
      <c r="EYK60" s="332"/>
      <c r="EYL60" s="332"/>
      <c r="EYM60" s="332"/>
      <c r="EYN60" s="332"/>
      <c r="EYO60" s="332"/>
      <c r="EYP60" s="332"/>
      <c r="EYQ60" s="332"/>
      <c r="EYR60" s="332"/>
      <c r="EYS60" s="332"/>
      <c r="EYT60" s="332"/>
      <c r="EYU60" s="332"/>
      <c r="EYV60" s="332"/>
      <c r="EYW60" s="332"/>
      <c r="EYX60" s="332"/>
      <c r="EYY60" s="332"/>
      <c r="EYZ60" s="332"/>
      <c r="EZA60" s="332"/>
      <c r="EZB60" s="332"/>
      <c r="EZC60" s="332"/>
      <c r="EZD60" s="332"/>
      <c r="EZE60" s="332"/>
      <c r="EZF60" s="332"/>
      <c r="EZG60" s="332"/>
      <c r="EZH60" s="332"/>
      <c r="EZI60" s="332"/>
      <c r="EZJ60" s="332"/>
      <c r="EZK60" s="332"/>
      <c r="EZL60" s="332"/>
      <c r="EZM60" s="332"/>
      <c r="EZN60" s="332"/>
      <c r="EZO60" s="332"/>
      <c r="EZP60" s="332"/>
      <c r="EZQ60" s="332"/>
      <c r="EZR60" s="332"/>
      <c r="EZS60" s="332"/>
      <c r="EZT60" s="332"/>
      <c r="EZU60" s="332"/>
      <c r="EZV60" s="332"/>
      <c r="EZW60" s="332"/>
      <c r="EZX60" s="332"/>
      <c r="EZY60" s="332"/>
      <c r="EZZ60" s="332"/>
      <c r="FAA60" s="332"/>
      <c r="FAB60" s="332"/>
      <c r="FAC60" s="332"/>
      <c r="FAD60" s="332"/>
      <c r="FAE60" s="332"/>
      <c r="FAF60" s="332"/>
      <c r="FAG60" s="332"/>
      <c r="FAH60" s="332"/>
      <c r="FAI60" s="332"/>
      <c r="FAJ60" s="332"/>
      <c r="FAK60" s="332"/>
      <c r="FAL60" s="332"/>
      <c r="FAM60" s="332"/>
      <c r="FAN60" s="332"/>
      <c r="FAO60" s="332"/>
      <c r="FAP60" s="332"/>
      <c r="FAQ60" s="332"/>
      <c r="FAR60" s="332"/>
      <c r="FAS60" s="332"/>
      <c r="FAT60" s="332"/>
      <c r="FAU60" s="332"/>
      <c r="FAV60" s="332"/>
      <c r="FAW60" s="332"/>
      <c r="FAX60" s="332"/>
      <c r="FAY60" s="332"/>
      <c r="FAZ60" s="332"/>
      <c r="FBA60" s="332"/>
      <c r="FBB60" s="332"/>
      <c r="FBC60" s="332"/>
      <c r="FBD60" s="332"/>
      <c r="FBE60" s="332"/>
      <c r="FBF60" s="332"/>
      <c r="FBG60" s="332"/>
      <c r="FBH60" s="332"/>
      <c r="FBI60" s="332"/>
      <c r="FBJ60" s="332"/>
      <c r="FBK60" s="332"/>
      <c r="FBL60" s="332"/>
      <c r="FBM60" s="332"/>
      <c r="FBN60" s="332"/>
      <c r="FBO60" s="332"/>
      <c r="FBP60" s="332"/>
      <c r="FBQ60" s="332"/>
      <c r="FBR60" s="332"/>
      <c r="FBS60" s="332"/>
      <c r="FBT60" s="332"/>
      <c r="FBU60" s="332"/>
      <c r="FBV60" s="332"/>
      <c r="FBW60" s="332"/>
      <c r="FBX60" s="332"/>
      <c r="FBY60" s="332"/>
      <c r="FBZ60" s="332"/>
      <c r="FCA60" s="332"/>
      <c r="FCB60" s="332"/>
      <c r="FCC60" s="332"/>
      <c r="FCD60" s="332"/>
      <c r="FCE60" s="332"/>
      <c r="FCF60" s="332"/>
      <c r="FCG60" s="332"/>
      <c r="FCH60" s="332"/>
      <c r="FCI60" s="332"/>
      <c r="FCJ60" s="332"/>
      <c r="FCK60" s="332"/>
      <c r="FCL60" s="332"/>
      <c r="FCM60" s="332"/>
      <c r="FCN60" s="332"/>
      <c r="FCO60" s="332"/>
      <c r="FCP60" s="332"/>
      <c r="FCQ60" s="332"/>
      <c r="FCR60" s="332"/>
      <c r="FCS60" s="332"/>
      <c r="FCT60" s="332"/>
      <c r="FCU60" s="332"/>
      <c r="FCV60" s="332"/>
      <c r="FCW60" s="332"/>
      <c r="FCX60" s="332"/>
      <c r="FCY60" s="332"/>
      <c r="FCZ60" s="332"/>
      <c r="FDA60" s="332"/>
      <c r="FDB60" s="332"/>
      <c r="FDC60" s="332"/>
      <c r="FDD60" s="332"/>
      <c r="FDE60" s="332"/>
      <c r="FDF60" s="332"/>
      <c r="FDG60" s="332"/>
      <c r="FDH60" s="332"/>
      <c r="FDI60" s="332"/>
      <c r="FDJ60" s="332"/>
      <c r="FDK60" s="332"/>
      <c r="FDL60" s="332"/>
      <c r="FDM60" s="332"/>
      <c r="FDN60" s="332"/>
      <c r="FDO60" s="332"/>
      <c r="FDP60" s="332"/>
      <c r="FDQ60" s="332"/>
      <c r="FDR60" s="332"/>
      <c r="FDS60" s="332"/>
      <c r="FDT60" s="332"/>
      <c r="FDU60" s="332"/>
      <c r="FDV60" s="332"/>
      <c r="FDW60" s="332"/>
      <c r="FDX60" s="332"/>
      <c r="FDY60" s="332"/>
      <c r="FDZ60" s="332"/>
      <c r="FEA60" s="332"/>
      <c r="FEB60" s="332"/>
      <c r="FEC60" s="332"/>
      <c r="FED60" s="332"/>
      <c r="FEE60" s="332"/>
      <c r="FEF60" s="332"/>
      <c r="FEG60" s="332"/>
      <c r="FEH60" s="332"/>
      <c r="FEI60" s="332"/>
      <c r="FEJ60" s="332"/>
      <c r="FEK60" s="332"/>
      <c r="FEL60" s="332"/>
      <c r="FEM60" s="332"/>
      <c r="FEN60" s="332"/>
      <c r="FEO60" s="332"/>
      <c r="FEP60" s="332"/>
      <c r="FEQ60" s="332"/>
      <c r="FER60" s="332"/>
      <c r="FES60" s="332"/>
      <c r="FET60" s="332"/>
      <c r="FEU60" s="332"/>
      <c r="FEV60" s="332"/>
      <c r="FEW60" s="332"/>
      <c r="FEX60" s="332"/>
      <c r="FEY60" s="332"/>
      <c r="FEZ60" s="332"/>
      <c r="FFA60" s="332"/>
      <c r="FFB60" s="332"/>
      <c r="FFC60" s="332"/>
      <c r="FFD60" s="332"/>
      <c r="FFE60" s="332"/>
      <c r="FFF60" s="332"/>
      <c r="FFG60" s="332"/>
      <c r="FFH60" s="332"/>
      <c r="FFI60" s="332"/>
      <c r="FFJ60" s="332"/>
      <c r="FFK60" s="332"/>
      <c r="FFL60" s="332"/>
      <c r="FFM60" s="332"/>
      <c r="FFN60" s="332"/>
      <c r="FFO60" s="332"/>
      <c r="FFP60" s="332"/>
      <c r="FFQ60" s="332"/>
      <c r="FFR60" s="332"/>
      <c r="FFS60" s="332"/>
      <c r="FFT60" s="332"/>
      <c r="FFU60" s="332"/>
      <c r="FFV60" s="332"/>
      <c r="FFW60" s="332"/>
      <c r="FFX60" s="332"/>
      <c r="FFY60" s="332"/>
      <c r="FFZ60" s="332"/>
      <c r="FGA60" s="332"/>
      <c r="FGB60" s="332"/>
      <c r="FGC60" s="332"/>
      <c r="FGD60" s="332"/>
      <c r="FGE60" s="332"/>
      <c r="FGF60" s="332"/>
      <c r="FGG60" s="332"/>
      <c r="FGH60" s="332"/>
      <c r="FGI60" s="332"/>
      <c r="FGJ60" s="332"/>
      <c r="FGK60" s="332"/>
      <c r="FGL60" s="332"/>
      <c r="FGM60" s="332"/>
      <c r="FGN60" s="332"/>
      <c r="FGO60" s="332"/>
      <c r="FGP60" s="332"/>
      <c r="FGQ60" s="332"/>
      <c r="FGR60" s="332"/>
      <c r="FGS60" s="332"/>
      <c r="FGT60" s="332"/>
      <c r="FGU60" s="332"/>
      <c r="FGV60" s="332"/>
      <c r="FGW60" s="332"/>
      <c r="FGX60" s="332"/>
      <c r="FGY60" s="332"/>
      <c r="FGZ60" s="332"/>
      <c r="FHA60" s="332"/>
      <c r="FHB60" s="332"/>
      <c r="FHC60" s="332"/>
      <c r="FHD60" s="332"/>
      <c r="FHE60" s="332"/>
      <c r="FHF60" s="332"/>
      <c r="FHG60" s="332"/>
      <c r="FHH60" s="332"/>
      <c r="FHI60" s="332"/>
      <c r="FHJ60" s="332"/>
      <c r="FHK60" s="332"/>
      <c r="FHL60" s="332"/>
      <c r="FHM60" s="332"/>
      <c r="FHN60" s="332"/>
      <c r="FHO60" s="332"/>
      <c r="FHP60" s="332"/>
      <c r="FHQ60" s="332"/>
      <c r="FHR60" s="332"/>
      <c r="FHS60" s="332"/>
      <c r="FHT60" s="332"/>
      <c r="FHU60" s="332"/>
      <c r="FHV60" s="332"/>
      <c r="FHW60" s="332"/>
      <c r="FHX60" s="332"/>
      <c r="FHY60" s="332"/>
      <c r="FHZ60" s="332"/>
      <c r="FIA60" s="332"/>
      <c r="FIB60" s="332"/>
      <c r="FIC60" s="332"/>
      <c r="FID60" s="332"/>
      <c r="FIE60" s="332"/>
      <c r="FIF60" s="332"/>
      <c r="FIG60" s="332"/>
      <c r="FIH60" s="332"/>
      <c r="FII60" s="332"/>
      <c r="FIJ60" s="332"/>
      <c r="FIK60" s="332"/>
      <c r="FIL60" s="332"/>
      <c r="FIM60" s="332"/>
      <c r="FIN60" s="332"/>
      <c r="FIO60" s="332"/>
      <c r="FIP60" s="332"/>
      <c r="FIQ60" s="332"/>
      <c r="FIR60" s="332"/>
      <c r="FIS60" s="332"/>
      <c r="FIT60" s="332"/>
      <c r="FIU60" s="332"/>
      <c r="FIV60" s="332"/>
      <c r="FIW60" s="332"/>
      <c r="FIX60" s="332"/>
      <c r="FIY60" s="332"/>
      <c r="FIZ60" s="332"/>
      <c r="FJA60" s="332"/>
      <c r="FJB60" s="332"/>
      <c r="FJC60" s="332"/>
      <c r="FJD60" s="332"/>
      <c r="FJE60" s="332"/>
      <c r="FJF60" s="332"/>
      <c r="FJG60" s="332"/>
      <c r="FJH60" s="332"/>
      <c r="FJI60" s="332"/>
      <c r="FJJ60" s="332"/>
      <c r="FJK60" s="332"/>
      <c r="FJL60" s="332"/>
      <c r="FJM60" s="332"/>
      <c r="FJN60" s="332"/>
      <c r="FJO60" s="332"/>
      <c r="FJP60" s="332"/>
      <c r="FJQ60" s="332"/>
      <c r="FJR60" s="332"/>
      <c r="FJS60" s="332"/>
      <c r="FJT60" s="332"/>
      <c r="FJU60" s="332"/>
      <c r="FJV60" s="332"/>
      <c r="FJW60" s="332"/>
      <c r="FJX60" s="332"/>
      <c r="FJY60" s="332"/>
      <c r="FJZ60" s="332"/>
      <c r="FKA60" s="332"/>
      <c r="FKB60" s="332"/>
      <c r="FKC60" s="332"/>
      <c r="FKD60" s="332"/>
      <c r="FKE60" s="332"/>
      <c r="FKF60" s="332"/>
      <c r="FKG60" s="332"/>
      <c r="FKH60" s="332"/>
      <c r="FKI60" s="332"/>
      <c r="FKJ60" s="332"/>
      <c r="FKK60" s="332"/>
      <c r="FKL60" s="332"/>
      <c r="FKM60" s="332"/>
      <c r="FKN60" s="332"/>
      <c r="FKO60" s="332"/>
      <c r="FKP60" s="332"/>
      <c r="FKQ60" s="332"/>
      <c r="FKR60" s="332"/>
      <c r="FKS60" s="332"/>
      <c r="FKT60" s="332"/>
      <c r="FKU60" s="332"/>
      <c r="FKV60" s="332"/>
      <c r="FKW60" s="332"/>
      <c r="FKX60" s="332"/>
      <c r="FKY60" s="332"/>
      <c r="FKZ60" s="332"/>
      <c r="FLA60" s="332"/>
      <c r="FLB60" s="332"/>
      <c r="FLC60" s="332"/>
      <c r="FLD60" s="332"/>
      <c r="FLE60" s="332"/>
      <c r="FLF60" s="332"/>
      <c r="FLG60" s="332"/>
      <c r="FLH60" s="332"/>
      <c r="FLI60" s="332"/>
      <c r="FLJ60" s="332"/>
      <c r="FLK60" s="332"/>
      <c r="FLL60" s="332"/>
      <c r="FLM60" s="332"/>
      <c r="FLN60" s="332"/>
      <c r="FLO60" s="332"/>
      <c r="FLP60" s="332"/>
      <c r="FLQ60" s="332"/>
      <c r="FLR60" s="332"/>
      <c r="FLS60" s="332"/>
      <c r="FLT60" s="332"/>
      <c r="FLU60" s="332"/>
      <c r="FLV60" s="332"/>
      <c r="FLW60" s="332"/>
      <c r="FLX60" s="332"/>
      <c r="FLY60" s="332"/>
      <c r="FLZ60" s="332"/>
      <c r="FMA60" s="332"/>
      <c r="FMB60" s="332"/>
      <c r="FMC60" s="332"/>
      <c r="FMD60" s="332"/>
      <c r="FME60" s="332"/>
      <c r="FMF60" s="332"/>
      <c r="FMG60" s="332"/>
      <c r="FMH60" s="332"/>
      <c r="FMI60" s="332"/>
      <c r="FMJ60" s="332"/>
      <c r="FMK60" s="332"/>
      <c r="FML60" s="332"/>
      <c r="FMM60" s="332"/>
      <c r="FMN60" s="332"/>
      <c r="FMO60" s="332"/>
      <c r="FMP60" s="332"/>
      <c r="FMQ60" s="332"/>
      <c r="FMR60" s="332"/>
      <c r="FMS60" s="332"/>
      <c r="FMT60" s="332"/>
      <c r="FMU60" s="332"/>
      <c r="FMV60" s="332"/>
      <c r="FMW60" s="332"/>
      <c r="FMX60" s="332"/>
      <c r="FMY60" s="332"/>
      <c r="FMZ60" s="332"/>
      <c r="FNA60" s="332"/>
      <c r="FNB60" s="332"/>
      <c r="FNC60" s="332"/>
      <c r="FND60" s="332"/>
      <c r="FNE60" s="332"/>
      <c r="FNF60" s="332"/>
      <c r="FNG60" s="332"/>
      <c r="FNH60" s="332"/>
      <c r="FNI60" s="332"/>
      <c r="FNJ60" s="332"/>
      <c r="FNK60" s="332"/>
      <c r="FNL60" s="332"/>
      <c r="FNM60" s="332"/>
      <c r="FNN60" s="332"/>
      <c r="FNO60" s="332"/>
      <c r="FNP60" s="332"/>
      <c r="FNQ60" s="332"/>
      <c r="FNR60" s="332"/>
      <c r="FNS60" s="332"/>
      <c r="FNT60" s="332"/>
      <c r="FNU60" s="332"/>
      <c r="FNV60" s="332"/>
      <c r="FNW60" s="332"/>
      <c r="FNX60" s="332"/>
      <c r="FNY60" s="332"/>
      <c r="FNZ60" s="332"/>
      <c r="FOA60" s="332"/>
      <c r="FOB60" s="332"/>
      <c r="FOC60" s="332"/>
      <c r="FOD60" s="332"/>
      <c r="FOE60" s="332"/>
      <c r="FOF60" s="332"/>
      <c r="FOG60" s="332"/>
      <c r="FOH60" s="332"/>
      <c r="FOI60" s="332"/>
      <c r="FOJ60" s="332"/>
      <c r="FOK60" s="332"/>
      <c r="FOL60" s="332"/>
      <c r="FOM60" s="332"/>
      <c r="FON60" s="332"/>
      <c r="FOO60" s="332"/>
      <c r="FOP60" s="332"/>
      <c r="FOQ60" s="332"/>
      <c r="FOR60" s="332"/>
      <c r="FOS60" s="332"/>
      <c r="FOT60" s="332"/>
      <c r="FOU60" s="332"/>
      <c r="FOV60" s="332"/>
      <c r="FOW60" s="332"/>
      <c r="FOX60" s="332"/>
      <c r="FOY60" s="332"/>
      <c r="FOZ60" s="332"/>
      <c r="FPA60" s="332"/>
      <c r="FPB60" s="332"/>
      <c r="FPC60" s="332"/>
      <c r="FPD60" s="332"/>
      <c r="FPE60" s="332"/>
      <c r="FPF60" s="332"/>
      <c r="FPG60" s="332"/>
      <c r="FPH60" s="332"/>
      <c r="FPI60" s="332"/>
      <c r="FPJ60" s="332"/>
      <c r="FPK60" s="332"/>
      <c r="FPL60" s="332"/>
      <c r="FPM60" s="332"/>
      <c r="FPN60" s="332"/>
      <c r="FPO60" s="332"/>
      <c r="FPP60" s="332"/>
      <c r="FPQ60" s="332"/>
      <c r="FPR60" s="332"/>
      <c r="FPS60" s="332"/>
      <c r="FPT60" s="332"/>
      <c r="FPU60" s="332"/>
      <c r="FPV60" s="332"/>
      <c r="FPW60" s="332"/>
      <c r="FPX60" s="332"/>
      <c r="FPY60" s="332"/>
      <c r="FPZ60" s="332"/>
      <c r="FQA60" s="332"/>
      <c r="FQB60" s="332"/>
      <c r="FQC60" s="332"/>
      <c r="FQD60" s="332"/>
      <c r="FQE60" s="332"/>
      <c r="FQF60" s="332"/>
      <c r="FQG60" s="332"/>
      <c r="FQH60" s="332"/>
      <c r="FQI60" s="332"/>
      <c r="FQJ60" s="332"/>
      <c r="FQK60" s="332"/>
      <c r="FQL60" s="332"/>
      <c r="FQM60" s="332"/>
      <c r="FQN60" s="332"/>
      <c r="FQO60" s="332"/>
      <c r="FQP60" s="332"/>
      <c r="FQQ60" s="332"/>
      <c r="FQR60" s="332"/>
      <c r="FQS60" s="332"/>
      <c r="FQT60" s="332"/>
      <c r="FQU60" s="332"/>
      <c r="FQV60" s="332"/>
      <c r="FQW60" s="332"/>
      <c r="FQX60" s="332"/>
      <c r="FQY60" s="332"/>
      <c r="FQZ60" s="332"/>
      <c r="FRA60" s="332"/>
      <c r="FRB60" s="332"/>
      <c r="FRC60" s="332"/>
      <c r="FRD60" s="332"/>
      <c r="FRE60" s="332"/>
      <c r="FRF60" s="332"/>
      <c r="FRG60" s="332"/>
      <c r="FRH60" s="332"/>
      <c r="FRI60" s="332"/>
      <c r="FRJ60" s="332"/>
      <c r="FRK60" s="332"/>
      <c r="FRL60" s="332"/>
      <c r="FRM60" s="332"/>
      <c r="FRN60" s="332"/>
      <c r="FRO60" s="332"/>
      <c r="FRP60" s="332"/>
      <c r="FRQ60" s="332"/>
      <c r="FRR60" s="332"/>
      <c r="FRS60" s="332"/>
      <c r="FRT60" s="332"/>
      <c r="FRU60" s="332"/>
      <c r="FRV60" s="332"/>
      <c r="FRW60" s="332"/>
      <c r="FRX60" s="332"/>
      <c r="FRY60" s="332"/>
      <c r="FRZ60" s="332"/>
      <c r="FSA60" s="332"/>
      <c r="FSB60" s="332"/>
      <c r="FSC60" s="332"/>
      <c r="FSD60" s="332"/>
      <c r="FSE60" s="332"/>
      <c r="FSF60" s="332"/>
      <c r="FSG60" s="332"/>
      <c r="FSH60" s="332"/>
      <c r="FSI60" s="332"/>
      <c r="FSJ60" s="332"/>
      <c r="FSK60" s="332"/>
      <c r="FSL60" s="332"/>
      <c r="FSM60" s="332"/>
      <c r="FSN60" s="332"/>
      <c r="FSO60" s="332"/>
      <c r="FSP60" s="332"/>
      <c r="FSQ60" s="332"/>
      <c r="FSR60" s="332"/>
      <c r="FSS60" s="332"/>
      <c r="FST60" s="332"/>
      <c r="FSU60" s="332"/>
      <c r="FSV60" s="332"/>
      <c r="FSW60" s="332"/>
      <c r="FSX60" s="332"/>
      <c r="FSY60" s="332"/>
      <c r="FSZ60" s="332"/>
      <c r="FTA60" s="332"/>
      <c r="FTB60" s="332"/>
      <c r="FTC60" s="332"/>
      <c r="FTD60" s="332"/>
      <c r="FTE60" s="332"/>
      <c r="FTF60" s="332"/>
      <c r="FTG60" s="332"/>
      <c r="FTH60" s="332"/>
      <c r="FTI60" s="332"/>
      <c r="FTJ60" s="332"/>
      <c r="FTK60" s="332"/>
      <c r="FTL60" s="332"/>
      <c r="FTM60" s="332"/>
      <c r="FTN60" s="332"/>
      <c r="FTO60" s="332"/>
      <c r="FTP60" s="332"/>
      <c r="FTQ60" s="332"/>
      <c r="FTR60" s="332"/>
      <c r="FTS60" s="332"/>
      <c r="FTT60" s="332"/>
      <c r="FTU60" s="332"/>
      <c r="FTV60" s="332"/>
      <c r="FTW60" s="332"/>
      <c r="FTX60" s="332"/>
      <c r="FTY60" s="332"/>
      <c r="FTZ60" s="332"/>
      <c r="FUA60" s="332"/>
      <c r="FUB60" s="332"/>
      <c r="FUC60" s="332"/>
      <c r="FUD60" s="332"/>
      <c r="FUE60" s="332"/>
      <c r="FUF60" s="332"/>
      <c r="FUG60" s="332"/>
      <c r="FUH60" s="332"/>
      <c r="FUI60" s="332"/>
      <c r="FUJ60" s="332"/>
      <c r="FUK60" s="332"/>
      <c r="FUL60" s="332"/>
      <c r="FUM60" s="332"/>
      <c r="FUN60" s="332"/>
      <c r="FUO60" s="332"/>
      <c r="FUP60" s="332"/>
      <c r="FUQ60" s="332"/>
      <c r="FUR60" s="332"/>
      <c r="FUS60" s="332"/>
      <c r="FUT60" s="332"/>
      <c r="FUU60" s="332"/>
      <c r="FUV60" s="332"/>
      <c r="FUW60" s="332"/>
      <c r="FUX60" s="332"/>
      <c r="FUY60" s="332"/>
      <c r="FUZ60" s="332"/>
      <c r="FVA60" s="332"/>
      <c r="FVB60" s="332"/>
      <c r="FVC60" s="332"/>
      <c r="FVD60" s="332"/>
      <c r="FVE60" s="332"/>
      <c r="FVF60" s="332"/>
      <c r="FVG60" s="332"/>
      <c r="FVH60" s="332"/>
      <c r="FVI60" s="332"/>
      <c r="FVJ60" s="332"/>
      <c r="FVK60" s="332"/>
      <c r="FVL60" s="332"/>
      <c r="FVM60" s="332"/>
      <c r="FVN60" s="332"/>
      <c r="FVO60" s="332"/>
      <c r="FVP60" s="332"/>
      <c r="FVQ60" s="332"/>
      <c r="FVR60" s="332"/>
      <c r="FVS60" s="332"/>
      <c r="FVT60" s="332"/>
      <c r="FVU60" s="332"/>
      <c r="FVV60" s="332"/>
      <c r="FVW60" s="332"/>
      <c r="FVX60" s="332"/>
      <c r="FVY60" s="332"/>
      <c r="FVZ60" s="332"/>
      <c r="FWA60" s="332"/>
      <c r="FWB60" s="332"/>
      <c r="FWC60" s="332"/>
      <c r="FWD60" s="332"/>
      <c r="FWE60" s="332"/>
      <c r="FWF60" s="332"/>
      <c r="FWG60" s="332"/>
      <c r="FWH60" s="332"/>
      <c r="FWI60" s="332"/>
      <c r="FWJ60" s="332"/>
      <c r="FWK60" s="332"/>
      <c r="FWL60" s="332"/>
      <c r="FWM60" s="332"/>
      <c r="FWN60" s="332"/>
      <c r="FWO60" s="332"/>
      <c r="FWP60" s="332"/>
      <c r="FWQ60" s="332"/>
      <c r="FWR60" s="332"/>
      <c r="FWS60" s="332"/>
      <c r="FWT60" s="332"/>
      <c r="FWU60" s="332"/>
      <c r="FWV60" s="332"/>
      <c r="FWW60" s="332"/>
      <c r="FWX60" s="332"/>
      <c r="FWY60" s="332"/>
      <c r="FWZ60" s="332"/>
      <c r="FXA60" s="332"/>
      <c r="FXB60" s="332"/>
      <c r="FXC60" s="332"/>
      <c r="FXD60" s="332"/>
      <c r="FXE60" s="332"/>
      <c r="FXF60" s="332"/>
      <c r="FXG60" s="332"/>
      <c r="FXH60" s="332"/>
      <c r="FXI60" s="332"/>
      <c r="FXJ60" s="332"/>
      <c r="FXK60" s="332"/>
      <c r="FXL60" s="332"/>
      <c r="FXM60" s="332"/>
      <c r="FXN60" s="332"/>
      <c r="FXO60" s="332"/>
      <c r="FXP60" s="332"/>
      <c r="FXQ60" s="332"/>
      <c r="FXR60" s="332"/>
      <c r="FXS60" s="332"/>
      <c r="FXT60" s="332"/>
      <c r="FXU60" s="332"/>
      <c r="FXV60" s="332"/>
      <c r="FXW60" s="332"/>
      <c r="FXX60" s="332"/>
      <c r="FXY60" s="332"/>
      <c r="FXZ60" s="332"/>
      <c r="FYA60" s="332"/>
      <c r="FYB60" s="332"/>
      <c r="FYC60" s="332"/>
      <c r="FYD60" s="332"/>
      <c r="FYE60" s="332"/>
      <c r="FYF60" s="332"/>
      <c r="FYG60" s="332"/>
      <c r="FYH60" s="332"/>
      <c r="FYI60" s="332"/>
      <c r="FYJ60" s="332"/>
      <c r="FYK60" s="332"/>
      <c r="FYL60" s="332"/>
      <c r="FYM60" s="332"/>
      <c r="FYN60" s="332"/>
      <c r="FYO60" s="332"/>
      <c r="FYP60" s="332"/>
      <c r="FYQ60" s="332"/>
      <c r="FYR60" s="332"/>
      <c r="FYS60" s="332"/>
      <c r="FYT60" s="332"/>
      <c r="FYU60" s="332"/>
      <c r="FYV60" s="332"/>
      <c r="FYW60" s="332"/>
      <c r="FYX60" s="332"/>
      <c r="FYY60" s="332"/>
      <c r="FYZ60" s="332"/>
      <c r="FZA60" s="332"/>
      <c r="FZB60" s="332"/>
      <c r="FZC60" s="332"/>
      <c r="FZD60" s="332"/>
      <c r="FZE60" s="332"/>
      <c r="FZF60" s="332"/>
      <c r="FZG60" s="332"/>
      <c r="FZH60" s="332"/>
      <c r="FZI60" s="332"/>
      <c r="FZJ60" s="332"/>
      <c r="FZK60" s="332"/>
      <c r="FZL60" s="332"/>
      <c r="FZM60" s="332"/>
      <c r="FZN60" s="332"/>
      <c r="FZO60" s="332"/>
      <c r="FZP60" s="332"/>
      <c r="FZQ60" s="332"/>
      <c r="FZR60" s="332"/>
      <c r="FZS60" s="332"/>
      <c r="FZT60" s="332"/>
      <c r="FZU60" s="332"/>
      <c r="FZV60" s="332"/>
      <c r="FZW60" s="332"/>
      <c r="FZX60" s="332"/>
      <c r="FZY60" s="332"/>
      <c r="FZZ60" s="332"/>
      <c r="GAA60" s="332"/>
      <c r="GAB60" s="332"/>
      <c r="GAC60" s="332"/>
      <c r="GAD60" s="332"/>
      <c r="GAE60" s="332"/>
      <c r="GAF60" s="332"/>
      <c r="GAG60" s="332"/>
      <c r="GAH60" s="332"/>
      <c r="GAI60" s="332"/>
      <c r="GAJ60" s="332"/>
      <c r="GAK60" s="332"/>
      <c r="GAL60" s="332"/>
      <c r="GAM60" s="332"/>
      <c r="GAN60" s="332"/>
      <c r="GAO60" s="332"/>
      <c r="GAP60" s="332"/>
      <c r="GAQ60" s="332"/>
      <c r="GAR60" s="332"/>
      <c r="GAS60" s="332"/>
      <c r="GAT60" s="332"/>
      <c r="GAU60" s="332"/>
      <c r="GAV60" s="332"/>
      <c r="GAW60" s="332"/>
      <c r="GAX60" s="332"/>
      <c r="GAY60" s="332"/>
      <c r="GAZ60" s="332"/>
      <c r="GBA60" s="332"/>
      <c r="GBB60" s="332"/>
      <c r="GBC60" s="332"/>
      <c r="GBD60" s="332"/>
      <c r="GBE60" s="332"/>
      <c r="GBF60" s="332"/>
      <c r="GBG60" s="332"/>
      <c r="GBH60" s="332"/>
      <c r="GBI60" s="332"/>
      <c r="GBJ60" s="332"/>
      <c r="GBK60" s="332"/>
      <c r="GBL60" s="332"/>
      <c r="GBM60" s="332"/>
      <c r="GBN60" s="332"/>
      <c r="GBO60" s="332"/>
      <c r="GBP60" s="332"/>
      <c r="GBQ60" s="332"/>
      <c r="GBR60" s="332"/>
      <c r="GBS60" s="332"/>
      <c r="GBT60" s="332"/>
      <c r="GBU60" s="332"/>
      <c r="GBV60" s="332"/>
      <c r="GBW60" s="332"/>
      <c r="GBX60" s="332"/>
      <c r="GBY60" s="332"/>
      <c r="GBZ60" s="332"/>
      <c r="GCA60" s="332"/>
      <c r="GCB60" s="332"/>
      <c r="GCC60" s="332"/>
      <c r="GCD60" s="332"/>
      <c r="GCE60" s="332"/>
      <c r="GCF60" s="332"/>
      <c r="GCG60" s="332"/>
      <c r="GCH60" s="332"/>
      <c r="GCI60" s="332"/>
      <c r="GCJ60" s="332"/>
      <c r="GCK60" s="332"/>
      <c r="GCL60" s="332"/>
      <c r="GCM60" s="332"/>
      <c r="GCN60" s="332"/>
      <c r="GCO60" s="332"/>
      <c r="GCP60" s="332"/>
      <c r="GCQ60" s="332"/>
      <c r="GCR60" s="332"/>
      <c r="GCS60" s="332"/>
      <c r="GCT60" s="332"/>
      <c r="GCU60" s="332"/>
      <c r="GCV60" s="332"/>
      <c r="GCW60" s="332"/>
      <c r="GCX60" s="332"/>
      <c r="GCY60" s="332"/>
      <c r="GCZ60" s="332"/>
      <c r="GDA60" s="332"/>
      <c r="GDB60" s="332"/>
      <c r="GDC60" s="332"/>
      <c r="GDD60" s="332"/>
      <c r="GDE60" s="332"/>
      <c r="GDF60" s="332"/>
      <c r="GDG60" s="332"/>
      <c r="GDH60" s="332"/>
      <c r="GDI60" s="332"/>
      <c r="GDJ60" s="332"/>
      <c r="GDK60" s="332"/>
      <c r="GDL60" s="332"/>
      <c r="GDM60" s="332"/>
      <c r="GDN60" s="332"/>
      <c r="GDO60" s="332"/>
      <c r="GDP60" s="332"/>
      <c r="GDQ60" s="332"/>
      <c r="GDR60" s="332"/>
      <c r="GDS60" s="332"/>
      <c r="GDT60" s="332"/>
      <c r="GDU60" s="332"/>
      <c r="GDV60" s="332"/>
      <c r="GDW60" s="332"/>
      <c r="GDX60" s="332"/>
      <c r="GDY60" s="332"/>
      <c r="GDZ60" s="332"/>
      <c r="GEA60" s="332"/>
      <c r="GEB60" s="332"/>
      <c r="GEC60" s="332"/>
      <c r="GED60" s="332"/>
      <c r="GEE60" s="332"/>
      <c r="GEF60" s="332"/>
      <c r="GEG60" s="332"/>
      <c r="GEH60" s="332"/>
      <c r="GEI60" s="332"/>
      <c r="GEJ60" s="332"/>
      <c r="GEK60" s="332"/>
      <c r="GEL60" s="332"/>
      <c r="GEM60" s="332"/>
      <c r="GEN60" s="332"/>
      <c r="GEO60" s="332"/>
      <c r="GEP60" s="332"/>
      <c r="GEQ60" s="332"/>
      <c r="GER60" s="332"/>
      <c r="GES60" s="332"/>
      <c r="GET60" s="332"/>
      <c r="GEU60" s="332"/>
      <c r="GEV60" s="332"/>
      <c r="GEW60" s="332"/>
      <c r="GEX60" s="332"/>
      <c r="GEY60" s="332"/>
      <c r="GEZ60" s="332"/>
      <c r="GFA60" s="332"/>
      <c r="GFB60" s="332"/>
      <c r="GFC60" s="332"/>
      <c r="GFD60" s="332"/>
      <c r="GFE60" s="332"/>
      <c r="GFF60" s="332"/>
      <c r="GFG60" s="332"/>
      <c r="GFH60" s="332"/>
      <c r="GFI60" s="332"/>
      <c r="GFJ60" s="332"/>
      <c r="GFK60" s="332"/>
      <c r="GFL60" s="332"/>
      <c r="GFM60" s="332"/>
      <c r="GFN60" s="332"/>
      <c r="GFO60" s="332"/>
      <c r="GFP60" s="332"/>
      <c r="GFQ60" s="332"/>
      <c r="GFR60" s="332"/>
      <c r="GFS60" s="332"/>
      <c r="GFT60" s="332"/>
      <c r="GFU60" s="332"/>
      <c r="GFV60" s="332"/>
      <c r="GFW60" s="332"/>
      <c r="GFX60" s="332"/>
      <c r="GFY60" s="332"/>
      <c r="GFZ60" s="332"/>
      <c r="GGA60" s="332"/>
      <c r="GGB60" s="332"/>
      <c r="GGC60" s="332"/>
      <c r="GGD60" s="332"/>
      <c r="GGE60" s="332"/>
      <c r="GGF60" s="332"/>
      <c r="GGG60" s="332"/>
      <c r="GGH60" s="332"/>
      <c r="GGI60" s="332"/>
      <c r="GGJ60" s="332"/>
      <c r="GGK60" s="332"/>
      <c r="GGL60" s="332"/>
      <c r="GGM60" s="332"/>
      <c r="GGN60" s="332"/>
      <c r="GGO60" s="332"/>
      <c r="GGP60" s="332"/>
      <c r="GGQ60" s="332"/>
      <c r="GGR60" s="332"/>
      <c r="GGS60" s="332"/>
      <c r="GGT60" s="332"/>
      <c r="GGU60" s="332"/>
      <c r="GGV60" s="332"/>
      <c r="GGW60" s="332"/>
      <c r="GGX60" s="332"/>
      <c r="GGY60" s="332"/>
      <c r="GGZ60" s="332"/>
      <c r="GHA60" s="332"/>
      <c r="GHB60" s="332"/>
      <c r="GHC60" s="332"/>
      <c r="GHD60" s="332"/>
      <c r="GHE60" s="332"/>
      <c r="GHF60" s="332"/>
      <c r="GHG60" s="332"/>
      <c r="GHH60" s="332"/>
      <c r="GHI60" s="332"/>
      <c r="GHJ60" s="332"/>
      <c r="GHK60" s="332"/>
      <c r="GHL60" s="332"/>
      <c r="GHM60" s="332"/>
      <c r="GHN60" s="332"/>
      <c r="GHO60" s="332"/>
      <c r="GHP60" s="332"/>
      <c r="GHQ60" s="332"/>
      <c r="GHR60" s="332"/>
      <c r="GHS60" s="332"/>
      <c r="GHT60" s="332"/>
      <c r="GHU60" s="332"/>
      <c r="GHV60" s="332"/>
      <c r="GHW60" s="332"/>
      <c r="GHX60" s="332"/>
      <c r="GHY60" s="332"/>
      <c r="GHZ60" s="332"/>
      <c r="GIA60" s="332"/>
      <c r="GIB60" s="332"/>
      <c r="GIC60" s="332"/>
      <c r="GID60" s="332"/>
      <c r="GIE60" s="332"/>
      <c r="GIF60" s="332"/>
      <c r="GIG60" s="332"/>
      <c r="GIH60" s="332"/>
      <c r="GII60" s="332"/>
      <c r="GIJ60" s="332"/>
      <c r="GIK60" s="332"/>
      <c r="GIL60" s="332"/>
      <c r="GIM60" s="332"/>
      <c r="GIN60" s="332"/>
      <c r="GIO60" s="332"/>
      <c r="GIP60" s="332"/>
      <c r="GIQ60" s="332"/>
      <c r="GIR60" s="332"/>
      <c r="GIS60" s="332"/>
      <c r="GIT60" s="332"/>
      <c r="GIU60" s="332"/>
      <c r="GIV60" s="332"/>
      <c r="GIW60" s="332"/>
      <c r="GIX60" s="332"/>
      <c r="GIY60" s="332"/>
      <c r="GIZ60" s="332"/>
      <c r="GJA60" s="332"/>
      <c r="GJB60" s="332"/>
      <c r="GJC60" s="332"/>
      <c r="GJD60" s="332"/>
      <c r="GJE60" s="332"/>
      <c r="GJF60" s="332"/>
      <c r="GJG60" s="332"/>
      <c r="GJH60" s="332"/>
      <c r="GJI60" s="332"/>
      <c r="GJJ60" s="332"/>
      <c r="GJK60" s="332"/>
      <c r="GJL60" s="332"/>
      <c r="GJM60" s="332"/>
      <c r="GJN60" s="332"/>
      <c r="GJO60" s="332"/>
      <c r="GJP60" s="332"/>
      <c r="GJQ60" s="332"/>
      <c r="GJR60" s="332"/>
      <c r="GJS60" s="332"/>
      <c r="GJT60" s="332"/>
      <c r="GJU60" s="332"/>
      <c r="GJV60" s="332"/>
      <c r="GJW60" s="332"/>
      <c r="GJX60" s="332"/>
      <c r="GJY60" s="332"/>
      <c r="GJZ60" s="332"/>
      <c r="GKA60" s="332"/>
      <c r="GKB60" s="332"/>
      <c r="GKC60" s="332"/>
      <c r="GKD60" s="332"/>
      <c r="GKE60" s="332"/>
      <c r="GKF60" s="332"/>
      <c r="GKG60" s="332"/>
      <c r="GKH60" s="332"/>
      <c r="GKI60" s="332"/>
      <c r="GKJ60" s="332"/>
      <c r="GKK60" s="332"/>
      <c r="GKL60" s="332"/>
      <c r="GKM60" s="332"/>
      <c r="GKN60" s="332"/>
      <c r="GKO60" s="332"/>
      <c r="GKP60" s="332"/>
      <c r="GKQ60" s="332"/>
      <c r="GKR60" s="332"/>
      <c r="GKS60" s="332"/>
      <c r="GKT60" s="332"/>
      <c r="GKU60" s="332"/>
      <c r="GKV60" s="332"/>
      <c r="GKW60" s="332"/>
      <c r="GKX60" s="332"/>
      <c r="GKY60" s="332"/>
      <c r="GKZ60" s="332"/>
      <c r="GLA60" s="332"/>
      <c r="GLB60" s="332"/>
      <c r="GLC60" s="332"/>
      <c r="GLD60" s="332"/>
      <c r="GLE60" s="332"/>
      <c r="GLF60" s="332"/>
      <c r="GLG60" s="332"/>
      <c r="GLH60" s="332"/>
      <c r="GLI60" s="332"/>
      <c r="GLJ60" s="332"/>
      <c r="GLK60" s="332"/>
      <c r="GLL60" s="332"/>
      <c r="GLM60" s="332"/>
      <c r="GLN60" s="332"/>
      <c r="GLO60" s="332"/>
      <c r="GLP60" s="332"/>
      <c r="GLQ60" s="332"/>
      <c r="GLR60" s="332"/>
      <c r="GLS60" s="332"/>
      <c r="GLT60" s="332"/>
      <c r="GLU60" s="332"/>
      <c r="GLV60" s="332"/>
      <c r="GLW60" s="332"/>
      <c r="GLX60" s="332"/>
      <c r="GLY60" s="332"/>
      <c r="GLZ60" s="332"/>
      <c r="GMA60" s="332"/>
      <c r="GMB60" s="332"/>
      <c r="GMC60" s="332"/>
      <c r="GMD60" s="332"/>
      <c r="GME60" s="332"/>
      <c r="GMF60" s="332"/>
      <c r="GMG60" s="332"/>
      <c r="GMH60" s="332"/>
      <c r="GMI60" s="332"/>
      <c r="GMJ60" s="332"/>
      <c r="GMK60" s="332"/>
      <c r="GML60" s="332"/>
      <c r="GMM60" s="332"/>
      <c r="GMN60" s="332"/>
      <c r="GMO60" s="332"/>
      <c r="GMP60" s="332"/>
      <c r="GMQ60" s="332"/>
      <c r="GMR60" s="332"/>
      <c r="GMS60" s="332"/>
      <c r="GMT60" s="332"/>
      <c r="GMU60" s="332"/>
      <c r="GMV60" s="332"/>
      <c r="GMW60" s="332"/>
      <c r="GMX60" s="332"/>
      <c r="GMY60" s="332"/>
      <c r="GMZ60" s="332"/>
      <c r="GNA60" s="332"/>
      <c r="GNB60" s="332"/>
      <c r="GNC60" s="332"/>
      <c r="GND60" s="332"/>
      <c r="GNE60" s="332"/>
      <c r="GNF60" s="332"/>
      <c r="GNG60" s="332"/>
      <c r="GNH60" s="332"/>
      <c r="GNI60" s="332"/>
      <c r="GNJ60" s="332"/>
      <c r="GNK60" s="332"/>
      <c r="GNL60" s="332"/>
      <c r="GNM60" s="332"/>
      <c r="GNN60" s="332"/>
      <c r="GNO60" s="332"/>
      <c r="GNP60" s="332"/>
      <c r="GNQ60" s="332"/>
      <c r="GNR60" s="332"/>
      <c r="GNS60" s="332"/>
      <c r="GNT60" s="332"/>
      <c r="GNU60" s="332"/>
      <c r="GNV60" s="332"/>
      <c r="GNW60" s="332"/>
      <c r="GNX60" s="332"/>
      <c r="GNY60" s="332"/>
      <c r="GNZ60" s="332"/>
      <c r="GOA60" s="332"/>
      <c r="GOB60" s="332"/>
      <c r="GOC60" s="332"/>
      <c r="GOD60" s="332"/>
      <c r="GOE60" s="332"/>
      <c r="GOF60" s="332"/>
      <c r="GOG60" s="332"/>
      <c r="GOH60" s="332"/>
      <c r="GOI60" s="332"/>
      <c r="GOJ60" s="332"/>
      <c r="GOK60" s="332"/>
      <c r="GOL60" s="332"/>
      <c r="GOM60" s="332"/>
      <c r="GON60" s="332"/>
      <c r="GOO60" s="332"/>
      <c r="GOP60" s="332"/>
      <c r="GOQ60" s="332"/>
      <c r="GOR60" s="332"/>
      <c r="GOS60" s="332"/>
      <c r="GOT60" s="332"/>
      <c r="GOU60" s="332"/>
      <c r="GOV60" s="332"/>
      <c r="GOW60" s="332"/>
      <c r="GOX60" s="332"/>
      <c r="GOY60" s="332"/>
      <c r="GOZ60" s="332"/>
      <c r="GPA60" s="332"/>
      <c r="GPB60" s="332"/>
      <c r="GPC60" s="332"/>
      <c r="GPD60" s="332"/>
      <c r="GPE60" s="332"/>
      <c r="GPF60" s="332"/>
      <c r="GPG60" s="332"/>
      <c r="GPH60" s="332"/>
      <c r="GPI60" s="332"/>
      <c r="GPJ60" s="332"/>
      <c r="GPK60" s="332"/>
      <c r="GPL60" s="332"/>
      <c r="GPM60" s="332"/>
      <c r="GPN60" s="332"/>
      <c r="GPO60" s="332"/>
      <c r="GPP60" s="332"/>
      <c r="GPQ60" s="332"/>
      <c r="GPR60" s="332"/>
      <c r="GPS60" s="332"/>
      <c r="GPT60" s="332"/>
      <c r="GPU60" s="332"/>
      <c r="GPV60" s="332"/>
      <c r="GPW60" s="332"/>
      <c r="GPX60" s="332"/>
      <c r="GPY60" s="332"/>
      <c r="GPZ60" s="332"/>
      <c r="GQA60" s="332"/>
      <c r="GQB60" s="332"/>
      <c r="GQC60" s="332"/>
      <c r="GQD60" s="332"/>
      <c r="GQE60" s="332"/>
      <c r="GQF60" s="332"/>
      <c r="GQG60" s="332"/>
      <c r="GQH60" s="332"/>
      <c r="GQI60" s="332"/>
      <c r="GQJ60" s="332"/>
      <c r="GQK60" s="332"/>
      <c r="GQL60" s="332"/>
      <c r="GQM60" s="332"/>
      <c r="GQN60" s="332"/>
      <c r="GQO60" s="332"/>
      <c r="GQP60" s="332"/>
      <c r="GQQ60" s="332"/>
      <c r="GQR60" s="332"/>
      <c r="GQS60" s="332"/>
      <c r="GQT60" s="332"/>
      <c r="GQU60" s="332"/>
      <c r="GQV60" s="332"/>
      <c r="GQW60" s="332"/>
      <c r="GQX60" s="332"/>
      <c r="GQY60" s="332"/>
      <c r="GQZ60" s="332"/>
      <c r="GRA60" s="332"/>
      <c r="GRB60" s="332"/>
      <c r="GRC60" s="332"/>
      <c r="GRD60" s="332"/>
      <c r="GRE60" s="332"/>
      <c r="GRF60" s="332"/>
      <c r="GRG60" s="332"/>
      <c r="GRH60" s="332"/>
      <c r="GRI60" s="332"/>
      <c r="GRJ60" s="332"/>
      <c r="GRK60" s="332"/>
      <c r="GRL60" s="332"/>
      <c r="GRM60" s="332"/>
      <c r="GRN60" s="332"/>
      <c r="GRO60" s="332"/>
      <c r="GRP60" s="332"/>
      <c r="GRQ60" s="332"/>
      <c r="GRR60" s="332"/>
      <c r="GRS60" s="332"/>
      <c r="GRT60" s="332"/>
      <c r="GRU60" s="332"/>
      <c r="GRV60" s="332"/>
      <c r="GRW60" s="332"/>
      <c r="GRX60" s="332"/>
      <c r="GRY60" s="332"/>
      <c r="GRZ60" s="332"/>
      <c r="GSA60" s="332"/>
      <c r="GSB60" s="332"/>
      <c r="GSC60" s="332"/>
      <c r="GSD60" s="332"/>
      <c r="GSE60" s="332"/>
      <c r="GSF60" s="332"/>
      <c r="GSG60" s="332"/>
      <c r="GSH60" s="332"/>
      <c r="GSI60" s="332"/>
      <c r="GSJ60" s="332"/>
      <c r="GSK60" s="332"/>
      <c r="GSL60" s="332"/>
      <c r="GSM60" s="332"/>
      <c r="GSN60" s="332"/>
      <c r="GSO60" s="332"/>
      <c r="GSP60" s="332"/>
      <c r="GSQ60" s="332"/>
      <c r="GSR60" s="332"/>
      <c r="GSS60" s="332"/>
      <c r="GST60" s="332"/>
      <c r="GSU60" s="332"/>
      <c r="GSV60" s="332"/>
      <c r="GSW60" s="332"/>
      <c r="GSX60" s="332"/>
      <c r="GSY60" s="332"/>
      <c r="GSZ60" s="332"/>
      <c r="GTA60" s="332"/>
      <c r="GTB60" s="332"/>
      <c r="GTC60" s="332"/>
      <c r="GTD60" s="332"/>
      <c r="GTE60" s="332"/>
      <c r="GTF60" s="332"/>
      <c r="GTG60" s="332"/>
      <c r="GTH60" s="332"/>
      <c r="GTI60" s="332"/>
      <c r="GTJ60" s="332"/>
      <c r="GTK60" s="332"/>
      <c r="GTL60" s="332"/>
      <c r="GTM60" s="332"/>
      <c r="GTN60" s="332"/>
      <c r="GTO60" s="332"/>
      <c r="GTP60" s="332"/>
      <c r="GTQ60" s="332"/>
      <c r="GTR60" s="332"/>
      <c r="GTS60" s="332"/>
      <c r="GTT60" s="332"/>
      <c r="GTU60" s="332"/>
      <c r="GTV60" s="332"/>
      <c r="GTW60" s="332"/>
      <c r="GTX60" s="332"/>
      <c r="GTY60" s="332"/>
      <c r="GTZ60" s="332"/>
      <c r="GUA60" s="332"/>
      <c r="GUB60" s="332"/>
      <c r="GUC60" s="332"/>
      <c r="GUD60" s="332"/>
      <c r="GUE60" s="332"/>
      <c r="GUF60" s="332"/>
      <c r="GUG60" s="332"/>
      <c r="GUH60" s="332"/>
      <c r="GUI60" s="332"/>
      <c r="GUJ60" s="332"/>
      <c r="GUK60" s="332"/>
      <c r="GUL60" s="332"/>
      <c r="GUM60" s="332"/>
      <c r="GUN60" s="332"/>
      <c r="GUO60" s="332"/>
      <c r="GUP60" s="332"/>
      <c r="GUQ60" s="332"/>
      <c r="GUR60" s="332"/>
      <c r="GUS60" s="332"/>
      <c r="GUT60" s="332"/>
      <c r="GUU60" s="332"/>
      <c r="GUV60" s="332"/>
      <c r="GUW60" s="332"/>
      <c r="GUX60" s="332"/>
      <c r="GUY60" s="332"/>
      <c r="GUZ60" s="332"/>
      <c r="GVA60" s="332"/>
      <c r="GVB60" s="332"/>
      <c r="GVC60" s="332"/>
      <c r="GVD60" s="332"/>
      <c r="GVE60" s="332"/>
      <c r="GVF60" s="332"/>
      <c r="GVG60" s="332"/>
      <c r="GVH60" s="332"/>
      <c r="GVI60" s="332"/>
      <c r="GVJ60" s="332"/>
      <c r="GVK60" s="332"/>
      <c r="GVL60" s="332"/>
      <c r="GVM60" s="332"/>
      <c r="GVN60" s="332"/>
      <c r="GVO60" s="332"/>
      <c r="GVP60" s="332"/>
      <c r="GVQ60" s="332"/>
      <c r="GVR60" s="332"/>
      <c r="GVS60" s="332"/>
      <c r="GVT60" s="332"/>
      <c r="GVU60" s="332"/>
      <c r="GVV60" s="332"/>
      <c r="GVW60" s="332"/>
      <c r="GVX60" s="332"/>
      <c r="GVY60" s="332"/>
      <c r="GVZ60" s="332"/>
      <c r="GWA60" s="332"/>
      <c r="GWB60" s="332"/>
      <c r="GWC60" s="332"/>
      <c r="GWD60" s="332"/>
      <c r="GWE60" s="332"/>
      <c r="GWF60" s="332"/>
      <c r="GWG60" s="332"/>
      <c r="GWH60" s="332"/>
      <c r="GWI60" s="332"/>
      <c r="GWJ60" s="332"/>
      <c r="GWK60" s="332"/>
      <c r="GWL60" s="332"/>
      <c r="GWM60" s="332"/>
      <c r="GWN60" s="332"/>
      <c r="GWO60" s="332"/>
      <c r="GWP60" s="332"/>
      <c r="GWQ60" s="332"/>
      <c r="GWR60" s="332"/>
      <c r="GWS60" s="332"/>
      <c r="GWT60" s="332"/>
      <c r="GWU60" s="332"/>
      <c r="GWV60" s="332"/>
      <c r="GWW60" s="332"/>
      <c r="GWX60" s="332"/>
      <c r="GWY60" s="332"/>
      <c r="GWZ60" s="332"/>
      <c r="GXA60" s="332"/>
      <c r="GXB60" s="332"/>
      <c r="GXC60" s="332"/>
      <c r="GXD60" s="332"/>
      <c r="GXE60" s="332"/>
      <c r="GXF60" s="332"/>
      <c r="GXG60" s="332"/>
      <c r="GXH60" s="332"/>
      <c r="GXI60" s="332"/>
      <c r="GXJ60" s="332"/>
      <c r="GXK60" s="332"/>
      <c r="GXL60" s="332"/>
      <c r="GXM60" s="332"/>
      <c r="GXN60" s="332"/>
      <c r="GXO60" s="332"/>
      <c r="GXP60" s="332"/>
      <c r="GXQ60" s="332"/>
      <c r="GXR60" s="332"/>
      <c r="GXS60" s="332"/>
      <c r="GXT60" s="332"/>
      <c r="GXU60" s="332"/>
      <c r="GXV60" s="332"/>
      <c r="GXW60" s="332"/>
      <c r="GXX60" s="332"/>
      <c r="GXY60" s="332"/>
      <c r="GXZ60" s="332"/>
      <c r="GYA60" s="332"/>
      <c r="GYB60" s="332"/>
      <c r="GYC60" s="332"/>
      <c r="GYD60" s="332"/>
      <c r="GYE60" s="332"/>
      <c r="GYF60" s="332"/>
      <c r="GYG60" s="332"/>
      <c r="GYH60" s="332"/>
      <c r="GYI60" s="332"/>
      <c r="GYJ60" s="332"/>
      <c r="GYK60" s="332"/>
      <c r="GYL60" s="332"/>
      <c r="GYM60" s="332"/>
      <c r="GYN60" s="332"/>
      <c r="GYO60" s="332"/>
      <c r="GYP60" s="332"/>
      <c r="GYQ60" s="332"/>
      <c r="GYR60" s="332"/>
      <c r="GYS60" s="332"/>
      <c r="GYT60" s="332"/>
      <c r="GYU60" s="332"/>
      <c r="GYV60" s="332"/>
      <c r="GYW60" s="332"/>
      <c r="GYX60" s="332"/>
      <c r="GYY60" s="332"/>
      <c r="GYZ60" s="332"/>
      <c r="GZA60" s="332"/>
      <c r="GZB60" s="332"/>
      <c r="GZC60" s="332"/>
      <c r="GZD60" s="332"/>
      <c r="GZE60" s="332"/>
      <c r="GZF60" s="332"/>
      <c r="GZG60" s="332"/>
      <c r="GZH60" s="332"/>
      <c r="GZI60" s="332"/>
      <c r="GZJ60" s="332"/>
      <c r="GZK60" s="332"/>
      <c r="GZL60" s="332"/>
      <c r="GZM60" s="332"/>
      <c r="GZN60" s="332"/>
      <c r="GZO60" s="332"/>
      <c r="GZP60" s="332"/>
      <c r="GZQ60" s="332"/>
      <c r="GZR60" s="332"/>
      <c r="GZS60" s="332"/>
      <c r="GZT60" s="332"/>
      <c r="GZU60" s="332"/>
      <c r="GZV60" s="332"/>
      <c r="GZW60" s="332"/>
      <c r="GZX60" s="332"/>
      <c r="GZY60" s="332"/>
      <c r="GZZ60" s="332"/>
      <c r="HAA60" s="332"/>
      <c r="HAB60" s="332"/>
      <c r="HAC60" s="332"/>
      <c r="HAD60" s="332"/>
      <c r="HAE60" s="332"/>
      <c r="HAF60" s="332"/>
      <c r="HAG60" s="332"/>
      <c r="HAH60" s="332"/>
      <c r="HAI60" s="332"/>
      <c r="HAJ60" s="332"/>
      <c r="HAK60" s="332"/>
      <c r="HAL60" s="332"/>
      <c r="HAM60" s="332"/>
      <c r="HAN60" s="332"/>
      <c r="HAO60" s="332"/>
      <c r="HAP60" s="332"/>
      <c r="HAQ60" s="332"/>
      <c r="HAR60" s="332"/>
      <c r="HAS60" s="332"/>
      <c r="HAT60" s="332"/>
      <c r="HAU60" s="332"/>
      <c r="HAV60" s="332"/>
      <c r="HAW60" s="332"/>
      <c r="HAX60" s="332"/>
      <c r="HAY60" s="332"/>
      <c r="HAZ60" s="332"/>
      <c r="HBA60" s="332"/>
      <c r="HBB60" s="332"/>
      <c r="HBC60" s="332"/>
      <c r="HBD60" s="332"/>
      <c r="HBE60" s="332"/>
      <c r="HBF60" s="332"/>
      <c r="HBG60" s="332"/>
      <c r="HBH60" s="332"/>
      <c r="HBI60" s="332"/>
      <c r="HBJ60" s="332"/>
      <c r="HBK60" s="332"/>
      <c r="HBL60" s="332"/>
      <c r="HBM60" s="332"/>
      <c r="HBN60" s="332"/>
      <c r="HBO60" s="332"/>
      <c r="HBP60" s="332"/>
      <c r="HBQ60" s="332"/>
      <c r="HBR60" s="332"/>
      <c r="HBS60" s="332"/>
      <c r="HBT60" s="332"/>
      <c r="HBU60" s="332"/>
      <c r="HBV60" s="332"/>
      <c r="HBW60" s="332"/>
      <c r="HBX60" s="332"/>
      <c r="HBY60" s="332"/>
      <c r="HBZ60" s="332"/>
      <c r="HCA60" s="332"/>
      <c r="HCB60" s="332"/>
      <c r="HCC60" s="332"/>
      <c r="HCD60" s="332"/>
      <c r="HCE60" s="332"/>
      <c r="HCF60" s="332"/>
      <c r="HCG60" s="332"/>
      <c r="HCH60" s="332"/>
      <c r="HCI60" s="332"/>
      <c r="HCJ60" s="332"/>
      <c r="HCK60" s="332"/>
      <c r="HCL60" s="332"/>
      <c r="HCM60" s="332"/>
      <c r="HCN60" s="332"/>
      <c r="HCO60" s="332"/>
      <c r="HCP60" s="332"/>
      <c r="HCQ60" s="332"/>
      <c r="HCR60" s="332"/>
      <c r="HCS60" s="332"/>
      <c r="HCT60" s="332"/>
      <c r="HCU60" s="332"/>
      <c r="HCV60" s="332"/>
      <c r="HCW60" s="332"/>
      <c r="HCX60" s="332"/>
      <c r="HCY60" s="332"/>
      <c r="HCZ60" s="332"/>
      <c r="HDA60" s="332"/>
      <c r="HDB60" s="332"/>
      <c r="HDC60" s="332"/>
      <c r="HDD60" s="332"/>
      <c r="HDE60" s="332"/>
      <c r="HDF60" s="332"/>
      <c r="HDG60" s="332"/>
      <c r="HDH60" s="332"/>
      <c r="HDI60" s="332"/>
      <c r="HDJ60" s="332"/>
      <c r="HDK60" s="332"/>
      <c r="HDL60" s="332"/>
      <c r="HDM60" s="332"/>
      <c r="HDN60" s="332"/>
      <c r="HDO60" s="332"/>
      <c r="HDP60" s="332"/>
      <c r="HDQ60" s="332"/>
      <c r="HDR60" s="332"/>
      <c r="HDS60" s="332"/>
      <c r="HDT60" s="332"/>
      <c r="HDU60" s="332"/>
      <c r="HDV60" s="332"/>
      <c r="HDW60" s="332"/>
      <c r="HDX60" s="332"/>
      <c r="HDY60" s="332"/>
      <c r="HDZ60" s="332"/>
      <c r="HEA60" s="332"/>
      <c r="HEB60" s="332"/>
      <c r="HEC60" s="332"/>
      <c r="HED60" s="332"/>
      <c r="HEE60" s="332"/>
      <c r="HEF60" s="332"/>
      <c r="HEG60" s="332"/>
      <c r="HEH60" s="332"/>
      <c r="HEI60" s="332"/>
      <c r="HEJ60" s="332"/>
      <c r="HEK60" s="332"/>
      <c r="HEL60" s="332"/>
      <c r="HEM60" s="332"/>
      <c r="HEN60" s="332"/>
      <c r="HEO60" s="332"/>
      <c r="HEP60" s="332"/>
      <c r="HEQ60" s="332"/>
      <c r="HER60" s="332"/>
      <c r="HES60" s="332"/>
      <c r="HET60" s="332"/>
      <c r="HEU60" s="332"/>
      <c r="HEV60" s="332"/>
      <c r="HEW60" s="332"/>
      <c r="HEX60" s="332"/>
      <c r="HEY60" s="332"/>
      <c r="HEZ60" s="332"/>
      <c r="HFA60" s="332"/>
      <c r="HFB60" s="332"/>
      <c r="HFC60" s="332"/>
      <c r="HFD60" s="332"/>
      <c r="HFE60" s="332"/>
      <c r="HFF60" s="332"/>
      <c r="HFG60" s="332"/>
      <c r="HFH60" s="332"/>
      <c r="HFI60" s="332"/>
      <c r="HFJ60" s="332"/>
      <c r="HFK60" s="332"/>
      <c r="HFL60" s="332"/>
      <c r="HFM60" s="332"/>
      <c r="HFN60" s="332"/>
      <c r="HFO60" s="332"/>
      <c r="HFP60" s="332"/>
      <c r="HFQ60" s="332"/>
      <c r="HFR60" s="332"/>
      <c r="HFS60" s="332"/>
      <c r="HFT60" s="332"/>
      <c r="HFU60" s="332"/>
      <c r="HFV60" s="332"/>
      <c r="HFW60" s="332"/>
      <c r="HFX60" s="332"/>
      <c r="HFY60" s="332"/>
      <c r="HFZ60" s="332"/>
      <c r="HGA60" s="332"/>
      <c r="HGB60" s="332"/>
      <c r="HGC60" s="332"/>
      <c r="HGD60" s="332"/>
      <c r="HGE60" s="332"/>
      <c r="HGF60" s="332"/>
      <c r="HGG60" s="332"/>
      <c r="HGH60" s="332"/>
      <c r="HGI60" s="332"/>
      <c r="HGJ60" s="332"/>
      <c r="HGK60" s="332"/>
      <c r="HGL60" s="332"/>
      <c r="HGM60" s="332"/>
      <c r="HGN60" s="332"/>
      <c r="HGO60" s="332"/>
      <c r="HGP60" s="332"/>
      <c r="HGQ60" s="332"/>
      <c r="HGR60" s="332"/>
      <c r="HGS60" s="332"/>
      <c r="HGT60" s="332"/>
      <c r="HGU60" s="332"/>
      <c r="HGV60" s="332"/>
      <c r="HGW60" s="332"/>
      <c r="HGX60" s="332"/>
      <c r="HGY60" s="332"/>
      <c r="HGZ60" s="332"/>
      <c r="HHA60" s="332"/>
      <c r="HHB60" s="332"/>
      <c r="HHC60" s="332"/>
      <c r="HHD60" s="332"/>
      <c r="HHE60" s="332"/>
      <c r="HHF60" s="332"/>
      <c r="HHG60" s="332"/>
      <c r="HHH60" s="332"/>
      <c r="HHI60" s="332"/>
      <c r="HHJ60" s="332"/>
      <c r="HHK60" s="332"/>
      <c r="HHL60" s="332"/>
      <c r="HHM60" s="332"/>
      <c r="HHN60" s="332"/>
      <c r="HHO60" s="332"/>
      <c r="HHP60" s="332"/>
      <c r="HHQ60" s="332"/>
      <c r="HHR60" s="332"/>
      <c r="HHS60" s="332"/>
      <c r="HHT60" s="332"/>
      <c r="HHU60" s="332"/>
      <c r="HHV60" s="332"/>
      <c r="HHW60" s="332"/>
      <c r="HHX60" s="332"/>
      <c r="HHY60" s="332"/>
      <c r="HHZ60" s="332"/>
      <c r="HIA60" s="332"/>
      <c r="HIB60" s="332"/>
      <c r="HIC60" s="332"/>
      <c r="HID60" s="332"/>
      <c r="HIE60" s="332"/>
      <c r="HIF60" s="332"/>
      <c r="HIG60" s="332"/>
      <c r="HIH60" s="332"/>
      <c r="HII60" s="332"/>
      <c r="HIJ60" s="332"/>
      <c r="HIK60" s="332"/>
      <c r="HIL60" s="332"/>
      <c r="HIM60" s="332"/>
      <c r="HIN60" s="332"/>
      <c r="HIO60" s="332"/>
      <c r="HIP60" s="332"/>
      <c r="HIQ60" s="332"/>
      <c r="HIR60" s="332"/>
      <c r="HIS60" s="332"/>
      <c r="HIT60" s="332"/>
      <c r="HIU60" s="332"/>
      <c r="HIV60" s="332"/>
      <c r="HIW60" s="332"/>
      <c r="HIX60" s="332"/>
      <c r="HIY60" s="332"/>
      <c r="HIZ60" s="332"/>
      <c r="HJA60" s="332"/>
      <c r="HJB60" s="332"/>
      <c r="HJC60" s="332"/>
      <c r="HJD60" s="332"/>
      <c r="HJE60" s="332"/>
      <c r="HJF60" s="332"/>
      <c r="HJG60" s="332"/>
      <c r="HJH60" s="332"/>
      <c r="HJI60" s="332"/>
      <c r="HJJ60" s="332"/>
      <c r="HJK60" s="332"/>
      <c r="HJL60" s="332"/>
      <c r="HJM60" s="332"/>
      <c r="HJN60" s="332"/>
      <c r="HJO60" s="332"/>
      <c r="HJP60" s="332"/>
      <c r="HJQ60" s="332"/>
      <c r="HJR60" s="332"/>
      <c r="HJS60" s="332"/>
      <c r="HJT60" s="332"/>
      <c r="HJU60" s="332"/>
      <c r="HJV60" s="332"/>
      <c r="HJW60" s="332"/>
      <c r="HJX60" s="332"/>
      <c r="HJY60" s="332"/>
      <c r="HJZ60" s="332"/>
      <c r="HKA60" s="332"/>
      <c r="HKB60" s="332"/>
      <c r="HKC60" s="332"/>
      <c r="HKD60" s="332"/>
      <c r="HKE60" s="332"/>
      <c r="HKF60" s="332"/>
      <c r="HKG60" s="332"/>
      <c r="HKH60" s="332"/>
      <c r="HKI60" s="332"/>
      <c r="HKJ60" s="332"/>
      <c r="HKK60" s="332"/>
      <c r="HKL60" s="332"/>
      <c r="HKM60" s="332"/>
      <c r="HKN60" s="332"/>
      <c r="HKO60" s="332"/>
      <c r="HKP60" s="332"/>
      <c r="HKQ60" s="332"/>
      <c r="HKR60" s="332"/>
      <c r="HKS60" s="332"/>
      <c r="HKT60" s="332"/>
      <c r="HKU60" s="332"/>
      <c r="HKV60" s="332"/>
      <c r="HKW60" s="332"/>
      <c r="HKX60" s="332"/>
      <c r="HKY60" s="332"/>
      <c r="HKZ60" s="332"/>
      <c r="HLA60" s="332"/>
      <c r="HLB60" s="332"/>
      <c r="HLC60" s="332"/>
      <c r="HLD60" s="332"/>
      <c r="HLE60" s="332"/>
      <c r="HLF60" s="332"/>
      <c r="HLG60" s="332"/>
      <c r="HLH60" s="332"/>
      <c r="HLI60" s="332"/>
      <c r="HLJ60" s="332"/>
      <c r="HLK60" s="332"/>
      <c r="HLL60" s="332"/>
      <c r="HLM60" s="332"/>
      <c r="HLN60" s="332"/>
      <c r="HLO60" s="332"/>
      <c r="HLP60" s="332"/>
      <c r="HLQ60" s="332"/>
      <c r="HLR60" s="332"/>
      <c r="HLS60" s="332"/>
      <c r="HLT60" s="332"/>
      <c r="HLU60" s="332"/>
      <c r="HLV60" s="332"/>
      <c r="HLW60" s="332"/>
      <c r="HLX60" s="332"/>
      <c r="HLY60" s="332"/>
      <c r="HLZ60" s="332"/>
      <c r="HMA60" s="332"/>
      <c r="HMB60" s="332"/>
      <c r="HMC60" s="332"/>
      <c r="HMD60" s="332"/>
      <c r="HME60" s="332"/>
      <c r="HMF60" s="332"/>
      <c r="HMG60" s="332"/>
      <c r="HMH60" s="332"/>
      <c r="HMI60" s="332"/>
      <c r="HMJ60" s="332"/>
      <c r="HMK60" s="332"/>
      <c r="HML60" s="332"/>
      <c r="HMM60" s="332"/>
      <c r="HMN60" s="332"/>
      <c r="HMO60" s="332"/>
      <c r="HMP60" s="332"/>
      <c r="HMQ60" s="332"/>
      <c r="HMR60" s="332"/>
      <c r="HMS60" s="332"/>
      <c r="HMT60" s="332"/>
      <c r="HMU60" s="332"/>
      <c r="HMV60" s="332"/>
      <c r="HMW60" s="332"/>
      <c r="HMX60" s="332"/>
      <c r="HMY60" s="332"/>
      <c r="HMZ60" s="332"/>
      <c r="HNA60" s="332"/>
      <c r="HNB60" s="332"/>
      <c r="HNC60" s="332"/>
      <c r="HND60" s="332"/>
      <c r="HNE60" s="332"/>
      <c r="HNF60" s="332"/>
      <c r="HNG60" s="332"/>
      <c r="HNH60" s="332"/>
      <c r="HNI60" s="332"/>
      <c r="HNJ60" s="332"/>
      <c r="HNK60" s="332"/>
      <c r="HNL60" s="332"/>
      <c r="HNM60" s="332"/>
      <c r="HNN60" s="332"/>
      <c r="HNO60" s="332"/>
      <c r="HNP60" s="332"/>
      <c r="HNQ60" s="332"/>
      <c r="HNR60" s="332"/>
      <c r="HNS60" s="332"/>
      <c r="HNT60" s="332"/>
      <c r="HNU60" s="332"/>
      <c r="HNV60" s="332"/>
      <c r="HNW60" s="332"/>
      <c r="HNX60" s="332"/>
      <c r="HNY60" s="332"/>
      <c r="HNZ60" s="332"/>
      <c r="HOA60" s="332"/>
      <c r="HOB60" s="332"/>
      <c r="HOC60" s="332"/>
      <c r="HOD60" s="332"/>
      <c r="HOE60" s="332"/>
      <c r="HOF60" s="332"/>
      <c r="HOG60" s="332"/>
      <c r="HOH60" s="332"/>
      <c r="HOI60" s="332"/>
      <c r="HOJ60" s="332"/>
      <c r="HOK60" s="332"/>
      <c r="HOL60" s="332"/>
      <c r="HOM60" s="332"/>
      <c r="HON60" s="332"/>
      <c r="HOO60" s="332"/>
      <c r="HOP60" s="332"/>
      <c r="HOQ60" s="332"/>
      <c r="HOR60" s="332"/>
      <c r="HOS60" s="332"/>
      <c r="HOT60" s="332"/>
      <c r="HOU60" s="332"/>
      <c r="HOV60" s="332"/>
      <c r="HOW60" s="332"/>
      <c r="HOX60" s="332"/>
      <c r="HOY60" s="332"/>
      <c r="HOZ60" s="332"/>
      <c r="HPA60" s="332"/>
      <c r="HPB60" s="332"/>
      <c r="HPC60" s="332"/>
      <c r="HPD60" s="332"/>
      <c r="HPE60" s="332"/>
      <c r="HPF60" s="332"/>
      <c r="HPG60" s="332"/>
      <c r="HPH60" s="332"/>
      <c r="HPI60" s="332"/>
      <c r="HPJ60" s="332"/>
      <c r="HPK60" s="332"/>
      <c r="HPL60" s="332"/>
      <c r="HPM60" s="332"/>
      <c r="HPN60" s="332"/>
      <c r="HPO60" s="332"/>
      <c r="HPP60" s="332"/>
      <c r="HPQ60" s="332"/>
      <c r="HPR60" s="332"/>
      <c r="HPS60" s="332"/>
      <c r="HPT60" s="332"/>
      <c r="HPU60" s="332"/>
      <c r="HPV60" s="332"/>
      <c r="HPW60" s="332"/>
      <c r="HPX60" s="332"/>
      <c r="HPY60" s="332"/>
      <c r="HPZ60" s="332"/>
      <c r="HQA60" s="332"/>
      <c r="HQB60" s="332"/>
      <c r="HQC60" s="332"/>
      <c r="HQD60" s="332"/>
      <c r="HQE60" s="332"/>
      <c r="HQF60" s="332"/>
      <c r="HQG60" s="332"/>
      <c r="HQH60" s="332"/>
      <c r="HQI60" s="332"/>
      <c r="HQJ60" s="332"/>
      <c r="HQK60" s="332"/>
      <c r="HQL60" s="332"/>
      <c r="HQM60" s="332"/>
      <c r="HQN60" s="332"/>
      <c r="HQO60" s="332"/>
      <c r="HQP60" s="332"/>
      <c r="HQQ60" s="332"/>
      <c r="HQR60" s="332"/>
      <c r="HQS60" s="332"/>
      <c r="HQT60" s="332"/>
      <c r="HQU60" s="332"/>
      <c r="HQV60" s="332"/>
      <c r="HQW60" s="332"/>
      <c r="HQX60" s="332"/>
      <c r="HQY60" s="332"/>
      <c r="HQZ60" s="332"/>
      <c r="HRA60" s="332"/>
      <c r="HRB60" s="332"/>
      <c r="HRC60" s="332"/>
      <c r="HRD60" s="332"/>
      <c r="HRE60" s="332"/>
      <c r="HRF60" s="332"/>
      <c r="HRG60" s="332"/>
      <c r="HRH60" s="332"/>
      <c r="HRI60" s="332"/>
      <c r="HRJ60" s="332"/>
      <c r="HRK60" s="332"/>
      <c r="HRL60" s="332"/>
      <c r="HRM60" s="332"/>
      <c r="HRN60" s="332"/>
      <c r="HRO60" s="332"/>
      <c r="HRP60" s="332"/>
      <c r="HRQ60" s="332"/>
      <c r="HRR60" s="332"/>
      <c r="HRS60" s="332"/>
      <c r="HRT60" s="332"/>
      <c r="HRU60" s="332"/>
      <c r="HRV60" s="332"/>
      <c r="HRW60" s="332"/>
      <c r="HRX60" s="332"/>
      <c r="HRY60" s="332"/>
      <c r="HRZ60" s="332"/>
      <c r="HSA60" s="332"/>
      <c r="HSB60" s="332"/>
      <c r="HSC60" s="332"/>
      <c r="HSD60" s="332"/>
      <c r="HSE60" s="332"/>
      <c r="HSF60" s="332"/>
      <c r="HSG60" s="332"/>
      <c r="HSH60" s="332"/>
      <c r="HSI60" s="332"/>
      <c r="HSJ60" s="332"/>
      <c r="HSK60" s="332"/>
      <c r="HSL60" s="332"/>
      <c r="HSM60" s="332"/>
      <c r="HSN60" s="332"/>
      <c r="HSO60" s="332"/>
      <c r="HSP60" s="332"/>
      <c r="HSQ60" s="332"/>
      <c r="HSR60" s="332"/>
      <c r="HSS60" s="332"/>
      <c r="HST60" s="332"/>
      <c r="HSU60" s="332"/>
      <c r="HSV60" s="332"/>
      <c r="HSW60" s="332"/>
      <c r="HSX60" s="332"/>
      <c r="HSY60" s="332"/>
      <c r="HSZ60" s="332"/>
      <c r="HTA60" s="332"/>
      <c r="HTB60" s="332"/>
      <c r="HTC60" s="332"/>
      <c r="HTD60" s="332"/>
      <c r="HTE60" s="332"/>
      <c r="HTF60" s="332"/>
      <c r="HTG60" s="332"/>
      <c r="HTH60" s="332"/>
      <c r="HTI60" s="332"/>
      <c r="HTJ60" s="332"/>
      <c r="HTK60" s="332"/>
      <c r="HTL60" s="332"/>
      <c r="HTM60" s="332"/>
      <c r="HTN60" s="332"/>
      <c r="HTO60" s="332"/>
      <c r="HTP60" s="332"/>
      <c r="HTQ60" s="332"/>
      <c r="HTR60" s="332"/>
      <c r="HTS60" s="332"/>
      <c r="HTT60" s="332"/>
      <c r="HTU60" s="332"/>
      <c r="HTV60" s="332"/>
      <c r="HTW60" s="332"/>
      <c r="HTX60" s="332"/>
      <c r="HTY60" s="332"/>
      <c r="HTZ60" s="332"/>
      <c r="HUA60" s="332"/>
      <c r="HUB60" s="332"/>
      <c r="HUC60" s="332"/>
      <c r="HUD60" s="332"/>
      <c r="HUE60" s="332"/>
      <c r="HUF60" s="332"/>
      <c r="HUG60" s="332"/>
      <c r="HUH60" s="332"/>
      <c r="HUI60" s="332"/>
      <c r="HUJ60" s="332"/>
      <c r="HUK60" s="332"/>
      <c r="HUL60" s="332"/>
      <c r="HUM60" s="332"/>
      <c r="HUN60" s="332"/>
      <c r="HUO60" s="332"/>
      <c r="HUP60" s="332"/>
      <c r="HUQ60" s="332"/>
      <c r="HUR60" s="332"/>
      <c r="HUS60" s="332"/>
      <c r="HUT60" s="332"/>
      <c r="HUU60" s="332"/>
      <c r="HUV60" s="332"/>
      <c r="HUW60" s="332"/>
      <c r="HUX60" s="332"/>
      <c r="HUY60" s="332"/>
      <c r="HUZ60" s="332"/>
      <c r="HVA60" s="332"/>
      <c r="HVB60" s="332"/>
      <c r="HVC60" s="332"/>
      <c r="HVD60" s="332"/>
      <c r="HVE60" s="332"/>
      <c r="HVF60" s="332"/>
      <c r="HVG60" s="332"/>
      <c r="HVH60" s="332"/>
      <c r="HVI60" s="332"/>
      <c r="HVJ60" s="332"/>
      <c r="HVK60" s="332"/>
      <c r="HVL60" s="332"/>
      <c r="HVM60" s="332"/>
      <c r="HVN60" s="332"/>
      <c r="HVO60" s="332"/>
      <c r="HVP60" s="332"/>
      <c r="HVQ60" s="332"/>
      <c r="HVR60" s="332"/>
      <c r="HVS60" s="332"/>
      <c r="HVT60" s="332"/>
      <c r="HVU60" s="332"/>
      <c r="HVV60" s="332"/>
      <c r="HVW60" s="332"/>
      <c r="HVX60" s="332"/>
      <c r="HVY60" s="332"/>
      <c r="HVZ60" s="332"/>
      <c r="HWA60" s="332"/>
      <c r="HWB60" s="332"/>
      <c r="HWC60" s="332"/>
      <c r="HWD60" s="332"/>
      <c r="HWE60" s="332"/>
      <c r="HWF60" s="332"/>
      <c r="HWG60" s="332"/>
      <c r="HWH60" s="332"/>
      <c r="HWI60" s="332"/>
      <c r="HWJ60" s="332"/>
      <c r="HWK60" s="332"/>
      <c r="HWL60" s="332"/>
      <c r="HWM60" s="332"/>
      <c r="HWN60" s="332"/>
      <c r="HWO60" s="332"/>
      <c r="HWP60" s="332"/>
      <c r="HWQ60" s="332"/>
      <c r="HWR60" s="332"/>
      <c r="HWS60" s="332"/>
      <c r="HWT60" s="332"/>
      <c r="HWU60" s="332"/>
      <c r="HWV60" s="332"/>
      <c r="HWW60" s="332"/>
      <c r="HWX60" s="332"/>
      <c r="HWY60" s="332"/>
      <c r="HWZ60" s="332"/>
      <c r="HXA60" s="332"/>
      <c r="HXB60" s="332"/>
      <c r="HXC60" s="332"/>
      <c r="HXD60" s="332"/>
      <c r="HXE60" s="332"/>
      <c r="HXF60" s="332"/>
      <c r="HXG60" s="332"/>
      <c r="HXH60" s="332"/>
      <c r="HXI60" s="332"/>
      <c r="HXJ60" s="332"/>
      <c r="HXK60" s="332"/>
      <c r="HXL60" s="332"/>
      <c r="HXM60" s="332"/>
      <c r="HXN60" s="332"/>
      <c r="HXO60" s="332"/>
      <c r="HXP60" s="332"/>
      <c r="HXQ60" s="332"/>
      <c r="HXR60" s="332"/>
      <c r="HXS60" s="332"/>
      <c r="HXT60" s="332"/>
      <c r="HXU60" s="332"/>
      <c r="HXV60" s="332"/>
      <c r="HXW60" s="332"/>
      <c r="HXX60" s="332"/>
      <c r="HXY60" s="332"/>
      <c r="HXZ60" s="332"/>
      <c r="HYA60" s="332"/>
      <c r="HYB60" s="332"/>
      <c r="HYC60" s="332"/>
      <c r="HYD60" s="332"/>
      <c r="HYE60" s="332"/>
      <c r="HYF60" s="332"/>
      <c r="HYG60" s="332"/>
      <c r="HYH60" s="332"/>
      <c r="HYI60" s="332"/>
      <c r="HYJ60" s="332"/>
      <c r="HYK60" s="332"/>
      <c r="HYL60" s="332"/>
      <c r="HYM60" s="332"/>
      <c r="HYN60" s="332"/>
      <c r="HYO60" s="332"/>
      <c r="HYP60" s="332"/>
      <c r="HYQ60" s="332"/>
      <c r="HYR60" s="332"/>
      <c r="HYS60" s="332"/>
      <c r="HYT60" s="332"/>
      <c r="HYU60" s="332"/>
      <c r="HYV60" s="332"/>
      <c r="HYW60" s="332"/>
      <c r="HYX60" s="332"/>
      <c r="HYY60" s="332"/>
      <c r="HYZ60" s="332"/>
      <c r="HZA60" s="332"/>
      <c r="HZB60" s="332"/>
      <c r="HZC60" s="332"/>
      <c r="HZD60" s="332"/>
      <c r="HZE60" s="332"/>
      <c r="HZF60" s="332"/>
      <c r="HZG60" s="332"/>
      <c r="HZH60" s="332"/>
      <c r="HZI60" s="332"/>
      <c r="HZJ60" s="332"/>
      <c r="HZK60" s="332"/>
      <c r="HZL60" s="332"/>
      <c r="HZM60" s="332"/>
      <c r="HZN60" s="332"/>
      <c r="HZO60" s="332"/>
      <c r="HZP60" s="332"/>
      <c r="HZQ60" s="332"/>
      <c r="HZR60" s="332"/>
      <c r="HZS60" s="332"/>
      <c r="HZT60" s="332"/>
      <c r="HZU60" s="332"/>
      <c r="HZV60" s="332"/>
      <c r="HZW60" s="332"/>
      <c r="HZX60" s="332"/>
      <c r="HZY60" s="332"/>
      <c r="HZZ60" s="332"/>
      <c r="IAA60" s="332"/>
      <c r="IAB60" s="332"/>
      <c r="IAC60" s="332"/>
      <c r="IAD60" s="332"/>
      <c r="IAE60" s="332"/>
      <c r="IAF60" s="332"/>
      <c r="IAG60" s="332"/>
      <c r="IAH60" s="332"/>
      <c r="IAI60" s="332"/>
      <c r="IAJ60" s="332"/>
      <c r="IAK60" s="332"/>
      <c r="IAL60" s="332"/>
      <c r="IAM60" s="332"/>
      <c r="IAN60" s="332"/>
      <c r="IAO60" s="332"/>
      <c r="IAP60" s="332"/>
      <c r="IAQ60" s="332"/>
      <c r="IAR60" s="332"/>
      <c r="IAS60" s="332"/>
      <c r="IAT60" s="332"/>
      <c r="IAU60" s="332"/>
      <c r="IAV60" s="332"/>
      <c r="IAW60" s="332"/>
      <c r="IAX60" s="332"/>
      <c r="IAY60" s="332"/>
      <c r="IAZ60" s="332"/>
      <c r="IBA60" s="332"/>
      <c r="IBB60" s="332"/>
      <c r="IBC60" s="332"/>
      <c r="IBD60" s="332"/>
      <c r="IBE60" s="332"/>
      <c r="IBF60" s="332"/>
      <c r="IBG60" s="332"/>
      <c r="IBH60" s="332"/>
      <c r="IBI60" s="332"/>
      <c r="IBJ60" s="332"/>
      <c r="IBK60" s="332"/>
      <c r="IBL60" s="332"/>
      <c r="IBM60" s="332"/>
      <c r="IBN60" s="332"/>
      <c r="IBO60" s="332"/>
      <c r="IBP60" s="332"/>
      <c r="IBQ60" s="332"/>
      <c r="IBR60" s="332"/>
      <c r="IBS60" s="332"/>
      <c r="IBT60" s="332"/>
      <c r="IBU60" s="332"/>
      <c r="IBV60" s="332"/>
      <c r="IBW60" s="332"/>
      <c r="IBX60" s="332"/>
      <c r="IBY60" s="332"/>
      <c r="IBZ60" s="332"/>
      <c r="ICA60" s="332"/>
      <c r="ICB60" s="332"/>
      <c r="ICC60" s="332"/>
      <c r="ICD60" s="332"/>
      <c r="ICE60" s="332"/>
      <c r="ICF60" s="332"/>
      <c r="ICG60" s="332"/>
      <c r="ICH60" s="332"/>
      <c r="ICI60" s="332"/>
      <c r="ICJ60" s="332"/>
      <c r="ICK60" s="332"/>
      <c r="ICL60" s="332"/>
      <c r="ICM60" s="332"/>
      <c r="ICN60" s="332"/>
      <c r="ICO60" s="332"/>
      <c r="ICP60" s="332"/>
      <c r="ICQ60" s="332"/>
      <c r="ICR60" s="332"/>
      <c r="ICS60" s="332"/>
      <c r="ICT60" s="332"/>
      <c r="ICU60" s="332"/>
      <c r="ICV60" s="332"/>
      <c r="ICW60" s="332"/>
      <c r="ICX60" s="332"/>
      <c r="ICY60" s="332"/>
      <c r="ICZ60" s="332"/>
      <c r="IDA60" s="332"/>
      <c r="IDB60" s="332"/>
      <c r="IDC60" s="332"/>
      <c r="IDD60" s="332"/>
      <c r="IDE60" s="332"/>
      <c r="IDF60" s="332"/>
      <c r="IDG60" s="332"/>
      <c r="IDH60" s="332"/>
      <c r="IDI60" s="332"/>
      <c r="IDJ60" s="332"/>
      <c r="IDK60" s="332"/>
      <c r="IDL60" s="332"/>
      <c r="IDM60" s="332"/>
      <c r="IDN60" s="332"/>
      <c r="IDO60" s="332"/>
      <c r="IDP60" s="332"/>
      <c r="IDQ60" s="332"/>
      <c r="IDR60" s="332"/>
      <c r="IDS60" s="332"/>
      <c r="IDT60" s="332"/>
      <c r="IDU60" s="332"/>
      <c r="IDV60" s="332"/>
      <c r="IDW60" s="332"/>
      <c r="IDX60" s="332"/>
      <c r="IDY60" s="332"/>
      <c r="IDZ60" s="332"/>
      <c r="IEA60" s="332"/>
      <c r="IEB60" s="332"/>
      <c r="IEC60" s="332"/>
      <c r="IED60" s="332"/>
      <c r="IEE60" s="332"/>
      <c r="IEF60" s="332"/>
      <c r="IEG60" s="332"/>
      <c r="IEH60" s="332"/>
      <c r="IEI60" s="332"/>
      <c r="IEJ60" s="332"/>
      <c r="IEK60" s="332"/>
      <c r="IEL60" s="332"/>
      <c r="IEM60" s="332"/>
      <c r="IEN60" s="332"/>
      <c r="IEO60" s="332"/>
      <c r="IEP60" s="332"/>
      <c r="IEQ60" s="332"/>
      <c r="IER60" s="332"/>
      <c r="IES60" s="332"/>
      <c r="IET60" s="332"/>
      <c r="IEU60" s="332"/>
      <c r="IEV60" s="332"/>
      <c r="IEW60" s="332"/>
      <c r="IEX60" s="332"/>
      <c r="IEY60" s="332"/>
      <c r="IEZ60" s="332"/>
      <c r="IFA60" s="332"/>
      <c r="IFB60" s="332"/>
      <c r="IFC60" s="332"/>
      <c r="IFD60" s="332"/>
      <c r="IFE60" s="332"/>
      <c r="IFF60" s="332"/>
      <c r="IFG60" s="332"/>
      <c r="IFH60" s="332"/>
      <c r="IFI60" s="332"/>
      <c r="IFJ60" s="332"/>
      <c r="IFK60" s="332"/>
      <c r="IFL60" s="332"/>
      <c r="IFM60" s="332"/>
      <c r="IFN60" s="332"/>
      <c r="IFO60" s="332"/>
      <c r="IFP60" s="332"/>
      <c r="IFQ60" s="332"/>
      <c r="IFR60" s="332"/>
      <c r="IFS60" s="332"/>
      <c r="IFT60" s="332"/>
      <c r="IFU60" s="332"/>
      <c r="IFV60" s="332"/>
      <c r="IFW60" s="332"/>
      <c r="IFX60" s="332"/>
      <c r="IFY60" s="332"/>
      <c r="IFZ60" s="332"/>
      <c r="IGA60" s="332"/>
      <c r="IGB60" s="332"/>
      <c r="IGC60" s="332"/>
      <c r="IGD60" s="332"/>
      <c r="IGE60" s="332"/>
      <c r="IGF60" s="332"/>
      <c r="IGG60" s="332"/>
      <c r="IGH60" s="332"/>
      <c r="IGI60" s="332"/>
      <c r="IGJ60" s="332"/>
      <c r="IGK60" s="332"/>
      <c r="IGL60" s="332"/>
      <c r="IGM60" s="332"/>
      <c r="IGN60" s="332"/>
      <c r="IGO60" s="332"/>
      <c r="IGP60" s="332"/>
      <c r="IGQ60" s="332"/>
      <c r="IGR60" s="332"/>
      <c r="IGS60" s="332"/>
      <c r="IGT60" s="332"/>
      <c r="IGU60" s="332"/>
      <c r="IGV60" s="332"/>
      <c r="IGW60" s="332"/>
      <c r="IGX60" s="332"/>
      <c r="IGY60" s="332"/>
      <c r="IGZ60" s="332"/>
      <c r="IHA60" s="332"/>
      <c r="IHB60" s="332"/>
      <c r="IHC60" s="332"/>
      <c r="IHD60" s="332"/>
      <c r="IHE60" s="332"/>
      <c r="IHF60" s="332"/>
      <c r="IHG60" s="332"/>
      <c r="IHH60" s="332"/>
      <c r="IHI60" s="332"/>
      <c r="IHJ60" s="332"/>
      <c r="IHK60" s="332"/>
      <c r="IHL60" s="332"/>
      <c r="IHM60" s="332"/>
      <c r="IHN60" s="332"/>
      <c r="IHO60" s="332"/>
      <c r="IHP60" s="332"/>
      <c r="IHQ60" s="332"/>
      <c r="IHR60" s="332"/>
      <c r="IHS60" s="332"/>
      <c r="IHT60" s="332"/>
      <c r="IHU60" s="332"/>
      <c r="IHV60" s="332"/>
      <c r="IHW60" s="332"/>
      <c r="IHX60" s="332"/>
      <c r="IHY60" s="332"/>
      <c r="IHZ60" s="332"/>
      <c r="IIA60" s="332"/>
      <c r="IIB60" s="332"/>
      <c r="IIC60" s="332"/>
      <c r="IID60" s="332"/>
      <c r="IIE60" s="332"/>
      <c r="IIF60" s="332"/>
      <c r="IIG60" s="332"/>
      <c r="IIH60" s="332"/>
      <c r="III60" s="332"/>
      <c r="IIJ60" s="332"/>
      <c r="IIK60" s="332"/>
      <c r="IIL60" s="332"/>
      <c r="IIM60" s="332"/>
      <c r="IIN60" s="332"/>
      <c r="IIO60" s="332"/>
      <c r="IIP60" s="332"/>
      <c r="IIQ60" s="332"/>
      <c r="IIR60" s="332"/>
      <c r="IIS60" s="332"/>
      <c r="IIT60" s="332"/>
      <c r="IIU60" s="332"/>
      <c r="IIV60" s="332"/>
      <c r="IIW60" s="332"/>
      <c r="IIX60" s="332"/>
      <c r="IIY60" s="332"/>
      <c r="IIZ60" s="332"/>
      <c r="IJA60" s="332"/>
      <c r="IJB60" s="332"/>
      <c r="IJC60" s="332"/>
      <c r="IJD60" s="332"/>
      <c r="IJE60" s="332"/>
      <c r="IJF60" s="332"/>
      <c r="IJG60" s="332"/>
      <c r="IJH60" s="332"/>
      <c r="IJI60" s="332"/>
      <c r="IJJ60" s="332"/>
      <c r="IJK60" s="332"/>
      <c r="IJL60" s="332"/>
      <c r="IJM60" s="332"/>
      <c r="IJN60" s="332"/>
      <c r="IJO60" s="332"/>
      <c r="IJP60" s="332"/>
      <c r="IJQ60" s="332"/>
      <c r="IJR60" s="332"/>
      <c r="IJS60" s="332"/>
      <c r="IJT60" s="332"/>
      <c r="IJU60" s="332"/>
      <c r="IJV60" s="332"/>
      <c r="IJW60" s="332"/>
      <c r="IJX60" s="332"/>
      <c r="IJY60" s="332"/>
      <c r="IJZ60" s="332"/>
      <c r="IKA60" s="332"/>
      <c r="IKB60" s="332"/>
      <c r="IKC60" s="332"/>
      <c r="IKD60" s="332"/>
      <c r="IKE60" s="332"/>
      <c r="IKF60" s="332"/>
      <c r="IKG60" s="332"/>
      <c r="IKH60" s="332"/>
      <c r="IKI60" s="332"/>
      <c r="IKJ60" s="332"/>
      <c r="IKK60" s="332"/>
      <c r="IKL60" s="332"/>
      <c r="IKM60" s="332"/>
      <c r="IKN60" s="332"/>
      <c r="IKO60" s="332"/>
      <c r="IKP60" s="332"/>
      <c r="IKQ60" s="332"/>
      <c r="IKR60" s="332"/>
      <c r="IKS60" s="332"/>
      <c r="IKT60" s="332"/>
      <c r="IKU60" s="332"/>
      <c r="IKV60" s="332"/>
      <c r="IKW60" s="332"/>
      <c r="IKX60" s="332"/>
      <c r="IKY60" s="332"/>
      <c r="IKZ60" s="332"/>
      <c r="ILA60" s="332"/>
      <c r="ILB60" s="332"/>
      <c r="ILC60" s="332"/>
      <c r="ILD60" s="332"/>
      <c r="ILE60" s="332"/>
      <c r="ILF60" s="332"/>
      <c r="ILG60" s="332"/>
      <c r="ILH60" s="332"/>
      <c r="ILI60" s="332"/>
      <c r="ILJ60" s="332"/>
      <c r="ILK60" s="332"/>
      <c r="ILL60" s="332"/>
      <c r="ILM60" s="332"/>
      <c r="ILN60" s="332"/>
      <c r="ILO60" s="332"/>
      <c r="ILP60" s="332"/>
      <c r="ILQ60" s="332"/>
      <c r="ILR60" s="332"/>
      <c r="ILS60" s="332"/>
      <c r="ILT60" s="332"/>
      <c r="ILU60" s="332"/>
      <c r="ILV60" s="332"/>
      <c r="ILW60" s="332"/>
      <c r="ILX60" s="332"/>
      <c r="ILY60" s="332"/>
      <c r="ILZ60" s="332"/>
      <c r="IMA60" s="332"/>
      <c r="IMB60" s="332"/>
      <c r="IMC60" s="332"/>
      <c r="IMD60" s="332"/>
      <c r="IME60" s="332"/>
      <c r="IMF60" s="332"/>
      <c r="IMG60" s="332"/>
      <c r="IMH60" s="332"/>
      <c r="IMI60" s="332"/>
      <c r="IMJ60" s="332"/>
      <c r="IMK60" s="332"/>
      <c r="IML60" s="332"/>
      <c r="IMM60" s="332"/>
      <c r="IMN60" s="332"/>
      <c r="IMO60" s="332"/>
      <c r="IMP60" s="332"/>
      <c r="IMQ60" s="332"/>
      <c r="IMR60" s="332"/>
      <c r="IMS60" s="332"/>
      <c r="IMT60" s="332"/>
      <c r="IMU60" s="332"/>
      <c r="IMV60" s="332"/>
      <c r="IMW60" s="332"/>
      <c r="IMX60" s="332"/>
      <c r="IMY60" s="332"/>
      <c r="IMZ60" s="332"/>
      <c r="INA60" s="332"/>
      <c r="INB60" s="332"/>
      <c r="INC60" s="332"/>
      <c r="IND60" s="332"/>
      <c r="INE60" s="332"/>
      <c r="INF60" s="332"/>
      <c r="ING60" s="332"/>
      <c r="INH60" s="332"/>
      <c r="INI60" s="332"/>
      <c r="INJ60" s="332"/>
      <c r="INK60" s="332"/>
      <c r="INL60" s="332"/>
      <c r="INM60" s="332"/>
      <c r="INN60" s="332"/>
      <c r="INO60" s="332"/>
      <c r="INP60" s="332"/>
      <c r="INQ60" s="332"/>
      <c r="INR60" s="332"/>
      <c r="INS60" s="332"/>
      <c r="INT60" s="332"/>
      <c r="INU60" s="332"/>
      <c r="INV60" s="332"/>
      <c r="INW60" s="332"/>
      <c r="INX60" s="332"/>
      <c r="INY60" s="332"/>
      <c r="INZ60" s="332"/>
      <c r="IOA60" s="332"/>
      <c r="IOB60" s="332"/>
      <c r="IOC60" s="332"/>
      <c r="IOD60" s="332"/>
      <c r="IOE60" s="332"/>
      <c r="IOF60" s="332"/>
      <c r="IOG60" s="332"/>
      <c r="IOH60" s="332"/>
      <c r="IOI60" s="332"/>
      <c r="IOJ60" s="332"/>
      <c r="IOK60" s="332"/>
      <c r="IOL60" s="332"/>
      <c r="IOM60" s="332"/>
      <c r="ION60" s="332"/>
      <c r="IOO60" s="332"/>
      <c r="IOP60" s="332"/>
      <c r="IOQ60" s="332"/>
      <c r="IOR60" s="332"/>
      <c r="IOS60" s="332"/>
      <c r="IOT60" s="332"/>
      <c r="IOU60" s="332"/>
      <c r="IOV60" s="332"/>
      <c r="IOW60" s="332"/>
      <c r="IOX60" s="332"/>
      <c r="IOY60" s="332"/>
      <c r="IOZ60" s="332"/>
      <c r="IPA60" s="332"/>
      <c r="IPB60" s="332"/>
      <c r="IPC60" s="332"/>
      <c r="IPD60" s="332"/>
      <c r="IPE60" s="332"/>
      <c r="IPF60" s="332"/>
      <c r="IPG60" s="332"/>
      <c r="IPH60" s="332"/>
      <c r="IPI60" s="332"/>
      <c r="IPJ60" s="332"/>
      <c r="IPK60" s="332"/>
      <c r="IPL60" s="332"/>
      <c r="IPM60" s="332"/>
      <c r="IPN60" s="332"/>
      <c r="IPO60" s="332"/>
      <c r="IPP60" s="332"/>
      <c r="IPQ60" s="332"/>
      <c r="IPR60" s="332"/>
      <c r="IPS60" s="332"/>
      <c r="IPT60" s="332"/>
      <c r="IPU60" s="332"/>
      <c r="IPV60" s="332"/>
      <c r="IPW60" s="332"/>
      <c r="IPX60" s="332"/>
      <c r="IPY60" s="332"/>
      <c r="IPZ60" s="332"/>
      <c r="IQA60" s="332"/>
      <c r="IQB60" s="332"/>
      <c r="IQC60" s="332"/>
      <c r="IQD60" s="332"/>
      <c r="IQE60" s="332"/>
      <c r="IQF60" s="332"/>
      <c r="IQG60" s="332"/>
      <c r="IQH60" s="332"/>
      <c r="IQI60" s="332"/>
      <c r="IQJ60" s="332"/>
      <c r="IQK60" s="332"/>
      <c r="IQL60" s="332"/>
      <c r="IQM60" s="332"/>
      <c r="IQN60" s="332"/>
      <c r="IQO60" s="332"/>
      <c r="IQP60" s="332"/>
      <c r="IQQ60" s="332"/>
      <c r="IQR60" s="332"/>
      <c r="IQS60" s="332"/>
      <c r="IQT60" s="332"/>
      <c r="IQU60" s="332"/>
      <c r="IQV60" s="332"/>
      <c r="IQW60" s="332"/>
      <c r="IQX60" s="332"/>
      <c r="IQY60" s="332"/>
      <c r="IQZ60" s="332"/>
      <c r="IRA60" s="332"/>
      <c r="IRB60" s="332"/>
      <c r="IRC60" s="332"/>
      <c r="IRD60" s="332"/>
      <c r="IRE60" s="332"/>
      <c r="IRF60" s="332"/>
      <c r="IRG60" s="332"/>
      <c r="IRH60" s="332"/>
      <c r="IRI60" s="332"/>
      <c r="IRJ60" s="332"/>
      <c r="IRK60" s="332"/>
      <c r="IRL60" s="332"/>
      <c r="IRM60" s="332"/>
      <c r="IRN60" s="332"/>
      <c r="IRO60" s="332"/>
      <c r="IRP60" s="332"/>
      <c r="IRQ60" s="332"/>
      <c r="IRR60" s="332"/>
      <c r="IRS60" s="332"/>
      <c r="IRT60" s="332"/>
      <c r="IRU60" s="332"/>
      <c r="IRV60" s="332"/>
      <c r="IRW60" s="332"/>
      <c r="IRX60" s="332"/>
      <c r="IRY60" s="332"/>
      <c r="IRZ60" s="332"/>
      <c r="ISA60" s="332"/>
      <c r="ISB60" s="332"/>
      <c r="ISC60" s="332"/>
      <c r="ISD60" s="332"/>
      <c r="ISE60" s="332"/>
      <c r="ISF60" s="332"/>
      <c r="ISG60" s="332"/>
      <c r="ISH60" s="332"/>
      <c r="ISI60" s="332"/>
      <c r="ISJ60" s="332"/>
      <c r="ISK60" s="332"/>
      <c r="ISL60" s="332"/>
      <c r="ISM60" s="332"/>
      <c r="ISN60" s="332"/>
      <c r="ISO60" s="332"/>
      <c r="ISP60" s="332"/>
      <c r="ISQ60" s="332"/>
      <c r="ISR60" s="332"/>
      <c r="ISS60" s="332"/>
      <c r="IST60" s="332"/>
      <c r="ISU60" s="332"/>
      <c r="ISV60" s="332"/>
      <c r="ISW60" s="332"/>
      <c r="ISX60" s="332"/>
      <c r="ISY60" s="332"/>
      <c r="ISZ60" s="332"/>
      <c r="ITA60" s="332"/>
      <c r="ITB60" s="332"/>
      <c r="ITC60" s="332"/>
      <c r="ITD60" s="332"/>
      <c r="ITE60" s="332"/>
      <c r="ITF60" s="332"/>
      <c r="ITG60" s="332"/>
      <c r="ITH60" s="332"/>
      <c r="ITI60" s="332"/>
      <c r="ITJ60" s="332"/>
      <c r="ITK60" s="332"/>
      <c r="ITL60" s="332"/>
      <c r="ITM60" s="332"/>
      <c r="ITN60" s="332"/>
      <c r="ITO60" s="332"/>
      <c r="ITP60" s="332"/>
      <c r="ITQ60" s="332"/>
      <c r="ITR60" s="332"/>
      <c r="ITS60" s="332"/>
      <c r="ITT60" s="332"/>
      <c r="ITU60" s="332"/>
      <c r="ITV60" s="332"/>
      <c r="ITW60" s="332"/>
      <c r="ITX60" s="332"/>
      <c r="ITY60" s="332"/>
      <c r="ITZ60" s="332"/>
      <c r="IUA60" s="332"/>
      <c r="IUB60" s="332"/>
      <c r="IUC60" s="332"/>
      <c r="IUD60" s="332"/>
      <c r="IUE60" s="332"/>
      <c r="IUF60" s="332"/>
      <c r="IUG60" s="332"/>
      <c r="IUH60" s="332"/>
      <c r="IUI60" s="332"/>
      <c r="IUJ60" s="332"/>
      <c r="IUK60" s="332"/>
      <c r="IUL60" s="332"/>
      <c r="IUM60" s="332"/>
      <c r="IUN60" s="332"/>
      <c r="IUO60" s="332"/>
      <c r="IUP60" s="332"/>
      <c r="IUQ60" s="332"/>
      <c r="IUR60" s="332"/>
      <c r="IUS60" s="332"/>
      <c r="IUT60" s="332"/>
      <c r="IUU60" s="332"/>
      <c r="IUV60" s="332"/>
      <c r="IUW60" s="332"/>
      <c r="IUX60" s="332"/>
      <c r="IUY60" s="332"/>
      <c r="IUZ60" s="332"/>
      <c r="IVA60" s="332"/>
      <c r="IVB60" s="332"/>
      <c r="IVC60" s="332"/>
      <c r="IVD60" s="332"/>
      <c r="IVE60" s="332"/>
      <c r="IVF60" s="332"/>
      <c r="IVG60" s="332"/>
      <c r="IVH60" s="332"/>
      <c r="IVI60" s="332"/>
      <c r="IVJ60" s="332"/>
      <c r="IVK60" s="332"/>
      <c r="IVL60" s="332"/>
      <c r="IVM60" s="332"/>
      <c r="IVN60" s="332"/>
      <c r="IVO60" s="332"/>
      <c r="IVP60" s="332"/>
      <c r="IVQ60" s="332"/>
      <c r="IVR60" s="332"/>
      <c r="IVS60" s="332"/>
      <c r="IVT60" s="332"/>
      <c r="IVU60" s="332"/>
      <c r="IVV60" s="332"/>
      <c r="IVW60" s="332"/>
      <c r="IVX60" s="332"/>
      <c r="IVY60" s="332"/>
      <c r="IVZ60" s="332"/>
      <c r="IWA60" s="332"/>
      <c r="IWB60" s="332"/>
      <c r="IWC60" s="332"/>
      <c r="IWD60" s="332"/>
      <c r="IWE60" s="332"/>
      <c r="IWF60" s="332"/>
      <c r="IWG60" s="332"/>
      <c r="IWH60" s="332"/>
      <c r="IWI60" s="332"/>
      <c r="IWJ60" s="332"/>
      <c r="IWK60" s="332"/>
      <c r="IWL60" s="332"/>
      <c r="IWM60" s="332"/>
      <c r="IWN60" s="332"/>
      <c r="IWO60" s="332"/>
      <c r="IWP60" s="332"/>
      <c r="IWQ60" s="332"/>
      <c r="IWR60" s="332"/>
      <c r="IWS60" s="332"/>
      <c r="IWT60" s="332"/>
      <c r="IWU60" s="332"/>
      <c r="IWV60" s="332"/>
      <c r="IWW60" s="332"/>
      <c r="IWX60" s="332"/>
      <c r="IWY60" s="332"/>
      <c r="IWZ60" s="332"/>
      <c r="IXA60" s="332"/>
      <c r="IXB60" s="332"/>
      <c r="IXC60" s="332"/>
      <c r="IXD60" s="332"/>
      <c r="IXE60" s="332"/>
      <c r="IXF60" s="332"/>
      <c r="IXG60" s="332"/>
      <c r="IXH60" s="332"/>
      <c r="IXI60" s="332"/>
      <c r="IXJ60" s="332"/>
      <c r="IXK60" s="332"/>
      <c r="IXL60" s="332"/>
      <c r="IXM60" s="332"/>
      <c r="IXN60" s="332"/>
      <c r="IXO60" s="332"/>
      <c r="IXP60" s="332"/>
      <c r="IXQ60" s="332"/>
      <c r="IXR60" s="332"/>
      <c r="IXS60" s="332"/>
      <c r="IXT60" s="332"/>
      <c r="IXU60" s="332"/>
      <c r="IXV60" s="332"/>
      <c r="IXW60" s="332"/>
      <c r="IXX60" s="332"/>
      <c r="IXY60" s="332"/>
      <c r="IXZ60" s="332"/>
      <c r="IYA60" s="332"/>
      <c r="IYB60" s="332"/>
      <c r="IYC60" s="332"/>
      <c r="IYD60" s="332"/>
      <c r="IYE60" s="332"/>
      <c r="IYF60" s="332"/>
      <c r="IYG60" s="332"/>
      <c r="IYH60" s="332"/>
      <c r="IYI60" s="332"/>
      <c r="IYJ60" s="332"/>
      <c r="IYK60" s="332"/>
      <c r="IYL60" s="332"/>
      <c r="IYM60" s="332"/>
      <c r="IYN60" s="332"/>
      <c r="IYO60" s="332"/>
      <c r="IYP60" s="332"/>
      <c r="IYQ60" s="332"/>
      <c r="IYR60" s="332"/>
      <c r="IYS60" s="332"/>
      <c r="IYT60" s="332"/>
      <c r="IYU60" s="332"/>
      <c r="IYV60" s="332"/>
      <c r="IYW60" s="332"/>
      <c r="IYX60" s="332"/>
      <c r="IYY60" s="332"/>
      <c r="IYZ60" s="332"/>
      <c r="IZA60" s="332"/>
      <c r="IZB60" s="332"/>
      <c r="IZC60" s="332"/>
      <c r="IZD60" s="332"/>
      <c r="IZE60" s="332"/>
      <c r="IZF60" s="332"/>
      <c r="IZG60" s="332"/>
      <c r="IZH60" s="332"/>
      <c r="IZI60" s="332"/>
      <c r="IZJ60" s="332"/>
      <c r="IZK60" s="332"/>
      <c r="IZL60" s="332"/>
      <c r="IZM60" s="332"/>
      <c r="IZN60" s="332"/>
      <c r="IZO60" s="332"/>
      <c r="IZP60" s="332"/>
      <c r="IZQ60" s="332"/>
      <c r="IZR60" s="332"/>
      <c r="IZS60" s="332"/>
      <c r="IZT60" s="332"/>
      <c r="IZU60" s="332"/>
      <c r="IZV60" s="332"/>
      <c r="IZW60" s="332"/>
      <c r="IZX60" s="332"/>
      <c r="IZY60" s="332"/>
      <c r="IZZ60" s="332"/>
      <c r="JAA60" s="332"/>
      <c r="JAB60" s="332"/>
      <c r="JAC60" s="332"/>
      <c r="JAD60" s="332"/>
      <c r="JAE60" s="332"/>
      <c r="JAF60" s="332"/>
      <c r="JAG60" s="332"/>
      <c r="JAH60" s="332"/>
      <c r="JAI60" s="332"/>
      <c r="JAJ60" s="332"/>
      <c r="JAK60" s="332"/>
      <c r="JAL60" s="332"/>
      <c r="JAM60" s="332"/>
      <c r="JAN60" s="332"/>
      <c r="JAO60" s="332"/>
      <c r="JAP60" s="332"/>
      <c r="JAQ60" s="332"/>
      <c r="JAR60" s="332"/>
      <c r="JAS60" s="332"/>
      <c r="JAT60" s="332"/>
      <c r="JAU60" s="332"/>
      <c r="JAV60" s="332"/>
      <c r="JAW60" s="332"/>
      <c r="JAX60" s="332"/>
      <c r="JAY60" s="332"/>
      <c r="JAZ60" s="332"/>
      <c r="JBA60" s="332"/>
      <c r="JBB60" s="332"/>
      <c r="JBC60" s="332"/>
      <c r="JBD60" s="332"/>
      <c r="JBE60" s="332"/>
      <c r="JBF60" s="332"/>
      <c r="JBG60" s="332"/>
      <c r="JBH60" s="332"/>
      <c r="JBI60" s="332"/>
      <c r="JBJ60" s="332"/>
      <c r="JBK60" s="332"/>
      <c r="JBL60" s="332"/>
      <c r="JBM60" s="332"/>
      <c r="JBN60" s="332"/>
      <c r="JBO60" s="332"/>
      <c r="JBP60" s="332"/>
      <c r="JBQ60" s="332"/>
      <c r="JBR60" s="332"/>
      <c r="JBS60" s="332"/>
      <c r="JBT60" s="332"/>
      <c r="JBU60" s="332"/>
      <c r="JBV60" s="332"/>
      <c r="JBW60" s="332"/>
      <c r="JBX60" s="332"/>
      <c r="JBY60" s="332"/>
      <c r="JBZ60" s="332"/>
      <c r="JCA60" s="332"/>
      <c r="JCB60" s="332"/>
      <c r="JCC60" s="332"/>
      <c r="JCD60" s="332"/>
      <c r="JCE60" s="332"/>
      <c r="JCF60" s="332"/>
      <c r="JCG60" s="332"/>
      <c r="JCH60" s="332"/>
      <c r="JCI60" s="332"/>
      <c r="JCJ60" s="332"/>
      <c r="JCK60" s="332"/>
      <c r="JCL60" s="332"/>
      <c r="JCM60" s="332"/>
      <c r="JCN60" s="332"/>
      <c r="JCO60" s="332"/>
      <c r="JCP60" s="332"/>
      <c r="JCQ60" s="332"/>
      <c r="JCR60" s="332"/>
      <c r="JCS60" s="332"/>
      <c r="JCT60" s="332"/>
      <c r="JCU60" s="332"/>
      <c r="JCV60" s="332"/>
      <c r="JCW60" s="332"/>
      <c r="JCX60" s="332"/>
      <c r="JCY60" s="332"/>
      <c r="JCZ60" s="332"/>
      <c r="JDA60" s="332"/>
      <c r="JDB60" s="332"/>
      <c r="JDC60" s="332"/>
      <c r="JDD60" s="332"/>
      <c r="JDE60" s="332"/>
      <c r="JDF60" s="332"/>
      <c r="JDG60" s="332"/>
      <c r="JDH60" s="332"/>
      <c r="JDI60" s="332"/>
      <c r="JDJ60" s="332"/>
      <c r="JDK60" s="332"/>
      <c r="JDL60" s="332"/>
      <c r="JDM60" s="332"/>
      <c r="JDN60" s="332"/>
      <c r="JDO60" s="332"/>
      <c r="JDP60" s="332"/>
      <c r="JDQ60" s="332"/>
      <c r="JDR60" s="332"/>
      <c r="JDS60" s="332"/>
      <c r="JDT60" s="332"/>
      <c r="JDU60" s="332"/>
      <c r="JDV60" s="332"/>
      <c r="JDW60" s="332"/>
      <c r="JDX60" s="332"/>
      <c r="JDY60" s="332"/>
      <c r="JDZ60" s="332"/>
      <c r="JEA60" s="332"/>
      <c r="JEB60" s="332"/>
      <c r="JEC60" s="332"/>
      <c r="JED60" s="332"/>
      <c r="JEE60" s="332"/>
      <c r="JEF60" s="332"/>
      <c r="JEG60" s="332"/>
      <c r="JEH60" s="332"/>
      <c r="JEI60" s="332"/>
      <c r="JEJ60" s="332"/>
      <c r="JEK60" s="332"/>
      <c r="JEL60" s="332"/>
      <c r="JEM60" s="332"/>
      <c r="JEN60" s="332"/>
      <c r="JEO60" s="332"/>
      <c r="JEP60" s="332"/>
      <c r="JEQ60" s="332"/>
      <c r="JER60" s="332"/>
      <c r="JES60" s="332"/>
      <c r="JET60" s="332"/>
      <c r="JEU60" s="332"/>
      <c r="JEV60" s="332"/>
      <c r="JEW60" s="332"/>
      <c r="JEX60" s="332"/>
      <c r="JEY60" s="332"/>
      <c r="JEZ60" s="332"/>
      <c r="JFA60" s="332"/>
      <c r="JFB60" s="332"/>
      <c r="JFC60" s="332"/>
      <c r="JFD60" s="332"/>
      <c r="JFE60" s="332"/>
      <c r="JFF60" s="332"/>
      <c r="JFG60" s="332"/>
      <c r="JFH60" s="332"/>
      <c r="JFI60" s="332"/>
      <c r="JFJ60" s="332"/>
      <c r="JFK60" s="332"/>
      <c r="JFL60" s="332"/>
      <c r="JFM60" s="332"/>
      <c r="JFN60" s="332"/>
      <c r="JFO60" s="332"/>
      <c r="JFP60" s="332"/>
      <c r="JFQ60" s="332"/>
      <c r="JFR60" s="332"/>
      <c r="JFS60" s="332"/>
      <c r="JFT60" s="332"/>
      <c r="JFU60" s="332"/>
      <c r="JFV60" s="332"/>
      <c r="JFW60" s="332"/>
      <c r="JFX60" s="332"/>
      <c r="JFY60" s="332"/>
      <c r="JFZ60" s="332"/>
      <c r="JGA60" s="332"/>
      <c r="JGB60" s="332"/>
      <c r="JGC60" s="332"/>
      <c r="JGD60" s="332"/>
      <c r="JGE60" s="332"/>
      <c r="JGF60" s="332"/>
      <c r="JGG60" s="332"/>
      <c r="JGH60" s="332"/>
      <c r="JGI60" s="332"/>
      <c r="JGJ60" s="332"/>
      <c r="JGK60" s="332"/>
      <c r="JGL60" s="332"/>
      <c r="JGM60" s="332"/>
      <c r="JGN60" s="332"/>
      <c r="JGO60" s="332"/>
      <c r="JGP60" s="332"/>
      <c r="JGQ60" s="332"/>
      <c r="JGR60" s="332"/>
      <c r="JGS60" s="332"/>
      <c r="JGT60" s="332"/>
      <c r="JGU60" s="332"/>
      <c r="JGV60" s="332"/>
      <c r="JGW60" s="332"/>
      <c r="JGX60" s="332"/>
      <c r="JGY60" s="332"/>
      <c r="JGZ60" s="332"/>
      <c r="JHA60" s="332"/>
      <c r="JHB60" s="332"/>
      <c r="JHC60" s="332"/>
      <c r="JHD60" s="332"/>
      <c r="JHE60" s="332"/>
      <c r="JHF60" s="332"/>
      <c r="JHG60" s="332"/>
      <c r="JHH60" s="332"/>
      <c r="JHI60" s="332"/>
      <c r="JHJ60" s="332"/>
      <c r="JHK60" s="332"/>
      <c r="JHL60" s="332"/>
      <c r="JHM60" s="332"/>
      <c r="JHN60" s="332"/>
      <c r="JHO60" s="332"/>
      <c r="JHP60" s="332"/>
      <c r="JHQ60" s="332"/>
      <c r="JHR60" s="332"/>
      <c r="JHS60" s="332"/>
      <c r="JHT60" s="332"/>
      <c r="JHU60" s="332"/>
      <c r="JHV60" s="332"/>
      <c r="JHW60" s="332"/>
      <c r="JHX60" s="332"/>
      <c r="JHY60" s="332"/>
      <c r="JHZ60" s="332"/>
      <c r="JIA60" s="332"/>
      <c r="JIB60" s="332"/>
      <c r="JIC60" s="332"/>
      <c r="JID60" s="332"/>
      <c r="JIE60" s="332"/>
      <c r="JIF60" s="332"/>
      <c r="JIG60" s="332"/>
      <c r="JIH60" s="332"/>
      <c r="JII60" s="332"/>
      <c r="JIJ60" s="332"/>
      <c r="JIK60" s="332"/>
      <c r="JIL60" s="332"/>
      <c r="JIM60" s="332"/>
      <c r="JIN60" s="332"/>
      <c r="JIO60" s="332"/>
      <c r="JIP60" s="332"/>
      <c r="JIQ60" s="332"/>
      <c r="JIR60" s="332"/>
      <c r="JIS60" s="332"/>
      <c r="JIT60" s="332"/>
      <c r="JIU60" s="332"/>
      <c r="JIV60" s="332"/>
      <c r="JIW60" s="332"/>
      <c r="JIX60" s="332"/>
      <c r="JIY60" s="332"/>
      <c r="JIZ60" s="332"/>
      <c r="JJA60" s="332"/>
      <c r="JJB60" s="332"/>
      <c r="JJC60" s="332"/>
      <c r="JJD60" s="332"/>
      <c r="JJE60" s="332"/>
      <c r="JJF60" s="332"/>
      <c r="JJG60" s="332"/>
      <c r="JJH60" s="332"/>
      <c r="JJI60" s="332"/>
      <c r="JJJ60" s="332"/>
      <c r="JJK60" s="332"/>
      <c r="JJL60" s="332"/>
      <c r="JJM60" s="332"/>
      <c r="JJN60" s="332"/>
      <c r="JJO60" s="332"/>
      <c r="JJP60" s="332"/>
      <c r="JJQ60" s="332"/>
      <c r="JJR60" s="332"/>
      <c r="JJS60" s="332"/>
      <c r="JJT60" s="332"/>
      <c r="JJU60" s="332"/>
      <c r="JJV60" s="332"/>
      <c r="JJW60" s="332"/>
      <c r="JJX60" s="332"/>
      <c r="JJY60" s="332"/>
      <c r="JJZ60" s="332"/>
      <c r="JKA60" s="332"/>
      <c r="JKB60" s="332"/>
      <c r="JKC60" s="332"/>
      <c r="JKD60" s="332"/>
      <c r="JKE60" s="332"/>
      <c r="JKF60" s="332"/>
      <c r="JKG60" s="332"/>
      <c r="JKH60" s="332"/>
      <c r="JKI60" s="332"/>
      <c r="JKJ60" s="332"/>
      <c r="JKK60" s="332"/>
      <c r="JKL60" s="332"/>
      <c r="JKM60" s="332"/>
      <c r="JKN60" s="332"/>
      <c r="JKO60" s="332"/>
      <c r="JKP60" s="332"/>
      <c r="JKQ60" s="332"/>
      <c r="JKR60" s="332"/>
      <c r="JKS60" s="332"/>
      <c r="JKT60" s="332"/>
      <c r="JKU60" s="332"/>
      <c r="JKV60" s="332"/>
      <c r="JKW60" s="332"/>
      <c r="JKX60" s="332"/>
      <c r="JKY60" s="332"/>
      <c r="JKZ60" s="332"/>
      <c r="JLA60" s="332"/>
      <c r="JLB60" s="332"/>
      <c r="JLC60" s="332"/>
      <c r="JLD60" s="332"/>
      <c r="JLE60" s="332"/>
      <c r="JLF60" s="332"/>
      <c r="JLG60" s="332"/>
      <c r="JLH60" s="332"/>
      <c r="JLI60" s="332"/>
      <c r="JLJ60" s="332"/>
      <c r="JLK60" s="332"/>
      <c r="JLL60" s="332"/>
      <c r="JLM60" s="332"/>
      <c r="JLN60" s="332"/>
      <c r="JLO60" s="332"/>
      <c r="JLP60" s="332"/>
      <c r="JLQ60" s="332"/>
      <c r="JLR60" s="332"/>
      <c r="JLS60" s="332"/>
      <c r="JLT60" s="332"/>
      <c r="JLU60" s="332"/>
      <c r="JLV60" s="332"/>
      <c r="JLW60" s="332"/>
      <c r="JLX60" s="332"/>
      <c r="JLY60" s="332"/>
      <c r="JLZ60" s="332"/>
      <c r="JMA60" s="332"/>
      <c r="JMB60" s="332"/>
      <c r="JMC60" s="332"/>
      <c r="JMD60" s="332"/>
      <c r="JME60" s="332"/>
      <c r="JMF60" s="332"/>
      <c r="JMG60" s="332"/>
      <c r="JMH60" s="332"/>
      <c r="JMI60" s="332"/>
      <c r="JMJ60" s="332"/>
      <c r="JMK60" s="332"/>
      <c r="JML60" s="332"/>
      <c r="JMM60" s="332"/>
      <c r="JMN60" s="332"/>
      <c r="JMO60" s="332"/>
      <c r="JMP60" s="332"/>
      <c r="JMQ60" s="332"/>
      <c r="JMR60" s="332"/>
      <c r="JMS60" s="332"/>
      <c r="JMT60" s="332"/>
      <c r="JMU60" s="332"/>
      <c r="JMV60" s="332"/>
      <c r="JMW60" s="332"/>
      <c r="JMX60" s="332"/>
      <c r="JMY60" s="332"/>
      <c r="JMZ60" s="332"/>
      <c r="JNA60" s="332"/>
      <c r="JNB60" s="332"/>
      <c r="JNC60" s="332"/>
      <c r="JND60" s="332"/>
      <c r="JNE60" s="332"/>
      <c r="JNF60" s="332"/>
      <c r="JNG60" s="332"/>
      <c r="JNH60" s="332"/>
      <c r="JNI60" s="332"/>
      <c r="JNJ60" s="332"/>
      <c r="JNK60" s="332"/>
      <c r="JNL60" s="332"/>
      <c r="JNM60" s="332"/>
      <c r="JNN60" s="332"/>
      <c r="JNO60" s="332"/>
      <c r="JNP60" s="332"/>
      <c r="JNQ60" s="332"/>
      <c r="JNR60" s="332"/>
      <c r="JNS60" s="332"/>
      <c r="JNT60" s="332"/>
      <c r="JNU60" s="332"/>
      <c r="JNV60" s="332"/>
      <c r="JNW60" s="332"/>
      <c r="JNX60" s="332"/>
      <c r="JNY60" s="332"/>
      <c r="JNZ60" s="332"/>
      <c r="JOA60" s="332"/>
      <c r="JOB60" s="332"/>
      <c r="JOC60" s="332"/>
      <c r="JOD60" s="332"/>
      <c r="JOE60" s="332"/>
      <c r="JOF60" s="332"/>
      <c r="JOG60" s="332"/>
      <c r="JOH60" s="332"/>
      <c r="JOI60" s="332"/>
      <c r="JOJ60" s="332"/>
      <c r="JOK60" s="332"/>
      <c r="JOL60" s="332"/>
      <c r="JOM60" s="332"/>
      <c r="JON60" s="332"/>
      <c r="JOO60" s="332"/>
      <c r="JOP60" s="332"/>
      <c r="JOQ60" s="332"/>
      <c r="JOR60" s="332"/>
      <c r="JOS60" s="332"/>
      <c r="JOT60" s="332"/>
      <c r="JOU60" s="332"/>
      <c r="JOV60" s="332"/>
      <c r="JOW60" s="332"/>
      <c r="JOX60" s="332"/>
      <c r="JOY60" s="332"/>
      <c r="JOZ60" s="332"/>
      <c r="JPA60" s="332"/>
      <c r="JPB60" s="332"/>
      <c r="JPC60" s="332"/>
      <c r="JPD60" s="332"/>
      <c r="JPE60" s="332"/>
      <c r="JPF60" s="332"/>
      <c r="JPG60" s="332"/>
      <c r="JPH60" s="332"/>
      <c r="JPI60" s="332"/>
      <c r="JPJ60" s="332"/>
      <c r="JPK60" s="332"/>
      <c r="JPL60" s="332"/>
      <c r="JPM60" s="332"/>
      <c r="JPN60" s="332"/>
      <c r="JPO60" s="332"/>
      <c r="JPP60" s="332"/>
      <c r="JPQ60" s="332"/>
      <c r="JPR60" s="332"/>
      <c r="JPS60" s="332"/>
      <c r="JPT60" s="332"/>
      <c r="JPU60" s="332"/>
      <c r="JPV60" s="332"/>
      <c r="JPW60" s="332"/>
      <c r="JPX60" s="332"/>
      <c r="JPY60" s="332"/>
      <c r="JPZ60" s="332"/>
      <c r="JQA60" s="332"/>
      <c r="JQB60" s="332"/>
      <c r="JQC60" s="332"/>
      <c r="JQD60" s="332"/>
      <c r="JQE60" s="332"/>
      <c r="JQF60" s="332"/>
      <c r="JQG60" s="332"/>
      <c r="JQH60" s="332"/>
      <c r="JQI60" s="332"/>
      <c r="JQJ60" s="332"/>
      <c r="JQK60" s="332"/>
      <c r="JQL60" s="332"/>
      <c r="JQM60" s="332"/>
      <c r="JQN60" s="332"/>
      <c r="JQO60" s="332"/>
      <c r="JQP60" s="332"/>
      <c r="JQQ60" s="332"/>
      <c r="JQR60" s="332"/>
      <c r="JQS60" s="332"/>
      <c r="JQT60" s="332"/>
      <c r="JQU60" s="332"/>
      <c r="JQV60" s="332"/>
      <c r="JQW60" s="332"/>
      <c r="JQX60" s="332"/>
      <c r="JQY60" s="332"/>
      <c r="JQZ60" s="332"/>
      <c r="JRA60" s="332"/>
      <c r="JRB60" s="332"/>
      <c r="JRC60" s="332"/>
      <c r="JRD60" s="332"/>
      <c r="JRE60" s="332"/>
      <c r="JRF60" s="332"/>
      <c r="JRG60" s="332"/>
      <c r="JRH60" s="332"/>
      <c r="JRI60" s="332"/>
      <c r="JRJ60" s="332"/>
      <c r="JRK60" s="332"/>
      <c r="JRL60" s="332"/>
      <c r="JRM60" s="332"/>
      <c r="JRN60" s="332"/>
      <c r="JRO60" s="332"/>
      <c r="JRP60" s="332"/>
      <c r="JRQ60" s="332"/>
      <c r="JRR60" s="332"/>
      <c r="JRS60" s="332"/>
      <c r="JRT60" s="332"/>
      <c r="JRU60" s="332"/>
      <c r="JRV60" s="332"/>
      <c r="JRW60" s="332"/>
      <c r="JRX60" s="332"/>
      <c r="JRY60" s="332"/>
      <c r="JRZ60" s="332"/>
      <c r="JSA60" s="332"/>
      <c r="JSB60" s="332"/>
      <c r="JSC60" s="332"/>
      <c r="JSD60" s="332"/>
      <c r="JSE60" s="332"/>
      <c r="JSF60" s="332"/>
      <c r="JSG60" s="332"/>
      <c r="JSH60" s="332"/>
      <c r="JSI60" s="332"/>
      <c r="JSJ60" s="332"/>
      <c r="JSK60" s="332"/>
      <c r="JSL60" s="332"/>
      <c r="JSM60" s="332"/>
      <c r="JSN60" s="332"/>
      <c r="JSO60" s="332"/>
      <c r="JSP60" s="332"/>
      <c r="JSQ60" s="332"/>
      <c r="JSR60" s="332"/>
      <c r="JSS60" s="332"/>
      <c r="JST60" s="332"/>
      <c r="JSU60" s="332"/>
      <c r="JSV60" s="332"/>
      <c r="JSW60" s="332"/>
      <c r="JSX60" s="332"/>
      <c r="JSY60" s="332"/>
      <c r="JSZ60" s="332"/>
      <c r="JTA60" s="332"/>
      <c r="JTB60" s="332"/>
      <c r="JTC60" s="332"/>
      <c r="JTD60" s="332"/>
      <c r="JTE60" s="332"/>
      <c r="JTF60" s="332"/>
      <c r="JTG60" s="332"/>
      <c r="JTH60" s="332"/>
      <c r="JTI60" s="332"/>
      <c r="JTJ60" s="332"/>
      <c r="JTK60" s="332"/>
      <c r="JTL60" s="332"/>
      <c r="JTM60" s="332"/>
      <c r="JTN60" s="332"/>
      <c r="JTO60" s="332"/>
      <c r="JTP60" s="332"/>
      <c r="JTQ60" s="332"/>
      <c r="JTR60" s="332"/>
      <c r="JTS60" s="332"/>
      <c r="JTT60" s="332"/>
      <c r="JTU60" s="332"/>
      <c r="JTV60" s="332"/>
      <c r="JTW60" s="332"/>
      <c r="JTX60" s="332"/>
      <c r="JTY60" s="332"/>
      <c r="JTZ60" s="332"/>
      <c r="JUA60" s="332"/>
      <c r="JUB60" s="332"/>
      <c r="JUC60" s="332"/>
      <c r="JUD60" s="332"/>
      <c r="JUE60" s="332"/>
      <c r="JUF60" s="332"/>
      <c r="JUG60" s="332"/>
      <c r="JUH60" s="332"/>
      <c r="JUI60" s="332"/>
      <c r="JUJ60" s="332"/>
      <c r="JUK60" s="332"/>
      <c r="JUL60" s="332"/>
      <c r="JUM60" s="332"/>
      <c r="JUN60" s="332"/>
      <c r="JUO60" s="332"/>
      <c r="JUP60" s="332"/>
      <c r="JUQ60" s="332"/>
      <c r="JUR60" s="332"/>
      <c r="JUS60" s="332"/>
      <c r="JUT60" s="332"/>
      <c r="JUU60" s="332"/>
      <c r="JUV60" s="332"/>
      <c r="JUW60" s="332"/>
      <c r="JUX60" s="332"/>
      <c r="JUY60" s="332"/>
      <c r="JUZ60" s="332"/>
      <c r="JVA60" s="332"/>
      <c r="JVB60" s="332"/>
      <c r="JVC60" s="332"/>
      <c r="JVD60" s="332"/>
      <c r="JVE60" s="332"/>
      <c r="JVF60" s="332"/>
      <c r="JVG60" s="332"/>
      <c r="JVH60" s="332"/>
      <c r="JVI60" s="332"/>
      <c r="JVJ60" s="332"/>
      <c r="JVK60" s="332"/>
      <c r="JVL60" s="332"/>
      <c r="JVM60" s="332"/>
      <c r="JVN60" s="332"/>
      <c r="JVO60" s="332"/>
      <c r="JVP60" s="332"/>
      <c r="JVQ60" s="332"/>
      <c r="JVR60" s="332"/>
      <c r="JVS60" s="332"/>
      <c r="JVT60" s="332"/>
      <c r="JVU60" s="332"/>
      <c r="JVV60" s="332"/>
      <c r="JVW60" s="332"/>
      <c r="JVX60" s="332"/>
      <c r="JVY60" s="332"/>
      <c r="JVZ60" s="332"/>
      <c r="JWA60" s="332"/>
      <c r="JWB60" s="332"/>
      <c r="JWC60" s="332"/>
      <c r="JWD60" s="332"/>
      <c r="JWE60" s="332"/>
      <c r="JWF60" s="332"/>
      <c r="JWG60" s="332"/>
      <c r="JWH60" s="332"/>
      <c r="JWI60" s="332"/>
      <c r="JWJ60" s="332"/>
      <c r="JWK60" s="332"/>
      <c r="JWL60" s="332"/>
      <c r="JWM60" s="332"/>
      <c r="JWN60" s="332"/>
      <c r="JWO60" s="332"/>
      <c r="JWP60" s="332"/>
      <c r="JWQ60" s="332"/>
      <c r="JWR60" s="332"/>
      <c r="JWS60" s="332"/>
      <c r="JWT60" s="332"/>
      <c r="JWU60" s="332"/>
      <c r="JWV60" s="332"/>
      <c r="JWW60" s="332"/>
      <c r="JWX60" s="332"/>
      <c r="JWY60" s="332"/>
      <c r="JWZ60" s="332"/>
      <c r="JXA60" s="332"/>
      <c r="JXB60" s="332"/>
      <c r="JXC60" s="332"/>
      <c r="JXD60" s="332"/>
      <c r="JXE60" s="332"/>
      <c r="JXF60" s="332"/>
      <c r="JXG60" s="332"/>
      <c r="JXH60" s="332"/>
      <c r="JXI60" s="332"/>
      <c r="JXJ60" s="332"/>
      <c r="JXK60" s="332"/>
      <c r="JXL60" s="332"/>
      <c r="JXM60" s="332"/>
      <c r="JXN60" s="332"/>
      <c r="JXO60" s="332"/>
      <c r="JXP60" s="332"/>
      <c r="JXQ60" s="332"/>
      <c r="JXR60" s="332"/>
      <c r="JXS60" s="332"/>
      <c r="JXT60" s="332"/>
      <c r="JXU60" s="332"/>
      <c r="JXV60" s="332"/>
      <c r="JXW60" s="332"/>
      <c r="JXX60" s="332"/>
      <c r="JXY60" s="332"/>
      <c r="JXZ60" s="332"/>
      <c r="JYA60" s="332"/>
      <c r="JYB60" s="332"/>
      <c r="JYC60" s="332"/>
      <c r="JYD60" s="332"/>
      <c r="JYE60" s="332"/>
      <c r="JYF60" s="332"/>
      <c r="JYG60" s="332"/>
      <c r="JYH60" s="332"/>
      <c r="JYI60" s="332"/>
      <c r="JYJ60" s="332"/>
      <c r="JYK60" s="332"/>
      <c r="JYL60" s="332"/>
      <c r="JYM60" s="332"/>
      <c r="JYN60" s="332"/>
      <c r="JYO60" s="332"/>
      <c r="JYP60" s="332"/>
      <c r="JYQ60" s="332"/>
      <c r="JYR60" s="332"/>
      <c r="JYS60" s="332"/>
      <c r="JYT60" s="332"/>
      <c r="JYU60" s="332"/>
      <c r="JYV60" s="332"/>
      <c r="JYW60" s="332"/>
      <c r="JYX60" s="332"/>
      <c r="JYY60" s="332"/>
      <c r="JYZ60" s="332"/>
      <c r="JZA60" s="332"/>
      <c r="JZB60" s="332"/>
      <c r="JZC60" s="332"/>
      <c r="JZD60" s="332"/>
      <c r="JZE60" s="332"/>
      <c r="JZF60" s="332"/>
      <c r="JZG60" s="332"/>
      <c r="JZH60" s="332"/>
      <c r="JZI60" s="332"/>
      <c r="JZJ60" s="332"/>
      <c r="JZK60" s="332"/>
      <c r="JZL60" s="332"/>
      <c r="JZM60" s="332"/>
      <c r="JZN60" s="332"/>
      <c r="JZO60" s="332"/>
      <c r="JZP60" s="332"/>
      <c r="JZQ60" s="332"/>
      <c r="JZR60" s="332"/>
      <c r="JZS60" s="332"/>
      <c r="JZT60" s="332"/>
      <c r="JZU60" s="332"/>
      <c r="JZV60" s="332"/>
      <c r="JZW60" s="332"/>
      <c r="JZX60" s="332"/>
      <c r="JZY60" s="332"/>
      <c r="JZZ60" s="332"/>
      <c r="KAA60" s="332"/>
      <c r="KAB60" s="332"/>
      <c r="KAC60" s="332"/>
      <c r="KAD60" s="332"/>
      <c r="KAE60" s="332"/>
      <c r="KAF60" s="332"/>
      <c r="KAG60" s="332"/>
      <c r="KAH60" s="332"/>
      <c r="KAI60" s="332"/>
      <c r="KAJ60" s="332"/>
      <c r="KAK60" s="332"/>
      <c r="KAL60" s="332"/>
      <c r="KAM60" s="332"/>
      <c r="KAN60" s="332"/>
      <c r="KAO60" s="332"/>
      <c r="KAP60" s="332"/>
      <c r="KAQ60" s="332"/>
      <c r="KAR60" s="332"/>
      <c r="KAS60" s="332"/>
      <c r="KAT60" s="332"/>
      <c r="KAU60" s="332"/>
      <c r="KAV60" s="332"/>
      <c r="KAW60" s="332"/>
      <c r="KAX60" s="332"/>
      <c r="KAY60" s="332"/>
      <c r="KAZ60" s="332"/>
      <c r="KBA60" s="332"/>
      <c r="KBB60" s="332"/>
      <c r="KBC60" s="332"/>
      <c r="KBD60" s="332"/>
      <c r="KBE60" s="332"/>
      <c r="KBF60" s="332"/>
      <c r="KBG60" s="332"/>
      <c r="KBH60" s="332"/>
      <c r="KBI60" s="332"/>
      <c r="KBJ60" s="332"/>
      <c r="KBK60" s="332"/>
      <c r="KBL60" s="332"/>
      <c r="KBM60" s="332"/>
      <c r="KBN60" s="332"/>
      <c r="KBO60" s="332"/>
      <c r="KBP60" s="332"/>
      <c r="KBQ60" s="332"/>
      <c r="KBR60" s="332"/>
      <c r="KBS60" s="332"/>
      <c r="KBT60" s="332"/>
      <c r="KBU60" s="332"/>
      <c r="KBV60" s="332"/>
      <c r="KBW60" s="332"/>
      <c r="KBX60" s="332"/>
      <c r="KBY60" s="332"/>
      <c r="KBZ60" s="332"/>
      <c r="KCA60" s="332"/>
      <c r="KCB60" s="332"/>
      <c r="KCC60" s="332"/>
      <c r="KCD60" s="332"/>
      <c r="KCE60" s="332"/>
      <c r="KCF60" s="332"/>
      <c r="KCG60" s="332"/>
      <c r="KCH60" s="332"/>
      <c r="KCI60" s="332"/>
      <c r="KCJ60" s="332"/>
      <c r="KCK60" s="332"/>
      <c r="KCL60" s="332"/>
      <c r="KCM60" s="332"/>
      <c r="KCN60" s="332"/>
      <c r="KCO60" s="332"/>
      <c r="KCP60" s="332"/>
      <c r="KCQ60" s="332"/>
      <c r="KCR60" s="332"/>
      <c r="KCS60" s="332"/>
      <c r="KCT60" s="332"/>
      <c r="KCU60" s="332"/>
      <c r="KCV60" s="332"/>
      <c r="KCW60" s="332"/>
      <c r="KCX60" s="332"/>
      <c r="KCY60" s="332"/>
      <c r="KCZ60" s="332"/>
      <c r="KDA60" s="332"/>
      <c r="KDB60" s="332"/>
      <c r="KDC60" s="332"/>
      <c r="KDD60" s="332"/>
      <c r="KDE60" s="332"/>
      <c r="KDF60" s="332"/>
      <c r="KDG60" s="332"/>
      <c r="KDH60" s="332"/>
      <c r="KDI60" s="332"/>
      <c r="KDJ60" s="332"/>
      <c r="KDK60" s="332"/>
      <c r="KDL60" s="332"/>
      <c r="KDM60" s="332"/>
      <c r="KDN60" s="332"/>
      <c r="KDO60" s="332"/>
      <c r="KDP60" s="332"/>
      <c r="KDQ60" s="332"/>
      <c r="KDR60" s="332"/>
      <c r="KDS60" s="332"/>
      <c r="KDT60" s="332"/>
      <c r="KDU60" s="332"/>
      <c r="KDV60" s="332"/>
      <c r="KDW60" s="332"/>
      <c r="KDX60" s="332"/>
      <c r="KDY60" s="332"/>
      <c r="KDZ60" s="332"/>
      <c r="KEA60" s="332"/>
      <c r="KEB60" s="332"/>
      <c r="KEC60" s="332"/>
      <c r="KED60" s="332"/>
      <c r="KEE60" s="332"/>
      <c r="KEF60" s="332"/>
      <c r="KEG60" s="332"/>
      <c r="KEH60" s="332"/>
      <c r="KEI60" s="332"/>
      <c r="KEJ60" s="332"/>
      <c r="KEK60" s="332"/>
      <c r="KEL60" s="332"/>
      <c r="KEM60" s="332"/>
      <c r="KEN60" s="332"/>
      <c r="KEO60" s="332"/>
      <c r="KEP60" s="332"/>
      <c r="KEQ60" s="332"/>
      <c r="KER60" s="332"/>
      <c r="KES60" s="332"/>
      <c r="KET60" s="332"/>
      <c r="KEU60" s="332"/>
      <c r="KEV60" s="332"/>
      <c r="KEW60" s="332"/>
      <c r="KEX60" s="332"/>
      <c r="KEY60" s="332"/>
      <c r="KEZ60" s="332"/>
      <c r="KFA60" s="332"/>
      <c r="KFB60" s="332"/>
      <c r="KFC60" s="332"/>
      <c r="KFD60" s="332"/>
      <c r="KFE60" s="332"/>
      <c r="KFF60" s="332"/>
      <c r="KFG60" s="332"/>
      <c r="KFH60" s="332"/>
      <c r="KFI60" s="332"/>
      <c r="KFJ60" s="332"/>
      <c r="KFK60" s="332"/>
      <c r="KFL60" s="332"/>
      <c r="KFM60" s="332"/>
      <c r="KFN60" s="332"/>
      <c r="KFO60" s="332"/>
      <c r="KFP60" s="332"/>
      <c r="KFQ60" s="332"/>
      <c r="KFR60" s="332"/>
      <c r="KFS60" s="332"/>
      <c r="KFT60" s="332"/>
      <c r="KFU60" s="332"/>
      <c r="KFV60" s="332"/>
      <c r="KFW60" s="332"/>
      <c r="KFX60" s="332"/>
      <c r="KFY60" s="332"/>
      <c r="KFZ60" s="332"/>
      <c r="KGA60" s="332"/>
      <c r="KGB60" s="332"/>
      <c r="KGC60" s="332"/>
      <c r="KGD60" s="332"/>
      <c r="KGE60" s="332"/>
      <c r="KGF60" s="332"/>
      <c r="KGG60" s="332"/>
      <c r="KGH60" s="332"/>
      <c r="KGI60" s="332"/>
      <c r="KGJ60" s="332"/>
      <c r="KGK60" s="332"/>
      <c r="KGL60" s="332"/>
      <c r="KGM60" s="332"/>
      <c r="KGN60" s="332"/>
      <c r="KGO60" s="332"/>
      <c r="KGP60" s="332"/>
      <c r="KGQ60" s="332"/>
      <c r="KGR60" s="332"/>
      <c r="KGS60" s="332"/>
      <c r="KGT60" s="332"/>
      <c r="KGU60" s="332"/>
      <c r="KGV60" s="332"/>
      <c r="KGW60" s="332"/>
      <c r="KGX60" s="332"/>
      <c r="KGY60" s="332"/>
      <c r="KGZ60" s="332"/>
      <c r="KHA60" s="332"/>
      <c r="KHB60" s="332"/>
      <c r="KHC60" s="332"/>
      <c r="KHD60" s="332"/>
      <c r="KHE60" s="332"/>
      <c r="KHF60" s="332"/>
      <c r="KHG60" s="332"/>
      <c r="KHH60" s="332"/>
      <c r="KHI60" s="332"/>
      <c r="KHJ60" s="332"/>
      <c r="KHK60" s="332"/>
      <c r="KHL60" s="332"/>
      <c r="KHM60" s="332"/>
      <c r="KHN60" s="332"/>
      <c r="KHO60" s="332"/>
      <c r="KHP60" s="332"/>
      <c r="KHQ60" s="332"/>
      <c r="KHR60" s="332"/>
      <c r="KHS60" s="332"/>
      <c r="KHT60" s="332"/>
      <c r="KHU60" s="332"/>
      <c r="KHV60" s="332"/>
      <c r="KHW60" s="332"/>
      <c r="KHX60" s="332"/>
      <c r="KHY60" s="332"/>
      <c r="KHZ60" s="332"/>
      <c r="KIA60" s="332"/>
      <c r="KIB60" s="332"/>
      <c r="KIC60" s="332"/>
      <c r="KID60" s="332"/>
      <c r="KIE60" s="332"/>
      <c r="KIF60" s="332"/>
      <c r="KIG60" s="332"/>
      <c r="KIH60" s="332"/>
      <c r="KII60" s="332"/>
      <c r="KIJ60" s="332"/>
      <c r="KIK60" s="332"/>
      <c r="KIL60" s="332"/>
      <c r="KIM60" s="332"/>
      <c r="KIN60" s="332"/>
      <c r="KIO60" s="332"/>
      <c r="KIP60" s="332"/>
      <c r="KIQ60" s="332"/>
      <c r="KIR60" s="332"/>
      <c r="KIS60" s="332"/>
      <c r="KIT60" s="332"/>
      <c r="KIU60" s="332"/>
      <c r="KIV60" s="332"/>
      <c r="KIW60" s="332"/>
      <c r="KIX60" s="332"/>
      <c r="KIY60" s="332"/>
      <c r="KIZ60" s="332"/>
      <c r="KJA60" s="332"/>
      <c r="KJB60" s="332"/>
      <c r="KJC60" s="332"/>
      <c r="KJD60" s="332"/>
      <c r="KJE60" s="332"/>
      <c r="KJF60" s="332"/>
      <c r="KJG60" s="332"/>
      <c r="KJH60" s="332"/>
      <c r="KJI60" s="332"/>
      <c r="KJJ60" s="332"/>
      <c r="KJK60" s="332"/>
      <c r="KJL60" s="332"/>
      <c r="KJM60" s="332"/>
      <c r="KJN60" s="332"/>
      <c r="KJO60" s="332"/>
      <c r="KJP60" s="332"/>
      <c r="KJQ60" s="332"/>
      <c r="KJR60" s="332"/>
      <c r="KJS60" s="332"/>
      <c r="KJT60" s="332"/>
      <c r="KJU60" s="332"/>
      <c r="KJV60" s="332"/>
      <c r="KJW60" s="332"/>
      <c r="KJX60" s="332"/>
      <c r="KJY60" s="332"/>
      <c r="KJZ60" s="332"/>
      <c r="KKA60" s="332"/>
      <c r="KKB60" s="332"/>
      <c r="KKC60" s="332"/>
      <c r="KKD60" s="332"/>
      <c r="KKE60" s="332"/>
      <c r="KKF60" s="332"/>
      <c r="KKG60" s="332"/>
      <c r="KKH60" s="332"/>
      <c r="KKI60" s="332"/>
      <c r="KKJ60" s="332"/>
      <c r="KKK60" s="332"/>
      <c r="KKL60" s="332"/>
      <c r="KKM60" s="332"/>
      <c r="KKN60" s="332"/>
      <c r="KKO60" s="332"/>
      <c r="KKP60" s="332"/>
      <c r="KKQ60" s="332"/>
      <c r="KKR60" s="332"/>
      <c r="KKS60" s="332"/>
      <c r="KKT60" s="332"/>
      <c r="KKU60" s="332"/>
      <c r="KKV60" s="332"/>
      <c r="KKW60" s="332"/>
      <c r="KKX60" s="332"/>
      <c r="KKY60" s="332"/>
      <c r="KKZ60" s="332"/>
      <c r="KLA60" s="332"/>
      <c r="KLB60" s="332"/>
      <c r="KLC60" s="332"/>
      <c r="KLD60" s="332"/>
      <c r="KLE60" s="332"/>
      <c r="KLF60" s="332"/>
      <c r="KLG60" s="332"/>
      <c r="KLH60" s="332"/>
      <c r="KLI60" s="332"/>
      <c r="KLJ60" s="332"/>
      <c r="KLK60" s="332"/>
      <c r="KLL60" s="332"/>
      <c r="KLM60" s="332"/>
      <c r="KLN60" s="332"/>
      <c r="KLO60" s="332"/>
      <c r="KLP60" s="332"/>
      <c r="KLQ60" s="332"/>
      <c r="KLR60" s="332"/>
      <c r="KLS60" s="332"/>
      <c r="KLT60" s="332"/>
      <c r="KLU60" s="332"/>
      <c r="KLV60" s="332"/>
      <c r="KLW60" s="332"/>
      <c r="KLX60" s="332"/>
      <c r="KLY60" s="332"/>
      <c r="KLZ60" s="332"/>
      <c r="KMA60" s="332"/>
      <c r="KMB60" s="332"/>
      <c r="KMC60" s="332"/>
      <c r="KMD60" s="332"/>
      <c r="KME60" s="332"/>
      <c r="KMF60" s="332"/>
      <c r="KMG60" s="332"/>
      <c r="KMH60" s="332"/>
      <c r="KMI60" s="332"/>
      <c r="KMJ60" s="332"/>
      <c r="KMK60" s="332"/>
      <c r="KML60" s="332"/>
      <c r="KMM60" s="332"/>
      <c r="KMN60" s="332"/>
      <c r="KMO60" s="332"/>
      <c r="KMP60" s="332"/>
      <c r="KMQ60" s="332"/>
      <c r="KMR60" s="332"/>
      <c r="KMS60" s="332"/>
      <c r="KMT60" s="332"/>
      <c r="KMU60" s="332"/>
      <c r="KMV60" s="332"/>
      <c r="KMW60" s="332"/>
      <c r="KMX60" s="332"/>
      <c r="KMY60" s="332"/>
      <c r="KMZ60" s="332"/>
      <c r="KNA60" s="332"/>
      <c r="KNB60" s="332"/>
      <c r="KNC60" s="332"/>
      <c r="KND60" s="332"/>
      <c r="KNE60" s="332"/>
      <c r="KNF60" s="332"/>
      <c r="KNG60" s="332"/>
      <c r="KNH60" s="332"/>
      <c r="KNI60" s="332"/>
      <c r="KNJ60" s="332"/>
      <c r="KNK60" s="332"/>
      <c r="KNL60" s="332"/>
      <c r="KNM60" s="332"/>
      <c r="KNN60" s="332"/>
      <c r="KNO60" s="332"/>
      <c r="KNP60" s="332"/>
      <c r="KNQ60" s="332"/>
      <c r="KNR60" s="332"/>
      <c r="KNS60" s="332"/>
      <c r="KNT60" s="332"/>
      <c r="KNU60" s="332"/>
      <c r="KNV60" s="332"/>
      <c r="KNW60" s="332"/>
      <c r="KNX60" s="332"/>
      <c r="KNY60" s="332"/>
      <c r="KNZ60" s="332"/>
      <c r="KOA60" s="332"/>
      <c r="KOB60" s="332"/>
      <c r="KOC60" s="332"/>
      <c r="KOD60" s="332"/>
      <c r="KOE60" s="332"/>
      <c r="KOF60" s="332"/>
      <c r="KOG60" s="332"/>
      <c r="KOH60" s="332"/>
      <c r="KOI60" s="332"/>
      <c r="KOJ60" s="332"/>
      <c r="KOK60" s="332"/>
      <c r="KOL60" s="332"/>
      <c r="KOM60" s="332"/>
      <c r="KON60" s="332"/>
      <c r="KOO60" s="332"/>
      <c r="KOP60" s="332"/>
      <c r="KOQ60" s="332"/>
      <c r="KOR60" s="332"/>
      <c r="KOS60" s="332"/>
      <c r="KOT60" s="332"/>
      <c r="KOU60" s="332"/>
      <c r="KOV60" s="332"/>
      <c r="KOW60" s="332"/>
      <c r="KOX60" s="332"/>
      <c r="KOY60" s="332"/>
      <c r="KOZ60" s="332"/>
      <c r="KPA60" s="332"/>
      <c r="KPB60" s="332"/>
      <c r="KPC60" s="332"/>
      <c r="KPD60" s="332"/>
      <c r="KPE60" s="332"/>
      <c r="KPF60" s="332"/>
      <c r="KPG60" s="332"/>
      <c r="KPH60" s="332"/>
      <c r="KPI60" s="332"/>
      <c r="KPJ60" s="332"/>
      <c r="KPK60" s="332"/>
      <c r="KPL60" s="332"/>
      <c r="KPM60" s="332"/>
      <c r="KPN60" s="332"/>
      <c r="KPO60" s="332"/>
      <c r="KPP60" s="332"/>
      <c r="KPQ60" s="332"/>
      <c r="KPR60" s="332"/>
      <c r="KPS60" s="332"/>
      <c r="KPT60" s="332"/>
      <c r="KPU60" s="332"/>
      <c r="KPV60" s="332"/>
      <c r="KPW60" s="332"/>
      <c r="KPX60" s="332"/>
      <c r="KPY60" s="332"/>
      <c r="KPZ60" s="332"/>
      <c r="KQA60" s="332"/>
      <c r="KQB60" s="332"/>
      <c r="KQC60" s="332"/>
      <c r="KQD60" s="332"/>
      <c r="KQE60" s="332"/>
      <c r="KQF60" s="332"/>
      <c r="KQG60" s="332"/>
      <c r="KQH60" s="332"/>
      <c r="KQI60" s="332"/>
      <c r="KQJ60" s="332"/>
      <c r="KQK60" s="332"/>
      <c r="KQL60" s="332"/>
      <c r="KQM60" s="332"/>
      <c r="KQN60" s="332"/>
      <c r="KQO60" s="332"/>
      <c r="KQP60" s="332"/>
      <c r="KQQ60" s="332"/>
      <c r="KQR60" s="332"/>
      <c r="KQS60" s="332"/>
      <c r="KQT60" s="332"/>
      <c r="KQU60" s="332"/>
      <c r="KQV60" s="332"/>
      <c r="KQW60" s="332"/>
      <c r="KQX60" s="332"/>
      <c r="KQY60" s="332"/>
      <c r="KQZ60" s="332"/>
      <c r="KRA60" s="332"/>
      <c r="KRB60" s="332"/>
      <c r="KRC60" s="332"/>
      <c r="KRD60" s="332"/>
      <c r="KRE60" s="332"/>
      <c r="KRF60" s="332"/>
      <c r="KRG60" s="332"/>
      <c r="KRH60" s="332"/>
      <c r="KRI60" s="332"/>
      <c r="KRJ60" s="332"/>
      <c r="KRK60" s="332"/>
      <c r="KRL60" s="332"/>
      <c r="KRM60" s="332"/>
      <c r="KRN60" s="332"/>
      <c r="KRO60" s="332"/>
      <c r="KRP60" s="332"/>
      <c r="KRQ60" s="332"/>
      <c r="KRR60" s="332"/>
      <c r="KRS60" s="332"/>
      <c r="KRT60" s="332"/>
      <c r="KRU60" s="332"/>
      <c r="KRV60" s="332"/>
      <c r="KRW60" s="332"/>
      <c r="KRX60" s="332"/>
      <c r="KRY60" s="332"/>
      <c r="KRZ60" s="332"/>
      <c r="KSA60" s="332"/>
      <c r="KSB60" s="332"/>
      <c r="KSC60" s="332"/>
      <c r="KSD60" s="332"/>
      <c r="KSE60" s="332"/>
      <c r="KSF60" s="332"/>
      <c r="KSG60" s="332"/>
      <c r="KSH60" s="332"/>
      <c r="KSI60" s="332"/>
      <c r="KSJ60" s="332"/>
      <c r="KSK60" s="332"/>
      <c r="KSL60" s="332"/>
      <c r="KSM60" s="332"/>
      <c r="KSN60" s="332"/>
      <c r="KSO60" s="332"/>
      <c r="KSP60" s="332"/>
      <c r="KSQ60" s="332"/>
      <c r="KSR60" s="332"/>
      <c r="KSS60" s="332"/>
      <c r="KST60" s="332"/>
      <c r="KSU60" s="332"/>
      <c r="KSV60" s="332"/>
      <c r="KSW60" s="332"/>
      <c r="KSX60" s="332"/>
      <c r="KSY60" s="332"/>
      <c r="KSZ60" s="332"/>
      <c r="KTA60" s="332"/>
      <c r="KTB60" s="332"/>
      <c r="KTC60" s="332"/>
      <c r="KTD60" s="332"/>
      <c r="KTE60" s="332"/>
      <c r="KTF60" s="332"/>
      <c r="KTG60" s="332"/>
      <c r="KTH60" s="332"/>
      <c r="KTI60" s="332"/>
      <c r="KTJ60" s="332"/>
      <c r="KTK60" s="332"/>
      <c r="KTL60" s="332"/>
      <c r="KTM60" s="332"/>
      <c r="KTN60" s="332"/>
      <c r="KTO60" s="332"/>
      <c r="KTP60" s="332"/>
      <c r="KTQ60" s="332"/>
      <c r="KTR60" s="332"/>
      <c r="KTS60" s="332"/>
      <c r="KTT60" s="332"/>
      <c r="KTU60" s="332"/>
      <c r="KTV60" s="332"/>
      <c r="KTW60" s="332"/>
      <c r="KTX60" s="332"/>
      <c r="KTY60" s="332"/>
      <c r="KTZ60" s="332"/>
      <c r="KUA60" s="332"/>
      <c r="KUB60" s="332"/>
      <c r="KUC60" s="332"/>
      <c r="KUD60" s="332"/>
      <c r="KUE60" s="332"/>
      <c r="KUF60" s="332"/>
      <c r="KUG60" s="332"/>
      <c r="KUH60" s="332"/>
      <c r="KUI60" s="332"/>
      <c r="KUJ60" s="332"/>
      <c r="KUK60" s="332"/>
      <c r="KUL60" s="332"/>
      <c r="KUM60" s="332"/>
      <c r="KUN60" s="332"/>
      <c r="KUO60" s="332"/>
      <c r="KUP60" s="332"/>
      <c r="KUQ60" s="332"/>
      <c r="KUR60" s="332"/>
      <c r="KUS60" s="332"/>
      <c r="KUT60" s="332"/>
      <c r="KUU60" s="332"/>
      <c r="KUV60" s="332"/>
      <c r="KUW60" s="332"/>
      <c r="KUX60" s="332"/>
      <c r="KUY60" s="332"/>
      <c r="KUZ60" s="332"/>
      <c r="KVA60" s="332"/>
      <c r="KVB60" s="332"/>
      <c r="KVC60" s="332"/>
      <c r="KVD60" s="332"/>
      <c r="KVE60" s="332"/>
      <c r="KVF60" s="332"/>
      <c r="KVG60" s="332"/>
      <c r="KVH60" s="332"/>
      <c r="KVI60" s="332"/>
      <c r="KVJ60" s="332"/>
      <c r="KVK60" s="332"/>
      <c r="KVL60" s="332"/>
      <c r="KVM60" s="332"/>
      <c r="KVN60" s="332"/>
      <c r="KVO60" s="332"/>
      <c r="KVP60" s="332"/>
      <c r="KVQ60" s="332"/>
      <c r="KVR60" s="332"/>
      <c r="KVS60" s="332"/>
      <c r="KVT60" s="332"/>
      <c r="KVU60" s="332"/>
      <c r="KVV60" s="332"/>
      <c r="KVW60" s="332"/>
      <c r="KVX60" s="332"/>
      <c r="KVY60" s="332"/>
      <c r="KVZ60" s="332"/>
      <c r="KWA60" s="332"/>
      <c r="KWB60" s="332"/>
      <c r="KWC60" s="332"/>
      <c r="KWD60" s="332"/>
      <c r="KWE60" s="332"/>
      <c r="KWF60" s="332"/>
      <c r="KWG60" s="332"/>
      <c r="KWH60" s="332"/>
      <c r="KWI60" s="332"/>
      <c r="KWJ60" s="332"/>
      <c r="KWK60" s="332"/>
      <c r="KWL60" s="332"/>
      <c r="KWM60" s="332"/>
      <c r="KWN60" s="332"/>
      <c r="KWO60" s="332"/>
      <c r="KWP60" s="332"/>
      <c r="KWQ60" s="332"/>
      <c r="KWR60" s="332"/>
      <c r="KWS60" s="332"/>
      <c r="KWT60" s="332"/>
      <c r="KWU60" s="332"/>
      <c r="KWV60" s="332"/>
      <c r="KWW60" s="332"/>
      <c r="KWX60" s="332"/>
      <c r="KWY60" s="332"/>
      <c r="KWZ60" s="332"/>
      <c r="KXA60" s="332"/>
      <c r="KXB60" s="332"/>
      <c r="KXC60" s="332"/>
      <c r="KXD60" s="332"/>
      <c r="KXE60" s="332"/>
      <c r="KXF60" s="332"/>
      <c r="KXG60" s="332"/>
      <c r="KXH60" s="332"/>
      <c r="KXI60" s="332"/>
      <c r="KXJ60" s="332"/>
      <c r="KXK60" s="332"/>
      <c r="KXL60" s="332"/>
      <c r="KXM60" s="332"/>
      <c r="KXN60" s="332"/>
      <c r="KXO60" s="332"/>
      <c r="KXP60" s="332"/>
      <c r="KXQ60" s="332"/>
      <c r="KXR60" s="332"/>
      <c r="KXS60" s="332"/>
      <c r="KXT60" s="332"/>
      <c r="KXU60" s="332"/>
      <c r="KXV60" s="332"/>
      <c r="KXW60" s="332"/>
      <c r="KXX60" s="332"/>
      <c r="KXY60" s="332"/>
      <c r="KXZ60" s="332"/>
      <c r="KYA60" s="332"/>
      <c r="KYB60" s="332"/>
      <c r="KYC60" s="332"/>
      <c r="KYD60" s="332"/>
      <c r="KYE60" s="332"/>
      <c r="KYF60" s="332"/>
      <c r="KYG60" s="332"/>
      <c r="KYH60" s="332"/>
      <c r="KYI60" s="332"/>
      <c r="KYJ60" s="332"/>
      <c r="KYK60" s="332"/>
      <c r="KYL60" s="332"/>
      <c r="KYM60" s="332"/>
      <c r="KYN60" s="332"/>
      <c r="KYO60" s="332"/>
      <c r="KYP60" s="332"/>
      <c r="KYQ60" s="332"/>
      <c r="KYR60" s="332"/>
      <c r="KYS60" s="332"/>
      <c r="KYT60" s="332"/>
      <c r="KYU60" s="332"/>
      <c r="KYV60" s="332"/>
      <c r="KYW60" s="332"/>
      <c r="KYX60" s="332"/>
      <c r="KYY60" s="332"/>
      <c r="KYZ60" s="332"/>
      <c r="KZA60" s="332"/>
      <c r="KZB60" s="332"/>
      <c r="KZC60" s="332"/>
      <c r="KZD60" s="332"/>
      <c r="KZE60" s="332"/>
      <c r="KZF60" s="332"/>
      <c r="KZG60" s="332"/>
      <c r="KZH60" s="332"/>
      <c r="KZI60" s="332"/>
      <c r="KZJ60" s="332"/>
      <c r="KZK60" s="332"/>
      <c r="KZL60" s="332"/>
      <c r="KZM60" s="332"/>
      <c r="KZN60" s="332"/>
      <c r="KZO60" s="332"/>
      <c r="KZP60" s="332"/>
      <c r="KZQ60" s="332"/>
      <c r="KZR60" s="332"/>
      <c r="KZS60" s="332"/>
      <c r="KZT60" s="332"/>
      <c r="KZU60" s="332"/>
      <c r="KZV60" s="332"/>
      <c r="KZW60" s="332"/>
      <c r="KZX60" s="332"/>
      <c r="KZY60" s="332"/>
      <c r="KZZ60" s="332"/>
      <c r="LAA60" s="332"/>
      <c r="LAB60" s="332"/>
      <c r="LAC60" s="332"/>
      <c r="LAD60" s="332"/>
      <c r="LAE60" s="332"/>
      <c r="LAF60" s="332"/>
      <c r="LAG60" s="332"/>
      <c r="LAH60" s="332"/>
      <c r="LAI60" s="332"/>
      <c r="LAJ60" s="332"/>
      <c r="LAK60" s="332"/>
      <c r="LAL60" s="332"/>
      <c r="LAM60" s="332"/>
      <c r="LAN60" s="332"/>
      <c r="LAO60" s="332"/>
      <c r="LAP60" s="332"/>
      <c r="LAQ60" s="332"/>
      <c r="LAR60" s="332"/>
      <c r="LAS60" s="332"/>
      <c r="LAT60" s="332"/>
      <c r="LAU60" s="332"/>
      <c r="LAV60" s="332"/>
      <c r="LAW60" s="332"/>
      <c r="LAX60" s="332"/>
      <c r="LAY60" s="332"/>
      <c r="LAZ60" s="332"/>
      <c r="LBA60" s="332"/>
      <c r="LBB60" s="332"/>
      <c r="LBC60" s="332"/>
      <c r="LBD60" s="332"/>
      <c r="LBE60" s="332"/>
      <c r="LBF60" s="332"/>
      <c r="LBG60" s="332"/>
      <c r="LBH60" s="332"/>
      <c r="LBI60" s="332"/>
      <c r="LBJ60" s="332"/>
      <c r="LBK60" s="332"/>
      <c r="LBL60" s="332"/>
      <c r="LBM60" s="332"/>
      <c r="LBN60" s="332"/>
      <c r="LBO60" s="332"/>
      <c r="LBP60" s="332"/>
      <c r="LBQ60" s="332"/>
      <c r="LBR60" s="332"/>
      <c r="LBS60" s="332"/>
      <c r="LBT60" s="332"/>
      <c r="LBU60" s="332"/>
      <c r="LBV60" s="332"/>
      <c r="LBW60" s="332"/>
      <c r="LBX60" s="332"/>
      <c r="LBY60" s="332"/>
      <c r="LBZ60" s="332"/>
      <c r="LCA60" s="332"/>
      <c r="LCB60" s="332"/>
      <c r="LCC60" s="332"/>
      <c r="LCD60" s="332"/>
      <c r="LCE60" s="332"/>
      <c r="LCF60" s="332"/>
      <c r="LCG60" s="332"/>
      <c r="LCH60" s="332"/>
      <c r="LCI60" s="332"/>
      <c r="LCJ60" s="332"/>
      <c r="LCK60" s="332"/>
      <c r="LCL60" s="332"/>
      <c r="LCM60" s="332"/>
      <c r="LCN60" s="332"/>
      <c r="LCO60" s="332"/>
      <c r="LCP60" s="332"/>
      <c r="LCQ60" s="332"/>
      <c r="LCR60" s="332"/>
      <c r="LCS60" s="332"/>
      <c r="LCT60" s="332"/>
      <c r="LCU60" s="332"/>
      <c r="LCV60" s="332"/>
      <c r="LCW60" s="332"/>
      <c r="LCX60" s="332"/>
      <c r="LCY60" s="332"/>
      <c r="LCZ60" s="332"/>
      <c r="LDA60" s="332"/>
      <c r="LDB60" s="332"/>
      <c r="LDC60" s="332"/>
      <c r="LDD60" s="332"/>
      <c r="LDE60" s="332"/>
      <c r="LDF60" s="332"/>
      <c r="LDG60" s="332"/>
      <c r="LDH60" s="332"/>
      <c r="LDI60" s="332"/>
      <c r="LDJ60" s="332"/>
      <c r="LDK60" s="332"/>
      <c r="LDL60" s="332"/>
      <c r="LDM60" s="332"/>
      <c r="LDN60" s="332"/>
      <c r="LDO60" s="332"/>
      <c r="LDP60" s="332"/>
      <c r="LDQ60" s="332"/>
      <c r="LDR60" s="332"/>
      <c r="LDS60" s="332"/>
      <c r="LDT60" s="332"/>
      <c r="LDU60" s="332"/>
      <c r="LDV60" s="332"/>
      <c r="LDW60" s="332"/>
      <c r="LDX60" s="332"/>
      <c r="LDY60" s="332"/>
      <c r="LDZ60" s="332"/>
      <c r="LEA60" s="332"/>
      <c r="LEB60" s="332"/>
      <c r="LEC60" s="332"/>
      <c r="LED60" s="332"/>
      <c r="LEE60" s="332"/>
      <c r="LEF60" s="332"/>
      <c r="LEG60" s="332"/>
      <c r="LEH60" s="332"/>
      <c r="LEI60" s="332"/>
      <c r="LEJ60" s="332"/>
      <c r="LEK60" s="332"/>
      <c r="LEL60" s="332"/>
      <c r="LEM60" s="332"/>
      <c r="LEN60" s="332"/>
      <c r="LEO60" s="332"/>
      <c r="LEP60" s="332"/>
      <c r="LEQ60" s="332"/>
      <c r="LER60" s="332"/>
      <c r="LES60" s="332"/>
      <c r="LET60" s="332"/>
      <c r="LEU60" s="332"/>
      <c r="LEV60" s="332"/>
      <c r="LEW60" s="332"/>
      <c r="LEX60" s="332"/>
      <c r="LEY60" s="332"/>
      <c r="LEZ60" s="332"/>
      <c r="LFA60" s="332"/>
      <c r="LFB60" s="332"/>
      <c r="LFC60" s="332"/>
      <c r="LFD60" s="332"/>
      <c r="LFE60" s="332"/>
      <c r="LFF60" s="332"/>
      <c r="LFG60" s="332"/>
      <c r="LFH60" s="332"/>
      <c r="LFI60" s="332"/>
      <c r="LFJ60" s="332"/>
      <c r="LFK60" s="332"/>
      <c r="LFL60" s="332"/>
      <c r="LFM60" s="332"/>
      <c r="LFN60" s="332"/>
      <c r="LFO60" s="332"/>
      <c r="LFP60" s="332"/>
      <c r="LFQ60" s="332"/>
      <c r="LFR60" s="332"/>
      <c r="LFS60" s="332"/>
      <c r="LFT60" s="332"/>
      <c r="LFU60" s="332"/>
      <c r="LFV60" s="332"/>
      <c r="LFW60" s="332"/>
      <c r="LFX60" s="332"/>
      <c r="LFY60" s="332"/>
      <c r="LFZ60" s="332"/>
      <c r="LGA60" s="332"/>
      <c r="LGB60" s="332"/>
      <c r="LGC60" s="332"/>
      <c r="LGD60" s="332"/>
      <c r="LGE60" s="332"/>
      <c r="LGF60" s="332"/>
      <c r="LGG60" s="332"/>
      <c r="LGH60" s="332"/>
      <c r="LGI60" s="332"/>
      <c r="LGJ60" s="332"/>
      <c r="LGK60" s="332"/>
      <c r="LGL60" s="332"/>
      <c r="LGM60" s="332"/>
      <c r="LGN60" s="332"/>
      <c r="LGO60" s="332"/>
      <c r="LGP60" s="332"/>
      <c r="LGQ60" s="332"/>
      <c r="LGR60" s="332"/>
      <c r="LGS60" s="332"/>
      <c r="LGT60" s="332"/>
      <c r="LGU60" s="332"/>
      <c r="LGV60" s="332"/>
      <c r="LGW60" s="332"/>
      <c r="LGX60" s="332"/>
      <c r="LGY60" s="332"/>
      <c r="LGZ60" s="332"/>
      <c r="LHA60" s="332"/>
      <c r="LHB60" s="332"/>
      <c r="LHC60" s="332"/>
      <c r="LHD60" s="332"/>
      <c r="LHE60" s="332"/>
      <c r="LHF60" s="332"/>
      <c r="LHG60" s="332"/>
      <c r="LHH60" s="332"/>
      <c r="LHI60" s="332"/>
      <c r="LHJ60" s="332"/>
      <c r="LHK60" s="332"/>
      <c r="LHL60" s="332"/>
      <c r="LHM60" s="332"/>
      <c r="LHN60" s="332"/>
      <c r="LHO60" s="332"/>
      <c r="LHP60" s="332"/>
      <c r="LHQ60" s="332"/>
      <c r="LHR60" s="332"/>
      <c r="LHS60" s="332"/>
      <c r="LHT60" s="332"/>
      <c r="LHU60" s="332"/>
      <c r="LHV60" s="332"/>
      <c r="LHW60" s="332"/>
      <c r="LHX60" s="332"/>
      <c r="LHY60" s="332"/>
      <c r="LHZ60" s="332"/>
      <c r="LIA60" s="332"/>
      <c r="LIB60" s="332"/>
      <c r="LIC60" s="332"/>
      <c r="LID60" s="332"/>
      <c r="LIE60" s="332"/>
      <c r="LIF60" s="332"/>
      <c r="LIG60" s="332"/>
      <c r="LIH60" s="332"/>
      <c r="LII60" s="332"/>
      <c r="LIJ60" s="332"/>
      <c r="LIK60" s="332"/>
      <c r="LIL60" s="332"/>
      <c r="LIM60" s="332"/>
      <c r="LIN60" s="332"/>
      <c r="LIO60" s="332"/>
      <c r="LIP60" s="332"/>
      <c r="LIQ60" s="332"/>
      <c r="LIR60" s="332"/>
      <c r="LIS60" s="332"/>
      <c r="LIT60" s="332"/>
      <c r="LIU60" s="332"/>
      <c r="LIV60" s="332"/>
      <c r="LIW60" s="332"/>
      <c r="LIX60" s="332"/>
      <c r="LIY60" s="332"/>
      <c r="LIZ60" s="332"/>
      <c r="LJA60" s="332"/>
      <c r="LJB60" s="332"/>
      <c r="LJC60" s="332"/>
      <c r="LJD60" s="332"/>
      <c r="LJE60" s="332"/>
      <c r="LJF60" s="332"/>
      <c r="LJG60" s="332"/>
      <c r="LJH60" s="332"/>
      <c r="LJI60" s="332"/>
      <c r="LJJ60" s="332"/>
      <c r="LJK60" s="332"/>
      <c r="LJL60" s="332"/>
      <c r="LJM60" s="332"/>
      <c r="LJN60" s="332"/>
      <c r="LJO60" s="332"/>
      <c r="LJP60" s="332"/>
      <c r="LJQ60" s="332"/>
      <c r="LJR60" s="332"/>
      <c r="LJS60" s="332"/>
      <c r="LJT60" s="332"/>
      <c r="LJU60" s="332"/>
      <c r="LJV60" s="332"/>
      <c r="LJW60" s="332"/>
      <c r="LJX60" s="332"/>
      <c r="LJY60" s="332"/>
      <c r="LJZ60" s="332"/>
      <c r="LKA60" s="332"/>
      <c r="LKB60" s="332"/>
      <c r="LKC60" s="332"/>
      <c r="LKD60" s="332"/>
      <c r="LKE60" s="332"/>
      <c r="LKF60" s="332"/>
      <c r="LKG60" s="332"/>
      <c r="LKH60" s="332"/>
      <c r="LKI60" s="332"/>
      <c r="LKJ60" s="332"/>
      <c r="LKK60" s="332"/>
      <c r="LKL60" s="332"/>
      <c r="LKM60" s="332"/>
      <c r="LKN60" s="332"/>
      <c r="LKO60" s="332"/>
      <c r="LKP60" s="332"/>
      <c r="LKQ60" s="332"/>
      <c r="LKR60" s="332"/>
      <c r="LKS60" s="332"/>
      <c r="LKT60" s="332"/>
      <c r="LKU60" s="332"/>
      <c r="LKV60" s="332"/>
      <c r="LKW60" s="332"/>
      <c r="LKX60" s="332"/>
      <c r="LKY60" s="332"/>
      <c r="LKZ60" s="332"/>
      <c r="LLA60" s="332"/>
      <c r="LLB60" s="332"/>
      <c r="LLC60" s="332"/>
      <c r="LLD60" s="332"/>
      <c r="LLE60" s="332"/>
      <c r="LLF60" s="332"/>
      <c r="LLG60" s="332"/>
      <c r="LLH60" s="332"/>
      <c r="LLI60" s="332"/>
      <c r="LLJ60" s="332"/>
      <c r="LLK60" s="332"/>
      <c r="LLL60" s="332"/>
      <c r="LLM60" s="332"/>
      <c r="LLN60" s="332"/>
      <c r="LLO60" s="332"/>
      <c r="LLP60" s="332"/>
      <c r="LLQ60" s="332"/>
      <c r="LLR60" s="332"/>
      <c r="LLS60" s="332"/>
      <c r="LLT60" s="332"/>
      <c r="LLU60" s="332"/>
      <c r="LLV60" s="332"/>
      <c r="LLW60" s="332"/>
      <c r="LLX60" s="332"/>
      <c r="LLY60" s="332"/>
      <c r="LLZ60" s="332"/>
      <c r="LMA60" s="332"/>
      <c r="LMB60" s="332"/>
      <c r="LMC60" s="332"/>
      <c r="LMD60" s="332"/>
      <c r="LME60" s="332"/>
      <c r="LMF60" s="332"/>
      <c r="LMG60" s="332"/>
      <c r="LMH60" s="332"/>
      <c r="LMI60" s="332"/>
      <c r="LMJ60" s="332"/>
      <c r="LMK60" s="332"/>
      <c r="LML60" s="332"/>
      <c r="LMM60" s="332"/>
      <c r="LMN60" s="332"/>
      <c r="LMO60" s="332"/>
      <c r="LMP60" s="332"/>
      <c r="LMQ60" s="332"/>
      <c r="LMR60" s="332"/>
      <c r="LMS60" s="332"/>
      <c r="LMT60" s="332"/>
      <c r="LMU60" s="332"/>
      <c r="LMV60" s="332"/>
      <c r="LMW60" s="332"/>
      <c r="LMX60" s="332"/>
      <c r="LMY60" s="332"/>
      <c r="LMZ60" s="332"/>
      <c r="LNA60" s="332"/>
      <c r="LNB60" s="332"/>
      <c r="LNC60" s="332"/>
      <c r="LND60" s="332"/>
      <c r="LNE60" s="332"/>
      <c r="LNF60" s="332"/>
      <c r="LNG60" s="332"/>
      <c r="LNH60" s="332"/>
      <c r="LNI60" s="332"/>
      <c r="LNJ60" s="332"/>
      <c r="LNK60" s="332"/>
      <c r="LNL60" s="332"/>
      <c r="LNM60" s="332"/>
      <c r="LNN60" s="332"/>
      <c r="LNO60" s="332"/>
      <c r="LNP60" s="332"/>
      <c r="LNQ60" s="332"/>
      <c r="LNR60" s="332"/>
      <c r="LNS60" s="332"/>
      <c r="LNT60" s="332"/>
      <c r="LNU60" s="332"/>
      <c r="LNV60" s="332"/>
      <c r="LNW60" s="332"/>
      <c r="LNX60" s="332"/>
      <c r="LNY60" s="332"/>
      <c r="LNZ60" s="332"/>
      <c r="LOA60" s="332"/>
      <c r="LOB60" s="332"/>
      <c r="LOC60" s="332"/>
      <c r="LOD60" s="332"/>
      <c r="LOE60" s="332"/>
      <c r="LOF60" s="332"/>
      <c r="LOG60" s="332"/>
      <c r="LOH60" s="332"/>
      <c r="LOI60" s="332"/>
      <c r="LOJ60" s="332"/>
      <c r="LOK60" s="332"/>
      <c r="LOL60" s="332"/>
      <c r="LOM60" s="332"/>
      <c r="LON60" s="332"/>
      <c r="LOO60" s="332"/>
      <c r="LOP60" s="332"/>
      <c r="LOQ60" s="332"/>
      <c r="LOR60" s="332"/>
      <c r="LOS60" s="332"/>
      <c r="LOT60" s="332"/>
      <c r="LOU60" s="332"/>
      <c r="LOV60" s="332"/>
      <c r="LOW60" s="332"/>
      <c r="LOX60" s="332"/>
      <c r="LOY60" s="332"/>
      <c r="LOZ60" s="332"/>
      <c r="LPA60" s="332"/>
      <c r="LPB60" s="332"/>
      <c r="LPC60" s="332"/>
      <c r="LPD60" s="332"/>
      <c r="LPE60" s="332"/>
      <c r="LPF60" s="332"/>
      <c r="LPG60" s="332"/>
      <c r="LPH60" s="332"/>
      <c r="LPI60" s="332"/>
      <c r="LPJ60" s="332"/>
      <c r="LPK60" s="332"/>
      <c r="LPL60" s="332"/>
      <c r="LPM60" s="332"/>
      <c r="LPN60" s="332"/>
      <c r="LPO60" s="332"/>
      <c r="LPP60" s="332"/>
      <c r="LPQ60" s="332"/>
      <c r="LPR60" s="332"/>
      <c r="LPS60" s="332"/>
      <c r="LPT60" s="332"/>
      <c r="LPU60" s="332"/>
      <c r="LPV60" s="332"/>
      <c r="LPW60" s="332"/>
      <c r="LPX60" s="332"/>
      <c r="LPY60" s="332"/>
      <c r="LPZ60" s="332"/>
      <c r="LQA60" s="332"/>
      <c r="LQB60" s="332"/>
      <c r="LQC60" s="332"/>
      <c r="LQD60" s="332"/>
      <c r="LQE60" s="332"/>
      <c r="LQF60" s="332"/>
      <c r="LQG60" s="332"/>
      <c r="LQH60" s="332"/>
      <c r="LQI60" s="332"/>
      <c r="LQJ60" s="332"/>
      <c r="LQK60" s="332"/>
      <c r="LQL60" s="332"/>
      <c r="LQM60" s="332"/>
      <c r="LQN60" s="332"/>
      <c r="LQO60" s="332"/>
      <c r="LQP60" s="332"/>
      <c r="LQQ60" s="332"/>
      <c r="LQR60" s="332"/>
      <c r="LQS60" s="332"/>
      <c r="LQT60" s="332"/>
      <c r="LQU60" s="332"/>
      <c r="LQV60" s="332"/>
      <c r="LQW60" s="332"/>
      <c r="LQX60" s="332"/>
      <c r="LQY60" s="332"/>
      <c r="LQZ60" s="332"/>
      <c r="LRA60" s="332"/>
      <c r="LRB60" s="332"/>
      <c r="LRC60" s="332"/>
      <c r="LRD60" s="332"/>
      <c r="LRE60" s="332"/>
      <c r="LRF60" s="332"/>
      <c r="LRG60" s="332"/>
      <c r="LRH60" s="332"/>
      <c r="LRI60" s="332"/>
      <c r="LRJ60" s="332"/>
      <c r="LRK60" s="332"/>
      <c r="LRL60" s="332"/>
      <c r="LRM60" s="332"/>
      <c r="LRN60" s="332"/>
      <c r="LRO60" s="332"/>
      <c r="LRP60" s="332"/>
      <c r="LRQ60" s="332"/>
      <c r="LRR60" s="332"/>
      <c r="LRS60" s="332"/>
      <c r="LRT60" s="332"/>
      <c r="LRU60" s="332"/>
      <c r="LRV60" s="332"/>
      <c r="LRW60" s="332"/>
      <c r="LRX60" s="332"/>
      <c r="LRY60" s="332"/>
      <c r="LRZ60" s="332"/>
      <c r="LSA60" s="332"/>
      <c r="LSB60" s="332"/>
      <c r="LSC60" s="332"/>
      <c r="LSD60" s="332"/>
      <c r="LSE60" s="332"/>
      <c r="LSF60" s="332"/>
      <c r="LSG60" s="332"/>
      <c r="LSH60" s="332"/>
      <c r="LSI60" s="332"/>
      <c r="LSJ60" s="332"/>
      <c r="LSK60" s="332"/>
      <c r="LSL60" s="332"/>
      <c r="LSM60" s="332"/>
      <c r="LSN60" s="332"/>
      <c r="LSO60" s="332"/>
      <c r="LSP60" s="332"/>
      <c r="LSQ60" s="332"/>
      <c r="LSR60" s="332"/>
      <c r="LSS60" s="332"/>
      <c r="LST60" s="332"/>
      <c r="LSU60" s="332"/>
      <c r="LSV60" s="332"/>
      <c r="LSW60" s="332"/>
      <c r="LSX60" s="332"/>
      <c r="LSY60" s="332"/>
      <c r="LSZ60" s="332"/>
      <c r="LTA60" s="332"/>
      <c r="LTB60" s="332"/>
      <c r="LTC60" s="332"/>
      <c r="LTD60" s="332"/>
      <c r="LTE60" s="332"/>
      <c r="LTF60" s="332"/>
      <c r="LTG60" s="332"/>
      <c r="LTH60" s="332"/>
      <c r="LTI60" s="332"/>
      <c r="LTJ60" s="332"/>
      <c r="LTK60" s="332"/>
      <c r="LTL60" s="332"/>
      <c r="LTM60" s="332"/>
      <c r="LTN60" s="332"/>
      <c r="LTO60" s="332"/>
      <c r="LTP60" s="332"/>
      <c r="LTQ60" s="332"/>
      <c r="LTR60" s="332"/>
      <c r="LTS60" s="332"/>
      <c r="LTT60" s="332"/>
      <c r="LTU60" s="332"/>
      <c r="LTV60" s="332"/>
      <c r="LTW60" s="332"/>
      <c r="LTX60" s="332"/>
      <c r="LTY60" s="332"/>
      <c r="LTZ60" s="332"/>
      <c r="LUA60" s="332"/>
      <c r="LUB60" s="332"/>
      <c r="LUC60" s="332"/>
      <c r="LUD60" s="332"/>
      <c r="LUE60" s="332"/>
      <c r="LUF60" s="332"/>
      <c r="LUG60" s="332"/>
      <c r="LUH60" s="332"/>
      <c r="LUI60" s="332"/>
      <c r="LUJ60" s="332"/>
      <c r="LUK60" s="332"/>
      <c r="LUL60" s="332"/>
      <c r="LUM60" s="332"/>
      <c r="LUN60" s="332"/>
      <c r="LUO60" s="332"/>
      <c r="LUP60" s="332"/>
      <c r="LUQ60" s="332"/>
      <c r="LUR60" s="332"/>
      <c r="LUS60" s="332"/>
      <c r="LUT60" s="332"/>
      <c r="LUU60" s="332"/>
      <c r="LUV60" s="332"/>
      <c r="LUW60" s="332"/>
      <c r="LUX60" s="332"/>
      <c r="LUY60" s="332"/>
      <c r="LUZ60" s="332"/>
      <c r="LVA60" s="332"/>
      <c r="LVB60" s="332"/>
      <c r="LVC60" s="332"/>
      <c r="LVD60" s="332"/>
      <c r="LVE60" s="332"/>
      <c r="LVF60" s="332"/>
      <c r="LVG60" s="332"/>
      <c r="LVH60" s="332"/>
      <c r="LVI60" s="332"/>
      <c r="LVJ60" s="332"/>
      <c r="LVK60" s="332"/>
      <c r="LVL60" s="332"/>
      <c r="LVM60" s="332"/>
      <c r="LVN60" s="332"/>
      <c r="LVO60" s="332"/>
      <c r="LVP60" s="332"/>
      <c r="LVQ60" s="332"/>
      <c r="LVR60" s="332"/>
      <c r="LVS60" s="332"/>
      <c r="LVT60" s="332"/>
      <c r="LVU60" s="332"/>
      <c r="LVV60" s="332"/>
      <c r="LVW60" s="332"/>
      <c r="LVX60" s="332"/>
      <c r="LVY60" s="332"/>
      <c r="LVZ60" s="332"/>
      <c r="LWA60" s="332"/>
      <c r="LWB60" s="332"/>
      <c r="LWC60" s="332"/>
      <c r="LWD60" s="332"/>
      <c r="LWE60" s="332"/>
      <c r="LWF60" s="332"/>
      <c r="LWG60" s="332"/>
      <c r="LWH60" s="332"/>
      <c r="LWI60" s="332"/>
      <c r="LWJ60" s="332"/>
      <c r="LWK60" s="332"/>
      <c r="LWL60" s="332"/>
      <c r="LWM60" s="332"/>
      <c r="LWN60" s="332"/>
      <c r="LWO60" s="332"/>
      <c r="LWP60" s="332"/>
      <c r="LWQ60" s="332"/>
      <c r="LWR60" s="332"/>
      <c r="LWS60" s="332"/>
      <c r="LWT60" s="332"/>
      <c r="LWU60" s="332"/>
      <c r="LWV60" s="332"/>
      <c r="LWW60" s="332"/>
      <c r="LWX60" s="332"/>
      <c r="LWY60" s="332"/>
      <c r="LWZ60" s="332"/>
      <c r="LXA60" s="332"/>
      <c r="LXB60" s="332"/>
      <c r="LXC60" s="332"/>
      <c r="LXD60" s="332"/>
      <c r="LXE60" s="332"/>
      <c r="LXF60" s="332"/>
      <c r="LXG60" s="332"/>
      <c r="LXH60" s="332"/>
      <c r="LXI60" s="332"/>
      <c r="LXJ60" s="332"/>
      <c r="LXK60" s="332"/>
      <c r="LXL60" s="332"/>
      <c r="LXM60" s="332"/>
      <c r="LXN60" s="332"/>
      <c r="LXO60" s="332"/>
      <c r="LXP60" s="332"/>
      <c r="LXQ60" s="332"/>
      <c r="LXR60" s="332"/>
      <c r="LXS60" s="332"/>
      <c r="LXT60" s="332"/>
      <c r="LXU60" s="332"/>
      <c r="LXV60" s="332"/>
      <c r="LXW60" s="332"/>
      <c r="LXX60" s="332"/>
      <c r="LXY60" s="332"/>
      <c r="LXZ60" s="332"/>
      <c r="LYA60" s="332"/>
      <c r="LYB60" s="332"/>
      <c r="LYC60" s="332"/>
      <c r="LYD60" s="332"/>
      <c r="LYE60" s="332"/>
      <c r="LYF60" s="332"/>
      <c r="LYG60" s="332"/>
      <c r="LYH60" s="332"/>
      <c r="LYI60" s="332"/>
      <c r="LYJ60" s="332"/>
      <c r="LYK60" s="332"/>
      <c r="LYL60" s="332"/>
      <c r="LYM60" s="332"/>
      <c r="LYN60" s="332"/>
      <c r="LYO60" s="332"/>
      <c r="LYP60" s="332"/>
      <c r="LYQ60" s="332"/>
      <c r="LYR60" s="332"/>
      <c r="LYS60" s="332"/>
      <c r="LYT60" s="332"/>
      <c r="LYU60" s="332"/>
      <c r="LYV60" s="332"/>
      <c r="LYW60" s="332"/>
      <c r="LYX60" s="332"/>
      <c r="LYY60" s="332"/>
      <c r="LYZ60" s="332"/>
      <c r="LZA60" s="332"/>
      <c r="LZB60" s="332"/>
      <c r="LZC60" s="332"/>
      <c r="LZD60" s="332"/>
      <c r="LZE60" s="332"/>
      <c r="LZF60" s="332"/>
      <c r="LZG60" s="332"/>
      <c r="LZH60" s="332"/>
      <c r="LZI60" s="332"/>
      <c r="LZJ60" s="332"/>
      <c r="LZK60" s="332"/>
      <c r="LZL60" s="332"/>
      <c r="LZM60" s="332"/>
      <c r="LZN60" s="332"/>
      <c r="LZO60" s="332"/>
      <c r="LZP60" s="332"/>
      <c r="LZQ60" s="332"/>
      <c r="LZR60" s="332"/>
      <c r="LZS60" s="332"/>
      <c r="LZT60" s="332"/>
      <c r="LZU60" s="332"/>
      <c r="LZV60" s="332"/>
      <c r="LZW60" s="332"/>
      <c r="LZX60" s="332"/>
      <c r="LZY60" s="332"/>
      <c r="LZZ60" s="332"/>
      <c r="MAA60" s="332"/>
      <c r="MAB60" s="332"/>
      <c r="MAC60" s="332"/>
      <c r="MAD60" s="332"/>
      <c r="MAE60" s="332"/>
      <c r="MAF60" s="332"/>
      <c r="MAG60" s="332"/>
      <c r="MAH60" s="332"/>
      <c r="MAI60" s="332"/>
      <c r="MAJ60" s="332"/>
      <c r="MAK60" s="332"/>
      <c r="MAL60" s="332"/>
      <c r="MAM60" s="332"/>
      <c r="MAN60" s="332"/>
      <c r="MAO60" s="332"/>
      <c r="MAP60" s="332"/>
      <c r="MAQ60" s="332"/>
      <c r="MAR60" s="332"/>
      <c r="MAS60" s="332"/>
      <c r="MAT60" s="332"/>
      <c r="MAU60" s="332"/>
      <c r="MAV60" s="332"/>
      <c r="MAW60" s="332"/>
      <c r="MAX60" s="332"/>
      <c r="MAY60" s="332"/>
      <c r="MAZ60" s="332"/>
      <c r="MBA60" s="332"/>
      <c r="MBB60" s="332"/>
      <c r="MBC60" s="332"/>
      <c r="MBD60" s="332"/>
      <c r="MBE60" s="332"/>
      <c r="MBF60" s="332"/>
      <c r="MBG60" s="332"/>
      <c r="MBH60" s="332"/>
      <c r="MBI60" s="332"/>
      <c r="MBJ60" s="332"/>
      <c r="MBK60" s="332"/>
      <c r="MBL60" s="332"/>
      <c r="MBM60" s="332"/>
      <c r="MBN60" s="332"/>
      <c r="MBO60" s="332"/>
      <c r="MBP60" s="332"/>
      <c r="MBQ60" s="332"/>
      <c r="MBR60" s="332"/>
      <c r="MBS60" s="332"/>
      <c r="MBT60" s="332"/>
      <c r="MBU60" s="332"/>
      <c r="MBV60" s="332"/>
      <c r="MBW60" s="332"/>
      <c r="MBX60" s="332"/>
      <c r="MBY60" s="332"/>
      <c r="MBZ60" s="332"/>
      <c r="MCA60" s="332"/>
      <c r="MCB60" s="332"/>
      <c r="MCC60" s="332"/>
      <c r="MCD60" s="332"/>
      <c r="MCE60" s="332"/>
      <c r="MCF60" s="332"/>
      <c r="MCG60" s="332"/>
      <c r="MCH60" s="332"/>
      <c r="MCI60" s="332"/>
      <c r="MCJ60" s="332"/>
      <c r="MCK60" s="332"/>
      <c r="MCL60" s="332"/>
      <c r="MCM60" s="332"/>
      <c r="MCN60" s="332"/>
      <c r="MCO60" s="332"/>
      <c r="MCP60" s="332"/>
      <c r="MCQ60" s="332"/>
      <c r="MCR60" s="332"/>
      <c r="MCS60" s="332"/>
      <c r="MCT60" s="332"/>
      <c r="MCU60" s="332"/>
      <c r="MCV60" s="332"/>
      <c r="MCW60" s="332"/>
      <c r="MCX60" s="332"/>
      <c r="MCY60" s="332"/>
      <c r="MCZ60" s="332"/>
      <c r="MDA60" s="332"/>
      <c r="MDB60" s="332"/>
      <c r="MDC60" s="332"/>
      <c r="MDD60" s="332"/>
      <c r="MDE60" s="332"/>
      <c r="MDF60" s="332"/>
      <c r="MDG60" s="332"/>
      <c r="MDH60" s="332"/>
      <c r="MDI60" s="332"/>
      <c r="MDJ60" s="332"/>
      <c r="MDK60" s="332"/>
      <c r="MDL60" s="332"/>
      <c r="MDM60" s="332"/>
      <c r="MDN60" s="332"/>
      <c r="MDO60" s="332"/>
      <c r="MDP60" s="332"/>
      <c r="MDQ60" s="332"/>
      <c r="MDR60" s="332"/>
      <c r="MDS60" s="332"/>
      <c r="MDT60" s="332"/>
      <c r="MDU60" s="332"/>
      <c r="MDV60" s="332"/>
      <c r="MDW60" s="332"/>
      <c r="MDX60" s="332"/>
      <c r="MDY60" s="332"/>
      <c r="MDZ60" s="332"/>
      <c r="MEA60" s="332"/>
      <c r="MEB60" s="332"/>
      <c r="MEC60" s="332"/>
      <c r="MED60" s="332"/>
      <c r="MEE60" s="332"/>
      <c r="MEF60" s="332"/>
      <c r="MEG60" s="332"/>
      <c r="MEH60" s="332"/>
      <c r="MEI60" s="332"/>
      <c r="MEJ60" s="332"/>
      <c r="MEK60" s="332"/>
      <c r="MEL60" s="332"/>
      <c r="MEM60" s="332"/>
      <c r="MEN60" s="332"/>
      <c r="MEO60" s="332"/>
      <c r="MEP60" s="332"/>
      <c r="MEQ60" s="332"/>
      <c r="MER60" s="332"/>
      <c r="MES60" s="332"/>
      <c r="MET60" s="332"/>
      <c r="MEU60" s="332"/>
      <c r="MEV60" s="332"/>
      <c r="MEW60" s="332"/>
      <c r="MEX60" s="332"/>
      <c r="MEY60" s="332"/>
      <c r="MEZ60" s="332"/>
      <c r="MFA60" s="332"/>
      <c r="MFB60" s="332"/>
      <c r="MFC60" s="332"/>
      <c r="MFD60" s="332"/>
      <c r="MFE60" s="332"/>
      <c r="MFF60" s="332"/>
      <c r="MFG60" s="332"/>
      <c r="MFH60" s="332"/>
      <c r="MFI60" s="332"/>
      <c r="MFJ60" s="332"/>
      <c r="MFK60" s="332"/>
      <c r="MFL60" s="332"/>
      <c r="MFM60" s="332"/>
      <c r="MFN60" s="332"/>
      <c r="MFO60" s="332"/>
      <c r="MFP60" s="332"/>
      <c r="MFQ60" s="332"/>
      <c r="MFR60" s="332"/>
      <c r="MFS60" s="332"/>
      <c r="MFT60" s="332"/>
      <c r="MFU60" s="332"/>
      <c r="MFV60" s="332"/>
      <c r="MFW60" s="332"/>
      <c r="MFX60" s="332"/>
      <c r="MFY60" s="332"/>
      <c r="MFZ60" s="332"/>
      <c r="MGA60" s="332"/>
      <c r="MGB60" s="332"/>
      <c r="MGC60" s="332"/>
      <c r="MGD60" s="332"/>
      <c r="MGE60" s="332"/>
      <c r="MGF60" s="332"/>
      <c r="MGG60" s="332"/>
      <c r="MGH60" s="332"/>
      <c r="MGI60" s="332"/>
      <c r="MGJ60" s="332"/>
      <c r="MGK60" s="332"/>
      <c r="MGL60" s="332"/>
      <c r="MGM60" s="332"/>
      <c r="MGN60" s="332"/>
      <c r="MGO60" s="332"/>
      <c r="MGP60" s="332"/>
      <c r="MGQ60" s="332"/>
      <c r="MGR60" s="332"/>
      <c r="MGS60" s="332"/>
      <c r="MGT60" s="332"/>
      <c r="MGU60" s="332"/>
      <c r="MGV60" s="332"/>
      <c r="MGW60" s="332"/>
      <c r="MGX60" s="332"/>
      <c r="MGY60" s="332"/>
      <c r="MGZ60" s="332"/>
      <c r="MHA60" s="332"/>
      <c r="MHB60" s="332"/>
      <c r="MHC60" s="332"/>
      <c r="MHD60" s="332"/>
      <c r="MHE60" s="332"/>
      <c r="MHF60" s="332"/>
      <c r="MHG60" s="332"/>
      <c r="MHH60" s="332"/>
      <c r="MHI60" s="332"/>
      <c r="MHJ60" s="332"/>
      <c r="MHK60" s="332"/>
      <c r="MHL60" s="332"/>
      <c r="MHM60" s="332"/>
      <c r="MHN60" s="332"/>
      <c r="MHO60" s="332"/>
      <c r="MHP60" s="332"/>
      <c r="MHQ60" s="332"/>
      <c r="MHR60" s="332"/>
      <c r="MHS60" s="332"/>
      <c r="MHT60" s="332"/>
      <c r="MHU60" s="332"/>
      <c r="MHV60" s="332"/>
      <c r="MHW60" s="332"/>
      <c r="MHX60" s="332"/>
      <c r="MHY60" s="332"/>
      <c r="MHZ60" s="332"/>
      <c r="MIA60" s="332"/>
      <c r="MIB60" s="332"/>
      <c r="MIC60" s="332"/>
      <c r="MID60" s="332"/>
      <c r="MIE60" s="332"/>
      <c r="MIF60" s="332"/>
      <c r="MIG60" s="332"/>
      <c r="MIH60" s="332"/>
      <c r="MII60" s="332"/>
      <c r="MIJ60" s="332"/>
      <c r="MIK60" s="332"/>
      <c r="MIL60" s="332"/>
      <c r="MIM60" s="332"/>
      <c r="MIN60" s="332"/>
      <c r="MIO60" s="332"/>
      <c r="MIP60" s="332"/>
      <c r="MIQ60" s="332"/>
      <c r="MIR60" s="332"/>
      <c r="MIS60" s="332"/>
      <c r="MIT60" s="332"/>
      <c r="MIU60" s="332"/>
      <c r="MIV60" s="332"/>
      <c r="MIW60" s="332"/>
      <c r="MIX60" s="332"/>
      <c r="MIY60" s="332"/>
      <c r="MIZ60" s="332"/>
      <c r="MJA60" s="332"/>
      <c r="MJB60" s="332"/>
      <c r="MJC60" s="332"/>
      <c r="MJD60" s="332"/>
      <c r="MJE60" s="332"/>
      <c r="MJF60" s="332"/>
      <c r="MJG60" s="332"/>
      <c r="MJH60" s="332"/>
      <c r="MJI60" s="332"/>
      <c r="MJJ60" s="332"/>
      <c r="MJK60" s="332"/>
      <c r="MJL60" s="332"/>
      <c r="MJM60" s="332"/>
      <c r="MJN60" s="332"/>
      <c r="MJO60" s="332"/>
      <c r="MJP60" s="332"/>
      <c r="MJQ60" s="332"/>
      <c r="MJR60" s="332"/>
      <c r="MJS60" s="332"/>
      <c r="MJT60" s="332"/>
      <c r="MJU60" s="332"/>
      <c r="MJV60" s="332"/>
      <c r="MJW60" s="332"/>
      <c r="MJX60" s="332"/>
      <c r="MJY60" s="332"/>
      <c r="MJZ60" s="332"/>
      <c r="MKA60" s="332"/>
      <c r="MKB60" s="332"/>
      <c r="MKC60" s="332"/>
      <c r="MKD60" s="332"/>
      <c r="MKE60" s="332"/>
      <c r="MKF60" s="332"/>
      <c r="MKG60" s="332"/>
      <c r="MKH60" s="332"/>
      <c r="MKI60" s="332"/>
      <c r="MKJ60" s="332"/>
      <c r="MKK60" s="332"/>
      <c r="MKL60" s="332"/>
      <c r="MKM60" s="332"/>
      <c r="MKN60" s="332"/>
      <c r="MKO60" s="332"/>
      <c r="MKP60" s="332"/>
      <c r="MKQ60" s="332"/>
      <c r="MKR60" s="332"/>
      <c r="MKS60" s="332"/>
      <c r="MKT60" s="332"/>
      <c r="MKU60" s="332"/>
      <c r="MKV60" s="332"/>
      <c r="MKW60" s="332"/>
      <c r="MKX60" s="332"/>
      <c r="MKY60" s="332"/>
      <c r="MKZ60" s="332"/>
      <c r="MLA60" s="332"/>
      <c r="MLB60" s="332"/>
      <c r="MLC60" s="332"/>
      <c r="MLD60" s="332"/>
      <c r="MLE60" s="332"/>
      <c r="MLF60" s="332"/>
      <c r="MLG60" s="332"/>
      <c r="MLH60" s="332"/>
      <c r="MLI60" s="332"/>
      <c r="MLJ60" s="332"/>
      <c r="MLK60" s="332"/>
      <c r="MLL60" s="332"/>
      <c r="MLM60" s="332"/>
      <c r="MLN60" s="332"/>
      <c r="MLO60" s="332"/>
      <c r="MLP60" s="332"/>
      <c r="MLQ60" s="332"/>
      <c r="MLR60" s="332"/>
      <c r="MLS60" s="332"/>
      <c r="MLT60" s="332"/>
      <c r="MLU60" s="332"/>
      <c r="MLV60" s="332"/>
      <c r="MLW60" s="332"/>
      <c r="MLX60" s="332"/>
      <c r="MLY60" s="332"/>
      <c r="MLZ60" s="332"/>
      <c r="MMA60" s="332"/>
      <c r="MMB60" s="332"/>
      <c r="MMC60" s="332"/>
      <c r="MMD60" s="332"/>
      <c r="MME60" s="332"/>
      <c r="MMF60" s="332"/>
      <c r="MMG60" s="332"/>
      <c r="MMH60" s="332"/>
      <c r="MMI60" s="332"/>
      <c r="MMJ60" s="332"/>
      <c r="MMK60" s="332"/>
      <c r="MML60" s="332"/>
      <c r="MMM60" s="332"/>
      <c r="MMN60" s="332"/>
      <c r="MMO60" s="332"/>
      <c r="MMP60" s="332"/>
      <c r="MMQ60" s="332"/>
      <c r="MMR60" s="332"/>
      <c r="MMS60" s="332"/>
      <c r="MMT60" s="332"/>
      <c r="MMU60" s="332"/>
      <c r="MMV60" s="332"/>
      <c r="MMW60" s="332"/>
      <c r="MMX60" s="332"/>
      <c r="MMY60" s="332"/>
      <c r="MMZ60" s="332"/>
      <c r="MNA60" s="332"/>
      <c r="MNB60" s="332"/>
      <c r="MNC60" s="332"/>
      <c r="MND60" s="332"/>
      <c r="MNE60" s="332"/>
      <c r="MNF60" s="332"/>
      <c r="MNG60" s="332"/>
      <c r="MNH60" s="332"/>
      <c r="MNI60" s="332"/>
      <c r="MNJ60" s="332"/>
      <c r="MNK60" s="332"/>
      <c r="MNL60" s="332"/>
      <c r="MNM60" s="332"/>
      <c r="MNN60" s="332"/>
      <c r="MNO60" s="332"/>
      <c r="MNP60" s="332"/>
      <c r="MNQ60" s="332"/>
      <c r="MNR60" s="332"/>
      <c r="MNS60" s="332"/>
      <c r="MNT60" s="332"/>
      <c r="MNU60" s="332"/>
      <c r="MNV60" s="332"/>
      <c r="MNW60" s="332"/>
      <c r="MNX60" s="332"/>
      <c r="MNY60" s="332"/>
      <c r="MNZ60" s="332"/>
      <c r="MOA60" s="332"/>
      <c r="MOB60" s="332"/>
      <c r="MOC60" s="332"/>
      <c r="MOD60" s="332"/>
      <c r="MOE60" s="332"/>
      <c r="MOF60" s="332"/>
      <c r="MOG60" s="332"/>
      <c r="MOH60" s="332"/>
      <c r="MOI60" s="332"/>
      <c r="MOJ60" s="332"/>
      <c r="MOK60" s="332"/>
      <c r="MOL60" s="332"/>
      <c r="MOM60" s="332"/>
      <c r="MON60" s="332"/>
      <c r="MOO60" s="332"/>
      <c r="MOP60" s="332"/>
      <c r="MOQ60" s="332"/>
      <c r="MOR60" s="332"/>
      <c r="MOS60" s="332"/>
      <c r="MOT60" s="332"/>
      <c r="MOU60" s="332"/>
      <c r="MOV60" s="332"/>
      <c r="MOW60" s="332"/>
      <c r="MOX60" s="332"/>
      <c r="MOY60" s="332"/>
      <c r="MOZ60" s="332"/>
      <c r="MPA60" s="332"/>
      <c r="MPB60" s="332"/>
      <c r="MPC60" s="332"/>
      <c r="MPD60" s="332"/>
      <c r="MPE60" s="332"/>
      <c r="MPF60" s="332"/>
      <c r="MPG60" s="332"/>
      <c r="MPH60" s="332"/>
      <c r="MPI60" s="332"/>
      <c r="MPJ60" s="332"/>
      <c r="MPK60" s="332"/>
      <c r="MPL60" s="332"/>
      <c r="MPM60" s="332"/>
      <c r="MPN60" s="332"/>
      <c r="MPO60" s="332"/>
      <c r="MPP60" s="332"/>
      <c r="MPQ60" s="332"/>
      <c r="MPR60" s="332"/>
      <c r="MPS60" s="332"/>
      <c r="MPT60" s="332"/>
      <c r="MPU60" s="332"/>
      <c r="MPV60" s="332"/>
      <c r="MPW60" s="332"/>
      <c r="MPX60" s="332"/>
      <c r="MPY60" s="332"/>
      <c r="MPZ60" s="332"/>
      <c r="MQA60" s="332"/>
      <c r="MQB60" s="332"/>
      <c r="MQC60" s="332"/>
      <c r="MQD60" s="332"/>
      <c r="MQE60" s="332"/>
      <c r="MQF60" s="332"/>
      <c r="MQG60" s="332"/>
      <c r="MQH60" s="332"/>
      <c r="MQI60" s="332"/>
      <c r="MQJ60" s="332"/>
      <c r="MQK60" s="332"/>
      <c r="MQL60" s="332"/>
      <c r="MQM60" s="332"/>
      <c r="MQN60" s="332"/>
      <c r="MQO60" s="332"/>
      <c r="MQP60" s="332"/>
      <c r="MQQ60" s="332"/>
      <c r="MQR60" s="332"/>
      <c r="MQS60" s="332"/>
      <c r="MQT60" s="332"/>
      <c r="MQU60" s="332"/>
      <c r="MQV60" s="332"/>
      <c r="MQW60" s="332"/>
      <c r="MQX60" s="332"/>
      <c r="MQY60" s="332"/>
      <c r="MQZ60" s="332"/>
      <c r="MRA60" s="332"/>
      <c r="MRB60" s="332"/>
      <c r="MRC60" s="332"/>
      <c r="MRD60" s="332"/>
      <c r="MRE60" s="332"/>
      <c r="MRF60" s="332"/>
      <c r="MRG60" s="332"/>
      <c r="MRH60" s="332"/>
      <c r="MRI60" s="332"/>
      <c r="MRJ60" s="332"/>
      <c r="MRK60" s="332"/>
      <c r="MRL60" s="332"/>
      <c r="MRM60" s="332"/>
      <c r="MRN60" s="332"/>
      <c r="MRO60" s="332"/>
      <c r="MRP60" s="332"/>
      <c r="MRQ60" s="332"/>
      <c r="MRR60" s="332"/>
      <c r="MRS60" s="332"/>
      <c r="MRT60" s="332"/>
      <c r="MRU60" s="332"/>
      <c r="MRV60" s="332"/>
      <c r="MRW60" s="332"/>
      <c r="MRX60" s="332"/>
      <c r="MRY60" s="332"/>
      <c r="MRZ60" s="332"/>
      <c r="MSA60" s="332"/>
      <c r="MSB60" s="332"/>
      <c r="MSC60" s="332"/>
      <c r="MSD60" s="332"/>
      <c r="MSE60" s="332"/>
      <c r="MSF60" s="332"/>
      <c r="MSG60" s="332"/>
      <c r="MSH60" s="332"/>
      <c r="MSI60" s="332"/>
      <c r="MSJ60" s="332"/>
      <c r="MSK60" s="332"/>
      <c r="MSL60" s="332"/>
      <c r="MSM60" s="332"/>
      <c r="MSN60" s="332"/>
      <c r="MSO60" s="332"/>
      <c r="MSP60" s="332"/>
      <c r="MSQ60" s="332"/>
      <c r="MSR60" s="332"/>
      <c r="MSS60" s="332"/>
      <c r="MST60" s="332"/>
      <c r="MSU60" s="332"/>
      <c r="MSV60" s="332"/>
      <c r="MSW60" s="332"/>
      <c r="MSX60" s="332"/>
      <c r="MSY60" s="332"/>
      <c r="MSZ60" s="332"/>
      <c r="MTA60" s="332"/>
      <c r="MTB60" s="332"/>
      <c r="MTC60" s="332"/>
      <c r="MTD60" s="332"/>
      <c r="MTE60" s="332"/>
      <c r="MTF60" s="332"/>
      <c r="MTG60" s="332"/>
      <c r="MTH60" s="332"/>
      <c r="MTI60" s="332"/>
      <c r="MTJ60" s="332"/>
      <c r="MTK60" s="332"/>
      <c r="MTL60" s="332"/>
      <c r="MTM60" s="332"/>
      <c r="MTN60" s="332"/>
      <c r="MTO60" s="332"/>
      <c r="MTP60" s="332"/>
      <c r="MTQ60" s="332"/>
      <c r="MTR60" s="332"/>
      <c r="MTS60" s="332"/>
      <c r="MTT60" s="332"/>
      <c r="MTU60" s="332"/>
      <c r="MTV60" s="332"/>
      <c r="MTW60" s="332"/>
      <c r="MTX60" s="332"/>
      <c r="MTY60" s="332"/>
      <c r="MTZ60" s="332"/>
      <c r="MUA60" s="332"/>
      <c r="MUB60" s="332"/>
      <c r="MUC60" s="332"/>
      <c r="MUD60" s="332"/>
      <c r="MUE60" s="332"/>
      <c r="MUF60" s="332"/>
      <c r="MUG60" s="332"/>
      <c r="MUH60" s="332"/>
      <c r="MUI60" s="332"/>
      <c r="MUJ60" s="332"/>
      <c r="MUK60" s="332"/>
      <c r="MUL60" s="332"/>
      <c r="MUM60" s="332"/>
      <c r="MUN60" s="332"/>
      <c r="MUO60" s="332"/>
      <c r="MUP60" s="332"/>
      <c r="MUQ60" s="332"/>
      <c r="MUR60" s="332"/>
      <c r="MUS60" s="332"/>
      <c r="MUT60" s="332"/>
      <c r="MUU60" s="332"/>
      <c r="MUV60" s="332"/>
      <c r="MUW60" s="332"/>
      <c r="MUX60" s="332"/>
      <c r="MUY60" s="332"/>
      <c r="MUZ60" s="332"/>
      <c r="MVA60" s="332"/>
      <c r="MVB60" s="332"/>
      <c r="MVC60" s="332"/>
      <c r="MVD60" s="332"/>
      <c r="MVE60" s="332"/>
      <c r="MVF60" s="332"/>
      <c r="MVG60" s="332"/>
      <c r="MVH60" s="332"/>
      <c r="MVI60" s="332"/>
      <c r="MVJ60" s="332"/>
      <c r="MVK60" s="332"/>
      <c r="MVL60" s="332"/>
      <c r="MVM60" s="332"/>
      <c r="MVN60" s="332"/>
      <c r="MVO60" s="332"/>
      <c r="MVP60" s="332"/>
      <c r="MVQ60" s="332"/>
      <c r="MVR60" s="332"/>
      <c r="MVS60" s="332"/>
      <c r="MVT60" s="332"/>
      <c r="MVU60" s="332"/>
      <c r="MVV60" s="332"/>
      <c r="MVW60" s="332"/>
      <c r="MVX60" s="332"/>
      <c r="MVY60" s="332"/>
      <c r="MVZ60" s="332"/>
      <c r="MWA60" s="332"/>
      <c r="MWB60" s="332"/>
      <c r="MWC60" s="332"/>
      <c r="MWD60" s="332"/>
      <c r="MWE60" s="332"/>
      <c r="MWF60" s="332"/>
      <c r="MWG60" s="332"/>
      <c r="MWH60" s="332"/>
      <c r="MWI60" s="332"/>
      <c r="MWJ60" s="332"/>
      <c r="MWK60" s="332"/>
      <c r="MWL60" s="332"/>
      <c r="MWM60" s="332"/>
      <c r="MWN60" s="332"/>
      <c r="MWO60" s="332"/>
      <c r="MWP60" s="332"/>
      <c r="MWQ60" s="332"/>
      <c r="MWR60" s="332"/>
      <c r="MWS60" s="332"/>
      <c r="MWT60" s="332"/>
      <c r="MWU60" s="332"/>
      <c r="MWV60" s="332"/>
      <c r="MWW60" s="332"/>
      <c r="MWX60" s="332"/>
      <c r="MWY60" s="332"/>
      <c r="MWZ60" s="332"/>
      <c r="MXA60" s="332"/>
      <c r="MXB60" s="332"/>
      <c r="MXC60" s="332"/>
      <c r="MXD60" s="332"/>
      <c r="MXE60" s="332"/>
      <c r="MXF60" s="332"/>
      <c r="MXG60" s="332"/>
      <c r="MXH60" s="332"/>
      <c r="MXI60" s="332"/>
      <c r="MXJ60" s="332"/>
      <c r="MXK60" s="332"/>
      <c r="MXL60" s="332"/>
      <c r="MXM60" s="332"/>
      <c r="MXN60" s="332"/>
      <c r="MXO60" s="332"/>
      <c r="MXP60" s="332"/>
      <c r="MXQ60" s="332"/>
      <c r="MXR60" s="332"/>
      <c r="MXS60" s="332"/>
      <c r="MXT60" s="332"/>
      <c r="MXU60" s="332"/>
      <c r="MXV60" s="332"/>
      <c r="MXW60" s="332"/>
      <c r="MXX60" s="332"/>
      <c r="MXY60" s="332"/>
      <c r="MXZ60" s="332"/>
      <c r="MYA60" s="332"/>
      <c r="MYB60" s="332"/>
      <c r="MYC60" s="332"/>
      <c r="MYD60" s="332"/>
      <c r="MYE60" s="332"/>
      <c r="MYF60" s="332"/>
      <c r="MYG60" s="332"/>
      <c r="MYH60" s="332"/>
      <c r="MYI60" s="332"/>
      <c r="MYJ60" s="332"/>
      <c r="MYK60" s="332"/>
      <c r="MYL60" s="332"/>
      <c r="MYM60" s="332"/>
      <c r="MYN60" s="332"/>
      <c r="MYO60" s="332"/>
      <c r="MYP60" s="332"/>
      <c r="MYQ60" s="332"/>
      <c r="MYR60" s="332"/>
      <c r="MYS60" s="332"/>
      <c r="MYT60" s="332"/>
      <c r="MYU60" s="332"/>
      <c r="MYV60" s="332"/>
      <c r="MYW60" s="332"/>
      <c r="MYX60" s="332"/>
      <c r="MYY60" s="332"/>
      <c r="MYZ60" s="332"/>
      <c r="MZA60" s="332"/>
      <c r="MZB60" s="332"/>
      <c r="MZC60" s="332"/>
      <c r="MZD60" s="332"/>
      <c r="MZE60" s="332"/>
      <c r="MZF60" s="332"/>
      <c r="MZG60" s="332"/>
      <c r="MZH60" s="332"/>
      <c r="MZI60" s="332"/>
      <c r="MZJ60" s="332"/>
      <c r="MZK60" s="332"/>
      <c r="MZL60" s="332"/>
      <c r="MZM60" s="332"/>
      <c r="MZN60" s="332"/>
      <c r="MZO60" s="332"/>
      <c r="MZP60" s="332"/>
      <c r="MZQ60" s="332"/>
      <c r="MZR60" s="332"/>
      <c r="MZS60" s="332"/>
      <c r="MZT60" s="332"/>
      <c r="MZU60" s="332"/>
      <c r="MZV60" s="332"/>
      <c r="MZW60" s="332"/>
      <c r="MZX60" s="332"/>
      <c r="MZY60" s="332"/>
      <c r="MZZ60" s="332"/>
      <c r="NAA60" s="332"/>
      <c r="NAB60" s="332"/>
      <c r="NAC60" s="332"/>
      <c r="NAD60" s="332"/>
      <c r="NAE60" s="332"/>
      <c r="NAF60" s="332"/>
      <c r="NAG60" s="332"/>
      <c r="NAH60" s="332"/>
      <c r="NAI60" s="332"/>
      <c r="NAJ60" s="332"/>
      <c r="NAK60" s="332"/>
      <c r="NAL60" s="332"/>
      <c r="NAM60" s="332"/>
      <c r="NAN60" s="332"/>
      <c r="NAO60" s="332"/>
      <c r="NAP60" s="332"/>
      <c r="NAQ60" s="332"/>
      <c r="NAR60" s="332"/>
      <c r="NAS60" s="332"/>
      <c r="NAT60" s="332"/>
      <c r="NAU60" s="332"/>
      <c r="NAV60" s="332"/>
      <c r="NAW60" s="332"/>
      <c r="NAX60" s="332"/>
      <c r="NAY60" s="332"/>
      <c r="NAZ60" s="332"/>
      <c r="NBA60" s="332"/>
      <c r="NBB60" s="332"/>
      <c r="NBC60" s="332"/>
      <c r="NBD60" s="332"/>
      <c r="NBE60" s="332"/>
      <c r="NBF60" s="332"/>
      <c r="NBG60" s="332"/>
      <c r="NBH60" s="332"/>
      <c r="NBI60" s="332"/>
      <c r="NBJ60" s="332"/>
      <c r="NBK60" s="332"/>
      <c r="NBL60" s="332"/>
      <c r="NBM60" s="332"/>
      <c r="NBN60" s="332"/>
      <c r="NBO60" s="332"/>
      <c r="NBP60" s="332"/>
      <c r="NBQ60" s="332"/>
      <c r="NBR60" s="332"/>
      <c r="NBS60" s="332"/>
      <c r="NBT60" s="332"/>
      <c r="NBU60" s="332"/>
      <c r="NBV60" s="332"/>
      <c r="NBW60" s="332"/>
      <c r="NBX60" s="332"/>
      <c r="NBY60" s="332"/>
      <c r="NBZ60" s="332"/>
      <c r="NCA60" s="332"/>
      <c r="NCB60" s="332"/>
      <c r="NCC60" s="332"/>
      <c r="NCD60" s="332"/>
      <c r="NCE60" s="332"/>
      <c r="NCF60" s="332"/>
      <c r="NCG60" s="332"/>
      <c r="NCH60" s="332"/>
      <c r="NCI60" s="332"/>
      <c r="NCJ60" s="332"/>
      <c r="NCK60" s="332"/>
      <c r="NCL60" s="332"/>
      <c r="NCM60" s="332"/>
      <c r="NCN60" s="332"/>
      <c r="NCO60" s="332"/>
      <c r="NCP60" s="332"/>
      <c r="NCQ60" s="332"/>
      <c r="NCR60" s="332"/>
      <c r="NCS60" s="332"/>
      <c r="NCT60" s="332"/>
      <c r="NCU60" s="332"/>
      <c r="NCV60" s="332"/>
      <c r="NCW60" s="332"/>
      <c r="NCX60" s="332"/>
      <c r="NCY60" s="332"/>
      <c r="NCZ60" s="332"/>
      <c r="NDA60" s="332"/>
      <c r="NDB60" s="332"/>
      <c r="NDC60" s="332"/>
      <c r="NDD60" s="332"/>
      <c r="NDE60" s="332"/>
      <c r="NDF60" s="332"/>
      <c r="NDG60" s="332"/>
      <c r="NDH60" s="332"/>
      <c r="NDI60" s="332"/>
      <c r="NDJ60" s="332"/>
      <c r="NDK60" s="332"/>
      <c r="NDL60" s="332"/>
      <c r="NDM60" s="332"/>
      <c r="NDN60" s="332"/>
      <c r="NDO60" s="332"/>
      <c r="NDP60" s="332"/>
      <c r="NDQ60" s="332"/>
      <c r="NDR60" s="332"/>
      <c r="NDS60" s="332"/>
      <c r="NDT60" s="332"/>
      <c r="NDU60" s="332"/>
      <c r="NDV60" s="332"/>
      <c r="NDW60" s="332"/>
      <c r="NDX60" s="332"/>
      <c r="NDY60" s="332"/>
      <c r="NDZ60" s="332"/>
      <c r="NEA60" s="332"/>
      <c r="NEB60" s="332"/>
      <c r="NEC60" s="332"/>
      <c r="NED60" s="332"/>
      <c r="NEE60" s="332"/>
      <c r="NEF60" s="332"/>
      <c r="NEG60" s="332"/>
      <c r="NEH60" s="332"/>
      <c r="NEI60" s="332"/>
      <c r="NEJ60" s="332"/>
      <c r="NEK60" s="332"/>
      <c r="NEL60" s="332"/>
      <c r="NEM60" s="332"/>
      <c r="NEN60" s="332"/>
      <c r="NEO60" s="332"/>
      <c r="NEP60" s="332"/>
      <c r="NEQ60" s="332"/>
      <c r="NER60" s="332"/>
      <c r="NES60" s="332"/>
      <c r="NET60" s="332"/>
      <c r="NEU60" s="332"/>
      <c r="NEV60" s="332"/>
      <c r="NEW60" s="332"/>
      <c r="NEX60" s="332"/>
      <c r="NEY60" s="332"/>
      <c r="NEZ60" s="332"/>
      <c r="NFA60" s="332"/>
      <c r="NFB60" s="332"/>
      <c r="NFC60" s="332"/>
      <c r="NFD60" s="332"/>
      <c r="NFE60" s="332"/>
      <c r="NFF60" s="332"/>
      <c r="NFG60" s="332"/>
      <c r="NFH60" s="332"/>
      <c r="NFI60" s="332"/>
      <c r="NFJ60" s="332"/>
      <c r="NFK60" s="332"/>
      <c r="NFL60" s="332"/>
      <c r="NFM60" s="332"/>
      <c r="NFN60" s="332"/>
      <c r="NFO60" s="332"/>
      <c r="NFP60" s="332"/>
      <c r="NFQ60" s="332"/>
      <c r="NFR60" s="332"/>
      <c r="NFS60" s="332"/>
      <c r="NFT60" s="332"/>
      <c r="NFU60" s="332"/>
      <c r="NFV60" s="332"/>
      <c r="NFW60" s="332"/>
      <c r="NFX60" s="332"/>
      <c r="NFY60" s="332"/>
      <c r="NFZ60" s="332"/>
      <c r="NGA60" s="332"/>
      <c r="NGB60" s="332"/>
      <c r="NGC60" s="332"/>
      <c r="NGD60" s="332"/>
      <c r="NGE60" s="332"/>
      <c r="NGF60" s="332"/>
      <c r="NGG60" s="332"/>
      <c r="NGH60" s="332"/>
      <c r="NGI60" s="332"/>
      <c r="NGJ60" s="332"/>
      <c r="NGK60" s="332"/>
      <c r="NGL60" s="332"/>
      <c r="NGM60" s="332"/>
      <c r="NGN60" s="332"/>
      <c r="NGO60" s="332"/>
      <c r="NGP60" s="332"/>
      <c r="NGQ60" s="332"/>
      <c r="NGR60" s="332"/>
      <c r="NGS60" s="332"/>
      <c r="NGT60" s="332"/>
      <c r="NGU60" s="332"/>
      <c r="NGV60" s="332"/>
      <c r="NGW60" s="332"/>
      <c r="NGX60" s="332"/>
      <c r="NGY60" s="332"/>
      <c r="NGZ60" s="332"/>
      <c r="NHA60" s="332"/>
      <c r="NHB60" s="332"/>
      <c r="NHC60" s="332"/>
      <c r="NHD60" s="332"/>
      <c r="NHE60" s="332"/>
      <c r="NHF60" s="332"/>
      <c r="NHG60" s="332"/>
      <c r="NHH60" s="332"/>
      <c r="NHI60" s="332"/>
      <c r="NHJ60" s="332"/>
      <c r="NHK60" s="332"/>
      <c r="NHL60" s="332"/>
      <c r="NHM60" s="332"/>
      <c r="NHN60" s="332"/>
      <c r="NHO60" s="332"/>
      <c r="NHP60" s="332"/>
      <c r="NHQ60" s="332"/>
      <c r="NHR60" s="332"/>
      <c r="NHS60" s="332"/>
      <c r="NHT60" s="332"/>
      <c r="NHU60" s="332"/>
      <c r="NHV60" s="332"/>
      <c r="NHW60" s="332"/>
      <c r="NHX60" s="332"/>
      <c r="NHY60" s="332"/>
      <c r="NHZ60" s="332"/>
      <c r="NIA60" s="332"/>
      <c r="NIB60" s="332"/>
      <c r="NIC60" s="332"/>
      <c r="NID60" s="332"/>
      <c r="NIE60" s="332"/>
      <c r="NIF60" s="332"/>
      <c r="NIG60" s="332"/>
      <c r="NIH60" s="332"/>
      <c r="NII60" s="332"/>
      <c r="NIJ60" s="332"/>
      <c r="NIK60" s="332"/>
      <c r="NIL60" s="332"/>
      <c r="NIM60" s="332"/>
      <c r="NIN60" s="332"/>
      <c r="NIO60" s="332"/>
      <c r="NIP60" s="332"/>
      <c r="NIQ60" s="332"/>
      <c r="NIR60" s="332"/>
      <c r="NIS60" s="332"/>
      <c r="NIT60" s="332"/>
      <c r="NIU60" s="332"/>
      <c r="NIV60" s="332"/>
      <c r="NIW60" s="332"/>
      <c r="NIX60" s="332"/>
      <c r="NIY60" s="332"/>
      <c r="NIZ60" s="332"/>
      <c r="NJA60" s="332"/>
      <c r="NJB60" s="332"/>
      <c r="NJC60" s="332"/>
      <c r="NJD60" s="332"/>
      <c r="NJE60" s="332"/>
      <c r="NJF60" s="332"/>
      <c r="NJG60" s="332"/>
      <c r="NJH60" s="332"/>
      <c r="NJI60" s="332"/>
      <c r="NJJ60" s="332"/>
      <c r="NJK60" s="332"/>
      <c r="NJL60" s="332"/>
      <c r="NJM60" s="332"/>
      <c r="NJN60" s="332"/>
      <c r="NJO60" s="332"/>
      <c r="NJP60" s="332"/>
      <c r="NJQ60" s="332"/>
      <c r="NJR60" s="332"/>
      <c r="NJS60" s="332"/>
      <c r="NJT60" s="332"/>
      <c r="NJU60" s="332"/>
      <c r="NJV60" s="332"/>
      <c r="NJW60" s="332"/>
      <c r="NJX60" s="332"/>
      <c r="NJY60" s="332"/>
      <c r="NJZ60" s="332"/>
      <c r="NKA60" s="332"/>
      <c r="NKB60" s="332"/>
      <c r="NKC60" s="332"/>
      <c r="NKD60" s="332"/>
      <c r="NKE60" s="332"/>
      <c r="NKF60" s="332"/>
      <c r="NKG60" s="332"/>
      <c r="NKH60" s="332"/>
      <c r="NKI60" s="332"/>
      <c r="NKJ60" s="332"/>
      <c r="NKK60" s="332"/>
      <c r="NKL60" s="332"/>
      <c r="NKM60" s="332"/>
      <c r="NKN60" s="332"/>
      <c r="NKO60" s="332"/>
      <c r="NKP60" s="332"/>
      <c r="NKQ60" s="332"/>
      <c r="NKR60" s="332"/>
      <c r="NKS60" s="332"/>
      <c r="NKT60" s="332"/>
      <c r="NKU60" s="332"/>
      <c r="NKV60" s="332"/>
      <c r="NKW60" s="332"/>
      <c r="NKX60" s="332"/>
      <c r="NKY60" s="332"/>
      <c r="NKZ60" s="332"/>
      <c r="NLA60" s="332"/>
      <c r="NLB60" s="332"/>
      <c r="NLC60" s="332"/>
      <c r="NLD60" s="332"/>
      <c r="NLE60" s="332"/>
      <c r="NLF60" s="332"/>
      <c r="NLG60" s="332"/>
      <c r="NLH60" s="332"/>
      <c r="NLI60" s="332"/>
      <c r="NLJ60" s="332"/>
      <c r="NLK60" s="332"/>
      <c r="NLL60" s="332"/>
      <c r="NLM60" s="332"/>
      <c r="NLN60" s="332"/>
      <c r="NLO60" s="332"/>
      <c r="NLP60" s="332"/>
      <c r="NLQ60" s="332"/>
      <c r="NLR60" s="332"/>
      <c r="NLS60" s="332"/>
      <c r="NLT60" s="332"/>
      <c r="NLU60" s="332"/>
      <c r="NLV60" s="332"/>
      <c r="NLW60" s="332"/>
      <c r="NLX60" s="332"/>
      <c r="NLY60" s="332"/>
      <c r="NLZ60" s="332"/>
      <c r="NMA60" s="332"/>
      <c r="NMB60" s="332"/>
      <c r="NMC60" s="332"/>
      <c r="NMD60" s="332"/>
      <c r="NME60" s="332"/>
      <c r="NMF60" s="332"/>
      <c r="NMG60" s="332"/>
      <c r="NMH60" s="332"/>
      <c r="NMI60" s="332"/>
      <c r="NMJ60" s="332"/>
      <c r="NMK60" s="332"/>
      <c r="NML60" s="332"/>
      <c r="NMM60" s="332"/>
      <c r="NMN60" s="332"/>
      <c r="NMO60" s="332"/>
      <c r="NMP60" s="332"/>
      <c r="NMQ60" s="332"/>
      <c r="NMR60" s="332"/>
      <c r="NMS60" s="332"/>
      <c r="NMT60" s="332"/>
      <c r="NMU60" s="332"/>
      <c r="NMV60" s="332"/>
      <c r="NMW60" s="332"/>
      <c r="NMX60" s="332"/>
      <c r="NMY60" s="332"/>
      <c r="NMZ60" s="332"/>
      <c r="NNA60" s="332"/>
      <c r="NNB60" s="332"/>
      <c r="NNC60" s="332"/>
      <c r="NND60" s="332"/>
      <c r="NNE60" s="332"/>
      <c r="NNF60" s="332"/>
      <c r="NNG60" s="332"/>
      <c r="NNH60" s="332"/>
      <c r="NNI60" s="332"/>
      <c r="NNJ60" s="332"/>
      <c r="NNK60" s="332"/>
      <c r="NNL60" s="332"/>
      <c r="NNM60" s="332"/>
      <c r="NNN60" s="332"/>
      <c r="NNO60" s="332"/>
      <c r="NNP60" s="332"/>
      <c r="NNQ60" s="332"/>
      <c r="NNR60" s="332"/>
      <c r="NNS60" s="332"/>
      <c r="NNT60" s="332"/>
      <c r="NNU60" s="332"/>
      <c r="NNV60" s="332"/>
      <c r="NNW60" s="332"/>
      <c r="NNX60" s="332"/>
      <c r="NNY60" s="332"/>
      <c r="NNZ60" s="332"/>
      <c r="NOA60" s="332"/>
      <c r="NOB60" s="332"/>
      <c r="NOC60" s="332"/>
      <c r="NOD60" s="332"/>
      <c r="NOE60" s="332"/>
      <c r="NOF60" s="332"/>
      <c r="NOG60" s="332"/>
      <c r="NOH60" s="332"/>
      <c r="NOI60" s="332"/>
      <c r="NOJ60" s="332"/>
      <c r="NOK60" s="332"/>
      <c r="NOL60" s="332"/>
      <c r="NOM60" s="332"/>
      <c r="NON60" s="332"/>
      <c r="NOO60" s="332"/>
      <c r="NOP60" s="332"/>
      <c r="NOQ60" s="332"/>
      <c r="NOR60" s="332"/>
      <c r="NOS60" s="332"/>
      <c r="NOT60" s="332"/>
      <c r="NOU60" s="332"/>
      <c r="NOV60" s="332"/>
      <c r="NOW60" s="332"/>
      <c r="NOX60" s="332"/>
      <c r="NOY60" s="332"/>
      <c r="NOZ60" s="332"/>
      <c r="NPA60" s="332"/>
      <c r="NPB60" s="332"/>
      <c r="NPC60" s="332"/>
      <c r="NPD60" s="332"/>
      <c r="NPE60" s="332"/>
      <c r="NPF60" s="332"/>
      <c r="NPG60" s="332"/>
      <c r="NPH60" s="332"/>
      <c r="NPI60" s="332"/>
      <c r="NPJ60" s="332"/>
      <c r="NPK60" s="332"/>
      <c r="NPL60" s="332"/>
      <c r="NPM60" s="332"/>
      <c r="NPN60" s="332"/>
      <c r="NPO60" s="332"/>
      <c r="NPP60" s="332"/>
      <c r="NPQ60" s="332"/>
      <c r="NPR60" s="332"/>
      <c r="NPS60" s="332"/>
      <c r="NPT60" s="332"/>
      <c r="NPU60" s="332"/>
      <c r="NPV60" s="332"/>
      <c r="NPW60" s="332"/>
      <c r="NPX60" s="332"/>
      <c r="NPY60" s="332"/>
      <c r="NPZ60" s="332"/>
      <c r="NQA60" s="332"/>
      <c r="NQB60" s="332"/>
      <c r="NQC60" s="332"/>
      <c r="NQD60" s="332"/>
      <c r="NQE60" s="332"/>
      <c r="NQF60" s="332"/>
      <c r="NQG60" s="332"/>
      <c r="NQH60" s="332"/>
      <c r="NQI60" s="332"/>
      <c r="NQJ60" s="332"/>
      <c r="NQK60" s="332"/>
      <c r="NQL60" s="332"/>
      <c r="NQM60" s="332"/>
      <c r="NQN60" s="332"/>
      <c r="NQO60" s="332"/>
      <c r="NQP60" s="332"/>
      <c r="NQQ60" s="332"/>
      <c r="NQR60" s="332"/>
      <c r="NQS60" s="332"/>
      <c r="NQT60" s="332"/>
      <c r="NQU60" s="332"/>
      <c r="NQV60" s="332"/>
      <c r="NQW60" s="332"/>
      <c r="NQX60" s="332"/>
      <c r="NQY60" s="332"/>
      <c r="NQZ60" s="332"/>
      <c r="NRA60" s="332"/>
      <c r="NRB60" s="332"/>
      <c r="NRC60" s="332"/>
      <c r="NRD60" s="332"/>
      <c r="NRE60" s="332"/>
      <c r="NRF60" s="332"/>
      <c r="NRG60" s="332"/>
      <c r="NRH60" s="332"/>
      <c r="NRI60" s="332"/>
      <c r="NRJ60" s="332"/>
      <c r="NRK60" s="332"/>
      <c r="NRL60" s="332"/>
      <c r="NRM60" s="332"/>
      <c r="NRN60" s="332"/>
      <c r="NRO60" s="332"/>
      <c r="NRP60" s="332"/>
      <c r="NRQ60" s="332"/>
      <c r="NRR60" s="332"/>
      <c r="NRS60" s="332"/>
      <c r="NRT60" s="332"/>
      <c r="NRU60" s="332"/>
      <c r="NRV60" s="332"/>
      <c r="NRW60" s="332"/>
      <c r="NRX60" s="332"/>
      <c r="NRY60" s="332"/>
      <c r="NRZ60" s="332"/>
      <c r="NSA60" s="332"/>
      <c r="NSB60" s="332"/>
      <c r="NSC60" s="332"/>
      <c r="NSD60" s="332"/>
      <c r="NSE60" s="332"/>
      <c r="NSF60" s="332"/>
      <c r="NSG60" s="332"/>
      <c r="NSH60" s="332"/>
      <c r="NSI60" s="332"/>
      <c r="NSJ60" s="332"/>
      <c r="NSK60" s="332"/>
      <c r="NSL60" s="332"/>
      <c r="NSM60" s="332"/>
      <c r="NSN60" s="332"/>
      <c r="NSO60" s="332"/>
      <c r="NSP60" s="332"/>
      <c r="NSQ60" s="332"/>
      <c r="NSR60" s="332"/>
      <c r="NSS60" s="332"/>
      <c r="NST60" s="332"/>
      <c r="NSU60" s="332"/>
      <c r="NSV60" s="332"/>
      <c r="NSW60" s="332"/>
      <c r="NSX60" s="332"/>
      <c r="NSY60" s="332"/>
      <c r="NSZ60" s="332"/>
      <c r="NTA60" s="332"/>
      <c r="NTB60" s="332"/>
      <c r="NTC60" s="332"/>
      <c r="NTD60" s="332"/>
      <c r="NTE60" s="332"/>
      <c r="NTF60" s="332"/>
      <c r="NTG60" s="332"/>
      <c r="NTH60" s="332"/>
      <c r="NTI60" s="332"/>
      <c r="NTJ60" s="332"/>
      <c r="NTK60" s="332"/>
      <c r="NTL60" s="332"/>
      <c r="NTM60" s="332"/>
      <c r="NTN60" s="332"/>
      <c r="NTO60" s="332"/>
      <c r="NTP60" s="332"/>
      <c r="NTQ60" s="332"/>
      <c r="NTR60" s="332"/>
      <c r="NTS60" s="332"/>
      <c r="NTT60" s="332"/>
      <c r="NTU60" s="332"/>
      <c r="NTV60" s="332"/>
      <c r="NTW60" s="332"/>
      <c r="NTX60" s="332"/>
      <c r="NTY60" s="332"/>
      <c r="NTZ60" s="332"/>
      <c r="NUA60" s="332"/>
      <c r="NUB60" s="332"/>
      <c r="NUC60" s="332"/>
      <c r="NUD60" s="332"/>
      <c r="NUE60" s="332"/>
      <c r="NUF60" s="332"/>
      <c r="NUG60" s="332"/>
      <c r="NUH60" s="332"/>
      <c r="NUI60" s="332"/>
      <c r="NUJ60" s="332"/>
      <c r="NUK60" s="332"/>
      <c r="NUL60" s="332"/>
      <c r="NUM60" s="332"/>
      <c r="NUN60" s="332"/>
      <c r="NUO60" s="332"/>
      <c r="NUP60" s="332"/>
      <c r="NUQ60" s="332"/>
      <c r="NUR60" s="332"/>
      <c r="NUS60" s="332"/>
      <c r="NUT60" s="332"/>
      <c r="NUU60" s="332"/>
      <c r="NUV60" s="332"/>
      <c r="NUW60" s="332"/>
      <c r="NUX60" s="332"/>
      <c r="NUY60" s="332"/>
      <c r="NUZ60" s="332"/>
      <c r="NVA60" s="332"/>
      <c r="NVB60" s="332"/>
      <c r="NVC60" s="332"/>
      <c r="NVD60" s="332"/>
      <c r="NVE60" s="332"/>
      <c r="NVF60" s="332"/>
      <c r="NVG60" s="332"/>
      <c r="NVH60" s="332"/>
      <c r="NVI60" s="332"/>
      <c r="NVJ60" s="332"/>
      <c r="NVK60" s="332"/>
      <c r="NVL60" s="332"/>
      <c r="NVM60" s="332"/>
      <c r="NVN60" s="332"/>
      <c r="NVO60" s="332"/>
      <c r="NVP60" s="332"/>
      <c r="NVQ60" s="332"/>
      <c r="NVR60" s="332"/>
      <c r="NVS60" s="332"/>
      <c r="NVT60" s="332"/>
      <c r="NVU60" s="332"/>
      <c r="NVV60" s="332"/>
      <c r="NVW60" s="332"/>
      <c r="NVX60" s="332"/>
      <c r="NVY60" s="332"/>
      <c r="NVZ60" s="332"/>
      <c r="NWA60" s="332"/>
      <c r="NWB60" s="332"/>
      <c r="NWC60" s="332"/>
      <c r="NWD60" s="332"/>
      <c r="NWE60" s="332"/>
      <c r="NWF60" s="332"/>
      <c r="NWG60" s="332"/>
      <c r="NWH60" s="332"/>
      <c r="NWI60" s="332"/>
      <c r="NWJ60" s="332"/>
      <c r="NWK60" s="332"/>
      <c r="NWL60" s="332"/>
      <c r="NWM60" s="332"/>
      <c r="NWN60" s="332"/>
      <c r="NWO60" s="332"/>
      <c r="NWP60" s="332"/>
      <c r="NWQ60" s="332"/>
      <c r="NWR60" s="332"/>
      <c r="NWS60" s="332"/>
      <c r="NWT60" s="332"/>
      <c r="NWU60" s="332"/>
      <c r="NWV60" s="332"/>
      <c r="NWW60" s="332"/>
      <c r="NWX60" s="332"/>
      <c r="NWY60" s="332"/>
      <c r="NWZ60" s="332"/>
      <c r="NXA60" s="332"/>
      <c r="NXB60" s="332"/>
      <c r="NXC60" s="332"/>
      <c r="NXD60" s="332"/>
      <c r="NXE60" s="332"/>
      <c r="NXF60" s="332"/>
      <c r="NXG60" s="332"/>
      <c r="NXH60" s="332"/>
      <c r="NXI60" s="332"/>
      <c r="NXJ60" s="332"/>
      <c r="NXK60" s="332"/>
      <c r="NXL60" s="332"/>
      <c r="NXM60" s="332"/>
      <c r="NXN60" s="332"/>
      <c r="NXO60" s="332"/>
      <c r="NXP60" s="332"/>
      <c r="NXQ60" s="332"/>
      <c r="NXR60" s="332"/>
      <c r="NXS60" s="332"/>
      <c r="NXT60" s="332"/>
      <c r="NXU60" s="332"/>
      <c r="NXV60" s="332"/>
      <c r="NXW60" s="332"/>
      <c r="NXX60" s="332"/>
      <c r="NXY60" s="332"/>
      <c r="NXZ60" s="332"/>
      <c r="NYA60" s="332"/>
      <c r="NYB60" s="332"/>
      <c r="NYC60" s="332"/>
      <c r="NYD60" s="332"/>
      <c r="NYE60" s="332"/>
      <c r="NYF60" s="332"/>
      <c r="NYG60" s="332"/>
      <c r="NYH60" s="332"/>
      <c r="NYI60" s="332"/>
      <c r="NYJ60" s="332"/>
      <c r="NYK60" s="332"/>
      <c r="NYL60" s="332"/>
      <c r="NYM60" s="332"/>
      <c r="NYN60" s="332"/>
      <c r="NYO60" s="332"/>
      <c r="NYP60" s="332"/>
      <c r="NYQ60" s="332"/>
      <c r="NYR60" s="332"/>
      <c r="NYS60" s="332"/>
      <c r="NYT60" s="332"/>
      <c r="NYU60" s="332"/>
      <c r="NYV60" s="332"/>
      <c r="NYW60" s="332"/>
      <c r="NYX60" s="332"/>
      <c r="NYY60" s="332"/>
      <c r="NYZ60" s="332"/>
      <c r="NZA60" s="332"/>
      <c r="NZB60" s="332"/>
      <c r="NZC60" s="332"/>
      <c r="NZD60" s="332"/>
      <c r="NZE60" s="332"/>
      <c r="NZF60" s="332"/>
      <c r="NZG60" s="332"/>
      <c r="NZH60" s="332"/>
      <c r="NZI60" s="332"/>
      <c r="NZJ60" s="332"/>
      <c r="NZK60" s="332"/>
      <c r="NZL60" s="332"/>
      <c r="NZM60" s="332"/>
      <c r="NZN60" s="332"/>
      <c r="NZO60" s="332"/>
      <c r="NZP60" s="332"/>
      <c r="NZQ60" s="332"/>
      <c r="NZR60" s="332"/>
      <c r="NZS60" s="332"/>
      <c r="NZT60" s="332"/>
      <c r="NZU60" s="332"/>
      <c r="NZV60" s="332"/>
      <c r="NZW60" s="332"/>
      <c r="NZX60" s="332"/>
      <c r="NZY60" s="332"/>
      <c r="NZZ60" s="332"/>
      <c r="OAA60" s="332"/>
      <c r="OAB60" s="332"/>
      <c r="OAC60" s="332"/>
      <c r="OAD60" s="332"/>
      <c r="OAE60" s="332"/>
      <c r="OAF60" s="332"/>
      <c r="OAG60" s="332"/>
      <c r="OAH60" s="332"/>
      <c r="OAI60" s="332"/>
      <c r="OAJ60" s="332"/>
      <c r="OAK60" s="332"/>
      <c r="OAL60" s="332"/>
      <c r="OAM60" s="332"/>
      <c r="OAN60" s="332"/>
      <c r="OAO60" s="332"/>
      <c r="OAP60" s="332"/>
      <c r="OAQ60" s="332"/>
      <c r="OAR60" s="332"/>
      <c r="OAS60" s="332"/>
      <c r="OAT60" s="332"/>
      <c r="OAU60" s="332"/>
      <c r="OAV60" s="332"/>
      <c r="OAW60" s="332"/>
      <c r="OAX60" s="332"/>
      <c r="OAY60" s="332"/>
      <c r="OAZ60" s="332"/>
      <c r="OBA60" s="332"/>
      <c r="OBB60" s="332"/>
      <c r="OBC60" s="332"/>
      <c r="OBD60" s="332"/>
      <c r="OBE60" s="332"/>
      <c r="OBF60" s="332"/>
      <c r="OBG60" s="332"/>
      <c r="OBH60" s="332"/>
      <c r="OBI60" s="332"/>
      <c r="OBJ60" s="332"/>
      <c r="OBK60" s="332"/>
      <c r="OBL60" s="332"/>
      <c r="OBM60" s="332"/>
      <c r="OBN60" s="332"/>
      <c r="OBO60" s="332"/>
      <c r="OBP60" s="332"/>
      <c r="OBQ60" s="332"/>
      <c r="OBR60" s="332"/>
      <c r="OBS60" s="332"/>
      <c r="OBT60" s="332"/>
      <c r="OBU60" s="332"/>
      <c r="OBV60" s="332"/>
      <c r="OBW60" s="332"/>
      <c r="OBX60" s="332"/>
      <c r="OBY60" s="332"/>
      <c r="OBZ60" s="332"/>
      <c r="OCA60" s="332"/>
      <c r="OCB60" s="332"/>
      <c r="OCC60" s="332"/>
      <c r="OCD60" s="332"/>
      <c r="OCE60" s="332"/>
      <c r="OCF60" s="332"/>
      <c r="OCG60" s="332"/>
      <c r="OCH60" s="332"/>
      <c r="OCI60" s="332"/>
      <c r="OCJ60" s="332"/>
      <c r="OCK60" s="332"/>
      <c r="OCL60" s="332"/>
      <c r="OCM60" s="332"/>
      <c r="OCN60" s="332"/>
      <c r="OCO60" s="332"/>
      <c r="OCP60" s="332"/>
      <c r="OCQ60" s="332"/>
      <c r="OCR60" s="332"/>
      <c r="OCS60" s="332"/>
      <c r="OCT60" s="332"/>
      <c r="OCU60" s="332"/>
      <c r="OCV60" s="332"/>
      <c r="OCW60" s="332"/>
      <c r="OCX60" s="332"/>
      <c r="OCY60" s="332"/>
      <c r="OCZ60" s="332"/>
      <c r="ODA60" s="332"/>
      <c r="ODB60" s="332"/>
      <c r="ODC60" s="332"/>
      <c r="ODD60" s="332"/>
      <c r="ODE60" s="332"/>
      <c r="ODF60" s="332"/>
      <c r="ODG60" s="332"/>
      <c r="ODH60" s="332"/>
      <c r="ODI60" s="332"/>
      <c r="ODJ60" s="332"/>
      <c r="ODK60" s="332"/>
      <c r="ODL60" s="332"/>
      <c r="ODM60" s="332"/>
      <c r="ODN60" s="332"/>
      <c r="ODO60" s="332"/>
      <c r="ODP60" s="332"/>
      <c r="ODQ60" s="332"/>
      <c r="ODR60" s="332"/>
      <c r="ODS60" s="332"/>
      <c r="ODT60" s="332"/>
      <c r="ODU60" s="332"/>
      <c r="ODV60" s="332"/>
      <c r="ODW60" s="332"/>
      <c r="ODX60" s="332"/>
      <c r="ODY60" s="332"/>
      <c r="ODZ60" s="332"/>
      <c r="OEA60" s="332"/>
      <c r="OEB60" s="332"/>
      <c r="OEC60" s="332"/>
      <c r="OED60" s="332"/>
      <c r="OEE60" s="332"/>
      <c r="OEF60" s="332"/>
      <c r="OEG60" s="332"/>
      <c r="OEH60" s="332"/>
      <c r="OEI60" s="332"/>
      <c r="OEJ60" s="332"/>
      <c r="OEK60" s="332"/>
      <c r="OEL60" s="332"/>
      <c r="OEM60" s="332"/>
      <c r="OEN60" s="332"/>
      <c r="OEO60" s="332"/>
      <c r="OEP60" s="332"/>
      <c r="OEQ60" s="332"/>
      <c r="OER60" s="332"/>
      <c r="OES60" s="332"/>
      <c r="OET60" s="332"/>
      <c r="OEU60" s="332"/>
      <c r="OEV60" s="332"/>
      <c r="OEW60" s="332"/>
      <c r="OEX60" s="332"/>
      <c r="OEY60" s="332"/>
      <c r="OEZ60" s="332"/>
      <c r="OFA60" s="332"/>
      <c r="OFB60" s="332"/>
      <c r="OFC60" s="332"/>
      <c r="OFD60" s="332"/>
      <c r="OFE60" s="332"/>
      <c r="OFF60" s="332"/>
      <c r="OFG60" s="332"/>
      <c r="OFH60" s="332"/>
      <c r="OFI60" s="332"/>
      <c r="OFJ60" s="332"/>
      <c r="OFK60" s="332"/>
      <c r="OFL60" s="332"/>
      <c r="OFM60" s="332"/>
      <c r="OFN60" s="332"/>
      <c r="OFO60" s="332"/>
      <c r="OFP60" s="332"/>
      <c r="OFQ60" s="332"/>
      <c r="OFR60" s="332"/>
      <c r="OFS60" s="332"/>
      <c r="OFT60" s="332"/>
      <c r="OFU60" s="332"/>
      <c r="OFV60" s="332"/>
      <c r="OFW60" s="332"/>
      <c r="OFX60" s="332"/>
      <c r="OFY60" s="332"/>
      <c r="OFZ60" s="332"/>
      <c r="OGA60" s="332"/>
      <c r="OGB60" s="332"/>
      <c r="OGC60" s="332"/>
      <c r="OGD60" s="332"/>
      <c r="OGE60" s="332"/>
      <c r="OGF60" s="332"/>
      <c r="OGG60" s="332"/>
      <c r="OGH60" s="332"/>
      <c r="OGI60" s="332"/>
      <c r="OGJ60" s="332"/>
      <c r="OGK60" s="332"/>
      <c r="OGL60" s="332"/>
      <c r="OGM60" s="332"/>
      <c r="OGN60" s="332"/>
      <c r="OGO60" s="332"/>
      <c r="OGP60" s="332"/>
      <c r="OGQ60" s="332"/>
      <c r="OGR60" s="332"/>
      <c r="OGS60" s="332"/>
      <c r="OGT60" s="332"/>
      <c r="OGU60" s="332"/>
      <c r="OGV60" s="332"/>
      <c r="OGW60" s="332"/>
      <c r="OGX60" s="332"/>
      <c r="OGY60" s="332"/>
      <c r="OGZ60" s="332"/>
      <c r="OHA60" s="332"/>
      <c r="OHB60" s="332"/>
      <c r="OHC60" s="332"/>
      <c r="OHD60" s="332"/>
      <c r="OHE60" s="332"/>
      <c r="OHF60" s="332"/>
      <c r="OHG60" s="332"/>
      <c r="OHH60" s="332"/>
      <c r="OHI60" s="332"/>
      <c r="OHJ60" s="332"/>
      <c r="OHK60" s="332"/>
      <c r="OHL60" s="332"/>
      <c r="OHM60" s="332"/>
      <c r="OHN60" s="332"/>
      <c r="OHO60" s="332"/>
      <c r="OHP60" s="332"/>
      <c r="OHQ60" s="332"/>
      <c r="OHR60" s="332"/>
      <c r="OHS60" s="332"/>
      <c r="OHT60" s="332"/>
      <c r="OHU60" s="332"/>
      <c r="OHV60" s="332"/>
      <c r="OHW60" s="332"/>
      <c r="OHX60" s="332"/>
      <c r="OHY60" s="332"/>
      <c r="OHZ60" s="332"/>
      <c r="OIA60" s="332"/>
      <c r="OIB60" s="332"/>
      <c r="OIC60" s="332"/>
      <c r="OID60" s="332"/>
      <c r="OIE60" s="332"/>
      <c r="OIF60" s="332"/>
      <c r="OIG60" s="332"/>
      <c r="OIH60" s="332"/>
      <c r="OII60" s="332"/>
      <c r="OIJ60" s="332"/>
      <c r="OIK60" s="332"/>
      <c r="OIL60" s="332"/>
      <c r="OIM60" s="332"/>
      <c r="OIN60" s="332"/>
      <c r="OIO60" s="332"/>
      <c r="OIP60" s="332"/>
      <c r="OIQ60" s="332"/>
      <c r="OIR60" s="332"/>
      <c r="OIS60" s="332"/>
      <c r="OIT60" s="332"/>
      <c r="OIU60" s="332"/>
      <c r="OIV60" s="332"/>
      <c r="OIW60" s="332"/>
      <c r="OIX60" s="332"/>
      <c r="OIY60" s="332"/>
      <c r="OIZ60" s="332"/>
      <c r="OJA60" s="332"/>
      <c r="OJB60" s="332"/>
      <c r="OJC60" s="332"/>
      <c r="OJD60" s="332"/>
      <c r="OJE60" s="332"/>
      <c r="OJF60" s="332"/>
      <c r="OJG60" s="332"/>
      <c r="OJH60" s="332"/>
      <c r="OJI60" s="332"/>
      <c r="OJJ60" s="332"/>
      <c r="OJK60" s="332"/>
      <c r="OJL60" s="332"/>
      <c r="OJM60" s="332"/>
      <c r="OJN60" s="332"/>
      <c r="OJO60" s="332"/>
      <c r="OJP60" s="332"/>
      <c r="OJQ60" s="332"/>
      <c r="OJR60" s="332"/>
      <c r="OJS60" s="332"/>
      <c r="OJT60" s="332"/>
      <c r="OJU60" s="332"/>
      <c r="OJV60" s="332"/>
      <c r="OJW60" s="332"/>
      <c r="OJX60" s="332"/>
      <c r="OJY60" s="332"/>
      <c r="OJZ60" s="332"/>
      <c r="OKA60" s="332"/>
      <c r="OKB60" s="332"/>
      <c r="OKC60" s="332"/>
      <c r="OKD60" s="332"/>
      <c r="OKE60" s="332"/>
      <c r="OKF60" s="332"/>
      <c r="OKG60" s="332"/>
      <c r="OKH60" s="332"/>
      <c r="OKI60" s="332"/>
      <c r="OKJ60" s="332"/>
      <c r="OKK60" s="332"/>
      <c r="OKL60" s="332"/>
      <c r="OKM60" s="332"/>
      <c r="OKN60" s="332"/>
      <c r="OKO60" s="332"/>
      <c r="OKP60" s="332"/>
      <c r="OKQ60" s="332"/>
      <c r="OKR60" s="332"/>
      <c r="OKS60" s="332"/>
      <c r="OKT60" s="332"/>
      <c r="OKU60" s="332"/>
      <c r="OKV60" s="332"/>
      <c r="OKW60" s="332"/>
      <c r="OKX60" s="332"/>
      <c r="OKY60" s="332"/>
      <c r="OKZ60" s="332"/>
      <c r="OLA60" s="332"/>
      <c r="OLB60" s="332"/>
      <c r="OLC60" s="332"/>
      <c r="OLD60" s="332"/>
      <c r="OLE60" s="332"/>
      <c r="OLF60" s="332"/>
      <c r="OLG60" s="332"/>
      <c r="OLH60" s="332"/>
      <c r="OLI60" s="332"/>
      <c r="OLJ60" s="332"/>
      <c r="OLK60" s="332"/>
      <c r="OLL60" s="332"/>
      <c r="OLM60" s="332"/>
      <c r="OLN60" s="332"/>
      <c r="OLO60" s="332"/>
      <c r="OLP60" s="332"/>
      <c r="OLQ60" s="332"/>
      <c r="OLR60" s="332"/>
      <c r="OLS60" s="332"/>
      <c r="OLT60" s="332"/>
      <c r="OLU60" s="332"/>
      <c r="OLV60" s="332"/>
      <c r="OLW60" s="332"/>
      <c r="OLX60" s="332"/>
      <c r="OLY60" s="332"/>
      <c r="OLZ60" s="332"/>
      <c r="OMA60" s="332"/>
      <c r="OMB60" s="332"/>
      <c r="OMC60" s="332"/>
      <c r="OMD60" s="332"/>
      <c r="OME60" s="332"/>
      <c r="OMF60" s="332"/>
      <c r="OMG60" s="332"/>
      <c r="OMH60" s="332"/>
      <c r="OMI60" s="332"/>
      <c r="OMJ60" s="332"/>
      <c r="OMK60" s="332"/>
      <c r="OML60" s="332"/>
      <c r="OMM60" s="332"/>
      <c r="OMN60" s="332"/>
      <c r="OMO60" s="332"/>
      <c r="OMP60" s="332"/>
      <c r="OMQ60" s="332"/>
      <c r="OMR60" s="332"/>
      <c r="OMS60" s="332"/>
      <c r="OMT60" s="332"/>
      <c r="OMU60" s="332"/>
      <c r="OMV60" s="332"/>
      <c r="OMW60" s="332"/>
      <c r="OMX60" s="332"/>
      <c r="OMY60" s="332"/>
      <c r="OMZ60" s="332"/>
      <c r="ONA60" s="332"/>
      <c r="ONB60" s="332"/>
      <c r="ONC60" s="332"/>
      <c r="OND60" s="332"/>
      <c r="ONE60" s="332"/>
      <c r="ONF60" s="332"/>
      <c r="ONG60" s="332"/>
      <c r="ONH60" s="332"/>
      <c r="ONI60" s="332"/>
      <c r="ONJ60" s="332"/>
      <c r="ONK60" s="332"/>
      <c r="ONL60" s="332"/>
      <c r="ONM60" s="332"/>
      <c r="ONN60" s="332"/>
      <c r="ONO60" s="332"/>
      <c r="ONP60" s="332"/>
      <c r="ONQ60" s="332"/>
      <c r="ONR60" s="332"/>
      <c r="ONS60" s="332"/>
      <c r="ONT60" s="332"/>
      <c r="ONU60" s="332"/>
      <c r="ONV60" s="332"/>
      <c r="ONW60" s="332"/>
      <c r="ONX60" s="332"/>
      <c r="ONY60" s="332"/>
      <c r="ONZ60" s="332"/>
      <c r="OOA60" s="332"/>
      <c r="OOB60" s="332"/>
      <c r="OOC60" s="332"/>
      <c r="OOD60" s="332"/>
      <c r="OOE60" s="332"/>
      <c r="OOF60" s="332"/>
      <c r="OOG60" s="332"/>
      <c r="OOH60" s="332"/>
      <c r="OOI60" s="332"/>
      <c r="OOJ60" s="332"/>
      <c r="OOK60" s="332"/>
      <c r="OOL60" s="332"/>
      <c r="OOM60" s="332"/>
      <c r="OON60" s="332"/>
      <c r="OOO60" s="332"/>
      <c r="OOP60" s="332"/>
      <c r="OOQ60" s="332"/>
      <c r="OOR60" s="332"/>
      <c r="OOS60" s="332"/>
      <c r="OOT60" s="332"/>
      <c r="OOU60" s="332"/>
      <c r="OOV60" s="332"/>
      <c r="OOW60" s="332"/>
      <c r="OOX60" s="332"/>
      <c r="OOY60" s="332"/>
      <c r="OOZ60" s="332"/>
      <c r="OPA60" s="332"/>
      <c r="OPB60" s="332"/>
      <c r="OPC60" s="332"/>
      <c r="OPD60" s="332"/>
      <c r="OPE60" s="332"/>
      <c r="OPF60" s="332"/>
      <c r="OPG60" s="332"/>
      <c r="OPH60" s="332"/>
      <c r="OPI60" s="332"/>
      <c r="OPJ60" s="332"/>
      <c r="OPK60" s="332"/>
      <c r="OPL60" s="332"/>
      <c r="OPM60" s="332"/>
      <c r="OPN60" s="332"/>
      <c r="OPO60" s="332"/>
      <c r="OPP60" s="332"/>
      <c r="OPQ60" s="332"/>
      <c r="OPR60" s="332"/>
      <c r="OPS60" s="332"/>
      <c r="OPT60" s="332"/>
      <c r="OPU60" s="332"/>
      <c r="OPV60" s="332"/>
      <c r="OPW60" s="332"/>
      <c r="OPX60" s="332"/>
      <c r="OPY60" s="332"/>
      <c r="OPZ60" s="332"/>
      <c r="OQA60" s="332"/>
      <c r="OQB60" s="332"/>
      <c r="OQC60" s="332"/>
      <c r="OQD60" s="332"/>
      <c r="OQE60" s="332"/>
      <c r="OQF60" s="332"/>
      <c r="OQG60" s="332"/>
      <c r="OQH60" s="332"/>
      <c r="OQI60" s="332"/>
      <c r="OQJ60" s="332"/>
      <c r="OQK60" s="332"/>
      <c r="OQL60" s="332"/>
      <c r="OQM60" s="332"/>
      <c r="OQN60" s="332"/>
      <c r="OQO60" s="332"/>
      <c r="OQP60" s="332"/>
      <c r="OQQ60" s="332"/>
      <c r="OQR60" s="332"/>
      <c r="OQS60" s="332"/>
      <c r="OQT60" s="332"/>
      <c r="OQU60" s="332"/>
      <c r="OQV60" s="332"/>
      <c r="OQW60" s="332"/>
      <c r="OQX60" s="332"/>
      <c r="OQY60" s="332"/>
      <c r="OQZ60" s="332"/>
      <c r="ORA60" s="332"/>
      <c r="ORB60" s="332"/>
      <c r="ORC60" s="332"/>
      <c r="ORD60" s="332"/>
      <c r="ORE60" s="332"/>
      <c r="ORF60" s="332"/>
      <c r="ORG60" s="332"/>
      <c r="ORH60" s="332"/>
      <c r="ORI60" s="332"/>
      <c r="ORJ60" s="332"/>
      <c r="ORK60" s="332"/>
      <c r="ORL60" s="332"/>
      <c r="ORM60" s="332"/>
      <c r="ORN60" s="332"/>
      <c r="ORO60" s="332"/>
      <c r="ORP60" s="332"/>
      <c r="ORQ60" s="332"/>
      <c r="ORR60" s="332"/>
      <c r="ORS60" s="332"/>
      <c r="ORT60" s="332"/>
      <c r="ORU60" s="332"/>
      <c r="ORV60" s="332"/>
      <c r="ORW60" s="332"/>
      <c r="ORX60" s="332"/>
      <c r="ORY60" s="332"/>
      <c r="ORZ60" s="332"/>
      <c r="OSA60" s="332"/>
      <c r="OSB60" s="332"/>
      <c r="OSC60" s="332"/>
      <c r="OSD60" s="332"/>
      <c r="OSE60" s="332"/>
      <c r="OSF60" s="332"/>
      <c r="OSG60" s="332"/>
      <c r="OSH60" s="332"/>
      <c r="OSI60" s="332"/>
      <c r="OSJ60" s="332"/>
      <c r="OSK60" s="332"/>
      <c r="OSL60" s="332"/>
      <c r="OSM60" s="332"/>
      <c r="OSN60" s="332"/>
      <c r="OSO60" s="332"/>
      <c r="OSP60" s="332"/>
      <c r="OSQ60" s="332"/>
      <c r="OSR60" s="332"/>
      <c r="OSS60" s="332"/>
      <c r="OST60" s="332"/>
      <c r="OSU60" s="332"/>
      <c r="OSV60" s="332"/>
      <c r="OSW60" s="332"/>
      <c r="OSX60" s="332"/>
      <c r="OSY60" s="332"/>
      <c r="OSZ60" s="332"/>
      <c r="OTA60" s="332"/>
      <c r="OTB60" s="332"/>
      <c r="OTC60" s="332"/>
      <c r="OTD60" s="332"/>
      <c r="OTE60" s="332"/>
      <c r="OTF60" s="332"/>
      <c r="OTG60" s="332"/>
      <c r="OTH60" s="332"/>
      <c r="OTI60" s="332"/>
      <c r="OTJ60" s="332"/>
      <c r="OTK60" s="332"/>
      <c r="OTL60" s="332"/>
      <c r="OTM60" s="332"/>
      <c r="OTN60" s="332"/>
      <c r="OTO60" s="332"/>
      <c r="OTP60" s="332"/>
      <c r="OTQ60" s="332"/>
      <c r="OTR60" s="332"/>
      <c r="OTS60" s="332"/>
      <c r="OTT60" s="332"/>
      <c r="OTU60" s="332"/>
      <c r="OTV60" s="332"/>
      <c r="OTW60" s="332"/>
      <c r="OTX60" s="332"/>
      <c r="OTY60" s="332"/>
      <c r="OTZ60" s="332"/>
      <c r="OUA60" s="332"/>
      <c r="OUB60" s="332"/>
      <c r="OUC60" s="332"/>
      <c r="OUD60" s="332"/>
      <c r="OUE60" s="332"/>
      <c r="OUF60" s="332"/>
      <c r="OUG60" s="332"/>
      <c r="OUH60" s="332"/>
      <c r="OUI60" s="332"/>
      <c r="OUJ60" s="332"/>
      <c r="OUK60" s="332"/>
      <c r="OUL60" s="332"/>
      <c r="OUM60" s="332"/>
      <c r="OUN60" s="332"/>
      <c r="OUO60" s="332"/>
      <c r="OUP60" s="332"/>
      <c r="OUQ60" s="332"/>
      <c r="OUR60" s="332"/>
      <c r="OUS60" s="332"/>
      <c r="OUT60" s="332"/>
      <c r="OUU60" s="332"/>
      <c r="OUV60" s="332"/>
      <c r="OUW60" s="332"/>
      <c r="OUX60" s="332"/>
      <c r="OUY60" s="332"/>
      <c r="OUZ60" s="332"/>
      <c r="OVA60" s="332"/>
      <c r="OVB60" s="332"/>
      <c r="OVC60" s="332"/>
      <c r="OVD60" s="332"/>
      <c r="OVE60" s="332"/>
      <c r="OVF60" s="332"/>
      <c r="OVG60" s="332"/>
      <c r="OVH60" s="332"/>
      <c r="OVI60" s="332"/>
      <c r="OVJ60" s="332"/>
      <c r="OVK60" s="332"/>
      <c r="OVL60" s="332"/>
      <c r="OVM60" s="332"/>
      <c r="OVN60" s="332"/>
      <c r="OVO60" s="332"/>
      <c r="OVP60" s="332"/>
      <c r="OVQ60" s="332"/>
      <c r="OVR60" s="332"/>
      <c r="OVS60" s="332"/>
      <c r="OVT60" s="332"/>
      <c r="OVU60" s="332"/>
      <c r="OVV60" s="332"/>
      <c r="OVW60" s="332"/>
      <c r="OVX60" s="332"/>
      <c r="OVY60" s="332"/>
      <c r="OVZ60" s="332"/>
      <c r="OWA60" s="332"/>
      <c r="OWB60" s="332"/>
      <c r="OWC60" s="332"/>
      <c r="OWD60" s="332"/>
      <c r="OWE60" s="332"/>
      <c r="OWF60" s="332"/>
      <c r="OWG60" s="332"/>
      <c r="OWH60" s="332"/>
      <c r="OWI60" s="332"/>
      <c r="OWJ60" s="332"/>
      <c r="OWK60" s="332"/>
      <c r="OWL60" s="332"/>
      <c r="OWM60" s="332"/>
      <c r="OWN60" s="332"/>
      <c r="OWO60" s="332"/>
      <c r="OWP60" s="332"/>
      <c r="OWQ60" s="332"/>
      <c r="OWR60" s="332"/>
      <c r="OWS60" s="332"/>
      <c r="OWT60" s="332"/>
      <c r="OWU60" s="332"/>
      <c r="OWV60" s="332"/>
      <c r="OWW60" s="332"/>
      <c r="OWX60" s="332"/>
      <c r="OWY60" s="332"/>
      <c r="OWZ60" s="332"/>
      <c r="OXA60" s="332"/>
      <c r="OXB60" s="332"/>
      <c r="OXC60" s="332"/>
      <c r="OXD60" s="332"/>
      <c r="OXE60" s="332"/>
      <c r="OXF60" s="332"/>
      <c r="OXG60" s="332"/>
      <c r="OXH60" s="332"/>
      <c r="OXI60" s="332"/>
      <c r="OXJ60" s="332"/>
      <c r="OXK60" s="332"/>
      <c r="OXL60" s="332"/>
      <c r="OXM60" s="332"/>
      <c r="OXN60" s="332"/>
      <c r="OXO60" s="332"/>
      <c r="OXP60" s="332"/>
      <c r="OXQ60" s="332"/>
      <c r="OXR60" s="332"/>
      <c r="OXS60" s="332"/>
      <c r="OXT60" s="332"/>
      <c r="OXU60" s="332"/>
      <c r="OXV60" s="332"/>
      <c r="OXW60" s="332"/>
      <c r="OXX60" s="332"/>
      <c r="OXY60" s="332"/>
      <c r="OXZ60" s="332"/>
      <c r="OYA60" s="332"/>
      <c r="OYB60" s="332"/>
      <c r="OYC60" s="332"/>
      <c r="OYD60" s="332"/>
      <c r="OYE60" s="332"/>
      <c r="OYF60" s="332"/>
      <c r="OYG60" s="332"/>
      <c r="OYH60" s="332"/>
      <c r="OYI60" s="332"/>
      <c r="OYJ60" s="332"/>
      <c r="OYK60" s="332"/>
      <c r="OYL60" s="332"/>
      <c r="OYM60" s="332"/>
      <c r="OYN60" s="332"/>
      <c r="OYO60" s="332"/>
      <c r="OYP60" s="332"/>
      <c r="OYQ60" s="332"/>
      <c r="OYR60" s="332"/>
      <c r="OYS60" s="332"/>
      <c r="OYT60" s="332"/>
      <c r="OYU60" s="332"/>
      <c r="OYV60" s="332"/>
      <c r="OYW60" s="332"/>
      <c r="OYX60" s="332"/>
      <c r="OYY60" s="332"/>
      <c r="OYZ60" s="332"/>
      <c r="OZA60" s="332"/>
      <c r="OZB60" s="332"/>
      <c r="OZC60" s="332"/>
      <c r="OZD60" s="332"/>
      <c r="OZE60" s="332"/>
      <c r="OZF60" s="332"/>
      <c r="OZG60" s="332"/>
      <c r="OZH60" s="332"/>
      <c r="OZI60" s="332"/>
      <c r="OZJ60" s="332"/>
      <c r="OZK60" s="332"/>
      <c r="OZL60" s="332"/>
      <c r="OZM60" s="332"/>
      <c r="OZN60" s="332"/>
      <c r="OZO60" s="332"/>
      <c r="OZP60" s="332"/>
      <c r="OZQ60" s="332"/>
      <c r="OZR60" s="332"/>
      <c r="OZS60" s="332"/>
      <c r="OZT60" s="332"/>
      <c r="OZU60" s="332"/>
      <c r="OZV60" s="332"/>
      <c r="OZW60" s="332"/>
      <c r="OZX60" s="332"/>
      <c r="OZY60" s="332"/>
      <c r="OZZ60" s="332"/>
      <c r="PAA60" s="332"/>
      <c r="PAB60" s="332"/>
      <c r="PAC60" s="332"/>
      <c r="PAD60" s="332"/>
      <c r="PAE60" s="332"/>
      <c r="PAF60" s="332"/>
      <c r="PAG60" s="332"/>
      <c r="PAH60" s="332"/>
      <c r="PAI60" s="332"/>
      <c r="PAJ60" s="332"/>
      <c r="PAK60" s="332"/>
      <c r="PAL60" s="332"/>
      <c r="PAM60" s="332"/>
      <c r="PAN60" s="332"/>
      <c r="PAO60" s="332"/>
      <c r="PAP60" s="332"/>
      <c r="PAQ60" s="332"/>
      <c r="PAR60" s="332"/>
      <c r="PAS60" s="332"/>
      <c r="PAT60" s="332"/>
      <c r="PAU60" s="332"/>
      <c r="PAV60" s="332"/>
      <c r="PAW60" s="332"/>
      <c r="PAX60" s="332"/>
      <c r="PAY60" s="332"/>
      <c r="PAZ60" s="332"/>
      <c r="PBA60" s="332"/>
      <c r="PBB60" s="332"/>
      <c r="PBC60" s="332"/>
      <c r="PBD60" s="332"/>
      <c r="PBE60" s="332"/>
      <c r="PBF60" s="332"/>
      <c r="PBG60" s="332"/>
      <c r="PBH60" s="332"/>
      <c r="PBI60" s="332"/>
      <c r="PBJ60" s="332"/>
      <c r="PBK60" s="332"/>
      <c r="PBL60" s="332"/>
      <c r="PBM60" s="332"/>
      <c r="PBN60" s="332"/>
      <c r="PBO60" s="332"/>
      <c r="PBP60" s="332"/>
      <c r="PBQ60" s="332"/>
      <c r="PBR60" s="332"/>
      <c r="PBS60" s="332"/>
      <c r="PBT60" s="332"/>
      <c r="PBU60" s="332"/>
      <c r="PBV60" s="332"/>
      <c r="PBW60" s="332"/>
      <c r="PBX60" s="332"/>
      <c r="PBY60" s="332"/>
      <c r="PBZ60" s="332"/>
      <c r="PCA60" s="332"/>
      <c r="PCB60" s="332"/>
      <c r="PCC60" s="332"/>
      <c r="PCD60" s="332"/>
      <c r="PCE60" s="332"/>
      <c r="PCF60" s="332"/>
      <c r="PCG60" s="332"/>
      <c r="PCH60" s="332"/>
      <c r="PCI60" s="332"/>
      <c r="PCJ60" s="332"/>
      <c r="PCK60" s="332"/>
      <c r="PCL60" s="332"/>
      <c r="PCM60" s="332"/>
      <c r="PCN60" s="332"/>
      <c r="PCO60" s="332"/>
      <c r="PCP60" s="332"/>
      <c r="PCQ60" s="332"/>
      <c r="PCR60" s="332"/>
      <c r="PCS60" s="332"/>
      <c r="PCT60" s="332"/>
      <c r="PCU60" s="332"/>
      <c r="PCV60" s="332"/>
      <c r="PCW60" s="332"/>
      <c r="PCX60" s="332"/>
      <c r="PCY60" s="332"/>
      <c r="PCZ60" s="332"/>
      <c r="PDA60" s="332"/>
      <c r="PDB60" s="332"/>
      <c r="PDC60" s="332"/>
      <c r="PDD60" s="332"/>
      <c r="PDE60" s="332"/>
      <c r="PDF60" s="332"/>
      <c r="PDG60" s="332"/>
      <c r="PDH60" s="332"/>
      <c r="PDI60" s="332"/>
      <c r="PDJ60" s="332"/>
      <c r="PDK60" s="332"/>
      <c r="PDL60" s="332"/>
      <c r="PDM60" s="332"/>
      <c r="PDN60" s="332"/>
      <c r="PDO60" s="332"/>
      <c r="PDP60" s="332"/>
      <c r="PDQ60" s="332"/>
      <c r="PDR60" s="332"/>
      <c r="PDS60" s="332"/>
      <c r="PDT60" s="332"/>
      <c r="PDU60" s="332"/>
      <c r="PDV60" s="332"/>
      <c r="PDW60" s="332"/>
      <c r="PDX60" s="332"/>
      <c r="PDY60" s="332"/>
      <c r="PDZ60" s="332"/>
      <c r="PEA60" s="332"/>
      <c r="PEB60" s="332"/>
      <c r="PEC60" s="332"/>
      <c r="PED60" s="332"/>
      <c r="PEE60" s="332"/>
      <c r="PEF60" s="332"/>
      <c r="PEG60" s="332"/>
      <c r="PEH60" s="332"/>
      <c r="PEI60" s="332"/>
      <c r="PEJ60" s="332"/>
      <c r="PEK60" s="332"/>
      <c r="PEL60" s="332"/>
      <c r="PEM60" s="332"/>
      <c r="PEN60" s="332"/>
      <c r="PEO60" s="332"/>
      <c r="PEP60" s="332"/>
      <c r="PEQ60" s="332"/>
      <c r="PER60" s="332"/>
      <c r="PES60" s="332"/>
      <c r="PET60" s="332"/>
      <c r="PEU60" s="332"/>
      <c r="PEV60" s="332"/>
      <c r="PEW60" s="332"/>
      <c r="PEX60" s="332"/>
      <c r="PEY60" s="332"/>
      <c r="PEZ60" s="332"/>
      <c r="PFA60" s="332"/>
      <c r="PFB60" s="332"/>
      <c r="PFC60" s="332"/>
      <c r="PFD60" s="332"/>
      <c r="PFE60" s="332"/>
      <c r="PFF60" s="332"/>
      <c r="PFG60" s="332"/>
      <c r="PFH60" s="332"/>
      <c r="PFI60" s="332"/>
      <c r="PFJ60" s="332"/>
      <c r="PFK60" s="332"/>
      <c r="PFL60" s="332"/>
      <c r="PFM60" s="332"/>
      <c r="PFN60" s="332"/>
      <c r="PFO60" s="332"/>
      <c r="PFP60" s="332"/>
      <c r="PFQ60" s="332"/>
      <c r="PFR60" s="332"/>
      <c r="PFS60" s="332"/>
      <c r="PFT60" s="332"/>
      <c r="PFU60" s="332"/>
      <c r="PFV60" s="332"/>
      <c r="PFW60" s="332"/>
      <c r="PFX60" s="332"/>
      <c r="PFY60" s="332"/>
      <c r="PFZ60" s="332"/>
      <c r="PGA60" s="332"/>
      <c r="PGB60" s="332"/>
      <c r="PGC60" s="332"/>
      <c r="PGD60" s="332"/>
      <c r="PGE60" s="332"/>
      <c r="PGF60" s="332"/>
      <c r="PGG60" s="332"/>
      <c r="PGH60" s="332"/>
      <c r="PGI60" s="332"/>
      <c r="PGJ60" s="332"/>
      <c r="PGK60" s="332"/>
      <c r="PGL60" s="332"/>
      <c r="PGM60" s="332"/>
      <c r="PGN60" s="332"/>
      <c r="PGO60" s="332"/>
      <c r="PGP60" s="332"/>
      <c r="PGQ60" s="332"/>
      <c r="PGR60" s="332"/>
      <c r="PGS60" s="332"/>
      <c r="PGT60" s="332"/>
      <c r="PGU60" s="332"/>
      <c r="PGV60" s="332"/>
      <c r="PGW60" s="332"/>
      <c r="PGX60" s="332"/>
      <c r="PGY60" s="332"/>
      <c r="PGZ60" s="332"/>
      <c r="PHA60" s="332"/>
      <c r="PHB60" s="332"/>
      <c r="PHC60" s="332"/>
      <c r="PHD60" s="332"/>
      <c r="PHE60" s="332"/>
      <c r="PHF60" s="332"/>
      <c r="PHG60" s="332"/>
      <c r="PHH60" s="332"/>
      <c r="PHI60" s="332"/>
      <c r="PHJ60" s="332"/>
      <c r="PHK60" s="332"/>
      <c r="PHL60" s="332"/>
      <c r="PHM60" s="332"/>
      <c r="PHN60" s="332"/>
      <c r="PHO60" s="332"/>
      <c r="PHP60" s="332"/>
      <c r="PHQ60" s="332"/>
      <c r="PHR60" s="332"/>
      <c r="PHS60" s="332"/>
      <c r="PHT60" s="332"/>
      <c r="PHU60" s="332"/>
      <c r="PHV60" s="332"/>
      <c r="PHW60" s="332"/>
      <c r="PHX60" s="332"/>
      <c r="PHY60" s="332"/>
      <c r="PHZ60" s="332"/>
      <c r="PIA60" s="332"/>
      <c r="PIB60" s="332"/>
      <c r="PIC60" s="332"/>
      <c r="PID60" s="332"/>
      <c r="PIE60" s="332"/>
      <c r="PIF60" s="332"/>
      <c r="PIG60" s="332"/>
      <c r="PIH60" s="332"/>
      <c r="PII60" s="332"/>
      <c r="PIJ60" s="332"/>
      <c r="PIK60" s="332"/>
      <c r="PIL60" s="332"/>
      <c r="PIM60" s="332"/>
      <c r="PIN60" s="332"/>
      <c r="PIO60" s="332"/>
      <c r="PIP60" s="332"/>
      <c r="PIQ60" s="332"/>
      <c r="PIR60" s="332"/>
      <c r="PIS60" s="332"/>
      <c r="PIT60" s="332"/>
      <c r="PIU60" s="332"/>
      <c r="PIV60" s="332"/>
      <c r="PIW60" s="332"/>
      <c r="PIX60" s="332"/>
      <c r="PIY60" s="332"/>
      <c r="PIZ60" s="332"/>
      <c r="PJA60" s="332"/>
      <c r="PJB60" s="332"/>
      <c r="PJC60" s="332"/>
      <c r="PJD60" s="332"/>
      <c r="PJE60" s="332"/>
      <c r="PJF60" s="332"/>
      <c r="PJG60" s="332"/>
      <c r="PJH60" s="332"/>
      <c r="PJI60" s="332"/>
      <c r="PJJ60" s="332"/>
      <c r="PJK60" s="332"/>
      <c r="PJL60" s="332"/>
      <c r="PJM60" s="332"/>
      <c r="PJN60" s="332"/>
      <c r="PJO60" s="332"/>
      <c r="PJP60" s="332"/>
      <c r="PJQ60" s="332"/>
      <c r="PJR60" s="332"/>
      <c r="PJS60" s="332"/>
      <c r="PJT60" s="332"/>
      <c r="PJU60" s="332"/>
      <c r="PJV60" s="332"/>
      <c r="PJW60" s="332"/>
      <c r="PJX60" s="332"/>
      <c r="PJY60" s="332"/>
      <c r="PJZ60" s="332"/>
      <c r="PKA60" s="332"/>
      <c r="PKB60" s="332"/>
      <c r="PKC60" s="332"/>
      <c r="PKD60" s="332"/>
      <c r="PKE60" s="332"/>
      <c r="PKF60" s="332"/>
      <c r="PKG60" s="332"/>
      <c r="PKH60" s="332"/>
      <c r="PKI60" s="332"/>
      <c r="PKJ60" s="332"/>
      <c r="PKK60" s="332"/>
      <c r="PKL60" s="332"/>
      <c r="PKM60" s="332"/>
      <c r="PKN60" s="332"/>
      <c r="PKO60" s="332"/>
      <c r="PKP60" s="332"/>
      <c r="PKQ60" s="332"/>
      <c r="PKR60" s="332"/>
      <c r="PKS60" s="332"/>
      <c r="PKT60" s="332"/>
      <c r="PKU60" s="332"/>
      <c r="PKV60" s="332"/>
      <c r="PKW60" s="332"/>
      <c r="PKX60" s="332"/>
      <c r="PKY60" s="332"/>
      <c r="PKZ60" s="332"/>
      <c r="PLA60" s="332"/>
      <c r="PLB60" s="332"/>
      <c r="PLC60" s="332"/>
      <c r="PLD60" s="332"/>
      <c r="PLE60" s="332"/>
      <c r="PLF60" s="332"/>
      <c r="PLG60" s="332"/>
      <c r="PLH60" s="332"/>
      <c r="PLI60" s="332"/>
      <c r="PLJ60" s="332"/>
      <c r="PLK60" s="332"/>
      <c r="PLL60" s="332"/>
      <c r="PLM60" s="332"/>
      <c r="PLN60" s="332"/>
      <c r="PLO60" s="332"/>
      <c r="PLP60" s="332"/>
      <c r="PLQ60" s="332"/>
      <c r="PLR60" s="332"/>
      <c r="PLS60" s="332"/>
      <c r="PLT60" s="332"/>
      <c r="PLU60" s="332"/>
      <c r="PLV60" s="332"/>
      <c r="PLW60" s="332"/>
      <c r="PLX60" s="332"/>
      <c r="PLY60" s="332"/>
      <c r="PLZ60" s="332"/>
      <c r="PMA60" s="332"/>
      <c r="PMB60" s="332"/>
      <c r="PMC60" s="332"/>
      <c r="PMD60" s="332"/>
      <c r="PME60" s="332"/>
      <c r="PMF60" s="332"/>
      <c r="PMG60" s="332"/>
      <c r="PMH60" s="332"/>
      <c r="PMI60" s="332"/>
      <c r="PMJ60" s="332"/>
      <c r="PMK60" s="332"/>
      <c r="PML60" s="332"/>
      <c r="PMM60" s="332"/>
      <c r="PMN60" s="332"/>
      <c r="PMO60" s="332"/>
      <c r="PMP60" s="332"/>
      <c r="PMQ60" s="332"/>
      <c r="PMR60" s="332"/>
      <c r="PMS60" s="332"/>
      <c r="PMT60" s="332"/>
      <c r="PMU60" s="332"/>
      <c r="PMV60" s="332"/>
      <c r="PMW60" s="332"/>
      <c r="PMX60" s="332"/>
      <c r="PMY60" s="332"/>
      <c r="PMZ60" s="332"/>
      <c r="PNA60" s="332"/>
      <c r="PNB60" s="332"/>
      <c r="PNC60" s="332"/>
      <c r="PND60" s="332"/>
      <c r="PNE60" s="332"/>
      <c r="PNF60" s="332"/>
      <c r="PNG60" s="332"/>
      <c r="PNH60" s="332"/>
      <c r="PNI60" s="332"/>
      <c r="PNJ60" s="332"/>
      <c r="PNK60" s="332"/>
      <c r="PNL60" s="332"/>
      <c r="PNM60" s="332"/>
      <c r="PNN60" s="332"/>
      <c r="PNO60" s="332"/>
      <c r="PNP60" s="332"/>
      <c r="PNQ60" s="332"/>
      <c r="PNR60" s="332"/>
      <c r="PNS60" s="332"/>
      <c r="PNT60" s="332"/>
      <c r="PNU60" s="332"/>
      <c r="PNV60" s="332"/>
      <c r="PNW60" s="332"/>
      <c r="PNX60" s="332"/>
      <c r="PNY60" s="332"/>
      <c r="PNZ60" s="332"/>
      <c r="POA60" s="332"/>
      <c r="POB60" s="332"/>
      <c r="POC60" s="332"/>
      <c r="POD60" s="332"/>
      <c r="POE60" s="332"/>
      <c r="POF60" s="332"/>
      <c r="POG60" s="332"/>
      <c r="POH60" s="332"/>
      <c r="POI60" s="332"/>
      <c r="POJ60" s="332"/>
      <c r="POK60" s="332"/>
      <c r="POL60" s="332"/>
      <c r="POM60" s="332"/>
      <c r="PON60" s="332"/>
      <c r="POO60" s="332"/>
      <c r="POP60" s="332"/>
      <c r="POQ60" s="332"/>
      <c r="POR60" s="332"/>
      <c r="POS60" s="332"/>
      <c r="POT60" s="332"/>
      <c r="POU60" s="332"/>
      <c r="POV60" s="332"/>
      <c r="POW60" s="332"/>
      <c r="POX60" s="332"/>
      <c r="POY60" s="332"/>
      <c r="POZ60" s="332"/>
      <c r="PPA60" s="332"/>
      <c r="PPB60" s="332"/>
      <c r="PPC60" s="332"/>
      <c r="PPD60" s="332"/>
      <c r="PPE60" s="332"/>
      <c r="PPF60" s="332"/>
      <c r="PPG60" s="332"/>
      <c r="PPH60" s="332"/>
      <c r="PPI60" s="332"/>
      <c r="PPJ60" s="332"/>
      <c r="PPK60" s="332"/>
      <c r="PPL60" s="332"/>
      <c r="PPM60" s="332"/>
      <c r="PPN60" s="332"/>
      <c r="PPO60" s="332"/>
      <c r="PPP60" s="332"/>
      <c r="PPQ60" s="332"/>
      <c r="PPR60" s="332"/>
      <c r="PPS60" s="332"/>
      <c r="PPT60" s="332"/>
      <c r="PPU60" s="332"/>
      <c r="PPV60" s="332"/>
      <c r="PPW60" s="332"/>
      <c r="PPX60" s="332"/>
      <c r="PPY60" s="332"/>
      <c r="PPZ60" s="332"/>
      <c r="PQA60" s="332"/>
      <c r="PQB60" s="332"/>
      <c r="PQC60" s="332"/>
      <c r="PQD60" s="332"/>
      <c r="PQE60" s="332"/>
      <c r="PQF60" s="332"/>
      <c r="PQG60" s="332"/>
      <c r="PQH60" s="332"/>
      <c r="PQI60" s="332"/>
      <c r="PQJ60" s="332"/>
      <c r="PQK60" s="332"/>
      <c r="PQL60" s="332"/>
      <c r="PQM60" s="332"/>
      <c r="PQN60" s="332"/>
      <c r="PQO60" s="332"/>
      <c r="PQP60" s="332"/>
      <c r="PQQ60" s="332"/>
      <c r="PQR60" s="332"/>
      <c r="PQS60" s="332"/>
      <c r="PQT60" s="332"/>
      <c r="PQU60" s="332"/>
      <c r="PQV60" s="332"/>
      <c r="PQW60" s="332"/>
      <c r="PQX60" s="332"/>
      <c r="PQY60" s="332"/>
      <c r="PQZ60" s="332"/>
      <c r="PRA60" s="332"/>
      <c r="PRB60" s="332"/>
      <c r="PRC60" s="332"/>
      <c r="PRD60" s="332"/>
      <c r="PRE60" s="332"/>
      <c r="PRF60" s="332"/>
      <c r="PRG60" s="332"/>
      <c r="PRH60" s="332"/>
      <c r="PRI60" s="332"/>
      <c r="PRJ60" s="332"/>
      <c r="PRK60" s="332"/>
      <c r="PRL60" s="332"/>
      <c r="PRM60" s="332"/>
      <c r="PRN60" s="332"/>
      <c r="PRO60" s="332"/>
      <c r="PRP60" s="332"/>
      <c r="PRQ60" s="332"/>
      <c r="PRR60" s="332"/>
      <c r="PRS60" s="332"/>
      <c r="PRT60" s="332"/>
      <c r="PRU60" s="332"/>
      <c r="PRV60" s="332"/>
      <c r="PRW60" s="332"/>
      <c r="PRX60" s="332"/>
      <c r="PRY60" s="332"/>
      <c r="PRZ60" s="332"/>
      <c r="PSA60" s="332"/>
      <c r="PSB60" s="332"/>
      <c r="PSC60" s="332"/>
      <c r="PSD60" s="332"/>
      <c r="PSE60" s="332"/>
      <c r="PSF60" s="332"/>
      <c r="PSG60" s="332"/>
      <c r="PSH60" s="332"/>
      <c r="PSI60" s="332"/>
      <c r="PSJ60" s="332"/>
      <c r="PSK60" s="332"/>
      <c r="PSL60" s="332"/>
      <c r="PSM60" s="332"/>
      <c r="PSN60" s="332"/>
      <c r="PSO60" s="332"/>
      <c r="PSP60" s="332"/>
      <c r="PSQ60" s="332"/>
      <c r="PSR60" s="332"/>
      <c r="PSS60" s="332"/>
      <c r="PST60" s="332"/>
      <c r="PSU60" s="332"/>
      <c r="PSV60" s="332"/>
      <c r="PSW60" s="332"/>
      <c r="PSX60" s="332"/>
      <c r="PSY60" s="332"/>
      <c r="PSZ60" s="332"/>
      <c r="PTA60" s="332"/>
      <c r="PTB60" s="332"/>
      <c r="PTC60" s="332"/>
      <c r="PTD60" s="332"/>
      <c r="PTE60" s="332"/>
      <c r="PTF60" s="332"/>
      <c r="PTG60" s="332"/>
      <c r="PTH60" s="332"/>
      <c r="PTI60" s="332"/>
      <c r="PTJ60" s="332"/>
      <c r="PTK60" s="332"/>
      <c r="PTL60" s="332"/>
      <c r="PTM60" s="332"/>
      <c r="PTN60" s="332"/>
      <c r="PTO60" s="332"/>
      <c r="PTP60" s="332"/>
      <c r="PTQ60" s="332"/>
      <c r="PTR60" s="332"/>
      <c r="PTS60" s="332"/>
      <c r="PTT60" s="332"/>
      <c r="PTU60" s="332"/>
      <c r="PTV60" s="332"/>
      <c r="PTW60" s="332"/>
      <c r="PTX60" s="332"/>
      <c r="PTY60" s="332"/>
      <c r="PTZ60" s="332"/>
      <c r="PUA60" s="332"/>
      <c r="PUB60" s="332"/>
      <c r="PUC60" s="332"/>
      <c r="PUD60" s="332"/>
      <c r="PUE60" s="332"/>
      <c r="PUF60" s="332"/>
      <c r="PUG60" s="332"/>
      <c r="PUH60" s="332"/>
      <c r="PUI60" s="332"/>
      <c r="PUJ60" s="332"/>
      <c r="PUK60" s="332"/>
      <c r="PUL60" s="332"/>
      <c r="PUM60" s="332"/>
      <c r="PUN60" s="332"/>
      <c r="PUO60" s="332"/>
      <c r="PUP60" s="332"/>
      <c r="PUQ60" s="332"/>
      <c r="PUR60" s="332"/>
      <c r="PUS60" s="332"/>
      <c r="PUT60" s="332"/>
      <c r="PUU60" s="332"/>
      <c r="PUV60" s="332"/>
      <c r="PUW60" s="332"/>
      <c r="PUX60" s="332"/>
      <c r="PUY60" s="332"/>
      <c r="PUZ60" s="332"/>
      <c r="PVA60" s="332"/>
      <c r="PVB60" s="332"/>
      <c r="PVC60" s="332"/>
      <c r="PVD60" s="332"/>
      <c r="PVE60" s="332"/>
      <c r="PVF60" s="332"/>
      <c r="PVG60" s="332"/>
      <c r="PVH60" s="332"/>
      <c r="PVI60" s="332"/>
      <c r="PVJ60" s="332"/>
      <c r="PVK60" s="332"/>
      <c r="PVL60" s="332"/>
      <c r="PVM60" s="332"/>
      <c r="PVN60" s="332"/>
      <c r="PVO60" s="332"/>
      <c r="PVP60" s="332"/>
      <c r="PVQ60" s="332"/>
      <c r="PVR60" s="332"/>
      <c r="PVS60" s="332"/>
      <c r="PVT60" s="332"/>
      <c r="PVU60" s="332"/>
      <c r="PVV60" s="332"/>
      <c r="PVW60" s="332"/>
      <c r="PVX60" s="332"/>
      <c r="PVY60" s="332"/>
      <c r="PVZ60" s="332"/>
      <c r="PWA60" s="332"/>
      <c r="PWB60" s="332"/>
      <c r="PWC60" s="332"/>
      <c r="PWD60" s="332"/>
      <c r="PWE60" s="332"/>
      <c r="PWF60" s="332"/>
      <c r="PWG60" s="332"/>
      <c r="PWH60" s="332"/>
      <c r="PWI60" s="332"/>
      <c r="PWJ60" s="332"/>
      <c r="PWK60" s="332"/>
      <c r="PWL60" s="332"/>
      <c r="PWM60" s="332"/>
      <c r="PWN60" s="332"/>
      <c r="PWO60" s="332"/>
      <c r="PWP60" s="332"/>
      <c r="PWQ60" s="332"/>
      <c r="PWR60" s="332"/>
      <c r="PWS60" s="332"/>
      <c r="PWT60" s="332"/>
      <c r="PWU60" s="332"/>
      <c r="PWV60" s="332"/>
      <c r="PWW60" s="332"/>
      <c r="PWX60" s="332"/>
      <c r="PWY60" s="332"/>
      <c r="PWZ60" s="332"/>
      <c r="PXA60" s="332"/>
      <c r="PXB60" s="332"/>
      <c r="PXC60" s="332"/>
      <c r="PXD60" s="332"/>
      <c r="PXE60" s="332"/>
      <c r="PXF60" s="332"/>
      <c r="PXG60" s="332"/>
      <c r="PXH60" s="332"/>
      <c r="PXI60" s="332"/>
      <c r="PXJ60" s="332"/>
      <c r="PXK60" s="332"/>
      <c r="PXL60" s="332"/>
      <c r="PXM60" s="332"/>
      <c r="PXN60" s="332"/>
      <c r="PXO60" s="332"/>
      <c r="PXP60" s="332"/>
      <c r="PXQ60" s="332"/>
      <c r="PXR60" s="332"/>
      <c r="PXS60" s="332"/>
      <c r="PXT60" s="332"/>
      <c r="PXU60" s="332"/>
      <c r="PXV60" s="332"/>
      <c r="PXW60" s="332"/>
      <c r="PXX60" s="332"/>
      <c r="PXY60" s="332"/>
      <c r="PXZ60" s="332"/>
      <c r="PYA60" s="332"/>
      <c r="PYB60" s="332"/>
      <c r="PYC60" s="332"/>
      <c r="PYD60" s="332"/>
      <c r="PYE60" s="332"/>
      <c r="PYF60" s="332"/>
      <c r="PYG60" s="332"/>
      <c r="PYH60" s="332"/>
      <c r="PYI60" s="332"/>
      <c r="PYJ60" s="332"/>
      <c r="PYK60" s="332"/>
      <c r="PYL60" s="332"/>
      <c r="PYM60" s="332"/>
      <c r="PYN60" s="332"/>
      <c r="PYO60" s="332"/>
      <c r="PYP60" s="332"/>
      <c r="PYQ60" s="332"/>
      <c r="PYR60" s="332"/>
      <c r="PYS60" s="332"/>
      <c r="PYT60" s="332"/>
      <c r="PYU60" s="332"/>
      <c r="PYV60" s="332"/>
      <c r="PYW60" s="332"/>
      <c r="PYX60" s="332"/>
      <c r="PYY60" s="332"/>
      <c r="PYZ60" s="332"/>
      <c r="PZA60" s="332"/>
      <c r="PZB60" s="332"/>
      <c r="PZC60" s="332"/>
      <c r="PZD60" s="332"/>
      <c r="PZE60" s="332"/>
      <c r="PZF60" s="332"/>
      <c r="PZG60" s="332"/>
      <c r="PZH60" s="332"/>
      <c r="PZI60" s="332"/>
      <c r="PZJ60" s="332"/>
      <c r="PZK60" s="332"/>
      <c r="PZL60" s="332"/>
      <c r="PZM60" s="332"/>
      <c r="PZN60" s="332"/>
      <c r="PZO60" s="332"/>
      <c r="PZP60" s="332"/>
      <c r="PZQ60" s="332"/>
      <c r="PZR60" s="332"/>
      <c r="PZS60" s="332"/>
      <c r="PZT60" s="332"/>
      <c r="PZU60" s="332"/>
      <c r="PZV60" s="332"/>
      <c r="PZW60" s="332"/>
      <c r="PZX60" s="332"/>
      <c r="PZY60" s="332"/>
      <c r="PZZ60" s="332"/>
      <c r="QAA60" s="332"/>
      <c r="QAB60" s="332"/>
      <c r="QAC60" s="332"/>
      <c r="QAD60" s="332"/>
      <c r="QAE60" s="332"/>
      <c r="QAF60" s="332"/>
      <c r="QAG60" s="332"/>
      <c r="QAH60" s="332"/>
      <c r="QAI60" s="332"/>
      <c r="QAJ60" s="332"/>
      <c r="QAK60" s="332"/>
      <c r="QAL60" s="332"/>
      <c r="QAM60" s="332"/>
      <c r="QAN60" s="332"/>
      <c r="QAO60" s="332"/>
      <c r="QAP60" s="332"/>
      <c r="QAQ60" s="332"/>
      <c r="QAR60" s="332"/>
      <c r="QAS60" s="332"/>
      <c r="QAT60" s="332"/>
      <c r="QAU60" s="332"/>
      <c r="QAV60" s="332"/>
      <c r="QAW60" s="332"/>
      <c r="QAX60" s="332"/>
      <c r="QAY60" s="332"/>
      <c r="QAZ60" s="332"/>
      <c r="QBA60" s="332"/>
      <c r="QBB60" s="332"/>
      <c r="QBC60" s="332"/>
      <c r="QBD60" s="332"/>
      <c r="QBE60" s="332"/>
      <c r="QBF60" s="332"/>
      <c r="QBG60" s="332"/>
      <c r="QBH60" s="332"/>
      <c r="QBI60" s="332"/>
      <c r="QBJ60" s="332"/>
      <c r="QBK60" s="332"/>
      <c r="QBL60" s="332"/>
      <c r="QBM60" s="332"/>
      <c r="QBN60" s="332"/>
      <c r="QBO60" s="332"/>
      <c r="QBP60" s="332"/>
      <c r="QBQ60" s="332"/>
      <c r="QBR60" s="332"/>
      <c r="QBS60" s="332"/>
      <c r="QBT60" s="332"/>
      <c r="QBU60" s="332"/>
      <c r="QBV60" s="332"/>
      <c r="QBW60" s="332"/>
      <c r="QBX60" s="332"/>
      <c r="QBY60" s="332"/>
      <c r="QBZ60" s="332"/>
      <c r="QCA60" s="332"/>
      <c r="QCB60" s="332"/>
      <c r="QCC60" s="332"/>
      <c r="QCD60" s="332"/>
      <c r="QCE60" s="332"/>
      <c r="QCF60" s="332"/>
      <c r="QCG60" s="332"/>
      <c r="QCH60" s="332"/>
      <c r="QCI60" s="332"/>
      <c r="QCJ60" s="332"/>
      <c r="QCK60" s="332"/>
      <c r="QCL60" s="332"/>
      <c r="QCM60" s="332"/>
      <c r="QCN60" s="332"/>
      <c r="QCO60" s="332"/>
      <c r="QCP60" s="332"/>
      <c r="QCQ60" s="332"/>
      <c r="QCR60" s="332"/>
      <c r="QCS60" s="332"/>
      <c r="QCT60" s="332"/>
      <c r="QCU60" s="332"/>
      <c r="QCV60" s="332"/>
      <c r="QCW60" s="332"/>
      <c r="QCX60" s="332"/>
      <c r="QCY60" s="332"/>
      <c r="QCZ60" s="332"/>
      <c r="QDA60" s="332"/>
      <c r="QDB60" s="332"/>
      <c r="QDC60" s="332"/>
      <c r="QDD60" s="332"/>
      <c r="QDE60" s="332"/>
      <c r="QDF60" s="332"/>
      <c r="QDG60" s="332"/>
      <c r="QDH60" s="332"/>
      <c r="QDI60" s="332"/>
      <c r="QDJ60" s="332"/>
      <c r="QDK60" s="332"/>
      <c r="QDL60" s="332"/>
      <c r="QDM60" s="332"/>
      <c r="QDN60" s="332"/>
      <c r="QDO60" s="332"/>
      <c r="QDP60" s="332"/>
      <c r="QDQ60" s="332"/>
      <c r="QDR60" s="332"/>
      <c r="QDS60" s="332"/>
      <c r="QDT60" s="332"/>
      <c r="QDU60" s="332"/>
      <c r="QDV60" s="332"/>
      <c r="QDW60" s="332"/>
      <c r="QDX60" s="332"/>
      <c r="QDY60" s="332"/>
      <c r="QDZ60" s="332"/>
      <c r="QEA60" s="332"/>
      <c r="QEB60" s="332"/>
      <c r="QEC60" s="332"/>
      <c r="QED60" s="332"/>
      <c r="QEE60" s="332"/>
      <c r="QEF60" s="332"/>
      <c r="QEG60" s="332"/>
      <c r="QEH60" s="332"/>
      <c r="QEI60" s="332"/>
      <c r="QEJ60" s="332"/>
      <c r="QEK60" s="332"/>
      <c r="QEL60" s="332"/>
      <c r="QEM60" s="332"/>
      <c r="QEN60" s="332"/>
      <c r="QEO60" s="332"/>
      <c r="QEP60" s="332"/>
      <c r="QEQ60" s="332"/>
      <c r="QER60" s="332"/>
      <c r="QES60" s="332"/>
      <c r="QET60" s="332"/>
      <c r="QEU60" s="332"/>
      <c r="QEV60" s="332"/>
      <c r="QEW60" s="332"/>
      <c r="QEX60" s="332"/>
      <c r="QEY60" s="332"/>
      <c r="QEZ60" s="332"/>
      <c r="QFA60" s="332"/>
      <c r="QFB60" s="332"/>
      <c r="QFC60" s="332"/>
      <c r="QFD60" s="332"/>
      <c r="QFE60" s="332"/>
      <c r="QFF60" s="332"/>
      <c r="QFG60" s="332"/>
      <c r="QFH60" s="332"/>
      <c r="QFI60" s="332"/>
      <c r="QFJ60" s="332"/>
      <c r="QFK60" s="332"/>
      <c r="QFL60" s="332"/>
      <c r="QFM60" s="332"/>
      <c r="QFN60" s="332"/>
      <c r="QFO60" s="332"/>
      <c r="QFP60" s="332"/>
      <c r="QFQ60" s="332"/>
      <c r="QFR60" s="332"/>
      <c r="QFS60" s="332"/>
      <c r="QFT60" s="332"/>
      <c r="QFU60" s="332"/>
      <c r="QFV60" s="332"/>
      <c r="QFW60" s="332"/>
      <c r="QFX60" s="332"/>
      <c r="QFY60" s="332"/>
      <c r="QFZ60" s="332"/>
      <c r="QGA60" s="332"/>
      <c r="QGB60" s="332"/>
      <c r="QGC60" s="332"/>
      <c r="QGD60" s="332"/>
      <c r="QGE60" s="332"/>
      <c r="QGF60" s="332"/>
      <c r="QGG60" s="332"/>
      <c r="QGH60" s="332"/>
      <c r="QGI60" s="332"/>
      <c r="QGJ60" s="332"/>
      <c r="QGK60" s="332"/>
      <c r="QGL60" s="332"/>
      <c r="QGM60" s="332"/>
      <c r="QGN60" s="332"/>
      <c r="QGO60" s="332"/>
      <c r="QGP60" s="332"/>
      <c r="QGQ60" s="332"/>
      <c r="QGR60" s="332"/>
      <c r="QGS60" s="332"/>
      <c r="QGT60" s="332"/>
      <c r="QGU60" s="332"/>
      <c r="QGV60" s="332"/>
      <c r="QGW60" s="332"/>
      <c r="QGX60" s="332"/>
      <c r="QGY60" s="332"/>
      <c r="QGZ60" s="332"/>
      <c r="QHA60" s="332"/>
      <c r="QHB60" s="332"/>
      <c r="QHC60" s="332"/>
      <c r="QHD60" s="332"/>
      <c r="QHE60" s="332"/>
      <c r="QHF60" s="332"/>
      <c r="QHG60" s="332"/>
      <c r="QHH60" s="332"/>
      <c r="QHI60" s="332"/>
      <c r="QHJ60" s="332"/>
      <c r="QHK60" s="332"/>
      <c r="QHL60" s="332"/>
      <c r="QHM60" s="332"/>
      <c r="QHN60" s="332"/>
      <c r="QHO60" s="332"/>
      <c r="QHP60" s="332"/>
      <c r="QHQ60" s="332"/>
      <c r="QHR60" s="332"/>
      <c r="QHS60" s="332"/>
      <c r="QHT60" s="332"/>
      <c r="QHU60" s="332"/>
      <c r="QHV60" s="332"/>
      <c r="QHW60" s="332"/>
      <c r="QHX60" s="332"/>
      <c r="QHY60" s="332"/>
      <c r="QHZ60" s="332"/>
      <c r="QIA60" s="332"/>
      <c r="QIB60" s="332"/>
      <c r="QIC60" s="332"/>
      <c r="QID60" s="332"/>
      <c r="QIE60" s="332"/>
      <c r="QIF60" s="332"/>
      <c r="QIG60" s="332"/>
      <c r="QIH60" s="332"/>
      <c r="QII60" s="332"/>
      <c r="QIJ60" s="332"/>
      <c r="QIK60" s="332"/>
      <c r="QIL60" s="332"/>
      <c r="QIM60" s="332"/>
      <c r="QIN60" s="332"/>
      <c r="QIO60" s="332"/>
      <c r="QIP60" s="332"/>
      <c r="QIQ60" s="332"/>
      <c r="QIR60" s="332"/>
      <c r="QIS60" s="332"/>
      <c r="QIT60" s="332"/>
      <c r="QIU60" s="332"/>
      <c r="QIV60" s="332"/>
      <c r="QIW60" s="332"/>
      <c r="QIX60" s="332"/>
      <c r="QIY60" s="332"/>
      <c r="QIZ60" s="332"/>
      <c r="QJA60" s="332"/>
      <c r="QJB60" s="332"/>
      <c r="QJC60" s="332"/>
      <c r="QJD60" s="332"/>
      <c r="QJE60" s="332"/>
      <c r="QJF60" s="332"/>
      <c r="QJG60" s="332"/>
      <c r="QJH60" s="332"/>
      <c r="QJI60" s="332"/>
      <c r="QJJ60" s="332"/>
      <c r="QJK60" s="332"/>
      <c r="QJL60" s="332"/>
      <c r="QJM60" s="332"/>
      <c r="QJN60" s="332"/>
      <c r="QJO60" s="332"/>
      <c r="QJP60" s="332"/>
      <c r="QJQ60" s="332"/>
      <c r="QJR60" s="332"/>
      <c r="QJS60" s="332"/>
      <c r="QJT60" s="332"/>
      <c r="QJU60" s="332"/>
      <c r="QJV60" s="332"/>
      <c r="QJW60" s="332"/>
      <c r="QJX60" s="332"/>
      <c r="QJY60" s="332"/>
      <c r="QJZ60" s="332"/>
      <c r="QKA60" s="332"/>
      <c r="QKB60" s="332"/>
      <c r="QKC60" s="332"/>
      <c r="QKD60" s="332"/>
      <c r="QKE60" s="332"/>
      <c r="QKF60" s="332"/>
      <c r="QKG60" s="332"/>
      <c r="QKH60" s="332"/>
      <c r="QKI60" s="332"/>
      <c r="QKJ60" s="332"/>
      <c r="QKK60" s="332"/>
      <c r="QKL60" s="332"/>
      <c r="QKM60" s="332"/>
      <c r="QKN60" s="332"/>
      <c r="QKO60" s="332"/>
      <c r="QKP60" s="332"/>
      <c r="QKQ60" s="332"/>
      <c r="QKR60" s="332"/>
      <c r="QKS60" s="332"/>
      <c r="QKT60" s="332"/>
      <c r="QKU60" s="332"/>
      <c r="QKV60" s="332"/>
      <c r="QKW60" s="332"/>
      <c r="QKX60" s="332"/>
      <c r="QKY60" s="332"/>
      <c r="QKZ60" s="332"/>
      <c r="QLA60" s="332"/>
      <c r="QLB60" s="332"/>
      <c r="QLC60" s="332"/>
      <c r="QLD60" s="332"/>
      <c r="QLE60" s="332"/>
      <c r="QLF60" s="332"/>
      <c r="QLG60" s="332"/>
      <c r="QLH60" s="332"/>
      <c r="QLI60" s="332"/>
      <c r="QLJ60" s="332"/>
      <c r="QLK60" s="332"/>
      <c r="QLL60" s="332"/>
      <c r="QLM60" s="332"/>
      <c r="QLN60" s="332"/>
      <c r="QLO60" s="332"/>
      <c r="QLP60" s="332"/>
      <c r="QLQ60" s="332"/>
      <c r="QLR60" s="332"/>
      <c r="QLS60" s="332"/>
      <c r="QLT60" s="332"/>
      <c r="QLU60" s="332"/>
      <c r="QLV60" s="332"/>
      <c r="QLW60" s="332"/>
      <c r="QLX60" s="332"/>
      <c r="QLY60" s="332"/>
      <c r="QLZ60" s="332"/>
      <c r="QMA60" s="332"/>
      <c r="QMB60" s="332"/>
      <c r="QMC60" s="332"/>
      <c r="QMD60" s="332"/>
      <c r="QME60" s="332"/>
      <c r="QMF60" s="332"/>
      <c r="QMG60" s="332"/>
      <c r="QMH60" s="332"/>
      <c r="QMI60" s="332"/>
      <c r="QMJ60" s="332"/>
      <c r="QMK60" s="332"/>
      <c r="QML60" s="332"/>
      <c r="QMM60" s="332"/>
      <c r="QMN60" s="332"/>
      <c r="QMO60" s="332"/>
      <c r="QMP60" s="332"/>
      <c r="QMQ60" s="332"/>
      <c r="QMR60" s="332"/>
      <c r="QMS60" s="332"/>
      <c r="QMT60" s="332"/>
      <c r="QMU60" s="332"/>
      <c r="QMV60" s="332"/>
      <c r="QMW60" s="332"/>
      <c r="QMX60" s="332"/>
      <c r="QMY60" s="332"/>
      <c r="QMZ60" s="332"/>
      <c r="QNA60" s="332"/>
      <c r="QNB60" s="332"/>
      <c r="QNC60" s="332"/>
      <c r="QND60" s="332"/>
      <c r="QNE60" s="332"/>
      <c r="QNF60" s="332"/>
      <c r="QNG60" s="332"/>
      <c r="QNH60" s="332"/>
      <c r="QNI60" s="332"/>
      <c r="QNJ60" s="332"/>
      <c r="QNK60" s="332"/>
      <c r="QNL60" s="332"/>
      <c r="QNM60" s="332"/>
      <c r="QNN60" s="332"/>
      <c r="QNO60" s="332"/>
      <c r="QNP60" s="332"/>
      <c r="QNQ60" s="332"/>
      <c r="QNR60" s="332"/>
      <c r="QNS60" s="332"/>
      <c r="QNT60" s="332"/>
      <c r="QNU60" s="332"/>
      <c r="QNV60" s="332"/>
      <c r="QNW60" s="332"/>
      <c r="QNX60" s="332"/>
      <c r="QNY60" s="332"/>
      <c r="QNZ60" s="332"/>
      <c r="QOA60" s="332"/>
      <c r="QOB60" s="332"/>
      <c r="QOC60" s="332"/>
      <c r="QOD60" s="332"/>
      <c r="QOE60" s="332"/>
      <c r="QOF60" s="332"/>
      <c r="QOG60" s="332"/>
      <c r="QOH60" s="332"/>
      <c r="QOI60" s="332"/>
      <c r="QOJ60" s="332"/>
      <c r="QOK60" s="332"/>
      <c r="QOL60" s="332"/>
      <c r="QOM60" s="332"/>
      <c r="QON60" s="332"/>
      <c r="QOO60" s="332"/>
      <c r="QOP60" s="332"/>
      <c r="QOQ60" s="332"/>
      <c r="QOR60" s="332"/>
      <c r="QOS60" s="332"/>
      <c r="QOT60" s="332"/>
      <c r="QOU60" s="332"/>
      <c r="QOV60" s="332"/>
      <c r="QOW60" s="332"/>
      <c r="QOX60" s="332"/>
      <c r="QOY60" s="332"/>
      <c r="QOZ60" s="332"/>
      <c r="QPA60" s="332"/>
      <c r="QPB60" s="332"/>
      <c r="QPC60" s="332"/>
      <c r="QPD60" s="332"/>
      <c r="QPE60" s="332"/>
      <c r="QPF60" s="332"/>
      <c r="QPG60" s="332"/>
      <c r="QPH60" s="332"/>
      <c r="QPI60" s="332"/>
      <c r="QPJ60" s="332"/>
      <c r="QPK60" s="332"/>
      <c r="QPL60" s="332"/>
      <c r="QPM60" s="332"/>
      <c r="QPN60" s="332"/>
      <c r="QPO60" s="332"/>
      <c r="QPP60" s="332"/>
      <c r="QPQ60" s="332"/>
      <c r="QPR60" s="332"/>
      <c r="QPS60" s="332"/>
      <c r="QPT60" s="332"/>
      <c r="QPU60" s="332"/>
      <c r="QPV60" s="332"/>
      <c r="QPW60" s="332"/>
      <c r="QPX60" s="332"/>
      <c r="QPY60" s="332"/>
      <c r="QPZ60" s="332"/>
      <c r="QQA60" s="332"/>
      <c r="QQB60" s="332"/>
      <c r="QQC60" s="332"/>
      <c r="QQD60" s="332"/>
      <c r="QQE60" s="332"/>
      <c r="QQF60" s="332"/>
      <c r="QQG60" s="332"/>
      <c r="QQH60" s="332"/>
      <c r="QQI60" s="332"/>
      <c r="QQJ60" s="332"/>
      <c r="QQK60" s="332"/>
      <c r="QQL60" s="332"/>
      <c r="QQM60" s="332"/>
      <c r="QQN60" s="332"/>
      <c r="QQO60" s="332"/>
      <c r="QQP60" s="332"/>
      <c r="QQQ60" s="332"/>
      <c r="QQR60" s="332"/>
      <c r="QQS60" s="332"/>
      <c r="QQT60" s="332"/>
      <c r="QQU60" s="332"/>
      <c r="QQV60" s="332"/>
      <c r="QQW60" s="332"/>
      <c r="QQX60" s="332"/>
      <c r="QQY60" s="332"/>
      <c r="QQZ60" s="332"/>
      <c r="QRA60" s="332"/>
      <c r="QRB60" s="332"/>
      <c r="QRC60" s="332"/>
      <c r="QRD60" s="332"/>
      <c r="QRE60" s="332"/>
      <c r="QRF60" s="332"/>
      <c r="QRG60" s="332"/>
      <c r="QRH60" s="332"/>
      <c r="QRI60" s="332"/>
      <c r="QRJ60" s="332"/>
      <c r="QRK60" s="332"/>
      <c r="QRL60" s="332"/>
      <c r="QRM60" s="332"/>
      <c r="QRN60" s="332"/>
      <c r="QRO60" s="332"/>
      <c r="QRP60" s="332"/>
      <c r="QRQ60" s="332"/>
      <c r="QRR60" s="332"/>
      <c r="QRS60" s="332"/>
      <c r="QRT60" s="332"/>
      <c r="QRU60" s="332"/>
      <c r="QRV60" s="332"/>
      <c r="QRW60" s="332"/>
      <c r="QRX60" s="332"/>
      <c r="QRY60" s="332"/>
      <c r="QRZ60" s="332"/>
      <c r="QSA60" s="332"/>
      <c r="QSB60" s="332"/>
      <c r="QSC60" s="332"/>
      <c r="QSD60" s="332"/>
      <c r="QSE60" s="332"/>
      <c r="QSF60" s="332"/>
      <c r="QSG60" s="332"/>
      <c r="QSH60" s="332"/>
      <c r="QSI60" s="332"/>
      <c r="QSJ60" s="332"/>
      <c r="QSK60" s="332"/>
      <c r="QSL60" s="332"/>
      <c r="QSM60" s="332"/>
      <c r="QSN60" s="332"/>
      <c r="QSO60" s="332"/>
      <c r="QSP60" s="332"/>
      <c r="QSQ60" s="332"/>
      <c r="QSR60" s="332"/>
      <c r="QSS60" s="332"/>
      <c r="QST60" s="332"/>
      <c r="QSU60" s="332"/>
      <c r="QSV60" s="332"/>
      <c r="QSW60" s="332"/>
      <c r="QSX60" s="332"/>
      <c r="QSY60" s="332"/>
      <c r="QSZ60" s="332"/>
      <c r="QTA60" s="332"/>
      <c r="QTB60" s="332"/>
      <c r="QTC60" s="332"/>
      <c r="QTD60" s="332"/>
      <c r="QTE60" s="332"/>
      <c r="QTF60" s="332"/>
      <c r="QTG60" s="332"/>
      <c r="QTH60" s="332"/>
      <c r="QTI60" s="332"/>
      <c r="QTJ60" s="332"/>
      <c r="QTK60" s="332"/>
      <c r="QTL60" s="332"/>
      <c r="QTM60" s="332"/>
      <c r="QTN60" s="332"/>
      <c r="QTO60" s="332"/>
      <c r="QTP60" s="332"/>
      <c r="QTQ60" s="332"/>
      <c r="QTR60" s="332"/>
      <c r="QTS60" s="332"/>
      <c r="QTT60" s="332"/>
      <c r="QTU60" s="332"/>
      <c r="QTV60" s="332"/>
      <c r="QTW60" s="332"/>
      <c r="QTX60" s="332"/>
      <c r="QTY60" s="332"/>
      <c r="QTZ60" s="332"/>
      <c r="QUA60" s="332"/>
      <c r="QUB60" s="332"/>
      <c r="QUC60" s="332"/>
      <c r="QUD60" s="332"/>
      <c r="QUE60" s="332"/>
      <c r="QUF60" s="332"/>
      <c r="QUG60" s="332"/>
      <c r="QUH60" s="332"/>
      <c r="QUI60" s="332"/>
      <c r="QUJ60" s="332"/>
      <c r="QUK60" s="332"/>
      <c r="QUL60" s="332"/>
      <c r="QUM60" s="332"/>
      <c r="QUN60" s="332"/>
      <c r="QUO60" s="332"/>
      <c r="QUP60" s="332"/>
      <c r="QUQ60" s="332"/>
      <c r="QUR60" s="332"/>
      <c r="QUS60" s="332"/>
      <c r="QUT60" s="332"/>
      <c r="QUU60" s="332"/>
      <c r="QUV60" s="332"/>
      <c r="QUW60" s="332"/>
      <c r="QUX60" s="332"/>
      <c r="QUY60" s="332"/>
      <c r="QUZ60" s="332"/>
      <c r="QVA60" s="332"/>
      <c r="QVB60" s="332"/>
      <c r="QVC60" s="332"/>
      <c r="QVD60" s="332"/>
      <c r="QVE60" s="332"/>
      <c r="QVF60" s="332"/>
      <c r="QVG60" s="332"/>
      <c r="QVH60" s="332"/>
      <c r="QVI60" s="332"/>
      <c r="QVJ60" s="332"/>
      <c r="QVK60" s="332"/>
      <c r="QVL60" s="332"/>
      <c r="QVM60" s="332"/>
      <c r="QVN60" s="332"/>
      <c r="QVO60" s="332"/>
      <c r="QVP60" s="332"/>
      <c r="QVQ60" s="332"/>
      <c r="QVR60" s="332"/>
      <c r="QVS60" s="332"/>
      <c r="QVT60" s="332"/>
      <c r="QVU60" s="332"/>
      <c r="QVV60" s="332"/>
      <c r="QVW60" s="332"/>
      <c r="QVX60" s="332"/>
      <c r="QVY60" s="332"/>
      <c r="QVZ60" s="332"/>
      <c r="QWA60" s="332"/>
      <c r="QWB60" s="332"/>
      <c r="QWC60" s="332"/>
      <c r="QWD60" s="332"/>
      <c r="QWE60" s="332"/>
      <c r="QWF60" s="332"/>
      <c r="QWG60" s="332"/>
      <c r="QWH60" s="332"/>
      <c r="QWI60" s="332"/>
      <c r="QWJ60" s="332"/>
      <c r="QWK60" s="332"/>
      <c r="QWL60" s="332"/>
      <c r="QWM60" s="332"/>
      <c r="QWN60" s="332"/>
      <c r="QWO60" s="332"/>
      <c r="QWP60" s="332"/>
      <c r="QWQ60" s="332"/>
      <c r="QWR60" s="332"/>
      <c r="QWS60" s="332"/>
      <c r="QWT60" s="332"/>
      <c r="QWU60" s="332"/>
      <c r="QWV60" s="332"/>
      <c r="QWW60" s="332"/>
      <c r="QWX60" s="332"/>
      <c r="QWY60" s="332"/>
      <c r="QWZ60" s="332"/>
      <c r="QXA60" s="332"/>
      <c r="QXB60" s="332"/>
      <c r="QXC60" s="332"/>
      <c r="QXD60" s="332"/>
      <c r="QXE60" s="332"/>
      <c r="QXF60" s="332"/>
      <c r="QXG60" s="332"/>
      <c r="QXH60" s="332"/>
      <c r="QXI60" s="332"/>
      <c r="QXJ60" s="332"/>
      <c r="QXK60" s="332"/>
      <c r="QXL60" s="332"/>
      <c r="QXM60" s="332"/>
      <c r="QXN60" s="332"/>
      <c r="QXO60" s="332"/>
      <c r="QXP60" s="332"/>
      <c r="QXQ60" s="332"/>
      <c r="QXR60" s="332"/>
      <c r="QXS60" s="332"/>
      <c r="QXT60" s="332"/>
      <c r="QXU60" s="332"/>
      <c r="QXV60" s="332"/>
      <c r="QXW60" s="332"/>
      <c r="QXX60" s="332"/>
      <c r="QXY60" s="332"/>
      <c r="QXZ60" s="332"/>
      <c r="QYA60" s="332"/>
      <c r="QYB60" s="332"/>
      <c r="QYC60" s="332"/>
      <c r="QYD60" s="332"/>
      <c r="QYE60" s="332"/>
      <c r="QYF60" s="332"/>
      <c r="QYG60" s="332"/>
      <c r="QYH60" s="332"/>
      <c r="QYI60" s="332"/>
      <c r="QYJ60" s="332"/>
      <c r="QYK60" s="332"/>
      <c r="QYL60" s="332"/>
      <c r="QYM60" s="332"/>
      <c r="QYN60" s="332"/>
      <c r="QYO60" s="332"/>
      <c r="QYP60" s="332"/>
      <c r="QYQ60" s="332"/>
      <c r="QYR60" s="332"/>
      <c r="QYS60" s="332"/>
      <c r="QYT60" s="332"/>
      <c r="QYU60" s="332"/>
      <c r="QYV60" s="332"/>
      <c r="QYW60" s="332"/>
      <c r="QYX60" s="332"/>
      <c r="QYY60" s="332"/>
      <c r="QYZ60" s="332"/>
      <c r="QZA60" s="332"/>
      <c r="QZB60" s="332"/>
      <c r="QZC60" s="332"/>
      <c r="QZD60" s="332"/>
      <c r="QZE60" s="332"/>
      <c r="QZF60" s="332"/>
      <c r="QZG60" s="332"/>
      <c r="QZH60" s="332"/>
      <c r="QZI60" s="332"/>
      <c r="QZJ60" s="332"/>
      <c r="QZK60" s="332"/>
      <c r="QZL60" s="332"/>
      <c r="QZM60" s="332"/>
      <c r="QZN60" s="332"/>
      <c r="QZO60" s="332"/>
      <c r="QZP60" s="332"/>
      <c r="QZQ60" s="332"/>
      <c r="QZR60" s="332"/>
      <c r="QZS60" s="332"/>
      <c r="QZT60" s="332"/>
      <c r="QZU60" s="332"/>
      <c r="QZV60" s="332"/>
      <c r="QZW60" s="332"/>
      <c r="QZX60" s="332"/>
      <c r="QZY60" s="332"/>
      <c r="QZZ60" s="332"/>
      <c r="RAA60" s="332"/>
      <c r="RAB60" s="332"/>
      <c r="RAC60" s="332"/>
      <c r="RAD60" s="332"/>
      <c r="RAE60" s="332"/>
      <c r="RAF60" s="332"/>
      <c r="RAG60" s="332"/>
      <c r="RAH60" s="332"/>
      <c r="RAI60" s="332"/>
      <c r="RAJ60" s="332"/>
      <c r="RAK60" s="332"/>
      <c r="RAL60" s="332"/>
      <c r="RAM60" s="332"/>
      <c r="RAN60" s="332"/>
      <c r="RAO60" s="332"/>
      <c r="RAP60" s="332"/>
      <c r="RAQ60" s="332"/>
      <c r="RAR60" s="332"/>
      <c r="RAS60" s="332"/>
      <c r="RAT60" s="332"/>
      <c r="RAU60" s="332"/>
      <c r="RAV60" s="332"/>
      <c r="RAW60" s="332"/>
      <c r="RAX60" s="332"/>
      <c r="RAY60" s="332"/>
      <c r="RAZ60" s="332"/>
      <c r="RBA60" s="332"/>
      <c r="RBB60" s="332"/>
      <c r="RBC60" s="332"/>
      <c r="RBD60" s="332"/>
      <c r="RBE60" s="332"/>
      <c r="RBF60" s="332"/>
      <c r="RBG60" s="332"/>
      <c r="RBH60" s="332"/>
      <c r="RBI60" s="332"/>
      <c r="RBJ60" s="332"/>
      <c r="RBK60" s="332"/>
      <c r="RBL60" s="332"/>
      <c r="RBM60" s="332"/>
      <c r="RBN60" s="332"/>
      <c r="RBO60" s="332"/>
      <c r="RBP60" s="332"/>
      <c r="RBQ60" s="332"/>
      <c r="RBR60" s="332"/>
      <c r="RBS60" s="332"/>
      <c r="RBT60" s="332"/>
      <c r="RBU60" s="332"/>
      <c r="RBV60" s="332"/>
      <c r="RBW60" s="332"/>
      <c r="RBX60" s="332"/>
      <c r="RBY60" s="332"/>
      <c r="RBZ60" s="332"/>
      <c r="RCA60" s="332"/>
      <c r="RCB60" s="332"/>
      <c r="RCC60" s="332"/>
      <c r="RCD60" s="332"/>
      <c r="RCE60" s="332"/>
      <c r="RCF60" s="332"/>
      <c r="RCG60" s="332"/>
      <c r="RCH60" s="332"/>
      <c r="RCI60" s="332"/>
      <c r="RCJ60" s="332"/>
      <c r="RCK60" s="332"/>
      <c r="RCL60" s="332"/>
      <c r="RCM60" s="332"/>
      <c r="RCN60" s="332"/>
      <c r="RCO60" s="332"/>
      <c r="RCP60" s="332"/>
      <c r="RCQ60" s="332"/>
      <c r="RCR60" s="332"/>
      <c r="RCS60" s="332"/>
      <c r="RCT60" s="332"/>
      <c r="RCU60" s="332"/>
      <c r="RCV60" s="332"/>
      <c r="RCW60" s="332"/>
      <c r="RCX60" s="332"/>
      <c r="RCY60" s="332"/>
      <c r="RCZ60" s="332"/>
      <c r="RDA60" s="332"/>
      <c r="RDB60" s="332"/>
      <c r="RDC60" s="332"/>
      <c r="RDD60" s="332"/>
      <c r="RDE60" s="332"/>
      <c r="RDF60" s="332"/>
      <c r="RDG60" s="332"/>
      <c r="RDH60" s="332"/>
      <c r="RDI60" s="332"/>
      <c r="RDJ60" s="332"/>
      <c r="RDK60" s="332"/>
      <c r="RDL60" s="332"/>
      <c r="RDM60" s="332"/>
      <c r="RDN60" s="332"/>
      <c r="RDO60" s="332"/>
      <c r="RDP60" s="332"/>
      <c r="RDQ60" s="332"/>
      <c r="RDR60" s="332"/>
      <c r="RDS60" s="332"/>
      <c r="RDT60" s="332"/>
      <c r="RDU60" s="332"/>
      <c r="RDV60" s="332"/>
      <c r="RDW60" s="332"/>
      <c r="RDX60" s="332"/>
      <c r="RDY60" s="332"/>
      <c r="RDZ60" s="332"/>
      <c r="REA60" s="332"/>
      <c r="REB60" s="332"/>
      <c r="REC60" s="332"/>
      <c r="RED60" s="332"/>
      <c r="REE60" s="332"/>
      <c r="REF60" s="332"/>
      <c r="REG60" s="332"/>
      <c r="REH60" s="332"/>
      <c r="REI60" s="332"/>
      <c r="REJ60" s="332"/>
      <c r="REK60" s="332"/>
      <c r="REL60" s="332"/>
      <c r="REM60" s="332"/>
      <c r="REN60" s="332"/>
      <c r="REO60" s="332"/>
      <c r="REP60" s="332"/>
      <c r="REQ60" s="332"/>
      <c r="RER60" s="332"/>
      <c r="RES60" s="332"/>
      <c r="RET60" s="332"/>
      <c r="REU60" s="332"/>
      <c r="REV60" s="332"/>
      <c r="REW60" s="332"/>
      <c r="REX60" s="332"/>
      <c r="REY60" s="332"/>
      <c r="REZ60" s="332"/>
      <c r="RFA60" s="332"/>
      <c r="RFB60" s="332"/>
      <c r="RFC60" s="332"/>
      <c r="RFD60" s="332"/>
      <c r="RFE60" s="332"/>
      <c r="RFF60" s="332"/>
      <c r="RFG60" s="332"/>
      <c r="RFH60" s="332"/>
      <c r="RFI60" s="332"/>
      <c r="RFJ60" s="332"/>
      <c r="RFK60" s="332"/>
      <c r="RFL60" s="332"/>
      <c r="RFM60" s="332"/>
      <c r="RFN60" s="332"/>
      <c r="RFO60" s="332"/>
      <c r="RFP60" s="332"/>
      <c r="RFQ60" s="332"/>
      <c r="RFR60" s="332"/>
      <c r="RFS60" s="332"/>
      <c r="RFT60" s="332"/>
      <c r="RFU60" s="332"/>
      <c r="RFV60" s="332"/>
      <c r="RFW60" s="332"/>
      <c r="RFX60" s="332"/>
      <c r="RFY60" s="332"/>
      <c r="RFZ60" s="332"/>
      <c r="RGA60" s="332"/>
      <c r="RGB60" s="332"/>
      <c r="RGC60" s="332"/>
      <c r="RGD60" s="332"/>
      <c r="RGE60" s="332"/>
      <c r="RGF60" s="332"/>
      <c r="RGG60" s="332"/>
      <c r="RGH60" s="332"/>
      <c r="RGI60" s="332"/>
      <c r="RGJ60" s="332"/>
      <c r="RGK60" s="332"/>
      <c r="RGL60" s="332"/>
      <c r="RGM60" s="332"/>
      <c r="RGN60" s="332"/>
      <c r="RGO60" s="332"/>
      <c r="RGP60" s="332"/>
      <c r="RGQ60" s="332"/>
      <c r="RGR60" s="332"/>
      <c r="RGS60" s="332"/>
      <c r="RGT60" s="332"/>
      <c r="RGU60" s="332"/>
      <c r="RGV60" s="332"/>
      <c r="RGW60" s="332"/>
      <c r="RGX60" s="332"/>
      <c r="RGY60" s="332"/>
      <c r="RGZ60" s="332"/>
      <c r="RHA60" s="332"/>
      <c r="RHB60" s="332"/>
      <c r="RHC60" s="332"/>
      <c r="RHD60" s="332"/>
      <c r="RHE60" s="332"/>
      <c r="RHF60" s="332"/>
      <c r="RHG60" s="332"/>
      <c r="RHH60" s="332"/>
      <c r="RHI60" s="332"/>
      <c r="RHJ60" s="332"/>
      <c r="RHK60" s="332"/>
      <c r="RHL60" s="332"/>
      <c r="RHM60" s="332"/>
      <c r="RHN60" s="332"/>
      <c r="RHO60" s="332"/>
      <c r="RHP60" s="332"/>
      <c r="RHQ60" s="332"/>
      <c r="RHR60" s="332"/>
      <c r="RHS60" s="332"/>
      <c r="RHT60" s="332"/>
      <c r="RHU60" s="332"/>
      <c r="RHV60" s="332"/>
      <c r="RHW60" s="332"/>
      <c r="RHX60" s="332"/>
      <c r="RHY60" s="332"/>
      <c r="RHZ60" s="332"/>
      <c r="RIA60" s="332"/>
      <c r="RIB60" s="332"/>
      <c r="RIC60" s="332"/>
      <c r="RID60" s="332"/>
      <c r="RIE60" s="332"/>
      <c r="RIF60" s="332"/>
      <c r="RIG60" s="332"/>
      <c r="RIH60" s="332"/>
      <c r="RII60" s="332"/>
      <c r="RIJ60" s="332"/>
      <c r="RIK60" s="332"/>
      <c r="RIL60" s="332"/>
      <c r="RIM60" s="332"/>
      <c r="RIN60" s="332"/>
      <c r="RIO60" s="332"/>
      <c r="RIP60" s="332"/>
      <c r="RIQ60" s="332"/>
      <c r="RIR60" s="332"/>
      <c r="RIS60" s="332"/>
      <c r="RIT60" s="332"/>
      <c r="RIU60" s="332"/>
      <c r="RIV60" s="332"/>
      <c r="RIW60" s="332"/>
      <c r="RIX60" s="332"/>
      <c r="RIY60" s="332"/>
      <c r="RIZ60" s="332"/>
      <c r="RJA60" s="332"/>
      <c r="RJB60" s="332"/>
      <c r="RJC60" s="332"/>
      <c r="RJD60" s="332"/>
      <c r="RJE60" s="332"/>
      <c r="RJF60" s="332"/>
      <c r="RJG60" s="332"/>
      <c r="RJH60" s="332"/>
      <c r="RJI60" s="332"/>
      <c r="RJJ60" s="332"/>
      <c r="RJK60" s="332"/>
      <c r="RJL60" s="332"/>
      <c r="RJM60" s="332"/>
      <c r="RJN60" s="332"/>
      <c r="RJO60" s="332"/>
      <c r="RJP60" s="332"/>
      <c r="RJQ60" s="332"/>
      <c r="RJR60" s="332"/>
      <c r="RJS60" s="332"/>
      <c r="RJT60" s="332"/>
      <c r="RJU60" s="332"/>
      <c r="RJV60" s="332"/>
      <c r="RJW60" s="332"/>
      <c r="RJX60" s="332"/>
      <c r="RJY60" s="332"/>
      <c r="RJZ60" s="332"/>
      <c r="RKA60" s="332"/>
      <c r="RKB60" s="332"/>
      <c r="RKC60" s="332"/>
      <c r="RKD60" s="332"/>
      <c r="RKE60" s="332"/>
      <c r="RKF60" s="332"/>
      <c r="RKG60" s="332"/>
      <c r="RKH60" s="332"/>
      <c r="RKI60" s="332"/>
      <c r="RKJ60" s="332"/>
      <c r="RKK60" s="332"/>
      <c r="RKL60" s="332"/>
      <c r="RKM60" s="332"/>
      <c r="RKN60" s="332"/>
      <c r="RKO60" s="332"/>
      <c r="RKP60" s="332"/>
      <c r="RKQ60" s="332"/>
      <c r="RKR60" s="332"/>
      <c r="RKS60" s="332"/>
      <c r="RKT60" s="332"/>
      <c r="RKU60" s="332"/>
      <c r="RKV60" s="332"/>
      <c r="RKW60" s="332"/>
      <c r="RKX60" s="332"/>
      <c r="RKY60" s="332"/>
      <c r="RKZ60" s="332"/>
      <c r="RLA60" s="332"/>
      <c r="RLB60" s="332"/>
      <c r="RLC60" s="332"/>
      <c r="RLD60" s="332"/>
      <c r="RLE60" s="332"/>
      <c r="RLF60" s="332"/>
      <c r="RLG60" s="332"/>
      <c r="RLH60" s="332"/>
      <c r="RLI60" s="332"/>
      <c r="RLJ60" s="332"/>
      <c r="RLK60" s="332"/>
      <c r="RLL60" s="332"/>
      <c r="RLM60" s="332"/>
      <c r="RLN60" s="332"/>
      <c r="RLO60" s="332"/>
      <c r="RLP60" s="332"/>
      <c r="RLQ60" s="332"/>
      <c r="RLR60" s="332"/>
      <c r="RLS60" s="332"/>
      <c r="RLT60" s="332"/>
      <c r="RLU60" s="332"/>
      <c r="RLV60" s="332"/>
      <c r="RLW60" s="332"/>
      <c r="RLX60" s="332"/>
      <c r="RLY60" s="332"/>
      <c r="RLZ60" s="332"/>
      <c r="RMA60" s="332"/>
      <c r="RMB60" s="332"/>
      <c r="RMC60" s="332"/>
      <c r="RMD60" s="332"/>
      <c r="RME60" s="332"/>
      <c r="RMF60" s="332"/>
      <c r="RMG60" s="332"/>
      <c r="RMH60" s="332"/>
      <c r="RMI60" s="332"/>
      <c r="RMJ60" s="332"/>
      <c r="RMK60" s="332"/>
      <c r="RML60" s="332"/>
      <c r="RMM60" s="332"/>
      <c r="RMN60" s="332"/>
      <c r="RMO60" s="332"/>
      <c r="RMP60" s="332"/>
      <c r="RMQ60" s="332"/>
      <c r="RMR60" s="332"/>
      <c r="RMS60" s="332"/>
      <c r="RMT60" s="332"/>
      <c r="RMU60" s="332"/>
      <c r="RMV60" s="332"/>
      <c r="RMW60" s="332"/>
      <c r="RMX60" s="332"/>
      <c r="RMY60" s="332"/>
      <c r="RMZ60" s="332"/>
      <c r="RNA60" s="332"/>
      <c r="RNB60" s="332"/>
      <c r="RNC60" s="332"/>
      <c r="RND60" s="332"/>
      <c r="RNE60" s="332"/>
      <c r="RNF60" s="332"/>
      <c r="RNG60" s="332"/>
      <c r="RNH60" s="332"/>
      <c r="RNI60" s="332"/>
      <c r="RNJ60" s="332"/>
      <c r="RNK60" s="332"/>
      <c r="RNL60" s="332"/>
      <c r="RNM60" s="332"/>
      <c r="RNN60" s="332"/>
      <c r="RNO60" s="332"/>
      <c r="RNP60" s="332"/>
      <c r="RNQ60" s="332"/>
      <c r="RNR60" s="332"/>
      <c r="RNS60" s="332"/>
      <c r="RNT60" s="332"/>
      <c r="RNU60" s="332"/>
      <c r="RNV60" s="332"/>
      <c r="RNW60" s="332"/>
      <c r="RNX60" s="332"/>
      <c r="RNY60" s="332"/>
      <c r="RNZ60" s="332"/>
      <c r="ROA60" s="332"/>
      <c r="ROB60" s="332"/>
      <c r="ROC60" s="332"/>
      <c r="ROD60" s="332"/>
      <c r="ROE60" s="332"/>
      <c r="ROF60" s="332"/>
      <c r="ROG60" s="332"/>
      <c r="ROH60" s="332"/>
      <c r="ROI60" s="332"/>
      <c r="ROJ60" s="332"/>
      <c r="ROK60" s="332"/>
      <c r="ROL60" s="332"/>
      <c r="ROM60" s="332"/>
      <c r="RON60" s="332"/>
      <c r="ROO60" s="332"/>
      <c r="ROP60" s="332"/>
      <c r="ROQ60" s="332"/>
      <c r="ROR60" s="332"/>
      <c r="ROS60" s="332"/>
      <c r="ROT60" s="332"/>
      <c r="ROU60" s="332"/>
      <c r="ROV60" s="332"/>
      <c r="ROW60" s="332"/>
      <c r="ROX60" s="332"/>
      <c r="ROY60" s="332"/>
      <c r="ROZ60" s="332"/>
      <c r="RPA60" s="332"/>
      <c r="RPB60" s="332"/>
      <c r="RPC60" s="332"/>
      <c r="RPD60" s="332"/>
      <c r="RPE60" s="332"/>
      <c r="RPF60" s="332"/>
      <c r="RPG60" s="332"/>
      <c r="RPH60" s="332"/>
      <c r="RPI60" s="332"/>
      <c r="RPJ60" s="332"/>
      <c r="RPK60" s="332"/>
      <c r="RPL60" s="332"/>
      <c r="RPM60" s="332"/>
      <c r="RPN60" s="332"/>
      <c r="RPO60" s="332"/>
      <c r="RPP60" s="332"/>
      <c r="RPQ60" s="332"/>
      <c r="RPR60" s="332"/>
      <c r="RPS60" s="332"/>
      <c r="RPT60" s="332"/>
      <c r="RPU60" s="332"/>
      <c r="RPV60" s="332"/>
      <c r="RPW60" s="332"/>
      <c r="RPX60" s="332"/>
      <c r="RPY60" s="332"/>
      <c r="RPZ60" s="332"/>
      <c r="RQA60" s="332"/>
      <c r="RQB60" s="332"/>
      <c r="RQC60" s="332"/>
      <c r="RQD60" s="332"/>
      <c r="RQE60" s="332"/>
      <c r="RQF60" s="332"/>
      <c r="RQG60" s="332"/>
      <c r="RQH60" s="332"/>
      <c r="RQI60" s="332"/>
      <c r="RQJ60" s="332"/>
      <c r="RQK60" s="332"/>
      <c r="RQL60" s="332"/>
      <c r="RQM60" s="332"/>
      <c r="RQN60" s="332"/>
      <c r="RQO60" s="332"/>
      <c r="RQP60" s="332"/>
      <c r="RQQ60" s="332"/>
      <c r="RQR60" s="332"/>
      <c r="RQS60" s="332"/>
      <c r="RQT60" s="332"/>
      <c r="RQU60" s="332"/>
      <c r="RQV60" s="332"/>
      <c r="RQW60" s="332"/>
      <c r="RQX60" s="332"/>
      <c r="RQY60" s="332"/>
      <c r="RQZ60" s="332"/>
      <c r="RRA60" s="332"/>
      <c r="RRB60" s="332"/>
      <c r="RRC60" s="332"/>
      <c r="RRD60" s="332"/>
      <c r="RRE60" s="332"/>
      <c r="RRF60" s="332"/>
      <c r="RRG60" s="332"/>
      <c r="RRH60" s="332"/>
      <c r="RRI60" s="332"/>
      <c r="RRJ60" s="332"/>
      <c r="RRK60" s="332"/>
      <c r="RRL60" s="332"/>
      <c r="RRM60" s="332"/>
      <c r="RRN60" s="332"/>
      <c r="RRO60" s="332"/>
      <c r="RRP60" s="332"/>
      <c r="RRQ60" s="332"/>
      <c r="RRR60" s="332"/>
      <c r="RRS60" s="332"/>
      <c r="RRT60" s="332"/>
      <c r="RRU60" s="332"/>
      <c r="RRV60" s="332"/>
      <c r="RRW60" s="332"/>
      <c r="RRX60" s="332"/>
      <c r="RRY60" s="332"/>
      <c r="RRZ60" s="332"/>
      <c r="RSA60" s="332"/>
      <c r="RSB60" s="332"/>
      <c r="RSC60" s="332"/>
      <c r="RSD60" s="332"/>
      <c r="RSE60" s="332"/>
      <c r="RSF60" s="332"/>
      <c r="RSG60" s="332"/>
      <c r="RSH60" s="332"/>
      <c r="RSI60" s="332"/>
      <c r="RSJ60" s="332"/>
      <c r="RSK60" s="332"/>
      <c r="RSL60" s="332"/>
      <c r="RSM60" s="332"/>
      <c r="RSN60" s="332"/>
      <c r="RSO60" s="332"/>
      <c r="RSP60" s="332"/>
      <c r="RSQ60" s="332"/>
      <c r="RSR60" s="332"/>
      <c r="RSS60" s="332"/>
      <c r="RST60" s="332"/>
      <c r="RSU60" s="332"/>
      <c r="RSV60" s="332"/>
      <c r="RSW60" s="332"/>
      <c r="RSX60" s="332"/>
      <c r="RSY60" s="332"/>
      <c r="RSZ60" s="332"/>
      <c r="RTA60" s="332"/>
      <c r="RTB60" s="332"/>
      <c r="RTC60" s="332"/>
      <c r="RTD60" s="332"/>
      <c r="RTE60" s="332"/>
      <c r="RTF60" s="332"/>
      <c r="RTG60" s="332"/>
      <c r="RTH60" s="332"/>
      <c r="RTI60" s="332"/>
      <c r="RTJ60" s="332"/>
      <c r="RTK60" s="332"/>
      <c r="RTL60" s="332"/>
      <c r="RTM60" s="332"/>
      <c r="RTN60" s="332"/>
      <c r="RTO60" s="332"/>
      <c r="RTP60" s="332"/>
      <c r="RTQ60" s="332"/>
      <c r="RTR60" s="332"/>
      <c r="RTS60" s="332"/>
      <c r="RTT60" s="332"/>
      <c r="RTU60" s="332"/>
      <c r="RTV60" s="332"/>
      <c r="RTW60" s="332"/>
      <c r="RTX60" s="332"/>
      <c r="RTY60" s="332"/>
      <c r="RTZ60" s="332"/>
      <c r="RUA60" s="332"/>
      <c r="RUB60" s="332"/>
      <c r="RUC60" s="332"/>
      <c r="RUD60" s="332"/>
      <c r="RUE60" s="332"/>
      <c r="RUF60" s="332"/>
      <c r="RUG60" s="332"/>
      <c r="RUH60" s="332"/>
      <c r="RUI60" s="332"/>
      <c r="RUJ60" s="332"/>
      <c r="RUK60" s="332"/>
      <c r="RUL60" s="332"/>
      <c r="RUM60" s="332"/>
      <c r="RUN60" s="332"/>
      <c r="RUO60" s="332"/>
      <c r="RUP60" s="332"/>
      <c r="RUQ60" s="332"/>
      <c r="RUR60" s="332"/>
      <c r="RUS60" s="332"/>
      <c r="RUT60" s="332"/>
      <c r="RUU60" s="332"/>
      <c r="RUV60" s="332"/>
      <c r="RUW60" s="332"/>
      <c r="RUX60" s="332"/>
      <c r="RUY60" s="332"/>
      <c r="RUZ60" s="332"/>
      <c r="RVA60" s="332"/>
      <c r="RVB60" s="332"/>
      <c r="RVC60" s="332"/>
      <c r="RVD60" s="332"/>
      <c r="RVE60" s="332"/>
      <c r="RVF60" s="332"/>
      <c r="RVG60" s="332"/>
      <c r="RVH60" s="332"/>
      <c r="RVI60" s="332"/>
      <c r="RVJ60" s="332"/>
      <c r="RVK60" s="332"/>
      <c r="RVL60" s="332"/>
      <c r="RVM60" s="332"/>
      <c r="RVN60" s="332"/>
      <c r="RVO60" s="332"/>
      <c r="RVP60" s="332"/>
      <c r="RVQ60" s="332"/>
      <c r="RVR60" s="332"/>
      <c r="RVS60" s="332"/>
      <c r="RVT60" s="332"/>
      <c r="RVU60" s="332"/>
      <c r="RVV60" s="332"/>
      <c r="RVW60" s="332"/>
      <c r="RVX60" s="332"/>
      <c r="RVY60" s="332"/>
      <c r="RVZ60" s="332"/>
      <c r="RWA60" s="332"/>
      <c r="RWB60" s="332"/>
      <c r="RWC60" s="332"/>
      <c r="RWD60" s="332"/>
      <c r="RWE60" s="332"/>
      <c r="RWF60" s="332"/>
      <c r="RWG60" s="332"/>
      <c r="RWH60" s="332"/>
      <c r="RWI60" s="332"/>
      <c r="RWJ60" s="332"/>
      <c r="RWK60" s="332"/>
      <c r="RWL60" s="332"/>
      <c r="RWM60" s="332"/>
      <c r="RWN60" s="332"/>
      <c r="RWO60" s="332"/>
      <c r="RWP60" s="332"/>
      <c r="RWQ60" s="332"/>
      <c r="RWR60" s="332"/>
      <c r="RWS60" s="332"/>
      <c r="RWT60" s="332"/>
      <c r="RWU60" s="332"/>
      <c r="RWV60" s="332"/>
      <c r="RWW60" s="332"/>
      <c r="RWX60" s="332"/>
      <c r="RWY60" s="332"/>
      <c r="RWZ60" s="332"/>
      <c r="RXA60" s="332"/>
      <c r="RXB60" s="332"/>
      <c r="RXC60" s="332"/>
      <c r="RXD60" s="332"/>
      <c r="RXE60" s="332"/>
      <c r="RXF60" s="332"/>
      <c r="RXG60" s="332"/>
      <c r="RXH60" s="332"/>
      <c r="RXI60" s="332"/>
      <c r="RXJ60" s="332"/>
      <c r="RXK60" s="332"/>
      <c r="RXL60" s="332"/>
      <c r="RXM60" s="332"/>
      <c r="RXN60" s="332"/>
      <c r="RXO60" s="332"/>
      <c r="RXP60" s="332"/>
      <c r="RXQ60" s="332"/>
      <c r="RXR60" s="332"/>
      <c r="RXS60" s="332"/>
      <c r="RXT60" s="332"/>
      <c r="RXU60" s="332"/>
      <c r="RXV60" s="332"/>
      <c r="RXW60" s="332"/>
      <c r="RXX60" s="332"/>
      <c r="RXY60" s="332"/>
      <c r="RXZ60" s="332"/>
      <c r="RYA60" s="332"/>
      <c r="RYB60" s="332"/>
      <c r="RYC60" s="332"/>
      <c r="RYD60" s="332"/>
      <c r="RYE60" s="332"/>
      <c r="RYF60" s="332"/>
      <c r="RYG60" s="332"/>
      <c r="RYH60" s="332"/>
      <c r="RYI60" s="332"/>
      <c r="RYJ60" s="332"/>
      <c r="RYK60" s="332"/>
      <c r="RYL60" s="332"/>
      <c r="RYM60" s="332"/>
      <c r="RYN60" s="332"/>
      <c r="RYO60" s="332"/>
      <c r="RYP60" s="332"/>
      <c r="RYQ60" s="332"/>
      <c r="RYR60" s="332"/>
      <c r="RYS60" s="332"/>
      <c r="RYT60" s="332"/>
      <c r="RYU60" s="332"/>
      <c r="RYV60" s="332"/>
      <c r="RYW60" s="332"/>
      <c r="RYX60" s="332"/>
      <c r="RYY60" s="332"/>
      <c r="RYZ60" s="332"/>
      <c r="RZA60" s="332"/>
      <c r="RZB60" s="332"/>
      <c r="RZC60" s="332"/>
      <c r="RZD60" s="332"/>
      <c r="RZE60" s="332"/>
      <c r="RZF60" s="332"/>
      <c r="RZG60" s="332"/>
      <c r="RZH60" s="332"/>
      <c r="RZI60" s="332"/>
      <c r="RZJ60" s="332"/>
      <c r="RZK60" s="332"/>
      <c r="RZL60" s="332"/>
      <c r="RZM60" s="332"/>
      <c r="RZN60" s="332"/>
      <c r="RZO60" s="332"/>
      <c r="RZP60" s="332"/>
      <c r="RZQ60" s="332"/>
      <c r="RZR60" s="332"/>
      <c r="RZS60" s="332"/>
      <c r="RZT60" s="332"/>
      <c r="RZU60" s="332"/>
      <c r="RZV60" s="332"/>
      <c r="RZW60" s="332"/>
      <c r="RZX60" s="332"/>
      <c r="RZY60" s="332"/>
      <c r="RZZ60" s="332"/>
      <c r="SAA60" s="332"/>
      <c r="SAB60" s="332"/>
      <c r="SAC60" s="332"/>
      <c r="SAD60" s="332"/>
      <c r="SAE60" s="332"/>
      <c r="SAF60" s="332"/>
      <c r="SAG60" s="332"/>
      <c r="SAH60" s="332"/>
      <c r="SAI60" s="332"/>
      <c r="SAJ60" s="332"/>
      <c r="SAK60" s="332"/>
      <c r="SAL60" s="332"/>
      <c r="SAM60" s="332"/>
      <c r="SAN60" s="332"/>
      <c r="SAO60" s="332"/>
      <c r="SAP60" s="332"/>
      <c r="SAQ60" s="332"/>
      <c r="SAR60" s="332"/>
      <c r="SAS60" s="332"/>
      <c r="SAT60" s="332"/>
      <c r="SAU60" s="332"/>
      <c r="SAV60" s="332"/>
      <c r="SAW60" s="332"/>
      <c r="SAX60" s="332"/>
      <c r="SAY60" s="332"/>
      <c r="SAZ60" s="332"/>
      <c r="SBA60" s="332"/>
      <c r="SBB60" s="332"/>
      <c r="SBC60" s="332"/>
      <c r="SBD60" s="332"/>
      <c r="SBE60" s="332"/>
      <c r="SBF60" s="332"/>
      <c r="SBG60" s="332"/>
      <c r="SBH60" s="332"/>
      <c r="SBI60" s="332"/>
      <c r="SBJ60" s="332"/>
      <c r="SBK60" s="332"/>
      <c r="SBL60" s="332"/>
      <c r="SBM60" s="332"/>
      <c r="SBN60" s="332"/>
      <c r="SBO60" s="332"/>
      <c r="SBP60" s="332"/>
      <c r="SBQ60" s="332"/>
      <c r="SBR60" s="332"/>
      <c r="SBS60" s="332"/>
      <c r="SBT60" s="332"/>
      <c r="SBU60" s="332"/>
      <c r="SBV60" s="332"/>
      <c r="SBW60" s="332"/>
      <c r="SBX60" s="332"/>
      <c r="SBY60" s="332"/>
      <c r="SBZ60" s="332"/>
      <c r="SCA60" s="332"/>
      <c r="SCB60" s="332"/>
      <c r="SCC60" s="332"/>
      <c r="SCD60" s="332"/>
      <c r="SCE60" s="332"/>
      <c r="SCF60" s="332"/>
      <c r="SCG60" s="332"/>
      <c r="SCH60" s="332"/>
      <c r="SCI60" s="332"/>
      <c r="SCJ60" s="332"/>
      <c r="SCK60" s="332"/>
      <c r="SCL60" s="332"/>
      <c r="SCM60" s="332"/>
      <c r="SCN60" s="332"/>
      <c r="SCO60" s="332"/>
      <c r="SCP60" s="332"/>
      <c r="SCQ60" s="332"/>
      <c r="SCR60" s="332"/>
      <c r="SCS60" s="332"/>
      <c r="SCT60" s="332"/>
      <c r="SCU60" s="332"/>
      <c r="SCV60" s="332"/>
      <c r="SCW60" s="332"/>
      <c r="SCX60" s="332"/>
      <c r="SCY60" s="332"/>
      <c r="SCZ60" s="332"/>
      <c r="SDA60" s="332"/>
      <c r="SDB60" s="332"/>
      <c r="SDC60" s="332"/>
      <c r="SDD60" s="332"/>
      <c r="SDE60" s="332"/>
      <c r="SDF60" s="332"/>
      <c r="SDG60" s="332"/>
      <c r="SDH60" s="332"/>
      <c r="SDI60" s="332"/>
      <c r="SDJ60" s="332"/>
      <c r="SDK60" s="332"/>
      <c r="SDL60" s="332"/>
      <c r="SDM60" s="332"/>
      <c r="SDN60" s="332"/>
      <c r="SDO60" s="332"/>
      <c r="SDP60" s="332"/>
      <c r="SDQ60" s="332"/>
      <c r="SDR60" s="332"/>
      <c r="SDS60" s="332"/>
      <c r="SDT60" s="332"/>
      <c r="SDU60" s="332"/>
      <c r="SDV60" s="332"/>
      <c r="SDW60" s="332"/>
      <c r="SDX60" s="332"/>
      <c r="SDY60" s="332"/>
      <c r="SDZ60" s="332"/>
      <c r="SEA60" s="332"/>
      <c r="SEB60" s="332"/>
      <c r="SEC60" s="332"/>
      <c r="SED60" s="332"/>
      <c r="SEE60" s="332"/>
      <c r="SEF60" s="332"/>
      <c r="SEG60" s="332"/>
      <c r="SEH60" s="332"/>
      <c r="SEI60" s="332"/>
      <c r="SEJ60" s="332"/>
      <c r="SEK60" s="332"/>
      <c r="SEL60" s="332"/>
      <c r="SEM60" s="332"/>
      <c r="SEN60" s="332"/>
      <c r="SEO60" s="332"/>
      <c r="SEP60" s="332"/>
      <c r="SEQ60" s="332"/>
      <c r="SER60" s="332"/>
      <c r="SES60" s="332"/>
      <c r="SET60" s="332"/>
      <c r="SEU60" s="332"/>
      <c r="SEV60" s="332"/>
      <c r="SEW60" s="332"/>
      <c r="SEX60" s="332"/>
      <c r="SEY60" s="332"/>
      <c r="SEZ60" s="332"/>
      <c r="SFA60" s="332"/>
      <c r="SFB60" s="332"/>
      <c r="SFC60" s="332"/>
      <c r="SFD60" s="332"/>
      <c r="SFE60" s="332"/>
      <c r="SFF60" s="332"/>
      <c r="SFG60" s="332"/>
      <c r="SFH60" s="332"/>
      <c r="SFI60" s="332"/>
      <c r="SFJ60" s="332"/>
      <c r="SFK60" s="332"/>
      <c r="SFL60" s="332"/>
      <c r="SFM60" s="332"/>
      <c r="SFN60" s="332"/>
      <c r="SFO60" s="332"/>
      <c r="SFP60" s="332"/>
      <c r="SFQ60" s="332"/>
      <c r="SFR60" s="332"/>
      <c r="SFS60" s="332"/>
      <c r="SFT60" s="332"/>
      <c r="SFU60" s="332"/>
      <c r="SFV60" s="332"/>
      <c r="SFW60" s="332"/>
      <c r="SFX60" s="332"/>
      <c r="SFY60" s="332"/>
      <c r="SFZ60" s="332"/>
      <c r="SGA60" s="332"/>
      <c r="SGB60" s="332"/>
      <c r="SGC60" s="332"/>
      <c r="SGD60" s="332"/>
      <c r="SGE60" s="332"/>
      <c r="SGF60" s="332"/>
      <c r="SGG60" s="332"/>
      <c r="SGH60" s="332"/>
      <c r="SGI60" s="332"/>
      <c r="SGJ60" s="332"/>
      <c r="SGK60" s="332"/>
      <c r="SGL60" s="332"/>
      <c r="SGM60" s="332"/>
      <c r="SGN60" s="332"/>
      <c r="SGO60" s="332"/>
      <c r="SGP60" s="332"/>
      <c r="SGQ60" s="332"/>
      <c r="SGR60" s="332"/>
      <c r="SGS60" s="332"/>
      <c r="SGT60" s="332"/>
      <c r="SGU60" s="332"/>
      <c r="SGV60" s="332"/>
      <c r="SGW60" s="332"/>
      <c r="SGX60" s="332"/>
      <c r="SGY60" s="332"/>
      <c r="SGZ60" s="332"/>
      <c r="SHA60" s="332"/>
      <c r="SHB60" s="332"/>
      <c r="SHC60" s="332"/>
      <c r="SHD60" s="332"/>
      <c r="SHE60" s="332"/>
      <c r="SHF60" s="332"/>
      <c r="SHG60" s="332"/>
      <c r="SHH60" s="332"/>
      <c r="SHI60" s="332"/>
      <c r="SHJ60" s="332"/>
      <c r="SHK60" s="332"/>
      <c r="SHL60" s="332"/>
      <c r="SHM60" s="332"/>
      <c r="SHN60" s="332"/>
      <c r="SHO60" s="332"/>
      <c r="SHP60" s="332"/>
      <c r="SHQ60" s="332"/>
      <c r="SHR60" s="332"/>
      <c r="SHS60" s="332"/>
      <c r="SHT60" s="332"/>
      <c r="SHU60" s="332"/>
      <c r="SHV60" s="332"/>
      <c r="SHW60" s="332"/>
      <c r="SHX60" s="332"/>
      <c r="SHY60" s="332"/>
      <c r="SHZ60" s="332"/>
      <c r="SIA60" s="332"/>
      <c r="SIB60" s="332"/>
      <c r="SIC60" s="332"/>
      <c r="SID60" s="332"/>
      <c r="SIE60" s="332"/>
      <c r="SIF60" s="332"/>
      <c r="SIG60" s="332"/>
      <c r="SIH60" s="332"/>
      <c r="SII60" s="332"/>
      <c r="SIJ60" s="332"/>
      <c r="SIK60" s="332"/>
      <c r="SIL60" s="332"/>
      <c r="SIM60" s="332"/>
      <c r="SIN60" s="332"/>
      <c r="SIO60" s="332"/>
      <c r="SIP60" s="332"/>
      <c r="SIQ60" s="332"/>
      <c r="SIR60" s="332"/>
      <c r="SIS60" s="332"/>
      <c r="SIT60" s="332"/>
      <c r="SIU60" s="332"/>
      <c r="SIV60" s="332"/>
      <c r="SIW60" s="332"/>
      <c r="SIX60" s="332"/>
      <c r="SIY60" s="332"/>
      <c r="SIZ60" s="332"/>
      <c r="SJA60" s="332"/>
      <c r="SJB60" s="332"/>
      <c r="SJC60" s="332"/>
      <c r="SJD60" s="332"/>
      <c r="SJE60" s="332"/>
      <c r="SJF60" s="332"/>
      <c r="SJG60" s="332"/>
      <c r="SJH60" s="332"/>
      <c r="SJI60" s="332"/>
      <c r="SJJ60" s="332"/>
      <c r="SJK60" s="332"/>
      <c r="SJL60" s="332"/>
      <c r="SJM60" s="332"/>
      <c r="SJN60" s="332"/>
      <c r="SJO60" s="332"/>
      <c r="SJP60" s="332"/>
      <c r="SJQ60" s="332"/>
      <c r="SJR60" s="332"/>
      <c r="SJS60" s="332"/>
      <c r="SJT60" s="332"/>
      <c r="SJU60" s="332"/>
      <c r="SJV60" s="332"/>
      <c r="SJW60" s="332"/>
      <c r="SJX60" s="332"/>
      <c r="SJY60" s="332"/>
      <c r="SJZ60" s="332"/>
      <c r="SKA60" s="332"/>
      <c r="SKB60" s="332"/>
      <c r="SKC60" s="332"/>
      <c r="SKD60" s="332"/>
      <c r="SKE60" s="332"/>
      <c r="SKF60" s="332"/>
      <c r="SKG60" s="332"/>
      <c r="SKH60" s="332"/>
      <c r="SKI60" s="332"/>
      <c r="SKJ60" s="332"/>
      <c r="SKK60" s="332"/>
      <c r="SKL60" s="332"/>
      <c r="SKM60" s="332"/>
      <c r="SKN60" s="332"/>
      <c r="SKO60" s="332"/>
      <c r="SKP60" s="332"/>
      <c r="SKQ60" s="332"/>
      <c r="SKR60" s="332"/>
      <c r="SKS60" s="332"/>
      <c r="SKT60" s="332"/>
      <c r="SKU60" s="332"/>
      <c r="SKV60" s="332"/>
      <c r="SKW60" s="332"/>
      <c r="SKX60" s="332"/>
      <c r="SKY60" s="332"/>
      <c r="SKZ60" s="332"/>
      <c r="SLA60" s="332"/>
      <c r="SLB60" s="332"/>
      <c r="SLC60" s="332"/>
      <c r="SLD60" s="332"/>
      <c r="SLE60" s="332"/>
      <c r="SLF60" s="332"/>
      <c r="SLG60" s="332"/>
      <c r="SLH60" s="332"/>
      <c r="SLI60" s="332"/>
      <c r="SLJ60" s="332"/>
      <c r="SLK60" s="332"/>
      <c r="SLL60" s="332"/>
      <c r="SLM60" s="332"/>
      <c r="SLN60" s="332"/>
      <c r="SLO60" s="332"/>
      <c r="SLP60" s="332"/>
      <c r="SLQ60" s="332"/>
      <c r="SLR60" s="332"/>
      <c r="SLS60" s="332"/>
      <c r="SLT60" s="332"/>
      <c r="SLU60" s="332"/>
      <c r="SLV60" s="332"/>
      <c r="SLW60" s="332"/>
      <c r="SLX60" s="332"/>
      <c r="SLY60" s="332"/>
      <c r="SLZ60" s="332"/>
      <c r="SMA60" s="332"/>
      <c r="SMB60" s="332"/>
      <c r="SMC60" s="332"/>
      <c r="SMD60" s="332"/>
      <c r="SME60" s="332"/>
      <c r="SMF60" s="332"/>
      <c r="SMG60" s="332"/>
      <c r="SMH60" s="332"/>
      <c r="SMI60" s="332"/>
      <c r="SMJ60" s="332"/>
      <c r="SMK60" s="332"/>
      <c r="SML60" s="332"/>
      <c r="SMM60" s="332"/>
      <c r="SMN60" s="332"/>
      <c r="SMO60" s="332"/>
      <c r="SMP60" s="332"/>
      <c r="SMQ60" s="332"/>
      <c r="SMR60" s="332"/>
      <c r="SMS60" s="332"/>
      <c r="SMT60" s="332"/>
      <c r="SMU60" s="332"/>
      <c r="SMV60" s="332"/>
      <c r="SMW60" s="332"/>
      <c r="SMX60" s="332"/>
      <c r="SMY60" s="332"/>
      <c r="SMZ60" s="332"/>
      <c r="SNA60" s="332"/>
      <c r="SNB60" s="332"/>
      <c r="SNC60" s="332"/>
      <c r="SND60" s="332"/>
      <c r="SNE60" s="332"/>
      <c r="SNF60" s="332"/>
      <c r="SNG60" s="332"/>
      <c r="SNH60" s="332"/>
      <c r="SNI60" s="332"/>
      <c r="SNJ60" s="332"/>
      <c r="SNK60" s="332"/>
      <c r="SNL60" s="332"/>
      <c r="SNM60" s="332"/>
      <c r="SNN60" s="332"/>
      <c r="SNO60" s="332"/>
      <c r="SNP60" s="332"/>
      <c r="SNQ60" s="332"/>
      <c r="SNR60" s="332"/>
      <c r="SNS60" s="332"/>
      <c r="SNT60" s="332"/>
      <c r="SNU60" s="332"/>
      <c r="SNV60" s="332"/>
      <c r="SNW60" s="332"/>
      <c r="SNX60" s="332"/>
      <c r="SNY60" s="332"/>
      <c r="SNZ60" s="332"/>
      <c r="SOA60" s="332"/>
      <c r="SOB60" s="332"/>
      <c r="SOC60" s="332"/>
      <c r="SOD60" s="332"/>
      <c r="SOE60" s="332"/>
      <c r="SOF60" s="332"/>
      <c r="SOG60" s="332"/>
      <c r="SOH60" s="332"/>
      <c r="SOI60" s="332"/>
      <c r="SOJ60" s="332"/>
      <c r="SOK60" s="332"/>
      <c r="SOL60" s="332"/>
      <c r="SOM60" s="332"/>
      <c r="SON60" s="332"/>
      <c r="SOO60" s="332"/>
      <c r="SOP60" s="332"/>
      <c r="SOQ60" s="332"/>
      <c r="SOR60" s="332"/>
      <c r="SOS60" s="332"/>
      <c r="SOT60" s="332"/>
      <c r="SOU60" s="332"/>
      <c r="SOV60" s="332"/>
      <c r="SOW60" s="332"/>
      <c r="SOX60" s="332"/>
      <c r="SOY60" s="332"/>
      <c r="SOZ60" s="332"/>
      <c r="SPA60" s="332"/>
      <c r="SPB60" s="332"/>
      <c r="SPC60" s="332"/>
      <c r="SPD60" s="332"/>
      <c r="SPE60" s="332"/>
      <c r="SPF60" s="332"/>
      <c r="SPG60" s="332"/>
      <c r="SPH60" s="332"/>
      <c r="SPI60" s="332"/>
      <c r="SPJ60" s="332"/>
      <c r="SPK60" s="332"/>
      <c r="SPL60" s="332"/>
      <c r="SPM60" s="332"/>
      <c r="SPN60" s="332"/>
      <c r="SPO60" s="332"/>
      <c r="SPP60" s="332"/>
      <c r="SPQ60" s="332"/>
      <c r="SPR60" s="332"/>
      <c r="SPS60" s="332"/>
      <c r="SPT60" s="332"/>
      <c r="SPU60" s="332"/>
      <c r="SPV60" s="332"/>
      <c r="SPW60" s="332"/>
      <c r="SPX60" s="332"/>
      <c r="SPY60" s="332"/>
      <c r="SPZ60" s="332"/>
      <c r="SQA60" s="332"/>
      <c r="SQB60" s="332"/>
      <c r="SQC60" s="332"/>
      <c r="SQD60" s="332"/>
      <c r="SQE60" s="332"/>
      <c r="SQF60" s="332"/>
      <c r="SQG60" s="332"/>
      <c r="SQH60" s="332"/>
      <c r="SQI60" s="332"/>
      <c r="SQJ60" s="332"/>
      <c r="SQK60" s="332"/>
      <c r="SQL60" s="332"/>
      <c r="SQM60" s="332"/>
      <c r="SQN60" s="332"/>
      <c r="SQO60" s="332"/>
      <c r="SQP60" s="332"/>
      <c r="SQQ60" s="332"/>
      <c r="SQR60" s="332"/>
      <c r="SQS60" s="332"/>
      <c r="SQT60" s="332"/>
      <c r="SQU60" s="332"/>
      <c r="SQV60" s="332"/>
      <c r="SQW60" s="332"/>
      <c r="SQX60" s="332"/>
      <c r="SQY60" s="332"/>
      <c r="SQZ60" s="332"/>
      <c r="SRA60" s="332"/>
      <c r="SRB60" s="332"/>
      <c r="SRC60" s="332"/>
      <c r="SRD60" s="332"/>
      <c r="SRE60" s="332"/>
      <c r="SRF60" s="332"/>
      <c r="SRG60" s="332"/>
      <c r="SRH60" s="332"/>
      <c r="SRI60" s="332"/>
      <c r="SRJ60" s="332"/>
      <c r="SRK60" s="332"/>
      <c r="SRL60" s="332"/>
      <c r="SRM60" s="332"/>
      <c r="SRN60" s="332"/>
      <c r="SRO60" s="332"/>
      <c r="SRP60" s="332"/>
      <c r="SRQ60" s="332"/>
      <c r="SRR60" s="332"/>
      <c r="SRS60" s="332"/>
      <c r="SRT60" s="332"/>
      <c r="SRU60" s="332"/>
      <c r="SRV60" s="332"/>
      <c r="SRW60" s="332"/>
      <c r="SRX60" s="332"/>
      <c r="SRY60" s="332"/>
      <c r="SRZ60" s="332"/>
      <c r="SSA60" s="332"/>
      <c r="SSB60" s="332"/>
      <c r="SSC60" s="332"/>
      <c r="SSD60" s="332"/>
      <c r="SSE60" s="332"/>
      <c r="SSF60" s="332"/>
      <c r="SSG60" s="332"/>
      <c r="SSH60" s="332"/>
      <c r="SSI60" s="332"/>
      <c r="SSJ60" s="332"/>
      <c r="SSK60" s="332"/>
      <c r="SSL60" s="332"/>
      <c r="SSM60" s="332"/>
      <c r="SSN60" s="332"/>
      <c r="SSO60" s="332"/>
      <c r="SSP60" s="332"/>
      <c r="SSQ60" s="332"/>
      <c r="SSR60" s="332"/>
      <c r="SSS60" s="332"/>
      <c r="SST60" s="332"/>
      <c r="SSU60" s="332"/>
      <c r="SSV60" s="332"/>
      <c r="SSW60" s="332"/>
      <c r="SSX60" s="332"/>
      <c r="SSY60" s="332"/>
      <c r="SSZ60" s="332"/>
      <c r="STA60" s="332"/>
      <c r="STB60" s="332"/>
      <c r="STC60" s="332"/>
      <c r="STD60" s="332"/>
      <c r="STE60" s="332"/>
      <c r="STF60" s="332"/>
      <c r="STG60" s="332"/>
      <c r="STH60" s="332"/>
      <c r="STI60" s="332"/>
      <c r="STJ60" s="332"/>
      <c r="STK60" s="332"/>
      <c r="STL60" s="332"/>
      <c r="STM60" s="332"/>
      <c r="STN60" s="332"/>
      <c r="STO60" s="332"/>
      <c r="STP60" s="332"/>
      <c r="STQ60" s="332"/>
      <c r="STR60" s="332"/>
      <c r="STS60" s="332"/>
      <c r="STT60" s="332"/>
      <c r="STU60" s="332"/>
      <c r="STV60" s="332"/>
      <c r="STW60" s="332"/>
      <c r="STX60" s="332"/>
      <c r="STY60" s="332"/>
      <c r="STZ60" s="332"/>
      <c r="SUA60" s="332"/>
      <c r="SUB60" s="332"/>
      <c r="SUC60" s="332"/>
      <c r="SUD60" s="332"/>
      <c r="SUE60" s="332"/>
      <c r="SUF60" s="332"/>
      <c r="SUG60" s="332"/>
      <c r="SUH60" s="332"/>
      <c r="SUI60" s="332"/>
      <c r="SUJ60" s="332"/>
      <c r="SUK60" s="332"/>
      <c r="SUL60" s="332"/>
      <c r="SUM60" s="332"/>
      <c r="SUN60" s="332"/>
      <c r="SUO60" s="332"/>
      <c r="SUP60" s="332"/>
      <c r="SUQ60" s="332"/>
      <c r="SUR60" s="332"/>
      <c r="SUS60" s="332"/>
      <c r="SUT60" s="332"/>
      <c r="SUU60" s="332"/>
      <c r="SUV60" s="332"/>
      <c r="SUW60" s="332"/>
      <c r="SUX60" s="332"/>
      <c r="SUY60" s="332"/>
      <c r="SUZ60" s="332"/>
      <c r="SVA60" s="332"/>
      <c r="SVB60" s="332"/>
      <c r="SVC60" s="332"/>
      <c r="SVD60" s="332"/>
      <c r="SVE60" s="332"/>
      <c r="SVF60" s="332"/>
      <c r="SVG60" s="332"/>
      <c r="SVH60" s="332"/>
      <c r="SVI60" s="332"/>
      <c r="SVJ60" s="332"/>
      <c r="SVK60" s="332"/>
      <c r="SVL60" s="332"/>
      <c r="SVM60" s="332"/>
      <c r="SVN60" s="332"/>
      <c r="SVO60" s="332"/>
      <c r="SVP60" s="332"/>
      <c r="SVQ60" s="332"/>
      <c r="SVR60" s="332"/>
      <c r="SVS60" s="332"/>
      <c r="SVT60" s="332"/>
      <c r="SVU60" s="332"/>
      <c r="SVV60" s="332"/>
      <c r="SVW60" s="332"/>
      <c r="SVX60" s="332"/>
      <c r="SVY60" s="332"/>
      <c r="SVZ60" s="332"/>
      <c r="SWA60" s="332"/>
      <c r="SWB60" s="332"/>
      <c r="SWC60" s="332"/>
      <c r="SWD60" s="332"/>
      <c r="SWE60" s="332"/>
      <c r="SWF60" s="332"/>
      <c r="SWG60" s="332"/>
      <c r="SWH60" s="332"/>
      <c r="SWI60" s="332"/>
      <c r="SWJ60" s="332"/>
      <c r="SWK60" s="332"/>
      <c r="SWL60" s="332"/>
      <c r="SWM60" s="332"/>
      <c r="SWN60" s="332"/>
      <c r="SWO60" s="332"/>
      <c r="SWP60" s="332"/>
      <c r="SWQ60" s="332"/>
      <c r="SWR60" s="332"/>
      <c r="SWS60" s="332"/>
      <c r="SWT60" s="332"/>
      <c r="SWU60" s="332"/>
      <c r="SWV60" s="332"/>
      <c r="SWW60" s="332"/>
      <c r="SWX60" s="332"/>
      <c r="SWY60" s="332"/>
      <c r="SWZ60" s="332"/>
      <c r="SXA60" s="332"/>
      <c r="SXB60" s="332"/>
      <c r="SXC60" s="332"/>
      <c r="SXD60" s="332"/>
      <c r="SXE60" s="332"/>
      <c r="SXF60" s="332"/>
      <c r="SXG60" s="332"/>
      <c r="SXH60" s="332"/>
      <c r="SXI60" s="332"/>
      <c r="SXJ60" s="332"/>
      <c r="SXK60" s="332"/>
      <c r="SXL60" s="332"/>
      <c r="SXM60" s="332"/>
      <c r="SXN60" s="332"/>
      <c r="SXO60" s="332"/>
      <c r="SXP60" s="332"/>
      <c r="SXQ60" s="332"/>
      <c r="SXR60" s="332"/>
      <c r="SXS60" s="332"/>
      <c r="SXT60" s="332"/>
      <c r="SXU60" s="332"/>
      <c r="SXV60" s="332"/>
      <c r="SXW60" s="332"/>
      <c r="SXX60" s="332"/>
      <c r="SXY60" s="332"/>
      <c r="SXZ60" s="332"/>
      <c r="SYA60" s="332"/>
      <c r="SYB60" s="332"/>
      <c r="SYC60" s="332"/>
      <c r="SYD60" s="332"/>
      <c r="SYE60" s="332"/>
      <c r="SYF60" s="332"/>
      <c r="SYG60" s="332"/>
      <c r="SYH60" s="332"/>
      <c r="SYI60" s="332"/>
      <c r="SYJ60" s="332"/>
      <c r="SYK60" s="332"/>
      <c r="SYL60" s="332"/>
      <c r="SYM60" s="332"/>
      <c r="SYN60" s="332"/>
      <c r="SYO60" s="332"/>
      <c r="SYP60" s="332"/>
      <c r="SYQ60" s="332"/>
      <c r="SYR60" s="332"/>
      <c r="SYS60" s="332"/>
      <c r="SYT60" s="332"/>
      <c r="SYU60" s="332"/>
      <c r="SYV60" s="332"/>
      <c r="SYW60" s="332"/>
      <c r="SYX60" s="332"/>
      <c r="SYY60" s="332"/>
      <c r="SYZ60" s="332"/>
      <c r="SZA60" s="332"/>
      <c r="SZB60" s="332"/>
      <c r="SZC60" s="332"/>
      <c r="SZD60" s="332"/>
      <c r="SZE60" s="332"/>
      <c r="SZF60" s="332"/>
      <c r="SZG60" s="332"/>
      <c r="SZH60" s="332"/>
      <c r="SZI60" s="332"/>
      <c r="SZJ60" s="332"/>
      <c r="SZK60" s="332"/>
      <c r="SZL60" s="332"/>
      <c r="SZM60" s="332"/>
      <c r="SZN60" s="332"/>
      <c r="SZO60" s="332"/>
      <c r="SZP60" s="332"/>
      <c r="SZQ60" s="332"/>
      <c r="SZR60" s="332"/>
      <c r="SZS60" s="332"/>
      <c r="SZT60" s="332"/>
      <c r="SZU60" s="332"/>
      <c r="SZV60" s="332"/>
      <c r="SZW60" s="332"/>
      <c r="SZX60" s="332"/>
      <c r="SZY60" s="332"/>
      <c r="SZZ60" s="332"/>
      <c r="TAA60" s="332"/>
      <c r="TAB60" s="332"/>
      <c r="TAC60" s="332"/>
      <c r="TAD60" s="332"/>
      <c r="TAE60" s="332"/>
      <c r="TAF60" s="332"/>
      <c r="TAG60" s="332"/>
      <c r="TAH60" s="332"/>
      <c r="TAI60" s="332"/>
      <c r="TAJ60" s="332"/>
      <c r="TAK60" s="332"/>
      <c r="TAL60" s="332"/>
      <c r="TAM60" s="332"/>
      <c r="TAN60" s="332"/>
      <c r="TAO60" s="332"/>
      <c r="TAP60" s="332"/>
      <c r="TAQ60" s="332"/>
      <c r="TAR60" s="332"/>
      <c r="TAS60" s="332"/>
      <c r="TAT60" s="332"/>
      <c r="TAU60" s="332"/>
      <c r="TAV60" s="332"/>
      <c r="TAW60" s="332"/>
      <c r="TAX60" s="332"/>
      <c r="TAY60" s="332"/>
      <c r="TAZ60" s="332"/>
      <c r="TBA60" s="332"/>
      <c r="TBB60" s="332"/>
      <c r="TBC60" s="332"/>
      <c r="TBD60" s="332"/>
      <c r="TBE60" s="332"/>
      <c r="TBF60" s="332"/>
      <c r="TBG60" s="332"/>
      <c r="TBH60" s="332"/>
      <c r="TBI60" s="332"/>
      <c r="TBJ60" s="332"/>
      <c r="TBK60" s="332"/>
      <c r="TBL60" s="332"/>
      <c r="TBM60" s="332"/>
      <c r="TBN60" s="332"/>
      <c r="TBO60" s="332"/>
      <c r="TBP60" s="332"/>
      <c r="TBQ60" s="332"/>
      <c r="TBR60" s="332"/>
      <c r="TBS60" s="332"/>
      <c r="TBT60" s="332"/>
      <c r="TBU60" s="332"/>
      <c r="TBV60" s="332"/>
      <c r="TBW60" s="332"/>
      <c r="TBX60" s="332"/>
      <c r="TBY60" s="332"/>
      <c r="TBZ60" s="332"/>
      <c r="TCA60" s="332"/>
      <c r="TCB60" s="332"/>
      <c r="TCC60" s="332"/>
      <c r="TCD60" s="332"/>
      <c r="TCE60" s="332"/>
      <c r="TCF60" s="332"/>
      <c r="TCG60" s="332"/>
      <c r="TCH60" s="332"/>
      <c r="TCI60" s="332"/>
      <c r="TCJ60" s="332"/>
      <c r="TCK60" s="332"/>
      <c r="TCL60" s="332"/>
      <c r="TCM60" s="332"/>
      <c r="TCN60" s="332"/>
      <c r="TCO60" s="332"/>
      <c r="TCP60" s="332"/>
      <c r="TCQ60" s="332"/>
      <c r="TCR60" s="332"/>
      <c r="TCS60" s="332"/>
      <c r="TCT60" s="332"/>
      <c r="TCU60" s="332"/>
      <c r="TCV60" s="332"/>
      <c r="TCW60" s="332"/>
      <c r="TCX60" s="332"/>
      <c r="TCY60" s="332"/>
      <c r="TCZ60" s="332"/>
      <c r="TDA60" s="332"/>
      <c r="TDB60" s="332"/>
      <c r="TDC60" s="332"/>
      <c r="TDD60" s="332"/>
      <c r="TDE60" s="332"/>
      <c r="TDF60" s="332"/>
      <c r="TDG60" s="332"/>
      <c r="TDH60" s="332"/>
      <c r="TDI60" s="332"/>
      <c r="TDJ60" s="332"/>
      <c r="TDK60" s="332"/>
      <c r="TDL60" s="332"/>
      <c r="TDM60" s="332"/>
      <c r="TDN60" s="332"/>
      <c r="TDO60" s="332"/>
      <c r="TDP60" s="332"/>
      <c r="TDQ60" s="332"/>
      <c r="TDR60" s="332"/>
      <c r="TDS60" s="332"/>
      <c r="TDT60" s="332"/>
      <c r="TDU60" s="332"/>
      <c r="TDV60" s="332"/>
      <c r="TDW60" s="332"/>
      <c r="TDX60" s="332"/>
      <c r="TDY60" s="332"/>
      <c r="TDZ60" s="332"/>
      <c r="TEA60" s="332"/>
      <c r="TEB60" s="332"/>
      <c r="TEC60" s="332"/>
      <c r="TED60" s="332"/>
      <c r="TEE60" s="332"/>
      <c r="TEF60" s="332"/>
      <c r="TEG60" s="332"/>
      <c r="TEH60" s="332"/>
      <c r="TEI60" s="332"/>
      <c r="TEJ60" s="332"/>
      <c r="TEK60" s="332"/>
      <c r="TEL60" s="332"/>
      <c r="TEM60" s="332"/>
      <c r="TEN60" s="332"/>
      <c r="TEO60" s="332"/>
      <c r="TEP60" s="332"/>
      <c r="TEQ60" s="332"/>
      <c r="TER60" s="332"/>
      <c r="TES60" s="332"/>
      <c r="TET60" s="332"/>
      <c r="TEU60" s="332"/>
      <c r="TEV60" s="332"/>
      <c r="TEW60" s="332"/>
      <c r="TEX60" s="332"/>
      <c r="TEY60" s="332"/>
      <c r="TEZ60" s="332"/>
      <c r="TFA60" s="332"/>
      <c r="TFB60" s="332"/>
      <c r="TFC60" s="332"/>
      <c r="TFD60" s="332"/>
      <c r="TFE60" s="332"/>
      <c r="TFF60" s="332"/>
      <c r="TFG60" s="332"/>
      <c r="TFH60" s="332"/>
      <c r="TFI60" s="332"/>
      <c r="TFJ60" s="332"/>
      <c r="TFK60" s="332"/>
      <c r="TFL60" s="332"/>
      <c r="TFM60" s="332"/>
      <c r="TFN60" s="332"/>
      <c r="TFO60" s="332"/>
      <c r="TFP60" s="332"/>
      <c r="TFQ60" s="332"/>
      <c r="TFR60" s="332"/>
      <c r="TFS60" s="332"/>
      <c r="TFT60" s="332"/>
      <c r="TFU60" s="332"/>
      <c r="TFV60" s="332"/>
      <c r="TFW60" s="332"/>
      <c r="TFX60" s="332"/>
      <c r="TFY60" s="332"/>
      <c r="TFZ60" s="332"/>
      <c r="TGA60" s="332"/>
      <c r="TGB60" s="332"/>
      <c r="TGC60" s="332"/>
      <c r="TGD60" s="332"/>
      <c r="TGE60" s="332"/>
      <c r="TGF60" s="332"/>
      <c r="TGG60" s="332"/>
      <c r="TGH60" s="332"/>
      <c r="TGI60" s="332"/>
      <c r="TGJ60" s="332"/>
      <c r="TGK60" s="332"/>
      <c r="TGL60" s="332"/>
      <c r="TGM60" s="332"/>
      <c r="TGN60" s="332"/>
      <c r="TGO60" s="332"/>
      <c r="TGP60" s="332"/>
      <c r="TGQ60" s="332"/>
      <c r="TGR60" s="332"/>
      <c r="TGS60" s="332"/>
      <c r="TGT60" s="332"/>
      <c r="TGU60" s="332"/>
      <c r="TGV60" s="332"/>
      <c r="TGW60" s="332"/>
      <c r="TGX60" s="332"/>
      <c r="TGY60" s="332"/>
      <c r="TGZ60" s="332"/>
      <c r="THA60" s="332"/>
      <c r="THB60" s="332"/>
      <c r="THC60" s="332"/>
      <c r="THD60" s="332"/>
      <c r="THE60" s="332"/>
      <c r="THF60" s="332"/>
      <c r="THG60" s="332"/>
      <c r="THH60" s="332"/>
      <c r="THI60" s="332"/>
      <c r="THJ60" s="332"/>
      <c r="THK60" s="332"/>
      <c r="THL60" s="332"/>
      <c r="THM60" s="332"/>
      <c r="THN60" s="332"/>
      <c r="THO60" s="332"/>
      <c r="THP60" s="332"/>
      <c r="THQ60" s="332"/>
      <c r="THR60" s="332"/>
      <c r="THS60" s="332"/>
      <c r="THT60" s="332"/>
      <c r="THU60" s="332"/>
      <c r="THV60" s="332"/>
      <c r="THW60" s="332"/>
      <c r="THX60" s="332"/>
      <c r="THY60" s="332"/>
      <c r="THZ60" s="332"/>
      <c r="TIA60" s="332"/>
      <c r="TIB60" s="332"/>
      <c r="TIC60" s="332"/>
      <c r="TID60" s="332"/>
      <c r="TIE60" s="332"/>
      <c r="TIF60" s="332"/>
      <c r="TIG60" s="332"/>
      <c r="TIH60" s="332"/>
      <c r="TII60" s="332"/>
      <c r="TIJ60" s="332"/>
      <c r="TIK60" s="332"/>
      <c r="TIL60" s="332"/>
      <c r="TIM60" s="332"/>
      <c r="TIN60" s="332"/>
      <c r="TIO60" s="332"/>
      <c r="TIP60" s="332"/>
      <c r="TIQ60" s="332"/>
      <c r="TIR60" s="332"/>
      <c r="TIS60" s="332"/>
      <c r="TIT60" s="332"/>
      <c r="TIU60" s="332"/>
      <c r="TIV60" s="332"/>
      <c r="TIW60" s="332"/>
      <c r="TIX60" s="332"/>
      <c r="TIY60" s="332"/>
      <c r="TIZ60" s="332"/>
      <c r="TJA60" s="332"/>
      <c r="TJB60" s="332"/>
      <c r="TJC60" s="332"/>
      <c r="TJD60" s="332"/>
      <c r="TJE60" s="332"/>
      <c r="TJF60" s="332"/>
      <c r="TJG60" s="332"/>
      <c r="TJH60" s="332"/>
      <c r="TJI60" s="332"/>
      <c r="TJJ60" s="332"/>
      <c r="TJK60" s="332"/>
      <c r="TJL60" s="332"/>
      <c r="TJM60" s="332"/>
      <c r="TJN60" s="332"/>
      <c r="TJO60" s="332"/>
      <c r="TJP60" s="332"/>
      <c r="TJQ60" s="332"/>
      <c r="TJR60" s="332"/>
      <c r="TJS60" s="332"/>
      <c r="TJT60" s="332"/>
      <c r="TJU60" s="332"/>
      <c r="TJV60" s="332"/>
      <c r="TJW60" s="332"/>
      <c r="TJX60" s="332"/>
      <c r="TJY60" s="332"/>
      <c r="TJZ60" s="332"/>
      <c r="TKA60" s="332"/>
      <c r="TKB60" s="332"/>
      <c r="TKC60" s="332"/>
      <c r="TKD60" s="332"/>
      <c r="TKE60" s="332"/>
      <c r="TKF60" s="332"/>
      <c r="TKG60" s="332"/>
      <c r="TKH60" s="332"/>
      <c r="TKI60" s="332"/>
      <c r="TKJ60" s="332"/>
      <c r="TKK60" s="332"/>
      <c r="TKL60" s="332"/>
      <c r="TKM60" s="332"/>
      <c r="TKN60" s="332"/>
      <c r="TKO60" s="332"/>
      <c r="TKP60" s="332"/>
      <c r="TKQ60" s="332"/>
      <c r="TKR60" s="332"/>
      <c r="TKS60" s="332"/>
      <c r="TKT60" s="332"/>
      <c r="TKU60" s="332"/>
      <c r="TKV60" s="332"/>
      <c r="TKW60" s="332"/>
      <c r="TKX60" s="332"/>
      <c r="TKY60" s="332"/>
      <c r="TKZ60" s="332"/>
      <c r="TLA60" s="332"/>
      <c r="TLB60" s="332"/>
      <c r="TLC60" s="332"/>
      <c r="TLD60" s="332"/>
      <c r="TLE60" s="332"/>
      <c r="TLF60" s="332"/>
      <c r="TLG60" s="332"/>
      <c r="TLH60" s="332"/>
      <c r="TLI60" s="332"/>
      <c r="TLJ60" s="332"/>
      <c r="TLK60" s="332"/>
      <c r="TLL60" s="332"/>
      <c r="TLM60" s="332"/>
      <c r="TLN60" s="332"/>
      <c r="TLO60" s="332"/>
      <c r="TLP60" s="332"/>
      <c r="TLQ60" s="332"/>
      <c r="TLR60" s="332"/>
      <c r="TLS60" s="332"/>
      <c r="TLT60" s="332"/>
      <c r="TLU60" s="332"/>
      <c r="TLV60" s="332"/>
      <c r="TLW60" s="332"/>
      <c r="TLX60" s="332"/>
      <c r="TLY60" s="332"/>
      <c r="TLZ60" s="332"/>
      <c r="TMA60" s="332"/>
      <c r="TMB60" s="332"/>
      <c r="TMC60" s="332"/>
      <c r="TMD60" s="332"/>
      <c r="TME60" s="332"/>
      <c r="TMF60" s="332"/>
      <c r="TMG60" s="332"/>
      <c r="TMH60" s="332"/>
      <c r="TMI60" s="332"/>
      <c r="TMJ60" s="332"/>
      <c r="TMK60" s="332"/>
      <c r="TML60" s="332"/>
      <c r="TMM60" s="332"/>
      <c r="TMN60" s="332"/>
      <c r="TMO60" s="332"/>
      <c r="TMP60" s="332"/>
      <c r="TMQ60" s="332"/>
      <c r="TMR60" s="332"/>
      <c r="TMS60" s="332"/>
      <c r="TMT60" s="332"/>
      <c r="TMU60" s="332"/>
      <c r="TMV60" s="332"/>
      <c r="TMW60" s="332"/>
      <c r="TMX60" s="332"/>
      <c r="TMY60" s="332"/>
      <c r="TMZ60" s="332"/>
      <c r="TNA60" s="332"/>
      <c r="TNB60" s="332"/>
      <c r="TNC60" s="332"/>
      <c r="TND60" s="332"/>
      <c r="TNE60" s="332"/>
      <c r="TNF60" s="332"/>
      <c r="TNG60" s="332"/>
      <c r="TNH60" s="332"/>
      <c r="TNI60" s="332"/>
      <c r="TNJ60" s="332"/>
      <c r="TNK60" s="332"/>
      <c r="TNL60" s="332"/>
      <c r="TNM60" s="332"/>
      <c r="TNN60" s="332"/>
      <c r="TNO60" s="332"/>
      <c r="TNP60" s="332"/>
      <c r="TNQ60" s="332"/>
      <c r="TNR60" s="332"/>
      <c r="TNS60" s="332"/>
      <c r="TNT60" s="332"/>
      <c r="TNU60" s="332"/>
      <c r="TNV60" s="332"/>
      <c r="TNW60" s="332"/>
      <c r="TNX60" s="332"/>
      <c r="TNY60" s="332"/>
      <c r="TNZ60" s="332"/>
      <c r="TOA60" s="332"/>
      <c r="TOB60" s="332"/>
      <c r="TOC60" s="332"/>
      <c r="TOD60" s="332"/>
      <c r="TOE60" s="332"/>
      <c r="TOF60" s="332"/>
      <c r="TOG60" s="332"/>
      <c r="TOH60" s="332"/>
      <c r="TOI60" s="332"/>
      <c r="TOJ60" s="332"/>
      <c r="TOK60" s="332"/>
      <c r="TOL60" s="332"/>
      <c r="TOM60" s="332"/>
      <c r="TON60" s="332"/>
      <c r="TOO60" s="332"/>
      <c r="TOP60" s="332"/>
      <c r="TOQ60" s="332"/>
      <c r="TOR60" s="332"/>
      <c r="TOS60" s="332"/>
      <c r="TOT60" s="332"/>
      <c r="TOU60" s="332"/>
      <c r="TOV60" s="332"/>
      <c r="TOW60" s="332"/>
      <c r="TOX60" s="332"/>
      <c r="TOY60" s="332"/>
      <c r="TOZ60" s="332"/>
      <c r="TPA60" s="332"/>
      <c r="TPB60" s="332"/>
      <c r="TPC60" s="332"/>
      <c r="TPD60" s="332"/>
      <c r="TPE60" s="332"/>
      <c r="TPF60" s="332"/>
      <c r="TPG60" s="332"/>
      <c r="TPH60" s="332"/>
      <c r="TPI60" s="332"/>
      <c r="TPJ60" s="332"/>
      <c r="TPK60" s="332"/>
      <c r="TPL60" s="332"/>
      <c r="TPM60" s="332"/>
      <c r="TPN60" s="332"/>
      <c r="TPO60" s="332"/>
      <c r="TPP60" s="332"/>
      <c r="TPQ60" s="332"/>
      <c r="TPR60" s="332"/>
      <c r="TPS60" s="332"/>
      <c r="TPT60" s="332"/>
      <c r="TPU60" s="332"/>
      <c r="TPV60" s="332"/>
      <c r="TPW60" s="332"/>
      <c r="TPX60" s="332"/>
      <c r="TPY60" s="332"/>
      <c r="TPZ60" s="332"/>
      <c r="TQA60" s="332"/>
      <c r="TQB60" s="332"/>
      <c r="TQC60" s="332"/>
      <c r="TQD60" s="332"/>
      <c r="TQE60" s="332"/>
      <c r="TQF60" s="332"/>
      <c r="TQG60" s="332"/>
      <c r="TQH60" s="332"/>
      <c r="TQI60" s="332"/>
      <c r="TQJ60" s="332"/>
      <c r="TQK60" s="332"/>
      <c r="TQL60" s="332"/>
      <c r="TQM60" s="332"/>
      <c r="TQN60" s="332"/>
      <c r="TQO60" s="332"/>
      <c r="TQP60" s="332"/>
      <c r="TQQ60" s="332"/>
      <c r="TQR60" s="332"/>
      <c r="TQS60" s="332"/>
      <c r="TQT60" s="332"/>
      <c r="TQU60" s="332"/>
      <c r="TQV60" s="332"/>
      <c r="TQW60" s="332"/>
      <c r="TQX60" s="332"/>
      <c r="TQY60" s="332"/>
      <c r="TQZ60" s="332"/>
      <c r="TRA60" s="332"/>
      <c r="TRB60" s="332"/>
      <c r="TRC60" s="332"/>
      <c r="TRD60" s="332"/>
      <c r="TRE60" s="332"/>
      <c r="TRF60" s="332"/>
      <c r="TRG60" s="332"/>
      <c r="TRH60" s="332"/>
      <c r="TRI60" s="332"/>
      <c r="TRJ60" s="332"/>
      <c r="TRK60" s="332"/>
      <c r="TRL60" s="332"/>
      <c r="TRM60" s="332"/>
      <c r="TRN60" s="332"/>
      <c r="TRO60" s="332"/>
      <c r="TRP60" s="332"/>
      <c r="TRQ60" s="332"/>
      <c r="TRR60" s="332"/>
      <c r="TRS60" s="332"/>
      <c r="TRT60" s="332"/>
      <c r="TRU60" s="332"/>
      <c r="TRV60" s="332"/>
      <c r="TRW60" s="332"/>
      <c r="TRX60" s="332"/>
      <c r="TRY60" s="332"/>
      <c r="TRZ60" s="332"/>
      <c r="TSA60" s="332"/>
      <c r="TSB60" s="332"/>
      <c r="TSC60" s="332"/>
      <c r="TSD60" s="332"/>
      <c r="TSE60" s="332"/>
      <c r="TSF60" s="332"/>
      <c r="TSG60" s="332"/>
      <c r="TSH60" s="332"/>
      <c r="TSI60" s="332"/>
      <c r="TSJ60" s="332"/>
      <c r="TSK60" s="332"/>
      <c r="TSL60" s="332"/>
      <c r="TSM60" s="332"/>
      <c r="TSN60" s="332"/>
      <c r="TSO60" s="332"/>
      <c r="TSP60" s="332"/>
      <c r="TSQ60" s="332"/>
      <c r="TSR60" s="332"/>
      <c r="TSS60" s="332"/>
      <c r="TST60" s="332"/>
      <c r="TSU60" s="332"/>
      <c r="TSV60" s="332"/>
      <c r="TSW60" s="332"/>
      <c r="TSX60" s="332"/>
      <c r="TSY60" s="332"/>
      <c r="TSZ60" s="332"/>
      <c r="TTA60" s="332"/>
      <c r="TTB60" s="332"/>
      <c r="TTC60" s="332"/>
      <c r="TTD60" s="332"/>
      <c r="TTE60" s="332"/>
      <c r="TTF60" s="332"/>
      <c r="TTG60" s="332"/>
      <c r="TTH60" s="332"/>
      <c r="TTI60" s="332"/>
      <c r="TTJ60" s="332"/>
      <c r="TTK60" s="332"/>
      <c r="TTL60" s="332"/>
      <c r="TTM60" s="332"/>
      <c r="TTN60" s="332"/>
      <c r="TTO60" s="332"/>
      <c r="TTP60" s="332"/>
      <c r="TTQ60" s="332"/>
      <c r="TTR60" s="332"/>
      <c r="TTS60" s="332"/>
      <c r="TTT60" s="332"/>
      <c r="TTU60" s="332"/>
      <c r="TTV60" s="332"/>
      <c r="TTW60" s="332"/>
      <c r="TTX60" s="332"/>
      <c r="TTY60" s="332"/>
      <c r="TTZ60" s="332"/>
      <c r="TUA60" s="332"/>
      <c r="TUB60" s="332"/>
      <c r="TUC60" s="332"/>
      <c r="TUD60" s="332"/>
      <c r="TUE60" s="332"/>
      <c r="TUF60" s="332"/>
      <c r="TUG60" s="332"/>
      <c r="TUH60" s="332"/>
      <c r="TUI60" s="332"/>
      <c r="TUJ60" s="332"/>
      <c r="TUK60" s="332"/>
      <c r="TUL60" s="332"/>
      <c r="TUM60" s="332"/>
      <c r="TUN60" s="332"/>
      <c r="TUO60" s="332"/>
      <c r="TUP60" s="332"/>
      <c r="TUQ60" s="332"/>
      <c r="TUR60" s="332"/>
      <c r="TUS60" s="332"/>
      <c r="TUT60" s="332"/>
      <c r="TUU60" s="332"/>
      <c r="TUV60" s="332"/>
      <c r="TUW60" s="332"/>
      <c r="TUX60" s="332"/>
      <c r="TUY60" s="332"/>
      <c r="TUZ60" s="332"/>
      <c r="TVA60" s="332"/>
      <c r="TVB60" s="332"/>
      <c r="TVC60" s="332"/>
      <c r="TVD60" s="332"/>
      <c r="TVE60" s="332"/>
      <c r="TVF60" s="332"/>
      <c r="TVG60" s="332"/>
      <c r="TVH60" s="332"/>
      <c r="TVI60" s="332"/>
      <c r="TVJ60" s="332"/>
      <c r="TVK60" s="332"/>
      <c r="TVL60" s="332"/>
      <c r="TVM60" s="332"/>
      <c r="TVN60" s="332"/>
      <c r="TVO60" s="332"/>
      <c r="TVP60" s="332"/>
      <c r="TVQ60" s="332"/>
      <c r="TVR60" s="332"/>
      <c r="TVS60" s="332"/>
      <c r="TVT60" s="332"/>
      <c r="TVU60" s="332"/>
      <c r="TVV60" s="332"/>
      <c r="TVW60" s="332"/>
      <c r="TVX60" s="332"/>
      <c r="TVY60" s="332"/>
      <c r="TVZ60" s="332"/>
      <c r="TWA60" s="332"/>
      <c r="TWB60" s="332"/>
      <c r="TWC60" s="332"/>
      <c r="TWD60" s="332"/>
      <c r="TWE60" s="332"/>
      <c r="TWF60" s="332"/>
      <c r="TWG60" s="332"/>
      <c r="TWH60" s="332"/>
      <c r="TWI60" s="332"/>
      <c r="TWJ60" s="332"/>
      <c r="TWK60" s="332"/>
      <c r="TWL60" s="332"/>
      <c r="TWM60" s="332"/>
      <c r="TWN60" s="332"/>
      <c r="TWO60" s="332"/>
      <c r="TWP60" s="332"/>
      <c r="TWQ60" s="332"/>
      <c r="TWR60" s="332"/>
      <c r="TWS60" s="332"/>
      <c r="TWT60" s="332"/>
      <c r="TWU60" s="332"/>
      <c r="TWV60" s="332"/>
      <c r="TWW60" s="332"/>
      <c r="TWX60" s="332"/>
      <c r="TWY60" s="332"/>
      <c r="TWZ60" s="332"/>
      <c r="TXA60" s="332"/>
      <c r="TXB60" s="332"/>
      <c r="TXC60" s="332"/>
      <c r="TXD60" s="332"/>
      <c r="TXE60" s="332"/>
      <c r="TXF60" s="332"/>
      <c r="TXG60" s="332"/>
      <c r="TXH60" s="332"/>
      <c r="TXI60" s="332"/>
      <c r="TXJ60" s="332"/>
      <c r="TXK60" s="332"/>
      <c r="TXL60" s="332"/>
      <c r="TXM60" s="332"/>
      <c r="TXN60" s="332"/>
      <c r="TXO60" s="332"/>
      <c r="TXP60" s="332"/>
      <c r="TXQ60" s="332"/>
      <c r="TXR60" s="332"/>
      <c r="TXS60" s="332"/>
      <c r="TXT60" s="332"/>
      <c r="TXU60" s="332"/>
      <c r="TXV60" s="332"/>
      <c r="TXW60" s="332"/>
      <c r="TXX60" s="332"/>
      <c r="TXY60" s="332"/>
      <c r="TXZ60" s="332"/>
      <c r="TYA60" s="332"/>
      <c r="TYB60" s="332"/>
      <c r="TYC60" s="332"/>
      <c r="TYD60" s="332"/>
      <c r="TYE60" s="332"/>
      <c r="TYF60" s="332"/>
      <c r="TYG60" s="332"/>
      <c r="TYH60" s="332"/>
      <c r="TYI60" s="332"/>
      <c r="TYJ60" s="332"/>
      <c r="TYK60" s="332"/>
      <c r="TYL60" s="332"/>
      <c r="TYM60" s="332"/>
      <c r="TYN60" s="332"/>
      <c r="TYO60" s="332"/>
      <c r="TYP60" s="332"/>
      <c r="TYQ60" s="332"/>
      <c r="TYR60" s="332"/>
      <c r="TYS60" s="332"/>
      <c r="TYT60" s="332"/>
      <c r="TYU60" s="332"/>
      <c r="TYV60" s="332"/>
      <c r="TYW60" s="332"/>
      <c r="TYX60" s="332"/>
      <c r="TYY60" s="332"/>
      <c r="TYZ60" s="332"/>
      <c r="TZA60" s="332"/>
      <c r="TZB60" s="332"/>
      <c r="TZC60" s="332"/>
      <c r="TZD60" s="332"/>
      <c r="TZE60" s="332"/>
      <c r="TZF60" s="332"/>
      <c r="TZG60" s="332"/>
      <c r="TZH60" s="332"/>
      <c r="TZI60" s="332"/>
      <c r="TZJ60" s="332"/>
      <c r="TZK60" s="332"/>
      <c r="TZL60" s="332"/>
      <c r="TZM60" s="332"/>
      <c r="TZN60" s="332"/>
      <c r="TZO60" s="332"/>
      <c r="TZP60" s="332"/>
      <c r="TZQ60" s="332"/>
      <c r="TZR60" s="332"/>
      <c r="TZS60" s="332"/>
      <c r="TZT60" s="332"/>
      <c r="TZU60" s="332"/>
      <c r="TZV60" s="332"/>
      <c r="TZW60" s="332"/>
      <c r="TZX60" s="332"/>
      <c r="TZY60" s="332"/>
      <c r="TZZ60" s="332"/>
      <c r="UAA60" s="332"/>
      <c r="UAB60" s="332"/>
      <c r="UAC60" s="332"/>
      <c r="UAD60" s="332"/>
      <c r="UAE60" s="332"/>
      <c r="UAF60" s="332"/>
      <c r="UAG60" s="332"/>
      <c r="UAH60" s="332"/>
      <c r="UAI60" s="332"/>
      <c r="UAJ60" s="332"/>
      <c r="UAK60" s="332"/>
      <c r="UAL60" s="332"/>
      <c r="UAM60" s="332"/>
      <c r="UAN60" s="332"/>
      <c r="UAO60" s="332"/>
      <c r="UAP60" s="332"/>
      <c r="UAQ60" s="332"/>
      <c r="UAR60" s="332"/>
      <c r="UAS60" s="332"/>
      <c r="UAT60" s="332"/>
      <c r="UAU60" s="332"/>
      <c r="UAV60" s="332"/>
      <c r="UAW60" s="332"/>
      <c r="UAX60" s="332"/>
      <c r="UAY60" s="332"/>
      <c r="UAZ60" s="332"/>
      <c r="UBA60" s="332"/>
      <c r="UBB60" s="332"/>
      <c r="UBC60" s="332"/>
      <c r="UBD60" s="332"/>
      <c r="UBE60" s="332"/>
      <c r="UBF60" s="332"/>
      <c r="UBG60" s="332"/>
      <c r="UBH60" s="332"/>
      <c r="UBI60" s="332"/>
      <c r="UBJ60" s="332"/>
      <c r="UBK60" s="332"/>
      <c r="UBL60" s="332"/>
      <c r="UBM60" s="332"/>
      <c r="UBN60" s="332"/>
      <c r="UBO60" s="332"/>
      <c r="UBP60" s="332"/>
      <c r="UBQ60" s="332"/>
      <c r="UBR60" s="332"/>
      <c r="UBS60" s="332"/>
      <c r="UBT60" s="332"/>
      <c r="UBU60" s="332"/>
      <c r="UBV60" s="332"/>
      <c r="UBW60" s="332"/>
      <c r="UBX60" s="332"/>
      <c r="UBY60" s="332"/>
      <c r="UBZ60" s="332"/>
      <c r="UCA60" s="332"/>
      <c r="UCB60" s="332"/>
      <c r="UCC60" s="332"/>
      <c r="UCD60" s="332"/>
      <c r="UCE60" s="332"/>
      <c r="UCF60" s="332"/>
      <c r="UCG60" s="332"/>
      <c r="UCH60" s="332"/>
      <c r="UCI60" s="332"/>
      <c r="UCJ60" s="332"/>
      <c r="UCK60" s="332"/>
      <c r="UCL60" s="332"/>
      <c r="UCM60" s="332"/>
      <c r="UCN60" s="332"/>
      <c r="UCO60" s="332"/>
      <c r="UCP60" s="332"/>
      <c r="UCQ60" s="332"/>
      <c r="UCR60" s="332"/>
      <c r="UCS60" s="332"/>
      <c r="UCT60" s="332"/>
      <c r="UCU60" s="332"/>
      <c r="UCV60" s="332"/>
      <c r="UCW60" s="332"/>
      <c r="UCX60" s="332"/>
      <c r="UCY60" s="332"/>
      <c r="UCZ60" s="332"/>
      <c r="UDA60" s="332"/>
      <c r="UDB60" s="332"/>
      <c r="UDC60" s="332"/>
      <c r="UDD60" s="332"/>
      <c r="UDE60" s="332"/>
      <c r="UDF60" s="332"/>
      <c r="UDG60" s="332"/>
      <c r="UDH60" s="332"/>
      <c r="UDI60" s="332"/>
      <c r="UDJ60" s="332"/>
      <c r="UDK60" s="332"/>
      <c r="UDL60" s="332"/>
      <c r="UDM60" s="332"/>
      <c r="UDN60" s="332"/>
      <c r="UDO60" s="332"/>
      <c r="UDP60" s="332"/>
      <c r="UDQ60" s="332"/>
      <c r="UDR60" s="332"/>
      <c r="UDS60" s="332"/>
      <c r="UDT60" s="332"/>
      <c r="UDU60" s="332"/>
      <c r="UDV60" s="332"/>
      <c r="UDW60" s="332"/>
      <c r="UDX60" s="332"/>
      <c r="UDY60" s="332"/>
      <c r="UDZ60" s="332"/>
      <c r="UEA60" s="332"/>
      <c r="UEB60" s="332"/>
      <c r="UEC60" s="332"/>
      <c r="UED60" s="332"/>
      <c r="UEE60" s="332"/>
      <c r="UEF60" s="332"/>
      <c r="UEG60" s="332"/>
      <c r="UEH60" s="332"/>
      <c r="UEI60" s="332"/>
      <c r="UEJ60" s="332"/>
      <c r="UEK60" s="332"/>
      <c r="UEL60" s="332"/>
      <c r="UEM60" s="332"/>
      <c r="UEN60" s="332"/>
      <c r="UEO60" s="332"/>
      <c r="UEP60" s="332"/>
      <c r="UEQ60" s="332"/>
      <c r="UER60" s="332"/>
      <c r="UES60" s="332"/>
      <c r="UET60" s="332"/>
      <c r="UEU60" s="332"/>
      <c r="UEV60" s="332"/>
      <c r="UEW60" s="332"/>
      <c r="UEX60" s="332"/>
      <c r="UEY60" s="332"/>
      <c r="UEZ60" s="332"/>
      <c r="UFA60" s="332"/>
      <c r="UFB60" s="332"/>
      <c r="UFC60" s="332"/>
      <c r="UFD60" s="332"/>
      <c r="UFE60" s="332"/>
      <c r="UFF60" s="332"/>
      <c r="UFG60" s="332"/>
      <c r="UFH60" s="332"/>
      <c r="UFI60" s="332"/>
      <c r="UFJ60" s="332"/>
      <c r="UFK60" s="332"/>
      <c r="UFL60" s="332"/>
      <c r="UFM60" s="332"/>
      <c r="UFN60" s="332"/>
      <c r="UFO60" s="332"/>
      <c r="UFP60" s="332"/>
      <c r="UFQ60" s="332"/>
      <c r="UFR60" s="332"/>
      <c r="UFS60" s="332"/>
      <c r="UFT60" s="332"/>
      <c r="UFU60" s="332"/>
      <c r="UFV60" s="332"/>
      <c r="UFW60" s="332"/>
      <c r="UFX60" s="332"/>
      <c r="UFY60" s="332"/>
      <c r="UFZ60" s="332"/>
      <c r="UGA60" s="332"/>
      <c r="UGB60" s="332"/>
      <c r="UGC60" s="332"/>
      <c r="UGD60" s="332"/>
      <c r="UGE60" s="332"/>
      <c r="UGF60" s="332"/>
      <c r="UGG60" s="332"/>
      <c r="UGH60" s="332"/>
      <c r="UGI60" s="332"/>
      <c r="UGJ60" s="332"/>
      <c r="UGK60" s="332"/>
      <c r="UGL60" s="332"/>
      <c r="UGM60" s="332"/>
      <c r="UGN60" s="332"/>
      <c r="UGO60" s="332"/>
      <c r="UGP60" s="332"/>
      <c r="UGQ60" s="332"/>
      <c r="UGR60" s="332"/>
      <c r="UGS60" s="332"/>
      <c r="UGT60" s="332"/>
      <c r="UGU60" s="332"/>
      <c r="UGV60" s="332"/>
      <c r="UGW60" s="332"/>
      <c r="UGX60" s="332"/>
      <c r="UGY60" s="332"/>
      <c r="UGZ60" s="332"/>
      <c r="UHA60" s="332"/>
      <c r="UHB60" s="332"/>
      <c r="UHC60" s="332"/>
      <c r="UHD60" s="332"/>
      <c r="UHE60" s="332"/>
      <c r="UHF60" s="332"/>
      <c r="UHG60" s="332"/>
      <c r="UHH60" s="332"/>
      <c r="UHI60" s="332"/>
      <c r="UHJ60" s="332"/>
      <c r="UHK60" s="332"/>
      <c r="UHL60" s="332"/>
      <c r="UHM60" s="332"/>
      <c r="UHN60" s="332"/>
      <c r="UHO60" s="332"/>
      <c r="UHP60" s="332"/>
      <c r="UHQ60" s="332"/>
      <c r="UHR60" s="332"/>
      <c r="UHS60" s="332"/>
      <c r="UHT60" s="332"/>
      <c r="UHU60" s="332"/>
      <c r="UHV60" s="332"/>
      <c r="UHW60" s="332"/>
      <c r="UHX60" s="332"/>
      <c r="UHY60" s="332"/>
      <c r="UHZ60" s="332"/>
      <c r="UIA60" s="332"/>
      <c r="UIB60" s="332"/>
      <c r="UIC60" s="332"/>
      <c r="UID60" s="332"/>
      <c r="UIE60" s="332"/>
      <c r="UIF60" s="332"/>
      <c r="UIG60" s="332"/>
      <c r="UIH60" s="332"/>
      <c r="UII60" s="332"/>
      <c r="UIJ60" s="332"/>
      <c r="UIK60" s="332"/>
      <c r="UIL60" s="332"/>
      <c r="UIM60" s="332"/>
      <c r="UIN60" s="332"/>
      <c r="UIO60" s="332"/>
      <c r="UIP60" s="332"/>
      <c r="UIQ60" s="332"/>
      <c r="UIR60" s="332"/>
      <c r="UIS60" s="332"/>
      <c r="UIT60" s="332"/>
      <c r="UIU60" s="332"/>
      <c r="UIV60" s="332"/>
      <c r="UIW60" s="332"/>
      <c r="UIX60" s="332"/>
      <c r="UIY60" s="332"/>
      <c r="UIZ60" s="332"/>
      <c r="UJA60" s="332"/>
      <c r="UJB60" s="332"/>
      <c r="UJC60" s="332"/>
      <c r="UJD60" s="332"/>
      <c r="UJE60" s="332"/>
      <c r="UJF60" s="332"/>
      <c r="UJG60" s="332"/>
      <c r="UJH60" s="332"/>
      <c r="UJI60" s="332"/>
      <c r="UJJ60" s="332"/>
      <c r="UJK60" s="332"/>
      <c r="UJL60" s="332"/>
      <c r="UJM60" s="332"/>
      <c r="UJN60" s="332"/>
      <c r="UJO60" s="332"/>
      <c r="UJP60" s="332"/>
      <c r="UJQ60" s="332"/>
      <c r="UJR60" s="332"/>
      <c r="UJS60" s="332"/>
      <c r="UJT60" s="332"/>
      <c r="UJU60" s="332"/>
      <c r="UJV60" s="332"/>
      <c r="UJW60" s="332"/>
      <c r="UJX60" s="332"/>
      <c r="UJY60" s="332"/>
      <c r="UJZ60" s="332"/>
      <c r="UKA60" s="332"/>
      <c r="UKB60" s="332"/>
      <c r="UKC60" s="332"/>
      <c r="UKD60" s="332"/>
      <c r="UKE60" s="332"/>
      <c r="UKF60" s="332"/>
      <c r="UKG60" s="332"/>
      <c r="UKH60" s="332"/>
      <c r="UKI60" s="332"/>
      <c r="UKJ60" s="332"/>
      <c r="UKK60" s="332"/>
      <c r="UKL60" s="332"/>
      <c r="UKM60" s="332"/>
      <c r="UKN60" s="332"/>
      <c r="UKO60" s="332"/>
      <c r="UKP60" s="332"/>
      <c r="UKQ60" s="332"/>
      <c r="UKR60" s="332"/>
      <c r="UKS60" s="332"/>
      <c r="UKT60" s="332"/>
      <c r="UKU60" s="332"/>
      <c r="UKV60" s="332"/>
      <c r="UKW60" s="332"/>
      <c r="UKX60" s="332"/>
      <c r="UKY60" s="332"/>
      <c r="UKZ60" s="332"/>
      <c r="ULA60" s="332"/>
      <c r="ULB60" s="332"/>
      <c r="ULC60" s="332"/>
      <c r="ULD60" s="332"/>
      <c r="ULE60" s="332"/>
      <c r="ULF60" s="332"/>
      <c r="ULG60" s="332"/>
      <c r="ULH60" s="332"/>
      <c r="ULI60" s="332"/>
      <c r="ULJ60" s="332"/>
      <c r="ULK60" s="332"/>
      <c r="ULL60" s="332"/>
      <c r="ULM60" s="332"/>
      <c r="ULN60" s="332"/>
      <c r="ULO60" s="332"/>
      <c r="ULP60" s="332"/>
      <c r="ULQ60" s="332"/>
      <c r="ULR60" s="332"/>
      <c r="ULS60" s="332"/>
      <c r="ULT60" s="332"/>
      <c r="ULU60" s="332"/>
      <c r="ULV60" s="332"/>
      <c r="ULW60" s="332"/>
      <c r="ULX60" s="332"/>
      <c r="ULY60" s="332"/>
      <c r="ULZ60" s="332"/>
      <c r="UMA60" s="332"/>
      <c r="UMB60" s="332"/>
      <c r="UMC60" s="332"/>
      <c r="UMD60" s="332"/>
      <c r="UME60" s="332"/>
      <c r="UMF60" s="332"/>
      <c r="UMG60" s="332"/>
      <c r="UMH60" s="332"/>
      <c r="UMI60" s="332"/>
      <c r="UMJ60" s="332"/>
      <c r="UMK60" s="332"/>
      <c r="UML60" s="332"/>
      <c r="UMM60" s="332"/>
      <c r="UMN60" s="332"/>
      <c r="UMO60" s="332"/>
      <c r="UMP60" s="332"/>
      <c r="UMQ60" s="332"/>
      <c r="UMR60" s="332"/>
      <c r="UMS60" s="332"/>
      <c r="UMT60" s="332"/>
      <c r="UMU60" s="332"/>
      <c r="UMV60" s="332"/>
      <c r="UMW60" s="332"/>
      <c r="UMX60" s="332"/>
      <c r="UMY60" s="332"/>
      <c r="UMZ60" s="332"/>
      <c r="UNA60" s="332"/>
      <c r="UNB60" s="332"/>
      <c r="UNC60" s="332"/>
      <c r="UND60" s="332"/>
      <c r="UNE60" s="332"/>
      <c r="UNF60" s="332"/>
      <c r="UNG60" s="332"/>
      <c r="UNH60" s="332"/>
      <c r="UNI60" s="332"/>
      <c r="UNJ60" s="332"/>
      <c r="UNK60" s="332"/>
      <c r="UNL60" s="332"/>
      <c r="UNM60" s="332"/>
      <c r="UNN60" s="332"/>
      <c r="UNO60" s="332"/>
      <c r="UNP60" s="332"/>
      <c r="UNQ60" s="332"/>
      <c r="UNR60" s="332"/>
      <c r="UNS60" s="332"/>
      <c r="UNT60" s="332"/>
      <c r="UNU60" s="332"/>
      <c r="UNV60" s="332"/>
      <c r="UNW60" s="332"/>
      <c r="UNX60" s="332"/>
      <c r="UNY60" s="332"/>
      <c r="UNZ60" s="332"/>
      <c r="UOA60" s="332"/>
      <c r="UOB60" s="332"/>
      <c r="UOC60" s="332"/>
      <c r="UOD60" s="332"/>
      <c r="UOE60" s="332"/>
      <c r="UOF60" s="332"/>
      <c r="UOG60" s="332"/>
      <c r="UOH60" s="332"/>
      <c r="UOI60" s="332"/>
      <c r="UOJ60" s="332"/>
      <c r="UOK60" s="332"/>
      <c r="UOL60" s="332"/>
      <c r="UOM60" s="332"/>
      <c r="UON60" s="332"/>
      <c r="UOO60" s="332"/>
      <c r="UOP60" s="332"/>
      <c r="UOQ60" s="332"/>
      <c r="UOR60" s="332"/>
      <c r="UOS60" s="332"/>
      <c r="UOT60" s="332"/>
      <c r="UOU60" s="332"/>
      <c r="UOV60" s="332"/>
      <c r="UOW60" s="332"/>
      <c r="UOX60" s="332"/>
      <c r="UOY60" s="332"/>
      <c r="UOZ60" s="332"/>
      <c r="UPA60" s="332"/>
      <c r="UPB60" s="332"/>
      <c r="UPC60" s="332"/>
      <c r="UPD60" s="332"/>
      <c r="UPE60" s="332"/>
      <c r="UPF60" s="332"/>
      <c r="UPG60" s="332"/>
      <c r="UPH60" s="332"/>
      <c r="UPI60" s="332"/>
      <c r="UPJ60" s="332"/>
      <c r="UPK60" s="332"/>
      <c r="UPL60" s="332"/>
      <c r="UPM60" s="332"/>
      <c r="UPN60" s="332"/>
      <c r="UPO60" s="332"/>
      <c r="UPP60" s="332"/>
      <c r="UPQ60" s="332"/>
      <c r="UPR60" s="332"/>
      <c r="UPS60" s="332"/>
      <c r="UPT60" s="332"/>
      <c r="UPU60" s="332"/>
      <c r="UPV60" s="332"/>
      <c r="UPW60" s="332"/>
      <c r="UPX60" s="332"/>
      <c r="UPY60" s="332"/>
      <c r="UPZ60" s="332"/>
      <c r="UQA60" s="332"/>
      <c r="UQB60" s="332"/>
      <c r="UQC60" s="332"/>
      <c r="UQD60" s="332"/>
      <c r="UQE60" s="332"/>
      <c r="UQF60" s="332"/>
      <c r="UQG60" s="332"/>
      <c r="UQH60" s="332"/>
      <c r="UQI60" s="332"/>
      <c r="UQJ60" s="332"/>
      <c r="UQK60" s="332"/>
      <c r="UQL60" s="332"/>
      <c r="UQM60" s="332"/>
      <c r="UQN60" s="332"/>
      <c r="UQO60" s="332"/>
      <c r="UQP60" s="332"/>
      <c r="UQQ60" s="332"/>
      <c r="UQR60" s="332"/>
      <c r="UQS60" s="332"/>
      <c r="UQT60" s="332"/>
      <c r="UQU60" s="332"/>
      <c r="UQV60" s="332"/>
      <c r="UQW60" s="332"/>
      <c r="UQX60" s="332"/>
      <c r="UQY60" s="332"/>
      <c r="UQZ60" s="332"/>
      <c r="URA60" s="332"/>
      <c r="URB60" s="332"/>
      <c r="URC60" s="332"/>
      <c r="URD60" s="332"/>
      <c r="URE60" s="332"/>
      <c r="URF60" s="332"/>
      <c r="URG60" s="332"/>
      <c r="URH60" s="332"/>
      <c r="URI60" s="332"/>
      <c r="URJ60" s="332"/>
      <c r="URK60" s="332"/>
      <c r="URL60" s="332"/>
      <c r="URM60" s="332"/>
      <c r="URN60" s="332"/>
      <c r="URO60" s="332"/>
      <c r="URP60" s="332"/>
      <c r="URQ60" s="332"/>
      <c r="URR60" s="332"/>
      <c r="URS60" s="332"/>
      <c r="URT60" s="332"/>
      <c r="URU60" s="332"/>
      <c r="URV60" s="332"/>
      <c r="URW60" s="332"/>
      <c r="URX60" s="332"/>
      <c r="URY60" s="332"/>
      <c r="URZ60" s="332"/>
      <c r="USA60" s="332"/>
      <c r="USB60" s="332"/>
      <c r="USC60" s="332"/>
      <c r="USD60" s="332"/>
      <c r="USE60" s="332"/>
      <c r="USF60" s="332"/>
      <c r="USG60" s="332"/>
      <c r="USH60" s="332"/>
      <c r="USI60" s="332"/>
      <c r="USJ60" s="332"/>
      <c r="USK60" s="332"/>
      <c r="USL60" s="332"/>
      <c r="USM60" s="332"/>
      <c r="USN60" s="332"/>
      <c r="USO60" s="332"/>
      <c r="USP60" s="332"/>
      <c r="USQ60" s="332"/>
      <c r="USR60" s="332"/>
      <c r="USS60" s="332"/>
      <c r="UST60" s="332"/>
      <c r="USU60" s="332"/>
      <c r="USV60" s="332"/>
      <c r="USW60" s="332"/>
      <c r="USX60" s="332"/>
      <c r="USY60" s="332"/>
      <c r="USZ60" s="332"/>
      <c r="UTA60" s="332"/>
      <c r="UTB60" s="332"/>
      <c r="UTC60" s="332"/>
      <c r="UTD60" s="332"/>
      <c r="UTE60" s="332"/>
      <c r="UTF60" s="332"/>
      <c r="UTG60" s="332"/>
      <c r="UTH60" s="332"/>
      <c r="UTI60" s="332"/>
      <c r="UTJ60" s="332"/>
      <c r="UTK60" s="332"/>
      <c r="UTL60" s="332"/>
      <c r="UTM60" s="332"/>
      <c r="UTN60" s="332"/>
      <c r="UTO60" s="332"/>
      <c r="UTP60" s="332"/>
      <c r="UTQ60" s="332"/>
      <c r="UTR60" s="332"/>
      <c r="UTS60" s="332"/>
      <c r="UTT60" s="332"/>
      <c r="UTU60" s="332"/>
      <c r="UTV60" s="332"/>
      <c r="UTW60" s="332"/>
      <c r="UTX60" s="332"/>
      <c r="UTY60" s="332"/>
      <c r="UTZ60" s="332"/>
      <c r="UUA60" s="332"/>
      <c r="UUB60" s="332"/>
      <c r="UUC60" s="332"/>
      <c r="UUD60" s="332"/>
      <c r="UUE60" s="332"/>
      <c r="UUF60" s="332"/>
      <c r="UUG60" s="332"/>
      <c r="UUH60" s="332"/>
      <c r="UUI60" s="332"/>
      <c r="UUJ60" s="332"/>
      <c r="UUK60" s="332"/>
      <c r="UUL60" s="332"/>
      <c r="UUM60" s="332"/>
      <c r="UUN60" s="332"/>
      <c r="UUO60" s="332"/>
      <c r="UUP60" s="332"/>
      <c r="UUQ60" s="332"/>
      <c r="UUR60" s="332"/>
      <c r="UUS60" s="332"/>
      <c r="UUT60" s="332"/>
      <c r="UUU60" s="332"/>
      <c r="UUV60" s="332"/>
      <c r="UUW60" s="332"/>
      <c r="UUX60" s="332"/>
      <c r="UUY60" s="332"/>
      <c r="UUZ60" s="332"/>
      <c r="UVA60" s="332"/>
      <c r="UVB60" s="332"/>
      <c r="UVC60" s="332"/>
      <c r="UVD60" s="332"/>
      <c r="UVE60" s="332"/>
      <c r="UVF60" s="332"/>
      <c r="UVG60" s="332"/>
      <c r="UVH60" s="332"/>
      <c r="UVI60" s="332"/>
      <c r="UVJ60" s="332"/>
      <c r="UVK60" s="332"/>
      <c r="UVL60" s="332"/>
      <c r="UVM60" s="332"/>
      <c r="UVN60" s="332"/>
      <c r="UVO60" s="332"/>
      <c r="UVP60" s="332"/>
      <c r="UVQ60" s="332"/>
      <c r="UVR60" s="332"/>
      <c r="UVS60" s="332"/>
      <c r="UVT60" s="332"/>
      <c r="UVU60" s="332"/>
      <c r="UVV60" s="332"/>
      <c r="UVW60" s="332"/>
      <c r="UVX60" s="332"/>
      <c r="UVY60" s="332"/>
      <c r="UVZ60" s="332"/>
      <c r="UWA60" s="332"/>
      <c r="UWB60" s="332"/>
      <c r="UWC60" s="332"/>
      <c r="UWD60" s="332"/>
      <c r="UWE60" s="332"/>
      <c r="UWF60" s="332"/>
      <c r="UWG60" s="332"/>
      <c r="UWH60" s="332"/>
      <c r="UWI60" s="332"/>
      <c r="UWJ60" s="332"/>
      <c r="UWK60" s="332"/>
      <c r="UWL60" s="332"/>
      <c r="UWM60" s="332"/>
      <c r="UWN60" s="332"/>
      <c r="UWO60" s="332"/>
      <c r="UWP60" s="332"/>
      <c r="UWQ60" s="332"/>
      <c r="UWR60" s="332"/>
      <c r="UWS60" s="332"/>
      <c r="UWT60" s="332"/>
      <c r="UWU60" s="332"/>
      <c r="UWV60" s="332"/>
      <c r="UWW60" s="332"/>
      <c r="UWX60" s="332"/>
      <c r="UWY60" s="332"/>
      <c r="UWZ60" s="332"/>
      <c r="UXA60" s="332"/>
      <c r="UXB60" s="332"/>
      <c r="UXC60" s="332"/>
      <c r="UXD60" s="332"/>
      <c r="UXE60" s="332"/>
      <c r="UXF60" s="332"/>
      <c r="UXG60" s="332"/>
      <c r="UXH60" s="332"/>
      <c r="UXI60" s="332"/>
      <c r="UXJ60" s="332"/>
      <c r="UXK60" s="332"/>
      <c r="UXL60" s="332"/>
      <c r="UXM60" s="332"/>
      <c r="UXN60" s="332"/>
      <c r="UXO60" s="332"/>
      <c r="UXP60" s="332"/>
      <c r="UXQ60" s="332"/>
      <c r="UXR60" s="332"/>
      <c r="UXS60" s="332"/>
      <c r="UXT60" s="332"/>
      <c r="UXU60" s="332"/>
      <c r="UXV60" s="332"/>
      <c r="UXW60" s="332"/>
      <c r="UXX60" s="332"/>
      <c r="UXY60" s="332"/>
      <c r="UXZ60" s="332"/>
      <c r="UYA60" s="332"/>
      <c r="UYB60" s="332"/>
      <c r="UYC60" s="332"/>
      <c r="UYD60" s="332"/>
      <c r="UYE60" s="332"/>
      <c r="UYF60" s="332"/>
      <c r="UYG60" s="332"/>
      <c r="UYH60" s="332"/>
      <c r="UYI60" s="332"/>
      <c r="UYJ60" s="332"/>
      <c r="UYK60" s="332"/>
      <c r="UYL60" s="332"/>
      <c r="UYM60" s="332"/>
      <c r="UYN60" s="332"/>
      <c r="UYO60" s="332"/>
      <c r="UYP60" s="332"/>
      <c r="UYQ60" s="332"/>
      <c r="UYR60" s="332"/>
      <c r="UYS60" s="332"/>
      <c r="UYT60" s="332"/>
      <c r="UYU60" s="332"/>
      <c r="UYV60" s="332"/>
      <c r="UYW60" s="332"/>
      <c r="UYX60" s="332"/>
      <c r="UYY60" s="332"/>
      <c r="UYZ60" s="332"/>
      <c r="UZA60" s="332"/>
      <c r="UZB60" s="332"/>
      <c r="UZC60" s="332"/>
      <c r="UZD60" s="332"/>
      <c r="UZE60" s="332"/>
      <c r="UZF60" s="332"/>
      <c r="UZG60" s="332"/>
      <c r="UZH60" s="332"/>
      <c r="UZI60" s="332"/>
      <c r="UZJ60" s="332"/>
      <c r="UZK60" s="332"/>
      <c r="UZL60" s="332"/>
      <c r="UZM60" s="332"/>
      <c r="UZN60" s="332"/>
      <c r="UZO60" s="332"/>
      <c r="UZP60" s="332"/>
      <c r="UZQ60" s="332"/>
      <c r="UZR60" s="332"/>
      <c r="UZS60" s="332"/>
      <c r="UZT60" s="332"/>
      <c r="UZU60" s="332"/>
      <c r="UZV60" s="332"/>
      <c r="UZW60" s="332"/>
      <c r="UZX60" s="332"/>
      <c r="UZY60" s="332"/>
      <c r="UZZ60" s="332"/>
      <c r="VAA60" s="332"/>
      <c r="VAB60" s="332"/>
      <c r="VAC60" s="332"/>
      <c r="VAD60" s="332"/>
      <c r="VAE60" s="332"/>
      <c r="VAF60" s="332"/>
      <c r="VAG60" s="332"/>
      <c r="VAH60" s="332"/>
      <c r="VAI60" s="332"/>
      <c r="VAJ60" s="332"/>
      <c r="VAK60" s="332"/>
      <c r="VAL60" s="332"/>
      <c r="VAM60" s="332"/>
      <c r="VAN60" s="332"/>
      <c r="VAO60" s="332"/>
      <c r="VAP60" s="332"/>
      <c r="VAQ60" s="332"/>
      <c r="VAR60" s="332"/>
      <c r="VAS60" s="332"/>
      <c r="VAT60" s="332"/>
      <c r="VAU60" s="332"/>
      <c r="VAV60" s="332"/>
      <c r="VAW60" s="332"/>
      <c r="VAX60" s="332"/>
      <c r="VAY60" s="332"/>
      <c r="VAZ60" s="332"/>
      <c r="VBA60" s="332"/>
      <c r="VBB60" s="332"/>
      <c r="VBC60" s="332"/>
      <c r="VBD60" s="332"/>
      <c r="VBE60" s="332"/>
      <c r="VBF60" s="332"/>
      <c r="VBG60" s="332"/>
      <c r="VBH60" s="332"/>
      <c r="VBI60" s="332"/>
      <c r="VBJ60" s="332"/>
      <c r="VBK60" s="332"/>
      <c r="VBL60" s="332"/>
      <c r="VBM60" s="332"/>
      <c r="VBN60" s="332"/>
      <c r="VBO60" s="332"/>
      <c r="VBP60" s="332"/>
      <c r="VBQ60" s="332"/>
      <c r="VBR60" s="332"/>
      <c r="VBS60" s="332"/>
      <c r="VBT60" s="332"/>
      <c r="VBU60" s="332"/>
      <c r="VBV60" s="332"/>
      <c r="VBW60" s="332"/>
      <c r="VBX60" s="332"/>
      <c r="VBY60" s="332"/>
      <c r="VBZ60" s="332"/>
      <c r="VCA60" s="332"/>
      <c r="VCB60" s="332"/>
      <c r="VCC60" s="332"/>
      <c r="VCD60" s="332"/>
      <c r="VCE60" s="332"/>
      <c r="VCF60" s="332"/>
      <c r="VCG60" s="332"/>
      <c r="VCH60" s="332"/>
      <c r="VCI60" s="332"/>
      <c r="VCJ60" s="332"/>
      <c r="VCK60" s="332"/>
      <c r="VCL60" s="332"/>
      <c r="VCM60" s="332"/>
      <c r="VCN60" s="332"/>
      <c r="VCO60" s="332"/>
      <c r="VCP60" s="332"/>
      <c r="VCQ60" s="332"/>
      <c r="VCR60" s="332"/>
      <c r="VCS60" s="332"/>
      <c r="VCT60" s="332"/>
      <c r="VCU60" s="332"/>
      <c r="VCV60" s="332"/>
      <c r="VCW60" s="332"/>
      <c r="VCX60" s="332"/>
      <c r="VCY60" s="332"/>
      <c r="VCZ60" s="332"/>
      <c r="VDA60" s="332"/>
      <c r="VDB60" s="332"/>
      <c r="VDC60" s="332"/>
      <c r="VDD60" s="332"/>
      <c r="VDE60" s="332"/>
      <c r="VDF60" s="332"/>
      <c r="VDG60" s="332"/>
      <c r="VDH60" s="332"/>
      <c r="VDI60" s="332"/>
      <c r="VDJ60" s="332"/>
      <c r="VDK60" s="332"/>
      <c r="VDL60" s="332"/>
      <c r="VDM60" s="332"/>
      <c r="VDN60" s="332"/>
      <c r="VDO60" s="332"/>
      <c r="VDP60" s="332"/>
      <c r="VDQ60" s="332"/>
      <c r="VDR60" s="332"/>
      <c r="VDS60" s="332"/>
      <c r="VDT60" s="332"/>
      <c r="VDU60" s="332"/>
      <c r="VDV60" s="332"/>
      <c r="VDW60" s="332"/>
      <c r="VDX60" s="332"/>
      <c r="VDY60" s="332"/>
      <c r="VDZ60" s="332"/>
      <c r="VEA60" s="332"/>
      <c r="VEB60" s="332"/>
      <c r="VEC60" s="332"/>
      <c r="VED60" s="332"/>
      <c r="VEE60" s="332"/>
      <c r="VEF60" s="332"/>
      <c r="VEG60" s="332"/>
      <c r="VEH60" s="332"/>
      <c r="VEI60" s="332"/>
      <c r="VEJ60" s="332"/>
      <c r="VEK60" s="332"/>
      <c r="VEL60" s="332"/>
      <c r="VEM60" s="332"/>
      <c r="VEN60" s="332"/>
      <c r="VEO60" s="332"/>
      <c r="VEP60" s="332"/>
      <c r="VEQ60" s="332"/>
      <c r="VER60" s="332"/>
      <c r="VES60" s="332"/>
      <c r="VET60" s="332"/>
      <c r="VEU60" s="332"/>
      <c r="VEV60" s="332"/>
      <c r="VEW60" s="332"/>
      <c r="VEX60" s="332"/>
      <c r="VEY60" s="332"/>
      <c r="VEZ60" s="332"/>
      <c r="VFA60" s="332"/>
      <c r="VFB60" s="332"/>
      <c r="VFC60" s="332"/>
      <c r="VFD60" s="332"/>
      <c r="VFE60" s="332"/>
      <c r="VFF60" s="332"/>
      <c r="VFG60" s="332"/>
      <c r="VFH60" s="332"/>
      <c r="VFI60" s="332"/>
      <c r="VFJ60" s="332"/>
      <c r="VFK60" s="332"/>
      <c r="VFL60" s="332"/>
      <c r="VFM60" s="332"/>
      <c r="VFN60" s="332"/>
      <c r="VFO60" s="332"/>
      <c r="VFP60" s="332"/>
      <c r="VFQ60" s="332"/>
      <c r="VFR60" s="332"/>
      <c r="VFS60" s="332"/>
      <c r="VFT60" s="332"/>
      <c r="VFU60" s="332"/>
      <c r="VFV60" s="332"/>
      <c r="VFW60" s="332"/>
      <c r="VFX60" s="332"/>
      <c r="VFY60" s="332"/>
      <c r="VFZ60" s="332"/>
      <c r="VGA60" s="332"/>
      <c r="VGB60" s="332"/>
      <c r="VGC60" s="332"/>
      <c r="VGD60" s="332"/>
      <c r="VGE60" s="332"/>
      <c r="VGF60" s="332"/>
      <c r="VGG60" s="332"/>
      <c r="VGH60" s="332"/>
      <c r="VGI60" s="332"/>
      <c r="VGJ60" s="332"/>
      <c r="VGK60" s="332"/>
      <c r="VGL60" s="332"/>
      <c r="VGM60" s="332"/>
      <c r="VGN60" s="332"/>
      <c r="VGO60" s="332"/>
      <c r="VGP60" s="332"/>
      <c r="VGQ60" s="332"/>
      <c r="VGR60" s="332"/>
      <c r="VGS60" s="332"/>
      <c r="VGT60" s="332"/>
      <c r="VGU60" s="332"/>
      <c r="VGV60" s="332"/>
      <c r="VGW60" s="332"/>
      <c r="VGX60" s="332"/>
      <c r="VGY60" s="332"/>
      <c r="VGZ60" s="332"/>
      <c r="VHA60" s="332"/>
      <c r="VHB60" s="332"/>
      <c r="VHC60" s="332"/>
      <c r="VHD60" s="332"/>
      <c r="VHE60" s="332"/>
      <c r="VHF60" s="332"/>
      <c r="VHG60" s="332"/>
      <c r="VHH60" s="332"/>
      <c r="VHI60" s="332"/>
      <c r="VHJ60" s="332"/>
      <c r="VHK60" s="332"/>
      <c r="VHL60" s="332"/>
      <c r="VHM60" s="332"/>
      <c r="VHN60" s="332"/>
      <c r="VHO60" s="332"/>
      <c r="VHP60" s="332"/>
      <c r="VHQ60" s="332"/>
      <c r="VHR60" s="332"/>
      <c r="VHS60" s="332"/>
      <c r="VHT60" s="332"/>
      <c r="VHU60" s="332"/>
      <c r="VHV60" s="332"/>
      <c r="VHW60" s="332"/>
      <c r="VHX60" s="332"/>
      <c r="VHY60" s="332"/>
      <c r="VHZ60" s="332"/>
      <c r="VIA60" s="332"/>
      <c r="VIB60" s="332"/>
      <c r="VIC60" s="332"/>
      <c r="VID60" s="332"/>
      <c r="VIE60" s="332"/>
      <c r="VIF60" s="332"/>
      <c r="VIG60" s="332"/>
      <c r="VIH60" s="332"/>
      <c r="VII60" s="332"/>
      <c r="VIJ60" s="332"/>
      <c r="VIK60" s="332"/>
      <c r="VIL60" s="332"/>
      <c r="VIM60" s="332"/>
      <c r="VIN60" s="332"/>
      <c r="VIO60" s="332"/>
      <c r="VIP60" s="332"/>
      <c r="VIQ60" s="332"/>
      <c r="VIR60" s="332"/>
      <c r="VIS60" s="332"/>
      <c r="VIT60" s="332"/>
      <c r="VIU60" s="332"/>
      <c r="VIV60" s="332"/>
      <c r="VIW60" s="332"/>
      <c r="VIX60" s="332"/>
      <c r="VIY60" s="332"/>
      <c r="VIZ60" s="332"/>
      <c r="VJA60" s="332"/>
      <c r="VJB60" s="332"/>
      <c r="VJC60" s="332"/>
      <c r="VJD60" s="332"/>
      <c r="VJE60" s="332"/>
      <c r="VJF60" s="332"/>
      <c r="VJG60" s="332"/>
      <c r="VJH60" s="332"/>
      <c r="VJI60" s="332"/>
      <c r="VJJ60" s="332"/>
      <c r="VJK60" s="332"/>
      <c r="VJL60" s="332"/>
      <c r="VJM60" s="332"/>
      <c r="VJN60" s="332"/>
      <c r="VJO60" s="332"/>
      <c r="VJP60" s="332"/>
      <c r="VJQ60" s="332"/>
      <c r="VJR60" s="332"/>
      <c r="VJS60" s="332"/>
      <c r="VJT60" s="332"/>
      <c r="VJU60" s="332"/>
      <c r="VJV60" s="332"/>
      <c r="VJW60" s="332"/>
      <c r="VJX60" s="332"/>
      <c r="VJY60" s="332"/>
      <c r="VJZ60" s="332"/>
      <c r="VKA60" s="332"/>
      <c r="VKB60" s="332"/>
      <c r="VKC60" s="332"/>
      <c r="VKD60" s="332"/>
      <c r="VKE60" s="332"/>
      <c r="VKF60" s="332"/>
      <c r="VKG60" s="332"/>
      <c r="VKH60" s="332"/>
      <c r="VKI60" s="332"/>
      <c r="VKJ60" s="332"/>
      <c r="VKK60" s="332"/>
      <c r="VKL60" s="332"/>
      <c r="VKM60" s="332"/>
      <c r="VKN60" s="332"/>
      <c r="VKO60" s="332"/>
      <c r="VKP60" s="332"/>
      <c r="VKQ60" s="332"/>
      <c r="VKR60" s="332"/>
      <c r="VKS60" s="332"/>
      <c r="VKT60" s="332"/>
      <c r="VKU60" s="332"/>
      <c r="VKV60" s="332"/>
      <c r="VKW60" s="332"/>
      <c r="VKX60" s="332"/>
      <c r="VKY60" s="332"/>
      <c r="VKZ60" s="332"/>
      <c r="VLA60" s="332"/>
      <c r="VLB60" s="332"/>
      <c r="VLC60" s="332"/>
      <c r="VLD60" s="332"/>
      <c r="VLE60" s="332"/>
      <c r="VLF60" s="332"/>
      <c r="VLG60" s="332"/>
      <c r="VLH60" s="332"/>
      <c r="VLI60" s="332"/>
      <c r="VLJ60" s="332"/>
      <c r="VLK60" s="332"/>
      <c r="VLL60" s="332"/>
      <c r="VLM60" s="332"/>
      <c r="VLN60" s="332"/>
      <c r="VLO60" s="332"/>
      <c r="VLP60" s="332"/>
      <c r="VLQ60" s="332"/>
      <c r="VLR60" s="332"/>
      <c r="VLS60" s="332"/>
      <c r="VLT60" s="332"/>
      <c r="VLU60" s="332"/>
      <c r="VLV60" s="332"/>
      <c r="VLW60" s="332"/>
      <c r="VLX60" s="332"/>
      <c r="VLY60" s="332"/>
      <c r="VLZ60" s="332"/>
      <c r="VMA60" s="332"/>
      <c r="VMB60" s="332"/>
      <c r="VMC60" s="332"/>
      <c r="VMD60" s="332"/>
      <c r="VME60" s="332"/>
      <c r="VMF60" s="332"/>
      <c r="VMG60" s="332"/>
      <c r="VMH60" s="332"/>
      <c r="VMI60" s="332"/>
      <c r="VMJ60" s="332"/>
      <c r="VMK60" s="332"/>
      <c r="VML60" s="332"/>
      <c r="VMM60" s="332"/>
      <c r="VMN60" s="332"/>
      <c r="VMO60" s="332"/>
      <c r="VMP60" s="332"/>
      <c r="VMQ60" s="332"/>
      <c r="VMR60" s="332"/>
      <c r="VMS60" s="332"/>
      <c r="VMT60" s="332"/>
      <c r="VMU60" s="332"/>
      <c r="VMV60" s="332"/>
      <c r="VMW60" s="332"/>
      <c r="VMX60" s="332"/>
      <c r="VMY60" s="332"/>
      <c r="VMZ60" s="332"/>
      <c r="VNA60" s="332"/>
      <c r="VNB60" s="332"/>
      <c r="VNC60" s="332"/>
      <c r="VND60" s="332"/>
      <c r="VNE60" s="332"/>
      <c r="VNF60" s="332"/>
      <c r="VNG60" s="332"/>
      <c r="VNH60" s="332"/>
      <c r="VNI60" s="332"/>
      <c r="VNJ60" s="332"/>
      <c r="VNK60" s="332"/>
      <c r="VNL60" s="332"/>
      <c r="VNM60" s="332"/>
      <c r="VNN60" s="332"/>
      <c r="VNO60" s="332"/>
      <c r="VNP60" s="332"/>
      <c r="VNQ60" s="332"/>
      <c r="VNR60" s="332"/>
      <c r="VNS60" s="332"/>
      <c r="VNT60" s="332"/>
      <c r="VNU60" s="332"/>
      <c r="VNV60" s="332"/>
      <c r="VNW60" s="332"/>
      <c r="VNX60" s="332"/>
      <c r="VNY60" s="332"/>
      <c r="VNZ60" s="332"/>
      <c r="VOA60" s="332"/>
      <c r="VOB60" s="332"/>
      <c r="VOC60" s="332"/>
      <c r="VOD60" s="332"/>
      <c r="VOE60" s="332"/>
      <c r="VOF60" s="332"/>
      <c r="VOG60" s="332"/>
      <c r="VOH60" s="332"/>
      <c r="VOI60" s="332"/>
      <c r="VOJ60" s="332"/>
      <c r="VOK60" s="332"/>
      <c r="VOL60" s="332"/>
      <c r="VOM60" s="332"/>
      <c r="VON60" s="332"/>
      <c r="VOO60" s="332"/>
      <c r="VOP60" s="332"/>
      <c r="VOQ60" s="332"/>
      <c r="VOR60" s="332"/>
      <c r="VOS60" s="332"/>
      <c r="VOT60" s="332"/>
      <c r="VOU60" s="332"/>
      <c r="VOV60" s="332"/>
      <c r="VOW60" s="332"/>
      <c r="VOX60" s="332"/>
      <c r="VOY60" s="332"/>
      <c r="VOZ60" s="332"/>
      <c r="VPA60" s="332"/>
      <c r="VPB60" s="332"/>
      <c r="VPC60" s="332"/>
      <c r="VPD60" s="332"/>
      <c r="VPE60" s="332"/>
      <c r="VPF60" s="332"/>
      <c r="VPG60" s="332"/>
      <c r="VPH60" s="332"/>
      <c r="VPI60" s="332"/>
      <c r="VPJ60" s="332"/>
      <c r="VPK60" s="332"/>
      <c r="VPL60" s="332"/>
      <c r="VPM60" s="332"/>
      <c r="VPN60" s="332"/>
      <c r="VPO60" s="332"/>
      <c r="VPP60" s="332"/>
      <c r="VPQ60" s="332"/>
      <c r="VPR60" s="332"/>
      <c r="VPS60" s="332"/>
      <c r="VPT60" s="332"/>
      <c r="VPU60" s="332"/>
      <c r="VPV60" s="332"/>
      <c r="VPW60" s="332"/>
      <c r="VPX60" s="332"/>
      <c r="VPY60" s="332"/>
      <c r="VPZ60" s="332"/>
      <c r="VQA60" s="332"/>
      <c r="VQB60" s="332"/>
      <c r="VQC60" s="332"/>
      <c r="VQD60" s="332"/>
      <c r="VQE60" s="332"/>
      <c r="VQF60" s="332"/>
      <c r="VQG60" s="332"/>
      <c r="VQH60" s="332"/>
      <c r="VQI60" s="332"/>
      <c r="VQJ60" s="332"/>
      <c r="VQK60" s="332"/>
      <c r="VQL60" s="332"/>
      <c r="VQM60" s="332"/>
      <c r="VQN60" s="332"/>
      <c r="VQO60" s="332"/>
      <c r="VQP60" s="332"/>
      <c r="VQQ60" s="332"/>
      <c r="VQR60" s="332"/>
      <c r="VQS60" s="332"/>
      <c r="VQT60" s="332"/>
      <c r="VQU60" s="332"/>
      <c r="VQV60" s="332"/>
      <c r="VQW60" s="332"/>
      <c r="VQX60" s="332"/>
      <c r="VQY60" s="332"/>
      <c r="VQZ60" s="332"/>
      <c r="VRA60" s="332"/>
      <c r="VRB60" s="332"/>
      <c r="VRC60" s="332"/>
      <c r="VRD60" s="332"/>
      <c r="VRE60" s="332"/>
      <c r="VRF60" s="332"/>
      <c r="VRG60" s="332"/>
      <c r="VRH60" s="332"/>
      <c r="VRI60" s="332"/>
      <c r="VRJ60" s="332"/>
      <c r="VRK60" s="332"/>
      <c r="VRL60" s="332"/>
      <c r="VRM60" s="332"/>
      <c r="VRN60" s="332"/>
      <c r="VRO60" s="332"/>
      <c r="VRP60" s="332"/>
      <c r="VRQ60" s="332"/>
      <c r="VRR60" s="332"/>
      <c r="VRS60" s="332"/>
      <c r="VRT60" s="332"/>
      <c r="VRU60" s="332"/>
      <c r="VRV60" s="332"/>
      <c r="VRW60" s="332"/>
      <c r="VRX60" s="332"/>
      <c r="VRY60" s="332"/>
      <c r="VRZ60" s="332"/>
      <c r="VSA60" s="332"/>
      <c r="VSB60" s="332"/>
      <c r="VSC60" s="332"/>
      <c r="VSD60" s="332"/>
      <c r="VSE60" s="332"/>
      <c r="VSF60" s="332"/>
      <c r="VSG60" s="332"/>
      <c r="VSH60" s="332"/>
      <c r="VSI60" s="332"/>
      <c r="VSJ60" s="332"/>
      <c r="VSK60" s="332"/>
      <c r="VSL60" s="332"/>
      <c r="VSM60" s="332"/>
      <c r="VSN60" s="332"/>
      <c r="VSO60" s="332"/>
      <c r="VSP60" s="332"/>
      <c r="VSQ60" s="332"/>
      <c r="VSR60" s="332"/>
      <c r="VSS60" s="332"/>
      <c r="VST60" s="332"/>
      <c r="VSU60" s="332"/>
      <c r="VSV60" s="332"/>
      <c r="VSW60" s="332"/>
      <c r="VSX60" s="332"/>
      <c r="VSY60" s="332"/>
      <c r="VSZ60" s="332"/>
      <c r="VTA60" s="332"/>
      <c r="VTB60" s="332"/>
      <c r="VTC60" s="332"/>
      <c r="VTD60" s="332"/>
      <c r="VTE60" s="332"/>
      <c r="VTF60" s="332"/>
      <c r="VTG60" s="332"/>
      <c r="VTH60" s="332"/>
      <c r="VTI60" s="332"/>
      <c r="VTJ60" s="332"/>
      <c r="VTK60" s="332"/>
      <c r="VTL60" s="332"/>
      <c r="VTM60" s="332"/>
      <c r="VTN60" s="332"/>
      <c r="VTO60" s="332"/>
      <c r="VTP60" s="332"/>
      <c r="VTQ60" s="332"/>
      <c r="VTR60" s="332"/>
      <c r="VTS60" s="332"/>
      <c r="VTT60" s="332"/>
      <c r="VTU60" s="332"/>
      <c r="VTV60" s="332"/>
      <c r="VTW60" s="332"/>
      <c r="VTX60" s="332"/>
      <c r="VTY60" s="332"/>
      <c r="VTZ60" s="332"/>
      <c r="VUA60" s="332"/>
      <c r="VUB60" s="332"/>
      <c r="VUC60" s="332"/>
      <c r="VUD60" s="332"/>
      <c r="VUE60" s="332"/>
      <c r="VUF60" s="332"/>
      <c r="VUG60" s="332"/>
      <c r="VUH60" s="332"/>
      <c r="VUI60" s="332"/>
      <c r="VUJ60" s="332"/>
      <c r="VUK60" s="332"/>
      <c r="VUL60" s="332"/>
      <c r="VUM60" s="332"/>
      <c r="VUN60" s="332"/>
      <c r="VUO60" s="332"/>
      <c r="VUP60" s="332"/>
      <c r="VUQ60" s="332"/>
      <c r="VUR60" s="332"/>
      <c r="VUS60" s="332"/>
      <c r="VUT60" s="332"/>
      <c r="VUU60" s="332"/>
      <c r="VUV60" s="332"/>
      <c r="VUW60" s="332"/>
      <c r="VUX60" s="332"/>
      <c r="VUY60" s="332"/>
      <c r="VUZ60" s="332"/>
      <c r="VVA60" s="332"/>
      <c r="VVB60" s="332"/>
      <c r="VVC60" s="332"/>
      <c r="VVD60" s="332"/>
      <c r="VVE60" s="332"/>
      <c r="VVF60" s="332"/>
      <c r="VVG60" s="332"/>
      <c r="VVH60" s="332"/>
      <c r="VVI60" s="332"/>
      <c r="VVJ60" s="332"/>
      <c r="VVK60" s="332"/>
      <c r="VVL60" s="332"/>
      <c r="VVM60" s="332"/>
      <c r="VVN60" s="332"/>
      <c r="VVO60" s="332"/>
      <c r="VVP60" s="332"/>
      <c r="VVQ60" s="332"/>
      <c r="VVR60" s="332"/>
      <c r="VVS60" s="332"/>
      <c r="VVT60" s="332"/>
      <c r="VVU60" s="332"/>
      <c r="VVV60" s="332"/>
      <c r="VVW60" s="332"/>
      <c r="VVX60" s="332"/>
      <c r="VVY60" s="332"/>
      <c r="VVZ60" s="332"/>
      <c r="VWA60" s="332"/>
      <c r="VWB60" s="332"/>
      <c r="VWC60" s="332"/>
      <c r="VWD60" s="332"/>
      <c r="VWE60" s="332"/>
      <c r="VWF60" s="332"/>
      <c r="VWG60" s="332"/>
      <c r="VWH60" s="332"/>
      <c r="VWI60" s="332"/>
      <c r="VWJ60" s="332"/>
      <c r="VWK60" s="332"/>
      <c r="VWL60" s="332"/>
      <c r="VWM60" s="332"/>
      <c r="VWN60" s="332"/>
      <c r="VWO60" s="332"/>
      <c r="VWP60" s="332"/>
      <c r="VWQ60" s="332"/>
      <c r="VWR60" s="332"/>
      <c r="VWS60" s="332"/>
      <c r="VWT60" s="332"/>
      <c r="VWU60" s="332"/>
      <c r="VWV60" s="332"/>
      <c r="VWW60" s="332"/>
      <c r="VWX60" s="332"/>
      <c r="VWY60" s="332"/>
      <c r="VWZ60" s="332"/>
      <c r="VXA60" s="332"/>
      <c r="VXB60" s="332"/>
      <c r="VXC60" s="332"/>
      <c r="VXD60" s="332"/>
      <c r="VXE60" s="332"/>
      <c r="VXF60" s="332"/>
      <c r="VXG60" s="332"/>
      <c r="VXH60" s="332"/>
      <c r="VXI60" s="332"/>
      <c r="VXJ60" s="332"/>
      <c r="VXK60" s="332"/>
      <c r="VXL60" s="332"/>
      <c r="VXM60" s="332"/>
      <c r="VXN60" s="332"/>
      <c r="VXO60" s="332"/>
      <c r="VXP60" s="332"/>
      <c r="VXQ60" s="332"/>
      <c r="VXR60" s="332"/>
      <c r="VXS60" s="332"/>
      <c r="VXT60" s="332"/>
      <c r="VXU60" s="332"/>
      <c r="VXV60" s="332"/>
      <c r="VXW60" s="332"/>
      <c r="VXX60" s="332"/>
      <c r="VXY60" s="332"/>
      <c r="VXZ60" s="332"/>
      <c r="VYA60" s="332"/>
      <c r="VYB60" s="332"/>
      <c r="VYC60" s="332"/>
      <c r="VYD60" s="332"/>
      <c r="VYE60" s="332"/>
      <c r="VYF60" s="332"/>
      <c r="VYG60" s="332"/>
      <c r="VYH60" s="332"/>
      <c r="VYI60" s="332"/>
      <c r="VYJ60" s="332"/>
      <c r="VYK60" s="332"/>
      <c r="VYL60" s="332"/>
      <c r="VYM60" s="332"/>
      <c r="VYN60" s="332"/>
      <c r="VYO60" s="332"/>
      <c r="VYP60" s="332"/>
      <c r="VYQ60" s="332"/>
      <c r="VYR60" s="332"/>
      <c r="VYS60" s="332"/>
      <c r="VYT60" s="332"/>
      <c r="VYU60" s="332"/>
      <c r="VYV60" s="332"/>
      <c r="VYW60" s="332"/>
      <c r="VYX60" s="332"/>
      <c r="VYY60" s="332"/>
      <c r="VYZ60" s="332"/>
      <c r="VZA60" s="332"/>
      <c r="VZB60" s="332"/>
      <c r="VZC60" s="332"/>
      <c r="VZD60" s="332"/>
      <c r="VZE60" s="332"/>
      <c r="VZF60" s="332"/>
      <c r="VZG60" s="332"/>
      <c r="VZH60" s="332"/>
      <c r="VZI60" s="332"/>
      <c r="VZJ60" s="332"/>
      <c r="VZK60" s="332"/>
      <c r="VZL60" s="332"/>
      <c r="VZM60" s="332"/>
      <c r="VZN60" s="332"/>
      <c r="VZO60" s="332"/>
      <c r="VZP60" s="332"/>
      <c r="VZQ60" s="332"/>
      <c r="VZR60" s="332"/>
      <c r="VZS60" s="332"/>
      <c r="VZT60" s="332"/>
      <c r="VZU60" s="332"/>
      <c r="VZV60" s="332"/>
      <c r="VZW60" s="332"/>
      <c r="VZX60" s="332"/>
      <c r="VZY60" s="332"/>
      <c r="VZZ60" s="332"/>
      <c r="WAA60" s="332"/>
      <c r="WAB60" s="332"/>
      <c r="WAC60" s="332"/>
      <c r="WAD60" s="332"/>
      <c r="WAE60" s="332"/>
      <c r="WAF60" s="332"/>
      <c r="WAG60" s="332"/>
      <c r="WAH60" s="332"/>
      <c r="WAI60" s="332"/>
      <c r="WAJ60" s="332"/>
      <c r="WAK60" s="332"/>
      <c r="WAL60" s="332"/>
      <c r="WAM60" s="332"/>
      <c r="WAN60" s="332"/>
      <c r="WAO60" s="332"/>
      <c r="WAP60" s="332"/>
      <c r="WAQ60" s="332"/>
      <c r="WAR60" s="332"/>
      <c r="WAS60" s="332"/>
      <c r="WAT60" s="332"/>
      <c r="WAU60" s="332"/>
      <c r="WAV60" s="332"/>
      <c r="WAW60" s="332"/>
      <c r="WAX60" s="332"/>
      <c r="WAY60" s="332"/>
      <c r="WAZ60" s="332"/>
      <c r="WBA60" s="332"/>
      <c r="WBB60" s="332"/>
      <c r="WBC60" s="332"/>
      <c r="WBD60" s="332"/>
      <c r="WBE60" s="332"/>
      <c r="WBF60" s="332"/>
      <c r="WBG60" s="332"/>
      <c r="WBH60" s="332"/>
      <c r="WBI60" s="332"/>
      <c r="WBJ60" s="332"/>
      <c r="WBK60" s="332"/>
      <c r="WBL60" s="332"/>
      <c r="WBM60" s="332"/>
      <c r="WBN60" s="332"/>
      <c r="WBO60" s="332"/>
      <c r="WBP60" s="332"/>
      <c r="WBQ60" s="332"/>
      <c r="WBR60" s="332"/>
      <c r="WBS60" s="332"/>
      <c r="WBT60" s="332"/>
      <c r="WBU60" s="332"/>
      <c r="WBV60" s="332"/>
      <c r="WBW60" s="332"/>
      <c r="WBX60" s="332"/>
      <c r="WBY60" s="332"/>
      <c r="WBZ60" s="332"/>
      <c r="WCA60" s="332"/>
      <c r="WCB60" s="332"/>
      <c r="WCC60" s="332"/>
      <c r="WCD60" s="332"/>
      <c r="WCE60" s="332"/>
      <c r="WCF60" s="332"/>
      <c r="WCG60" s="332"/>
      <c r="WCH60" s="332"/>
      <c r="WCI60" s="332"/>
      <c r="WCJ60" s="332"/>
      <c r="WCK60" s="332"/>
      <c r="WCL60" s="332"/>
      <c r="WCM60" s="332"/>
      <c r="WCN60" s="332"/>
      <c r="WCO60" s="332"/>
      <c r="WCP60" s="332"/>
      <c r="WCQ60" s="332"/>
      <c r="WCR60" s="332"/>
      <c r="WCS60" s="332"/>
      <c r="WCT60" s="332"/>
      <c r="WCU60" s="332"/>
      <c r="WCV60" s="332"/>
      <c r="WCW60" s="332"/>
      <c r="WCX60" s="332"/>
      <c r="WCY60" s="332"/>
      <c r="WCZ60" s="332"/>
      <c r="WDA60" s="332"/>
      <c r="WDB60" s="332"/>
      <c r="WDC60" s="332"/>
      <c r="WDD60" s="332"/>
      <c r="WDE60" s="332"/>
      <c r="WDF60" s="332"/>
      <c r="WDG60" s="332"/>
      <c r="WDH60" s="332"/>
      <c r="WDI60" s="332"/>
      <c r="WDJ60" s="332"/>
      <c r="WDK60" s="332"/>
      <c r="WDL60" s="332"/>
      <c r="WDM60" s="332"/>
      <c r="WDN60" s="332"/>
      <c r="WDO60" s="332"/>
      <c r="WDP60" s="332"/>
      <c r="WDQ60" s="332"/>
      <c r="WDR60" s="332"/>
      <c r="WDS60" s="332"/>
      <c r="WDT60" s="332"/>
      <c r="WDU60" s="332"/>
      <c r="WDV60" s="332"/>
      <c r="WDW60" s="332"/>
      <c r="WDX60" s="332"/>
      <c r="WDY60" s="332"/>
      <c r="WDZ60" s="332"/>
      <c r="WEA60" s="332"/>
      <c r="WEB60" s="332"/>
      <c r="WEC60" s="332"/>
      <c r="WED60" s="332"/>
      <c r="WEE60" s="332"/>
      <c r="WEF60" s="332"/>
      <c r="WEG60" s="332"/>
      <c r="WEH60" s="332"/>
      <c r="WEI60" s="332"/>
      <c r="WEJ60" s="332"/>
      <c r="WEK60" s="332"/>
      <c r="WEL60" s="332"/>
      <c r="WEM60" s="332"/>
      <c r="WEN60" s="332"/>
      <c r="WEO60" s="332"/>
      <c r="WEP60" s="332"/>
      <c r="WEQ60" s="332"/>
      <c r="WER60" s="332"/>
      <c r="WES60" s="332"/>
      <c r="WET60" s="332"/>
      <c r="WEU60" s="332"/>
      <c r="WEV60" s="332"/>
      <c r="WEW60" s="332"/>
      <c r="WEX60" s="332"/>
      <c r="WEY60" s="332"/>
      <c r="WEZ60" s="332"/>
      <c r="WFA60" s="332"/>
      <c r="WFB60" s="332"/>
      <c r="WFC60" s="332"/>
      <c r="WFD60" s="332"/>
      <c r="WFE60" s="332"/>
      <c r="WFF60" s="332"/>
      <c r="WFG60" s="332"/>
      <c r="WFH60" s="332"/>
      <c r="WFI60" s="332"/>
      <c r="WFJ60" s="332"/>
      <c r="WFK60" s="332"/>
      <c r="WFL60" s="332"/>
      <c r="WFM60" s="332"/>
      <c r="WFN60" s="332"/>
      <c r="WFO60" s="332"/>
      <c r="WFP60" s="332"/>
      <c r="WFQ60" s="332"/>
      <c r="WFR60" s="332"/>
      <c r="WFS60" s="332"/>
      <c r="WFT60" s="332"/>
      <c r="WFU60" s="332"/>
      <c r="WFV60" s="332"/>
      <c r="WFW60" s="332"/>
      <c r="WFX60" s="332"/>
      <c r="WFY60" s="332"/>
      <c r="WFZ60" s="332"/>
      <c r="WGA60" s="332"/>
      <c r="WGB60" s="332"/>
      <c r="WGC60" s="332"/>
      <c r="WGD60" s="332"/>
      <c r="WGE60" s="332"/>
      <c r="WGF60" s="332"/>
      <c r="WGG60" s="332"/>
      <c r="WGH60" s="332"/>
      <c r="WGI60" s="332"/>
      <c r="WGJ60" s="332"/>
      <c r="WGK60" s="332"/>
      <c r="WGL60" s="332"/>
      <c r="WGM60" s="332"/>
      <c r="WGN60" s="332"/>
      <c r="WGO60" s="332"/>
      <c r="WGP60" s="332"/>
      <c r="WGQ60" s="332"/>
      <c r="WGR60" s="332"/>
      <c r="WGS60" s="332"/>
      <c r="WGT60" s="332"/>
      <c r="WGU60" s="332"/>
      <c r="WGV60" s="332"/>
      <c r="WGW60" s="332"/>
      <c r="WGX60" s="332"/>
      <c r="WGY60" s="332"/>
      <c r="WGZ60" s="332"/>
      <c r="WHA60" s="332"/>
      <c r="WHB60" s="332"/>
      <c r="WHC60" s="332"/>
      <c r="WHD60" s="332"/>
      <c r="WHE60" s="332"/>
      <c r="WHF60" s="332"/>
      <c r="WHG60" s="332"/>
      <c r="WHH60" s="332"/>
      <c r="WHI60" s="332"/>
      <c r="WHJ60" s="332"/>
      <c r="WHK60" s="332"/>
      <c r="WHL60" s="332"/>
      <c r="WHM60" s="332"/>
      <c r="WHN60" s="332"/>
      <c r="WHO60" s="332"/>
      <c r="WHP60" s="332"/>
      <c r="WHQ60" s="332"/>
      <c r="WHR60" s="332"/>
      <c r="WHS60" s="332"/>
      <c r="WHT60" s="332"/>
      <c r="WHU60" s="332"/>
      <c r="WHV60" s="332"/>
      <c r="WHW60" s="332"/>
      <c r="WHX60" s="332"/>
      <c r="WHY60" s="332"/>
      <c r="WHZ60" s="332"/>
      <c r="WIA60" s="332"/>
      <c r="WIB60" s="332"/>
      <c r="WIC60" s="332"/>
      <c r="WID60" s="332"/>
      <c r="WIE60" s="332"/>
      <c r="WIF60" s="332"/>
      <c r="WIG60" s="332"/>
      <c r="WIH60" s="332"/>
      <c r="WII60" s="332"/>
      <c r="WIJ60" s="332"/>
      <c r="WIK60" s="332"/>
      <c r="WIL60" s="332"/>
      <c r="WIM60" s="332"/>
      <c r="WIN60" s="332"/>
      <c r="WIO60" s="332"/>
      <c r="WIP60" s="332"/>
      <c r="WIQ60" s="332"/>
      <c r="WIR60" s="332"/>
      <c r="WIS60" s="332"/>
      <c r="WIT60" s="332"/>
      <c r="WIU60" s="332"/>
      <c r="WIV60" s="332"/>
      <c r="WIW60" s="332"/>
      <c r="WIX60" s="332"/>
      <c r="WIY60" s="332"/>
      <c r="WIZ60" s="332"/>
      <c r="WJA60" s="332"/>
      <c r="WJB60" s="332"/>
      <c r="WJC60" s="332"/>
      <c r="WJD60" s="332"/>
      <c r="WJE60" s="332"/>
      <c r="WJF60" s="332"/>
      <c r="WJG60" s="332"/>
      <c r="WJH60" s="332"/>
      <c r="WJI60" s="332"/>
      <c r="WJJ60" s="332"/>
      <c r="WJK60" s="332"/>
      <c r="WJL60" s="332"/>
      <c r="WJM60" s="332"/>
      <c r="WJN60" s="332"/>
      <c r="WJO60" s="332"/>
      <c r="WJP60" s="332"/>
      <c r="WJQ60" s="332"/>
      <c r="WJR60" s="332"/>
      <c r="WJS60" s="332"/>
      <c r="WJT60" s="332"/>
      <c r="WJU60" s="332"/>
      <c r="WJV60" s="332"/>
      <c r="WJW60" s="332"/>
      <c r="WJX60" s="332"/>
      <c r="WJY60" s="332"/>
      <c r="WJZ60" s="332"/>
      <c r="WKA60" s="332"/>
      <c r="WKB60" s="332"/>
      <c r="WKC60" s="332"/>
      <c r="WKD60" s="332"/>
      <c r="WKE60" s="332"/>
      <c r="WKF60" s="332"/>
      <c r="WKG60" s="332"/>
      <c r="WKH60" s="332"/>
      <c r="WKI60" s="332"/>
      <c r="WKJ60" s="332"/>
      <c r="WKK60" s="332"/>
      <c r="WKL60" s="332"/>
      <c r="WKM60" s="332"/>
      <c r="WKN60" s="332"/>
      <c r="WKO60" s="332"/>
      <c r="WKP60" s="332"/>
      <c r="WKQ60" s="332"/>
      <c r="WKR60" s="332"/>
      <c r="WKS60" s="332"/>
      <c r="WKT60" s="332"/>
      <c r="WKU60" s="332"/>
      <c r="WKV60" s="332"/>
      <c r="WKW60" s="332"/>
      <c r="WKX60" s="332"/>
      <c r="WKY60" s="332"/>
      <c r="WKZ60" s="332"/>
      <c r="WLA60" s="332"/>
      <c r="WLB60" s="332"/>
      <c r="WLC60" s="332"/>
      <c r="WLD60" s="332"/>
      <c r="WLE60" s="332"/>
      <c r="WLF60" s="332"/>
      <c r="WLG60" s="332"/>
      <c r="WLH60" s="332"/>
      <c r="WLI60" s="332"/>
      <c r="WLJ60" s="332"/>
      <c r="WLK60" s="332"/>
      <c r="WLL60" s="332"/>
      <c r="WLM60" s="332"/>
      <c r="WLN60" s="332"/>
      <c r="WLO60" s="332"/>
      <c r="WLP60" s="332"/>
      <c r="WLQ60" s="332"/>
      <c r="WLR60" s="332"/>
      <c r="WLS60" s="332"/>
      <c r="WLT60" s="332"/>
      <c r="WLU60" s="332"/>
      <c r="WLV60" s="332"/>
      <c r="WLW60" s="332"/>
      <c r="WLX60" s="332"/>
      <c r="WLY60" s="332"/>
      <c r="WLZ60" s="332"/>
      <c r="WMA60" s="332"/>
      <c r="WMB60" s="332"/>
      <c r="WMC60" s="332"/>
      <c r="WMD60" s="332"/>
      <c r="WME60" s="332"/>
      <c r="WMF60" s="332"/>
      <c r="WMG60" s="332"/>
      <c r="WMH60" s="332"/>
      <c r="WMI60" s="332"/>
      <c r="WMJ60" s="332"/>
      <c r="WMK60" s="332"/>
      <c r="WML60" s="332"/>
      <c r="WMM60" s="332"/>
      <c r="WMN60" s="332"/>
      <c r="WMO60" s="332"/>
      <c r="WMP60" s="332"/>
      <c r="WMQ60" s="332"/>
      <c r="WMR60" s="332"/>
      <c r="WMS60" s="332"/>
      <c r="WMT60" s="332"/>
      <c r="WMU60" s="332"/>
      <c r="WMV60" s="332"/>
      <c r="WMW60" s="332"/>
      <c r="WMX60" s="332"/>
      <c r="WMY60" s="332"/>
      <c r="WMZ60" s="332"/>
      <c r="WNA60" s="332"/>
      <c r="WNB60" s="332"/>
      <c r="WNC60" s="332"/>
      <c r="WND60" s="332"/>
      <c r="WNE60" s="332"/>
      <c r="WNF60" s="332"/>
      <c r="WNG60" s="332"/>
      <c r="WNH60" s="332"/>
      <c r="WNI60" s="332"/>
      <c r="WNJ60" s="332"/>
      <c r="WNK60" s="332"/>
      <c r="WNL60" s="332"/>
      <c r="WNM60" s="332"/>
      <c r="WNN60" s="332"/>
      <c r="WNO60" s="332"/>
      <c r="WNP60" s="332"/>
      <c r="WNQ60" s="332"/>
      <c r="WNR60" s="332"/>
      <c r="WNS60" s="332"/>
      <c r="WNT60" s="332"/>
      <c r="WNU60" s="332"/>
      <c r="WNV60" s="332"/>
      <c r="WNW60" s="332"/>
      <c r="WNX60" s="332"/>
      <c r="WNY60" s="332"/>
      <c r="WNZ60" s="332"/>
      <c r="WOA60" s="332"/>
      <c r="WOB60" s="332"/>
      <c r="WOC60" s="332"/>
      <c r="WOD60" s="332"/>
      <c r="WOE60" s="332"/>
      <c r="WOF60" s="332"/>
      <c r="WOG60" s="332"/>
      <c r="WOH60" s="332"/>
      <c r="WOI60" s="332"/>
      <c r="WOJ60" s="332"/>
      <c r="WOK60" s="332"/>
      <c r="WOL60" s="332"/>
      <c r="WOM60" s="332"/>
      <c r="WON60" s="332"/>
      <c r="WOO60" s="332"/>
      <c r="WOP60" s="332"/>
      <c r="WOQ60" s="332"/>
      <c r="WOR60" s="332"/>
      <c r="WOS60" s="332"/>
      <c r="WOT60" s="332"/>
      <c r="WOU60" s="332"/>
      <c r="WOV60" s="332"/>
      <c r="WOW60" s="332"/>
      <c r="WOX60" s="332"/>
      <c r="WOY60" s="332"/>
      <c r="WOZ60" s="332"/>
      <c r="WPA60" s="332"/>
      <c r="WPB60" s="332"/>
      <c r="WPC60" s="332"/>
      <c r="WPD60" s="332"/>
      <c r="WPE60" s="332"/>
      <c r="WPF60" s="332"/>
      <c r="WPG60" s="332"/>
      <c r="WPH60" s="332"/>
      <c r="WPI60" s="332"/>
      <c r="WPJ60" s="332"/>
      <c r="WPK60" s="332"/>
      <c r="WPL60" s="332"/>
      <c r="WPM60" s="332"/>
      <c r="WPN60" s="332"/>
      <c r="WPO60" s="332"/>
      <c r="WPP60" s="332"/>
      <c r="WPQ60" s="332"/>
      <c r="WPR60" s="332"/>
      <c r="WPS60" s="332"/>
      <c r="WPT60" s="332"/>
      <c r="WPU60" s="332"/>
      <c r="WPV60" s="332"/>
      <c r="WPW60" s="332"/>
      <c r="WPX60" s="332"/>
      <c r="WPY60" s="332"/>
      <c r="WPZ60" s="332"/>
      <c r="WQA60" s="332"/>
      <c r="WQB60" s="332"/>
      <c r="WQC60" s="332"/>
      <c r="WQD60" s="332"/>
      <c r="WQE60" s="332"/>
      <c r="WQF60" s="332"/>
      <c r="WQG60" s="332"/>
      <c r="WQH60" s="332"/>
      <c r="WQI60" s="332"/>
      <c r="WQJ60" s="332"/>
      <c r="WQK60" s="332"/>
      <c r="WQL60" s="332"/>
      <c r="WQM60" s="332"/>
      <c r="WQN60" s="332"/>
      <c r="WQO60" s="332"/>
      <c r="WQP60" s="332"/>
      <c r="WQQ60" s="332"/>
      <c r="WQR60" s="332"/>
      <c r="WQS60" s="332"/>
      <c r="WQT60" s="332"/>
      <c r="WQU60" s="332"/>
      <c r="WQV60" s="332"/>
      <c r="WQW60" s="332"/>
      <c r="WQX60" s="332"/>
      <c r="WQY60" s="332"/>
      <c r="WQZ60" s="332"/>
      <c r="WRA60" s="332"/>
      <c r="WRB60" s="332"/>
      <c r="WRC60" s="332"/>
      <c r="WRD60" s="332"/>
      <c r="WRE60" s="332"/>
      <c r="WRF60" s="332"/>
      <c r="WRG60" s="332"/>
      <c r="WRH60" s="332"/>
      <c r="WRI60" s="332"/>
      <c r="WRJ60" s="332"/>
      <c r="WRK60" s="332"/>
      <c r="WRL60" s="332"/>
      <c r="WRM60" s="332"/>
      <c r="WRN60" s="332"/>
      <c r="WRO60" s="332"/>
      <c r="WRP60" s="332"/>
      <c r="WRQ60" s="332"/>
      <c r="WRR60" s="332"/>
      <c r="WRS60" s="332"/>
      <c r="WRT60" s="332"/>
      <c r="WRU60" s="332"/>
      <c r="WRV60" s="332"/>
      <c r="WRW60" s="332"/>
      <c r="WRX60" s="332"/>
      <c r="WRY60" s="332"/>
      <c r="WRZ60" s="332"/>
      <c r="WSA60" s="332"/>
      <c r="WSB60" s="332"/>
      <c r="WSC60" s="332"/>
      <c r="WSD60" s="332"/>
      <c r="WSE60" s="332"/>
      <c r="WSF60" s="332"/>
      <c r="WSG60" s="332"/>
      <c r="WSH60" s="332"/>
      <c r="WSI60" s="332"/>
      <c r="WSJ60" s="332"/>
      <c r="WSK60" s="332"/>
      <c r="WSL60" s="332"/>
      <c r="WSM60" s="332"/>
      <c r="WSN60" s="332"/>
      <c r="WSO60" s="332"/>
      <c r="WSP60" s="332"/>
      <c r="WSQ60" s="332"/>
      <c r="WSR60" s="332"/>
      <c r="WSS60" s="332"/>
      <c r="WST60" s="332"/>
      <c r="WSU60" s="332"/>
      <c r="WSV60" s="332"/>
      <c r="WSW60" s="332"/>
      <c r="WSX60" s="332"/>
      <c r="WSY60" s="332"/>
      <c r="WSZ60" s="332"/>
      <c r="WTA60" s="332"/>
      <c r="WTB60" s="332"/>
      <c r="WTC60" s="332"/>
      <c r="WTD60" s="332"/>
      <c r="WTE60" s="332"/>
      <c r="WTF60" s="332"/>
      <c r="WTG60" s="332"/>
      <c r="WTH60" s="332"/>
      <c r="WTI60" s="332"/>
      <c r="WTJ60" s="332"/>
      <c r="WTK60" s="332"/>
      <c r="WTL60" s="332"/>
      <c r="WTM60" s="332"/>
      <c r="WTN60" s="332"/>
      <c r="WTO60" s="332"/>
      <c r="WTP60" s="332"/>
      <c r="WTQ60" s="332"/>
      <c r="WTR60" s="332"/>
      <c r="WTS60" s="332"/>
      <c r="WTT60" s="332"/>
      <c r="WTU60" s="332"/>
      <c r="WTV60" s="332"/>
      <c r="WTW60" s="332"/>
      <c r="WTX60" s="332"/>
      <c r="WTY60" s="332"/>
      <c r="WTZ60" s="332"/>
      <c r="WUA60" s="332"/>
      <c r="WUB60" s="332"/>
      <c r="WUC60" s="332"/>
      <c r="WUD60" s="332"/>
      <c r="WUE60" s="332"/>
      <c r="WUF60" s="332"/>
      <c r="WUG60" s="332"/>
      <c r="WUH60" s="332"/>
      <c r="WUI60" s="332"/>
      <c r="WUJ60" s="332"/>
      <c r="WUK60" s="332"/>
      <c r="WUL60" s="332"/>
      <c r="WUM60" s="332"/>
      <c r="WUN60" s="332"/>
      <c r="WUO60" s="332"/>
      <c r="WUP60" s="332"/>
      <c r="WUQ60" s="332"/>
      <c r="WUR60" s="332"/>
      <c r="WUS60" s="332"/>
      <c r="WUT60" s="332"/>
      <c r="WUU60" s="332"/>
      <c r="WUV60" s="332"/>
      <c r="WUW60" s="332"/>
      <c r="WUX60" s="332"/>
      <c r="WUY60" s="332"/>
      <c r="WUZ60" s="332"/>
      <c r="WVA60" s="332"/>
      <c r="WVB60" s="332"/>
      <c r="WVC60" s="332"/>
      <c r="WVD60" s="332"/>
      <c r="WVE60" s="332"/>
      <c r="WVF60" s="332"/>
      <c r="WVG60" s="332"/>
      <c r="WVH60" s="332"/>
      <c r="WVI60" s="332"/>
      <c r="WVJ60" s="332"/>
      <c r="WVK60" s="332"/>
      <c r="WVL60" s="332"/>
      <c r="WVM60" s="332"/>
      <c r="WVN60" s="332"/>
      <c r="WVO60" s="332"/>
      <c r="WVP60" s="332"/>
      <c r="WVQ60" s="332"/>
      <c r="WVR60" s="332"/>
      <c r="WVS60" s="332"/>
      <c r="WVT60" s="332"/>
      <c r="WVU60" s="332"/>
      <c r="WVV60" s="332"/>
      <c r="WVW60" s="332"/>
      <c r="WVX60" s="332"/>
      <c r="WVY60" s="332"/>
      <c r="WVZ60" s="332"/>
      <c r="WWA60" s="332"/>
      <c r="WWB60" s="332"/>
      <c r="WWC60" s="332"/>
      <c r="WWD60" s="332"/>
      <c r="WWE60" s="332"/>
      <c r="WWF60" s="332"/>
      <c r="WWG60" s="332"/>
      <c r="WWH60" s="332"/>
      <c r="WWI60" s="332"/>
      <c r="WWJ60" s="332"/>
      <c r="WWK60" s="332"/>
      <c r="WWL60" s="332"/>
      <c r="WWM60" s="332"/>
      <c r="WWN60" s="332"/>
      <c r="WWO60" s="332"/>
      <c r="WWP60" s="332"/>
      <c r="WWQ60" s="332"/>
      <c r="WWR60" s="332"/>
      <c r="WWS60" s="332"/>
      <c r="WWT60" s="332"/>
      <c r="WWU60" s="332"/>
      <c r="WWV60" s="332"/>
      <c r="WWW60" s="332"/>
      <c r="WWX60" s="332"/>
      <c r="WWY60" s="332"/>
      <c r="WWZ60" s="332"/>
      <c r="WXA60" s="332"/>
      <c r="WXB60" s="332"/>
      <c r="WXC60" s="332"/>
      <c r="WXD60" s="332"/>
      <c r="WXE60" s="332"/>
      <c r="WXF60" s="332"/>
      <c r="WXG60" s="332"/>
      <c r="WXH60" s="332"/>
      <c r="WXI60" s="332"/>
      <c r="WXJ60" s="332"/>
      <c r="WXK60" s="332"/>
      <c r="WXL60" s="332"/>
      <c r="WXM60" s="332"/>
      <c r="WXN60" s="332"/>
      <c r="WXO60" s="332"/>
      <c r="WXP60" s="332"/>
      <c r="WXQ60" s="332"/>
      <c r="WXR60" s="332"/>
      <c r="WXS60" s="332"/>
      <c r="WXT60" s="332"/>
      <c r="WXU60" s="332"/>
      <c r="WXV60" s="332"/>
      <c r="WXW60" s="332"/>
      <c r="WXX60" s="332"/>
      <c r="WXY60" s="332"/>
      <c r="WXZ60" s="332"/>
      <c r="WYA60" s="332"/>
      <c r="WYB60" s="332"/>
      <c r="WYC60" s="332"/>
      <c r="WYD60" s="332"/>
      <c r="WYE60" s="332"/>
      <c r="WYF60" s="332"/>
      <c r="WYG60" s="332"/>
      <c r="WYH60" s="332"/>
      <c r="WYI60" s="332"/>
      <c r="WYJ60" s="332"/>
      <c r="WYK60" s="332"/>
      <c r="WYL60" s="332"/>
      <c r="WYM60" s="332"/>
      <c r="WYN60" s="332"/>
      <c r="WYO60" s="332"/>
      <c r="WYP60" s="332"/>
      <c r="WYQ60" s="332"/>
      <c r="WYR60" s="332"/>
      <c r="WYS60" s="332"/>
      <c r="WYT60" s="332"/>
      <c r="WYU60" s="332"/>
      <c r="WYV60" s="332"/>
      <c r="WYW60" s="332"/>
      <c r="WYX60" s="332"/>
      <c r="WYY60" s="332"/>
      <c r="WYZ60" s="332"/>
      <c r="WZA60" s="332"/>
      <c r="WZB60" s="332"/>
      <c r="WZC60" s="332"/>
      <c r="WZD60" s="332"/>
      <c r="WZE60" s="332"/>
      <c r="WZF60" s="332"/>
      <c r="WZG60" s="332"/>
      <c r="WZH60" s="332"/>
      <c r="WZI60" s="332"/>
      <c r="WZJ60" s="332"/>
      <c r="WZK60" s="332"/>
      <c r="WZL60" s="332"/>
      <c r="WZM60" s="332"/>
      <c r="WZN60" s="332"/>
      <c r="WZO60" s="332"/>
      <c r="WZP60" s="332"/>
      <c r="WZQ60" s="332"/>
      <c r="WZR60" s="332"/>
      <c r="WZS60" s="332"/>
      <c r="WZT60" s="332"/>
      <c r="WZU60" s="332"/>
      <c r="WZV60" s="332"/>
      <c r="WZW60" s="332"/>
      <c r="WZX60" s="332"/>
      <c r="WZY60" s="332"/>
      <c r="WZZ60" s="332"/>
      <c r="XAA60" s="332"/>
      <c r="XAB60" s="332"/>
      <c r="XAC60" s="332"/>
      <c r="XAD60" s="332"/>
      <c r="XAE60" s="332"/>
      <c r="XAF60" s="332"/>
      <c r="XAG60" s="332"/>
      <c r="XAH60" s="332"/>
      <c r="XAI60" s="332"/>
      <c r="XAJ60" s="332"/>
      <c r="XAK60" s="332"/>
      <c r="XAL60" s="332"/>
      <c r="XAM60" s="332"/>
      <c r="XAN60" s="332"/>
      <c r="XAO60" s="332"/>
      <c r="XAP60" s="332"/>
      <c r="XAQ60" s="332"/>
      <c r="XAR60" s="332"/>
      <c r="XAS60" s="332"/>
      <c r="XAT60" s="332"/>
      <c r="XAU60" s="332"/>
      <c r="XAV60" s="332"/>
      <c r="XAW60" s="332"/>
      <c r="XAX60" s="332"/>
      <c r="XAY60" s="332"/>
      <c r="XAZ60" s="332"/>
      <c r="XBA60" s="332"/>
      <c r="XBB60" s="332"/>
      <c r="XBC60" s="332"/>
      <c r="XBD60" s="332"/>
      <c r="XBE60" s="332"/>
      <c r="XBF60" s="332"/>
      <c r="XBG60" s="332"/>
      <c r="XBH60" s="332"/>
      <c r="XBI60" s="332"/>
      <c r="XBJ60" s="332"/>
      <c r="XBK60" s="332"/>
      <c r="XBL60" s="332"/>
      <c r="XBM60" s="332"/>
      <c r="XBN60" s="332"/>
      <c r="XBO60" s="332"/>
      <c r="XBP60" s="332"/>
      <c r="XBQ60" s="332"/>
      <c r="XBR60" s="332"/>
      <c r="XBS60" s="332"/>
      <c r="XBT60" s="332"/>
      <c r="XBU60" s="332"/>
      <c r="XBV60" s="332"/>
      <c r="XBW60" s="332"/>
      <c r="XBX60" s="332"/>
      <c r="XBY60" s="332"/>
      <c r="XBZ60" s="332"/>
      <c r="XCA60" s="332"/>
      <c r="XCB60" s="332"/>
      <c r="XCC60" s="332"/>
      <c r="XCD60" s="332"/>
      <c r="XCE60" s="332"/>
      <c r="XCF60" s="332"/>
      <c r="XCG60" s="332"/>
      <c r="XCH60" s="332"/>
      <c r="XCI60" s="332"/>
      <c r="XCJ60" s="332"/>
      <c r="XCK60" s="332"/>
      <c r="XCL60" s="332"/>
      <c r="XCM60" s="332"/>
      <c r="XCN60" s="332"/>
      <c r="XCO60" s="332"/>
      <c r="XCP60" s="332"/>
      <c r="XCQ60" s="332"/>
      <c r="XCR60" s="332"/>
      <c r="XCS60" s="332"/>
      <c r="XCT60" s="332"/>
      <c r="XCU60" s="332"/>
      <c r="XCV60" s="332"/>
      <c r="XCW60" s="332"/>
      <c r="XCX60" s="332"/>
      <c r="XCY60" s="332"/>
      <c r="XCZ60" s="332"/>
      <c r="XDA60" s="332"/>
      <c r="XDB60" s="332"/>
      <c r="XDC60" s="332"/>
      <c r="XDD60" s="332"/>
      <c r="XDE60" s="332"/>
      <c r="XDF60" s="332"/>
      <c r="XDG60" s="332"/>
      <c r="XDH60" s="332"/>
      <c r="XDI60" s="332"/>
      <c r="XDJ60" s="332"/>
      <c r="XDK60" s="332"/>
      <c r="XDL60" s="332"/>
      <c r="XDM60" s="332"/>
      <c r="XDN60" s="332"/>
      <c r="XDO60" s="332"/>
      <c r="XDP60" s="332"/>
      <c r="XDQ60" s="332"/>
      <c r="XDR60" s="332"/>
      <c r="XDS60" s="332"/>
      <c r="XDT60" s="332"/>
      <c r="XDU60" s="332"/>
      <c r="XDV60" s="332"/>
      <c r="XDW60" s="332"/>
      <c r="XDX60" s="332"/>
      <c r="XDY60" s="332"/>
      <c r="XDZ60" s="332"/>
      <c r="XEA60" s="332"/>
      <c r="XEB60" s="332"/>
      <c r="XEC60" s="332"/>
      <c r="XED60" s="332"/>
      <c r="XEE60" s="332"/>
      <c r="XEF60" s="332"/>
      <c r="XEG60" s="332"/>
      <c r="XEH60" s="332"/>
      <c r="XEI60" s="332"/>
      <c r="XEJ60" s="332"/>
      <c r="XEK60" s="332"/>
      <c r="XEL60" s="332"/>
      <c r="XEM60" s="332"/>
      <c r="XEN60" s="332"/>
      <c r="XEO60" s="332"/>
      <c r="XEP60" s="332"/>
      <c r="XEQ60" s="332"/>
      <c r="XER60" s="332"/>
      <c r="XES60" s="332"/>
      <c r="XET60" s="332"/>
      <c r="XEU60" s="332"/>
      <c r="XEV60" s="332"/>
      <c r="XEX60" s="334" t="s">
        <v>7309</v>
      </c>
      <c r="XEY60" s="335">
        <v>243</v>
      </c>
    </row>
    <row r="61" spans="1:16384" s="325" customFormat="1" ht="27.75" customHeight="1">
      <c r="A61" s="331"/>
      <c r="B61" s="327" t="s">
        <v>15129</v>
      </c>
      <c r="C61" s="328">
        <f>+C60/C58</f>
        <v>0.98396017699115046</v>
      </c>
      <c r="D61" s="329">
        <f>+D60/D58</f>
        <v>0.94426579877878869</v>
      </c>
      <c r="E61" s="328">
        <f>+E60/E58</f>
        <v>9.181744531460978E-3</v>
      </c>
      <c r="F61" s="329">
        <f>+F60/F58</f>
        <v>2.783821602383902E-2</v>
      </c>
      <c r="G61" s="330"/>
      <c r="H61" s="330"/>
      <c r="I61" s="154"/>
      <c r="J61" s="154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  <c r="AZ61" s="332"/>
      <c r="BA61" s="332"/>
      <c r="BB61" s="332"/>
      <c r="BC61" s="332"/>
      <c r="BD61" s="332"/>
      <c r="BE61" s="332"/>
      <c r="BF61" s="332"/>
      <c r="BG61" s="332"/>
      <c r="BH61" s="332"/>
      <c r="BI61" s="332"/>
      <c r="BJ61" s="332"/>
      <c r="BK61" s="332"/>
      <c r="BL61" s="332"/>
      <c r="BM61" s="332"/>
      <c r="BN61" s="332"/>
      <c r="BO61" s="332"/>
      <c r="BP61" s="332"/>
      <c r="BQ61" s="332"/>
      <c r="BR61" s="332"/>
      <c r="BS61" s="332"/>
      <c r="BT61" s="332"/>
      <c r="BU61" s="332"/>
      <c r="BV61" s="332"/>
      <c r="BW61" s="332"/>
      <c r="BX61" s="332"/>
      <c r="BY61" s="332"/>
      <c r="BZ61" s="332"/>
      <c r="CA61" s="332"/>
      <c r="CB61" s="332"/>
      <c r="CC61" s="332"/>
      <c r="CD61" s="332"/>
      <c r="CE61" s="332"/>
      <c r="CF61" s="332"/>
      <c r="CG61" s="332"/>
      <c r="CH61" s="332"/>
      <c r="CI61" s="332"/>
      <c r="CJ61" s="332"/>
      <c r="CK61" s="332"/>
      <c r="CL61" s="332"/>
      <c r="CM61" s="332"/>
      <c r="CN61" s="332"/>
      <c r="CO61" s="332"/>
      <c r="CP61" s="332"/>
      <c r="CQ61" s="332"/>
      <c r="CR61" s="332"/>
      <c r="CS61" s="332"/>
      <c r="CT61" s="332"/>
      <c r="CU61" s="332"/>
      <c r="CV61" s="332"/>
      <c r="CW61" s="332"/>
      <c r="CX61" s="332"/>
      <c r="CY61" s="332"/>
      <c r="CZ61" s="332"/>
      <c r="DA61" s="332"/>
      <c r="DB61" s="332"/>
      <c r="DC61" s="332"/>
      <c r="DD61" s="332"/>
      <c r="DE61" s="332"/>
      <c r="DF61" s="332"/>
      <c r="DG61" s="332"/>
      <c r="DH61" s="332"/>
      <c r="DI61" s="332"/>
      <c r="DJ61" s="332"/>
      <c r="DK61" s="332"/>
      <c r="DL61" s="332"/>
      <c r="DM61" s="332"/>
      <c r="DN61" s="332"/>
      <c r="DO61" s="332"/>
      <c r="DP61" s="332"/>
      <c r="DQ61" s="332"/>
      <c r="DR61" s="332"/>
      <c r="DS61" s="332"/>
      <c r="DT61" s="332"/>
      <c r="DU61" s="332"/>
      <c r="DV61" s="332"/>
      <c r="DW61" s="332"/>
      <c r="DX61" s="332"/>
      <c r="DY61" s="332"/>
      <c r="DZ61" s="332"/>
      <c r="EA61" s="332"/>
      <c r="EB61" s="332"/>
      <c r="EC61" s="332"/>
      <c r="ED61" s="332"/>
      <c r="EE61" s="332"/>
      <c r="EF61" s="332"/>
      <c r="EG61" s="332"/>
      <c r="EH61" s="332"/>
      <c r="EI61" s="332"/>
      <c r="EJ61" s="332"/>
      <c r="EK61" s="332"/>
      <c r="EL61" s="332"/>
      <c r="EM61" s="332"/>
      <c r="EN61" s="332"/>
      <c r="EO61" s="332"/>
      <c r="EP61" s="332"/>
      <c r="EQ61" s="332"/>
      <c r="ER61" s="332"/>
      <c r="ES61" s="332"/>
      <c r="ET61" s="332"/>
      <c r="EU61" s="332"/>
      <c r="EV61" s="332"/>
      <c r="EW61" s="332"/>
      <c r="EX61" s="332"/>
      <c r="EY61" s="332"/>
      <c r="EZ61" s="332"/>
      <c r="FA61" s="332"/>
      <c r="FB61" s="332"/>
      <c r="FC61" s="332"/>
      <c r="FD61" s="332"/>
      <c r="FE61" s="332"/>
      <c r="FF61" s="332"/>
      <c r="FG61" s="332"/>
      <c r="FH61" s="332"/>
      <c r="FI61" s="332"/>
      <c r="FJ61" s="332"/>
      <c r="FK61" s="332"/>
      <c r="FL61" s="332"/>
      <c r="FM61" s="332"/>
      <c r="FN61" s="332"/>
      <c r="FO61" s="332"/>
      <c r="FP61" s="332"/>
      <c r="FQ61" s="332"/>
      <c r="FR61" s="332"/>
      <c r="FS61" s="332"/>
      <c r="FT61" s="332"/>
      <c r="FU61" s="332"/>
      <c r="FV61" s="332"/>
      <c r="FW61" s="332"/>
      <c r="FX61" s="332"/>
      <c r="FY61" s="332"/>
      <c r="FZ61" s="332"/>
      <c r="GA61" s="332"/>
      <c r="GB61" s="332"/>
      <c r="GC61" s="332"/>
      <c r="GD61" s="332"/>
      <c r="GE61" s="332"/>
      <c r="GF61" s="332"/>
      <c r="GG61" s="332"/>
      <c r="GH61" s="332"/>
      <c r="GI61" s="332"/>
      <c r="GJ61" s="332"/>
      <c r="GK61" s="332"/>
      <c r="GL61" s="332"/>
      <c r="GM61" s="332"/>
      <c r="GN61" s="332"/>
      <c r="GO61" s="332"/>
      <c r="GP61" s="332"/>
      <c r="GQ61" s="332"/>
      <c r="GR61" s="332"/>
      <c r="GS61" s="332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332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332"/>
      <c r="HW61" s="332"/>
      <c r="HX61" s="332"/>
      <c r="HY61" s="332"/>
      <c r="HZ61" s="332"/>
      <c r="IA61" s="332"/>
      <c r="IB61" s="332"/>
      <c r="IC61" s="332"/>
      <c r="ID61" s="332"/>
      <c r="IE61" s="332"/>
      <c r="IF61" s="332"/>
      <c r="IG61" s="332"/>
      <c r="IH61" s="332"/>
      <c r="II61" s="332"/>
      <c r="IJ61" s="332"/>
      <c r="IK61" s="332"/>
      <c r="IL61" s="332"/>
      <c r="IM61" s="332"/>
      <c r="IN61" s="332"/>
      <c r="IO61" s="332"/>
      <c r="IP61" s="332"/>
      <c r="IQ61" s="332"/>
      <c r="IR61" s="332"/>
      <c r="IS61" s="332"/>
      <c r="IT61" s="332"/>
      <c r="IU61" s="332"/>
      <c r="IV61" s="332"/>
      <c r="IW61" s="332"/>
      <c r="IX61" s="332"/>
      <c r="IY61" s="332"/>
      <c r="IZ61" s="332"/>
      <c r="JA61" s="332"/>
      <c r="JB61" s="332"/>
      <c r="JC61" s="332"/>
      <c r="JD61" s="332"/>
      <c r="JE61" s="332"/>
      <c r="JF61" s="332"/>
      <c r="JG61" s="332"/>
      <c r="JH61" s="332"/>
      <c r="JI61" s="332"/>
      <c r="JJ61" s="332"/>
      <c r="JK61" s="332"/>
      <c r="JL61" s="332"/>
      <c r="JM61" s="332"/>
      <c r="JN61" s="332"/>
      <c r="JO61" s="332"/>
      <c r="JP61" s="332"/>
      <c r="JQ61" s="332"/>
      <c r="JR61" s="332"/>
      <c r="JS61" s="332"/>
      <c r="JT61" s="332"/>
      <c r="JU61" s="332"/>
      <c r="JV61" s="332"/>
      <c r="JW61" s="332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332"/>
      <c r="KK61" s="332"/>
      <c r="KL61" s="332"/>
      <c r="KM61" s="332"/>
      <c r="KN61" s="332"/>
      <c r="KO61" s="332"/>
      <c r="KP61" s="332"/>
      <c r="KQ61" s="332"/>
      <c r="KR61" s="332"/>
      <c r="KS61" s="332"/>
      <c r="KT61" s="332"/>
      <c r="KU61" s="332"/>
      <c r="KV61" s="332"/>
      <c r="KW61" s="332"/>
      <c r="KX61" s="332"/>
      <c r="KY61" s="332"/>
      <c r="KZ61" s="332"/>
      <c r="LA61" s="332"/>
      <c r="LB61" s="332"/>
      <c r="LC61" s="332"/>
      <c r="LD61" s="332"/>
      <c r="LE61" s="332"/>
      <c r="LF61" s="332"/>
      <c r="LG61" s="332"/>
      <c r="LH61" s="332"/>
      <c r="LI61" s="332"/>
      <c r="LJ61" s="332"/>
      <c r="LK61" s="332"/>
      <c r="LL61" s="332"/>
      <c r="LM61" s="332"/>
      <c r="LN61" s="332"/>
      <c r="LO61" s="332"/>
      <c r="LP61" s="332"/>
      <c r="LQ61" s="332"/>
      <c r="LR61" s="332"/>
      <c r="LS61" s="332"/>
      <c r="LT61" s="332"/>
      <c r="LU61" s="332"/>
      <c r="LV61" s="332"/>
      <c r="LW61" s="332"/>
      <c r="LX61" s="332"/>
      <c r="LY61" s="332"/>
      <c r="LZ61" s="332"/>
      <c r="MA61" s="332"/>
      <c r="MB61" s="332"/>
      <c r="MC61" s="332"/>
      <c r="MD61" s="332"/>
      <c r="ME61" s="332"/>
      <c r="MF61" s="332"/>
      <c r="MG61" s="332"/>
      <c r="MH61" s="332"/>
      <c r="MI61" s="332"/>
      <c r="MJ61" s="332"/>
      <c r="MK61" s="332"/>
      <c r="ML61" s="332"/>
      <c r="MM61" s="332"/>
      <c r="MN61" s="332"/>
      <c r="MO61" s="332"/>
      <c r="MP61" s="332"/>
      <c r="MQ61" s="332"/>
      <c r="MR61" s="332"/>
      <c r="MS61" s="332"/>
      <c r="MT61" s="332"/>
      <c r="MU61" s="332"/>
      <c r="MV61" s="332"/>
      <c r="MW61" s="332"/>
      <c r="MX61" s="332"/>
      <c r="MY61" s="332"/>
      <c r="MZ61" s="332"/>
      <c r="NA61" s="332"/>
      <c r="NB61" s="332"/>
      <c r="NC61" s="332"/>
      <c r="ND61" s="332"/>
      <c r="NE61" s="332"/>
      <c r="NF61" s="332"/>
      <c r="NG61" s="332"/>
      <c r="NH61" s="332"/>
      <c r="NI61" s="332"/>
      <c r="NJ61" s="332"/>
      <c r="NK61" s="332"/>
      <c r="NL61" s="332"/>
      <c r="NM61" s="332"/>
      <c r="NN61" s="332"/>
      <c r="NO61" s="332"/>
      <c r="NP61" s="332"/>
      <c r="NQ61" s="332"/>
      <c r="NR61" s="332"/>
      <c r="NS61" s="332"/>
      <c r="NT61" s="332"/>
      <c r="NU61" s="332"/>
      <c r="NV61" s="332"/>
      <c r="NW61" s="332"/>
      <c r="NX61" s="332"/>
      <c r="NY61" s="332"/>
      <c r="NZ61" s="332"/>
      <c r="OA61" s="332"/>
      <c r="OB61" s="332"/>
      <c r="OC61" s="332"/>
      <c r="OD61" s="332"/>
      <c r="OE61" s="332"/>
      <c r="OF61" s="332"/>
      <c r="OG61" s="332"/>
      <c r="OH61" s="332"/>
      <c r="OI61" s="332"/>
      <c r="OJ61" s="332"/>
      <c r="OK61" s="332"/>
      <c r="OL61" s="332"/>
      <c r="OM61" s="332"/>
      <c r="ON61" s="332"/>
      <c r="OO61" s="332"/>
      <c r="OP61" s="332"/>
      <c r="OQ61" s="332"/>
      <c r="OR61" s="332"/>
      <c r="OS61" s="332"/>
      <c r="OT61" s="332"/>
      <c r="OU61" s="332"/>
      <c r="OV61" s="332"/>
      <c r="OW61" s="332"/>
      <c r="OX61" s="332"/>
      <c r="OY61" s="332"/>
      <c r="OZ61" s="332"/>
      <c r="PA61" s="332"/>
      <c r="PB61" s="332"/>
      <c r="PC61" s="332"/>
      <c r="PD61" s="332"/>
      <c r="PE61" s="332"/>
      <c r="PF61" s="332"/>
      <c r="PG61" s="332"/>
      <c r="PH61" s="332"/>
      <c r="PI61" s="332"/>
      <c r="PJ61" s="332"/>
      <c r="PK61" s="332"/>
      <c r="PL61" s="332"/>
      <c r="PM61" s="332"/>
      <c r="PN61" s="332"/>
      <c r="PO61" s="332"/>
      <c r="PP61" s="332"/>
      <c r="PQ61" s="332"/>
      <c r="PR61" s="332"/>
      <c r="PS61" s="332"/>
      <c r="PT61" s="332"/>
      <c r="PU61" s="332"/>
      <c r="PV61" s="332"/>
      <c r="PW61" s="332"/>
      <c r="PX61" s="332"/>
      <c r="PY61" s="332"/>
      <c r="PZ61" s="332"/>
      <c r="QA61" s="332"/>
      <c r="QB61" s="332"/>
      <c r="QC61" s="332"/>
      <c r="QD61" s="332"/>
      <c r="QE61" s="332"/>
      <c r="QF61" s="332"/>
      <c r="QG61" s="332"/>
      <c r="QH61" s="332"/>
      <c r="QI61" s="332"/>
      <c r="QJ61" s="332"/>
      <c r="QK61" s="332"/>
      <c r="QL61" s="332"/>
      <c r="QM61" s="332"/>
      <c r="QN61" s="332"/>
      <c r="QO61" s="332"/>
      <c r="QP61" s="332"/>
      <c r="QQ61" s="332"/>
      <c r="QR61" s="332"/>
      <c r="QS61" s="332"/>
      <c r="QT61" s="332"/>
      <c r="QU61" s="332"/>
      <c r="QV61" s="332"/>
      <c r="QW61" s="332"/>
      <c r="QX61" s="332"/>
      <c r="QY61" s="332"/>
      <c r="QZ61" s="332"/>
      <c r="RA61" s="332"/>
      <c r="RB61" s="332"/>
      <c r="RC61" s="332"/>
      <c r="RD61" s="332"/>
      <c r="RE61" s="332"/>
      <c r="RF61" s="332"/>
      <c r="RG61" s="332"/>
      <c r="RH61" s="332"/>
      <c r="RI61" s="332"/>
      <c r="RJ61" s="332"/>
      <c r="RK61" s="332"/>
      <c r="RL61" s="332"/>
      <c r="RM61" s="332"/>
      <c r="RN61" s="332"/>
      <c r="RO61" s="332"/>
      <c r="RP61" s="332"/>
      <c r="RQ61" s="332"/>
      <c r="RR61" s="332"/>
      <c r="RS61" s="332"/>
      <c r="RT61" s="332"/>
      <c r="RU61" s="332"/>
      <c r="RV61" s="332"/>
      <c r="RW61" s="332"/>
      <c r="RX61" s="332"/>
      <c r="RY61" s="332"/>
      <c r="RZ61" s="332"/>
      <c r="SA61" s="332"/>
      <c r="SB61" s="332"/>
      <c r="SC61" s="332"/>
      <c r="SD61" s="332"/>
      <c r="SE61" s="332"/>
      <c r="SF61" s="332"/>
      <c r="SG61" s="332"/>
      <c r="SH61" s="332"/>
      <c r="SI61" s="332"/>
      <c r="SJ61" s="332"/>
      <c r="SK61" s="332"/>
      <c r="SL61" s="332"/>
      <c r="SM61" s="332"/>
      <c r="SN61" s="332"/>
      <c r="SO61" s="332"/>
      <c r="SP61" s="332"/>
      <c r="SQ61" s="332"/>
      <c r="SR61" s="332"/>
      <c r="SS61" s="332"/>
      <c r="ST61" s="332"/>
      <c r="SU61" s="332"/>
      <c r="SV61" s="332"/>
      <c r="SW61" s="332"/>
      <c r="SX61" s="332"/>
      <c r="SY61" s="332"/>
      <c r="SZ61" s="332"/>
      <c r="TA61" s="332"/>
      <c r="TB61" s="332"/>
      <c r="TC61" s="332"/>
      <c r="TD61" s="332"/>
      <c r="TE61" s="332"/>
      <c r="TF61" s="332"/>
      <c r="TG61" s="332"/>
      <c r="TH61" s="332"/>
      <c r="TI61" s="332"/>
      <c r="TJ61" s="332"/>
      <c r="TK61" s="332"/>
      <c r="TL61" s="332"/>
      <c r="TM61" s="332"/>
      <c r="TN61" s="332"/>
      <c r="TO61" s="332"/>
      <c r="TP61" s="332"/>
      <c r="TQ61" s="332"/>
      <c r="TR61" s="332"/>
      <c r="TS61" s="332"/>
      <c r="TT61" s="332"/>
      <c r="TU61" s="332"/>
      <c r="TV61" s="332"/>
      <c r="TW61" s="332"/>
      <c r="TX61" s="332"/>
      <c r="TY61" s="332"/>
      <c r="TZ61" s="332"/>
      <c r="UA61" s="332"/>
      <c r="UB61" s="332"/>
      <c r="UC61" s="332"/>
      <c r="UD61" s="332"/>
      <c r="UE61" s="332"/>
      <c r="UF61" s="332"/>
      <c r="UG61" s="332"/>
      <c r="UH61" s="332"/>
      <c r="UI61" s="332"/>
      <c r="UJ61" s="332"/>
      <c r="UK61" s="332"/>
      <c r="UL61" s="332"/>
      <c r="UM61" s="332"/>
      <c r="UN61" s="332"/>
      <c r="UO61" s="332"/>
      <c r="UP61" s="332"/>
      <c r="UQ61" s="332"/>
      <c r="UR61" s="332"/>
      <c r="US61" s="332"/>
      <c r="UT61" s="332"/>
      <c r="UU61" s="332"/>
      <c r="UV61" s="332"/>
      <c r="UW61" s="332"/>
      <c r="UX61" s="332"/>
      <c r="UY61" s="332"/>
      <c r="UZ61" s="332"/>
      <c r="VA61" s="332"/>
      <c r="VB61" s="332"/>
      <c r="VC61" s="332"/>
      <c r="VD61" s="332"/>
      <c r="VE61" s="332"/>
      <c r="VF61" s="332"/>
      <c r="VG61" s="332"/>
      <c r="VH61" s="332"/>
      <c r="VI61" s="332"/>
      <c r="VJ61" s="332"/>
      <c r="VK61" s="332"/>
      <c r="VL61" s="332"/>
      <c r="VM61" s="332"/>
      <c r="VN61" s="332"/>
      <c r="VO61" s="332"/>
      <c r="VP61" s="332"/>
      <c r="VQ61" s="332"/>
      <c r="VR61" s="332"/>
      <c r="VS61" s="332"/>
      <c r="VT61" s="332"/>
      <c r="VU61" s="332"/>
      <c r="VV61" s="332"/>
      <c r="VW61" s="332"/>
      <c r="VX61" s="332"/>
      <c r="VY61" s="332"/>
      <c r="VZ61" s="332"/>
      <c r="WA61" s="332"/>
      <c r="WB61" s="332"/>
      <c r="WC61" s="332"/>
      <c r="WD61" s="332"/>
      <c r="WE61" s="332"/>
      <c r="WF61" s="332"/>
      <c r="WG61" s="332"/>
      <c r="WH61" s="332"/>
      <c r="WI61" s="332"/>
      <c r="WJ61" s="332"/>
      <c r="WK61" s="332"/>
      <c r="WL61" s="332"/>
      <c r="WM61" s="332"/>
      <c r="WN61" s="332"/>
      <c r="WO61" s="332"/>
      <c r="WP61" s="332"/>
      <c r="WQ61" s="332"/>
      <c r="WR61" s="332"/>
      <c r="WS61" s="332"/>
      <c r="WT61" s="332"/>
      <c r="WU61" s="332"/>
      <c r="WV61" s="332"/>
      <c r="WW61" s="332"/>
      <c r="WX61" s="332"/>
      <c r="WY61" s="332"/>
      <c r="WZ61" s="332"/>
      <c r="XA61" s="332"/>
      <c r="XB61" s="332"/>
      <c r="XC61" s="332"/>
      <c r="XD61" s="332"/>
      <c r="XE61" s="332"/>
      <c r="XF61" s="332"/>
      <c r="XG61" s="332"/>
      <c r="XH61" s="332"/>
      <c r="XI61" s="332"/>
      <c r="XJ61" s="332"/>
      <c r="XK61" s="332"/>
      <c r="XL61" s="332"/>
      <c r="XM61" s="332"/>
      <c r="XN61" s="332"/>
      <c r="XO61" s="332"/>
      <c r="XP61" s="332"/>
      <c r="XQ61" s="332"/>
      <c r="XR61" s="332"/>
      <c r="XS61" s="332"/>
      <c r="XT61" s="332"/>
      <c r="XU61" s="332"/>
      <c r="XV61" s="332"/>
      <c r="XW61" s="332"/>
      <c r="XX61" s="332"/>
      <c r="XY61" s="332"/>
      <c r="XZ61" s="332"/>
      <c r="YA61" s="332"/>
      <c r="YB61" s="332"/>
      <c r="YC61" s="332"/>
      <c r="YD61" s="332"/>
      <c r="YE61" s="332"/>
      <c r="YF61" s="332"/>
      <c r="YG61" s="332"/>
      <c r="YH61" s="332"/>
      <c r="YI61" s="332"/>
      <c r="YJ61" s="332"/>
      <c r="YK61" s="332"/>
      <c r="YL61" s="332"/>
      <c r="YM61" s="332"/>
      <c r="YN61" s="332"/>
      <c r="YO61" s="332"/>
      <c r="YP61" s="332"/>
      <c r="YQ61" s="332"/>
      <c r="YR61" s="332"/>
      <c r="YS61" s="332"/>
      <c r="YT61" s="332"/>
      <c r="YU61" s="332"/>
      <c r="YV61" s="332"/>
      <c r="YW61" s="332"/>
      <c r="YX61" s="332"/>
      <c r="YY61" s="332"/>
      <c r="YZ61" s="332"/>
      <c r="ZA61" s="332"/>
      <c r="ZB61" s="332"/>
      <c r="ZC61" s="332"/>
      <c r="ZD61" s="332"/>
      <c r="ZE61" s="332"/>
      <c r="ZF61" s="332"/>
      <c r="ZG61" s="332"/>
      <c r="ZH61" s="332"/>
      <c r="ZI61" s="332"/>
      <c r="ZJ61" s="332"/>
      <c r="ZK61" s="332"/>
      <c r="ZL61" s="332"/>
      <c r="ZM61" s="332"/>
      <c r="ZN61" s="332"/>
      <c r="ZO61" s="332"/>
      <c r="ZP61" s="332"/>
      <c r="ZQ61" s="332"/>
      <c r="ZR61" s="332"/>
      <c r="ZS61" s="332"/>
      <c r="ZT61" s="332"/>
      <c r="ZU61" s="332"/>
      <c r="ZV61" s="332"/>
      <c r="ZW61" s="332"/>
      <c r="ZX61" s="332"/>
      <c r="ZY61" s="332"/>
      <c r="ZZ61" s="332"/>
      <c r="AAA61" s="332"/>
      <c r="AAB61" s="332"/>
      <c r="AAC61" s="332"/>
      <c r="AAD61" s="332"/>
      <c r="AAE61" s="332"/>
      <c r="AAF61" s="332"/>
      <c r="AAG61" s="332"/>
      <c r="AAH61" s="332"/>
      <c r="AAI61" s="332"/>
      <c r="AAJ61" s="332"/>
      <c r="AAK61" s="332"/>
      <c r="AAL61" s="332"/>
      <c r="AAM61" s="332"/>
      <c r="AAN61" s="332"/>
      <c r="AAO61" s="332"/>
      <c r="AAP61" s="332"/>
      <c r="AAQ61" s="332"/>
      <c r="AAR61" s="332"/>
      <c r="AAS61" s="332"/>
      <c r="AAT61" s="332"/>
      <c r="AAU61" s="332"/>
      <c r="AAV61" s="332"/>
      <c r="AAW61" s="332"/>
      <c r="AAX61" s="332"/>
      <c r="AAY61" s="332"/>
      <c r="AAZ61" s="332"/>
      <c r="ABA61" s="332"/>
      <c r="ABB61" s="332"/>
      <c r="ABC61" s="332"/>
      <c r="ABD61" s="332"/>
      <c r="ABE61" s="332"/>
      <c r="ABF61" s="332"/>
      <c r="ABG61" s="332"/>
      <c r="ABH61" s="332"/>
      <c r="ABI61" s="332"/>
      <c r="ABJ61" s="332"/>
      <c r="ABK61" s="332"/>
      <c r="ABL61" s="332"/>
      <c r="ABM61" s="332"/>
      <c r="ABN61" s="332"/>
      <c r="ABO61" s="332"/>
      <c r="ABP61" s="332"/>
      <c r="ABQ61" s="332"/>
      <c r="ABR61" s="332"/>
      <c r="ABS61" s="332"/>
      <c r="ABT61" s="332"/>
      <c r="ABU61" s="332"/>
      <c r="ABV61" s="332"/>
      <c r="ABW61" s="332"/>
      <c r="ABX61" s="332"/>
      <c r="ABY61" s="332"/>
      <c r="ABZ61" s="332"/>
      <c r="ACA61" s="332"/>
      <c r="ACB61" s="332"/>
      <c r="ACC61" s="332"/>
      <c r="ACD61" s="332"/>
      <c r="ACE61" s="332"/>
      <c r="ACF61" s="332"/>
      <c r="ACG61" s="332"/>
      <c r="ACH61" s="332"/>
      <c r="ACI61" s="332"/>
      <c r="ACJ61" s="332"/>
      <c r="ACK61" s="332"/>
      <c r="ACL61" s="332"/>
      <c r="ACM61" s="332"/>
      <c r="ACN61" s="332"/>
      <c r="ACO61" s="332"/>
      <c r="ACP61" s="332"/>
      <c r="ACQ61" s="332"/>
      <c r="ACR61" s="332"/>
      <c r="ACS61" s="332"/>
      <c r="ACT61" s="332"/>
      <c r="ACU61" s="332"/>
      <c r="ACV61" s="332"/>
      <c r="ACW61" s="332"/>
      <c r="ACX61" s="332"/>
      <c r="ACY61" s="332"/>
      <c r="ACZ61" s="332"/>
      <c r="ADA61" s="332"/>
      <c r="ADB61" s="332"/>
      <c r="ADC61" s="332"/>
      <c r="ADD61" s="332"/>
      <c r="ADE61" s="332"/>
      <c r="ADF61" s="332"/>
      <c r="ADG61" s="332"/>
      <c r="ADH61" s="332"/>
      <c r="ADI61" s="332"/>
      <c r="ADJ61" s="332"/>
      <c r="ADK61" s="332"/>
      <c r="ADL61" s="332"/>
      <c r="ADM61" s="332"/>
      <c r="ADN61" s="332"/>
      <c r="ADO61" s="332"/>
      <c r="ADP61" s="332"/>
      <c r="ADQ61" s="332"/>
      <c r="ADR61" s="332"/>
      <c r="ADS61" s="332"/>
      <c r="ADT61" s="332"/>
      <c r="ADU61" s="332"/>
      <c r="ADV61" s="332"/>
      <c r="ADW61" s="332"/>
      <c r="ADX61" s="332"/>
      <c r="ADY61" s="332"/>
      <c r="ADZ61" s="332"/>
      <c r="AEA61" s="332"/>
      <c r="AEB61" s="332"/>
      <c r="AEC61" s="332"/>
      <c r="AED61" s="332"/>
      <c r="AEE61" s="332"/>
      <c r="AEF61" s="332"/>
      <c r="AEG61" s="332"/>
      <c r="AEH61" s="332"/>
      <c r="AEI61" s="332"/>
      <c r="AEJ61" s="332"/>
      <c r="AEK61" s="332"/>
      <c r="AEL61" s="332"/>
      <c r="AEM61" s="332"/>
      <c r="AEN61" s="332"/>
      <c r="AEO61" s="332"/>
      <c r="AEP61" s="332"/>
      <c r="AEQ61" s="332"/>
      <c r="AER61" s="332"/>
      <c r="AES61" s="332"/>
      <c r="AET61" s="332"/>
      <c r="AEU61" s="332"/>
      <c r="AEV61" s="332"/>
      <c r="AEW61" s="332"/>
      <c r="AEX61" s="332"/>
      <c r="AEY61" s="332"/>
      <c r="AEZ61" s="332"/>
      <c r="AFA61" s="332"/>
      <c r="AFB61" s="332"/>
      <c r="AFC61" s="332"/>
      <c r="AFD61" s="332"/>
      <c r="AFE61" s="332"/>
      <c r="AFF61" s="332"/>
      <c r="AFG61" s="332"/>
      <c r="AFH61" s="332"/>
      <c r="AFI61" s="332"/>
      <c r="AFJ61" s="332"/>
      <c r="AFK61" s="332"/>
      <c r="AFL61" s="332"/>
      <c r="AFM61" s="332"/>
      <c r="AFN61" s="332"/>
      <c r="AFO61" s="332"/>
      <c r="AFP61" s="332"/>
      <c r="AFQ61" s="332"/>
      <c r="AFR61" s="332"/>
      <c r="AFS61" s="332"/>
      <c r="AFT61" s="332"/>
      <c r="AFU61" s="332"/>
      <c r="AFV61" s="332"/>
      <c r="AFW61" s="332"/>
      <c r="AFX61" s="332"/>
      <c r="AFY61" s="332"/>
      <c r="AFZ61" s="332"/>
      <c r="AGA61" s="332"/>
      <c r="AGB61" s="332"/>
      <c r="AGC61" s="332"/>
      <c r="AGD61" s="332"/>
      <c r="AGE61" s="332"/>
      <c r="AGF61" s="332"/>
      <c r="AGG61" s="332"/>
      <c r="AGH61" s="332"/>
      <c r="AGI61" s="332"/>
      <c r="AGJ61" s="332"/>
      <c r="AGK61" s="332"/>
      <c r="AGL61" s="332"/>
      <c r="AGM61" s="332"/>
      <c r="AGN61" s="332"/>
      <c r="AGO61" s="332"/>
      <c r="AGP61" s="332"/>
      <c r="AGQ61" s="332"/>
      <c r="AGR61" s="332"/>
      <c r="AGS61" s="332"/>
      <c r="AGT61" s="332"/>
      <c r="AGU61" s="332"/>
      <c r="AGV61" s="332"/>
      <c r="AGW61" s="332"/>
      <c r="AGX61" s="332"/>
      <c r="AGY61" s="332"/>
      <c r="AGZ61" s="332"/>
      <c r="AHA61" s="332"/>
      <c r="AHB61" s="332"/>
      <c r="AHC61" s="332"/>
      <c r="AHD61" s="332"/>
      <c r="AHE61" s="332"/>
      <c r="AHF61" s="332"/>
      <c r="AHG61" s="332"/>
      <c r="AHH61" s="332"/>
      <c r="AHI61" s="332"/>
      <c r="AHJ61" s="332"/>
      <c r="AHK61" s="332"/>
      <c r="AHL61" s="332"/>
      <c r="AHM61" s="332"/>
      <c r="AHN61" s="332"/>
      <c r="AHO61" s="332"/>
      <c r="AHP61" s="332"/>
      <c r="AHQ61" s="332"/>
      <c r="AHR61" s="332"/>
      <c r="AHS61" s="332"/>
      <c r="AHT61" s="332"/>
      <c r="AHU61" s="332"/>
      <c r="AHV61" s="332"/>
      <c r="AHW61" s="332"/>
      <c r="AHX61" s="332"/>
      <c r="AHY61" s="332"/>
      <c r="AHZ61" s="332"/>
      <c r="AIA61" s="332"/>
      <c r="AIB61" s="332"/>
      <c r="AIC61" s="332"/>
      <c r="AID61" s="332"/>
      <c r="AIE61" s="332"/>
      <c r="AIF61" s="332"/>
      <c r="AIG61" s="332"/>
      <c r="AIH61" s="332"/>
      <c r="AII61" s="332"/>
      <c r="AIJ61" s="332"/>
      <c r="AIK61" s="332"/>
      <c r="AIL61" s="332"/>
      <c r="AIM61" s="332"/>
      <c r="AIN61" s="332"/>
      <c r="AIO61" s="332"/>
      <c r="AIP61" s="332"/>
      <c r="AIQ61" s="332"/>
      <c r="AIR61" s="332"/>
      <c r="AIS61" s="332"/>
      <c r="AIT61" s="332"/>
      <c r="AIU61" s="332"/>
      <c r="AIV61" s="332"/>
      <c r="AIW61" s="332"/>
      <c r="AIX61" s="332"/>
      <c r="AIY61" s="332"/>
      <c r="AIZ61" s="332"/>
      <c r="AJA61" s="332"/>
      <c r="AJB61" s="332"/>
      <c r="AJC61" s="332"/>
      <c r="AJD61" s="332"/>
      <c r="AJE61" s="332"/>
      <c r="AJF61" s="332"/>
      <c r="AJG61" s="332"/>
      <c r="AJH61" s="332"/>
      <c r="AJI61" s="332"/>
      <c r="AJJ61" s="332"/>
      <c r="AJK61" s="332"/>
      <c r="AJL61" s="332"/>
      <c r="AJM61" s="332"/>
      <c r="AJN61" s="332"/>
      <c r="AJO61" s="332"/>
      <c r="AJP61" s="332"/>
      <c r="AJQ61" s="332"/>
      <c r="AJR61" s="332"/>
      <c r="AJS61" s="332"/>
      <c r="AJT61" s="332"/>
      <c r="AJU61" s="332"/>
      <c r="AJV61" s="332"/>
      <c r="AJW61" s="332"/>
      <c r="AJX61" s="332"/>
      <c r="AJY61" s="332"/>
      <c r="AJZ61" s="332"/>
      <c r="AKA61" s="332"/>
      <c r="AKB61" s="332"/>
      <c r="AKC61" s="332"/>
      <c r="AKD61" s="332"/>
      <c r="AKE61" s="332"/>
      <c r="AKF61" s="332"/>
      <c r="AKG61" s="332"/>
      <c r="AKH61" s="332"/>
      <c r="AKI61" s="332"/>
      <c r="AKJ61" s="332"/>
      <c r="AKK61" s="332"/>
      <c r="AKL61" s="332"/>
      <c r="AKM61" s="332"/>
      <c r="AKN61" s="332"/>
      <c r="AKO61" s="332"/>
      <c r="AKP61" s="332"/>
      <c r="AKQ61" s="332"/>
      <c r="AKR61" s="332"/>
      <c r="AKS61" s="332"/>
      <c r="AKT61" s="332"/>
      <c r="AKU61" s="332"/>
      <c r="AKV61" s="332"/>
      <c r="AKW61" s="332"/>
      <c r="AKX61" s="332"/>
      <c r="AKY61" s="332"/>
      <c r="AKZ61" s="332"/>
      <c r="ALA61" s="332"/>
      <c r="ALB61" s="332"/>
      <c r="ALC61" s="332"/>
      <c r="ALD61" s="332"/>
      <c r="ALE61" s="332"/>
      <c r="ALF61" s="332"/>
      <c r="ALG61" s="332"/>
      <c r="ALH61" s="332"/>
      <c r="ALI61" s="332"/>
      <c r="ALJ61" s="332"/>
      <c r="ALK61" s="332"/>
      <c r="ALL61" s="332"/>
      <c r="ALM61" s="332"/>
      <c r="ALN61" s="332"/>
      <c r="ALO61" s="332"/>
      <c r="ALP61" s="332"/>
      <c r="ALQ61" s="332"/>
      <c r="ALR61" s="332"/>
      <c r="ALS61" s="332"/>
      <c r="ALT61" s="332"/>
      <c r="ALU61" s="332"/>
      <c r="ALV61" s="332"/>
      <c r="ALW61" s="332"/>
      <c r="ALX61" s="332"/>
      <c r="ALY61" s="332"/>
      <c r="ALZ61" s="332"/>
      <c r="AMA61" s="332"/>
      <c r="AMB61" s="332"/>
      <c r="AMC61" s="332"/>
      <c r="AMD61" s="332"/>
      <c r="AME61" s="332"/>
      <c r="AMF61" s="332"/>
      <c r="AMG61" s="332"/>
      <c r="AMH61" s="332"/>
      <c r="AMI61" s="332"/>
      <c r="AMJ61" s="332"/>
      <c r="AMK61" s="332"/>
      <c r="AML61" s="332"/>
      <c r="AMM61" s="332"/>
      <c r="AMN61" s="332"/>
      <c r="AMO61" s="332"/>
      <c r="AMP61" s="332"/>
      <c r="AMQ61" s="332"/>
      <c r="AMR61" s="332"/>
      <c r="AMS61" s="332"/>
      <c r="AMT61" s="332"/>
      <c r="AMU61" s="332"/>
      <c r="AMV61" s="332"/>
      <c r="AMW61" s="332"/>
      <c r="AMX61" s="332"/>
      <c r="AMY61" s="332"/>
      <c r="AMZ61" s="332"/>
      <c r="ANA61" s="332"/>
      <c r="ANB61" s="332"/>
      <c r="ANC61" s="332"/>
      <c r="AND61" s="332"/>
      <c r="ANE61" s="332"/>
      <c r="ANF61" s="332"/>
      <c r="ANG61" s="332"/>
      <c r="ANH61" s="332"/>
      <c r="ANI61" s="332"/>
      <c r="ANJ61" s="332"/>
      <c r="ANK61" s="332"/>
      <c r="ANL61" s="332"/>
      <c r="ANM61" s="332"/>
      <c r="ANN61" s="332"/>
      <c r="ANO61" s="332"/>
      <c r="ANP61" s="332"/>
      <c r="ANQ61" s="332"/>
      <c r="ANR61" s="332"/>
      <c r="ANS61" s="332"/>
      <c r="ANT61" s="332"/>
      <c r="ANU61" s="332"/>
      <c r="ANV61" s="332"/>
      <c r="ANW61" s="332"/>
      <c r="ANX61" s="332"/>
      <c r="ANY61" s="332"/>
      <c r="ANZ61" s="332"/>
      <c r="AOA61" s="332"/>
      <c r="AOB61" s="332"/>
      <c r="AOC61" s="332"/>
      <c r="AOD61" s="332"/>
      <c r="AOE61" s="332"/>
      <c r="AOF61" s="332"/>
      <c r="AOG61" s="332"/>
      <c r="AOH61" s="332"/>
      <c r="AOI61" s="332"/>
      <c r="AOJ61" s="332"/>
      <c r="AOK61" s="332"/>
      <c r="AOL61" s="332"/>
      <c r="AOM61" s="332"/>
      <c r="AON61" s="332"/>
      <c r="AOO61" s="332"/>
      <c r="AOP61" s="332"/>
      <c r="AOQ61" s="332"/>
      <c r="AOR61" s="332"/>
      <c r="AOS61" s="332"/>
      <c r="AOT61" s="332"/>
      <c r="AOU61" s="332"/>
      <c r="AOV61" s="332"/>
      <c r="AOW61" s="332"/>
      <c r="AOX61" s="332"/>
      <c r="AOY61" s="332"/>
      <c r="AOZ61" s="332"/>
      <c r="APA61" s="332"/>
      <c r="APB61" s="332"/>
      <c r="APC61" s="332"/>
      <c r="APD61" s="332"/>
      <c r="APE61" s="332"/>
      <c r="APF61" s="332"/>
      <c r="APG61" s="332"/>
      <c r="APH61" s="332"/>
      <c r="API61" s="332"/>
      <c r="APJ61" s="332"/>
      <c r="APK61" s="332"/>
      <c r="APL61" s="332"/>
      <c r="APM61" s="332"/>
      <c r="APN61" s="332"/>
      <c r="APO61" s="332"/>
      <c r="APP61" s="332"/>
      <c r="APQ61" s="332"/>
      <c r="APR61" s="332"/>
      <c r="APS61" s="332"/>
      <c r="APT61" s="332"/>
      <c r="APU61" s="332"/>
      <c r="APV61" s="332"/>
      <c r="APW61" s="332"/>
      <c r="APX61" s="332"/>
      <c r="APY61" s="332"/>
      <c r="APZ61" s="332"/>
      <c r="AQA61" s="332"/>
      <c r="AQB61" s="332"/>
      <c r="AQC61" s="332"/>
      <c r="AQD61" s="332"/>
      <c r="AQE61" s="332"/>
      <c r="AQF61" s="332"/>
      <c r="AQG61" s="332"/>
      <c r="AQH61" s="332"/>
      <c r="AQI61" s="332"/>
      <c r="AQJ61" s="332"/>
      <c r="AQK61" s="332"/>
      <c r="AQL61" s="332"/>
      <c r="AQM61" s="332"/>
      <c r="AQN61" s="332"/>
      <c r="AQO61" s="332"/>
      <c r="AQP61" s="332"/>
      <c r="AQQ61" s="332"/>
      <c r="AQR61" s="332"/>
      <c r="AQS61" s="332"/>
      <c r="AQT61" s="332"/>
      <c r="AQU61" s="332"/>
      <c r="AQV61" s="332"/>
      <c r="AQW61" s="332"/>
      <c r="AQX61" s="332"/>
      <c r="AQY61" s="332"/>
      <c r="AQZ61" s="332"/>
      <c r="ARA61" s="332"/>
      <c r="ARB61" s="332"/>
      <c r="ARC61" s="332"/>
      <c r="ARD61" s="332"/>
      <c r="ARE61" s="332"/>
      <c r="ARF61" s="332"/>
      <c r="ARG61" s="332"/>
      <c r="ARH61" s="332"/>
      <c r="ARI61" s="332"/>
      <c r="ARJ61" s="332"/>
      <c r="ARK61" s="332"/>
      <c r="ARL61" s="332"/>
      <c r="ARM61" s="332"/>
      <c r="ARN61" s="332"/>
      <c r="ARO61" s="332"/>
      <c r="ARP61" s="332"/>
      <c r="ARQ61" s="332"/>
      <c r="ARR61" s="332"/>
      <c r="ARS61" s="332"/>
      <c r="ART61" s="332"/>
      <c r="ARU61" s="332"/>
      <c r="ARV61" s="332"/>
      <c r="ARW61" s="332"/>
      <c r="ARX61" s="332"/>
      <c r="ARY61" s="332"/>
      <c r="ARZ61" s="332"/>
      <c r="ASA61" s="332"/>
      <c r="ASB61" s="332"/>
      <c r="ASC61" s="332"/>
      <c r="ASD61" s="332"/>
      <c r="ASE61" s="332"/>
      <c r="ASF61" s="332"/>
      <c r="ASG61" s="332"/>
      <c r="ASH61" s="332"/>
      <c r="ASI61" s="332"/>
      <c r="ASJ61" s="332"/>
      <c r="ASK61" s="332"/>
      <c r="ASL61" s="332"/>
      <c r="ASM61" s="332"/>
      <c r="ASN61" s="332"/>
      <c r="ASO61" s="332"/>
      <c r="ASP61" s="332"/>
      <c r="ASQ61" s="332"/>
      <c r="ASR61" s="332"/>
      <c r="ASS61" s="332"/>
      <c r="AST61" s="332"/>
      <c r="ASU61" s="332"/>
      <c r="ASV61" s="332"/>
      <c r="ASW61" s="332"/>
      <c r="ASX61" s="332"/>
      <c r="ASY61" s="332"/>
      <c r="ASZ61" s="332"/>
      <c r="ATA61" s="332"/>
      <c r="ATB61" s="332"/>
      <c r="ATC61" s="332"/>
      <c r="ATD61" s="332"/>
      <c r="ATE61" s="332"/>
      <c r="ATF61" s="332"/>
      <c r="ATG61" s="332"/>
      <c r="ATH61" s="332"/>
      <c r="ATI61" s="332"/>
      <c r="ATJ61" s="332"/>
      <c r="ATK61" s="332"/>
      <c r="ATL61" s="332"/>
      <c r="ATM61" s="332"/>
      <c r="ATN61" s="332"/>
      <c r="ATO61" s="332"/>
      <c r="ATP61" s="332"/>
      <c r="ATQ61" s="332"/>
      <c r="ATR61" s="332"/>
      <c r="ATS61" s="332"/>
      <c r="ATT61" s="332"/>
      <c r="ATU61" s="332"/>
      <c r="ATV61" s="332"/>
      <c r="ATW61" s="332"/>
      <c r="ATX61" s="332"/>
      <c r="ATY61" s="332"/>
      <c r="ATZ61" s="332"/>
      <c r="AUA61" s="332"/>
      <c r="AUB61" s="332"/>
      <c r="AUC61" s="332"/>
      <c r="AUD61" s="332"/>
      <c r="AUE61" s="332"/>
      <c r="AUF61" s="332"/>
      <c r="AUG61" s="332"/>
      <c r="AUH61" s="332"/>
      <c r="AUI61" s="332"/>
      <c r="AUJ61" s="332"/>
      <c r="AUK61" s="332"/>
      <c r="AUL61" s="332"/>
      <c r="AUM61" s="332"/>
      <c r="AUN61" s="332"/>
      <c r="AUO61" s="332"/>
      <c r="AUP61" s="332"/>
      <c r="AUQ61" s="332"/>
      <c r="AUR61" s="332"/>
      <c r="AUS61" s="332"/>
      <c r="AUT61" s="332"/>
      <c r="AUU61" s="332"/>
      <c r="AUV61" s="332"/>
      <c r="AUW61" s="332"/>
      <c r="AUX61" s="332"/>
      <c r="AUY61" s="332"/>
      <c r="AUZ61" s="332"/>
      <c r="AVA61" s="332"/>
      <c r="AVB61" s="332"/>
      <c r="AVC61" s="332"/>
      <c r="AVD61" s="332"/>
      <c r="AVE61" s="332"/>
      <c r="AVF61" s="332"/>
      <c r="AVG61" s="332"/>
      <c r="AVH61" s="332"/>
      <c r="AVI61" s="332"/>
      <c r="AVJ61" s="332"/>
      <c r="AVK61" s="332"/>
      <c r="AVL61" s="332"/>
      <c r="AVM61" s="332"/>
      <c r="AVN61" s="332"/>
      <c r="AVO61" s="332"/>
      <c r="AVP61" s="332"/>
      <c r="AVQ61" s="332"/>
      <c r="AVR61" s="332"/>
      <c r="AVS61" s="332"/>
      <c r="AVT61" s="332"/>
      <c r="AVU61" s="332"/>
      <c r="AVV61" s="332"/>
      <c r="AVW61" s="332"/>
      <c r="AVX61" s="332"/>
      <c r="AVY61" s="332"/>
      <c r="AVZ61" s="332"/>
      <c r="AWA61" s="332"/>
      <c r="AWB61" s="332"/>
      <c r="AWC61" s="332"/>
      <c r="AWD61" s="332"/>
      <c r="AWE61" s="332"/>
      <c r="AWF61" s="332"/>
      <c r="AWG61" s="332"/>
      <c r="AWH61" s="332"/>
      <c r="AWI61" s="332"/>
      <c r="AWJ61" s="332"/>
      <c r="AWK61" s="332"/>
      <c r="AWL61" s="332"/>
      <c r="AWM61" s="332"/>
      <c r="AWN61" s="332"/>
      <c r="AWO61" s="332"/>
      <c r="AWP61" s="332"/>
      <c r="AWQ61" s="332"/>
      <c r="AWR61" s="332"/>
      <c r="AWS61" s="332"/>
      <c r="AWT61" s="332"/>
      <c r="AWU61" s="332"/>
      <c r="AWV61" s="332"/>
      <c r="AWW61" s="332"/>
      <c r="AWX61" s="332"/>
      <c r="AWY61" s="332"/>
      <c r="AWZ61" s="332"/>
      <c r="AXA61" s="332"/>
      <c r="AXB61" s="332"/>
      <c r="AXC61" s="332"/>
      <c r="AXD61" s="332"/>
      <c r="AXE61" s="332"/>
      <c r="AXF61" s="332"/>
      <c r="AXG61" s="332"/>
      <c r="AXH61" s="332"/>
      <c r="AXI61" s="332"/>
      <c r="AXJ61" s="332"/>
      <c r="AXK61" s="332"/>
      <c r="AXL61" s="332"/>
      <c r="AXM61" s="332"/>
      <c r="AXN61" s="332"/>
      <c r="AXO61" s="332"/>
      <c r="AXP61" s="332"/>
      <c r="AXQ61" s="332"/>
      <c r="AXR61" s="332"/>
      <c r="AXS61" s="332"/>
      <c r="AXT61" s="332"/>
      <c r="AXU61" s="332"/>
      <c r="AXV61" s="332"/>
      <c r="AXW61" s="332"/>
      <c r="AXX61" s="332"/>
      <c r="AXY61" s="332"/>
      <c r="AXZ61" s="332"/>
      <c r="AYA61" s="332"/>
      <c r="AYB61" s="332"/>
      <c r="AYC61" s="332"/>
      <c r="AYD61" s="332"/>
      <c r="AYE61" s="332"/>
      <c r="AYF61" s="332"/>
      <c r="AYG61" s="332"/>
      <c r="AYH61" s="332"/>
      <c r="AYI61" s="332"/>
      <c r="AYJ61" s="332"/>
      <c r="AYK61" s="332"/>
      <c r="AYL61" s="332"/>
      <c r="AYM61" s="332"/>
      <c r="AYN61" s="332"/>
      <c r="AYO61" s="332"/>
      <c r="AYP61" s="332"/>
      <c r="AYQ61" s="332"/>
      <c r="AYR61" s="332"/>
      <c r="AYS61" s="332"/>
      <c r="AYT61" s="332"/>
      <c r="AYU61" s="332"/>
      <c r="AYV61" s="332"/>
      <c r="AYW61" s="332"/>
      <c r="AYX61" s="332"/>
      <c r="AYY61" s="332"/>
      <c r="AYZ61" s="332"/>
      <c r="AZA61" s="332"/>
      <c r="AZB61" s="332"/>
      <c r="AZC61" s="332"/>
      <c r="AZD61" s="332"/>
      <c r="AZE61" s="332"/>
      <c r="AZF61" s="332"/>
      <c r="AZG61" s="332"/>
      <c r="AZH61" s="332"/>
      <c r="AZI61" s="332"/>
      <c r="AZJ61" s="332"/>
      <c r="AZK61" s="332"/>
      <c r="AZL61" s="332"/>
      <c r="AZM61" s="332"/>
      <c r="AZN61" s="332"/>
      <c r="AZO61" s="332"/>
      <c r="AZP61" s="332"/>
      <c r="AZQ61" s="332"/>
      <c r="AZR61" s="332"/>
      <c r="AZS61" s="332"/>
      <c r="AZT61" s="332"/>
      <c r="AZU61" s="332"/>
      <c r="AZV61" s="332"/>
      <c r="AZW61" s="332"/>
      <c r="AZX61" s="332"/>
      <c r="AZY61" s="332"/>
      <c r="AZZ61" s="332"/>
      <c r="BAA61" s="332"/>
      <c r="BAB61" s="332"/>
      <c r="BAC61" s="332"/>
      <c r="BAD61" s="332"/>
      <c r="BAE61" s="332"/>
      <c r="BAF61" s="332"/>
      <c r="BAG61" s="332"/>
      <c r="BAH61" s="332"/>
      <c r="BAI61" s="332"/>
      <c r="BAJ61" s="332"/>
      <c r="BAK61" s="332"/>
      <c r="BAL61" s="332"/>
      <c r="BAM61" s="332"/>
      <c r="BAN61" s="332"/>
      <c r="BAO61" s="332"/>
      <c r="BAP61" s="332"/>
      <c r="BAQ61" s="332"/>
      <c r="BAR61" s="332"/>
      <c r="BAS61" s="332"/>
      <c r="BAT61" s="332"/>
      <c r="BAU61" s="332"/>
      <c r="BAV61" s="332"/>
      <c r="BAW61" s="332"/>
      <c r="BAX61" s="332"/>
      <c r="BAY61" s="332"/>
      <c r="BAZ61" s="332"/>
      <c r="BBA61" s="332"/>
      <c r="BBB61" s="332"/>
      <c r="BBC61" s="332"/>
      <c r="BBD61" s="332"/>
      <c r="BBE61" s="332"/>
      <c r="BBF61" s="332"/>
      <c r="BBG61" s="332"/>
      <c r="BBH61" s="332"/>
      <c r="BBI61" s="332"/>
      <c r="BBJ61" s="332"/>
      <c r="BBK61" s="332"/>
      <c r="BBL61" s="332"/>
      <c r="BBM61" s="332"/>
      <c r="BBN61" s="332"/>
      <c r="BBO61" s="332"/>
      <c r="BBP61" s="332"/>
      <c r="BBQ61" s="332"/>
      <c r="BBR61" s="332"/>
      <c r="BBS61" s="332"/>
      <c r="BBT61" s="332"/>
      <c r="BBU61" s="332"/>
      <c r="BBV61" s="332"/>
      <c r="BBW61" s="332"/>
      <c r="BBX61" s="332"/>
      <c r="BBY61" s="332"/>
      <c r="BBZ61" s="332"/>
      <c r="BCA61" s="332"/>
      <c r="BCB61" s="332"/>
      <c r="BCC61" s="332"/>
      <c r="BCD61" s="332"/>
      <c r="BCE61" s="332"/>
      <c r="BCF61" s="332"/>
      <c r="BCG61" s="332"/>
      <c r="BCH61" s="332"/>
      <c r="BCI61" s="332"/>
      <c r="BCJ61" s="332"/>
      <c r="BCK61" s="332"/>
      <c r="BCL61" s="332"/>
      <c r="BCM61" s="332"/>
      <c r="BCN61" s="332"/>
      <c r="BCO61" s="332"/>
      <c r="BCP61" s="332"/>
      <c r="BCQ61" s="332"/>
      <c r="BCR61" s="332"/>
      <c r="BCS61" s="332"/>
      <c r="BCT61" s="332"/>
      <c r="BCU61" s="332"/>
      <c r="BCV61" s="332"/>
      <c r="BCW61" s="332"/>
      <c r="BCX61" s="332"/>
      <c r="BCY61" s="332"/>
      <c r="BCZ61" s="332"/>
      <c r="BDA61" s="332"/>
      <c r="BDB61" s="332"/>
      <c r="BDC61" s="332"/>
      <c r="BDD61" s="332"/>
      <c r="BDE61" s="332"/>
      <c r="BDF61" s="332"/>
      <c r="BDG61" s="332"/>
      <c r="BDH61" s="332"/>
      <c r="BDI61" s="332"/>
      <c r="BDJ61" s="332"/>
      <c r="BDK61" s="332"/>
      <c r="BDL61" s="332"/>
      <c r="BDM61" s="332"/>
      <c r="BDN61" s="332"/>
      <c r="BDO61" s="332"/>
      <c r="BDP61" s="332"/>
      <c r="BDQ61" s="332"/>
      <c r="BDR61" s="332"/>
      <c r="BDS61" s="332"/>
      <c r="BDT61" s="332"/>
      <c r="BDU61" s="332"/>
      <c r="BDV61" s="332"/>
      <c r="BDW61" s="332"/>
      <c r="BDX61" s="332"/>
      <c r="BDY61" s="332"/>
      <c r="BDZ61" s="332"/>
      <c r="BEA61" s="332"/>
      <c r="BEB61" s="332"/>
      <c r="BEC61" s="332"/>
      <c r="BED61" s="332"/>
      <c r="BEE61" s="332"/>
      <c r="BEF61" s="332"/>
      <c r="BEG61" s="332"/>
      <c r="BEH61" s="332"/>
      <c r="BEI61" s="332"/>
      <c r="BEJ61" s="332"/>
      <c r="BEK61" s="332"/>
      <c r="BEL61" s="332"/>
      <c r="BEM61" s="332"/>
      <c r="BEN61" s="332"/>
      <c r="BEO61" s="332"/>
      <c r="BEP61" s="332"/>
      <c r="BEQ61" s="332"/>
      <c r="BER61" s="332"/>
      <c r="BES61" s="332"/>
      <c r="BET61" s="332"/>
      <c r="BEU61" s="332"/>
      <c r="BEV61" s="332"/>
      <c r="BEW61" s="332"/>
      <c r="BEX61" s="332"/>
      <c r="BEY61" s="332"/>
      <c r="BEZ61" s="332"/>
      <c r="BFA61" s="332"/>
      <c r="BFB61" s="332"/>
      <c r="BFC61" s="332"/>
      <c r="BFD61" s="332"/>
      <c r="BFE61" s="332"/>
      <c r="BFF61" s="332"/>
      <c r="BFG61" s="332"/>
      <c r="BFH61" s="332"/>
      <c r="BFI61" s="332"/>
      <c r="BFJ61" s="332"/>
      <c r="BFK61" s="332"/>
      <c r="BFL61" s="332"/>
      <c r="BFM61" s="332"/>
      <c r="BFN61" s="332"/>
      <c r="BFO61" s="332"/>
      <c r="BFP61" s="332"/>
      <c r="BFQ61" s="332"/>
      <c r="BFR61" s="332"/>
      <c r="BFS61" s="332"/>
      <c r="BFT61" s="332"/>
      <c r="BFU61" s="332"/>
      <c r="BFV61" s="332"/>
      <c r="BFW61" s="332"/>
      <c r="BFX61" s="332"/>
      <c r="BFY61" s="332"/>
      <c r="BFZ61" s="332"/>
      <c r="BGA61" s="332"/>
      <c r="BGB61" s="332"/>
      <c r="BGC61" s="332"/>
      <c r="BGD61" s="332"/>
      <c r="BGE61" s="332"/>
      <c r="BGF61" s="332"/>
      <c r="BGG61" s="332"/>
      <c r="BGH61" s="332"/>
      <c r="BGI61" s="332"/>
      <c r="BGJ61" s="332"/>
      <c r="BGK61" s="332"/>
      <c r="BGL61" s="332"/>
      <c r="BGM61" s="332"/>
      <c r="BGN61" s="332"/>
      <c r="BGO61" s="332"/>
      <c r="BGP61" s="332"/>
      <c r="BGQ61" s="332"/>
      <c r="BGR61" s="332"/>
      <c r="BGS61" s="332"/>
      <c r="BGT61" s="332"/>
      <c r="BGU61" s="332"/>
      <c r="BGV61" s="332"/>
      <c r="BGW61" s="332"/>
      <c r="BGX61" s="332"/>
      <c r="BGY61" s="332"/>
      <c r="BGZ61" s="332"/>
      <c r="BHA61" s="332"/>
      <c r="BHB61" s="332"/>
      <c r="BHC61" s="332"/>
      <c r="BHD61" s="332"/>
      <c r="BHE61" s="332"/>
      <c r="BHF61" s="332"/>
      <c r="BHG61" s="332"/>
      <c r="BHH61" s="332"/>
      <c r="BHI61" s="332"/>
      <c r="BHJ61" s="332"/>
      <c r="BHK61" s="332"/>
      <c r="BHL61" s="332"/>
      <c r="BHM61" s="332"/>
      <c r="BHN61" s="332"/>
      <c r="BHO61" s="332"/>
      <c r="BHP61" s="332"/>
      <c r="BHQ61" s="332"/>
      <c r="BHR61" s="332"/>
      <c r="BHS61" s="332"/>
      <c r="BHT61" s="332"/>
      <c r="BHU61" s="332"/>
      <c r="BHV61" s="332"/>
      <c r="BHW61" s="332"/>
      <c r="BHX61" s="332"/>
      <c r="BHY61" s="332"/>
      <c r="BHZ61" s="332"/>
      <c r="BIA61" s="332"/>
      <c r="BIB61" s="332"/>
      <c r="BIC61" s="332"/>
      <c r="BID61" s="332"/>
      <c r="BIE61" s="332"/>
      <c r="BIF61" s="332"/>
      <c r="BIG61" s="332"/>
      <c r="BIH61" s="332"/>
      <c r="BII61" s="332"/>
      <c r="BIJ61" s="332"/>
      <c r="BIK61" s="332"/>
      <c r="BIL61" s="332"/>
      <c r="BIM61" s="332"/>
      <c r="BIN61" s="332"/>
      <c r="BIO61" s="332"/>
      <c r="BIP61" s="332"/>
      <c r="BIQ61" s="332"/>
      <c r="BIR61" s="332"/>
      <c r="BIS61" s="332"/>
      <c r="BIT61" s="332"/>
      <c r="BIU61" s="332"/>
      <c r="BIV61" s="332"/>
      <c r="BIW61" s="332"/>
      <c r="BIX61" s="332"/>
      <c r="BIY61" s="332"/>
      <c r="BIZ61" s="332"/>
      <c r="BJA61" s="332"/>
      <c r="BJB61" s="332"/>
      <c r="BJC61" s="332"/>
      <c r="BJD61" s="332"/>
      <c r="BJE61" s="332"/>
      <c r="BJF61" s="332"/>
      <c r="BJG61" s="332"/>
      <c r="BJH61" s="332"/>
      <c r="BJI61" s="332"/>
      <c r="BJJ61" s="332"/>
      <c r="BJK61" s="332"/>
      <c r="BJL61" s="332"/>
      <c r="BJM61" s="332"/>
      <c r="BJN61" s="332"/>
      <c r="BJO61" s="332"/>
      <c r="BJP61" s="332"/>
      <c r="BJQ61" s="332"/>
      <c r="BJR61" s="332"/>
      <c r="BJS61" s="332"/>
      <c r="BJT61" s="332"/>
      <c r="BJU61" s="332"/>
      <c r="BJV61" s="332"/>
      <c r="BJW61" s="332"/>
      <c r="BJX61" s="332"/>
      <c r="BJY61" s="332"/>
      <c r="BJZ61" s="332"/>
      <c r="BKA61" s="332"/>
      <c r="BKB61" s="332"/>
      <c r="BKC61" s="332"/>
      <c r="BKD61" s="332"/>
      <c r="BKE61" s="332"/>
      <c r="BKF61" s="332"/>
      <c r="BKG61" s="332"/>
      <c r="BKH61" s="332"/>
      <c r="BKI61" s="332"/>
      <c r="BKJ61" s="332"/>
      <c r="BKK61" s="332"/>
      <c r="BKL61" s="332"/>
      <c r="BKM61" s="332"/>
      <c r="BKN61" s="332"/>
      <c r="BKO61" s="332"/>
      <c r="BKP61" s="332"/>
      <c r="BKQ61" s="332"/>
      <c r="BKR61" s="332"/>
      <c r="BKS61" s="332"/>
      <c r="BKT61" s="332"/>
      <c r="BKU61" s="332"/>
      <c r="BKV61" s="332"/>
      <c r="BKW61" s="332"/>
      <c r="BKX61" s="332"/>
      <c r="BKY61" s="332"/>
      <c r="BKZ61" s="332"/>
      <c r="BLA61" s="332"/>
      <c r="BLB61" s="332"/>
      <c r="BLC61" s="332"/>
      <c r="BLD61" s="332"/>
      <c r="BLE61" s="332"/>
      <c r="BLF61" s="332"/>
      <c r="BLG61" s="332"/>
      <c r="BLH61" s="332"/>
      <c r="BLI61" s="332"/>
      <c r="BLJ61" s="332"/>
      <c r="BLK61" s="332"/>
      <c r="BLL61" s="332"/>
      <c r="BLM61" s="332"/>
      <c r="BLN61" s="332"/>
      <c r="BLO61" s="332"/>
      <c r="BLP61" s="332"/>
      <c r="BLQ61" s="332"/>
      <c r="BLR61" s="332"/>
      <c r="BLS61" s="332"/>
      <c r="BLT61" s="332"/>
      <c r="BLU61" s="332"/>
      <c r="BLV61" s="332"/>
      <c r="BLW61" s="332"/>
      <c r="BLX61" s="332"/>
      <c r="BLY61" s="332"/>
      <c r="BLZ61" s="332"/>
      <c r="BMA61" s="332"/>
      <c r="BMB61" s="332"/>
      <c r="BMC61" s="332"/>
      <c r="BMD61" s="332"/>
      <c r="BME61" s="332"/>
      <c r="BMF61" s="332"/>
      <c r="BMG61" s="332"/>
      <c r="BMH61" s="332"/>
      <c r="BMI61" s="332"/>
      <c r="BMJ61" s="332"/>
      <c r="BMK61" s="332"/>
      <c r="BML61" s="332"/>
      <c r="BMM61" s="332"/>
      <c r="BMN61" s="332"/>
      <c r="BMO61" s="332"/>
      <c r="BMP61" s="332"/>
      <c r="BMQ61" s="332"/>
      <c r="BMR61" s="332"/>
      <c r="BMS61" s="332"/>
      <c r="BMT61" s="332"/>
      <c r="BMU61" s="332"/>
      <c r="BMV61" s="332"/>
      <c r="BMW61" s="332"/>
      <c r="BMX61" s="332"/>
      <c r="BMY61" s="332"/>
      <c r="BMZ61" s="332"/>
      <c r="BNA61" s="332"/>
      <c r="BNB61" s="332"/>
      <c r="BNC61" s="332"/>
      <c r="BND61" s="332"/>
      <c r="BNE61" s="332"/>
      <c r="BNF61" s="332"/>
      <c r="BNG61" s="332"/>
      <c r="BNH61" s="332"/>
      <c r="BNI61" s="332"/>
      <c r="BNJ61" s="332"/>
      <c r="BNK61" s="332"/>
      <c r="BNL61" s="332"/>
      <c r="BNM61" s="332"/>
      <c r="BNN61" s="332"/>
      <c r="BNO61" s="332"/>
      <c r="BNP61" s="332"/>
      <c r="BNQ61" s="332"/>
      <c r="BNR61" s="332"/>
      <c r="BNS61" s="332"/>
      <c r="BNT61" s="332"/>
      <c r="BNU61" s="332"/>
      <c r="BNV61" s="332"/>
      <c r="BNW61" s="332"/>
      <c r="BNX61" s="332"/>
      <c r="BNY61" s="332"/>
      <c r="BNZ61" s="332"/>
      <c r="BOA61" s="332"/>
      <c r="BOB61" s="332"/>
      <c r="BOC61" s="332"/>
      <c r="BOD61" s="332"/>
      <c r="BOE61" s="332"/>
      <c r="BOF61" s="332"/>
      <c r="BOG61" s="332"/>
      <c r="BOH61" s="332"/>
      <c r="BOI61" s="332"/>
      <c r="BOJ61" s="332"/>
      <c r="BOK61" s="332"/>
      <c r="BOL61" s="332"/>
      <c r="BOM61" s="332"/>
      <c r="BON61" s="332"/>
      <c r="BOO61" s="332"/>
      <c r="BOP61" s="332"/>
      <c r="BOQ61" s="332"/>
      <c r="BOR61" s="332"/>
      <c r="BOS61" s="332"/>
      <c r="BOT61" s="332"/>
      <c r="BOU61" s="332"/>
      <c r="BOV61" s="332"/>
      <c r="BOW61" s="332"/>
      <c r="BOX61" s="332"/>
      <c r="BOY61" s="332"/>
      <c r="BOZ61" s="332"/>
      <c r="BPA61" s="332"/>
      <c r="BPB61" s="332"/>
      <c r="BPC61" s="332"/>
      <c r="BPD61" s="332"/>
      <c r="BPE61" s="332"/>
      <c r="BPF61" s="332"/>
      <c r="BPG61" s="332"/>
      <c r="BPH61" s="332"/>
      <c r="BPI61" s="332"/>
      <c r="BPJ61" s="332"/>
      <c r="BPK61" s="332"/>
      <c r="BPL61" s="332"/>
      <c r="BPM61" s="332"/>
      <c r="BPN61" s="332"/>
      <c r="BPO61" s="332"/>
      <c r="BPP61" s="332"/>
      <c r="BPQ61" s="332"/>
      <c r="BPR61" s="332"/>
      <c r="BPS61" s="332"/>
      <c r="BPT61" s="332"/>
      <c r="BPU61" s="332"/>
      <c r="BPV61" s="332"/>
      <c r="BPW61" s="332"/>
      <c r="BPX61" s="332"/>
      <c r="BPY61" s="332"/>
      <c r="BPZ61" s="332"/>
      <c r="BQA61" s="332"/>
      <c r="BQB61" s="332"/>
      <c r="BQC61" s="332"/>
      <c r="BQD61" s="332"/>
      <c r="BQE61" s="332"/>
      <c r="BQF61" s="332"/>
      <c r="BQG61" s="332"/>
      <c r="BQH61" s="332"/>
      <c r="BQI61" s="332"/>
      <c r="BQJ61" s="332"/>
      <c r="BQK61" s="332"/>
      <c r="BQL61" s="332"/>
      <c r="BQM61" s="332"/>
      <c r="BQN61" s="332"/>
      <c r="BQO61" s="332"/>
      <c r="BQP61" s="332"/>
      <c r="BQQ61" s="332"/>
      <c r="BQR61" s="332"/>
      <c r="BQS61" s="332"/>
      <c r="BQT61" s="332"/>
      <c r="BQU61" s="332"/>
      <c r="BQV61" s="332"/>
      <c r="BQW61" s="332"/>
      <c r="BQX61" s="332"/>
      <c r="BQY61" s="332"/>
      <c r="BQZ61" s="332"/>
      <c r="BRA61" s="332"/>
      <c r="BRB61" s="332"/>
      <c r="BRC61" s="332"/>
      <c r="BRD61" s="332"/>
      <c r="BRE61" s="332"/>
      <c r="BRF61" s="332"/>
      <c r="BRG61" s="332"/>
      <c r="BRH61" s="332"/>
      <c r="BRI61" s="332"/>
      <c r="BRJ61" s="332"/>
      <c r="BRK61" s="332"/>
      <c r="BRL61" s="332"/>
      <c r="BRM61" s="332"/>
      <c r="BRN61" s="332"/>
      <c r="BRO61" s="332"/>
      <c r="BRP61" s="332"/>
      <c r="BRQ61" s="332"/>
      <c r="BRR61" s="332"/>
      <c r="BRS61" s="332"/>
      <c r="BRT61" s="332"/>
      <c r="BRU61" s="332"/>
      <c r="BRV61" s="332"/>
      <c r="BRW61" s="332"/>
      <c r="BRX61" s="332"/>
      <c r="BRY61" s="332"/>
      <c r="BRZ61" s="332"/>
      <c r="BSA61" s="332"/>
      <c r="BSB61" s="332"/>
      <c r="BSC61" s="332"/>
      <c r="BSD61" s="332"/>
      <c r="BSE61" s="332"/>
      <c r="BSF61" s="332"/>
      <c r="BSG61" s="332"/>
      <c r="BSH61" s="332"/>
      <c r="BSI61" s="332"/>
      <c r="BSJ61" s="332"/>
      <c r="BSK61" s="332"/>
      <c r="BSL61" s="332"/>
      <c r="BSM61" s="332"/>
      <c r="BSN61" s="332"/>
      <c r="BSO61" s="332"/>
      <c r="BSP61" s="332"/>
      <c r="BSQ61" s="332"/>
      <c r="BSR61" s="332"/>
      <c r="BSS61" s="332"/>
      <c r="BST61" s="332"/>
      <c r="BSU61" s="332"/>
      <c r="BSV61" s="332"/>
      <c r="BSW61" s="332"/>
      <c r="BSX61" s="332"/>
      <c r="BSY61" s="332"/>
      <c r="BSZ61" s="332"/>
      <c r="BTA61" s="332"/>
      <c r="BTB61" s="332"/>
      <c r="BTC61" s="332"/>
      <c r="BTD61" s="332"/>
      <c r="BTE61" s="332"/>
      <c r="BTF61" s="332"/>
      <c r="BTG61" s="332"/>
      <c r="BTH61" s="332"/>
      <c r="BTI61" s="332"/>
      <c r="BTJ61" s="332"/>
      <c r="BTK61" s="332"/>
      <c r="BTL61" s="332"/>
      <c r="BTM61" s="332"/>
      <c r="BTN61" s="332"/>
      <c r="BTO61" s="332"/>
      <c r="BTP61" s="332"/>
      <c r="BTQ61" s="332"/>
      <c r="BTR61" s="332"/>
      <c r="BTS61" s="332"/>
      <c r="BTT61" s="332"/>
      <c r="BTU61" s="332"/>
      <c r="BTV61" s="332"/>
      <c r="BTW61" s="332"/>
      <c r="BTX61" s="332"/>
      <c r="BTY61" s="332"/>
      <c r="BTZ61" s="332"/>
      <c r="BUA61" s="332"/>
      <c r="BUB61" s="332"/>
      <c r="BUC61" s="332"/>
      <c r="BUD61" s="332"/>
      <c r="BUE61" s="332"/>
      <c r="BUF61" s="332"/>
      <c r="BUG61" s="332"/>
      <c r="BUH61" s="332"/>
      <c r="BUI61" s="332"/>
      <c r="BUJ61" s="332"/>
      <c r="BUK61" s="332"/>
      <c r="BUL61" s="332"/>
      <c r="BUM61" s="332"/>
      <c r="BUN61" s="332"/>
      <c r="BUO61" s="332"/>
      <c r="BUP61" s="332"/>
      <c r="BUQ61" s="332"/>
      <c r="BUR61" s="332"/>
      <c r="BUS61" s="332"/>
      <c r="BUT61" s="332"/>
      <c r="BUU61" s="332"/>
      <c r="BUV61" s="332"/>
      <c r="BUW61" s="332"/>
      <c r="BUX61" s="332"/>
      <c r="BUY61" s="332"/>
      <c r="BUZ61" s="332"/>
      <c r="BVA61" s="332"/>
      <c r="BVB61" s="332"/>
      <c r="BVC61" s="332"/>
      <c r="BVD61" s="332"/>
      <c r="BVE61" s="332"/>
      <c r="BVF61" s="332"/>
      <c r="BVG61" s="332"/>
      <c r="BVH61" s="332"/>
      <c r="BVI61" s="332"/>
      <c r="BVJ61" s="332"/>
      <c r="BVK61" s="332"/>
      <c r="BVL61" s="332"/>
      <c r="BVM61" s="332"/>
      <c r="BVN61" s="332"/>
      <c r="BVO61" s="332"/>
      <c r="BVP61" s="332"/>
      <c r="BVQ61" s="332"/>
      <c r="BVR61" s="332"/>
      <c r="BVS61" s="332"/>
      <c r="BVT61" s="332"/>
      <c r="BVU61" s="332"/>
      <c r="BVV61" s="332"/>
      <c r="BVW61" s="332"/>
      <c r="BVX61" s="332"/>
      <c r="BVY61" s="332"/>
      <c r="BVZ61" s="332"/>
      <c r="BWA61" s="332"/>
      <c r="BWB61" s="332"/>
      <c r="BWC61" s="332"/>
      <c r="BWD61" s="332"/>
      <c r="BWE61" s="332"/>
      <c r="BWF61" s="332"/>
      <c r="BWG61" s="332"/>
      <c r="BWH61" s="332"/>
      <c r="BWI61" s="332"/>
      <c r="BWJ61" s="332"/>
      <c r="BWK61" s="332"/>
      <c r="BWL61" s="332"/>
      <c r="BWM61" s="332"/>
      <c r="BWN61" s="332"/>
      <c r="BWO61" s="332"/>
      <c r="BWP61" s="332"/>
      <c r="BWQ61" s="332"/>
      <c r="BWR61" s="332"/>
      <c r="BWS61" s="332"/>
      <c r="BWT61" s="332"/>
      <c r="BWU61" s="332"/>
      <c r="BWV61" s="332"/>
      <c r="BWW61" s="332"/>
      <c r="BWX61" s="332"/>
      <c r="BWY61" s="332"/>
      <c r="BWZ61" s="332"/>
      <c r="BXA61" s="332"/>
      <c r="BXB61" s="332"/>
      <c r="BXC61" s="332"/>
      <c r="BXD61" s="332"/>
      <c r="BXE61" s="332"/>
      <c r="BXF61" s="332"/>
      <c r="BXG61" s="332"/>
      <c r="BXH61" s="332"/>
      <c r="BXI61" s="332"/>
      <c r="BXJ61" s="332"/>
      <c r="BXK61" s="332"/>
      <c r="BXL61" s="332"/>
      <c r="BXM61" s="332"/>
      <c r="BXN61" s="332"/>
      <c r="BXO61" s="332"/>
      <c r="BXP61" s="332"/>
      <c r="BXQ61" s="332"/>
      <c r="BXR61" s="332"/>
      <c r="BXS61" s="332"/>
      <c r="BXT61" s="332"/>
      <c r="BXU61" s="332"/>
      <c r="BXV61" s="332"/>
      <c r="BXW61" s="332"/>
      <c r="BXX61" s="332"/>
      <c r="BXY61" s="332"/>
      <c r="BXZ61" s="332"/>
      <c r="BYA61" s="332"/>
      <c r="BYB61" s="332"/>
      <c r="BYC61" s="332"/>
      <c r="BYD61" s="332"/>
      <c r="BYE61" s="332"/>
      <c r="BYF61" s="332"/>
      <c r="BYG61" s="332"/>
      <c r="BYH61" s="332"/>
      <c r="BYI61" s="332"/>
      <c r="BYJ61" s="332"/>
      <c r="BYK61" s="332"/>
      <c r="BYL61" s="332"/>
      <c r="BYM61" s="332"/>
      <c r="BYN61" s="332"/>
      <c r="BYO61" s="332"/>
      <c r="BYP61" s="332"/>
      <c r="BYQ61" s="332"/>
      <c r="BYR61" s="332"/>
      <c r="BYS61" s="332"/>
      <c r="BYT61" s="332"/>
      <c r="BYU61" s="332"/>
      <c r="BYV61" s="332"/>
      <c r="BYW61" s="332"/>
      <c r="BYX61" s="332"/>
      <c r="BYY61" s="332"/>
      <c r="BYZ61" s="332"/>
      <c r="BZA61" s="332"/>
      <c r="BZB61" s="332"/>
      <c r="BZC61" s="332"/>
      <c r="BZD61" s="332"/>
      <c r="BZE61" s="332"/>
      <c r="BZF61" s="332"/>
      <c r="BZG61" s="332"/>
      <c r="BZH61" s="332"/>
      <c r="BZI61" s="332"/>
      <c r="BZJ61" s="332"/>
      <c r="BZK61" s="332"/>
      <c r="BZL61" s="332"/>
      <c r="BZM61" s="332"/>
      <c r="BZN61" s="332"/>
      <c r="BZO61" s="332"/>
      <c r="BZP61" s="332"/>
      <c r="BZQ61" s="332"/>
      <c r="BZR61" s="332"/>
      <c r="BZS61" s="332"/>
      <c r="BZT61" s="332"/>
      <c r="BZU61" s="332"/>
      <c r="BZV61" s="332"/>
      <c r="BZW61" s="332"/>
      <c r="BZX61" s="332"/>
      <c r="BZY61" s="332"/>
      <c r="BZZ61" s="332"/>
      <c r="CAA61" s="332"/>
      <c r="CAB61" s="332"/>
      <c r="CAC61" s="332"/>
      <c r="CAD61" s="332"/>
      <c r="CAE61" s="332"/>
      <c r="CAF61" s="332"/>
      <c r="CAG61" s="332"/>
      <c r="CAH61" s="332"/>
      <c r="CAI61" s="332"/>
      <c r="CAJ61" s="332"/>
      <c r="CAK61" s="332"/>
      <c r="CAL61" s="332"/>
      <c r="CAM61" s="332"/>
      <c r="CAN61" s="332"/>
      <c r="CAO61" s="332"/>
      <c r="CAP61" s="332"/>
      <c r="CAQ61" s="332"/>
      <c r="CAR61" s="332"/>
      <c r="CAS61" s="332"/>
      <c r="CAT61" s="332"/>
      <c r="CAU61" s="332"/>
      <c r="CAV61" s="332"/>
      <c r="CAW61" s="332"/>
      <c r="CAX61" s="332"/>
      <c r="CAY61" s="332"/>
      <c r="CAZ61" s="332"/>
      <c r="CBA61" s="332"/>
      <c r="CBB61" s="332"/>
      <c r="CBC61" s="332"/>
      <c r="CBD61" s="332"/>
      <c r="CBE61" s="332"/>
      <c r="CBF61" s="332"/>
      <c r="CBG61" s="332"/>
      <c r="CBH61" s="332"/>
      <c r="CBI61" s="332"/>
      <c r="CBJ61" s="332"/>
      <c r="CBK61" s="332"/>
      <c r="CBL61" s="332"/>
      <c r="CBM61" s="332"/>
      <c r="CBN61" s="332"/>
      <c r="CBO61" s="332"/>
      <c r="CBP61" s="332"/>
      <c r="CBQ61" s="332"/>
      <c r="CBR61" s="332"/>
      <c r="CBS61" s="332"/>
      <c r="CBT61" s="332"/>
      <c r="CBU61" s="332"/>
      <c r="CBV61" s="332"/>
      <c r="CBW61" s="332"/>
      <c r="CBX61" s="332"/>
      <c r="CBY61" s="332"/>
      <c r="CBZ61" s="332"/>
      <c r="CCA61" s="332"/>
      <c r="CCB61" s="332"/>
      <c r="CCC61" s="332"/>
      <c r="CCD61" s="332"/>
      <c r="CCE61" s="332"/>
      <c r="CCF61" s="332"/>
      <c r="CCG61" s="332"/>
      <c r="CCH61" s="332"/>
      <c r="CCI61" s="332"/>
      <c r="CCJ61" s="332"/>
      <c r="CCK61" s="332"/>
      <c r="CCL61" s="332"/>
      <c r="CCM61" s="332"/>
      <c r="CCN61" s="332"/>
      <c r="CCO61" s="332"/>
      <c r="CCP61" s="332"/>
      <c r="CCQ61" s="332"/>
      <c r="CCR61" s="332"/>
      <c r="CCS61" s="332"/>
      <c r="CCT61" s="332"/>
      <c r="CCU61" s="332"/>
      <c r="CCV61" s="332"/>
      <c r="CCW61" s="332"/>
      <c r="CCX61" s="332"/>
      <c r="CCY61" s="332"/>
      <c r="CCZ61" s="332"/>
      <c r="CDA61" s="332"/>
      <c r="CDB61" s="332"/>
      <c r="CDC61" s="332"/>
      <c r="CDD61" s="332"/>
      <c r="CDE61" s="332"/>
      <c r="CDF61" s="332"/>
      <c r="CDG61" s="332"/>
      <c r="CDH61" s="332"/>
      <c r="CDI61" s="332"/>
      <c r="CDJ61" s="332"/>
      <c r="CDK61" s="332"/>
      <c r="CDL61" s="332"/>
      <c r="CDM61" s="332"/>
      <c r="CDN61" s="332"/>
      <c r="CDO61" s="332"/>
      <c r="CDP61" s="332"/>
      <c r="CDQ61" s="332"/>
      <c r="CDR61" s="332"/>
      <c r="CDS61" s="332"/>
      <c r="CDT61" s="332"/>
      <c r="CDU61" s="332"/>
      <c r="CDV61" s="332"/>
      <c r="CDW61" s="332"/>
      <c r="CDX61" s="332"/>
      <c r="CDY61" s="332"/>
      <c r="CDZ61" s="332"/>
      <c r="CEA61" s="332"/>
      <c r="CEB61" s="332"/>
      <c r="CEC61" s="332"/>
      <c r="CED61" s="332"/>
      <c r="CEE61" s="332"/>
      <c r="CEF61" s="332"/>
      <c r="CEG61" s="332"/>
      <c r="CEH61" s="332"/>
      <c r="CEI61" s="332"/>
      <c r="CEJ61" s="332"/>
      <c r="CEK61" s="332"/>
      <c r="CEL61" s="332"/>
      <c r="CEM61" s="332"/>
      <c r="CEN61" s="332"/>
      <c r="CEO61" s="332"/>
      <c r="CEP61" s="332"/>
      <c r="CEQ61" s="332"/>
      <c r="CER61" s="332"/>
      <c r="CES61" s="332"/>
      <c r="CET61" s="332"/>
      <c r="CEU61" s="332"/>
      <c r="CEV61" s="332"/>
      <c r="CEW61" s="332"/>
      <c r="CEX61" s="332"/>
      <c r="CEY61" s="332"/>
      <c r="CEZ61" s="332"/>
      <c r="CFA61" s="332"/>
      <c r="CFB61" s="332"/>
      <c r="CFC61" s="332"/>
      <c r="CFD61" s="332"/>
      <c r="CFE61" s="332"/>
      <c r="CFF61" s="332"/>
      <c r="CFG61" s="332"/>
      <c r="CFH61" s="332"/>
      <c r="CFI61" s="332"/>
      <c r="CFJ61" s="332"/>
      <c r="CFK61" s="332"/>
      <c r="CFL61" s="332"/>
      <c r="CFM61" s="332"/>
      <c r="CFN61" s="332"/>
      <c r="CFO61" s="332"/>
      <c r="CFP61" s="332"/>
      <c r="CFQ61" s="332"/>
      <c r="CFR61" s="332"/>
      <c r="CFS61" s="332"/>
      <c r="CFT61" s="332"/>
      <c r="CFU61" s="332"/>
      <c r="CFV61" s="332"/>
      <c r="CFW61" s="332"/>
      <c r="CFX61" s="332"/>
      <c r="CFY61" s="332"/>
      <c r="CFZ61" s="332"/>
      <c r="CGA61" s="332"/>
      <c r="CGB61" s="332"/>
      <c r="CGC61" s="332"/>
      <c r="CGD61" s="332"/>
      <c r="CGE61" s="332"/>
      <c r="CGF61" s="332"/>
      <c r="CGG61" s="332"/>
      <c r="CGH61" s="332"/>
      <c r="CGI61" s="332"/>
      <c r="CGJ61" s="332"/>
      <c r="CGK61" s="332"/>
      <c r="CGL61" s="332"/>
      <c r="CGM61" s="332"/>
      <c r="CGN61" s="332"/>
      <c r="CGO61" s="332"/>
      <c r="CGP61" s="332"/>
      <c r="CGQ61" s="332"/>
      <c r="CGR61" s="332"/>
      <c r="CGS61" s="332"/>
      <c r="CGT61" s="332"/>
      <c r="CGU61" s="332"/>
      <c r="CGV61" s="332"/>
      <c r="CGW61" s="332"/>
      <c r="CGX61" s="332"/>
      <c r="CGY61" s="332"/>
      <c r="CGZ61" s="332"/>
      <c r="CHA61" s="332"/>
      <c r="CHB61" s="332"/>
      <c r="CHC61" s="332"/>
      <c r="CHD61" s="332"/>
      <c r="CHE61" s="332"/>
      <c r="CHF61" s="332"/>
      <c r="CHG61" s="332"/>
      <c r="CHH61" s="332"/>
      <c r="CHI61" s="332"/>
      <c r="CHJ61" s="332"/>
      <c r="CHK61" s="332"/>
      <c r="CHL61" s="332"/>
      <c r="CHM61" s="332"/>
      <c r="CHN61" s="332"/>
      <c r="CHO61" s="332"/>
      <c r="CHP61" s="332"/>
      <c r="CHQ61" s="332"/>
      <c r="CHR61" s="332"/>
      <c r="CHS61" s="332"/>
      <c r="CHT61" s="332"/>
      <c r="CHU61" s="332"/>
      <c r="CHV61" s="332"/>
      <c r="CHW61" s="332"/>
      <c r="CHX61" s="332"/>
      <c r="CHY61" s="332"/>
      <c r="CHZ61" s="332"/>
      <c r="CIA61" s="332"/>
      <c r="CIB61" s="332"/>
      <c r="CIC61" s="332"/>
      <c r="CID61" s="332"/>
      <c r="CIE61" s="332"/>
      <c r="CIF61" s="332"/>
      <c r="CIG61" s="332"/>
      <c r="CIH61" s="332"/>
      <c r="CII61" s="332"/>
      <c r="CIJ61" s="332"/>
      <c r="CIK61" s="332"/>
      <c r="CIL61" s="332"/>
      <c r="CIM61" s="332"/>
      <c r="CIN61" s="332"/>
      <c r="CIO61" s="332"/>
      <c r="CIP61" s="332"/>
      <c r="CIQ61" s="332"/>
      <c r="CIR61" s="332"/>
      <c r="CIS61" s="332"/>
      <c r="CIT61" s="332"/>
      <c r="CIU61" s="332"/>
      <c r="CIV61" s="332"/>
      <c r="CIW61" s="332"/>
      <c r="CIX61" s="332"/>
      <c r="CIY61" s="332"/>
      <c r="CIZ61" s="332"/>
      <c r="CJA61" s="332"/>
      <c r="CJB61" s="332"/>
      <c r="CJC61" s="332"/>
      <c r="CJD61" s="332"/>
      <c r="CJE61" s="332"/>
      <c r="CJF61" s="332"/>
      <c r="CJG61" s="332"/>
      <c r="CJH61" s="332"/>
      <c r="CJI61" s="332"/>
      <c r="CJJ61" s="332"/>
      <c r="CJK61" s="332"/>
      <c r="CJL61" s="332"/>
      <c r="CJM61" s="332"/>
      <c r="CJN61" s="332"/>
      <c r="CJO61" s="332"/>
      <c r="CJP61" s="332"/>
      <c r="CJQ61" s="332"/>
      <c r="CJR61" s="332"/>
      <c r="CJS61" s="332"/>
      <c r="CJT61" s="332"/>
      <c r="CJU61" s="332"/>
      <c r="CJV61" s="332"/>
      <c r="CJW61" s="332"/>
      <c r="CJX61" s="332"/>
      <c r="CJY61" s="332"/>
      <c r="CJZ61" s="332"/>
      <c r="CKA61" s="332"/>
      <c r="CKB61" s="332"/>
      <c r="CKC61" s="332"/>
      <c r="CKD61" s="332"/>
      <c r="CKE61" s="332"/>
      <c r="CKF61" s="332"/>
      <c r="CKG61" s="332"/>
      <c r="CKH61" s="332"/>
      <c r="CKI61" s="332"/>
      <c r="CKJ61" s="332"/>
      <c r="CKK61" s="332"/>
      <c r="CKL61" s="332"/>
      <c r="CKM61" s="332"/>
      <c r="CKN61" s="332"/>
      <c r="CKO61" s="332"/>
      <c r="CKP61" s="332"/>
      <c r="CKQ61" s="332"/>
      <c r="CKR61" s="332"/>
      <c r="CKS61" s="332"/>
      <c r="CKT61" s="332"/>
      <c r="CKU61" s="332"/>
      <c r="CKV61" s="332"/>
      <c r="CKW61" s="332"/>
      <c r="CKX61" s="332"/>
      <c r="CKY61" s="332"/>
      <c r="CKZ61" s="332"/>
      <c r="CLA61" s="332"/>
      <c r="CLB61" s="332"/>
      <c r="CLC61" s="332"/>
      <c r="CLD61" s="332"/>
      <c r="CLE61" s="332"/>
      <c r="CLF61" s="332"/>
      <c r="CLG61" s="332"/>
      <c r="CLH61" s="332"/>
      <c r="CLI61" s="332"/>
      <c r="CLJ61" s="332"/>
      <c r="CLK61" s="332"/>
      <c r="CLL61" s="332"/>
      <c r="CLM61" s="332"/>
      <c r="CLN61" s="332"/>
      <c r="CLO61" s="332"/>
      <c r="CLP61" s="332"/>
      <c r="CLQ61" s="332"/>
      <c r="CLR61" s="332"/>
      <c r="CLS61" s="332"/>
      <c r="CLT61" s="332"/>
      <c r="CLU61" s="332"/>
      <c r="CLV61" s="332"/>
      <c r="CLW61" s="332"/>
      <c r="CLX61" s="332"/>
      <c r="CLY61" s="332"/>
      <c r="CLZ61" s="332"/>
      <c r="CMA61" s="332"/>
      <c r="CMB61" s="332"/>
      <c r="CMC61" s="332"/>
      <c r="CMD61" s="332"/>
      <c r="CME61" s="332"/>
      <c r="CMF61" s="332"/>
      <c r="CMG61" s="332"/>
      <c r="CMH61" s="332"/>
      <c r="CMI61" s="332"/>
      <c r="CMJ61" s="332"/>
      <c r="CMK61" s="332"/>
      <c r="CML61" s="332"/>
      <c r="CMM61" s="332"/>
      <c r="CMN61" s="332"/>
      <c r="CMO61" s="332"/>
      <c r="CMP61" s="332"/>
      <c r="CMQ61" s="332"/>
      <c r="CMR61" s="332"/>
      <c r="CMS61" s="332"/>
      <c r="CMT61" s="332"/>
      <c r="CMU61" s="332"/>
      <c r="CMV61" s="332"/>
      <c r="CMW61" s="332"/>
      <c r="CMX61" s="332"/>
      <c r="CMY61" s="332"/>
      <c r="CMZ61" s="332"/>
      <c r="CNA61" s="332"/>
      <c r="CNB61" s="332"/>
      <c r="CNC61" s="332"/>
      <c r="CND61" s="332"/>
      <c r="CNE61" s="332"/>
      <c r="CNF61" s="332"/>
      <c r="CNG61" s="332"/>
      <c r="CNH61" s="332"/>
      <c r="CNI61" s="332"/>
      <c r="CNJ61" s="332"/>
      <c r="CNK61" s="332"/>
      <c r="CNL61" s="332"/>
      <c r="CNM61" s="332"/>
      <c r="CNN61" s="332"/>
      <c r="CNO61" s="332"/>
      <c r="CNP61" s="332"/>
      <c r="CNQ61" s="332"/>
      <c r="CNR61" s="332"/>
      <c r="CNS61" s="332"/>
      <c r="CNT61" s="332"/>
      <c r="CNU61" s="332"/>
      <c r="CNV61" s="332"/>
      <c r="CNW61" s="332"/>
      <c r="CNX61" s="332"/>
      <c r="CNY61" s="332"/>
      <c r="CNZ61" s="332"/>
      <c r="COA61" s="332"/>
      <c r="COB61" s="332"/>
      <c r="COC61" s="332"/>
      <c r="COD61" s="332"/>
      <c r="COE61" s="332"/>
      <c r="COF61" s="332"/>
      <c r="COG61" s="332"/>
      <c r="COH61" s="332"/>
      <c r="COI61" s="332"/>
      <c r="COJ61" s="332"/>
      <c r="COK61" s="332"/>
      <c r="COL61" s="332"/>
      <c r="COM61" s="332"/>
      <c r="CON61" s="332"/>
      <c r="COO61" s="332"/>
      <c r="COP61" s="332"/>
      <c r="COQ61" s="332"/>
      <c r="COR61" s="332"/>
      <c r="COS61" s="332"/>
      <c r="COT61" s="332"/>
      <c r="COU61" s="332"/>
      <c r="COV61" s="332"/>
      <c r="COW61" s="332"/>
      <c r="COX61" s="332"/>
      <c r="COY61" s="332"/>
      <c r="COZ61" s="332"/>
      <c r="CPA61" s="332"/>
      <c r="CPB61" s="332"/>
      <c r="CPC61" s="332"/>
      <c r="CPD61" s="332"/>
      <c r="CPE61" s="332"/>
      <c r="CPF61" s="332"/>
      <c r="CPG61" s="332"/>
      <c r="CPH61" s="332"/>
      <c r="CPI61" s="332"/>
      <c r="CPJ61" s="332"/>
      <c r="CPK61" s="332"/>
      <c r="CPL61" s="332"/>
      <c r="CPM61" s="332"/>
      <c r="CPN61" s="332"/>
      <c r="CPO61" s="332"/>
      <c r="CPP61" s="332"/>
      <c r="CPQ61" s="332"/>
      <c r="CPR61" s="332"/>
      <c r="CPS61" s="332"/>
      <c r="CPT61" s="332"/>
      <c r="CPU61" s="332"/>
      <c r="CPV61" s="332"/>
      <c r="CPW61" s="332"/>
      <c r="CPX61" s="332"/>
      <c r="CPY61" s="332"/>
      <c r="CPZ61" s="332"/>
      <c r="CQA61" s="332"/>
      <c r="CQB61" s="332"/>
      <c r="CQC61" s="332"/>
      <c r="CQD61" s="332"/>
      <c r="CQE61" s="332"/>
      <c r="CQF61" s="332"/>
      <c r="CQG61" s="332"/>
      <c r="CQH61" s="332"/>
      <c r="CQI61" s="332"/>
      <c r="CQJ61" s="332"/>
      <c r="CQK61" s="332"/>
      <c r="CQL61" s="332"/>
      <c r="CQM61" s="332"/>
      <c r="CQN61" s="332"/>
      <c r="CQO61" s="332"/>
      <c r="CQP61" s="332"/>
      <c r="CQQ61" s="332"/>
      <c r="CQR61" s="332"/>
      <c r="CQS61" s="332"/>
      <c r="CQT61" s="332"/>
      <c r="CQU61" s="332"/>
      <c r="CQV61" s="332"/>
      <c r="CQW61" s="332"/>
      <c r="CQX61" s="332"/>
      <c r="CQY61" s="332"/>
      <c r="CQZ61" s="332"/>
      <c r="CRA61" s="332"/>
      <c r="CRB61" s="332"/>
      <c r="CRC61" s="332"/>
      <c r="CRD61" s="332"/>
      <c r="CRE61" s="332"/>
      <c r="CRF61" s="332"/>
      <c r="CRG61" s="332"/>
      <c r="CRH61" s="332"/>
      <c r="CRI61" s="332"/>
      <c r="CRJ61" s="332"/>
      <c r="CRK61" s="332"/>
      <c r="CRL61" s="332"/>
      <c r="CRM61" s="332"/>
      <c r="CRN61" s="332"/>
      <c r="CRO61" s="332"/>
      <c r="CRP61" s="332"/>
      <c r="CRQ61" s="332"/>
      <c r="CRR61" s="332"/>
      <c r="CRS61" s="332"/>
      <c r="CRT61" s="332"/>
      <c r="CRU61" s="332"/>
      <c r="CRV61" s="332"/>
      <c r="CRW61" s="332"/>
      <c r="CRX61" s="332"/>
      <c r="CRY61" s="332"/>
      <c r="CRZ61" s="332"/>
      <c r="CSA61" s="332"/>
      <c r="CSB61" s="332"/>
      <c r="CSC61" s="332"/>
      <c r="CSD61" s="332"/>
      <c r="CSE61" s="332"/>
      <c r="CSF61" s="332"/>
      <c r="CSG61" s="332"/>
      <c r="CSH61" s="332"/>
      <c r="CSI61" s="332"/>
      <c r="CSJ61" s="332"/>
      <c r="CSK61" s="332"/>
      <c r="CSL61" s="332"/>
      <c r="CSM61" s="332"/>
      <c r="CSN61" s="332"/>
      <c r="CSO61" s="332"/>
      <c r="CSP61" s="332"/>
      <c r="CSQ61" s="332"/>
      <c r="CSR61" s="332"/>
      <c r="CSS61" s="332"/>
      <c r="CST61" s="332"/>
      <c r="CSU61" s="332"/>
      <c r="CSV61" s="332"/>
      <c r="CSW61" s="332"/>
      <c r="CSX61" s="332"/>
      <c r="CSY61" s="332"/>
      <c r="CSZ61" s="332"/>
      <c r="CTA61" s="332"/>
      <c r="CTB61" s="332"/>
      <c r="CTC61" s="332"/>
      <c r="CTD61" s="332"/>
      <c r="CTE61" s="332"/>
      <c r="CTF61" s="332"/>
      <c r="CTG61" s="332"/>
      <c r="CTH61" s="332"/>
      <c r="CTI61" s="332"/>
      <c r="CTJ61" s="332"/>
      <c r="CTK61" s="332"/>
      <c r="CTL61" s="332"/>
      <c r="CTM61" s="332"/>
      <c r="CTN61" s="332"/>
      <c r="CTO61" s="332"/>
      <c r="CTP61" s="332"/>
      <c r="CTQ61" s="332"/>
      <c r="CTR61" s="332"/>
      <c r="CTS61" s="332"/>
      <c r="CTT61" s="332"/>
      <c r="CTU61" s="332"/>
      <c r="CTV61" s="332"/>
      <c r="CTW61" s="332"/>
      <c r="CTX61" s="332"/>
      <c r="CTY61" s="332"/>
      <c r="CTZ61" s="332"/>
      <c r="CUA61" s="332"/>
      <c r="CUB61" s="332"/>
      <c r="CUC61" s="332"/>
      <c r="CUD61" s="332"/>
      <c r="CUE61" s="332"/>
      <c r="CUF61" s="332"/>
      <c r="CUG61" s="332"/>
      <c r="CUH61" s="332"/>
      <c r="CUI61" s="332"/>
      <c r="CUJ61" s="332"/>
      <c r="CUK61" s="332"/>
      <c r="CUL61" s="332"/>
      <c r="CUM61" s="332"/>
      <c r="CUN61" s="332"/>
      <c r="CUO61" s="332"/>
      <c r="CUP61" s="332"/>
      <c r="CUQ61" s="332"/>
      <c r="CUR61" s="332"/>
      <c r="CUS61" s="332"/>
      <c r="CUT61" s="332"/>
      <c r="CUU61" s="332"/>
      <c r="CUV61" s="332"/>
      <c r="CUW61" s="332"/>
      <c r="CUX61" s="332"/>
      <c r="CUY61" s="332"/>
      <c r="CUZ61" s="332"/>
      <c r="CVA61" s="332"/>
      <c r="CVB61" s="332"/>
      <c r="CVC61" s="332"/>
      <c r="CVD61" s="332"/>
      <c r="CVE61" s="332"/>
      <c r="CVF61" s="332"/>
      <c r="CVG61" s="332"/>
      <c r="CVH61" s="332"/>
      <c r="CVI61" s="332"/>
      <c r="CVJ61" s="332"/>
      <c r="CVK61" s="332"/>
      <c r="CVL61" s="332"/>
      <c r="CVM61" s="332"/>
      <c r="CVN61" s="332"/>
      <c r="CVO61" s="332"/>
      <c r="CVP61" s="332"/>
      <c r="CVQ61" s="332"/>
      <c r="CVR61" s="332"/>
      <c r="CVS61" s="332"/>
      <c r="CVT61" s="332"/>
      <c r="CVU61" s="332"/>
      <c r="CVV61" s="332"/>
      <c r="CVW61" s="332"/>
      <c r="CVX61" s="332"/>
      <c r="CVY61" s="332"/>
      <c r="CVZ61" s="332"/>
      <c r="CWA61" s="332"/>
      <c r="CWB61" s="332"/>
      <c r="CWC61" s="332"/>
      <c r="CWD61" s="332"/>
      <c r="CWE61" s="332"/>
      <c r="CWF61" s="332"/>
      <c r="CWG61" s="332"/>
      <c r="CWH61" s="332"/>
      <c r="CWI61" s="332"/>
      <c r="CWJ61" s="332"/>
      <c r="CWK61" s="332"/>
      <c r="CWL61" s="332"/>
      <c r="CWM61" s="332"/>
      <c r="CWN61" s="332"/>
      <c r="CWO61" s="332"/>
      <c r="CWP61" s="332"/>
      <c r="CWQ61" s="332"/>
      <c r="CWR61" s="332"/>
      <c r="CWS61" s="332"/>
      <c r="CWT61" s="332"/>
      <c r="CWU61" s="332"/>
      <c r="CWV61" s="332"/>
      <c r="CWW61" s="332"/>
      <c r="CWX61" s="332"/>
      <c r="CWY61" s="332"/>
      <c r="CWZ61" s="332"/>
      <c r="CXA61" s="332"/>
      <c r="CXB61" s="332"/>
      <c r="CXC61" s="332"/>
      <c r="CXD61" s="332"/>
      <c r="CXE61" s="332"/>
      <c r="CXF61" s="332"/>
      <c r="CXG61" s="332"/>
      <c r="CXH61" s="332"/>
      <c r="CXI61" s="332"/>
      <c r="CXJ61" s="332"/>
      <c r="CXK61" s="332"/>
      <c r="CXL61" s="332"/>
      <c r="CXM61" s="332"/>
      <c r="CXN61" s="332"/>
      <c r="CXO61" s="332"/>
      <c r="CXP61" s="332"/>
      <c r="CXQ61" s="332"/>
      <c r="CXR61" s="332"/>
      <c r="CXS61" s="332"/>
      <c r="CXT61" s="332"/>
      <c r="CXU61" s="332"/>
      <c r="CXV61" s="332"/>
      <c r="CXW61" s="332"/>
      <c r="CXX61" s="332"/>
      <c r="CXY61" s="332"/>
      <c r="CXZ61" s="332"/>
      <c r="CYA61" s="332"/>
      <c r="CYB61" s="332"/>
      <c r="CYC61" s="332"/>
      <c r="CYD61" s="332"/>
      <c r="CYE61" s="332"/>
      <c r="CYF61" s="332"/>
      <c r="CYG61" s="332"/>
      <c r="CYH61" s="332"/>
      <c r="CYI61" s="332"/>
      <c r="CYJ61" s="332"/>
      <c r="CYK61" s="332"/>
      <c r="CYL61" s="332"/>
      <c r="CYM61" s="332"/>
      <c r="CYN61" s="332"/>
      <c r="CYO61" s="332"/>
      <c r="CYP61" s="332"/>
      <c r="CYQ61" s="332"/>
      <c r="CYR61" s="332"/>
      <c r="CYS61" s="332"/>
      <c r="CYT61" s="332"/>
      <c r="CYU61" s="332"/>
      <c r="CYV61" s="332"/>
      <c r="CYW61" s="332"/>
      <c r="CYX61" s="332"/>
      <c r="CYY61" s="332"/>
      <c r="CYZ61" s="332"/>
      <c r="CZA61" s="332"/>
      <c r="CZB61" s="332"/>
      <c r="CZC61" s="332"/>
      <c r="CZD61" s="332"/>
      <c r="CZE61" s="332"/>
      <c r="CZF61" s="332"/>
      <c r="CZG61" s="332"/>
      <c r="CZH61" s="332"/>
      <c r="CZI61" s="332"/>
      <c r="CZJ61" s="332"/>
      <c r="CZK61" s="332"/>
      <c r="CZL61" s="332"/>
      <c r="CZM61" s="332"/>
      <c r="CZN61" s="332"/>
      <c r="CZO61" s="332"/>
      <c r="CZP61" s="332"/>
      <c r="CZQ61" s="332"/>
      <c r="CZR61" s="332"/>
      <c r="CZS61" s="332"/>
      <c r="CZT61" s="332"/>
      <c r="CZU61" s="332"/>
      <c r="CZV61" s="332"/>
      <c r="CZW61" s="332"/>
      <c r="CZX61" s="332"/>
      <c r="CZY61" s="332"/>
      <c r="CZZ61" s="332"/>
      <c r="DAA61" s="332"/>
      <c r="DAB61" s="332"/>
      <c r="DAC61" s="332"/>
      <c r="DAD61" s="332"/>
      <c r="DAE61" s="332"/>
      <c r="DAF61" s="332"/>
      <c r="DAG61" s="332"/>
      <c r="DAH61" s="332"/>
      <c r="DAI61" s="332"/>
      <c r="DAJ61" s="332"/>
      <c r="DAK61" s="332"/>
      <c r="DAL61" s="332"/>
      <c r="DAM61" s="332"/>
      <c r="DAN61" s="332"/>
      <c r="DAO61" s="332"/>
      <c r="DAP61" s="332"/>
      <c r="DAQ61" s="332"/>
      <c r="DAR61" s="332"/>
      <c r="DAS61" s="332"/>
      <c r="DAT61" s="332"/>
      <c r="DAU61" s="332"/>
      <c r="DAV61" s="332"/>
      <c r="DAW61" s="332"/>
      <c r="DAX61" s="332"/>
      <c r="DAY61" s="332"/>
      <c r="DAZ61" s="332"/>
      <c r="DBA61" s="332"/>
      <c r="DBB61" s="332"/>
      <c r="DBC61" s="332"/>
      <c r="DBD61" s="332"/>
      <c r="DBE61" s="332"/>
      <c r="DBF61" s="332"/>
      <c r="DBG61" s="332"/>
      <c r="DBH61" s="332"/>
      <c r="DBI61" s="332"/>
      <c r="DBJ61" s="332"/>
      <c r="DBK61" s="332"/>
      <c r="DBL61" s="332"/>
      <c r="DBM61" s="332"/>
      <c r="DBN61" s="332"/>
      <c r="DBO61" s="332"/>
      <c r="DBP61" s="332"/>
      <c r="DBQ61" s="332"/>
      <c r="DBR61" s="332"/>
      <c r="DBS61" s="332"/>
      <c r="DBT61" s="332"/>
      <c r="DBU61" s="332"/>
      <c r="DBV61" s="332"/>
      <c r="DBW61" s="332"/>
      <c r="DBX61" s="332"/>
      <c r="DBY61" s="332"/>
      <c r="DBZ61" s="332"/>
      <c r="DCA61" s="332"/>
      <c r="DCB61" s="332"/>
      <c r="DCC61" s="332"/>
      <c r="DCD61" s="332"/>
      <c r="DCE61" s="332"/>
      <c r="DCF61" s="332"/>
      <c r="DCG61" s="332"/>
      <c r="DCH61" s="332"/>
      <c r="DCI61" s="332"/>
      <c r="DCJ61" s="332"/>
      <c r="DCK61" s="332"/>
      <c r="DCL61" s="332"/>
      <c r="DCM61" s="332"/>
      <c r="DCN61" s="332"/>
      <c r="DCO61" s="332"/>
      <c r="DCP61" s="332"/>
      <c r="DCQ61" s="332"/>
      <c r="DCR61" s="332"/>
      <c r="DCS61" s="332"/>
      <c r="DCT61" s="332"/>
      <c r="DCU61" s="332"/>
      <c r="DCV61" s="332"/>
      <c r="DCW61" s="332"/>
      <c r="DCX61" s="332"/>
      <c r="DCY61" s="332"/>
      <c r="DCZ61" s="332"/>
      <c r="DDA61" s="332"/>
      <c r="DDB61" s="332"/>
      <c r="DDC61" s="332"/>
      <c r="DDD61" s="332"/>
      <c r="DDE61" s="332"/>
      <c r="DDF61" s="332"/>
      <c r="DDG61" s="332"/>
      <c r="DDH61" s="332"/>
      <c r="DDI61" s="332"/>
      <c r="DDJ61" s="332"/>
      <c r="DDK61" s="332"/>
      <c r="DDL61" s="332"/>
      <c r="DDM61" s="332"/>
      <c r="DDN61" s="332"/>
      <c r="DDO61" s="332"/>
      <c r="DDP61" s="332"/>
      <c r="DDQ61" s="332"/>
      <c r="DDR61" s="332"/>
      <c r="DDS61" s="332"/>
      <c r="DDT61" s="332"/>
      <c r="DDU61" s="332"/>
      <c r="DDV61" s="332"/>
      <c r="DDW61" s="332"/>
      <c r="DDX61" s="332"/>
      <c r="DDY61" s="332"/>
      <c r="DDZ61" s="332"/>
      <c r="DEA61" s="332"/>
      <c r="DEB61" s="332"/>
      <c r="DEC61" s="332"/>
      <c r="DED61" s="332"/>
      <c r="DEE61" s="332"/>
      <c r="DEF61" s="332"/>
      <c r="DEG61" s="332"/>
      <c r="DEH61" s="332"/>
      <c r="DEI61" s="332"/>
      <c r="DEJ61" s="332"/>
      <c r="DEK61" s="332"/>
      <c r="DEL61" s="332"/>
      <c r="DEM61" s="332"/>
      <c r="DEN61" s="332"/>
      <c r="DEO61" s="332"/>
      <c r="DEP61" s="332"/>
      <c r="DEQ61" s="332"/>
      <c r="DER61" s="332"/>
      <c r="DES61" s="332"/>
      <c r="DET61" s="332"/>
      <c r="DEU61" s="332"/>
      <c r="DEV61" s="332"/>
      <c r="DEW61" s="332"/>
      <c r="DEX61" s="332"/>
      <c r="DEY61" s="332"/>
      <c r="DEZ61" s="332"/>
      <c r="DFA61" s="332"/>
      <c r="DFB61" s="332"/>
      <c r="DFC61" s="332"/>
      <c r="DFD61" s="332"/>
      <c r="DFE61" s="332"/>
      <c r="DFF61" s="332"/>
      <c r="DFG61" s="332"/>
      <c r="DFH61" s="332"/>
      <c r="DFI61" s="332"/>
      <c r="DFJ61" s="332"/>
      <c r="DFK61" s="332"/>
      <c r="DFL61" s="332"/>
      <c r="DFM61" s="332"/>
      <c r="DFN61" s="332"/>
      <c r="DFO61" s="332"/>
      <c r="DFP61" s="332"/>
      <c r="DFQ61" s="332"/>
      <c r="DFR61" s="332"/>
      <c r="DFS61" s="332"/>
      <c r="DFT61" s="332"/>
      <c r="DFU61" s="332"/>
      <c r="DFV61" s="332"/>
      <c r="DFW61" s="332"/>
      <c r="DFX61" s="332"/>
      <c r="DFY61" s="332"/>
      <c r="DFZ61" s="332"/>
      <c r="DGA61" s="332"/>
      <c r="DGB61" s="332"/>
      <c r="DGC61" s="332"/>
      <c r="DGD61" s="332"/>
      <c r="DGE61" s="332"/>
      <c r="DGF61" s="332"/>
      <c r="DGG61" s="332"/>
      <c r="DGH61" s="332"/>
      <c r="DGI61" s="332"/>
      <c r="DGJ61" s="332"/>
      <c r="DGK61" s="332"/>
      <c r="DGL61" s="332"/>
      <c r="DGM61" s="332"/>
      <c r="DGN61" s="332"/>
      <c r="DGO61" s="332"/>
      <c r="DGP61" s="332"/>
      <c r="DGQ61" s="332"/>
      <c r="DGR61" s="332"/>
      <c r="DGS61" s="332"/>
      <c r="DGT61" s="332"/>
      <c r="DGU61" s="332"/>
      <c r="DGV61" s="332"/>
      <c r="DGW61" s="332"/>
      <c r="DGX61" s="332"/>
      <c r="DGY61" s="332"/>
      <c r="DGZ61" s="332"/>
      <c r="DHA61" s="332"/>
      <c r="DHB61" s="332"/>
      <c r="DHC61" s="332"/>
      <c r="DHD61" s="332"/>
      <c r="DHE61" s="332"/>
      <c r="DHF61" s="332"/>
      <c r="DHG61" s="332"/>
      <c r="DHH61" s="332"/>
      <c r="DHI61" s="332"/>
      <c r="DHJ61" s="332"/>
      <c r="DHK61" s="332"/>
      <c r="DHL61" s="332"/>
      <c r="DHM61" s="332"/>
      <c r="DHN61" s="332"/>
      <c r="DHO61" s="332"/>
      <c r="DHP61" s="332"/>
      <c r="DHQ61" s="332"/>
      <c r="DHR61" s="332"/>
      <c r="DHS61" s="332"/>
      <c r="DHT61" s="332"/>
      <c r="DHU61" s="332"/>
      <c r="DHV61" s="332"/>
      <c r="DHW61" s="332"/>
      <c r="DHX61" s="332"/>
      <c r="DHY61" s="332"/>
      <c r="DHZ61" s="332"/>
      <c r="DIA61" s="332"/>
      <c r="DIB61" s="332"/>
      <c r="DIC61" s="332"/>
      <c r="DID61" s="332"/>
      <c r="DIE61" s="332"/>
      <c r="DIF61" s="332"/>
      <c r="DIG61" s="332"/>
      <c r="DIH61" s="332"/>
      <c r="DII61" s="332"/>
      <c r="DIJ61" s="332"/>
      <c r="DIK61" s="332"/>
      <c r="DIL61" s="332"/>
      <c r="DIM61" s="332"/>
      <c r="DIN61" s="332"/>
      <c r="DIO61" s="332"/>
      <c r="DIP61" s="332"/>
      <c r="DIQ61" s="332"/>
      <c r="DIR61" s="332"/>
      <c r="DIS61" s="332"/>
      <c r="DIT61" s="332"/>
      <c r="DIU61" s="332"/>
      <c r="DIV61" s="332"/>
      <c r="DIW61" s="332"/>
      <c r="DIX61" s="332"/>
      <c r="DIY61" s="332"/>
      <c r="DIZ61" s="332"/>
      <c r="DJA61" s="332"/>
      <c r="DJB61" s="332"/>
      <c r="DJC61" s="332"/>
      <c r="DJD61" s="332"/>
      <c r="DJE61" s="332"/>
      <c r="DJF61" s="332"/>
      <c r="DJG61" s="332"/>
      <c r="DJH61" s="332"/>
      <c r="DJI61" s="332"/>
      <c r="DJJ61" s="332"/>
      <c r="DJK61" s="332"/>
      <c r="DJL61" s="332"/>
      <c r="DJM61" s="332"/>
      <c r="DJN61" s="332"/>
      <c r="DJO61" s="332"/>
      <c r="DJP61" s="332"/>
      <c r="DJQ61" s="332"/>
      <c r="DJR61" s="332"/>
      <c r="DJS61" s="332"/>
      <c r="DJT61" s="332"/>
      <c r="DJU61" s="332"/>
      <c r="DJV61" s="332"/>
      <c r="DJW61" s="332"/>
      <c r="DJX61" s="332"/>
      <c r="DJY61" s="332"/>
      <c r="DJZ61" s="332"/>
      <c r="DKA61" s="332"/>
      <c r="DKB61" s="332"/>
      <c r="DKC61" s="332"/>
      <c r="DKD61" s="332"/>
      <c r="DKE61" s="332"/>
      <c r="DKF61" s="332"/>
      <c r="DKG61" s="332"/>
      <c r="DKH61" s="332"/>
      <c r="DKI61" s="332"/>
      <c r="DKJ61" s="332"/>
      <c r="DKK61" s="332"/>
      <c r="DKL61" s="332"/>
      <c r="DKM61" s="332"/>
      <c r="DKN61" s="332"/>
      <c r="DKO61" s="332"/>
      <c r="DKP61" s="332"/>
      <c r="DKQ61" s="332"/>
      <c r="DKR61" s="332"/>
      <c r="DKS61" s="332"/>
      <c r="DKT61" s="332"/>
      <c r="DKU61" s="332"/>
      <c r="DKV61" s="332"/>
      <c r="DKW61" s="332"/>
      <c r="DKX61" s="332"/>
      <c r="DKY61" s="332"/>
      <c r="DKZ61" s="332"/>
      <c r="DLA61" s="332"/>
      <c r="DLB61" s="332"/>
      <c r="DLC61" s="332"/>
      <c r="DLD61" s="332"/>
      <c r="DLE61" s="332"/>
      <c r="DLF61" s="332"/>
      <c r="DLG61" s="332"/>
      <c r="DLH61" s="332"/>
      <c r="DLI61" s="332"/>
      <c r="DLJ61" s="332"/>
      <c r="DLK61" s="332"/>
      <c r="DLL61" s="332"/>
      <c r="DLM61" s="332"/>
      <c r="DLN61" s="332"/>
      <c r="DLO61" s="332"/>
      <c r="DLP61" s="332"/>
      <c r="DLQ61" s="332"/>
      <c r="DLR61" s="332"/>
      <c r="DLS61" s="332"/>
      <c r="DLT61" s="332"/>
      <c r="DLU61" s="332"/>
      <c r="DLV61" s="332"/>
      <c r="DLW61" s="332"/>
      <c r="DLX61" s="332"/>
      <c r="DLY61" s="332"/>
      <c r="DLZ61" s="332"/>
      <c r="DMA61" s="332"/>
      <c r="DMB61" s="332"/>
      <c r="DMC61" s="332"/>
      <c r="DMD61" s="332"/>
      <c r="DME61" s="332"/>
      <c r="DMF61" s="332"/>
      <c r="DMG61" s="332"/>
      <c r="DMH61" s="332"/>
      <c r="DMI61" s="332"/>
      <c r="DMJ61" s="332"/>
      <c r="DMK61" s="332"/>
      <c r="DML61" s="332"/>
      <c r="DMM61" s="332"/>
      <c r="DMN61" s="332"/>
      <c r="DMO61" s="332"/>
      <c r="DMP61" s="332"/>
      <c r="DMQ61" s="332"/>
      <c r="DMR61" s="332"/>
      <c r="DMS61" s="332"/>
      <c r="DMT61" s="332"/>
      <c r="DMU61" s="332"/>
      <c r="DMV61" s="332"/>
      <c r="DMW61" s="332"/>
      <c r="DMX61" s="332"/>
      <c r="DMY61" s="332"/>
      <c r="DMZ61" s="332"/>
      <c r="DNA61" s="332"/>
      <c r="DNB61" s="332"/>
      <c r="DNC61" s="332"/>
      <c r="DND61" s="332"/>
      <c r="DNE61" s="332"/>
      <c r="DNF61" s="332"/>
      <c r="DNG61" s="332"/>
      <c r="DNH61" s="332"/>
      <c r="DNI61" s="332"/>
      <c r="DNJ61" s="332"/>
      <c r="DNK61" s="332"/>
      <c r="DNL61" s="332"/>
      <c r="DNM61" s="332"/>
      <c r="DNN61" s="332"/>
      <c r="DNO61" s="332"/>
      <c r="DNP61" s="332"/>
      <c r="DNQ61" s="332"/>
      <c r="DNR61" s="332"/>
      <c r="DNS61" s="332"/>
      <c r="DNT61" s="332"/>
      <c r="DNU61" s="332"/>
      <c r="DNV61" s="332"/>
      <c r="DNW61" s="332"/>
      <c r="DNX61" s="332"/>
      <c r="DNY61" s="332"/>
      <c r="DNZ61" s="332"/>
      <c r="DOA61" s="332"/>
      <c r="DOB61" s="332"/>
      <c r="DOC61" s="332"/>
      <c r="DOD61" s="332"/>
      <c r="DOE61" s="332"/>
      <c r="DOF61" s="332"/>
      <c r="DOG61" s="332"/>
      <c r="DOH61" s="332"/>
      <c r="DOI61" s="332"/>
      <c r="DOJ61" s="332"/>
      <c r="DOK61" s="332"/>
      <c r="DOL61" s="332"/>
      <c r="DOM61" s="332"/>
      <c r="DON61" s="332"/>
      <c r="DOO61" s="332"/>
      <c r="DOP61" s="332"/>
      <c r="DOQ61" s="332"/>
      <c r="DOR61" s="332"/>
      <c r="DOS61" s="332"/>
      <c r="DOT61" s="332"/>
      <c r="DOU61" s="332"/>
      <c r="DOV61" s="332"/>
      <c r="DOW61" s="332"/>
      <c r="DOX61" s="332"/>
      <c r="DOY61" s="332"/>
      <c r="DOZ61" s="332"/>
      <c r="DPA61" s="332"/>
      <c r="DPB61" s="332"/>
      <c r="DPC61" s="332"/>
      <c r="DPD61" s="332"/>
      <c r="DPE61" s="332"/>
      <c r="DPF61" s="332"/>
      <c r="DPG61" s="332"/>
      <c r="DPH61" s="332"/>
      <c r="DPI61" s="332"/>
      <c r="DPJ61" s="332"/>
      <c r="DPK61" s="332"/>
      <c r="DPL61" s="332"/>
      <c r="DPM61" s="332"/>
      <c r="DPN61" s="332"/>
      <c r="DPO61" s="332"/>
      <c r="DPP61" s="332"/>
      <c r="DPQ61" s="332"/>
      <c r="DPR61" s="332"/>
      <c r="DPS61" s="332"/>
      <c r="DPT61" s="332"/>
      <c r="DPU61" s="332"/>
      <c r="DPV61" s="332"/>
      <c r="DPW61" s="332"/>
      <c r="DPX61" s="332"/>
      <c r="DPY61" s="332"/>
      <c r="DPZ61" s="332"/>
      <c r="DQA61" s="332"/>
      <c r="DQB61" s="332"/>
      <c r="DQC61" s="332"/>
      <c r="DQD61" s="332"/>
      <c r="DQE61" s="332"/>
      <c r="DQF61" s="332"/>
      <c r="DQG61" s="332"/>
      <c r="DQH61" s="332"/>
      <c r="DQI61" s="332"/>
      <c r="DQJ61" s="332"/>
      <c r="DQK61" s="332"/>
      <c r="DQL61" s="332"/>
      <c r="DQM61" s="332"/>
      <c r="DQN61" s="332"/>
      <c r="DQO61" s="332"/>
      <c r="DQP61" s="332"/>
      <c r="DQQ61" s="332"/>
      <c r="DQR61" s="332"/>
      <c r="DQS61" s="332"/>
      <c r="DQT61" s="332"/>
      <c r="DQU61" s="332"/>
      <c r="DQV61" s="332"/>
      <c r="DQW61" s="332"/>
      <c r="DQX61" s="332"/>
      <c r="DQY61" s="332"/>
      <c r="DQZ61" s="332"/>
      <c r="DRA61" s="332"/>
      <c r="DRB61" s="332"/>
      <c r="DRC61" s="332"/>
      <c r="DRD61" s="332"/>
      <c r="DRE61" s="332"/>
      <c r="DRF61" s="332"/>
      <c r="DRG61" s="332"/>
      <c r="DRH61" s="332"/>
      <c r="DRI61" s="332"/>
      <c r="DRJ61" s="332"/>
      <c r="DRK61" s="332"/>
      <c r="DRL61" s="332"/>
      <c r="DRM61" s="332"/>
      <c r="DRN61" s="332"/>
      <c r="DRO61" s="332"/>
      <c r="DRP61" s="332"/>
      <c r="DRQ61" s="332"/>
      <c r="DRR61" s="332"/>
      <c r="DRS61" s="332"/>
      <c r="DRT61" s="332"/>
      <c r="DRU61" s="332"/>
      <c r="DRV61" s="332"/>
      <c r="DRW61" s="332"/>
      <c r="DRX61" s="332"/>
      <c r="DRY61" s="332"/>
      <c r="DRZ61" s="332"/>
      <c r="DSA61" s="332"/>
      <c r="DSB61" s="332"/>
      <c r="DSC61" s="332"/>
      <c r="DSD61" s="332"/>
      <c r="DSE61" s="332"/>
      <c r="DSF61" s="332"/>
      <c r="DSG61" s="332"/>
      <c r="DSH61" s="332"/>
      <c r="DSI61" s="332"/>
      <c r="DSJ61" s="332"/>
      <c r="DSK61" s="332"/>
      <c r="DSL61" s="332"/>
      <c r="DSM61" s="332"/>
      <c r="DSN61" s="332"/>
      <c r="DSO61" s="332"/>
      <c r="DSP61" s="332"/>
      <c r="DSQ61" s="332"/>
      <c r="DSR61" s="332"/>
      <c r="DSS61" s="332"/>
      <c r="DST61" s="332"/>
      <c r="DSU61" s="332"/>
      <c r="DSV61" s="332"/>
      <c r="DSW61" s="332"/>
      <c r="DSX61" s="332"/>
      <c r="DSY61" s="332"/>
      <c r="DSZ61" s="332"/>
      <c r="DTA61" s="332"/>
      <c r="DTB61" s="332"/>
      <c r="DTC61" s="332"/>
      <c r="DTD61" s="332"/>
      <c r="DTE61" s="332"/>
      <c r="DTF61" s="332"/>
      <c r="DTG61" s="332"/>
      <c r="DTH61" s="332"/>
      <c r="DTI61" s="332"/>
      <c r="DTJ61" s="332"/>
      <c r="DTK61" s="332"/>
      <c r="DTL61" s="332"/>
      <c r="DTM61" s="332"/>
      <c r="DTN61" s="332"/>
      <c r="DTO61" s="332"/>
      <c r="DTP61" s="332"/>
      <c r="DTQ61" s="332"/>
      <c r="DTR61" s="332"/>
      <c r="DTS61" s="332"/>
      <c r="DTT61" s="332"/>
      <c r="DTU61" s="332"/>
      <c r="DTV61" s="332"/>
      <c r="DTW61" s="332"/>
      <c r="DTX61" s="332"/>
      <c r="DTY61" s="332"/>
      <c r="DTZ61" s="332"/>
      <c r="DUA61" s="332"/>
      <c r="DUB61" s="332"/>
      <c r="DUC61" s="332"/>
      <c r="DUD61" s="332"/>
      <c r="DUE61" s="332"/>
      <c r="DUF61" s="332"/>
      <c r="DUG61" s="332"/>
      <c r="DUH61" s="332"/>
      <c r="DUI61" s="332"/>
      <c r="DUJ61" s="332"/>
      <c r="DUK61" s="332"/>
      <c r="DUL61" s="332"/>
      <c r="DUM61" s="332"/>
      <c r="DUN61" s="332"/>
      <c r="DUO61" s="332"/>
      <c r="DUP61" s="332"/>
      <c r="DUQ61" s="332"/>
      <c r="DUR61" s="332"/>
      <c r="DUS61" s="332"/>
      <c r="DUT61" s="332"/>
      <c r="DUU61" s="332"/>
      <c r="DUV61" s="332"/>
      <c r="DUW61" s="332"/>
      <c r="DUX61" s="332"/>
      <c r="DUY61" s="332"/>
      <c r="DUZ61" s="332"/>
      <c r="DVA61" s="332"/>
      <c r="DVB61" s="332"/>
      <c r="DVC61" s="332"/>
      <c r="DVD61" s="332"/>
      <c r="DVE61" s="332"/>
      <c r="DVF61" s="332"/>
      <c r="DVG61" s="332"/>
      <c r="DVH61" s="332"/>
      <c r="DVI61" s="332"/>
      <c r="DVJ61" s="332"/>
      <c r="DVK61" s="332"/>
      <c r="DVL61" s="332"/>
      <c r="DVM61" s="332"/>
      <c r="DVN61" s="332"/>
      <c r="DVO61" s="332"/>
      <c r="DVP61" s="332"/>
      <c r="DVQ61" s="332"/>
      <c r="DVR61" s="332"/>
      <c r="DVS61" s="332"/>
      <c r="DVT61" s="332"/>
      <c r="DVU61" s="332"/>
      <c r="DVV61" s="332"/>
      <c r="DVW61" s="332"/>
      <c r="DVX61" s="332"/>
      <c r="DVY61" s="332"/>
      <c r="DVZ61" s="332"/>
      <c r="DWA61" s="332"/>
      <c r="DWB61" s="332"/>
      <c r="DWC61" s="332"/>
      <c r="DWD61" s="332"/>
      <c r="DWE61" s="332"/>
      <c r="DWF61" s="332"/>
      <c r="DWG61" s="332"/>
      <c r="DWH61" s="332"/>
      <c r="DWI61" s="332"/>
      <c r="DWJ61" s="332"/>
      <c r="DWK61" s="332"/>
      <c r="DWL61" s="332"/>
      <c r="DWM61" s="332"/>
      <c r="DWN61" s="332"/>
      <c r="DWO61" s="332"/>
      <c r="DWP61" s="332"/>
      <c r="DWQ61" s="332"/>
      <c r="DWR61" s="332"/>
      <c r="DWS61" s="332"/>
      <c r="DWT61" s="332"/>
      <c r="DWU61" s="332"/>
      <c r="DWV61" s="332"/>
      <c r="DWW61" s="332"/>
      <c r="DWX61" s="332"/>
      <c r="DWY61" s="332"/>
      <c r="DWZ61" s="332"/>
      <c r="DXA61" s="332"/>
      <c r="DXB61" s="332"/>
      <c r="DXC61" s="332"/>
      <c r="DXD61" s="332"/>
      <c r="DXE61" s="332"/>
      <c r="DXF61" s="332"/>
      <c r="DXG61" s="332"/>
      <c r="DXH61" s="332"/>
      <c r="DXI61" s="332"/>
      <c r="DXJ61" s="332"/>
      <c r="DXK61" s="332"/>
      <c r="DXL61" s="332"/>
      <c r="DXM61" s="332"/>
      <c r="DXN61" s="332"/>
      <c r="DXO61" s="332"/>
      <c r="DXP61" s="332"/>
      <c r="DXQ61" s="332"/>
      <c r="DXR61" s="332"/>
      <c r="DXS61" s="332"/>
      <c r="DXT61" s="332"/>
      <c r="DXU61" s="332"/>
      <c r="DXV61" s="332"/>
      <c r="DXW61" s="332"/>
      <c r="DXX61" s="332"/>
      <c r="DXY61" s="332"/>
      <c r="DXZ61" s="332"/>
      <c r="DYA61" s="332"/>
      <c r="DYB61" s="332"/>
      <c r="DYC61" s="332"/>
      <c r="DYD61" s="332"/>
      <c r="DYE61" s="332"/>
      <c r="DYF61" s="332"/>
      <c r="DYG61" s="332"/>
      <c r="DYH61" s="332"/>
      <c r="DYI61" s="332"/>
      <c r="DYJ61" s="332"/>
      <c r="DYK61" s="332"/>
      <c r="DYL61" s="332"/>
      <c r="DYM61" s="332"/>
      <c r="DYN61" s="332"/>
      <c r="DYO61" s="332"/>
      <c r="DYP61" s="332"/>
      <c r="DYQ61" s="332"/>
      <c r="DYR61" s="332"/>
      <c r="DYS61" s="332"/>
      <c r="DYT61" s="332"/>
      <c r="DYU61" s="332"/>
      <c r="DYV61" s="332"/>
      <c r="DYW61" s="332"/>
      <c r="DYX61" s="332"/>
      <c r="DYY61" s="332"/>
      <c r="DYZ61" s="332"/>
      <c r="DZA61" s="332"/>
      <c r="DZB61" s="332"/>
      <c r="DZC61" s="332"/>
      <c r="DZD61" s="332"/>
      <c r="DZE61" s="332"/>
      <c r="DZF61" s="332"/>
      <c r="DZG61" s="332"/>
      <c r="DZH61" s="332"/>
      <c r="DZI61" s="332"/>
      <c r="DZJ61" s="332"/>
      <c r="DZK61" s="332"/>
      <c r="DZL61" s="332"/>
      <c r="DZM61" s="332"/>
      <c r="DZN61" s="332"/>
      <c r="DZO61" s="332"/>
      <c r="DZP61" s="332"/>
      <c r="DZQ61" s="332"/>
      <c r="DZR61" s="332"/>
      <c r="DZS61" s="332"/>
      <c r="DZT61" s="332"/>
      <c r="DZU61" s="332"/>
      <c r="DZV61" s="332"/>
      <c r="DZW61" s="332"/>
      <c r="DZX61" s="332"/>
      <c r="DZY61" s="332"/>
      <c r="DZZ61" s="332"/>
      <c r="EAA61" s="332"/>
      <c r="EAB61" s="332"/>
      <c r="EAC61" s="332"/>
      <c r="EAD61" s="332"/>
      <c r="EAE61" s="332"/>
      <c r="EAF61" s="332"/>
      <c r="EAG61" s="332"/>
      <c r="EAH61" s="332"/>
      <c r="EAI61" s="332"/>
      <c r="EAJ61" s="332"/>
      <c r="EAK61" s="332"/>
      <c r="EAL61" s="332"/>
      <c r="EAM61" s="332"/>
      <c r="EAN61" s="332"/>
      <c r="EAO61" s="332"/>
      <c r="EAP61" s="332"/>
      <c r="EAQ61" s="332"/>
      <c r="EAR61" s="332"/>
      <c r="EAS61" s="332"/>
      <c r="EAT61" s="332"/>
      <c r="EAU61" s="332"/>
      <c r="EAV61" s="332"/>
      <c r="EAW61" s="332"/>
      <c r="EAX61" s="332"/>
      <c r="EAY61" s="332"/>
      <c r="EAZ61" s="332"/>
      <c r="EBA61" s="332"/>
      <c r="EBB61" s="332"/>
      <c r="EBC61" s="332"/>
      <c r="EBD61" s="332"/>
      <c r="EBE61" s="332"/>
      <c r="EBF61" s="332"/>
      <c r="EBG61" s="332"/>
      <c r="EBH61" s="332"/>
      <c r="EBI61" s="332"/>
      <c r="EBJ61" s="332"/>
      <c r="EBK61" s="332"/>
      <c r="EBL61" s="332"/>
      <c r="EBM61" s="332"/>
      <c r="EBN61" s="332"/>
      <c r="EBO61" s="332"/>
      <c r="EBP61" s="332"/>
      <c r="EBQ61" s="332"/>
      <c r="EBR61" s="332"/>
      <c r="EBS61" s="332"/>
      <c r="EBT61" s="332"/>
      <c r="EBU61" s="332"/>
      <c r="EBV61" s="332"/>
      <c r="EBW61" s="332"/>
      <c r="EBX61" s="332"/>
      <c r="EBY61" s="332"/>
      <c r="EBZ61" s="332"/>
      <c r="ECA61" s="332"/>
      <c r="ECB61" s="332"/>
      <c r="ECC61" s="332"/>
      <c r="ECD61" s="332"/>
      <c r="ECE61" s="332"/>
      <c r="ECF61" s="332"/>
      <c r="ECG61" s="332"/>
      <c r="ECH61" s="332"/>
      <c r="ECI61" s="332"/>
      <c r="ECJ61" s="332"/>
      <c r="ECK61" s="332"/>
      <c r="ECL61" s="332"/>
      <c r="ECM61" s="332"/>
      <c r="ECN61" s="332"/>
      <c r="ECO61" s="332"/>
      <c r="ECP61" s="332"/>
      <c r="ECQ61" s="332"/>
      <c r="ECR61" s="332"/>
      <c r="ECS61" s="332"/>
      <c r="ECT61" s="332"/>
      <c r="ECU61" s="332"/>
      <c r="ECV61" s="332"/>
      <c r="ECW61" s="332"/>
      <c r="ECX61" s="332"/>
      <c r="ECY61" s="332"/>
      <c r="ECZ61" s="332"/>
      <c r="EDA61" s="332"/>
      <c r="EDB61" s="332"/>
      <c r="EDC61" s="332"/>
      <c r="EDD61" s="332"/>
      <c r="EDE61" s="332"/>
      <c r="EDF61" s="332"/>
      <c r="EDG61" s="332"/>
      <c r="EDH61" s="332"/>
      <c r="EDI61" s="332"/>
      <c r="EDJ61" s="332"/>
      <c r="EDK61" s="332"/>
      <c r="EDL61" s="332"/>
      <c r="EDM61" s="332"/>
      <c r="EDN61" s="332"/>
      <c r="EDO61" s="332"/>
      <c r="EDP61" s="332"/>
      <c r="EDQ61" s="332"/>
      <c r="EDR61" s="332"/>
      <c r="EDS61" s="332"/>
      <c r="EDT61" s="332"/>
      <c r="EDU61" s="332"/>
      <c r="EDV61" s="332"/>
      <c r="EDW61" s="332"/>
      <c r="EDX61" s="332"/>
      <c r="EDY61" s="332"/>
      <c r="EDZ61" s="332"/>
      <c r="EEA61" s="332"/>
      <c r="EEB61" s="332"/>
      <c r="EEC61" s="332"/>
      <c r="EED61" s="332"/>
      <c r="EEE61" s="332"/>
      <c r="EEF61" s="332"/>
      <c r="EEG61" s="332"/>
      <c r="EEH61" s="332"/>
      <c r="EEI61" s="332"/>
      <c r="EEJ61" s="332"/>
      <c r="EEK61" s="332"/>
      <c r="EEL61" s="332"/>
      <c r="EEM61" s="332"/>
      <c r="EEN61" s="332"/>
      <c r="EEO61" s="332"/>
      <c r="EEP61" s="332"/>
      <c r="EEQ61" s="332"/>
      <c r="EER61" s="332"/>
      <c r="EES61" s="332"/>
      <c r="EET61" s="332"/>
      <c r="EEU61" s="332"/>
      <c r="EEV61" s="332"/>
      <c r="EEW61" s="332"/>
      <c r="EEX61" s="332"/>
      <c r="EEY61" s="332"/>
      <c r="EEZ61" s="332"/>
      <c r="EFA61" s="332"/>
      <c r="EFB61" s="332"/>
      <c r="EFC61" s="332"/>
      <c r="EFD61" s="332"/>
      <c r="EFE61" s="332"/>
      <c r="EFF61" s="332"/>
      <c r="EFG61" s="332"/>
      <c r="EFH61" s="332"/>
      <c r="EFI61" s="332"/>
      <c r="EFJ61" s="332"/>
      <c r="EFK61" s="332"/>
      <c r="EFL61" s="332"/>
      <c r="EFM61" s="332"/>
      <c r="EFN61" s="332"/>
      <c r="EFO61" s="332"/>
      <c r="EFP61" s="332"/>
      <c r="EFQ61" s="332"/>
      <c r="EFR61" s="332"/>
      <c r="EFS61" s="332"/>
      <c r="EFT61" s="332"/>
      <c r="EFU61" s="332"/>
      <c r="EFV61" s="332"/>
      <c r="EFW61" s="332"/>
      <c r="EFX61" s="332"/>
      <c r="EFY61" s="332"/>
      <c r="EFZ61" s="332"/>
      <c r="EGA61" s="332"/>
      <c r="EGB61" s="332"/>
      <c r="EGC61" s="332"/>
      <c r="EGD61" s="332"/>
      <c r="EGE61" s="332"/>
      <c r="EGF61" s="332"/>
      <c r="EGG61" s="332"/>
      <c r="EGH61" s="332"/>
      <c r="EGI61" s="332"/>
      <c r="EGJ61" s="332"/>
      <c r="EGK61" s="332"/>
      <c r="EGL61" s="332"/>
      <c r="EGM61" s="332"/>
      <c r="EGN61" s="332"/>
      <c r="EGO61" s="332"/>
      <c r="EGP61" s="332"/>
      <c r="EGQ61" s="332"/>
      <c r="EGR61" s="332"/>
      <c r="EGS61" s="332"/>
      <c r="EGT61" s="332"/>
      <c r="EGU61" s="332"/>
      <c r="EGV61" s="332"/>
      <c r="EGW61" s="332"/>
      <c r="EGX61" s="332"/>
      <c r="EGY61" s="332"/>
      <c r="EGZ61" s="332"/>
      <c r="EHA61" s="332"/>
      <c r="EHB61" s="332"/>
      <c r="EHC61" s="332"/>
      <c r="EHD61" s="332"/>
      <c r="EHE61" s="332"/>
      <c r="EHF61" s="332"/>
      <c r="EHG61" s="332"/>
      <c r="EHH61" s="332"/>
      <c r="EHI61" s="332"/>
      <c r="EHJ61" s="332"/>
      <c r="EHK61" s="332"/>
      <c r="EHL61" s="332"/>
      <c r="EHM61" s="332"/>
      <c r="EHN61" s="332"/>
      <c r="EHO61" s="332"/>
      <c r="EHP61" s="332"/>
      <c r="EHQ61" s="332"/>
      <c r="EHR61" s="332"/>
      <c r="EHS61" s="332"/>
      <c r="EHT61" s="332"/>
      <c r="EHU61" s="332"/>
      <c r="EHV61" s="332"/>
      <c r="EHW61" s="332"/>
      <c r="EHX61" s="332"/>
      <c r="EHY61" s="332"/>
      <c r="EHZ61" s="332"/>
      <c r="EIA61" s="332"/>
      <c r="EIB61" s="332"/>
      <c r="EIC61" s="332"/>
      <c r="EID61" s="332"/>
      <c r="EIE61" s="332"/>
      <c r="EIF61" s="332"/>
      <c r="EIG61" s="332"/>
      <c r="EIH61" s="332"/>
      <c r="EII61" s="332"/>
      <c r="EIJ61" s="332"/>
      <c r="EIK61" s="332"/>
      <c r="EIL61" s="332"/>
      <c r="EIM61" s="332"/>
      <c r="EIN61" s="332"/>
      <c r="EIO61" s="332"/>
      <c r="EIP61" s="332"/>
      <c r="EIQ61" s="332"/>
      <c r="EIR61" s="332"/>
      <c r="EIS61" s="332"/>
      <c r="EIT61" s="332"/>
      <c r="EIU61" s="332"/>
      <c r="EIV61" s="332"/>
      <c r="EIW61" s="332"/>
      <c r="EIX61" s="332"/>
      <c r="EIY61" s="332"/>
      <c r="EIZ61" s="332"/>
      <c r="EJA61" s="332"/>
      <c r="EJB61" s="332"/>
      <c r="EJC61" s="332"/>
      <c r="EJD61" s="332"/>
      <c r="EJE61" s="332"/>
      <c r="EJF61" s="332"/>
      <c r="EJG61" s="332"/>
      <c r="EJH61" s="332"/>
      <c r="EJI61" s="332"/>
      <c r="EJJ61" s="332"/>
      <c r="EJK61" s="332"/>
      <c r="EJL61" s="332"/>
      <c r="EJM61" s="332"/>
      <c r="EJN61" s="332"/>
      <c r="EJO61" s="332"/>
      <c r="EJP61" s="332"/>
      <c r="EJQ61" s="332"/>
      <c r="EJR61" s="332"/>
      <c r="EJS61" s="332"/>
      <c r="EJT61" s="332"/>
      <c r="EJU61" s="332"/>
      <c r="EJV61" s="332"/>
      <c r="EJW61" s="332"/>
      <c r="EJX61" s="332"/>
      <c r="EJY61" s="332"/>
      <c r="EJZ61" s="332"/>
      <c r="EKA61" s="332"/>
      <c r="EKB61" s="332"/>
      <c r="EKC61" s="332"/>
      <c r="EKD61" s="332"/>
      <c r="EKE61" s="332"/>
      <c r="EKF61" s="332"/>
      <c r="EKG61" s="332"/>
      <c r="EKH61" s="332"/>
      <c r="EKI61" s="332"/>
      <c r="EKJ61" s="332"/>
      <c r="EKK61" s="332"/>
      <c r="EKL61" s="332"/>
      <c r="EKM61" s="332"/>
      <c r="EKN61" s="332"/>
      <c r="EKO61" s="332"/>
      <c r="EKP61" s="332"/>
      <c r="EKQ61" s="332"/>
      <c r="EKR61" s="332"/>
      <c r="EKS61" s="332"/>
      <c r="EKT61" s="332"/>
      <c r="EKU61" s="332"/>
      <c r="EKV61" s="332"/>
      <c r="EKW61" s="332"/>
      <c r="EKX61" s="332"/>
      <c r="EKY61" s="332"/>
      <c r="EKZ61" s="332"/>
      <c r="ELA61" s="332"/>
      <c r="ELB61" s="332"/>
      <c r="ELC61" s="332"/>
      <c r="ELD61" s="332"/>
      <c r="ELE61" s="332"/>
      <c r="ELF61" s="332"/>
      <c r="ELG61" s="332"/>
      <c r="ELH61" s="332"/>
      <c r="ELI61" s="332"/>
      <c r="ELJ61" s="332"/>
      <c r="ELK61" s="332"/>
      <c r="ELL61" s="332"/>
      <c r="ELM61" s="332"/>
      <c r="ELN61" s="332"/>
      <c r="ELO61" s="332"/>
      <c r="ELP61" s="332"/>
      <c r="ELQ61" s="332"/>
      <c r="ELR61" s="332"/>
      <c r="ELS61" s="332"/>
      <c r="ELT61" s="332"/>
      <c r="ELU61" s="332"/>
      <c r="ELV61" s="332"/>
      <c r="ELW61" s="332"/>
      <c r="ELX61" s="332"/>
      <c r="ELY61" s="332"/>
      <c r="ELZ61" s="332"/>
      <c r="EMA61" s="332"/>
      <c r="EMB61" s="332"/>
      <c r="EMC61" s="332"/>
      <c r="EMD61" s="332"/>
      <c r="EME61" s="332"/>
      <c r="EMF61" s="332"/>
      <c r="EMG61" s="332"/>
      <c r="EMH61" s="332"/>
      <c r="EMI61" s="332"/>
      <c r="EMJ61" s="332"/>
      <c r="EMK61" s="332"/>
      <c r="EML61" s="332"/>
      <c r="EMM61" s="332"/>
      <c r="EMN61" s="332"/>
      <c r="EMO61" s="332"/>
      <c r="EMP61" s="332"/>
      <c r="EMQ61" s="332"/>
      <c r="EMR61" s="332"/>
      <c r="EMS61" s="332"/>
      <c r="EMT61" s="332"/>
      <c r="EMU61" s="332"/>
      <c r="EMV61" s="332"/>
      <c r="EMW61" s="332"/>
      <c r="EMX61" s="332"/>
      <c r="EMY61" s="332"/>
      <c r="EMZ61" s="332"/>
      <c r="ENA61" s="332"/>
      <c r="ENB61" s="332"/>
      <c r="ENC61" s="332"/>
      <c r="END61" s="332"/>
      <c r="ENE61" s="332"/>
      <c r="ENF61" s="332"/>
      <c r="ENG61" s="332"/>
      <c r="ENH61" s="332"/>
      <c r="ENI61" s="332"/>
      <c r="ENJ61" s="332"/>
      <c r="ENK61" s="332"/>
      <c r="ENL61" s="332"/>
      <c r="ENM61" s="332"/>
      <c r="ENN61" s="332"/>
      <c r="ENO61" s="332"/>
      <c r="ENP61" s="332"/>
      <c r="ENQ61" s="332"/>
      <c r="ENR61" s="332"/>
      <c r="ENS61" s="332"/>
      <c r="ENT61" s="332"/>
      <c r="ENU61" s="332"/>
      <c r="ENV61" s="332"/>
      <c r="ENW61" s="332"/>
      <c r="ENX61" s="332"/>
      <c r="ENY61" s="332"/>
      <c r="ENZ61" s="332"/>
      <c r="EOA61" s="332"/>
      <c r="EOB61" s="332"/>
      <c r="EOC61" s="332"/>
      <c r="EOD61" s="332"/>
      <c r="EOE61" s="332"/>
      <c r="EOF61" s="332"/>
      <c r="EOG61" s="332"/>
      <c r="EOH61" s="332"/>
      <c r="EOI61" s="332"/>
      <c r="EOJ61" s="332"/>
      <c r="EOK61" s="332"/>
      <c r="EOL61" s="332"/>
      <c r="EOM61" s="332"/>
      <c r="EON61" s="332"/>
      <c r="EOO61" s="332"/>
      <c r="EOP61" s="332"/>
      <c r="EOQ61" s="332"/>
      <c r="EOR61" s="332"/>
      <c r="EOS61" s="332"/>
      <c r="EOT61" s="332"/>
      <c r="EOU61" s="332"/>
      <c r="EOV61" s="332"/>
      <c r="EOW61" s="332"/>
      <c r="EOX61" s="332"/>
      <c r="EOY61" s="332"/>
      <c r="EOZ61" s="332"/>
      <c r="EPA61" s="332"/>
      <c r="EPB61" s="332"/>
      <c r="EPC61" s="332"/>
      <c r="EPD61" s="332"/>
      <c r="EPE61" s="332"/>
      <c r="EPF61" s="332"/>
      <c r="EPG61" s="332"/>
      <c r="EPH61" s="332"/>
      <c r="EPI61" s="332"/>
      <c r="EPJ61" s="332"/>
      <c r="EPK61" s="332"/>
      <c r="EPL61" s="332"/>
      <c r="EPM61" s="332"/>
      <c r="EPN61" s="332"/>
      <c r="EPO61" s="332"/>
      <c r="EPP61" s="332"/>
      <c r="EPQ61" s="332"/>
      <c r="EPR61" s="332"/>
      <c r="EPS61" s="332"/>
      <c r="EPT61" s="332"/>
      <c r="EPU61" s="332"/>
      <c r="EPV61" s="332"/>
      <c r="EPW61" s="332"/>
      <c r="EPX61" s="332"/>
      <c r="EPY61" s="332"/>
      <c r="EPZ61" s="332"/>
      <c r="EQA61" s="332"/>
      <c r="EQB61" s="332"/>
      <c r="EQC61" s="332"/>
      <c r="EQD61" s="332"/>
      <c r="EQE61" s="332"/>
      <c r="EQF61" s="332"/>
      <c r="EQG61" s="332"/>
      <c r="EQH61" s="332"/>
      <c r="EQI61" s="332"/>
      <c r="EQJ61" s="332"/>
      <c r="EQK61" s="332"/>
      <c r="EQL61" s="332"/>
      <c r="EQM61" s="332"/>
      <c r="EQN61" s="332"/>
      <c r="EQO61" s="332"/>
      <c r="EQP61" s="332"/>
      <c r="EQQ61" s="332"/>
      <c r="EQR61" s="332"/>
      <c r="EQS61" s="332"/>
      <c r="EQT61" s="332"/>
      <c r="EQU61" s="332"/>
      <c r="EQV61" s="332"/>
      <c r="EQW61" s="332"/>
      <c r="EQX61" s="332"/>
      <c r="EQY61" s="332"/>
      <c r="EQZ61" s="332"/>
      <c r="ERA61" s="332"/>
      <c r="ERB61" s="332"/>
      <c r="ERC61" s="332"/>
      <c r="ERD61" s="332"/>
      <c r="ERE61" s="332"/>
      <c r="ERF61" s="332"/>
      <c r="ERG61" s="332"/>
      <c r="ERH61" s="332"/>
      <c r="ERI61" s="332"/>
      <c r="ERJ61" s="332"/>
      <c r="ERK61" s="332"/>
      <c r="ERL61" s="332"/>
      <c r="ERM61" s="332"/>
      <c r="ERN61" s="332"/>
      <c r="ERO61" s="332"/>
      <c r="ERP61" s="332"/>
      <c r="ERQ61" s="332"/>
      <c r="ERR61" s="332"/>
      <c r="ERS61" s="332"/>
      <c r="ERT61" s="332"/>
      <c r="ERU61" s="332"/>
      <c r="ERV61" s="332"/>
      <c r="ERW61" s="332"/>
      <c r="ERX61" s="332"/>
      <c r="ERY61" s="332"/>
      <c r="ERZ61" s="332"/>
      <c r="ESA61" s="332"/>
      <c r="ESB61" s="332"/>
      <c r="ESC61" s="332"/>
      <c r="ESD61" s="332"/>
      <c r="ESE61" s="332"/>
      <c r="ESF61" s="332"/>
      <c r="ESG61" s="332"/>
      <c r="ESH61" s="332"/>
      <c r="ESI61" s="332"/>
      <c r="ESJ61" s="332"/>
      <c r="ESK61" s="332"/>
      <c r="ESL61" s="332"/>
      <c r="ESM61" s="332"/>
      <c r="ESN61" s="332"/>
      <c r="ESO61" s="332"/>
      <c r="ESP61" s="332"/>
      <c r="ESQ61" s="332"/>
      <c r="ESR61" s="332"/>
      <c r="ESS61" s="332"/>
      <c r="EST61" s="332"/>
      <c r="ESU61" s="332"/>
      <c r="ESV61" s="332"/>
      <c r="ESW61" s="332"/>
      <c r="ESX61" s="332"/>
      <c r="ESY61" s="332"/>
      <c r="ESZ61" s="332"/>
      <c r="ETA61" s="332"/>
      <c r="ETB61" s="332"/>
      <c r="ETC61" s="332"/>
      <c r="ETD61" s="332"/>
      <c r="ETE61" s="332"/>
      <c r="ETF61" s="332"/>
      <c r="ETG61" s="332"/>
      <c r="ETH61" s="332"/>
      <c r="ETI61" s="332"/>
      <c r="ETJ61" s="332"/>
      <c r="ETK61" s="332"/>
      <c r="ETL61" s="332"/>
      <c r="ETM61" s="332"/>
      <c r="ETN61" s="332"/>
      <c r="ETO61" s="332"/>
      <c r="ETP61" s="332"/>
      <c r="ETQ61" s="332"/>
      <c r="ETR61" s="332"/>
      <c r="ETS61" s="332"/>
      <c r="ETT61" s="332"/>
      <c r="ETU61" s="332"/>
      <c r="ETV61" s="332"/>
      <c r="ETW61" s="332"/>
      <c r="ETX61" s="332"/>
      <c r="ETY61" s="332"/>
      <c r="ETZ61" s="332"/>
      <c r="EUA61" s="332"/>
      <c r="EUB61" s="332"/>
      <c r="EUC61" s="332"/>
      <c r="EUD61" s="332"/>
      <c r="EUE61" s="332"/>
      <c r="EUF61" s="332"/>
      <c r="EUG61" s="332"/>
      <c r="EUH61" s="332"/>
      <c r="EUI61" s="332"/>
      <c r="EUJ61" s="332"/>
      <c r="EUK61" s="332"/>
      <c r="EUL61" s="332"/>
      <c r="EUM61" s="332"/>
      <c r="EUN61" s="332"/>
      <c r="EUO61" s="332"/>
      <c r="EUP61" s="332"/>
      <c r="EUQ61" s="332"/>
      <c r="EUR61" s="332"/>
      <c r="EUS61" s="332"/>
      <c r="EUT61" s="332"/>
      <c r="EUU61" s="332"/>
      <c r="EUV61" s="332"/>
      <c r="EUW61" s="332"/>
      <c r="EUX61" s="332"/>
      <c r="EUY61" s="332"/>
      <c r="EUZ61" s="332"/>
      <c r="EVA61" s="332"/>
      <c r="EVB61" s="332"/>
      <c r="EVC61" s="332"/>
      <c r="EVD61" s="332"/>
      <c r="EVE61" s="332"/>
      <c r="EVF61" s="332"/>
      <c r="EVG61" s="332"/>
      <c r="EVH61" s="332"/>
      <c r="EVI61" s="332"/>
      <c r="EVJ61" s="332"/>
      <c r="EVK61" s="332"/>
      <c r="EVL61" s="332"/>
      <c r="EVM61" s="332"/>
      <c r="EVN61" s="332"/>
      <c r="EVO61" s="332"/>
      <c r="EVP61" s="332"/>
      <c r="EVQ61" s="332"/>
      <c r="EVR61" s="332"/>
      <c r="EVS61" s="332"/>
      <c r="EVT61" s="332"/>
      <c r="EVU61" s="332"/>
      <c r="EVV61" s="332"/>
      <c r="EVW61" s="332"/>
      <c r="EVX61" s="332"/>
      <c r="EVY61" s="332"/>
      <c r="EVZ61" s="332"/>
      <c r="EWA61" s="332"/>
      <c r="EWB61" s="332"/>
      <c r="EWC61" s="332"/>
      <c r="EWD61" s="332"/>
      <c r="EWE61" s="332"/>
      <c r="EWF61" s="332"/>
      <c r="EWG61" s="332"/>
      <c r="EWH61" s="332"/>
      <c r="EWI61" s="332"/>
      <c r="EWJ61" s="332"/>
      <c r="EWK61" s="332"/>
      <c r="EWL61" s="332"/>
      <c r="EWM61" s="332"/>
      <c r="EWN61" s="332"/>
      <c r="EWO61" s="332"/>
      <c r="EWP61" s="332"/>
      <c r="EWQ61" s="332"/>
      <c r="EWR61" s="332"/>
      <c r="EWS61" s="332"/>
      <c r="EWT61" s="332"/>
      <c r="EWU61" s="332"/>
      <c r="EWV61" s="332"/>
      <c r="EWW61" s="332"/>
      <c r="EWX61" s="332"/>
      <c r="EWY61" s="332"/>
      <c r="EWZ61" s="332"/>
      <c r="EXA61" s="332"/>
      <c r="EXB61" s="332"/>
      <c r="EXC61" s="332"/>
      <c r="EXD61" s="332"/>
      <c r="EXE61" s="332"/>
      <c r="EXF61" s="332"/>
      <c r="EXG61" s="332"/>
      <c r="EXH61" s="332"/>
      <c r="EXI61" s="332"/>
      <c r="EXJ61" s="332"/>
      <c r="EXK61" s="332"/>
      <c r="EXL61" s="332"/>
      <c r="EXM61" s="332"/>
      <c r="EXN61" s="332"/>
      <c r="EXO61" s="332"/>
      <c r="EXP61" s="332"/>
      <c r="EXQ61" s="332"/>
      <c r="EXR61" s="332"/>
      <c r="EXS61" s="332"/>
      <c r="EXT61" s="332"/>
      <c r="EXU61" s="332"/>
      <c r="EXV61" s="332"/>
      <c r="EXW61" s="332"/>
      <c r="EXX61" s="332"/>
      <c r="EXY61" s="332"/>
      <c r="EXZ61" s="332"/>
      <c r="EYA61" s="332"/>
      <c r="EYB61" s="332"/>
      <c r="EYC61" s="332"/>
      <c r="EYD61" s="332"/>
      <c r="EYE61" s="332"/>
      <c r="EYF61" s="332"/>
      <c r="EYG61" s="332"/>
      <c r="EYH61" s="332"/>
      <c r="EYI61" s="332"/>
      <c r="EYJ61" s="332"/>
      <c r="EYK61" s="332"/>
      <c r="EYL61" s="332"/>
      <c r="EYM61" s="332"/>
      <c r="EYN61" s="332"/>
      <c r="EYO61" s="332"/>
      <c r="EYP61" s="332"/>
      <c r="EYQ61" s="332"/>
      <c r="EYR61" s="332"/>
      <c r="EYS61" s="332"/>
      <c r="EYT61" s="332"/>
      <c r="EYU61" s="332"/>
      <c r="EYV61" s="332"/>
      <c r="EYW61" s="332"/>
      <c r="EYX61" s="332"/>
      <c r="EYY61" s="332"/>
      <c r="EYZ61" s="332"/>
      <c r="EZA61" s="332"/>
      <c r="EZB61" s="332"/>
      <c r="EZC61" s="332"/>
      <c r="EZD61" s="332"/>
      <c r="EZE61" s="332"/>
      <c r="EZF61" s="332"/>
      <c r="EZG61" s="332"/>
      <c r="EZH61" s="332"/>
      <c r="EZI61" s="332"/>
      <c r="EZJ61" s="332"/>
      <c r="EZK61" s="332"/>
      <c r="EZL61" s="332"/>
      <c r="EZM61" s="332"/>
      <c r="EZN61" s="332"/>
      <c r="EZO61" s="332"/>
      <c r="EZP61" s="332"/>
      <c r="EZQ61" s="332"/>
      <c r="EZR61" s="332"/>
      <c r="EZS61" s="332"/>
      <c r="EZT61" s="332"/>
      <c r="EZU61" s="332"/>
      <c r="EZV61" s="332"/>
      <c r="EZW61" s="332"/>
      <c r="EZX61" s="332"/>
      <c r="EZY61" s="332"/>
      <c r="EZZ61" s="332"/>
      <c r="FAA61" s="332"/>
      <c r="FAB61" s="332"/>
      <c r="FAC61" s="332"/>
      <c r="FAD61" s="332"/>
      <c r="FAE61" s="332"/>
      <c r="FAF61" s="332"/>
      <c r="FAG61" s="332"/>
      <c r="FAH61" s="332"/>
      <c r="FAI61" s="332"/>
      <c r="FAJ61" s="332"/>
      <c r="FAK61" s="332"/>
      <c r="FAL61" s="332"/>
      <c r="FAM61" s="332"/>
      <c r="FAN61" s="332"/>
      <c r="FAO61" s="332"/>
      <c r="FAP61" s="332"/>
      <c r="FAQ61" s="332"/>
      <c r="FAR61" s="332"/>
      <c r="FAS61" s="332"/>
      <c r="FAT61" s="332"/>
      <c r="FAU61" s="332"/>
      <c r="FAV61" s="332"/>
      <c r="FAW61" s="332"/>
      <c r="FAX61" s="332"/>
      <c r="FAY61" s="332"/>
      <c r="FAZ61" s="332"/>
      <c r="FBA61" s="332"/>
      <c r="FBB61" s="332"/>
      <c r="FBC61" s="332"/>
      <c r="FBD61" s="332"/>
      <c r="FBE61" s="332"/>
      <c r="FBF61" s="332"/>
      <c r="FBG61" s="332"/>
      <c r="FBH61" s="332"/>
      <c r="FBI61" s="332"/>
      <c r="FBJ61" s="332"/>
      <c r="FBK61" s="332"/>
      <c r="FBL61" s="332"/>
      <c r="FBM61" s="332"/>
      <c r="FBN61" s="332"/>
      <c r="FBO61" s="332"/>
      <c r="FBP61" s="332"/>
      <c r="FBQ61" s="332"/>
      <c r="FBR61" s="332"/>
      <c r="FBS61" s="332"/>
      <c r="FBT61" s="332"/>
      <c r="FBU61" s="332"/>
      <c r="FBV61" s="332"/>
      <c r="FBW61" s="332"/>
      <c r="FBX61" s="332"/>
      <c r="FBY61" s="332"/>
      <c r="FBZ61" s="332"/>
      <c r="FCA61" s="332"/>
      <c r="FCB61" s="332"/>
      <c r="FCC61" s="332"/>
      <c r="FCD61" s="332"/>
      <c r="FCE61" s="332"/>
      <c r="FCF61" s="332"/>
      <c r="FCG61" s="332"/>
      <c r="FCH61" s="332"/>
      <c r="FCI61" s="332"/>
      <c r="FCJ61" s="332"/>
      <c r="FCK61" s="332"/>
      <c r="FCL61" s="332"/>
      <c r="FCM61" s="332"/>
      <c r="FCN61" s="332"/>
      <c r="FCO61" s="332"/>
      <c r="FCP61" s="332"/>
      <c r="FCQ61" s="332"/>
      <c r="FCR61" s="332"/>
      <c r="FCS61" s="332"/>
      <c r="FCT61" s="332"/>
      <c r="FCU61" s="332"/>
      <c r="FCV61" s="332"/>
      <c r="FCW61" s="332"/>
      <c r="FCX61" s="332"/>
      <c r="FCY61" s="332"/>
      <c r="FCZ61" s="332"/>
      <c r="FDA61" s="332"/>
      <c r="FDB61" s="332"/>
      <c r="FDC61" s="332"/>
      <c r="FDD61" s="332"/>
      <c r="FDE61" s="332"/>
      <c r="FDF61" s="332"/>
      <c r="FDG61" s="332"/>
      <c r="FDH61" s="332"/>
      <c r="FDI61" s="332"/>
      <c r="FDJ61" s="332"/>
      <c r="FDK61" s="332"/>
      <c r="FDL61" s="332"/>
      <c r="FDM61" s="332"/>
      <c r="FDN61" s="332"/>
      <c r="FDO61" s="332"/>
      <c r="FDP61" s="332"/>
      <c r="FDQ61" s="332"/>
      <c r="FDR61" s="332"/>
      <c r="FDS61" s="332"/>
      <c r="FDT61" s="332"/>
      <c r="FDU61" s="332"/>
      <c r="FDV61" s="332"/>
      <c r="FDW61" s="332"/>
      <c r="FDX61" s="332"/>
      <c r="FDY61" s="332"/>
      <c r="FDZ61" s="332"/>
      <c r="FEA61" s="332"/>
      <c r="FEB61" s="332"/>
      <c r="FEC61" s="332"/>
      <c r="FED61" s="332"/>
      <c r="FEE61" s="332"/>
      <c r="FEF61" s="332"/>
      <c r="FEG61" s="332"/>
      <c r="FEH61" s="332"/>
      <c r="FEI61" s="332"/>
      <c r="FEJ61" s="332"/>
      <c r="FEK61" s="332"/>
      <c r="FEL61" s="332"/>
      <c r="FEM61" s="332"/>
      <c r="FEN61" s="332"/>
      <c r="FEO61" s="332"/>
      <c r="FEP61" s="332"/>
      <c r="FEQ61" s="332"/>
      <c r="FER61" s="332"/>
      <c r="FES61" s="332"/>
      <c r="FET61" s="332"/>
      <c r="FEU61" s="332"/>
      <c r="FEV61" s="332"/>
      <c r="FEW61" s="332"/>
      <c r="FEX61" s="332"/>
      <c r="FEY61" s="332"/>
      <c r="FEZ61" s="332"/>
      <c r="FFA61" s="332"/>
      <c r="FFB61" s="332"/>
      <c r="FFC61" s="332"/>
      <c r="FFD61" s="332"/>
      <c r="FFE61" s="332"/>
      <c r="FFF61" s="332"/>
      <c r="FFG61" s="332"/>
      <c r="FFH61" s="332"/>
      <c r="FFI61" s="332"/>
      <c r="FFJ61" s="332"/>
      <c r="FFK61" s="332"/>
      <c r="FFL61" s="332"/>
      <c r="FFM61" s="332"/>
      <c r="FFN61" s="332"/>
      <c r="FFO61" s="332"/>
      <c r="FFP61" s="332"/>
      <c r="FFQ61" s="332"/>
      <c r="FFR61" s="332"/>
      <c r="FFS61" s="332"/>
      <c r="FFT61" s="332"/>
      <c r="FFU61" s="332"/>
      <c r="FFV61" s="332"/>
      <c r="FFW61" s="332"/>
      <c r="FFX61" s="332"/>
      <c r="FFY61" s="332"/>
      <c r="FFZ61" s="332"/>
      <c r="FGA61" s="332"/>
      <c r="FGB61" s="332"/>
      <c r="FGC61" s="332"/>
      <c r="FGD61" s="332"/>
      <c r="FGE61" s="332"/>
      <c r="FGF61" s="332"/>
      <c r="FGG61" s="332"/>
      <c r="FGH61" s="332"/>
      <c r="FGI61" s="332"/>
      <c r="FGJ61" s="332"/>
      <c r="FGK61" s="332"/>
      <c r="FGL61" s="332"/>
      <c r="FGM61" s="332"/>
      <c r="FGN61" s="332"/>
      <c r="FGO61" s="332"/>
      <c r="FGP61" s="332"/>
      <c r="FGQ61" s="332"/>
      <c r="FGR61" s="332"/>
      <c r="FGS61" s="332"/>
      <c r="FGT61" s="332"/>
      <c r="FGU61" s="332"/>
      <c r="FGV61" s="332"/>
      <c r="FGW61" s="332"/>
      <c r="FGX61" s="332"/>
      <c r="FGY61" s="332"/>
      <c r="FGZ61" s="332"/>
      <c r="FHA61" s="332"/>
      <c r="FHB61" s="332"/>
      <c r="FHC61" s="332"/>
      <c r="FHD61" s="332"/>
      <c r="FHE61" s="332"/>
      <c r="FHF61" s="332"/>
      <c r="FHG61" s="332"/>
      <c r="FHH61" s="332"/>
      <c r="FHI61" s="332"/>
      <c r="FHJ61" s="332"/>
      <c r="FHK61" s="332"/>
      <c r="FHL61" s="332"/>
      <c r="FHM61" s="332"/>
      <c r="FHN61" s="332"/>
      <c r="FHO61" s="332"/>
      <c r="FHP61" s="332"/>
      <c r="FHQ61" s="332"/>
      <c r="FHR61" s="332"/>
      <c r="FHS61" s="332"/>
      <c r="FHT61" s="332"/>
      <c r="FHU61" s="332"/>
      <c r="FHV61" s="332"/>
      <c r="FHW61" s="332"/>
      <c r="FHX61" s="332"/>
      <c r="FHY61" s="332"/>
      <c r="FHZ61" s="332"/>
      <c r="FIA61" s="332"/>
      <c r="FIB61" s="332"/>
      <c r="FIC61" s="332"/>
      <c r="FID61" s="332"/>
      <c r="FIE61" s="332"/>
      <c r="FIF61" s="332"/>
      <c r="FIG61" s="332"/>
      <c r="FIH61" s="332"/>
      <c r="FII61" s="332"/>
      <c r="FIJ61" s="332"/>
      <c r="FIK61" s="332"/>
      <c r="FIL61" s="332"/>
      <c r="FIM61" s="332"/>
      <c r="FIN61" s="332"/>
      <c r="FIO61" s="332"/>
      <c r="FIP61" s="332"/>
      <c r="FIQ61" s="332"/>
      <c r="FIR61" s="332"/>
      <c r="FIS61" s="332"/>
      <c r="FIT61" s="332"/>
      <c r="FIU61" s="332"/>
      <c r="FIV61" s="332"/>
      <c r="FIW61" s="332"/>
      <c r="FIX61" s="332"/>
      <c r="FIY61" s="332"/>
      <c r="FIZ61" s="332"/>
      <c r="FJA61" s="332"/>
      <c r="FJB61" s="332"/>
      <c r="FJC61" s="332"/>
      <c r="FJD61" s="332"/>
      <c r="FJE61" s="332"/>
      <c r="FJF61" s="332"/>
      <c r="FJG61" s="332"/>
      <c r="FJH61" s="332"/>
      <c r="FJI61" s="332"/>
      <c r="FJJ61" s="332"/>
      <c r="FJK61" s="332"/>
      <c r="FJL61" s="332"/>
      <c r="FJM61" s="332"/>
      <c r="FJN61" s="332"/>
      <c r="FJO61" s="332"/>
      <c r="FJP61" s="332"/>
      <c r="FJQ61" s="332"/>
      <c r="FJR61" s="332"/>
      <c r="FJS61" s="332"/>
      <c r="FJT61" s="332"/>
      <c r="FJU61" s="332"/>
      <c r="FJV61" s="332"/>
      <c r="FJW61" s="332"/>
      <c r="FJX61" s="332"/>
      <c r="FJY61" s="332"/>
      <c r="FJZ61" s="332"/>
      <c r="FKA61" s="332"/>
      <c r="FKB61" s="332"/>
      <c r="FKC61" s="332"/>
      <c r="FKD61" s="332"/>
      <c r="FKE61" s="332"/>
      <c r="FKF61" s="332"/>
      <c r="FKG61" s="332"/>
      <c r="FKH61" s="332"/>
      <c r="FKI61" s="332"/>
      <c r="FKJ61" s="332"/>
      <c r="FKK61" s="332"/>
      <c r="FKL61" s="332"/>
      <c r="FKM61" s="332"/>
      <c r="FKN61" s="332"/>
      <c r="FKO61" s="332"/>
      <c r="FKP61" s="332"/>
      <c r="FKQ61" s="332"/>
      <c r="FKR61" s="332"/>
      <c r="FKS61" s="332"/>
      <c r="FKT61" s="332"/>
      <c r="FKU61" s="332"/>
      <c r="FKV61" s="332"/>
      <c r="FKW61" s="332"/>
      <c r="FKX61" s="332"/>
      <c r="FKY61" s="332"/>
      <c r="FKZ61" s="332"/>
      <c r="FLA61" s="332"/>
      <c r="FLB61" s="332"/>
      <c r="FLC61" s="332"/>
      <c r="FLD61" s="332"/>
      <c r="FLE61" s="332"/>
      <c r="FLF61" s="332"/>
      <c r="FLG61" s="332"/>
      <c r="FLH61" s="332"/>
      <c r="FLI61" s="332"/>
      <c r="FLJ61" s="332"/>
      <c r="FLK61" s="332"/>
      <c r="FLL61" s="332"/>
      <c r="FLM61" s="332"/>
      <c r="FLN61" s="332"/>
      <c r="FLO61" s="332"/>
      <c r="FLP61" s="332"/>
      <c r="FLQ61" s="332"/>
      <c r="FLR61" s="332"/>
      <c r="FLS61" s="332"/>
      <c r="FLT61" s="332"/>
      <c r="FLU61" s="332"/>
      <c r="FLV61" s="332"/>
      <c r="FLW61" s="332"/>
      <c r="FLX61" s="332"/>
      <c r="FLY61" s="332"/>
      <c r="FLZ61" s="332"/>
      <c r="FMA61" s="332"/>
      <c r="FMB61" s="332"/>
      <c r="FMC61" s="332"/>
      <c r="FMD61" s="332"/>
      <c r="FME61" s="332"/>
      <c r="FMF61" s="332"/>
      <c r="FMG61" s="332"/>
      <c r="FMH61" s="332"/>
      <c r="FMI61" s="332"/>
      <c r="FMJ61" s="332"/>
      <c r="FMK61" s="332"/>
      <c r="FML61" s="332"/>
      <c r="FMM61" s="332"/>
      <c r="FMN61" s="332"/>
      <c r="FMO61" s="332"/>
      <c r="FMP61" s="332"/>
      <c r="FMQ61" s="332"/>
      <c r="FMR61" s="332"/>
      <c r="FMS61" s="332"/>
      <c r="FMT61" s="332"/>
      <c r="FMU61" s="332"/>
      <c r="FMV61" s="332"/>
      <c r="FMW61" s="332"/>
      <c r="FMX61" s="332"/>
      <c r="FMY61" s="332"/>
      <c r="FMZ61" s="332"/>
      <c r="FNA61" s="332"/>
      <c r="FNB61" s="332"/>
      <c r="FNC61" s="332"/>
      <c r="FND61" s="332"/>
      <c r="FNE61" s="332"/>
      <c r="FNF61" s="332"/>
      <c r="FNG61" s="332"/>
      <c r="FNH61" s="332"/>
      <c r="FNI61" s="332"/>
      <c r="FNJ61" s="332"/>
      <c r="FNK61" s="332"/>
      <c r="FNL61" s="332"/>
      <c r="FNM61" s="332"/>
      <c r="FNN61" s="332"/>
      <c r="FNO61" s="332"/>
      <c r="FNP61" s="332"/>
      <c r="FNQ61" s="332"/>
      <c r="FNR61" s="332"/>
      <c r="FNS61" s="332"/>
      <c r="FNT61" s="332"/>
      <c r="FNU61" s="332"/>
      <c r="FNV61" s="332"/>
      <c r="FNW61" s="332"/>
      <c r="FNX61" s="332"/>
      <c r="FNY61" s="332"/>
      <c r="FNZ61" s="332"/>
      <c r="FOA61" s="332"/>
      <c r="FOB61" s="332"/>
      <c r="FOC61" s="332"/>
      <c r="FOD61" s="332"/>
      <c r="FOE61" s="332"/>
      <c r="FOF61" s="332"/>
      <c r="FOG61" s="332"/>
      <c r="FOH61" s="332"/>
      <c r="FOI61" s="332"/>
      <c r="FOJ61" s="332"/>
      <c r="FOK61" s="332"/>
      <c r="FOL61" s="332"/>
      <c r="FOM61" s="332"/>
      <c r="FON61" s="332"/>
      <c r="FOO61" s="332"/>
      <c r="FOP61" s="332"/>
      <c r="FOQ61" s="332"/>
      <c r="FOR61" s="332"/>
      <c r="FOS61" s="332"/>
      <c r="FOT61" s="332"/>
      <c r="FOU61" s="332"/>
      <c r="FOV61" s="332"/>
      <c r="FOW61" s="332"/>
      <c r="FOX61" s="332"/>
      <c r="FOY61" s="332"/>
      <c r="FOZ61" s="332"/>
      <c r="FPA61" s="332"/>
      <c r="FPB61" s="332"/>
      <c r="FPC61" s="332"/>
      <c r="FPD61" s="332"/>
      <c r="FPE61" s="332"/>
      <c r="FPF61" s="332"/>
      <c r="FPG61" s="332"/>
      <c r="FPH61" s="332"/>
      <c r="FPI61" s="332"/>
      <c r="FPJ61" s="332"/>
      <c r="FPK61" s="332"/>
      <c r="FPL61" s="332"/>
      <c r="FPM61" s="332"/>
      <c r="FPN61" s="332"/>
      <c r="FPO61" s="332"/>
      <c r="FPP61" s="332"/>
      <c r="FPQ61" s="332"/>
      <c r="FPR61" s="332"/>
      <c r="FPS61" s="332"/>
      <c r="FPT61" s="332"/>
      <c r="FPU61" s="332"/>
      <c r="FPV61" s="332"/>
      <c r="FPW61" s="332"/>
      <c r="FPX61" s="332"/>
      <c r="FPY61" s="332"/>
      <c r="FPZ61" s="332"/>
      <c r="FQA61" s="332"/>
      <c r="FQB61" s="332"/>
      <c r="FQC61" s="332"/>
      <c r="FQD61" s="332"/>
      <c r="FQE61" s="332"/>
      <c r="FQF61" s="332"/>
      <c r="FQG61" s="332"/>
      <c r="FQH61" s="332"/>
      <c r="FQI61" s="332"/>
      <c r="FQJ61" s="332"/>
      <c r="FQK61" s="332"/>
      <c r="FQL61" s="332"/>
      <c r="FQM61" s="332"/>
      <c r="FQN61" s="332"/>
      <c r="FQO61" s="332"/>
      <c r="FQP61" s="332"/>
      <c r="FQQ61" s="332"/>
      <c r="FQR61" s="332"/>
      <c r="FQS61" s="332"/>
      <c r="FQT61" s="332"/>
      <c r="FQU61" s="332"/>
      <c r="FQV61" s="332"/>
      <c r="FQW61" s="332"/>
      <c r="FQX61" s="332"/>
      <c r="FQY61" s="332"/>
      <c r="FQZ61" s="332"/>
      <c r="FRA61" s="332"/>
      <c r="FRB61" s="332"/>
      <c r="FRC61" s="332"/>
      <c r="FRD61" s="332"/>
      <c r="FRE61" s="332"/>
      <c r="FRF61" s="332"/>
      <c r="FRG61" s="332"/>
      <c r="FRH61" s="332"/>
      <c r="FRI61" s="332"/>
      <c r="FRJ61" s="332"/>
      <c r="FRK61" s="332"/>
      <c r="FRL61" s="332"/>
      <c r="FRM61" s="332"/>
      <c r="FRN61" s="332"/>
      <c r="FRO61" s="332"/>
      <c r="FRP61" s="332"/>
      <c r="FRQ61" s="332"/>
      <c r="FRR61" s="332"/>
      <c r="FRS61" s="332"/>
      <c r="FRT61" s="332"/>
      <c r="FRU61" s="332"/>
      <c r="FRV61" s="332"/>
      <c r="FRW61" s="332"/>
      <c r="FRX61" s="332"/>
      <c r="FRY61" s="332"/>
      <c r="FRZ61" s="332"/>
      <c r="FSA61" s="332"/>
      <c r="FSB61" s="332"/>
      <c r="FSC61" s="332"/>
      <c r="FSD61" s="332"/>
      <c r="FSE61" s="332"/>
      <c r="FSF61" s="332"/>
      <c r="FSG61" s="332"/>
      <c r="FSH61" s="332"/>
      <c r="FSI61" s="332"/>
      <c r="FSJ61" s="332"/>
      <c r="FSK61" s="332"/>
      <c r="FSL61" s="332"/>
      <c r="FSM61" s="332"/>
      <c r="FSN61" s="332"/>
      <c r="FSO61" s="332"/>
      <c r="FSP61" s="332"/>
      <c r="FSQ61" s="332"/>
      <c r="FSR61" s="332"/>
      <c r="FSS61" s="332"/>
      <c r="FST61" s="332"/>
      <c r="FSU61" s="332"/>
      <c r="FSV61" s="332"/>
      <c r="FSW61" s="332"/>
      <c r="FSX61" s="332"/>
      <c r="FSY61" s="332"/>
      <c r="FSZ61" s="332"/>
      <c r="FTA61" s="332"/>
      <c r="FTB61" s="332"/>
      <c r="FTC61" s="332"/>
      <c r="FTD61" s="332"/>
      <c r="FTE61" s="332"/>
      <c r="FTF61" s="332"/>
      <c r="FTG61" s="332"/>
      <c r="FTH61" s="332"/>
      <c r="FTI61" s="332"/>
      <c r="FTJ61" s="332"/>
      <c r="FTK61" s="332"/>
      <c r="FTL61" s="332"/>
      <c r="FTM61" s="332"/>
      <c r="FTN61" s="332"/>
      <c r="FTO61" s="332"/>
      <c r="FTP61" s="332"/>
      <c r="FTQ61" s="332"/>
      <c r="FTR61" s="332"/>
      <c r="FTS61" s="332"/>
      <c r="FTT61" s="332"/>
      <c r="FTU61" s="332"/>
      <c r="FTV61" s="332"/>
      <c r="FTW61" s="332"/>
      <c r="FTX61" s="332"/>
      <c r="FTY61" s="332"/>
      <c r="FTZ61" s="332"/>
      <c r="FUA61" s="332"/>
      <c r="FUB61" s="332"/>
      <c r="FUC61" s="332"/>
      <c r="FUD61" s="332"/>
      <c r="FUE61" s="332"/>
      <c r="FUF61" s="332"/>
      <c r="FUG61" s="332"/>
      <c r="FUH61" s="332"/>
      <c r="FUI61" s="332"/>
      <c r="FUJ61" s="332"/>
      <c r="FUK61" s="332"/>
      <c r="FUL61" s="332"/>
      <c r="FUM61" s="332"/>
      <c r="FUN61" s="332"/>
      <c r="FUO61" s="332"/>
      <c r="FUP61" s="332"/>
      <c r="FUQ61" s="332"/>
      <c r="FUR61" s="332"/>
      <c r="FUS61" s="332"/>
      <c r="FUT61" s="332"/>
      <c r="FUU61" s="332"/>
      <c r="FUV61" s="332"/>
      <c r="FUW61" s="332"/>
      <c r="FUX61" s="332"/>
      <c r="FUY61" s="332"/>
      <c r="FUZ61" s="332"/>
      <c r="FVA61" s="332"/>
      <c r="FVB61" s="332"/>
      <c r="FVC61" s="332"/>
      <c r="FVD61" s="332"/>
      <c r="FVE61" s="332"/>
      <c r="FVF61" s="332"/>
      <c r="FVG61" s="332"/>
      <c r="FVH61" s="332"/>
      <c r="FVI61" s="332"/>
      <c r="FVJ61" s="332"/>
      <c r="FVK61" s="332"/>
      <c r="FVL61" s="332"/>
      <c r="FVM61" s="332"/>
      <c r="FVN61" s="332"/>
      <c r="FVO61" s="332"/>
      <c r="FVP61" s="332"/>
      <c r="FVQ61" s="332"/>
      <c r="FVR61" s="332"/>
      <c r="FVS61" s="332"/>
      <c r="FVT61" s="332"/>
      <c r="FVU61" s="332"/>
      <c r="FVV61" s="332"/>
      <c r="FVW61" s="332"/>
      <c r="FVX61" s="332"/>
      <c r="FVY61" s="332"/>
      <c r="FVZ61" s="332"/>
      <c r="FWA61" s="332"/>
      <c r="FWB61" s="332"/>
      <c r="FWC61" s="332"/>
      <c r="FWD61" s="332"/>
      <c r="FWE61" s="332"/>
      <c r="FWF61" s="332"/>
      <c r="FWG61" s="332"/>
      <c r="FWH61" s="332"/>
      <c r="FWI61" s="332"/>
      <c r="FWJ61" s="332"/>
      <c r="FWK61" s="332"/>
      <c r="FWL61" s="332"/>
      <c r="FWM61" s="332"/>
      <c r="FWN61" s="332"/>
      <c r="FWO61" s="332"/>
      <c r="FWP61" s="332"/>
      <c r="FWQ61" s="332"/>
      <c r="FWR61" s="332"/>
      <c r="FWS61" s="332"/>
      <c r="FWT61" s="332"/>
      <c r="FWU61" s="332"/>
      <c r="FWV61" s="332"/>
      <c r="FWW61" s="332"/>
      <c r="FWX61" s="332"/>
      <c r="FWY61" s="332"/>
      <c r="FWZ61" s="332"/>
      <c r="FXA61" s="332"/>
      <c r="FXB61" s="332"/>
      <c r="FXC61" s="332"/>
      <c r="FXD61" s="332"/>
      <c r="FXE61" s="332"/>
      <c r="FXF61" s="332"/>
      <c r="FXG61" s="332"/>
      <c r="FXH61" s="332"/>
      <c r="FXI61" s="332"/>
      <c r="FXJ61" s="332"/>
      <c r="FXK61" s="332"/>
      <c r="FXL61" s="332"/>
      <c r="FXM61" s="332"/>
      <c r="FXN61" s="332"/>
      <c r="FXO61" s="332"/>
      <c r="FXP61" s="332"/>
      <c r="FXQ61" s="332"/>
      <c r="FXR61" s="332"/>
      <c r="FXS61" s="332"/>
      <c r="FXT61" s="332"/>
      <c r="FXU61" s="332"/>
      <c r="FXV61" s="332"/>
      <c r="FXW61" s="332"/>
      <c r="FXX61" s="332"/>
      <c r="FXY61" s="332"/>
      <c r="FXZ61" s="332"/>
      <c r="FYA61" s="332"/>
      <c r="FYB61" s="332"/>
      <c r="FYC61" s="332"/>
      <c r="FYD61" s="332"/>
      <c r="FYE61" s="332"/>
      <c r="FYF61" s="332"/>
      <c r="FYG61" s="332"/>
      <c r="FYH61" s="332"/>
      <c r="FYI61" s="332"/>
      <c r="FYJ61" s="332"/>
      <c r="FYK61" s="332"/>
      <c r="FYL61" s="332"/>
      <c r="FYM61" s="332"/>
      <c r="FYN61" s="332"/>
      <c r="FYO61" s="332"/>
      <c r="FYP61" s="332"/>
      <c r="FYQ61" s="332"/>
      <c r="FYR61" s="332"/>
      <c r="FYS61" s="332"/>
      <c r="FYT61" s="332"/>
      <c r="FYU61" s="332"/>
      <c r="FYV61" s="332"/>
      <c r="FYW61" s="332"/>
      <c r="FYX61" s="332"/>
      <c r="FYY61" s="332"/>
      <c r="FYZ61" s="332"/>
      <c r="FZA61" s="332"/>
      <c r="FZB61" s="332"/>
      <c r="FZC61" s="332"/>
      <c r="FZD61" s="332"/>
      <c r="FZE61" s="332"/>
      <c r="FZF61" s="332"/>
      <c r="FZG61" s="332"/>
      <c r="FZH61" s="332"/>
      <c r="FZI61" s="332"/>
      <c r="FZJ61" s="332"/>
      <c r="FZK61" s="332"/>
      <c r="FZL61" s="332"/>
      <c r="FZM61" s="332"/>
      <c r="FZN61" s="332"/>
      <c r="FZO61" s="332"/>
      <c r="FZP61" s="332"/>
      <c r="FZQ61" s="332"/>
      <c r="FZR61" s="332"/>
      <c r="FZS61" s="332"/>
      <c r="FZT61" s="332"/>
      <c r="FZU61" s="332"/>
      <c r="FZV61" s="332"/>
      <c r="FZW61" s="332"/>
      <c r="FZX61" s="332"/>
      <c r="FZY61" s="332"/>
      <c r="FZZ61" s="332"/>
      <c r="GAA61" s="332"/>
      <c r="GAB61" s="332"/>
      <c r="GAC61" s="332"/>
      <c r="GAD61" s="332"/>
      <c r="GAE61" s="332"/>
      <c r="GAF61" s="332"/>
      <c r="GAG61" s="332"/>
      <c r="GAH61" s="332"/>
      <c r="GAI61" s="332"/>
      <c r="GAJ61" s="332"/>
      <c r="GAK61" s="332"/>
      <c r="GAL61" s="332"/>
      <c r="GAM61" s="332"/>
      <c r="GAN61" s="332"/>
      <c r="GAO61" s="332"/>
      <c r="GAP61" s="332"/>
      <c r="GAQ61" s="332"/>
      <c r="GAR61" s="332"/>
      <c r="GAS61" s="332"/>
      <c r="GAT61" s="332"/>
      <c r="GAU61" s="332"/>
      <c r="GAV61" s="332"/>
      <c r="GAW61" s="332"/>
      <c r="GAX61" s="332"/>
      <c r="GAY61" s="332"/>
      <c r="GAZ61" s="332"/>
      <c r="GBA61" s="332"/>
      <c r="GBB61" s="332"/>
      <c r="GBC61" s="332"/>
      <c r="GBD61" s="332"/>
      <c r="GBE61" s="332"/>
      <c r="GBF61" s="332"/>
      <c r="GBG61" s="332"/>
      <c r="GBH61" s="332"/>
      <c r="GBI61" s="332"/>
      <c r="GBJ61" s="332"/>
      <c r="GBK61" s="332"/>
      <c r="GBL61" s="332"/>
      <c r="GBM61" s="332"/>
      <c r="GBN61" s="332"/>
      <c r="GBO61" s="332"/>
      <c r="GBP61" s="332"/>
      <c r="GBQ61" s="332"/>
      <c r="GBR61" s="332"/>
      <c r="GBS61" s="332"/>
      <c r="GBT61" s="332"/>
      <c r="GBU61" s="332"/>
      <c r="GBV61" s="332"/>
      <c r="GBW61" s="332"/>
      <c r="GBX61" s="332"/>
      <c r="GBY61" s="332"/>
      <c r="GBZ61" s="332"/>
      <c r="GCA61" s="332"/>
      <c r="GCB61" s="332"/>
      <c r="GCC61" s="332"/>
      <c r="GCD61" s="332"/>
      <c r="GCE61" s="332"/>
      <c r="GCF61" s="332"/>
      <c r="GCG61" s="332"/>
      <c r="GCH61" s="332"/>
      <c r="GCI61" s="332"/>
      <c r="GCJ61" s="332"/>
      <c r="GCK61" s="332"/>
      <c r="GCL61" s="332"/>
      <c r="GCM61" s="332"/>
      <c r="GCN61" s="332"/>
      <c r="GCO61" s="332"/>
      <c r="GCP61" s="332"/>
      <c r="GCQ61" s="332"/>
      <c r="GCR61" s="332"/>
      <c r="GCS61" s="332"/>
      <c r="GCT61" s="332"/>
      <c r="GCU61" s="332"/>
      <c r="GCV61" s="332"/>
      <c r="GCW61" s="332"/>
      <c r="GCX61" s="332"/>
      <c r="GCY61" s="332"/>
      <c r="GCZ61" s="332"/>
      <c r="GDA61" s="332"/>
      <c r="GDB61" s="332"/>
      <c r="GDC61" s="332"/>
      <c r="GDD61" s="332"/>
      <c r="GDE61" s="332"/>
      <c r="GDF61" s="332"/>
      <c r="GDG61" s="332"/>
      <c r="GDH61" s="332"/>
      <c r="GDI61" s="332"/>
      <c r="GDJ61" s="332"/>
      <c r="GDK61" s="332"/>
      <c r="GDL61" s="332"/>
      <c r="GDM61" s="332"/>
      <c r="GDN61" s="332"/>
      <c r="GDO61" s="332"/>
      <c r="GDP61" s="332"/>
      <c r="GDQ61" s="332"/>
      <c r="GDR61" s="332"/>
      <c r="GDS61" s="332"/>
      <c r="GDT61" s="332"/>
      <c r="GDU61" s="332"/>
      <c r="GDV61" s="332"/>
      <c r="GDW61" s="332"/>
      <c r="GDX61" s="332"/>
      <c r="GDY61" s="332"/>
      <c r="GDZ61" s="332"/>
      <c r="GEA61" s="332"/>
      <c r="GEB61" s="332"/>
      <c r="GEC61" s="332"/>
      <c r="GED61" s="332"/>
      <c r="GEE61" s="332"/>
      <c r="GEF61" s="332"/>
      <c r="GEG61" s="332"/>
      <c r="GEH61" s="332"/>
      <c r="GEI61" s="332"/>
      <c r="GEJ61" s="332"/>
      <c r="GEK61" s="332"/>
      <c r="GEL61" s="332"/>
      <c r="GEM61" s="332"/>
      <c r="GEN61" s="332"/>
      <c r="GEO61" s="332"/>
      <c r="GEP61" s="332"/>
      <c r="GEQ61" s="332"/>
      <c r="GER61" s="332"/>
      <c r="GES61" s="332"/>
      <c r="GET61" s="332"/>
      <c r="GEU61" s="332"/>
      <c r="GEV61" s="332"/>
      <c r="GEW61" s="332"/>
      <c r="GEX61" s="332"/>
      <c r="GEY61" s="332"/>
      <c r="GEZ61" s="332"/>
      <c r="GFA61" s="332"/>
      <c r="GFB61" s="332"/>
      <c r="GFC61" s="332"/>
      <c r="GFD61" s="332"/>
      <c r="GFE61" s="332"/>
      <c r="GFF61" s="332"/>
      <c r="GFG61" s="332"/>
      <c r="GFH61" s="332"/>
      <c r="GFI61" s="332"/>
      <c r="GFJ61" s="332"/>
      <c r="GFK61" s="332"/>
      <c r="GFL61" s="332"/>
      <c r="GFM61" s="332"/>
      <c r="GFN61" s="332"/>
      <c r="GFO61" s="332"/>
      <c r="GFP61" s="332"/>
      <c r="GFQ61" s="332"/>
      <c r="GFR61" s="332"/>
      <c r="GFS61" s="332"/>
      <c r="GFT61" s="332"/>
      <c r="GFU61" s="332"/>
      <c r="GFV61" s="332"/>
      <c r="GFW61" s="332"/>
      <c r="GFX61" s="332"/>
      <c r="GFY61" s="332"/>
      <c r="GFZ61" s="332"/>
      <c r="GGA61" s="332"/>
      <c r="GGB61" s="332"/>
      <c r="GGC61" s="332"/>
      <c r="GGD61" s="332"/>
      <c r="GGE61" s="332"/>
      <c r="GGF61" s="332"/>
      <c r="GGG61" s="332"/>
      <c r="GGH61" s="332"/>
      <c r="GGI61" s="332"/>
      <c r="GGJ61" s="332"/>
      <c r="GGK61" s="332"/>
      <c r="GGL61" s="332"/>
      <c r="GGM61" s="332"/>
      <c r="GGN61" s="332"/>
      <c r="GGO61" s="332"/>
      <c r="GGP61" s="332"/>
      <c r="GGQ61" s="332"/>
      <c r="GGR61" s="332"/>
      <c r="GGS61" s="332"/>
      <c r="GGT61" s="332"/>
      <c r="GGU61" s="332"/>
      <c r="GGV61" s="332"/>
      <c r="GGW61" s="332"/>
      <c r="GGX61" s="332"/>
      <c r="GGY61" s="332"/>
      <c r="GGZ61" s="332"/>
      <c r="GHA61" s="332"/>
      <c r="GHB61" s="332"/>
      <c r="GHC61" s="332"/>
      <c r="GHD61" s="332"/>
      <c r="GHE61" s="332"/>
      <c r="GHF61" s="332"/>
      <c r="GHG61" s="332"/>
      <c r="GHH61" s="332"/>
      <c r="GHI61" s="332"/>
      <c r="GHJ61" s="332"/>
      <c r="GHK61" s="332"/>
      <c r="GHL61" s="332"/>
      <c r="GHM61" s="332"/>
      <c r="GHN61" s="332"/>
      <c r="GHO61" s="332"/>
      <c r="GHP61" s="332"/>
      <c r="GHQ61" s="332"/>
      <c r="GHR61" s="332"/>
      <c r="GHS61" s="332"/>
      <c r="GHT61" s="332"/>
      <c r="GHU61" s="332"/>
      <c r="GHV61" s="332"/>
      <c r="GHW61" s="332"/>
      <c r="GHX61" s="332"/>
      <c r="GHY61" s="332"/>
      <c r="GHZ61" s="332"/>
      <c r="GIA61" s="332"/>
      <c r="GIB61" s="332"/>
      <c r="GIC61" s="332"/>
      <c r="GID61" s="332"/>
      <c r="GIE61" s="332"/>
      <c r="GIF61" s="332"/>
      <c r="GIG61" s="332"/>
      <c r="GIH61" s="332"/>
      <c r="GII61" s="332"/>
      <c r="GIJ61" s="332"/>
      <c r="GIK61" s="332"/>
      <c r="GIL61" s="332"/>
      <c r="GIM61" s="332"/>
      <c r="GIN61" s="332"/>
      <c r="GIO61" s="332"/>
      <c r="GIP61" s="332"/>
      <c r="GIQ61" s="332"/>
      <c r="GIR61" s="332"/>
      <c r="GIS61" s="332"/>
      <c r="GIT61" s="332"/>
      <c r="GIU61" s="332"/>
      <c r="GIV61" s="332"/>
      <c r="GIW61" s="332"/>
      <c r="GIX61" s="332"/>
      <c r="GIY61" s="332"/>
      <c r="GIZ61" s="332"/>
      <c r="GJA61" s="332"/>
      <c r="GJB61" s="332"/>
      <c r="GJC61" s="332"/>
      <c r="GJD61" s="332"/>
      <c r="GJE61" s="332"/>
      <c r="GJF61" s="332"/>
      <c r="GJG61" s="332"/>
      <c r="GJH61" s="332"/>
      <c r="GJI61" s="332"/>
      <c r="GJJ61" s="332"/>
      <c r="GJK61" s="332"/>
      <c r="GJL61" s="332"/>
      <c r="GJM61" s="332"/>
      <c r="GJN61" s="332"/>
      <c r="GJO61" s="332"/>
      <c r="GJP61" s="332"/>
      <c r="GJQ61" s="332"/>
      <c r="GJR61" s="332"/>
      <c r="GJS61" s="332"/>
      <c r="GJT61" s="332"/>
      <c r="GJU61" s="332"/>
      <c r="GJV61" s="332"/>
      <c r="GJW61" s="332"/>
      <c r="GJX61" s="332"/>
      <c r="GJY61" s="332"/>
      <c r="GJZ61" s="332"/>
      <c r="GKA61" s="332"/>
      <c r="GKB61" s="332"/>
      <c r="GKC61" s="332"/>
      <c r="GKD61" s="332"/>
      <c r="GKE61" s="332"/>
      <c r="GKF61" s="332"/>
      <c r="GKG61" s="332"/>
      <c r="GKH61" s="332"/>
      <c r="GKI61" s="332"/>
      <c r="GKJ61" s="332"/>
      <c r="GKK61" s="332"/>
      <c r="GKL61" s="332"/>
      <c r="GKM61" s="332"/>
      <c r="GKN61" s="332"/>
      <c r="GKO61" s="332"/>
      <c r="GKP61" s="332"/>
      <c r="GKQ61" s="332"/>
      <c r="GKR61" s="332"/>
      <c r="GKS61" s="332"/>
      <c r="GKT61" s="332"/>
      <c r="GKU61" s="332"/>
      <c r="GKV61" s="332"/>
      <c r="GKW61" s="332"/>
      <c r="GKX61" s="332"/>
      <c r="GKY61" s="332"/>
      <c r="GKZ61" s="332"/>
      <c r="GLA61" s="332"/>
      <c r="GLB61" s="332"/>
      <c r="GLC61" s="332"/>
      <c r="GLD61" s="332"/>
      <c r="GLE61" s="332"/>
      <c r="GLF61" s="332"/>
      <c r="GLG61" s="332"/>
      <c r="GLH61" s="332"/>
      <c r="GLI61" s="332"/>
      <c r="GLJ61" s="332"/>
      <c r="GLK61" s="332"/>
      <c r="GLL61" s="332"/>
      <c r="GLM61" s="332"/>
      <c r="GLN61" s="332"/>
      <c r="GLO61" s="332"/>
      <c r="GLP61" s="332"/>
      <c r="GLQ61" s="332"/>
      <c r="GLR61" s="332"/>
      <c r="GLS61" s="332"/>
      <c r="GLT61" s="332"/>
      <c r="GLU61" s="332"/>
      <c r="GLV61" s="332"/>
      <c r="GLW61" s="332"/>
      <c r="GLX61" s="332"/>
      <c r="GLY61" s="332"/>
      <c r="GLZ61" s="332"/>
      <c r="GMA61" s="332"/>
      <c r="GMB61" s="332"/>
      <c r="GMC61" s="332"/>
      <c r="GMD61" s="332"/>
      <c r="GME61" s="332"/>
      <c r="GMF61" s="332"/>
      <c r="GMG61" s="332"/>
      <c r="GMH61" s="332"/>
      <c r="GMI61" s="332"/>
      <c r="GMJ61" s="332"/>
      <c r="GMK61" s="332"/>
      <c r="GML61" s="332"/>
      <c r="GMM61" s="332"/>
      <c r="GMN61" s="332"/>
      <c r="GMO61" s="332"/>
      <c r="GMP61" s="332"/>
      <c r="GMQ61" s="332"/>
      <c r="GMR61" s="332"/>
      <c r="GMS61" s="332"/>
      <c r="GMT61" s="332"/>
      <c r="GMU61" s="332"/>
      <c r="GMV61" s="332"/>
      <c r="GMW61" s="332"/>
      <c r="GMX61" s="332"/>
      <c r="GMY61" s="332"/>
      <c r="GMZ61" s="332"/>
      <c r="GNA61" s="332"/>
      <c r="GNB61" s="332"/>
      <c r="GNC61" s="332"/>
      <c r="GND61" s="332"/>
      <c r="GNE61" s="332"/>
      <c r="GNF61" s="332"/>
      <c r="GNG61" s="332"/>
      <c r="GNH61" s="332"/>
      <c r="GNI61" s="332"/>
      <c r="GNJ61" s="332"/>
      <c r="GNK61" s="332"/>
      <c r="GNL61" s="332"/>
      <c r="GNM61" s="332"/>
      <c r="GNN61" s="332"/>
      <c r="GNO61" s="332"/>
      <c r="GNP61" s="332"/>
      <c r="GNQ61" s="332"/>
      <c r="GNR61" s="332"/>
      <c r="GNS61" s="332"/>
      <c r="GNT61" s="332"/>
      <c r="GNU61" s="332"/>
      <c r="GNV61" s="332"/>
      <c r="GNW61" s="332"/>
      <c r="GNX61" s="332"/>
      <c r="GNY61" s="332"/>
      <c r="GNZ61" s="332"/>
      <c r="GOA61" s="332"/>
      <c r="GOB61" s="332"/>
      <c r="GOC61" s="332"/>
      <c r="GOD61" s="332"/>
      <c r="GOE61" s="332"/>
      <c r="GOF61" s="332"/>
      <c r="GOG61" s="332"/>
      <c r="GOH61" s="332"/>
      <c r="GOI61" s="332"/>
      <c r="GOJ61" s="332"/>
      <c r="GOK61" s="332"/>
      <c r="GOL61" s="332"/>
      <c r="GOM61" s="332"/>
      <c r="GON61" s="332"/>
      <c r="GOO61" s="332"/>
      <c r="GOP61" s="332"/>
      <c r="GOQ61" s="332"/>
      <c r="GOR61" s="332"/>
      <c r="GOS61" s="332"/>
      <c r="GOT61" s="332"/>
      <c r="GOU61" s="332"/>
      <c r="GOV61" s="332"/>
      <c r="GOW61" s="332"/>
      <c r="GOX61" s="332"/>
      <c r="GOY61" s="332"/>
      <c r="GOZ61" s="332"/>
      <c r="GPA61" s="332"/>
      <c r="GPB61" s="332"/>
      <c r="GPC61" s="332"/>
      <c r="GPD61" s="332"/>
      <c r="GPE61" s="332"/>
      <c r="GPF61" s="332"/>
      <c r="GPG61" s="332"/>
      <c r="GPH61" s="332"/>
      <c r="GPI61" s="332"/>
      <c r="GPJ61" s="332"/>
      <c r="GPK61" s="332"/>
      <c r="GPL61" s="332"/>
      <c r="GPM61" s="332"/>
      <c r="GPN61" s="332"/>
      <c r="GPO61" s="332"/>
      <c r="GPP61" s="332"/>
      <c r="GPQ61" s="332"/>
      <c r="GPR61" s="332"/>
      <c r="GPS61" s="332"/>
      <c r="GPT61" s="332"/>
      <c r="GPU61" s="332"/>
      <c r="GPV61" s="332"/>
      <c r="GPW61" s="332"/>
      <c r="GPX61" s="332"/>
      <c r="GPY61" s="332"/>
      <c r="GPZ61" s="332"/>
      <c r="GQA61" s="332"/>
      <c r="GQB61" s="332"/>
      <c r="GQC61" s="332"/>
      <c r="GQD61" s="332"/>
      <c r="GQE61" s="332"/>
      <c r="GQF61" s="332"/>
      <c r="GQG61" s="332"/>
      <c r="GQH61" s="332"/>
      <c r="GQI61" s="332"/>
      <c r="GQJ61" s="332"/>
      <c r="GQK61" s="332"/>
      <c r="GQL61" s="332"/>
      <c r="GQM61" s="332"/>
      <c r="GQN61" s="332"/>
      <c r="GQO61" s="332"/>
      <c r="GQP61" s="332"/>
      <c r="GQQ61" s="332"/>
      <c r="GQR61" s="332"/>
      <c r="GQS61" s="332"/>
      <c r="GQT61" s="332"/>
      <c r="GQU61" s="332"/>
      <c r="GQV61" s="332"/>
      <c r="GQW61" s="332"/>
      <c r="GQX61" s="332"/>
      <c r="GQY61" s="332"/>
      <c r="GQZ61" s="332"/>
      <c r="GRA61" s="332"/>
      <c r="GRB61" s="332"/>
      <c r="GRC61" s="332"/>
      <c r="GRD61" s="332"/>
      <c r="GRE61" s="332"/>
      <c r="GRF61" s="332"/>
      <c r="GRG61" s="332"/>
      <c r="GRH61" s="332"/>
      <c r="GRI61" s="332"/>
      <c r="GRJ61" s="332"/>
      <c r="GRK61" s="332"/>
      <c r="GRL61" s="332"/>
      <c r="GRM61" s="332"/>
      <c r="GRN61" s="332"/>
      <c r="GRO61" s="332"/>
      <c r="GRP61" s="332"/>
      <c r="GRQ61" s="332"/>
      <c r="GRR61" s="332"/>
      <c r="GRS61" s="332"/>
      <c r="GRT61" s="332"/>
      <c r="GRU61" s="332"/>
      <c r="GRV61" s="332"/>
      <c r="GRW61" s="332"/>
      <c r="GRX61" s="332"/>
      <c r="GRY61" s="332"/>
      <c r="GRZ61" s="332"/>
      <c r="GSA61" s="332"/>
      <c r="GSB61" s="332"/>
      <c r="GSC61" s="332"/>
      <c r="GSD61" s="332"/>
      <c r="GSE61" s="332"/>
      <c r="GSF61" s="332"/>
      <c r="GSG61" s="332"/>
      <c r="GSH61" s="332"/>
      <c r="GSI61" s="332"/>
      <c r="GSJ61" s="332"/>
      <c r="GSK61" s="332"/>
      <c r="GSL61" s="332"/>
      <c r="GSM61" s="332"/>
      <c r="GSN61" s="332"/>
      <c r="GSO61" s="332"/>
      <c r="GSP61" s="332"/>
      <c r="GSQ61" s="332"/>
      <c r="GSR61" s="332"/>
      <c r="GSS61" s="332"/>
      <c r="GST61" s="332"/>
      <c r="GSU61" s="332"/>
      <c r="GSV61" s="332"/>
      <c r="GSW61" s="332"/>
      <c r="GSX61" s="332"/>
      <c r="GSY61" s="332"/>
      <c r="GSZ61" s="332"/>
      <c r="GTA61" s="332"/>
      <c r="GTB61" s="332"/>
      <c r="GTC61" s="332"/>
      <c r="GTD61" s="332"/>
      <c r="GTE61" s="332"/>
      <c r="GTF61" s="332"/>
      <c r="GTG61" s="332"/>
      <c r="GTH61" s="332"/>
      <c r="GTI61" s="332"/>
      <c r="GTJ61" s="332"/>
      <c r="GTK61" s="332"/>
      <c r="GTL61" s="332"/>
      <c r="GTM61" s="332"/>
      <c r="GTN61" s="332"/>
      <c r="GTO61" s="332"/>
      <c r="GTP61" s="332"/>
      <c r="GTQ61" s="332"/>
      <c r="GTR61" s="332"/>
      <c r="GTS61" s="332"/>
      <c r="GTT61" s="332"/>
      <c r="GTU61" s="332"/>
      <c r="GTV61" s="332"/>
      <c r="GTW61" s="332"/>
      <c r="GTX61" s="332"/>
      <c r="GTY61" s="332"/>
      <c r="GTZ61" s="332"/>
      <c r="GUA61" s="332"/>
      <c r="GUB61" s="332"/>
      <c r="GUC61" s="332"/>
      <c r="GUD61" s="332"/>
      <c r="GUE61" s="332"/>
      <c r="GUF61" s="332"/>
      <c r="GUG61" s="332"/>
      <c r="GUH61" s="332"/>
      <c r="GUI61" s="332"/>
      <c r="GUJ61" s="332"/>
      <c r="GUK61" s="332"/>
      <c r="GUL61" s="332"/>
      <c r="GUM61" s="332"/>
      <c r="GUN61" s="332"/>
      <c r="GUO61" s="332"/>
      <c r="GUP61" s="332"/>
      <c r="GUQ61" s="332"/>
      <c r="GUR61" s="332"/>
      <c r="GUS61" s="332"/>
      <c r="GUT61" s="332"/>
      <c r="GUU61" s="332"/>
      <c r="GUV61" s="332"/>
      <c r="GUW61" s="332"/>
      <c r="GUX61" s="332"/>
      <c r="GUY61" s="332"/>
      <c r="GUZ61" s="332"/>
      <c r="GVA61" s="332"/>
      <c r="GVB61" s="332"/>
      <c r="GVC61" s="332"/>
      <c r="GVD61" s="332"/>
      <c r="GVE61" s="332"/>
      <c r="GVF61" s="332"/>
      <c r="GVG61" s="332"/>
      <c r="GVH61" s="332"/>
      <c r="GVI61" s="332"/>
      <c r="GVJ61" s="332"/>
      <c r="GVK61" s="332"/>
      <c r="GVL61" s="332"/>
      <c r="GVM61" s="332"/>
      <c r="GVN61" s="332"/>
      <c r="GVO61" s="332"/>
      <c r="GVP61" s="332"/>
      <c r="GVQ61" s="332"/>
      <c r="GVR61" s="332"/>
      <c r="GVS61" s="332"/>
      <c r="GVT61" s="332"/>
      <c r="GVU61" s="332"/>
      <c r="GVV61" s="332"/>
      <c r="GVW61" s="332"/>
      <c r="GVX61" s="332"/>
      <c r="GVY61" s="332"/>
      <c r="GVZ61" s="332"/>
      <c r="GWA61" s="332"/>
      <c r="GWB61" s="332"/>
      <c r="GWC61" s="332"/>
      <c r="GWD61" s="332"/>
      <c r="GWE61" s="332"/>
      <c r="GWF61" s="332"/>
      <c r="GWG61" s="332"/>
      <c r="GWH61" s="332"/>
      <c r="GWI61" s="332"/>
      <c r="GWJ61" s="332"/>
      <c r="GWK61" s="332"/>
      <c r="GWL61" s="332"/>
      <c r="GWM61" s="332"/>
      <c r="GWN61" s="332"/>
      <c r="GWO61" s="332"/>
      <c r="GWP61" s="332"/>
      <c r="GWQ61" s="332"/>
      <c r="GWR61" s="332"/>
      <c r="GWS61" s="332"/>
      <c r="GWT61" s="332"/>
      <c r="GWU61" s="332"/>
      <c r="GWV61" s="332"/>
      <c r="GWW61" s="332"/>
      <c r="GWX61" s="332"/>
      <c r="GWY61" s="332"/>
      <c r="GWZ61" s="332"/>
      <c r="GXA61" s="332"/>
      <c r="GXB61" s="332"/>
      <c r="GXC61" s="332"/>
      <c r="GXD61" s="332"/>
      <c r="GXE61" s="332"/>
      <c r="GXF61" s="332"/>
      <c r="GXG61" s="332"/>
      <c r="GXH61" s="332"/>
      <c r="GXI61" s="332"/>
      <c r="GXJ61" s="332"/>
      <c r="GXK61" s="332"/>
      <c r="GXL61" s="332"/>
      <c r="GXM61" s="332"/>
      <c r="GXN61" s="332"/>
      <c r="GXO61" s="332"/>
      <c r="GXP61" s="332"/>
      <c r="GXQ61" s="332"/>
      <c r="GXR61" s="332"/>
      <c r="GXS61" s="332"/>
      <c r="GXT61" s="332"/>
      <c r="GXU61" s="332"/>
      <c r="GXV61" s="332"/>
      <c r="GXW61" s="332"/>
      <c r="GXX61" s="332"/>
      <c r="GXY61" s="332"/>
      <c r="GXZ61" s="332"/>
      <c r="GYA61" s="332"/>
      <c r="GYB61" s="332"/>
      <c r="GYC61" s="332"/>
      <c r="GYD61" s="332"/>
      <c r="GYE61" s="332"/>
      <c r="GYF61" s="332"/>
      <c r="GYG61" s="332"/>
      <c r="GYH61" s="332"/>
      <c r="GYI61" s="332"/>
      <c r="GYJ61" s="332"/>
      <c r="GYK61" s="332"/>
      <c r="GYL61" s="332"/>
      <c r="GYM61" s="332"/>
      <c r="GYN61" s="332"/>
      <c r="GYO61" s="332"/>
      <c r="GYP61" s="332"/>
      <c r="GYQ61" s="332"/>
      <c r="GYR61" s="332"/>
      <c r="GYS61" s="332"/>
      <c r="GYT61" s="332"/>
      <c r="GYU61" s="332"/>
      <c r="GYV61" s="332"/>
      <c r="GYW61" s="332"/>
      <c r="GYX61" s="332"/>
      <c r="GYY61" s="332"/>
      <c r="GYZ61" s="332"/>
      <c r="GZA61" s="332"/>
      <c r="GZB61" s="332"/>
      <c r="GZC61" s="332"/>
      <c r="GZD61" s="332"/>
      <c r="GZE61" s="332"/>
      <c r="GZF61" s="332"/>
      <c r="GZG61" s="332"/>
      <c r="GZH61" s="332"/>
      <c r="GZI61" s="332"/>
      <c r="GZJ61" s="332"/>
      <c r="GZK61" s="332"/>
      <c r="GZL61" s="332"/>
      <c r="GZM61" s="332"/>
      <c r="GZN61" s="332"/>
      <c r="GZO61" s="332"/>
      <c r="GZP61" s="332"/>
      <c r="GZQ61" s="332"/>
      <c r="GZR61" s="332"/>
      <c r="GZS61" s="332"/>
      <c r="GZT61" s="332"/>
      <c r="GZU61" s="332"/>
      <c r="GZV61" s="332"/>
      <c r="GZW61" s="332"/>
      <c r="GZX61" s="332"/>
      <c r="GZY61" s="332"/>
      <c r="GZZ61" s="332"/>
      <c r="HAA61" s="332"/>
      <c r="HAB61" s="332"/>
      <c r="HAC61" s="332"/>
      <c r="HAD61" s="332"/>
      <c r="HAE61" s="332"/>
      <c r="HAF61" s="332"/>
      <c r="HAG61" s="332"/>
      <c r="HAH61" s="332"/>
      <c r="HAI61" s="332"/>
      <c r="HAJ61" s="332"/>
      <c r="HAK61" s="332"/>
      <c r="HAL61" s="332"/>
      <c r="HAM61" s="332"/>
      <c r="HAN61" s="332"/>
      <c r="HAO61" s="332"/>
      <c r="HAP61" s="332"/>
      <c r="HAQ61" s="332"/>
      <c r="HAR61" s="332"/>
      <c r="HAS61" s="332"/>
      <c r="HAT61" s="332"/>
      <c r="HAU61" s="332"/>
      <c r="HAV61" s="332"/>
      <c r="HAW61" s="332"/>
      <c r="HAX61" s="332"/>
      <c r="HAY61" s="332"/>
      <c r="HAZ61" s="332"/>
      <c r="HBA61" s="332"/>
      <c r="HBB61" s="332"/>
      <c r="HBC61" s="332"/>
      <c r="HBD61" s="332"/>
      <c r="HBE61" s="332"/>
      <c r="HBF61" s="332"/>
      <c r="HBG61" s="332"/>
      <c r="HBH61" s="332"/>
      <c r="HBI61" s="332"/>
      <c r="HBJ61" s="332"/>
      <c r="HBK61" s="332"/>
      <c r="HBL61" s="332"/>
      <c r="HBM61" s="332"/>
      <c r="HBN61" s="332"/>
      <c r="HBO61" s="332"/>
      <c r="HBP61" s="332"/>
      <c r="HBQ61" s="332"/>
      <c r="HBR61" s="332"/>
      <c r="HBS61" s="332"/>
      <c r="HBT61" s="332"/>
      <c r="HBU61" s="332"/>
      <c r="HBV61" s="332"/>
      <c r="HBW61" s="332"/>
      <c r="HBX61" s="332"/>
      <c r="HBY61" s="332"/>
      <c r="HBZ61" s="332"/>
      <c r="HCA61" s="332"/>
      <c r="HCB61" s="332"/>
      <c r="HCC61" s="332"/>
      <c r="HCD61" s="332"/>
      <c r="HCE61" s="332"/>
      <c r="HCF61" s="332"/>
      <c r="HCG61" s="332"/>
      <c r="HCH61" s="332"/>
      <c r="HCI61" s="332"/>
      <c r="HCJ61" s="332"/>
      <c r="HCK61" s="332"/>
      <c r="HCL61" s="332"/>
      <c r="HCM61" s="332"/>
      <c r="HCN61" s="332"/>
      <c r="HCO61" s="332"/>
      <c r="HCP61" s="332"/>
      <c r="HCQ61" s="332"/>
      <c r="HCR61" s="332"/>
      <c r="HCS61" s="332"/>
      <c r="HCT61" s="332"/>
      <c r="HCU61" s="332"/>
      <c r="HCV61" s="332"/>
      <c r="HCW61" s="332"/>
      <c r="HCX61" s="332"/>
      <c r="HCY61" s="332"/>
      <c r="HCZ61" s="332"/>
      <c r="HDA61" s="332"/>
      <c r="HDB61" s="332"/>
      <c r="HDC61" s="332"/>
      <c r="HDD61" s="332"/>
      <c r="HDE61" s="332"/>
      <c r="HDF61" s="332"/>
      <c r="HDG61" s="332"/>
      <c r="HDH61" s="332"/>
      <c r="HDI61" s="332"/>
      <c r="HDJ61" s="332"/>
      <c r="HDK61" s="332"/>
      <c r="HDL61" s="332"/>
      <c r="HDM61" s="332"/>
      <c r="HDN61" s="332"/>
      <c r="HDO61" s="332"/>
      <c r="HDP61" s="332"/>
      <c r="HDQ61" s="332"/>
      <c r="HDR61" s="332"/>
      <c r="HDS61" s="332"/>
      <c r="HDT61" s="332"/>
      <c r="HDU61" s="332"/>
      <c r="HDV61" s="332"/>
      <c r="HDW61" s="332"/>
      <c r="HDX61" s="332"/>
      <c r="HDY61" s="332"/>
      <c r="HDZ61" s="332"/>
      <c r="HEA61" s="332"/>
      <c r="HEB61" s="332"/>
      <c r="HEC61" s="332"/>
      <c r="HED61" s="332"/>
      <c r="HEE61" s="332"/>
      <c r="HEF61" s="332"/>
      <c r="HEG61" s="332"/>
      <c r="HEH61" s="332"/>
      <c r="HEI61" s="332"/>
      <c r="HEJ61" s="332"/>
      <c r="HEK61" s="332"/>
      <c r="HEL61" s="332"/>
      <c r="HEM61" s="332"/>
      <c r="HEN61" s="332"/>
      <c r="HEO61" s="332"/>
      <c r="HEP61" s="332"/>
      <c r="HEQ61" s="332"/>
      <c r="HER61" s="332"/>
      <c r="HES61" s="332"/>
      <c r="HET61" s="332"/>
      <c r="HEU61" s="332"/>
      <c r="HEV61" s="332"/>
      <c r="HEW61" s="332"/>
      <c r="HEX61" s="332"/>
      <c r="HEY61" s="332"/>
      <c r="HEZ61" s="332"/>
      <c r="HFA61" s="332"/>
      <c r="HFB61" s="332"/>
      <c r="HFC61" s="332"/>
      <c r="HFD61" s="332"/>
      <c r="HFE61" s="332"/>
      <c r="HFF61" s="332"/>
      <c r="HFG61" s="332"/>
      <c r="HFH61" s="332"/>
      <c r="HFI61" s="332"/>
      <c r="HFJ61" s="332"/>
      <c r="HFK61" s="332"/>
      <c r="HFL61" s="332"/>
      <c r="HFM61" s="332"/>
      <c r="HFN61" s="332"/>
      <c r="HFO61" s="332"/>
      <c r="HFP61" s="332"/>
      <c r="HFQ61" s="332"/>
      <c r="HFR61" s="332"/>
      <c r="HFS61" s="332"/>
      <c r="HFT61" s="332"/>
      <c r="HFU61" s="332"/>
      <c r="HFV61" s="332"/>
      <c r="HFW61" s="332"/>
      <c r="HFX61" s="332"/>
      <c r="HFY61" s="332"/>
      <c r="HFZ61" s="332"/>
      <c r="HGA61" s="332"/>
      <c r="HGB61" s="332"/>
      <c r="HGC61" s="332"/>
      <c r="HGD61" s="332"/>
      <c r="HGE61" s="332"/>
      <c r="HGF61" s="332"/>
      <c r="HGG61" s="332"/>
      <c r="HGH61" s="332"/>
      <c r="HGI61" s="332"/>
      <c r="HGJ61" s="332"/>
      <c r="HGK61" s="332"/>
      <c r="HGL61" s="332"/>
      <c r="HGM61" s="332"/>
      <c r="HGN61" s="332"/>
      <c r="HGO61" s="332"/>
      <c r="HGP61" s="332"/>
      <c r="HGQ61" s="332"/>
      <c r="HGR61" s="332"/>
      <c r="HGS61" s="332"/>
      <c r="HGT61" s="332"/>
      <c r="HGU61" s="332"/>
      <c r="HGV61" s="332"/>
      <c r="HGW61" s="332"/>
      <c r="HGX61" s="332"/>
      <c r="HGY61" s="332"/>
      <c r="HGZ61" s="332"/>
      <c r="HHA61" s="332"/>
      <c r="HHB61" s="332"/>
      <c r="HHC61" s="332"/>
      <c r="HHD61" s="332"/>
      <c r="HHE61" s="332"/>
      <c r="HHF61" s="332"/>
      <c r="HHG61" s="332"/>
      <c r="HHH61" s="332"/>
      <c r="HHI61" s="332"/>
      <c r="HHJ61" s="332"/>
      <c r="HHK61" s="332"/>
      <c r="HHL61" s="332"/>
      <c r="HHM61" s="332"/>
      <c r="HHN61" s="332"/>
      <c r="HHO61" s="332"/>
      <c r="HHP61" s="332"/>
      <c r="HHQ61" s="332"/>
      <c r="HHR61" s="332"/>
      <c r="HHS61" s="332"/>
      <c r="HHT61" s="332"/>
      <c r="HHU61" s="332"/>
      <c r="HHV61" s="332"/>
      <c r="HHW61" s="332"/>
      <c r="HHX61" s="332"/>
      <c r="HHY61" s="332"/>
      <c r="HHZ61" s="332"/>
      <c r="HIA61" s="332"/>
      <c r="HIB61" s="332"/>
      <c r="HIC61" s="332"/>
      <c r="HID61" s="332"/>
      <c r="HIE61" s="332"/>
      <c r="HIF61" s="332"/>
      <c r="HIG61" s="332"/>
      <c r="HIH61" s="332"/>
      <c r="HII61" s="332"/>
      <c r="HIJ61" s="332"/>
      <c r="HIK61" s="332"/>
      <c r="HIL61" s="332"/>
      <c r="HIM61" s="332"/>
      <c r="HIN61" s="332"/>
      <c r="HIO61" s="332"/>
      <c r="HIP61" s="332"/>
      <c r="HIQ61" s="332"/>
      <c r="HIR61" s="332"/>
      <c r="HIS61" s="332"/>
      <c r="HIT61" s="332"/>
      <c r="HIU61" s="332"/>
      <c r="HIV61" s="332"/>
      <c r="HIW61" s="332"/>
      <c r="HIX61" s="332"/>
      <c r="HIY61" s="332"/>
      <c r="HIZ61" s="332"/>
      <c r="HJA61" s="332"/>
      <c r="HJB61" s="332"/>
      <c r="HJC61" s="332"/>
      <c r="HJD61" s="332"/>
      <c r="HJE61" s="332"/>
      <c r="HJF61" s="332"/>
      <c r="HJG61" s="332"/>
      <c r="HJH61" s="332"/>
      <c r="HJI61" s="332"/>
      <c r="HJJ61" s="332"/>
      <c r="HJK61" s="332"/>
      <c r="HJL61" s="332"/>
      <c r="HJM61" s="332"/>
      <c r="HJN61" s="332"/>
      <c r="HJO61" s="332"/>
      <c r="HJP61" s="332"/>
      <c r="HJQ61" s="332"/>
      <c r="HJR61" s="332"/>
      <c r="HJS61" s="332"/>
      <c r="HJT61" s="332"/>
      <c r="HJU61" s="332"/>
      <c r="HJV61" s="332"/>
      <c r="HJW61" s="332"/>
      <c r="HJX61" s="332"/>
      <c r="HJY61" s="332"/>
      <c r="HJZ61" s="332"/>
      <c r="HKA61" s="332"/>
      <c r="HKB61" s="332"/>
      <c r="HKC61" s="332"/>
      <c r="HKD61" s="332"/>
      <c r="HKE61" s="332"/>
      <c r="HKF61" s="332"/>
      <c r="HKG61" s="332"/>
      <c r="HKH61" s="332"/>
      <c r="HKI61" s="332"/>
      <c r="HKJ61" s="332"/>
      <c r="HKK61" s="332"/>
      <c r="HKL61" s="332"/>
      <c r="HKM61" s="332"/>
      <c r="HKN61" s="332"/>
      <c r="HKO61" s="332"/>
      <c r="HKP61" s="332"/>
      <c r="HKQ61" s="332"/>
      <c r="HKR61" s="332"/>
      <c r="HKS61" s="332"/>
      <c r="HKT61" s="332"/>
      <c r="HKU61" s="332"/>
      <c r="HKV61" s="332"/>
      <c r="HKW61" s="332"/>
      <c r="HKX61" s="332"/>
      <c r="HKY61" s="332"/>
      <c r="HKZ61" s="332"/>
      <c r="HLA61" s="332"/>
      <c r="HLB61" s="332"/>
      <c r="HLC61" s="332"/>
      <c r="HLD61" s="332"/>
      <c r="HLE61" s="332"/>
      <c r="HLF61" s="332"/>
      <c r="HLG61" s="332"/>
      <c r="HLH61" s="332"/>
      <c r="HLI61" s="332"/>
      <c r="HLJ61" s="332"/>
      <c r="HLK61" s="332"/>
      <c r="HLL61" s="332"/>
      <c r="HLM61" s="332"/>
      <c r="HLN61" s="332"/>
      <c r="HLO61" s="332"/>
      <c r="HLP61" s="332"/>
      <c r="HLQ61" s="332"/>
      <c r="HLR61" s="332"/>
      <c r="HLS61" s="332"/>
      <c r="HLT61" s="332"/>
      <c r="HLU61" s="332"/>
      <c r="HLV61" s="332"/>
      <c r="HLW61" s="332"/>
      <c r="HLX61" s="332"/>
      <c r="HLY61" s="332"/>
      <c r="HLZ61" s="332"/>
      <c r="HMA61" s="332"/>
      <c r="HMB61" s="332"/>
      <c r="HMC61" s="332"/>
      <c r="HMD61" s="332"/>
      <c r="HME61" s="332"/>
      <c r="HMF61" s="332"/>
      <c r="HMG61" s="332"/>
      <c r="HMH61" s="332"/>
      <c r="HMI61" s="332"/>
      <c r="HMJ61" s="332"/>
      <c r="HMK61" s="332"/>
      <c r="HML61" s="332"/>
      <c r="HMM61" s="332"/>
      <c r="HMN61" s="332"/>
      <c r="HMO61" s="332"/>
      <c r="HMP61" s="332"/>
      <c r="HMQ61" s="332"/>
      <c r="HMR61" s="332"/>
      <c r="HMS61" s="332"/>
      <c r="HMT61" s="332"/>
      <c r="HMU61" s="332"/>
      <c r="HMV61" s="332"/>
      <c r="HMW61" s="332"/>
      <c r="HMX61" s="332"/>
      <c r="HMY61" s="332"/>
      <c r="HMZ61" s="332"/>
      <c r="HNA61" s="332"/>
      <c r="HNB61" s="332"/>
      <c r="HNC61" s="332"/>
      <c r="HND61" s="332"/>
      <c r="HNE61" s="332"/>
      <c r="HNF61" s="332"/>
      <c r="HNG61" s="332"/>
      <c r="HNH61" s="332"/>
      <c r="HNI61" s="332"/>
      <c r="HNJ61" s="332"/>
      <c r="HNK61" s="332"/>
      <c r="HNL61" s="332"/>
      <c r="HNM61" s="332"/>
      <c r="HNN61" s="332"/>
      <c r="HNO61" s="332"/>
      <c r="HNP61" s="332"/>
      <c r="HNQ61" s="332"/>
      <c r="HNR61" s="332"/>
      <c r="HNS61" s="332"/>
      <c r="HNT61" s="332"/>
      <c r="HNU61" s="332"/>
      <c r="HNV61" s="332"/>
      <c r="HNW61" s="332"/>
      <c r="HNX61" s="332"/>
      <c r="HNY61" s="332"/>
      <c r="HNZ61" s="332"/>
      <c r="HOA61" s="332"/>
      <c r="HOB61" s="332"/>
      <c r="HOC61" s="332"/>
      <c r="HOD61" s="332"/>
      <c r="HOE61" s="332"/>
      <c r="HOF61" s="332"/>
      <c r="HOG61" s="332"/>
      <c r="HOH61" s="332"/>
      <c r="HOI61" s="332"/>
      <c r="HOJ61" s="332"/>
      <c r="HOK61" s="332"/>
      <c r="HOL61" s="332"/>
      <c r="HOM61" s="332"/>
      <c r="HON61" s="332"/>
      <c r="HOO61" s="332"/>
      <c r="HOP61" s="332"/>
      <c r="HOQ61" s="332"/>
      <c r="HOR61" s="332"/>
      <c r="HOS61" s="332"/>
      <c r="HOT61" s="332"/>
      <c r="HOU61" s="332"/>
      <c r="HOV61" s="332"/>
      <c r="HOW61" s="332"/>
      <c r="HOX61" s="332"/>
      <c r="HOY61" s="332"/>
      <c r="HOZ61" s="332"/>
      <c r="HPA61" s="332"/>
      <c r="HPB61" s="332"/>
      <c r="HPC61" s="332"/>
      <c r="HPD61" s="332"/>
      <c r="HPE61" s="332"/>
      <c r="HPF61" s="332"/>
      <c r="HPG61" s="332"/>
      <c r="HPH61" s="332"/>
      <c r="HPI61" s="332"/>
      <c r="HPJ61" s="332"/>
      <c r="HPK61" s="332"/>
      <c r="HPL61" s="332"/>
      <c r="HPM61" s="332"/>
      <c r="HPN61" s="332"/>
      <c r="HPO61" s="332"/>
      <c r="HPP61" s="332"/>
      <c r="HPQ61" s="332"/>
      <c r="HPR61" s="332"/>
      <c r="HPS61" s="332"/>
      <c r="HPT61" s="332"/>
      <c r="HPU61" s="332"/>
      <c r="HPV61" s="332"/>
      <c r="HPW61" s="332"/>
      <c r="HPX61" s="332"/>
      <c r="HPY61" s="332"/>
      <c r="HPZ61" s="332"/>
      <c r="HQA61" s="332"/>
      <c r="HQB61" s="332"/>
      <c r="HQC61" s="332"/>
      <c r="HQD61" s="332"/>
      <c r="HQE61" s="332"/>
      <c r="HQF61" s="332"/>
      <c r="HQG61" s="332"/>
      <c r="HQH61" s="332"/>
      <c r="HQI61" s="332"/>
      <c r="HQJ61" s="332"/>
      <c r="HQK61" s="332"/>
      <c r="HQL61" s="332"/>
      <c r="HQM61" s="332"/>
      <c r="HQN61" s="332"/>
      <c r="HQO61" s="332"/>
      <c r="HQP61" s="332"/>
      <c r="HQQ61" s="332"/>
      <c r="HQR61" s="332"/>
      <c r="HQS61" s="332"/>
      <c r="HQT61" s="332"/>
      <c r="HQU61" s="332"/>
      <c r="HQV61" s="332"/>
      <c r="HQW61" s="332"/>
      <c r="HQX61" s="332"/>
      <c r="HQY61" s="332"/>
      <c r="HQZ61" s="332"/>
      <c r="HRA61" s="332"/>
      <c r="HRB61" s="332"/>
      <c r="HRC61" s="332"/>
      <c r="HRD61" s="332"/>
      <c r="HRE61" s="332"/>
      <c r="HRF61" s="332"/>
      <c r="HRG61" s="332"/>
      <c r="HRH61" s="332"/>
      <c r="HRI61" s="332"/>
      <c r="HRJ61" s="332"/>
      <c r="HRK61" s="332"/>
      <c r="HRL61" s="332"/>
      <c r="HRM61" s="332"/>
      <c r="HRN61" s="332"/>
      <c r="HRO61" s="332"/>
      <c r="HRP61" s="332"/>
      <c r="HRQ61" s="332"/>
      <c r="HRR61" s="332"/>
      <c r="HRS61" s="332"/>
      <c r="HRT61" s="332"/>
      <c r="HRU61" s="332"/>
      <c r="HRV61" s="332"/>
      <c r="HRW61" s="332"/>
      <c r="HRX61" s="332"/>
      <c r="HRY61" s="332"/>
      <c r="HRZ61" s="332"/>
      <c r="HSA61" s="332"/>
      <c r="HSB61" s="332"/>
      <c r="HSC61" s="332"/>
      <c r="HSD61" s="332"/>
      <c r="HSE61" s="332"/>
      <c r="HSF61" s="332"/>
      <c r="HSG61" s="332"/>
      <c r="HSH61" s="332"/>
      <c r="HSI61" s="332"/>
      <c r="HSJ61" s="332"/>
      <c r="HSK61" s="332"/>
      <c r="HSL61" s="332"/>
      <c r="HSM61" s="332"/>
      <c r="HSN61" s="332"/>
      <c r="HSO61" s="332"/>
      <c r="HSP61" s="332"/>
      <c r="HSQ61" s="332"/>
      <c r="HSR61" s="332"/>
      <c r="HSS61" s="332"/>
      <c r="HST61" s="332"/>
      <c r="HSU61" s="332"/>
      <c r="HSV61" s="332"/>
      <c r="HSW61" s="332"/>
      <c r="HSX61" s="332"/>
      <c r="HSY61" s="332"/>
      <c r="HSZ61" s="332"/>
      <c r="HTA61" s="332"/>
      <c r="HTB61" s="332"/>
      <c r="HTC61" s="332"/>
      <c r="HTD61" s="332"/>
      <c r="HTE61" s="332"/>
      <c r="HTF61" s="332"/>
      <c r="HTG61" s="332"/>
      <c r="HTH61" s="332"/>
      <c r="HTI61" s="332"/>
      <c r="HTJ61" s="332"/>
      <c r="HTK61" s="332"/>
      <c r="HTL61" s="332"/>
      <c r="HTM61" s="332"/>
      <c r="HTN61" s="332"/>
      <c r="HTO61" s="332"/>
      <c r="HTP61" s="332"/>
      <c r="HTQ61" s="332"/>
      <c r="HTR61" s="332"/>
      <c r="HTS61" s="332"/>
      <c r="HTT61" s="332"/>
      <c r="HTU61" s="332"/>
      <c r="HTV61" s="332"/>
      <c r="HTW61" s="332"/>
      <c r="HTX61" s="332"/>
      <c r="HTY61" s="332"/>
      <c r="HTZ61" s="332"/>
      <c r="HUA61" s="332"/>
      <c r="HUB61" s="332"/>
      <c r="HUC61" s="332"/>
      <c r="HUD61" s="332"/>
      <c r="HUE61" s="332"/>
      <c r="HUF61" s="332"/>
      <c r="HUG61" s="332"/>
      <c r="HUH61" s="332"/>
      <c r="HUI61" s="332"/>
      <c r="HUJ61" s="332"/>
      <c r="HUK61" s="332"/>
      <c r="HUL61" s="332"/>
      <c r="HUM61" s="332"/>
      <c r="HUN61" s="332"/>
      <c r="HUO61" s="332"/>
      <c r="HUP61" s="332"/>
      <c r="HUQ61" s="332"/>
      <c r="HUR61" s="332"/>
      <c r="HUS61" s="332"/>
      <c r="HUT61" s="332"/>
      <c r="HUU61" s="332"/>
      <c r="HUV61" s="332"/>
      <c r="HUW61" s="332"/>
      <c r="HUX61" s="332"/>
      <c r="HUY61" s="332"/>
      <c r="HUZ61" s="332"/>
      <c r="HVA61" s="332"/>
      <c r="HVB61" s="332"/>
      <c r="HVC61" s="332"/>
      <c r="HVD61" s="332"/>
      <c r="HVE61" s="332"/>
      <c r="HVF61" s="332"/>
      <c r="HVG61" s="332"/>
      <c r="HVH61" s="332"/>
      <c r="HVI61" s="332"/>
      <c r="HVJ61" s="332"/>
      <c r="HVK61" s="332"/>
      <c r="HVL61" s="332"/>
      <c r="HVM61" s="332"/>
      <c r="HVN61" s="332"/>
      <c r="HVO61" s="332"/>
      <c r="HVP61" s="332"/>
      <c r="HVQ61" s="332"/>
      <c r="HVR61" s="332"/>
      <c r="HVS61" s="332"/>
      <c r="HVT61" s="332"/>
      <c r="HVU61" s="332"/>
      <c r="HVV61" s="332"/>
      <c r="HVW61" s="332"/>
      <c r="HVX61" s="332"/>
      <c r="HVY61" s="332"/>
      <c r="HVZ61" s="332"/>
      <c r="HWA61" s="332"/>
      <c r="HWB61" s="332"/>
      <c r="HWC61" s="332"/>
      <c r="HWD61" s="332"/>
      <c r="HWE61" s="332"/>
      <c r="HWF61" s="332"/>
      <c r="HWG61" s="332"/>
      <c r="HWH61" s="332"/>
      <c r="HWI61" s="332"/>
      <c r="HWJ61" s="332"/>
      <c r="HWK61" s="332"/>
      <c r="HWL61" s="332"/>
      <c r="HWM61" s="332"/>
      <c r="HWN61" s="332"/>
      <c r="HWO61" s="332"/>
      <c r="HWP61" s="332"/>
      <c r="HWQ61" s="332"/>
      <c r="HWR61" s="332"/>
      <c r="HWS61" s="332"/>
      <c r="HWT61" s="332"/>
      <c r="HWU61" s="332"/>
      <c r="HWV61" s="332"/>
      <c r="HWW61" s="332"/>
      <c r="HWX61" s="332"/>
      <c r="HWY61" s="332"/>
      <c r="HWZ61" s="332"/>
      <c r="HXA61" s="332"/>
      <c r="HXB61" s="332"/>
      <c r="HXC61" s="332"/>
      <c r="HXD61" s="332"/>
      <c r="HXE61" s="332"/>
      <c r="HXF61" s="332"/>
      <c r="HXG61" s="332"/>
      <c r="HXH61" s="332"/>
      <c r="HXI61" s="332"/>
      <c r="HXJ61" s="332"/>
      <c r="HXK61" s="332"/>
      <c r="HXL61" s="332"/>
      <c r="HXM61" s="332"/>
      <c r="HXN61" s="332"/>
      <c r="HXO61" s="332"/>
      <c r="HXP61" s="332"/>
      <c r="HXQ61" s="332"/>
      <c r="HXR61" s="332"/>
      <c r="HXS61" s="332"/>
      <c r="HXT61" s="332"/>
      <c r="HXU61" s="332"/>
      <c r="HXV61" s="332"/>
      <c r="HXW61" s="332"/>
      <c r="HXX61" s="332"/>
      <c r="HXY61" s="332"/>
      <c r="HXZ61" s="332"/>
      <c r="HYA61" s="332"/>
      <c r="HYB61" s="332"/>
      <c r="HYC61" s="332"/>
      <c r="HYD61" s="332"/>
      <c r="HYE61" s="332"/>
      <c r="HYF61" s="332"/>
      <c r="HYG61" s="332"/>
      <c r="HYH61" s="332"/>
      <c r="HYI61" s="332"/>
      <c r="HYJ61" s="332"/>
      <c r="HYK61" s="332"/>
      <c r="HYL61" s="332"/>
      <c r="HYM61" s="332"/>
      <c r="HYN61" s="332"/>
      <c r="HYO61" s="332"/>
      <c r="HYP61" s="332"/>
      <c r="HYQ61" s="332"/>
      <c r="HYR61" s="332"/>
      <c r="HYS61" s="332"/>
      <c r="HYT61" s="332"/>
      <c r="HYU61" s="332"/>
      <c r="HYV61" s="332"/>
      <c r="HYW61" s="332"/>
      <c r="HYX61" s="332"/>
      <c r="HYY61" s="332"/>
      <c r="HYZ61" s="332"/>
      <c r="HZA61" s="332"/>
      <c r="HZB61" s="332"/>
      <c r="HZC61" s="332"/>
      <c r="HZD61" s="332"/>
      <c r="HZE61" s="332"/>
      <c r="HZF61" s="332"/>
      <c r="HZG61" s="332"/>
      <c r="HZH61" s="332"/>
      <c r="HZI61" s="332"/>
      <c r="HZJ61" s="332"/>
      <c r="HZK61" s="332"/>
      <c r="HZL61" s="332"/>
      <c r="HZM61" s="332"/>
      <c r="HZN61" s="332"/>
      <c r="HZO61" s="332"/>
      <c r="HZP61" s="332"/>
      <c r="HZQ61" s="332"/>
      <c r="HZR61" s="332"/>
      <c r="HZS61" s="332"/>
      <c r="HZT61" s="332"/>
      <c r="HZU61" s="332"/>
      <c r="HZV61" s="332"/>
      <c r="HZW61" s="332"/>
      <c r="HZX61" s="332"/>
      <c r="HZY61" s="332"/>
      <c r="HZZ61" s="332"/>
      <c r="IAA61" s="332"/>
      <c r="IAB61" s="332"/>
      <c r="IAC61" s="332"/>
      <c r="IAD61" s="332"/>
      <c r="IAE61" s="332"/>
      <c r="IAF61" s="332"/>
      <c r="IAG61" s="332"/>
      <c r="IAH61" s="332"/>
      <c r="IAI61" s="332"/>
      <c r="IAJ61" s="332"/>
      <c r="IAK61" s="332"/>
      <c r="IAL61" s="332"/>
      <c r="IAM61" s="332"/>
      <c r="IAN61" s="332"/>
      <c r="IAO61" s="332"/>
      <c r="IAP61" s="332"/>
      <c r="IAQ61" s="332"/>
      <c r="IAR61" s="332"/>
      <c r="IAS61" s="332"/>
      <c r="IAT61" s="332"/>
      <c r="IAU61" s="332"/>
      <c r="IAV61" s="332"/>
      <c r="IAW61" s="332"/>
      <c r="IAX61" s="332"/>
      <c r="IAY61" s="332"/>
      <c r="IAZ61" s="332"/>
      <c r="IBA61" s="332"/>
      <c r="IBB61" s="332"/>
      <c r="IBC61" s="332"/>
      <c r="IBD61" s="332"/>
      <c r="IBE61" s="332"/>
      <c r="IBF61" s="332"/>
      <c r="IBG61" s="332"/>
      <c r="IBH61" s="332"/>
      <c r="IBI61" s="332"/>
      <c r="IBJ61" s="332"/>
      <c r="IBK61" s="332"/>
      <c r="IBL61" s="332"/>
      <c r="IBM61" s="332"/>
      <c r="IBN61" s="332"/>
      <c r="IBO61" s="332"/>
      <c r="IBP61" s="332"/>
      <c r="IBQ61" s="332"/>
      <c r="IBR61" s="332"/>
      <c r="IBS61" s="332"/>
      <c r="IBT61" s="332"/>
      <c r="IBU61" s="332"/>
      <c r="IBV61" s="332"/>
      <c r="IBW61" s="332"/>
      <c r="IBX61" s="332"/>
      <c r="IBY61" s="332"/>
      <c r="IBZ61" s="332"/>
      <c r="ICA61" s="332"/>
      <c r="ICB61" s="332"/>
      <c r="ICC61" s="332"/>
      <c r="ICD61" s="332"/>
      <c r="ICE61" s="332"/>
      <c r="ICF61" s="332"/>
      <c r="ICG61" s="332"/>
      <c r="ICH61" s="332"/>
      <c r="ICI61" s="332"/>
      <c r="ICJ61" s="332"/>
      <c r="ICK61" s="332"/>
      <c r="ICL61" s="332"/>
      <c r="ICM61" s="332"/>
      <c r="ICN61" s="332"/>
      <c r="ICO61" s="332"/>
      <c r="ICP61" s="332"/>
      <c r="ICQ61" s="332"/>
      <c r="ICR61" s="332"/>
      <c r="ICS61" s="332"/>
      <c r="ICT61" s="332"/>
      <c r="ICU61" s="332"/>
      <c r="ICV61" s="332"/>
      <c r="ICW61" s="332"/>
      <c r="ICX61" s="332"/>
      <c r="ICY61" s="332"/>
      <c r="ICZ61" s="332"/>
      <c r="IDA61" s="332"/>
      <c r="IDB61" s="332"/>
      <c r="IDC61" s="332"/>
      <c r="IDD61" s="332"/>
      <c r="IDE61" s="332"/>
      <c r="IDF61" s="332"/>
      <c r="IDG61" s="332"/>
      <c r="IDH61" s="332"/>
      <c r="IDI61" s="332"/>
      <c r="IDJ61" s="332"/>
      <c r="IDK61" s="332"/>
      <c r="IDL61" s="332"/>
      <c r="IDM61" s="332"/>
      <c r="IDN61" s="332"/>
      <c r="IDO61" s="332"/>
      <c r="IDP61" s="332"/>
      <c r="IDQ61" s="332"/>
      <c r="IDR61" s="332"/>
      <c r="IDS61" s="332"/>
      <c r="IDT61" s="332"/>
      <c r="IDU61" s="332"/>
      <c r="IDV61" s="332"/>
      <c r="IDW61" s="332"/>
      <c r="IDX61" s="332"/>
      <c r="IDY61" s="332"/>
      <c r="IDZ61" s="332"/>
      <c r="IEA61" s="332"/>
      <c r="IEB61" s="332"/>
      <c r="IEC61" s="332"/>
      <c r="IED61" s="332"/>
      <c r="IEE61" s="332"/>
      <c r="IEF61" s="332"/>
      <c r="IEG61" s="332"/>
      <c r="IEH61" s="332"/>
      <c r="IEI61" s="332"/>
      <c r="IEJ61" s="332"/>
      <c r="IEK61" s="332"/>
      <c r="IEL61" s="332"/>
      <c r="IEM61" s="332"/>
      <c r="IEN61" s="332"/>
      <c r="IEO61" s="332"/>
      <c r="IEP61" s="332"/>
      <c r="IEQ61" s="332"/>
      <c r="IER61" s="332"/>
      <c r="IES61" s="332"/>
      <c r="IET61" s="332"/>
      <c r="IEU61" s="332"/>
      <c r="IEV61" s="332"/>
      <c r="IEW61" s="332"/>
      <c r="IEX61" s="332"/>
      <c r="IEY61" s="332"/>
      <c r="IEZ61" s="332"/>
      <c r="IFA61" s="332"/>
      <c r="IFB61" s="332"/>
      <c r="IFC61" s="332"/>
      <c r="IFD61" s="332"/>
      <c r="IFE61" s="332"/>
      <c r="IFF61" s="332"/>
      <c r="IFG61" s="332"/>
      <c r="IFH61" s="332"/>
      <c r="IFI61" s="332"/>
      <c r="IFJ61" s="332"/>
      <c r="IFK61" s="332"/>
      <c r="IFL61" s="332"/>
      <c r="IFM61" s="332"/>
      <c r="IFN61" s="332"/>
      <c r="IFO61" s="332"/>
      <c r="IFP61" s="332"/>
      <c r="IFQ61" s="332"/>
      <c r="IFR61" s="332"/>
      <c r="IFS61" s="332"/>
      <c r="IFT61" s="332"/>
      <c r="IFU61" s="332"/>
      <c r="IFV61" s="332"/>
      <c r="IFW61" s="332"/>
      <c r="IFX61" s="332"/>
      <c r="IFY61" s="332"/>
      <c r="IFZ61" s="332"/>
      <c r="IGA61" s="332"/>
      <c r="IGB61" s="332"/>
      <c r="IGC61" s="332"/>
      <c r="IGD61" s="332"/>
      <c r="IGE61" s="332"/>
      <c r="IGF61" s="332"/>
      <c r="IGG61" s="332"/>
      <c r="IGH61" s="332"/>
      <c r="IGI61" s="332"/>
      <c r="IGJ61" s="332"/>
      <c r="IGK61" s="332"/>
      <c r="IGL61" s="332"/>
      <c r="IGM61" s="332"/>
      <c r="IGN61" s="332"/>
      <c r="IGO61" s="332"/>
      <c r="IGP61" s="332"/>
      <c r="IGQ61" s="332"/>
      <c r="IGR61" s="332"/>
      <c r="IGS61" s="332"/>
      <c r="IGT61" s="332"/>
      <c r="IGU61" s="332"/>
      <c r="IGV61" s="332"/>
      <c r="IGW61" s="332"/>
      <c r="IGX61" s="332"/>
      <c r="IGY61" s="332"/>
      <c r="IGZ61" s="332"/>
      <c r="IHA61" s="332"/>
      <c r="IHB61" s="332"/>
      <c r="IHC61" s="332"/>
      <c r="IHD61" s="332"/>
      <c r="IHE61" s="332"/>
      <c r="IHF61" s="332"/>
      <c r="IHG61" s="332"/>
      <c r="IHH61" s="332"/>
      <c r="IHI61" s="332"/>
      <c r="IHJ61" s="332"/>
      <c r="IHK61" s="332"/>
      <c r="IHL61" s="332"/>
      <c r="IHM61" s="332"/>
      <c r="IHN61" s="332"/>
      <c r="IHO61" s="332"/>
      <c r="IHP61" s="332"/>
      <c r="IHQ61" s="332"/>
      <c r="IHR61" s="332"/>
      <c r="IHS61" s="332"/>
      <c r="IHT61" s="332"/>
      <c r="IHU61" s="332"/>
      <c r="IHV61" s="332"/>
      <c r="IHW61" s="332"/>
      <c r="IHX61" s="332"/>
      <c r="IHY61" s="332"/>
      <c r="IHZ61" s="332"/>
      <c r="IIA61" s="332"/>
      <c r="IIB61" s="332"/>
      <c r="IIC61" s="332"/>
      <c r="IID61" s="332"/>
      <c r="IIE61" s="332"/>
      <c r="IIF61" s="332"/>
      <c r="IIG61" s="332"/>
      <c r="IIH61" s="332"/>
      <c r="III61" s="332"/>
      <c r="IIJ61" s="332"/>
      <c r="IIK61" s="332"/>
      <c r="IIL61" s="332"/>
      <c r="IIM61" s="332"/>
      <c r="IIN61" s="332"/>
      <c r="IIO61" s="332"/>
      <c r="IIP61" s="332"/>
      <c r="IIQ61" s="332"/>
      <c r="IIR61" s="332"/>
      <c r="IIS61" s="332"/>
      <c r="IIT61" s="332"/>
      <c r="IIU61" s="332"/>
      <c r="IIV61" s="332"/>
      <c r="IIW61" s="332"/>
      <c r="IIX61" s="332"/>
      <c r="IIY61" s="332"/>
      <c r="IIZ61" s="332"/>
      <c r="IJA61" s="332"/>
      <c r="IJB61" s="332"/>
      <c r="IJC61" s="332"/>
      <c r="IJD61" s="332"/>
      <c r="IJE61" s="332"/>
      <c r="IJF61" s="332"/>
      <c r="IJG61" s="332"/>
      <c r="IJH61" s="332"/>
      <c r="IJI61" s="332"/>
      <c r="IJJ61" s="332"/>
      <c r="IJK61" s="332"/>
      <c r="IJL61" s="332"/>
      <c r="IJM61" s="332"/>
      <c r="IJN61" s="332"/>
      <c r="IJO61" s="332"/>
      <c r="IJP61" s="332"/>
      <c r="IJQ61" s="332"/>
      <c r="IJR61" s="332"/>
      <c r="IJS61" s="332"/>
      <c r="IJT61" s="332"/>
      <c r="IJU61" s="332"/>
      <c r="IJV61" s="332"/>
      <c r="IJW61" s="332"/>
      <c r="IJX61" s="332"/>
      <c r="IJY61" s="332"/>
      <c r="IJZ61" s="332"/>
      <c r="IKA61" s="332"/>
      <c r="IKB61" s="332"/>
      <c r="IKC61" s="332"/>
      <c r="IKD61" s="332"/>
      <c r="IKE61" s="332"/>
      <c r="IKF61" s="332"/>
      <c r="IKG61" s="332"/>
      <c r="IKH61" s="332"/>
      <c r="IKI61" s="332"/>
      <c r="IKJ61" s="332"/>
      <c r="IKK61" s="332"/>
      <c r="IKL61" s="332"/>
      <c r="IKM61" s="332"/>
      <c r="IKN61" s="332"/>
      <c r="IKO61" s="332"/>
      <c r="IKP61" s="332"/>
      <c r="IKQ61" s="332"/>
      <c r="IKR61" s="332"/>
      <c r="IKS61" s="332"/>
      <c r="IKT61" s="332"/>
      <c r="IKU61" s="332"/>
      <c r="IKV61" s="332"/>
      <c r="IKW61" s="332"/>
      <c r="IKX61" s="332"/>
      <c r="IKY61" s="332"/>
      <c r="IKZ61" s="332"/>
      <c r="ILA61" s="332"/>
      <c r="ILB61" s="332"/>
      <c r="ILC61" s="332"/>
      <c r="ILD61" s="332"/>
      <c r="ILE61" s="332"/>
      <c r="ILF61" s="332"/>
      <c r="ILG61" s="332"/>
      <c r="ILH61" s="332"/>
      <c r="ILI61" s="332"/>
      <c r="ILJ61" s="332"/>
      <c r="ILK61" s="332"/>
      <c r="ILL61" s="332"/>
      <c r="ILM61" s="332"/>
      <c r="ILN61" s="332"/>
      <c r="ILO61" s="332"/>
      <c r="ILP61" s="332"/>
      <c r="ILQ61" s="332"/>
      <c r="ILR61" s="332"/>
      <c r="ILS61" s="332"/>
      <c r="ILT61" s="332"/>
      <c r="ILU61" s="332"/>
      <c r="ILV61" s="332"/>
      <c r="ILW61" s="332"/>
      <c r="ILX61" s="332"/>
      <c r="ILY61" s="332"/>
      <c r="ILZ61" s="332"/>
      <c r="IMA61" s="332"/>
      <c r="IMB61" s="332"/>
      <c r="IMC61" s="332"/>
      <c r="IMD61" s="332"/>
      <c r="IME61" s="332"/>
      <c r="IMF61" s="332"/>
      <c r="IMG61" s="332"/>
      <c r="IMH61" s="332"/>
      <c r="IMI61" s="332"/>
      <c r="IMJ61" s="332"/>
      <c r="IMK61" s="332"/>
      <c r="IML61" s="332"/>
      <c r="IMM61" s="332"/>
      <c r="IMN61" s="332"/>
      <c r="IMO61" s="332"/>
      <c r="IMP61" s="332"/>
      <c r="IMQ61" s="332"/>
      <c r="IMR61" s="332"/>
      <c r="IMS61" s="332"/>
      <c r="IMT61" s="332"/>
      <c r="IMU61" s="332"/>
      <c r="IMV61" s="332"/>
      <c r="IMW61" s="332"/>
      <c r="IMX61" s="332"/>
      <c r="IMY61" s="332"/>
      <c r="IMZ61" s="332"/>
      <c r="INA61" s="332"/>
      <c r="INB61" s="332"/>
      <c r="INC61" s="332"/>
      <c r="IND61" s="332"/>
      <c r="INE61" s="332"/>
      <c r="INF61" s="332"/>
      <c r="ING61" s="332"/>
      <c r="INH61" s="332"/>
      <c r="INI61" s="332"/>
      <c r="INJ61" s="332"/>
      <c r="INK61" s="332"/>
      <c r="INL61" s="332"/>
      <c r="INM61" s="332"/>
      <c r="INN61" s="332"/>
      <c r="INO61" s="332"/>
      <c r="INP61" s="332"/>
      <c r="INQ61" s="332"/>
      <c r="INR61" s="332"/>
      <c r="INS61" s="332"/>
      <c r="INT61" s="332"/>
      <c r="INU61" s="332"/>
      <c r="INV61" s="332"/>
      <c r="INW61" s="332"/>
      <c r="INX61" s="332"/>
      <c r="INY61" s="332"/>
      <c r="INZ61" s="332"/>
      <c r="IOA61" s="332"/>
      <c r="IOB61" s="332"/>
      <c r="IOC61" s="332"/>
      <c r="IOD61" s="332"/>
      <c r="IOE61" s="332"/>
      <c r="IOF61" s="332"/>
      <c r="IOG61" s="332"/>
      <c r="IOH61" s="332"/>
      <c r="IOI61" s="332"/>
      <c r="IOJ61" s="332"/>
      <c r="IOK61" s="332"/>
      <c r="IOL61" s="332"/>
      <c r="IOM61" s="332"/>
      <c r="ION61" s="332"/>
      <c r="IOO61" s="332"/>
      <c r="IOP61" s="332"/>
      <c r="IOQ61" s="332"/>
      <c r="IOR61" s="332"/>
      <c r="IOS61" s="332"/>
      <c r="IOT61" s="332"/>
      <c r="IOU61" s="332"/>
      <c r="IOV61" s="332"/>
      <c r="IOW61" s="332"/>
      <c r="IOX61" s="332"/>
      <c r="IOY61" s="332"/>
      <c r="IOZ61" s="332"/>
      <c r="IPA61" s="332"/>
      <c r="IPB61" s="332"/>
      <c r="IPC61" s="332"/>
      <c r="IPD61" s="332"/>
      <c r="IPE61" s="332"/>
      <c r="IPF61" s="332"/>
      <c r="IPG61" s="332"/>
      <c r="IPH61" s="332"/>
      <c r="IPI61" s="332"/>
      <c r="IPJ61" s="332"/>
      <c r="IPK61" s="332"/>
      <c r="IPL61" s="332"/>
      <c r="IPM61" s="332"/>
      <c r="IPN61" s="332"/>
      <c r="IPO61" s="332"/>
      <c r="IPP61" s="332"/>
      <c r="IPQ61" s="332"/>
      <c r="IPR61" s="332"/>
      <c r="IPS61" s="332"/>
      <c r="IPT61" s="332"/>
      <c r="IPU61" s="332"/>
      <c r="IPV61" s="332"/>
      <c r="IPW61" s="332"/>
      <c r="IPX61" s="332"/>
      <c r="IPY61" s="332"/>
      <c r="IPZ61" s="332"/>
      <c r="IQA61" s="332"/>
      <c r="IQB61" s="332"/>
      <c r="IQC61" s="332"/>
      <c r="IQD61" s="332"/>
      <c r="IQE61" s="332"/>
      <c r="IQF61" s="332"/>
      <c r="IQG61" s="332"/>
      <c r="IQH61" s="332"/>
      <c r="IQI61" s="332"/>
      <c r="IQJ61" s="332"/>
      <c r="IQK61" s="332"/>
      <c r="IQL61" s="332"/>
      <c r="IQM61" s="332"/>
      <c r="IQN61" s="332"/>
      <c r="IQO61" s="332"/>
      <c r="IQP61" s="332"/>
      <c r="IQQ61" s="332"/>
      <c r="IQR61" s="332"/>
      <c r="IQS61" s="332"/>
      <c r="IQT61" s="332"/>
      <c r="IQU61" s="332"/>
      <c r="IQV61" s="332"/>
      <c r="IQW61" s="332"/>
      <c r="IQX61" s="332"/>
      <c r="IQY61" s="332"/>
      <c r="IQZ61" s="332"/>
      <c r="IRA61" s="332"/>
      <c r="IRB61" s="332"/>
      <c r="IRC61" s="332"/>
      <c r="IRD61" s="332"/>
      <c r="IRE61" s="332"/>
      <c r="IRF61" s="332"/>
      <c r="IRG61" s="332"/>
      <c r="IRH61" s="332"/>
      <c r="IRI61" s="332"/>
      <c r="IRJ61" s="332"/>
      <c r="IRK61" s="332"/>
      <c r="IRL61" s="332"/>
      <c r="IRM61" s="332"/>
      <c r="IRN61" s="332"/>
      <c r="IRO61" s="332"/>
      <c r="IRP61" s="332"/>
      <c r="IRQ61" s="332"/>
      <c r="IRR61" s="332"/>
      <c r="IRS61" s="332"/>
      <c r="IRT61" s="332"/>
      <c r="IRU61" s="332"/>
      <c r="IRV61" s="332"/>
      <c r="IRW61" s="332"/>
      <c r="IRX61" s="332"/>
      <c r="IRY61" s="332"/>
      <c r="IRZ61" s="332"/>
      <c r="ISA61" s="332"/>
      <c r="ISB61" s="332"/>
      <c r="ISC61" s="332"/>
      <c r="ISD61" s="332"/>
      <c r="ISE61" s="332"/>
      <c r="ISF61" s="332"/>
      <c r="ISG61" s="332"/>
      <c r="ISH61" s="332"/>
      <c r="ISI61" s="332"/>
      <c r="ISJ61" s="332"/>
      <c r="ISK61" s="332"/>
      <c r="ISL61" s="332"/>
      <c r="ISM61" s="332"/>
      <c r="ISN61" s="332"/>
      <c r="ISO61" s="332"/>
      <c r="ISP61" s="332"/>
      <c r="ISQ61" s="332"/>
      <c r="ISR61" s="332"/>
      <c r="ISS61" s="332"/>
      <c r="IST61" s="332"/>
      <c r="ISU61" s="332"/>
      <c r="ISV61" s="332"/>
      <c r="ISW61" s="332"/>
      <c r="ISX61" s="332"/>
      <c r="ISY61" s="332"/>
      <c r="ISZ61" s="332"/>
      <c r="ITA61" s="332"/>
      <c r="ITB61" s="332"/>
      <c r="ITC61" s="332"/>
      <c r="ITD61" s="332"/>
      <c r="ITE61" s="332"/>
      <c r="ITF61" s="332"/>
      <c r="ITG61" s="332"/>
      <c r="ITH61" s="332"/>
      <c r="ITI61" s="332"/>
      <c r="ITJ61" s="332"/>
      <c r="ITK61" s="332"/>
      <c r="ITL61" s="332"/>
      <c r="ITM61" s="332"/>
      <c r="ITN61" s="332"/>
      <c r="ITO61" s="332"/>
      <c r="ITP61" s="332"/>
      <c r="ITQ61" s="332"/>
      <c r="ITR61" s="332"/>
      <c r="ITS61" s="332"/>
      <c r="ITT61" s="332"/>
      <c r="ITU61" s="332"/>
      <c r="ITV61" s="332"/>
      <c r="ITW61" s="332"/>
      <c r="ITX61" s="332"/>
      <c r="ITY61" s="332"/>
      <c r="ITZ61" s="332"/>
      <c r="IUA61" s="332"/>
      <c r="IUB61" s="332"/>
      <c r="IUC61" s="332"/>
      <c r="IUD61" s="332"/>
      <c r="IUE61" s="332"/>
      <c r="IUF61" s="332"/>
      <c r="IUG61" s="332"/>
      <c r="IUH61" s="332"/>
      <c r="IUI61" s="332"/>
      <c r="IUJ61" s="332"/>
      <c r="IUK61" s="332"/>
      <c r="IUL61" s="332"/>
      <c r="IUM61" s="332"/>
      <c r="IUN61" s="332"/>
      <c r="IUO61" s="332"/>
      <c r="IUP61" s="332"/>
      <c r="IUQ61" s="332"/>
      <c r="IUR61" s="332"/>
      <c r="IUS61" s="332"/>
      <c r="IUT61" s="332"/>
      <c r="IUU61" s="332"/>
      <c r="IUV61" s="332"/>
      <c r="IUW61" s="332"/>
      <c r="IUX61" s="332"/>
      <c r="IUY61" s="332"/>
      <c r="IUZ61" s="332"/>
      <c r="IVA61" s="332"/>
      <c r="IVB61" s="332"/>
      <c r="IVC61" s="332"/>
      <c r="IVD61" s="332"/>
      <c r="IVE61" s="332"/>
      <c r="IVF61" s="332"/>
      <c r="IVG61" s="332"/>
      <c r="IVH61" s="332"/>
      <c r="IVI61" s="332"/>
      <c r="IVJ61" s="332"/>
      <c r="IVK61" s="332"/>
      <c r="IVL61" s="332"/>
      <c r="IVM61" s="332"/>
      <c r="IVN61" s="332"/>
      <c r="IVO61" s="332"/>
      <c r="IVP61" s="332"/>
      <c r="IVQ61" s="332"/>
      <c r="IVR61" s="332"/>
      <c r="IVS61" s="332"/>
      <c r="IVT61" s="332"/>
      <c r="IVU61" s="332"/>
      <c r="IVV61" s="332"/>
      <c r="IVW61" s="332"/>
      <c r="IVX61" s="332"/>
      <c r="IVY61" s="332"/>
      <c r="IVZ61" s="332"/>
      <c r="IWA61" s="332"/>
      <c r="IWB61" s="332"/>
      <c r="IWC61" s="332"/>
      <c r="IWD61" s="332"/>
      <c r="IWE61" s="332"/>
      <c r="IWF61" s="332"/>
      <c r="IWG61" s="332"/>
      <c r="IWH61" s="332"/>
      <c r="IWI61" s="332"/>
      <c r="IWJ61" s="332"/>
      <c r="IWK61" s="332"/>
      <c r="IWL61" s="332"/>
      <c r="IWM61" s="332"/>
      <c r="IWN61" s="332"/>
      <c r="IWO61" s="332"/>
      <c r="IWP61" s="332"/>
      <c r="IWQ61" s="332"/>
      <c r="IWR61" s="332"/>
      <c r="IWS61" s="332"/>
      <c r="IWT61" s="332"/>
      <c r="IWU61" s="332"/>
      <c r="IWV61" s="332"/>
      <c r="IWW61" s="332"/>
      <c r="IWX61" s="332"/>
      <c r="IWY61" s="332"/>
      <c r="IWZ61" s="332"/>
      <c r="IXA61" s="332"/>
      <c r="IXB61" s="332"/>
      <c r="IXC61" s="332"/>
      <c r="IXD61" s="332"/>
      <c r="IXE61" s="332"/>
      <c r="IXF61" s="332"/>
      <c r="IXG61" s="332"/>
      <c r="IXH61" s="332"/>
      <c r="IXI61" s="332"/>
      <c r="IXJ61" s="332"/>
      <c r="IXK61" s="332"/>
      <c r="IXL61" s="332"/>
      <c r="IXM61" s="332"/>
      <c r="IXN61" s="332"/>
      <c r="IXO61" s="332"/>
      <c r="IXP61" s="332"/>
      <c r="IXQ61" s="332"/>
      <c r="IXR61" s="332"/>
      <c r="IXS61" s="332"/>
      <c r="IXT61" s="332"/>
      <c r="IXU61" s="332"/>
      <c r="IXV61" s="332"/>
      <c r="IXW61" s="332"/>
      <c r="IXX61" s="332"/>
      <c r="IXY61" s="332"/>
      <c r="IXZ61" s="332"/>
      <c r="IYA61" s="332"/>
      <c r="IYB61" s="332"/>
      <c r="IYC61" s="332"/>
      <c r="IYD61" s="332"/>
      <c r="IYE61" s="332"/>
      <c r="IYF61" s="332"/>
      <c r="IYG61" s="332"/>
      <c r="IYH61" s="332"/>
      <c r="IYI61" s="332"/>
      <c r="IYJ61" s="332"/>
      <c r="IYK61" s="332"/>
      <c r="IYL61" s="332"/>
      <c r="IYM61" s="332"/>
      <c r="IYN61" s="332"/>
      <c r="IYO61" s="332"/>
      <c r="IYP61" s="332"/>
      <c r="IYQ61" s="332"/>
      <c r="IYR61" s="332"/>
      <c r="IYS61" s="332"/>
      <c r="IYT61" s="332"/>
      <c r="IYU61" s="332"/>
      <c r="IYV61" s="332"/>
      <c r="IYW61" s="332"/>
      <c r="IYX61" s="332"/>
      <c r="IYY61" s="332"/>
      <c r="IYZ61" s="332"/>
      <c r="IZA61" s="332"/>
      <c r="IZB61" s="332"/>
      <c r="IZC61" s="332"/>
      <c r="IZD61" s="332"/>
      <c r="IZE61" s="332"/>
      <c r="IZF61" s="332"/>
      <c r="IZG61" s="332"/>
      <c r="IZH61" s="332"/>
      <c r="IZI61" s="332"/>
      <c r="IZJ61" s="332"/>
      <c r="IZK61" s="332"/>
      <c r="IZL61" s="332"/>
      <c r="IZM61" s="332"/>
      <c r="IZN61" s="332"/>
      <c r="IZO61" s="332"/>
      <c r="IZP61" s="332"/>
      <c r="IZQ61" s="332"/>
      <c r="IZR61" s="332"/>
      <c r="IZS61" s="332"/>
      <c r="IZT61" s="332"/>
      <c r="IZU61" s="332"/>
      <c r="IZV61" s="332"/>
      <c r="IZW61" s="332"/>
      <c r="IZX61" s="332"/>
      <c r="IZY61" s="332"/>
      <c r="IZZ61" s="332"/>
      <c r="JAA61" s="332"/>
      <c r="JAB61" s="332"/>
      <c r="JAC61" s="332"/>
      <c r="JAD61" s="332"/>
      <c r="JAE61" s="332"/>
      <c r="JAF61" s="332"/>
      <c r="JAG61" s="332"/>
      <c r="JAH61" s="332"/>
      <c r="JAI61" s="332"/>
      <c r="JAJ61" s="332"/>
      <c r="JAK61" s="332"/>
      <c r="JAL61" s="332"/>
      <c r="JAM61" s="332"/>
      <c r="JAN61" s="332"/>
      <c r="JAO61" s="332"/>
      <c r="JAP61" s="332"/>
      <c r="JAQ61" s="332"/>
      <c r="JAR61" s="332"/>
      <c r="JAS61" s="332"/>
      <c r="JAT61" s="332"/>
      <c r="JAU61" s="332"/>
      <c r="JAV61" s="332"/>
      <c r="JAW61" s="332"/>
      <c r="JAX61" s="332"/>
      <c r="JAY61" s="332"/>
      <c r="JAZ61" s="332"/>
      <c r="JBA61" s="332"/>
      <c r="JBB61" s="332"/>
      <c r="JBC61" s="332"/>
      <c r="JBD61" s="332"/>
      <c r="JBE61" s="332"/>
      <c r="JBF61" s="332"/>
      <c r="JBG61" s="332"/>
      <c r="JBH61" s="332"/>
      <c r="JBI61" s="332"/>
      <c r="JBJ61" s="332"/>
      <c r="JBK61" s="332"/>
      <c r="JBL61" s="332"/>
      <c r="JBM61" s="332"/>
      <c r="JBN61" s="332"/>
      <c r="JBO61" s="332"/>
      <c r="JBP61" s="332"/>
      <c r="JBQ61" s="332"/>
      <c r="JBR61" s="332"/>
      <c r="JBS61" s="332"/>
      <c r="JBT61" s="332"/>
      <c r="JBU61" s="332"/>
      <c r="JBV61" s="332"/>
      <c r="JBW61" s="332"/>
      <c r="JBX61" s="332"/>
      <c r="JBY61" s="332"/>
      <c r="JBZ61" s="332"/>
      <c r="JCA61" s="332"/>
      <c r="JCB61" s="332"/>
      <c r="JCC61" s="332"/>
      <c r="JCD61" s="332"/>
      <c r="JCE61" s="332"/>
      <c r="JCF61" s="332"/>
      <c r="JCG61" s="332"/>
      <c r="JCH61" s="332"/>
      <c r="JCI61" s="332"/>
      <c r="JCJ61" s="332"/>
      <c r="JCK61" s="332"/>
      <c r="JCL61" s="332"/>
      <c r="JCM61" s="332"/>
      <c r="JCN61" s="332"/>
      <c r="JCO61" s="332"/>
      <c r="JCP61" s="332"/>
      <c r="JCQ61" s="332"/>
      <c r="JCR61" s="332"/>
      <c r="JCS61" s="332"/>
      <c r="JCT61" s="332"/>
      <c r="JCU61" s="332"/>
      <c r="JCV61" s="332"/>
      <c r="JCW61" s="332"/>
      <c r="JCX61" s="332"/>
      <c r="JCY61" s="332"/>
      <c r="JCZ61" s="332"/>
      <c r="JDA61" s="332"/>
      <c r="JDB61" s="332"/>
      <c r="JDC61" s="332"/>
      <c r="JDD61" s="332"/>
      <c r="JDE61" s="332"/>
      <c r="JDF61" s="332"/>
      <c r="JDG61" s="332"/>
      <c r="JDH61" s="332"/>
      <c r="JDI61" s="332"/>
      <c r="JDJ61" s="332"/>
      <c r="JDK61" s="332"/>
      <c r="JDL61" s="332"/>
      <c r="JDM61" s="332"/>
      <c r="JDN61" s="332"/>
      <c r="JDO61" s="332"/>
      <c r="JDP61" s="332"/>
      <c r="JDQ61" s="332"/>
      <c r="JDR61" s="332"/>
      <c r="JDS61" s="332"/>
      <c r="JDT61" s="332"/>
      <c r="JDU61" s="332"/>
      <c r="JDV61" s="332"/>
      <c r="JDW61" s="332"/>
      <c r="JDX61" s="332"/>
      <c r="JDY61" s="332"/>
      <c r="JDZ61" s="332"/>
      <c r="JEA61" s="332"/>
      <c r="JEB61" s="332"/>
      <c r="JEC61" s="332"/>
      <c r="JED61" s="332"/>
      <c r="JEE61" s="332"/>
      <c r="JEF61" s="332"/>
      <c r="JEG61" s="332"/>
      <c r="JEH61" s="332"/>
      <c r="JEI61" s="332"/>
      <c r="JEJ61" s="332"/>
      <c r="JEK61" s="332"/>
      <c r="JEL61" s="332"/>
      <c r="JEM61" s="332"/>
      <c r="JEN61" s="332"/>
      <c r="JEO61" s="332"/>
      <c r="JEP61" s="332"/>
      <c r="JEQ61" s="332"/>
      <c r="JER61" s="332"/>
      <c r="JES61" s="332"/>
      <c r="JET61" s="332"/>
      <c r="JEU61" s="332"/>
      <c r="JEV61" s="332"/>
      <c r="JEW61" s="332"/>
      <c r="JEX61" s="332"/>
      <c r="JEY61" s="332"/>
      <c r="JEZ61" s="332"/>
      <c r="JFA61" s="332"/>
      <c r="JFB61" s="332"/>
      <c r="JFC61" s="332"/>
      <c r="JFD61" s="332"/>
      <c r="JFE61" s="332"/>
      <c r="JFF61" s="332"/>
      <c r="JFG61" s="332"/>
      <c r="JFH61" s="332"/>
      <c r="JFI61" s="332"/>
      <c r="JFJ61" s="332"/>
      <c r="JFK61" s="332"/>
      <c r="JFL61" s="332"/>
      <c r="JFM61" s="332"/>
      <c r="JFN61" s="332"/>
      <c r="JFO61" s="332"/>
      <c r="JFP61" s="332"/>
      <c r="JFQ61" s="332"/>
      <c r="JFR61" s="332"/>
      <c r="JFS61" s="332"/>
      <c r="JFT61" s="332"/>
      <c r="JFU61" s="332"/>
      <c r="JFV61" s="332"/>
      <c r="JFW61" s="332"/>
      <c r="JFX61" s="332"/>
      <c r="JFY61" s="332"/>
      <c r="JFZ61" s="332"/>
      <c r="JGA61" s="332"/>
      <c r="JGB61" s="332"/>
      <c r="JGC61" s="332"/>
      <c r="JGD61" s="332"/>
      <c r="JGE61" s="332"/>
      <c r="JGF61" s="332"/>
      <c r="JGG61" s="332"/>
      <c r="JGH61" s="332"/>
      <c r="JGI61" s="332"/>
      <c r="JGJ61" s="332"/>
      <c r="JGK61" s="332"/>
      <c r="JGL61" s="332"/>
      <c r="JGM61" s="332"/>
      <c r="JGN61" s="332"/>
      <c r="JGO61" s="332"/>
      <c r="JGP61" s="332"/>
      <c r="JGQ61" s="332"/>
      <c r="JGR61" s="332"/>
      <c r="JGS61" s="332"/>
      <c r="JGT61" s="332"/>
      <c r="JGU61" s="332"/>
      <c r="JGV61" s="332"/>
      <c r="JGW61" s="332"/>
      <c r="JGX61" s="332"/>
      <c r="JGY61" s="332"/>
      <c r="JGZ61" s="332"/>
      <c r="JHA61" s="332"/>
      <c r="JHB61" s="332"/>
      <c r="JHC61" s="332"/>
      <c r="JHD61" s="332"/>
      <c r="JHE61" s="332"/>
      <c r="JHF61" s="332"/>
      <c r="JHG61" s="332"/>
      <c r="JHH61" s="332"/>
      <c r="JHI61" s="332"/>
      <c r="JHJ61" s="332"/>
      <c r="JHK61" s="332"/>
      <c r="JHL61" s="332"/>
      <c r="JHM61" s="332"/>
      <c r="JHN61" s="332"/>
      <c r="JHO61" s="332"/>
      <c r="JHP61" s="332"/>
      <c r="JHQ61" s="332"/>
      <c r="JHR61" s="332"/>
      <c r="JHS61" s="332"/>
      <c r="JHT61" s="332"/>
      <c r="JHU61" s="332"/>
      <c r="JHV61" s="332"/>
      <c r="JHW61" s="332"/>
      <c r="JHX61" s="332"/>
      <c r="JHY61" s="332"/>
      <c r="JHZ61" s="332"/>
      <c r="JIA61" s="332"/>
      <c r="JIB61" s="332"/>
      <c r="JIC61" s="332"/>
      <c r="JID61" s="332"/>
      <c r="JIE61" s="332"/>
      <c r="JIF61" s="332"/>
      <c r="JIG61" s="332"/>
      <c r="JIH61" s="332"/>
      <c r="JII61" s="332"/>
      <c r="JIJ61" s="332"/>
      <c r="JIK61" s="332"/>
      <c r="JIL61" s="332"/>
      <c r="JIM61" s="332"/>
      <c r="JIN61" s="332"/>
      <c r="JIO61" s="332"/>
      <c r="JIP61" s="332"/>
      <c r="JIQ61" s="332"/>
      <c r="JIR61" s="332"/>
      <c r="JIS61" s="332"/>
      <c r="JIT61" s="332"/>
      <c r="JIU61" s="332"/>
      <c r="JIV61" s="332"/>
      <c r="JIW61" s="332"/>
      <c r="JIX61" s="332"/>
      <c r="JIY61" s="332"/>
      <c r="JIZ61" s="332"/>
      <c r="JJA61" s="332"/>
      <c r="JJB61" s="332"/>
      <c r="JJC61" s="332"/>
      <c r="JJD61" s="332"/>
      <c r="JJE61" s="332"/>
      <c r="JJF61" s="332"/>
      <c r="JJG61" s="332"/>
      <c r="JJH61" s="332"/>
      <c r="JJI61" s="332"/>
      <c r="JJJ61" s="332"/>
      <c r="JJK61" s="332"/>
      <c r="JJL61" s="332"/>
      <c r="JJM61" s="332"/>
      <c r="JJN61" s="332"/>
      <c r="JJO61" s="332"/>
      <c r="JJP61" s="332"/>
      <c r="JJQ61" s="332"/>
      <c r="JJR61" s="332"/>
      <c r="JJS61" s="332"/>
      <c r="JJT61" s="332"/>
      <c r="JJU61" s="332"/>
      <c r="JJV61" s="332"/>
      <c r="JJW61" s="332"/>
      <c r="JJX61" s="332"/>
      <c r="JJY61" s="332"/>
      <c r="JJZ61" s="332"/>
      <c r="JKA61" s="332"/>
      <c r="JKB61" s="332"/>
      <c r="JKC61" s="332"/>
      <c r="JKD61" s="332"/>
      <c r="JKE61" s="332"/>
      <c r="JKF61" s="332"/>
      <c r="JKG61" s="332"/>
      <c r="JKH61" s="332"/>
      <c r="JKI61" s="332"/>
      <c r="JKJ61" s="332"/>
      <c r="JKK61" s="332"/>
      <c r="JKL61" s="332"/>
      <c r="JKM61" s="332"/>
      <c r="JKN61" s="332"/>
      <c r="JKO61" s="332"/>
      <c r="JKP61" s="332"/>
      <c r="JKQ61" s="332"/>
      <c r="JKR61" s="332"/>
      <c r="JKS61" s="332"/>
      <c r="JKT61" s="332"/>
      <c r="JKU61" s="332"/>
      <c r="JKV61" s="332"/>
      <c r="JKW61" s="332"/>
      <c r="JKX61" s="332"/>
      <c r="JKY61" s="332"/>
      <c r="JKZ61" s="332"/>
      <c r="JLA61" s="332"/>
      <c r="JLB61" s="332"/>
      <c r="JLC61" s="332"/>
      <c r="JLD61" s="332"/>
      <c r="JLE61" s="332"/>
      <c r="JLF61" s="332"/>
      <c r="JLG61" s="332"/>
      <c r="JLH61" s="332"/>
      <c r="JLI61" s="332"/>
      <c r="JLJ61" s="332"/>
      <c r="JLK61" s="332"/>
      <c r="JLL61" s="332"/>
      <c r="JLM61" s="332"/>
      <c r="JLN61" s="332"/>
      <c r="JLO61" s="332"/>
      <c r="JLP61" s="332"/>
      <c r="JLQ61" s="332"/>
      <c r="JLR61" s="332"/>
      <c r="JLS61" s="332"/>
      <c r="JLT61" s="332"/>
      <c r="JLU61" s="332"/>
      <c r="JLV61" s="332"/>
      <c r="JLW61" s="332"/>
      <c r="JLX61" s="332"/>
      <c r="JLY61" s="332"/>
      <c r="JLZ61" s="332"/>
      <c r="JMA61" s="332"/>
      <c r="JMB61" s="332"/>
      <c r="JMC61" s="332"/>
      <c r="JMD61" s="332"/>
      <c r="JME61" s="332"/>
      <c r="JMF61" s="332"/>
      <c r="JMG61" s="332"/>
      <c r="JMH61" s="332"/>
      <c r="JMI61" s="332"/>
      <c r="JMJ61" s="332"/>
      <c r="JMK61" s="332"/>
      <c r="JML61" s="332"/>
      <c r="JMM61" s="332"/>
      <c r="JMN61" s="332"/>
      <c r="JMO61" s="332"/>
      <c r="JMP61" s="332"/>
      <c r="JMQ61" s="332"/>
      <c r="JMR61" s="332"/>
      <c r="JMS61" s="332"/>
      <c r="JMT61" s="332"/>
      <c r="JMU61" s="332"/>
      <c r="JMV61" s="332"/>
      <c r="JMW61" s="332"/>
      <c r="JMX61" s="332"/>
      <c r="JMY61" s="332"/>
      <c r="JMZ61" s="332"/>
      <c r="JNA61" s="332"/>
      <c r="JNB61" s="332"/>
      <c r="JNC61" s="332"/>
      <c r="JND61" s="332"/>
      <c r="JNE61" s="332"/>
      <c r="JNF61" s="332"/>
      <c r="JNG61" s="332"/>
      <c r="JNH61" s="332"/>
      <c r="JNI61" s="332"/>
      <c r="JNJ61" s="332"/>
      <c r="JNK61" s="332"/>
      <c r="JNL61" s="332"/>
      <c r="JNM61" s="332"/>
      <c r="JNN61" s="332"/>
      <c r="JNO61" s="332"/>
      <c r="JNP61" s="332"/>
      <c r="JNQ61" s="332"/>
      <c r="JNR61" s="332"/>
      <c r="JNS61" s="332"/>
      <c r="JNT61" s="332"/>
      <c r="JNU61" s="332"/>
      <c r="JNV61" s="332"/>
      <c r="JNW61" s="332"/>
      <c r="JNX61" s="332"/>
      <c r="JNY61" s="332"/>
      <c r="JNZ61" s="332"/>
      <c r="JOA61" s="332"/>
      <c r="JOB61" s="332"/>
      <c r="JOC61" s="332"/>
      <c r="JOD61" s="332"/>
      <c r="JOE61" s="332"/>
      <c r="JOF61" s="332"/>
      <c r="JOG61" s="332"/>
      <c r="JOH61" s="332"/>
      <c r="JOI61" s="332"/>
      <c r="JOJ61" s="332"/>
      <c r="JOK61" s="332"/>
      <c r="JOL61" s="332"/>
      <c r="JOM61" s="332"/>
      <c r="JON61" s="332"/>
      <c r="JOO61" s="332"/>
      <c r="JOP61" s="332"/>
      <c r="JOQ61" s="332"/>
      <c r="JOR61" s="332"/>
      <c r="JOS61" s="332"/>
      <c r="JOT61" s="332"/>
      <c r="JOU61" s="332"/>
      <c r="JOV61" s="332"/>
      <c r="JOW61" s="332"/>
      <c r="JOX61" s="332"/>
      <c r="JOY61" s="332"/>
      <c r="JOZ61" s="332"/>
      <c r="JPA61" s="332"/>
      <c r="JPB61" s="332"/>
      <c r="JPC61" s="332"/>
      <c r="JPD61" s="332"/>
      <c r="JPE61" s="332"/>
      <c r="JPF61" s="332"/>
      <c r="JPG61" s="332"/>
      <c r="JPH61" s="332"/>
      <c r="JPI61" s="332"/>
      <c r="JPJ61" s="332"/>
      <c r="JPK61" s="332"/>
      <c r="JPL61" s="332"/>
      <c r="JPM61" s="332"/>
      <c r="JPN61" s="332"/>
      <c r="JPO61" s="332"/>
      <c r="JPP61" s="332"/>
      <c r="JPQ61" s="332"/>
      <c r="JPR61" s="332"/>
      <c r="JPS61" s="332"/>
      <c r="JPT61" s="332"/>
      <c r="JPU61" s="332"/>
      <c r="JPV61" s="332"/>
      <c r="JPW61" s="332"/>
      <c r="JPX61" s="332"/>
      <c r="JPY61" s="332"/>
      <c r="JPZ61" s="332"/>
      <c r="JQA61" s="332"/>
      <c r="JQB61" s="332"/>
      <c r="JQC61" s="332"/>
      <c r="JQD61" s="332"/>
      <c r="JQE61" s="332"/>
      <c r="JQF61" s="332"/>
      <c r="JQG61" s="332"/>
      <c r="JQH61" s="332"/>
      <c r="JQI61" s="332"/>
      <c r="JQJ61" s="332"/>
      <c r="JQK61" s="332"/>
      <c r="JQL61" s="332"/>
      <c r="JQM61" s="332"/>
      <c r="JQN61" s="332"/>
      <c r="JQO61" s="332"/>
      <c r="JQP61" s="332"/>
      <c r="JQQ61" s="332"/>
      <c r="JQR61" s="332"/>
      <c r="JQS61" s="332"/>
      <c r="JQT61" s="332"/>
      <c r="JQU61" s="332"/>
      <c r="JQV61" s="332"/>
      <c r="JQW61" s="332"/>
      <c r="JQX61" s="332"/>
      <c r="JQY61" s="332"/>
      <c r="JQZ61" s="332"/>
      <c r="JRA61" s="332"/>
      <c r="JRB61" s="332"/>
      <c r="JRC61" s="332"/>
      <c r="JRD61" s="332"/>
      <c r="JRE61" s="332"/>
      <c r="JRF61" s="332"/>
      <c r="JRG61" s="332"/>
      <c r="JRH61" s="332"/>
      <c r="JRI61" s="332"/>
      <c r="JRJ61" s="332"/>
      <c r="JRK61" s="332"/>
      <c r="JRL61" s="332"/>
      <c r="JRM61" s="332"/>
      <c r="JRN61" s="332"/>
      <c r="JRO61" s="332"/>
      <c r="JRP61" s="332"/>
      <c r="JRQ61" s="332"/>
      <c r="JRR61" s="332"/>
      <c r="JRS61" s="332"/>
      <c r="JRT61" s="332"/>
      <c r="JRU61" s="332"/>
      <c r="JRV61" s="332"/>
      <c r="JRW61" s="332"/>
      <c r="JRX61" s="332"/>
      <c r="JRY61" s="332"/>
      <c r="JRZ61" s="332"/>
      <c r="JSA61" s="332"/>
      <c r="JSB61" s="332"/>
      <c r="JSC61" s="332"/>
      <c r="JSD61" s="332"/>
      <c r="JSE61" s="332"/>
      <c r="JSF61" s="332"/>
      <c r="JSG61" s="332"/>
      <c r="JSH61" s="332"/>
      <c r="JSI61" s="332"/>
      <c r="JSJ61" s="332"/>
      <c r="JSK61" s="332"/>
      <c r="JSL61" s="332"/>
      <c r="JSM61" s="332"/>
      <c r="JSN61" s="332"/>
      <c r="JSO61" s="332"/>
      <c r="JSP61" s="332"/>
      <c r="JSQ61" s="332"/>
      <c r="JSR61" s="332"/>
      <c r="JSS61" s="332"/>
      <c r="JST61" s="332"/>
      <c r="JSU61" s="332"/>
      <c r="JSV61" s="332"/>
      <c r="JSW61" s="332"/>
      <c r="JSX61" s="332"/>
      <c r="JSY61" s="332"/>
      <c r="JSZ61" s="332"/>
      <c r="JTA61" s="332"/>
      <c r="JTB61" s="332"/>
      <c r="JTC61" s="332"/>
      <c r="JTD61" s="332"/>
      <c r="JTE61" s="332"/>
      <c r="JTF61" s="332"/>
      <c r="JTG61" s="332"/>
      <c r="JTH61" s="332"/>
      <c r="JTI61" s="332"/>
      <c r="JTJ61" s="332"/>
      <c r="JTK61" s="332"/>
      <c r="JTL61" s="332"/>
      <c r="JTM61" s="332"/>
      <c r="JTN61" s="332"/>
      <c r="JTO61" s="332"/>
      <c r="JTP61" s="332"/>
      <c r="JTQ61" s="332"/>
      <c r="JTR61" s="332"/>
      <c r="JTS61" s="332"/>
      <c r="JTT61" s="332"/>
      <c r="JTU61" s="332"/>
      <c r="JTV61" s="332"/>
      <c r="JTW61" s="332"/>
      <c r="JTX61" s="332"/>
      <c r="JTY61" s="332"/>
      <c r="JTZ61" s="332"/>
      <c r="JUA61" s="332"/>
      <c r="JUB61" s="332"/>
      <c r="JUC61" s="332"/>
      <c r="JUD61" s="332"/>
      <c r="JUE61" s="332"/>
      <c r="JUF61" s="332"/>
      <c r="JUG61" s="332"/>
      <c r="JUH61" s="332"/>
      <c r="JUI61" s="332"/>
      <c r="JUJ61" s="332"/>
      <c r="JUK61" s="332"/>
      <c r="JUL61" s="332"/>
      <c r="JUM61" s="332"/>
      <c r="JUN61" s="332"/>
      <c r="JUO61" s="332"/>
      <c r="JUP61" s="332"/>
      <c r="JUQ61" s="332"/>
      <c r="JUR61" s="332"/>
      <c r="JUS61" s="332"/>
      <c r="JUT61" s="332"/>
      <c r="JUU61" s="332"/>
      <c r="JUV61" s="332"/>
      <c r="JUW61" s="332"/>
      <c r="JUX61" s="332"/>
      <c r="JUY61" s="332"/>
      <c r="JUZ61" s="332"/>
      <c r="JVA61" s="332"/>
      <c r="JVB61" s="332"/>
      <c r="JVC61" s="332"/>
      <c r="JVD61" s="332"/>
      <c r="JVE61" s="332"/>
      <c r="JVF61" s="332"/>
      <c r="JVG61" s="332"/>
      <c r="JVH61" s="332"/>
      <c r="JVI61" s="332"/>
      <c r="JVJ61" s="332"/>
      <c r="JVK61" s="332"/>
      <c r="JVL61" s="332"/>
      <c r="JVM61" s="332"/>
      <c r="JVN61" s="332"/>
      <c r="JVO61" s="332"/>
      <c r="JVP61" s="332"/>
      <c r="JVQ61" s="332"/>
      <c r="JVR61" s="332"/>
      <c r="JVS61" s="332"/>
      <c r="JVT61" s="332"/>
      <c r="JVU61" s="332"/>
      <c r="JVV61" s="332"/>
      <c r="JVW61" s="332"/>
      <c r="JVX61" s="332"/>
      <c r="JVY61" s="332"/>
      <c r="JVZ61" s="332"/>
      <c r="JWA61" s="332"/>
      <c r="JWB61" s="332"/>
      <c r="JWC61" s="332"/>
      <c r="JWD61" s="332"/>
      <c r="JWE61" s="332"/>
      <c r="JWF61" s="332"/>
      <c r="JWG61" s="332"/>
      <c r="JWH61" s="332"/>
      <c r="JWI61" s="332"/>
      <c r="JWJ61" s="332"/>
      <c r="JWK61" s="332"/>
      <c r="JWL61" s="332"/>
      <c r="JWM61" s="332"/>
      <c r="JWN61" s="332"/>
      <c r="JWO61" s="332"/>
      <c r="JWP61" s="332"/>
      <c r="JWQ61" s="332"/>
      <c r="JWR61" s="332"/>
      <c r="JWS61" s="332"/>
      <c r="JWT61" s="332"/>
      <c r="JWU61" s="332"/>
      <c r="JWV61" s="332"/>
      <c r="JWW61" s="332"/>
      <c r="JWX61" s="332"/>
      <c r="JWY61" s="332"/>
      <c r="JWZ61" s="332"/>
      <c r="JXA61" s="332"/>
      <c r="JXB61" s="332"/>
      <c r="JXC61" s="332"/>
      <c r="JXD61" s="332"/>
      <c r="JXE61" s="332"/>
      <c r="JXF61" s="332"/>
      <c r="JXG61" s="332"/>
      <c r="JXH61" s="332"/>
      <c r="JXI61" s="332"/>
      <c r="JXJ61" s="332"/>
      <c r="JXK61" s="332"/>
      <c r="JXL61" s="332"/>
      <c r="JXM61" s="332"/>
      <c r="JXN61" s="332"/>
      <c r="JXO61" s="332"/>
      <c r="JXP61" s="332"/>
      <c r="JXQ61" s="332"/>
      <c r="JXR61" s="332"/>
      <c r="JXS61" s="332"/>
      <c r="JXT61" s="332"/>
      <c r="JXU61" s="332"/>
      <c r="JXV61" s="332"/>
      <c r="JXW61" s="332"/>
      <c r="JXX61" s="332"/>
      <c r="JXY61" s="332"/>
      <c r="JXZ61" s="332"/>
      <c r="JYA61" s="332"/>
      <c r="JYB61" s="332"/>
      <c r="JYC61" s="332"/>
      <c r="JYD61" s="332"/>
      <c r="JYE61" s="332"/>
      <c r="JYF61" s="332"/>
      <c r="JYG61" s="332"/>
      <c r="JYH61" s="332"/>
      <c r="JYI61" s="332"/>
      <c r="JYJ61" s="332"/>
      <c r="JYK61" s="332"/>
      <c r="JYL61" s="332"/>
      <c r="JYM61" s="332"/>
      <c r="JYN61" s="332"/>
      <c r="JYO61" s="332"/>
      <c r="JYP61" s="332"/>
      <c r="JYQ61" s="332"/>
      <c r="JYR61" s="332"/>
      <c r="JYS61" s="332"/>
      <c r="JYT61" s="332"/>
      <c r="JYU61" s="332"/>
      <c r="JYV61" s="332"/>
      <c r="JYW61" s="332"/>
      <c r="JYX61" s="332"/>
      <c r="JYY61" s="332"/>
      <c r="JYZ61" s="332"/>
      <c r="JZA61" s="332"/>
      <c r="JZB61" s="332"/>
      <c r="JZC61" s="332"/>
      <c r="JZD61" s="332"/>
      <c r="JZE61" s="332"/>
      <c r="JZF61" s="332"/>
      <c r="JZG61" s="332"/>
      <c r="JZH61" s="332"/>
      <c r="JZI61" s="332"/>
      <c r="JZJ61" s="332"/>
      <c r="JZK61" s="332"/>
      <c r="JZL61" s="332"/>
      <c r="JZM61" s="332"/>
      <c r="JZN61" s="332"/>
      <c r="JZO61" s="332"/>
      <c r="JZP61" s="332"/>
      <c r="JZQ61" s="332"/>
      <c r="JZR61" s="332"/>
      <c r="JZS61" s="332"/>
      <c r="JZT61" s="332"/>
      <c r="JZU61" s="332"/>
      <c r="JZV61" s="332"/>
      <c r="JZW61" s="332"/>
      <c r="JZX61" s="332"/>
      <c r="JZY61" s="332"/>
      <c r="JZZ61" s="332"/>
      <c r="KAA61" s="332"/>
      <c r="KAB61" s="332"/>
      <c r="KAC61" s="332"/>
      <c r="KAD61" s="332"/>
      <c r="KAE61" s="332"/>
      <c r="KAF61" s="332"/>
      <c r="KAG61" s="332"/>
      <c r="KAH61" s="332"/>
      <c r="KAI61" s="332"/>
      <c r="KAJ61" s="332"/>
      <c r="KAK61" s="332"/>
      <c r="KAL61" s="332"/>
      <c r="KAM61" s="332"/>
      <c r="KAN61" s="332"/>
      <c r="KAO61" s="332"/>
      <c r="KAP61" s="332"/>
      <c r="KAQ61" s="332"/>
      <c r="KAR61" s="332"/>
      <c r="KAS61" s="332"/>
      <c r="KAT61" s="332"/>
      <c r="KAU61" s="332"/>
      <c r="KAV61" s="332"/>
      <c r="KAW61" s="332"/>
      <c r="KAX61" s="332"/>
      <c r="KAY61" s="332"/>
      <c r="KAZ61" s="332"/>
      <c r="KBA61" s="332"/>
      <c r="KBB61" s="332"/>
      <c r="KBC61" s="332"/>
      <c r="KBD61" s="332"/>
      <c r="KBE61" s="332"/>
      <c r="KBF61" s="332"/>
      <c r="KBG61" s="332"/>
      <c r="KBH61" s="332"/>
      <c r="KBI61" s="332"/>
      <c r="KBJ61" s="332"/>
      <c r="KBK61" s="332"/>
      <c r="KBL61" s="332"/>
      <c r="KBM61" s="332"/>
      <c r="KBN61" s="332"/>
      <c r="KBO61" s="332"/>
      <c r="KBP61" s="332"/>
      <c r="KBQ61" s="332"/>
      <c r="KBR61" s="332"/>
      <c r="KBS61" s="332"/>
      <c r="KBT61" s="332"/>
      <c r="KBU61" s="332"/>
      <c r="KBV61" s="332"/>
      <c r="KBW61" s="332"/>
      <c r="KBX61" s="332"/>
      <c r="KBY61" s="332"/>
      <c r="KBZ61" s="332"/>
      <c r="KCA61" s="332"/>
      <c r="KCB61" s="332"/>
      <c r="KCC61" s="332"/>
      <c r="KCD61" s="332"/>
      <c r="KCE61" s="332"/>
      <c r="KCF61" s="332"/>
      <c r="KCG61" s="332"/>
      <c r="KCH61" s="332"/>
      <c r="KCI61" s="332"/>
      <c r="KCJ61" s="332"/>
      <c r="KCK61" s="332"/>
      <c r="KCL61" s="332"/>
      <c r="KCM61" s="332"/>
      <c r="KCN61" s="332"/>
      <c r="KCO61" s="332"/>
      <c r="KCP61" s="332"/>
      <c r="KCQ61" s="332"/>
      <c r="KCR61" s="332"/>
      <c r="KCS61" s="332"/>
      <c r="KCT61" s="332"/>
      <c r="KCU61" s="332"/>
      <c r="KCV61" s="332"/>
      <c r="KCW61" s="332"/>
      <c r="KCX61" s="332"/>
      <c r="KCY61" s="332"/>
      <c r="KCZ61" s="332"/>
      <c r="KDA61" s="332"/>
      <c r="KDB61" s="332"/>
      <c r="KDC61" s="332"/>
      <c r="KDD61" s="332"/>
      <c r="KDE61" s="332"/>
      <c r="KDF61" s="332"/>
      <c r="KDG61" s="332"/>
      <c r="KDH61" s="332"/>
      <c r="KDI61" s="332"/>
      <c r="KDJ61" s="332"/>
      <c r="KDK61" s="332"/>
      <c r="KDL61" s="332"/>
      <c r="KDM61" s="332"/>
      <c r="KDN61" s="332"/>
      <c r="KDO61" s="332"/>
      <c r="KDP61" s="332"/>
      <c r="KDQ61" s="332"/>
      <c r="KDR61" s="332"/>
      <c r="KDS61" s="332"/>
      <c r="KDT61" s="332"/>
      <c r="KDU61" s="332"/>
      <c r="KDV61" s="332"/>
      <c r="KDW61" s="332"/>
      <c r="KDX61" s="332"/>
      <c r="KDY61" s="332"/>
      <c r="KDZ61" s="332"/>
      <c r="KEA61" s="332"/>
      <c r="KEB61" s="332"/>
      <c r="KEC61" s="332"/>
      <c r="KED61" s="332"/>
      <c r="KEE61" s="332"/>
      <c r="KEF61" s="332"/>
      <c r="KEG61" s="332"/>
      <c r="KEH61" s="332"/>
      <c r="KEI61" s="332"/>
      <c r="KEJ61" s="332"/>
      <c r="KEK61" s="332"/>
      <c r="KEL61" s="332"/>
      <c r="KEM61" s="332"/>
      <c r="KEN61" s="332"/>
      <c r="KEO61" s="332"/>
      <c r="KEP61" s="332"/>
      <c r="KEQ61" s="332"/>
      <c r="KER61" s="332"/>
      <c r="KES61" s="332"/>
      <c r="KET61" s="332"/>
      <c r="KEU61" s="332"/>
      <c r="KEV61" s="332"/>
      <c r="KEW61" s="332"/>
      <c r="KEX61" s="332"/>
      <c r="KEY61" s="332"/>
      <c r="KEZ61" s="332"/>
      <c r="KFA61" s="332"/>
      <c r="KFB61" s="332"/>
      <c r="KFC61" s="332"/>
      <c r="KFD61" s="332"/>
      <c r="KFE61" s="332"/>
      <c r="KFF61" s="332"/>
      <c r="KFG61" s="332"/>
      <c r="KFH61" s="332"/>
      <c r="KFI61" s="332"/>
      <c r="KFJ61" s="332"/>
      <c r="KFK61" s="332"/>
      <c r="KFL61" s="332"/>
      <c r="KFM61" s="332"/>
      <c r="KFN61" s="332"/>
      <c r="KFO61" s="332"/>
      <c r="KFP61" s="332"/>
      <c r="KFQ61" s="332"/>
      <c r="KFR61" s="332"/>
      <c r="KFS61" s="332"/>
      <c r="KFT61" s="332"/>
      <c r="KFU61" s="332"/>
      <c r="KFV61" s="332"/>
      <c r="KFW61" s="332"/>
      <c r="KFX61" s="332"/>
      <c r="KFY61" s="332"/>
      <c r="KFZ61" s="332"/>
      <c r="KGA61" s="332"/>
      <c r="KGB61" s="332"/>
      <c r="KGC61" s="332"/>
      <c r="KGD61" s="332"/>
      <c r="KGE61" s="332"/>
      <c r="KGF61" s="332"/>
      <c r="KGG61" s="332"/>
      <c r="KGH61" s="332"/>
      <c r="KGI61" s="332"/>
      <c r="KGJ61" s="332"/>
      <c r="KGK61" s="332"/>
      <c r="KGL61" s="332"/>
      <c r="KGM61" s="332"/>
      <c r="KGN61" s="332"/>
      <c r="KGO61" s="332"/>
      <c r="KGP61" s="332"/>
      <c r="KGQ61" s="332"/>
      <c r="KGR61" s="332"/>
      <c r="KGS61" s="332"/>
      <c r="KGT61" s="332"/>
      <c r="KGU61" s="332"/>
      <c r="KGV61" s="332"/>
      <c r="KGW61" s="332"/>
      <c r="KGX61" s="332"/>
      <c r="KGY61" s="332"/>
      <c r="KGZ61" s="332"/>
      <c r="KHA61" s="332"/>
      <c r="KHB61" s="332"/>
      <c r="KHC61" s="332"/>
      <c r="KHD61" s="332"/>
      <c r="KHE61" s="332"/>
      <c r="KHF61" s="332"/>
      <c r="KHG61" s="332"/>
      <c r="KHH61" s="332"/>
      <c r="KHI61" s="332"/>
      <c r="KHJ61" s="332"/>
      <c r="KHK61" s="332"/>
      <c r="KHL61" s="332"/>
      <c r="KHM61" s="332"/>
      <c r="KHN61" s="332"/>
      <c r="KHO61" s="332"/>
      <c r="KHP61" s="332"/>
      <c r="KHQ61" s="332"/>
      <c r="KHR61" s="332"/>
      <c r="KHS61" s="332"/>
      <c r="KHT61" s="332"/>
      <c r="KHU61" s="332"/>
      <c r="KHV61" s="332"/>
      <c r="KHW61" s="332"/>
      <c r="KHX61" s="332"/>
      <c r="KHY61" s="332"/>
      <c r="KHZ61" s="332"/>
      <c r="KIA61" s="332"/>
      <c r="KIB61" s="332"/>
      <c r="KIC61" s="332"/>
      <c r="KID61" s="332"/>
      <c r="KIE61" s="332"/>
      <c r="KIF61" s="332"/>
      <c r="KIG61" s="332"/>
      <c r="KIH61" s="332"/>
      <c r="KII61" s="332"/>
      <c r="KIJ61" s="332"/>
      <c r="KIK61" s="332"/>
      <c r="KIL61" s="332"/>
      <c r="KIM61" s="332"/>
      <c r="KIN61" s="332"/>
      <c r="KIO61" s="332"/>
      <c r="KIP61" s="332"/>
      <c r="KIQ61" s="332"/>
      <c r="KIR61" s="332"/>
      <c r="KIS61" s="332"/>
      <c r="KIT61" s="332"/>
      <c r="KIU61" s="332"/>
      <c r="KIV61" s="332"/>
      <c r="KIW61" s="332"/>
      <c r="KIX61" s="332"/>
      <c r="KIY61" s="332"/>
      <c r="KIZ61" s="332"/>
      <c r="KJA61" s="332"/>
      <c r="KJB61" s="332"/>
      <c r="KJC61" s="332"/>
      <c r="KJD61" s="332"/>
      <c r="KJE61" s="332"/>
      <c r="KJF61" s="332"/>
      <c r="KJG61" s="332"/>
      <c r="KJH61" s="332"/>
      <c r="KJI61" s="332"/>
      <c r="KJJ61" s="332"/>
      <c r="KJK61" s="332"/>
      <c r="KJL61" s="332"/>
      <c r="KJM61" s="332"/>
      <c r="KJN61" s="332"/>
      <c r="KJO61" s="332"/>
      <c r="KJP61" s="332"/>
      <c r="KJQ61" s="332"/>
      <c r="KJR61" s="332"/>
      <c r="KJS61" s="332"/>
      <c r="KJT61" s="332"/>
      <c r="KJU61" s="332"/>
      <c r="KJV61" s="332"/>
      <c r="KJW61" s="332"/>
      <c r="KJX61" s="332"/>
      <c r="KJY61" s="332"/>
      <c r="KJZ61" s="332"/>
      <c r="KKA61" s="332"/>
      <c r="KKB61" s="332"/>
      <c r="KKC61" s="332"/>
      <c r="KKD61" s="332"/>
      <c r="KKE61" s="332"/>
      <c r="KKF61" s="332"/>
      <c r="KKG61" s="332"/>
      <c r="KKH61" s="332"/>
      <c r="KKI61" s="332"/>
      <c r="KKJ61" s="332"/>
      <c r="KKK61" s="332"/>
      <c r="KKL61" s="332"/>
      <c r="KKM61" s="332"/>
      <c r="KKN61" s="332"/>
      <c r="KKO61" s="332"/>
      <c r="KKP61" s="332"/>
      <c r="KKQ61" s="332"/>
      <c r="KKR61" s="332"/>
      <c r="KKS61" s="332"/>
      <c r="KKT61" s="332"/>
      <c r="KKU61" s="332"/>
      <c r="KKV61" s="332"/>
      <c r="KKW61" s="332"/>
      <c r="KKX61" s="332"/>
      <c r="KKY61" s="332"/>
      <c r="KKZ61" s="332"/>
      <c r="KLA61" s="332"/>
      <c r="KLB61" s="332"/>
      <c r="KLC61" s="332"/>
      <c r="KLD61" s="332"/>
      <c r="KLE61" s="332"/>
      <c r="KLF61" s="332"/>
      <c r="KLG61" s="332"/>
      <c r="KLH61" s="332"/>
      <c r="KLI61" s="332"/>
      <c r="KLJ61" s="332"/>
      <c r="KLK61" s="332"/>
      <c r="KLL61" s="332"/>
      <c r="KLM61" s="332"/>
      <c r="KLN61" s="332"/>
      <c r="KLO61" s="332"/>
      <c r="KLP61" s="332"/>
      <c r="KLQ61" s="332"/>
      <c r="KLR61" s="332"/>
      <c r="KLS61" s="332"/>
      <c r="KLT61" s="332"/>
      <c r="KLU61" s="332"/>
      <c r="KLV61" s="332"/>
      <c r="KLW61" s="332"/>
      <c r="KLX61" s="332"/>
      <c r="KLY61" s="332"/>
      <c r="KLZ61" s="332"/>
      <c r="KMA61" s="332"/>
      <c r="KMB61" s="332"/>
      <c r="KMC61" s="332"/>
      <c r="KMD61" s="332"/>
      <c r="KME61" s="332"/>
      <c r="KMF61" s="332"/>
      <c r="KMG61" s="332"/>
      <c r="KMH61" s="332"/>
      <c r="KMI61" s="332"/>
      <c r="KMJ61" s="332"/>
      <c r="KMK61" s="332"/>
      <c r="KML61" s="332"/>
      <c r="KMM61" s="332"/>
      <c r="KMN61" s="332"/>
      <c r="KMO61" s="332"/>
      <c r="KMP61" s="332"/>
      <c r="KMQ61" s="332"/>
      <c r="KMR61" s="332"/>
      <c r="KMS61" s="332"/>
      <c r="KMT61" s="332"/>
      <c r="KMU61" s="332"/>
      <c r="KMV61" s="332"/>
      <c r="KMW61" s="332"/>
      <c r="KMX61" s="332"/>
      <c r="KMY61" s="332"/>
      <c r="KMZ61" s="332"/>
      <c r="KNA61" s="332"/>
      <c r="KNB61" s="332"/>
      <c r="KNC61" s="332"/>
      <c r="KND61" s="332"/>
      <c r="KNE61" s="332"/>
      <c r="KNF61" s="332"/>
      <c r="KNG61" s="332"/>
      <c r="KNH61" s="332"/>
      <c r="KNI61" s="332"/>
      <c r="KNJ61" s="332"/>
      <c r="KNK61" s="332"/>
      <c r="KNL61" s="332"/>
      <c r="KNM61" s="332"/>
      <c r="KNN61" s="332"/>
      <c r="KNO61" s="332"/>
      <c r="KNP61" s="332"/>
      <c r="KNQ61" s="332"/>
      <c r="KNR61" s="332"/>
      <c r="KNS61" s="332"/>
      <c r="KNT61" s="332"/>
      <c r="KNU61" s="332"/>
      <c r="KNV61" s="332"/>
      <c r="KNW61" s="332"/>
      <c r="KNX61" s="332"/>
      <c r="KNY61" s="332"/>
      <c r="KNZ61" s="332"/>
      <c r="KOA61" s="332"/>
      <c r="KOB61" s="332"/>
      <c r="KOC61" s="332"/>
      <c r="KOD61" s="332"/>
      <c r="KOE61" s="332"/>
      <c r="KOF61" s="332"/>
      <c r="KOG61" s="332"/>
      <c r="KOH61" s="332"/>
      <c r="KOI61" s="332"/>
      <c r="KOJ61" s="332"/>
      <c r="KOK61" s="332"/>
      <c r="KOL61" s="332"/>
      <c r="KOM61" s="332"/>
      <c r="KON61" s="332"/>
      <c r="KOO61" s="332"/>
      <c r="KOP61" s="332"/>
      <c r="KOQ61" s="332"/>
      <c r="KOR61" s="332"/>
      <c r="KOS61" s="332"/>
      <c r="KOT61" s="332"/>
      <c r="KOU61" s="332"/>
      <c r="KOV61" s="332"/>
      <c r="KOW61" s="332"/>
      <c r="KOX61" s="332"/>
      <c r="KOY61" s="332"/>
      <c r="KOZ61" s="332"/>
      <c r="KPA61" s="332"/>
      <c r="KPB61" s="332"/>
      <c r="KPC61" s="332"/>
      <c r="KPD61" s="332"/>
      <c r="KPE61" s="332"/>
      <c r="KPF61" s="332"/>
      <c r="KPG61" s="332"/>
      <c r="KPH61" s="332"/>
      <c r="KPI61" s="332"/>
      <c r="KPJ61" s="332"/>
      <c r="KPK61" s="332"/>
      <c r="KPL61" s="332"/>
      <c r="KPM61" s="332"/>
      <c r="KPN61" s="332"/>
      <c r="KPO61" s="332"/>
      <c r="KPP61" s="332"/>
      <c r="KPQ61" s="332"/>
      <c r="KPR61" s="332"/>
      <c r="KPS61" s="332"/>
      <c r="KPT61" s="332"/>
      <c r="KPU61" s="332"/>
      <c r="KPV61" s="332"/>
      <c r="KPW61" s="332"/>
      <c r="KPX61" s="332"/>
      <c r="KPY61" s="332"/>
      <c r="KPZ61" s="332"/>
      <c r="KQA61" s="332"/>
      <c r="KQB61" s="332"/>
      <c r="KQC61" s="332"/>
      <c r="KQD61" s="332"/>
      <c r="KQE61" s="332"/>
      <c r="KQF61" s="332"/>
      <c r="KQG61" s="332"/>
      <c r="KQH61" s="332"/>
      <c r="KQI61" s="332"/>
      <c r="KQJ61" s="332"/>
      <c r="KQK61" s="332"/>
      <c r="KQL61" s="332"/>
      <c r="KQM61" s="332"/>
      <c r="KQN61" s="332"/>
      <c r="KQO61" s="332"/>
      <c r="KQP61" s="332"/>
      <c r="KQQ61" s="332"/>
      <c r="KQR61" s="332"/>
      <c r="KQS61" s="332"/>
      <c r="KQT61" s="332"/>
      <c r="KQU61" s="332"/>
      <c r="KQV61" s="332"/>
      <c r="KQW61" s="332"/>
      <c r="KQX61" s="332"/>
      <c r="KQY61" s="332"/>
      <c r="KQZ61" s="332"/>
      <c r="KRA61" s="332"/>
      <c r="KRB61" s="332"/>
      <c r="KRC61" s="332"/>
      <c r="KRD61" s="332"/>
      <c r="KRE61" s="332"/>
      <c r="KRF61" s="332"/>
      <c r="KRG61" s="332"/>
      <c r="KRH61" s="332"/>
      <c r="KRI61" s="332"/>
      <c r="KRJ61" s="332"/>
      <c r="KRK61" s="332"/>
      <c r="KRL61" s="332"/>
      <c r="KRM61" s="332"/>
      <c r="KRN61" s="332"/>
      <c r="KRO61" s="332"/>
      <c r="KRP61" s="332"/>
      <c r="KRQ61" s="332"/>
      <c r="KRR61" s="332"/>
      <c r="KRS61" s="332"/>
      <c r="KRT61" s="332"/>
      <c r="KRU61" s="332"/>
      <c r="KRV61" s="332"/>
      <c r="KRW61" s="332"/>
      <c r="KRX61" s="332"/>
      <c r="KRY61" s="332"/>
      <c r="KRZ61" s="332"/>
      <c r="KSA61" s="332"/>
      <c r="KSB61" s="332"/>
      <c r="KSC61" s="332"/>
      <c r="KSD61" s="332"/>
      <c r="KSE61" s="332"/>
      <c r="KSF61" s="332"/>
      <c r="KSG61" s="332"/>
      <c r="KSH61" s="332"/>
      <c r="KSI61" s="332"/>
      <c r="KSJ61" s="332"/>
      <c r="KSK61" s="332"/>
      <c r="KSL61" s="332"/>
      <c r="KSM61" s="332"/>
      <c r="KSN61" s="332"/>
      <c r="KSO61" s="332"/>
      <c r="KSP61" s="332"/>
      <c r="KSQ61" s="332"/>
      <c r="KSR61" s="332"/>
      <c r="KSS61" s="332"/>
      <c r="KST61" s="332"/>
      <c r="KSU61" s="332"/>
      <c r="KSV61" s="332"/>
      <c r="KSW61" s="332"/>
      <c r="KSX61" s="332"/>
      <c r="KSY61" s="332"/>
      <c r="KSZ61" s="332"/>
      <c r="KTA61" s="332"/>
      <c r="KTB61" s="332"/>
      <c r="KTC61" s="332"/>
      <c r="KTD61" s="332"/>
      <c r="KTE61" s="332"/>
      <c r="KTF61" s="332"/>
      <c r="KTG61" s="332"/>
      <c r="KTH61" s="332"/>
      <c r="KTI61" s="332"/>
      <c r="KTJ61" s="332"/>
      <c r="KTK61" s="332"/>
      <c r="KTL61" s="332"/>
      <c r="KTM61" s="332"/>
      <c r="KTN61" s="332"/>
      <c r="KTO61" s="332"/>
      <c r="KTP61" s="332"/>
      <c r="KTQ61" s="332"/>
      <c r="KTR61" s="332"/>
      <c r="KTS61" s="332"/>
      <c r="KTT61" s="332"/>
      <c r="KTU61" s="332"/>
      <c r="KTV61" s="332"/>
      <c r="KTW61" s="332"/>
      <c r="KTX61" s="332"/>
      <c r="KTY61" s="332"/>
      <c r="KTZ61" s="332"/>
      <c r="KUA61" s="332"/>
      <c r="KUB61" s="332"/>
      <c r="KUC61" s="332"/>
      <c r="KUD61" s="332"/>
      <c r="KUE61" s="332"/>
      <c r="KUF61" s="332"/>
      <c r="KUG61" s="332"/>
      <c r="KUH61" s="332"/>
      <c r="KUI61" s="332"/>
      <c r="KUJ61" s="332"/>
      <c r="KUK61" s="332"/>
      <c r="KUL61" s="332"/>
      <c r="KUM61" s="332"/>
      <c r="KUN61" s="332"/>
      <c r="KUO61" s="332"/>
      <c r="KUP61" s="332"/>
      <c r="KUQ61" s="332"/>
      <c r="KUR61" s="332"/>
      <c r="KUS61" s="332"/>
      <c r="KUT61" s="332"/>
      <c r="KUU61" s="332"/>
      <c r="KUV61" s="332"/>
      <c r="KUW61" s="332"/>
      <c r="KUX61" s="332"/>
      <c r="KUY61" s="332"/>
      <c r="KUZ61" s="332"/>
      <c r="KVA61" s="332"/>
      <c r="KVB61" s="332"/>
      <c r="KVC61" s="332"/>
      <c r="KVD61" s="332"/>
      <c r="KVE61" s="332"/>
      <c r="KVF61" s="332"/>
      <c r="KVG61" s="332"/>
      <c r="KVH61" s="332"/>
      <c r="KVI61" s="332"/>
      <c r="KVJ61" s="332"/>
      <c r="KVK61" s="332"/>
      <c r="KVL61" s="332"/>
      <c r="KVM61" s="332"/>
      <c r="KVN61" s="332"/>
      <c r="KVO61" s="332"/>
      <c r="KVP61" s="332"/>
      <c r="KVQ61" s="332"/>
      <c r="KVR61" s="332"/>
      <c r="KVS61" s="332"/>
      <c r="KVT61" s="332"/>
      <c r="KVU61" s="332"/>
      <c r="KVV61" s="332"/>
      <c r="KVW61" s="332"/>
      <c r="KVX61" s="332"/>
      <c r="KVY61" s="332"/>
      <c r="KVZ61" s="332"/>
      <c r="KWA61" s="332"/>
      <c r="KWB61" s="332"/>
      <c r="KWC61" s="332"/>
      <c r="KWD61" s="332"/>
      <c r="KWE61" s="332"/>
      <c r="KWF61" s="332"/>
      <c r="KWG61" s="332"/>
      <c r="KWH61" s="332"/>
      <c r="KWI61" s="332"/>
      <c r="KWJ61" s="332"/>
      <c r="KWK61" s="332"/>
      <c r="KWL61" s="332"/>
      <c r="KWM61" s="332"/>
      <c r="KWN61" s="332"/>
      <c r="KWO61" s="332"/>
      <c r="KWP61" s="332"/>
      <c r="KWQ61" s="332"/>
      <c r="KWR61" s="332"/>
      <c r="KWS61" s="332"/>
      <c r="KWT61" s="332"/>
      <c r="KWU61" s="332"/>
      <c r="KWV61" s="332"/>
      <c r="KWW61" s="332"/>
      <c r="KWX61" s="332"/>
      <c r="KWY61" s="332"/>
      <c r="KWZ61" s="332"/>
      <c r="KXA61" s="332"/>
      <c r="KXB61" s="332"/>
      <c r="KXC61" s="332"/>
      <c r="KXD61" s="332"/>
      <c r="KXE61" s="332"/>
      <c r="KXF61" s="332"/>
      <c r="KXG61" s="332"/>
      <c r="KXH61" s="332"/>
      <c r="KXI61" s="332"/>
      <c r="KXJ61" s="332"/>
      <c r="KXK61" s="332"/>
      <c r="KXL61" s="332"/>
      <c r="KXM61" s="332"/>
      <c r="KXN61" s="332"/>
      <c r="KXO61" s="332"/>
      <c r="KXP61" s="332"/>
      <c r="KXQ61" s="332"/>
      <c r="KXR61" s="332"/>
      <c r="KXS61" s="332"/>
      <c r="KXT61" s="332"/>
      <c r="KXU61" s="332"/>
      <c r="KXV61" s="332"/>
      <c r="KXW61" s="332"/>
      <c r="KXX61" s="332"/>
      <c r="KXY61" s="332"/>
      <c r="KXZ61" s="332"/>
      <c r="KYA61" s="332"/>
      <c r="KYB61" s="332"/>
      <c r="KYC61" s="332"/>
      <c r="KYD61" s="332"/>
      <c r="KYE61" s="332"/>
      <c r="KYF61" s="332"/>
      <c r="KYG61" s="332"/>
      <c r="KYH61" s="332"/>
      <c r="KYI61" s="332"/>
      <c r="KYJ61" s="332"/>
      <c r="KYK61" s="332"/>
      <c r="KYL61" s="332"/>
      <c r="KYM61" s="332"/>
      <c r="KYN61" s="332"/>
      <c r="KYO61" s="332"/>
      <c r="KYP61" s="332"/>
      <c r="KYQ61" s="332"/>
      <c r="KYR61" s="332"/>
      <c r="KYS61" s="332"/>
      <c r="KYT61" s="332"/>
      <c r="KYU61" s="332"/>
      <c r="KYV61" s="332"/>
      <c r="KYW61" s="332"/>
      <c r="KYX61" s="332"/>
      <c r="KYY61" s="332"/>
      <c r="KYZ61" s="332"/>
      <c r="KZA61" s="332"/>
      <c r="KZB61" s="332"/>
      <c r="KZC61" s="332"/>
      <c r="KZD61" s="332"/>
      <c r="KZE61" s="332"/>
      <c r="KZF61" s="332"/>
      <c r="KZG61" s="332"/>
      <c r="KZH61" s="332"/>
      <c r="KZI61" s="332"/>
      <c r="KZJ61" s="332"/>
      <c r="KZK61" s="332"/>
      <c r="KZL61" s="332"/>
      <c r="KZM61" s="332"/>
      <c r="KZN61" s="332"/>
      <c r="KZO61" s="332"/>
      <c r="KZP61" s="332"/>
      <c r="KZQ61" s="332"/>
      <c r="KZR61" s="332"/>
      <c r="KZS61" s="332"/>
      <c r="KZT61" s="332"/>
      <c r="KZU61" s="332"/>
      <c r="KZV61" s="332"/>
      <c r="KZW61" s="332"/>
      <c r="KZX61" s="332"/>
      <c r="KZY61" s="332"/>
      <c r="KZZ61" s="332"/>
      <c r="LAA61" s="332"/>
      <c r="LAB61" s="332"/>
      <c r="LAC61" s="332"/>
      <c r="LAD61" s="332"/>
      <c r="LAE61" s="332"/>
      <c r="LAF61" s="332"/>
      <c r="LAG61" s="332"/>
      <c r="LAH61" s="332"/>
      <c r="LAI61" s="332"/>
      <c r="LAJ61" s="332"/>
      <c r="LAK61" s="332"/>
      <c r="LAL61" s="332"/>
      <c r="LAM61" s="332"/>
      <c r="LAN61" s="332"/>
      <c r="LAO61" s="332"/>
      <c r="LAP61" s="332"/>
      <c r="LAQ61" s="332"/>
      <c r="LAR61" s="332"/>
      <c r="LAS61" s="332"/>
      <c r="LAT61" s="332"/>
      <c r="LAU61" s="332"/>
      <c r="LAV61" s="332"/>
      <c r="LAW61" s="332"/>
      <c r="LAX61" s="332"/>
      <c r="LAY61" s="332"/>
      <c r="LAZ61" s="332"/>
      <c r="LBA61" s="332"/>
      <c r="LBB61" s="332"/>
      <c r="LBC61" s="332"/>
      <c r="LBD61" s="332"/>
      <c r="LBE61" s="332"/>
      <c r="LBF61" s="332"/>
      <c r="LBG61" s="332"/>
      <c r="LBH61" s="332"/>
      <c r="LBI61" s="332"/>
      <c r="LBJ61" s="332"/>
      <c r="LBK61" s="332"/>
      <c r="LBL61" s="332"/>
      <c r="LBM61" s="332"/>
      <c r="LBN61" s="332"/>
      <c r="LBO61" s="332"/>
      <c r="LBP61" s="332"/>
      <c r="LBQ61" s="332"/>
      <c r="LBR61" s="332"/>
      <c r="LBS61" s="332"/>
      <c r="LBT61" s="332"/>
      <c r="LBU61" s="332"/>
      <c r="LBV61" s="332"/>
      <c r="LBW61" s="332"/>
      <c r="LBX61" s="332"/>
      <c r="LBY61" s="332"/>
      <c r="LBZ61" s="332"/>
      <c r="LCA61" s="332"/>
      <c r="LCB61" s="332"/>
      <c r="LCC61" s="332"/>
      <c r="LCD61" s="332"/>
      <c r="LCE61" s="332"/>
      <c r="LCF61" s="332"/>
      <c r="LCG61" s="332"/>
      <c r="LCH61" s="332"/>
      <c r="LCI61" s="332"/>
      <c r="LCJ61" s="332"/>
      <c r="LCK61" s="332"/>
      <c r="LCL61" s="332"/>
      <c r="LCM61" s="332"/>
      <c r="LCN61" s="332"/>
      <c r="LCO61" s="332"/>
      <c r="LCP61" s="332"/>
      <c r="LCQ61" s="332"/>
      <c r="LCR61" s="332"/>
      <c r="LCS61" s="332"/>
      <c r="LCT61" s="332"/>
      <c r="LCU61" s="332"/>
      <c r="LCV61" s="332"/>
      <c r="LCW61" s="332"/>
      <c r="LCX61" s="332"/>
      <c r="LCY61" s="332"/>
      <c r="LCZ61" s="332"/>
      <c r="LDA61" s="332"/>
      <c r="LDB61" s="332"/>
      <c r="LDC61" s="332"/>
      <c r="LDD61" s="332"/>
      <c r="LDE61" s="332"/>
      <c r="LDF61" s="332"/>
      <c r="LDG61" s="332"/>
      <c r="LDH61" s="332"/>
      <c r="LDI61" s="332"/>
      <c r="LDJ61" s="332"/>
      <c r="LDK61" s="332"/>
      <c r="LDL61" s="332"/>
      <c r="LDM61" s="332"/>
      <c r="LDN61" s="332"/>
      <c r="LDO61" s="332"/>
      <c r="LDP61" s="332"/>
      <c r="LDQ61" s="332"/>
      <c r="LDR61" s="332"/>
      <c r="LDS61" s="332"/>
      <c r="LDT61" s="332"/>
      <c r="LDU61" s="332"/>
      <c r="LDV61" s="332"/>
      <c r="LDW61" s="332"/>
      <c r="LDX61" s="332"/>
      <c r="LDY61" s="332"/>
      <c r="LDZ61" s="332"/>
      <c r="LEA61" s="332"/>
      <c r="LEB61" s="332"/>
      <c r="LEC61" s="332"/>
      <c r="LED61" s="332"/>
      <c r="LEE61" s="332"/>
      <c r="LEF61" s="332"/>
      <c r="LEG61" s="332"/>
      <c r="LEH61" s="332"/>
      <c r="LEI61" s="332"/>
      <c r="LEJ61" s="332"/>
      <c r="LEK61" s="332"/>
      <c r="LEL61" s="332"/>
      <c r="LEM61" s="332"/>
      <c r="LEN61" s="332"/>
      <c r="LEO61" s="332"/>
      <c r="LEP61" s="332"/>
      <c r="LEQ61" s="332"/>
      <c r="LER61" s="332"/>
      <c r="LES61" s="332"/>
      <c r="LET61" s="332"/>
      <c r="LEU61" s="332"/>
      <c r="LEV61" s="332"/>
      <c r="LEW61" s="332"/>
      <c r="LEX61" s="332"/>
      <c r="LEY61" s="332"/>
      <c r="LEZ61" s="332"/>
      <c r="LFA61" s="332"/>
      <c r="LFB61" s="332"/>
      <c r="LFC61" s="332"/>
      <c r="LFD61" s="332"/>
      <c r="LFE61" s="332"/>
      <c r="LFF61" s="332"/>
      <c r="LFG61" s="332"/>
      <c r="LFH61" s="332"/>
      <c r="LFI61" s="332"/>
      <c r="LFJ61" s="332"/>
      <c r="LFK61" s="332"/>
      <c r="LFL61" s="332"/>
      <c r="LFM61" s="332"/>
      <c r="LFN61" s="332"/>
      <c r="LFO61" s="332"/>
      <c r="LFP61" s="332"/>
      <c r="LFQ61" s="332"/>
      <c r="LFR61" s="332"/>
      <c r="LFS61" s="332"/>
      <c r="LFT61" s="332"/>
      <c r="LFU61" s="332"/>
      <c r="LFV61" s="332"/>
      <c r="LFW61" s="332"/>
      <c r="LFX61" s="332"/>
      <c r="LFY61" s="332"/>
      <c r="LFZ61" s="332"/>
      <c r="LGA61" s="332"/>
      <c r="LGB61" s="332"/>
      <c r="LGC61" s="332"/>
      <c r="LGD61" s="332"/>
      <c r="LGE61" s="332"/>
      <c r="LGF61" s="332"/>
      <c r="LGG61" s="332"/>
      <c r="LGH61" s="332"/>
      <c r="LGI61" s="332"/>
      <c r="LGJ61" s="332"/>
      <c r="LGK61" s="332"/>
      <c r="LGL61" s="332"/>
      <c r="LGM61" s="332"/>
      <c r="LGN61" s="332"/>
      <c r="LGO61" s="332"/>
      <c r="LGP61" s="332"/>
      <c r="LGQ61" s="332"/>
      <c r="LGR61" s="332"/>
      <c r="LGS61" s="332"/>
      <c r="LGT61" s="332"/>
      <c r="LGU61" s="332"/>
      <c r="LGV61" s="332"/>
      <c r="LGW61" s="332"/>
      <c r="LGX61" s="332"/>
      <c r="LGY61" s="332"/>
      <c r="LGZ61" s="332"/>
      <c r="LHA61" s="332"/>
      <c r="LHB61" s="332"/>
      <c r="LHC61" s="332"/>
      <c r="LHD61" s="332"/>
      <c r="LHE61" s="332"/>
      <c r="LHF61" s="332"/>
      <c r="LHG61" s="332"/>
      <c r="LHH61" s="332"/>
      <c r="LHI61" s="332"/>
      <c r="LHJ61" s="332"/>
      <c r="LHK61" s="332"/>
      <c r="LHL61" s="332"/>
      <c r="LHM61" s="332"/>
      <c r="LHN61" s="332"/>
      <c r="LHO61" s="332"/>
      <c r="LHP61" s="332"/>
      <c r="LHQ61" s="332"/>
      <c r="LHR61" s="332"/>
      <c r="LHS61" s="332"/>
      <c r="LHT61" s="332"/>
      <c r="LHU61" s="332"/>
      <c r="LHV61" s="332"/>
      <c r="LHW61" s="332"/>
      <c r="LHX61" s="332"/>
      <c r="LHY61" s="332"/>
      <c r="LHZ61" s="332"/>
      <c r="LIA61" s="332"/>
      <c r="LIB61" s="332"/>
      <c r="LIC61" s="332"/>
      <c r="LID61" s="332"/>
      <c r="LIE61" s="332"/>
      <c r="LIF61" s="332"/>
      <c r="LIG61" s="332"/>
      <c r="LIH61" s="332"/>
      <c r="LII61" s="332"/>
      <c r="LIJ61" s="332"/>
      <c r="LIK61" s="332"/>
      <c r="LIL61" s="332"/>
      <c r="LIM61" s="332"/>
      <c r="LIN61" s="332"/>
      <c r="LIO61" s="332"/>
      <c r="LIP61" s="332"/>
      <c r="LIQ61" s="332"/>
      <c r="LIR61" s="332"/>
      <c r="LIS61" s="332"/>
      <c r="LIT61" s="332"/>
      <c r="LIU61" s="332"/>
      <c r="LIV61" s="332"/>
      <c r="LIW61" s="332"/>
      <c r="LIX61" s="332"/>
      <c r="LIY61" s="332"/>
      <c r="LIZ61" s="332"/>
      <c r="LJA61" s="332"/>
      <c r="LJB61" s="332"/>
      <c r="LJC61" s="332"/>
      <c r="LJD61" s="332"/>
      <c r="LJE61" s="332"/>
      <c r="LJF61" s="332"/>
      <c r="LJG61" s="332"/>
      <c r="LJH61" s="332"/>
      <c r="LJI61" s="332"/>
      <c r="LJJ61" s="332"/>
      <c r="LJK61" s="332"/>
      <c r="LJL61" s="332"/>
      <c r="LJM61" s="332"/>
      <c r="LJN61" s="332"/>
      <c r="LJO61" s="332"/>
      <c r="LJP61" s="332"/>
      <c r="LJQ61" s="332"/>
      <c r="LJR61" s="332"/>
      <c r="LJS61" s="332"/>
      <c r="LJT61" s="332"/>
      <c r="LJU61" s="332"/>
      <c r="LJV61" s="332"/>
      <c r="LJW61" s="332"/>
      <c r="LJX61" s="332"/>
      <c r="LJY61" s="332"/>
      <c r="LJZ61" s="332"/>
      <c r="LKA61" s="332"/>
      <c r="LKB61" s="332"/>
      <c r="LKC61" s="332"/>
      <c r="LKD61" s="332"/>
      <c r="LKE61" s="332"/>
      <c r="LKF61" s="332"/>
      <c r="LKG61" s="332"/>
      <c r="LKH61" s="332"/>
      <c r="LKI61" s="332"/>
      <c r="LKJ61" s="332"/>
      <c r="LKK61" s="332"/>
      <c r="LKL61" s="332"/>
      <c r="LKM61" s="332"/>
      <c r="LKN61" s="332"/>
      <c r="LKO61" s="332"/>
      <c r="LKP61" s="332"/>
      <c r="LKQ61" s="332"/>
      <c r="LKR61" s="332"/>
      <c r="LKS61" s="332"/>
      <c r="LKT61" s="332"/>
      <c r="LKU61" s="332"/>
      <c r="LKV61" s="332"/>
      <c r="LKW61" s="332"/>
      <c r="LKX61" s="332"/>
      <c r="LKY61" s="332"/>
      <c r="LKZ61" s="332"/>
      <c r="LLA61" s="332"/>
      <c r="LLB61" s="332"/>
      <c r="LLC61" s="332"/>
      <c r="LLD61" s="332"/>
      <c r="LLE61" s="332"/>
      <c r="LLF61" s="332"/>
      <c r="LLG61" s="332"/>
      <c r="LLH61" s="332"/>
      <c r="LLI61" s="332"/>
      <c r="LLJ61" s="332"/>
      <c r="LLK61" s="332"/>
      <c r="LLL61" s="332"/>
      <c r="LLM61" s="332"/>
      <c r="LLN61" s="332"/>
      <c r="LLO61" s="332"/>
      <c r="LLP61" s="332"/>
      <c r="LLQ61" s="332"/>
      <c r="LLR61" s="332"/>
      <c r="LLS61" s="332"/>
      <c r="LLT61" s="332"/>
      <c r="LLU61" s="332"/>
      <c r="LLV61" s="332"/>
      <c r="LLW61" s="332"/>
      <c r="LLX61" s="332"/>
      <c r="LLY61" s="332"/>
      <c r="LLZ61" s="332"/>
      <c r="LMA61" s="332"/>
      <c r="LMB61" s="332"/>
      <c r="LMC61" s="332"/>
      <c r="LMD61" s="332"/>
      <c r="LME61" s="332"/>
      <c r="LMF61" s="332"/>
      <c r="LMG61" s="332"/>
      <c r="LMH61" s="332"/>
      <c r="LMI61" s="332"/>
      <c r="LMJ61" s="332"/>
      <c r="LMK61" s="332"/>
      <c r="LML61" s="332"/>
      <c r="LMM61" s="332"/>
      <c r="LMN61" s="332"/>
      <c r="LMO61" s="332"/>
      <c r="LMP61" s="332"/>
      <c r="LMQ61" s="332"/>
      <c r="LMR61" s="332"/>
      <c r="LMS61" s="332"/>
      <c r="LMT61" s="332"/>
      <c r="LMU61" s="332"/>
      <c r="LMV61" s="332"/>
      <c r="LMW61" s="332"/>
      <c r="LMX61" s="332"/>
      <c r="LMY61" s="332"/>
      <c r="LMZ61" s="332"/>
      <c r="LNA61" s="332"/>
      <c r="LNB61" s="332"/>
      <c r="LNC61" s="332"/>
      <c r="LND61" s="332"/>
      <c r="LNE61" s="332"/>
      <c r="LNF61" s="332"/>
      <c r="LNG61" s="332"/>
      <c r="LNH61" s="332"/>
      <c r="LNI61" s="332"/>
      <c r="LNJ61" s="332"/>
      <c r="LNK61" s="332"/>
      <c r="LNL61" s="332"/>
      <c r="LNM61" s="332"/>
      <c r="LNN61" s="332"/>
      <c r="LNO61" s="332"/>
      <c r="LNP61" s="332"/>
      <c r="LNQ61" s="332"/>
      <c r="LNR61" s="332"/>
      <c r="LNS61" s="332"/>
      <c r="LNT61" s="332"/>
      <c r="LNU61" s="332"/>
      <c r="LNV61" s="332"/>
      <c r="LNW61" s="332"/>
      <c r="LNX61" s="332"/>
      <c r="LNY61" s="332"/>
      <c r="LNZ61" s="332"/>
      <c r="LOA61" s="332"/>
      <c r="LOB61" s="332"/>
      <c r="LOC61" s="332"/>
      <c r="LOD61" s="332"/>
      <c r="LOE61" s="332"/>
      <c r="LOF61" s="332"/>
      <c r="LOG61" s="332"/>
      <c r="LOH61" s="332"/>
      <c r="LOI61" s="332"/>
      <c r="LOJ61" s="332"/>
      <c r="LOK61" s="332"/>
      <c r="LOL61" s="332"/>
      <c r="LOM61" s="332"/>
      <c r="LON61" s="332"/>
      <c r="LOO61" s="332"/>
      <c r="LOP61" s="332"/>
      <c r="LOQ61" s="332"/>
      <c r="LOR61" s="332"/>
      <c r="LOS61" s="332"/>
      <c r="LOT61" s="332"/>
      <c r="LOU61" s="332"/>
      <c r="LOV61" s="332"/>
      <c r="LOW61" s="332"/>
      <c r="LOX61" s="332"/>
      <c r="LOY61" s="332"/>
      <c r="LOZ61" s="332"/>
      <c r="LPA61" s="332"/>
      <c r="LPB61" s="332"/>
      <c r="LPC61" s="332"/>
      <c r="LPD61" s="332"/>
      <c r="LPE61" s="332"/>
      <c r="LPF61" s="332"/>
      <c r="LPG61" s="332"/>
      <c r="LPH61" s="332"/>
      <c r="LPI61" s="332"/>
      <c r="LPJ61" s="332"/>
      <c r="LPK61" s="332"/>
      <c r="LPL61" s="332"/>
      <c r="LPM61" s="332"/>
      <c r="LPN61" s="332"/>
      <c r="LPO61" s="332"/>
      <c r="LPP61" s="332"/>
      <c r="LPQ61" s="332"/>
      <c r="LPR61" s="332"/>
      <c r="LPS61" s="332"/>
      <c r="LPT61" s="332"/>
      <c r="LPU61" s="332"/>
      <c r="LPV61" s="332"/>
      <c r="LPW61" s="332"/>
      <c r="LPX61" s="332"/>
      <c r="LPY61" s="332"/>
      <c r="LPZ61" s="332"/>
      <c r="LQA61" s="332"/>
      <c r="LQB61" s="332"/>
      <c r="LQC61" s="332"/>
      <c r="LQD61" s="332"/>
      <c r="LQE61" s="332"/>
      <c r="LQF61" s="332"/>
      <c r="LQG61" s="332"/>
      <c r="LQH61" s="332"/>
      <c r="LQI61" s="332"/>
      <c r="LQJ61" s="332"/>
      <c r="LQK61" s="332"/>
      <c r="LQL61" s="332"/>
      <c r="LQM61" s="332"/>
      <c r="LQN61" s="332"/>
      <c r="LQO61" s="332"/>
      <c r="LQP61" s="332"/>
      <c r="LQQ61" s="332"/>
      <c r="LQR61" s="332"/>
      <c r="LQS61" s="332"/>
      <c r="LQT61" s="332"/>
      <c r="LQU61" s="332"/>
      <c r="LQV61" s="332"/>
      <c r="LQW61" s="332"/>
      <c r="LQX61" s="332"/>
      <c r="LQY61" s="332"/>
      <c r="LQZ61" s="332"/>
      <c r="LRA61" s="332"/>
      <c r="LRB61" s="332"/>
      <c r="LRC61" s="332"/>
      <c r="LRD61" s="332"/>
      <c r="LRE61" s="332"/>
      <c r="LRF61" s="332"/>
      <c r="LRG61" s="332"/>
      <c r="LRH61" s="332"/>
      <c r="LRI61" s="332"/>
      <c r="LRJ61" s="332"/>
      <c r="LRK61" s="332"/>
      <c r="LRL61" s="332"/>
      <c r="LRM61" s="332"/>
      <c r="LRN61" s="332"/>
      <c r="LRO61" s="332"/>
      <c r="LRP61" s="332"/>
      <c r="LRQ61" s="332"/>
      <c r="LRR61" s="332"/>
      <c r="LRS61" s="332"/>
      <c r="LRT61" s="332"/>
      <c r="LRU61" s="332"/>
      <c r="LRV61" s="332"/>
      <c r="LRW61" s="332"/>
      <c r="LRX61" s="332"/>
      <c r="LRY61" s="332"/>
      <c r="LRZ61" s="332"/>
      <c r="LSA61" s="332"/>
      <c r="LSB61" s="332"/>
      <c r="LSC61" s="332"/>
      <c r="LSD61" s="332"/>
      <c r="LSE61" s="332"/>
      <c r="LSF61" s="332"/>
      <c r="LSG61" s="332"/>
      <c r="LSH61" s="332"/>
      <c r="LSI61" s="332"/>
      <c r="LSJ61" s="332"/>
      <c r="LSK61" s="332"/>
      <c r="LSL61" s="332"/>
      <c r="LSM61" s="332"/>
      <c r="LSN61" s="332"/>
      <c r="LSO61" s="332"/>
      <c r="LSP61" s="332"/>
      <c r="LSQ61" s="332"/>
      <c r="LSR61" s="332"/>
      <c r="LSS61" s="332"/>
      <c r="LST61" s="332"/>
      <c r="LSU61" s="332"/>
      <c r="LSV61" s="332"/>
      <c r="LSW61" s="332"/>
      <c r="LSX61" s="332"/>
      <c r="LSY61" s="332"/>
      <c r="LSZ61" s="332"/>
      <c r="LTA61" s="332"/>
      <c r="LTB61" s="332"/>
      <c r="LTC61" s="332"/>
      <c r="LTD61" s="332"/>
      <c r="LTE61" s="332"/>
      <c r="LTF61" s="332"/>
      <c r="LTG61" s="332"/>
      <c r="LTH61" s="332"/>
      <c r="LTI61" s="332"/>
      <c r="LTJ61" s="332"/>
      <c r="LTK61" s="332"/>
      <c r="LTL61" s="332"/>
      <c r="LTM61" s="332"/>
      <c r="LTN61" s="332"/>
      <c r="LTO61" s="332"/>
      <c r="LTP61" s="332"/>
      <c r="LTQ61" s="332"/>
      <c r="LTR61" s="332"/>
      <c r="LTS61" s="332"/>
      <c r="LTT61" s="332"/>
      <c r="LTU61" s="332"/>
      <c r="LTV61" s="332"/>
      <c r="LTW61" s="332"/>
      <c r="LTX61" s="332"/>
      <c r="LTY61" s="332"/>
      <c r="LTZ61" s="332"/>
      <c r="LUA61" s="332"/>
      <c r="LUB61" s="332"/>
      <c r="LUC61" s="332"/>
      <c r="LUD61" s="332"/>
      <c r="LUE61" s="332"/>
      <c r="LUF61" s="332"/>
      <c r="LUG61" s="332"/>
      <c r="LUH61" s="332"/>
      <c r="LUI61" s="332"/>
      <c r="LUJ61" s="332"/>
      <c r="LUK61" s="332"/>
      <c r="LUL61" s="332"/>
      <c r="LUM61" s="332"/>
      <c r="LUN61" s="332"/>
      <c r="LUO61" s="332"/>
      <c r="LUP61" s="332"/>
      <c r="LUQ61" s="332"/>
      <c r="LUR61" s="332"/>
      <c r="LUS61" s="332"/>
      <c r="LUT61" s="332"/>
      <c r="LUU61" s="332"/>
      <c r="LUV61" s="332"/>
      <c r="LUW61" s="332"/>
      <c r="LUX61" s="332"/>
      <c r="LUY61" s="332"/>
      <c r="LUZ61" s="332"/>
      <c r="LVA61" s="332"/>
      <c r="LVB61" s="332"/>
      <c r="LVC61" s="332"/>
      <c r="LVD61" s="332"/>
      <c r="LVE61" s="332"/>
      <c r="LVF61" s="332"/>
      <c r="LVG61" s="332"/>
      <c r="LVH61" s="332"/>
      <c r="LVI61" s="332"/>
      <c r="LVJ61" s="332"/>
      <c r="LVK61" s="332"/>
      <c r="LVL61" s="332"/>
      <c r="LVM61" s="332"/>
      <c r="LVN61" s="332"/>
      <c r="LVO61" s="332"/>
      <c r="LVP61" s="332"/>
      <c r="LVQ61" s="332"/>
      <c r="LVR61" s="332"/>
      <c r="LVS61" s="332"/>
      <c r="LVT61" s="332"/>
      <c r="LVU61" s="332"/>
      <c r="LVV61" s="332"/>
      <c r="LVW61" s="332"/>
      <c r="LVX61" s="332"/>
      <c r="LVY61" s="332"/>
      <c r="LVZ61" s="332"/>
      <c r="LWA61" s="332"/>
      <c r="LWB61" s="332"/>
      <c r="LWC61" s="332"/>
      <c r="LWD61" s="332"/>
      <c r="LWE61" s="332"/>
      <c r="LWF61" s="332"/>
      <c r="LWG61" s="332"/>
      <c r="LWH61" s="332"/>
      <c r="LWI61" s="332"/>
      <c r="LWJ61" s="332"/>
      <c r="LWK61" s="332"/>
      <c r="LWL61" s="332"/>
      <c r="LWM61" s="332"/>
      <c r="LWN61" s="332"/>
      <c r="LWO61" s="332"/>
      <c r="LWP61" s="332"/>
      <c r="LWQ61" s="332"/>
      <c r="LWR61" s="332"/>
      <c r="LWS61" s="332"/>
      <c r="LWT61" s="332"/>
      <c r="LWU61" s="332"/>
      <c r="LWV61" s="332"/>
      <c r="LWW61" s="332"/>
      <c r="LWX61" s="332"/>
      <c r="LWY61" s="332"/>
      <c r="LWZ61" s="332"/>
      <c r="LXA61" s="332"/>
      <c r="LXB61" s="332"/>
      <c r="LXC61" s="332"/>
      <c r="LXD61" s="332"/>
      <c r="LXE61" s="332"/>
      <c r="LXF61" s="332"/>
      <c r="LXG61" s="332"/>
      <c r="LXH61" s="332"/>
      <c r="LXI61" s="332"/>
      <c r="LXJ61" s="332"/>
      <c r="LXK61" s="332"/>
      <c r="LXL61" s="332"/>
      <c r="LXM61" s="332"/>
      <c r="LXN61" s="332"/>
      <c r="LXO61" s="332"/>
      <c r="LXP61" s="332"/>
      <c r="LXQ61" s="332"/>
      <c r="LXR61" s="332"/>
      <c r="LXS61" s="332"/>
      <c r="LXT61" s="332"/>
      <c r="LXU61" s="332"/>
      <c r="LXV61" s="332"/>
      <c r="LXW61" s="332"/>
      <c r="LXX61" s="332"/>
      <c r="LXY61" s="332"/>
      <c r="LXZ61" s="332"/>
      <c r="LYA61" s="332"/>
      <c r="LYB61" s="332"/>
      <c r="LYC61" s="332"/>
      <c r="LYD61" s="332"/>
      <c r="LYE61" s="332"/>
      <c r="LYF61" s="332"/>
      <c r="LYG61" s="332"/>
      <c r="LYH61" s="332"/>
      <c r="LYI61" s="332"/>
      <c r="LYJ61" s="332"/>
      <c r="LYK61" s="332"/>
      <c r="LYL61" s="332"/>
      <c r="LYM61" s="332"/>
      <c r="LYN61" s="332"/>
      <c r="LYO61" s="332"/>
      <c r="LYP61" s="332"/>
      <c r="LYQ61" s="332"/>
      <c r="LYR61" s="332"/>
      <c r="LYS61" s="332"/>
      <c r="LYT61" s="332"/>
      <c r="LYU61" s="332"/>
      <c r="LYV61" s="332"/>
      <c r="LYW61" s="332"/>
      <c r="LYX61" s="332"/>
      <c r="LYY61" s="332"/>
      <c r="LYZ61" s="332"/>
      <c r="LZA61" s="332"/>
      <c r="LZB61" s="332"/>
      <c r="LZC61" s="332"/>
      <c r="LZD61" s="332"/>
      <c r="LZE61" s="332"/>
      <c r="LZF61" s="332"/>
      <c r="LZG61" s="332"/>
      <c r="LZH61" s="332"/>
      <c r="LZI61" s="332"/>
      <c r="LZJ61" s="332"/>
      <c r="LZK61" s="332"/>
      <c r="LZL61" s="332"/>
      <c r="LZM61" s="332"/>
      <c r="LZN61" s="332"/>
      <c r="LZO61" s="332"/>
      <c r="LZP61" s="332"/>
      <c r="LZQ61" s="332"/>
      <c r="LZR61" s="332"/>
      <c r="LZS61" s="332"/>
      <c r="LZT61" s="332"/>
      <c r="LZU61" s="332"/>
      <c r="LZV61" s="332"/>
      <c r="LZW61" s="332"/>
      <c r="LZX61" s="332"/>
      <c r="LZY61" s="332"/>
      <c r="LZZ61" s="332"/>
      <c r="MAA61" s="332"/>
      <c r="MAB61" s="332"/>
      <c r="MAC61" s="332"/>
      <c r="MAD61" s="332"/>
      <c r="MAE61" s="332"/>
      <c r="MAF61" s="332"/>
      <c r="MAG61" s="332"/>
      <c r="MAH61" s="332"/>
      <c r="MAI61" s="332"/>
      <c r="MAJ61" s="332"/>
      <c r="MAK61" s="332"/>
      <c r="MAL61" s="332"/>
      <c r="MAM61" s="332"/>
      <c r="MAN61" s="332"/>
      <c r="MAO61" s="332"/>
      <c r="MAP61" s="332"/>
      <c r="MAQ61" s="332"/>
      <c r="MAR61" s="332"/>
      <c r="MAS61" s="332"/>
      <c r="MAT61" s="332"/>
      <c r="MAU61" s="332"/>
      <c r="MAV61" s="332"/>
      <c r="MAW61" s="332"/>
      <c r="MAX61" s="332"/>
      <c r="MAY61" s="332"/>
      <c r="MAZ61" s="332"/>
      <c r="MBA61" s="332"/>
      <c r="MBB61" s="332"/>
      <c r="MBC61" s="332"/>
      <c r="MBD61" s="332"/>
      <c r="MBE61" s="332"/>
      <c r="MBF61" s="332"/>
      <c r="MBG61" s="332"/>
      <c r="MBH61" s="332"/>
      <c r="MBI61" s="332"/>
      <c r="MBJ61" s="332"/>
      <c r="MBK61" s="332"/>
      <c r="MBL61" s="332"/>
      <c r="MBM61" s="332"/>
      <c r="MBN61" s="332"/>
      <c r="MBO61" s="332"/>
      <c r="MBP61" s="332"/>
      <c r="MBQ61" s="332"/>
      <c r="MBR61" s="332"/>
      <c r="MBS61" s="332"/>
      <c r="MBT61" s="332"/>
      <c r="MBU61" s="332"/>
      <c r="MBV61" s="332"/>
      <c r="MBW61" s="332"/>
      <c r="MBX61" s="332"/>
      <c r="MBY61" s="332"/>
      <c r="MBZ61" s="332"/>
      <c r="MCA61" s="332"/>
      <c r="MCB61" s="332"/>
      <c r="MCC61" s="332"/>
      <c r="MCD61" s="332"/>
      <c r="MCE61" s="332"/>
      <c r="MCF61" s="332"/>
      <c r="MCG61" s="332"/>
      <c r="MCH61" s="332"/>
      <c r="MCI61" s="332"/>
      <c r="MCJ61" s="332"/>
      <c r="MCK61" s="332"/>
      <c r="MCL61" s="332"/>
      <c r="MCM61" s="332"/>
      <c r="MCN61" s="332"/>
      <c r="MCO61" s="332"/>
      <c r="MCP61" s="332"/>
      <c r="MCQ61" s="332"/>
      <c r="MCR61" s="332"/>
      <c r="MCS61" s="332"/>
      <c r="MCT61" s="332"/>
      <c r="MCU61" s="332"/>
      <c r="MCV61" s="332"/>
      <c r="MCW61" s="332"/>
      <c r="MCX61" s="332"/>
      <c r="MCY61" s="332"/>
      <c r="MCZ61" s="332"/>
      <c r="MDA61" s="332"/>
      <c r="MDB61" s="332"/>
      <c r="MDC61" s="332"/>
      <c r="MDD61" s="332"/>
      <c r="MDE61" s="332"/>
      <c r="MDF61" s="332"/>
      <c r="MDG61" s="332"/>
      <c r="MDH61" s="332"/>
      <c r="MDI61" s="332"/>
      <c r="MDJ61" s="332"/>
      <c r="MDK61" s="332"/>
      <c r="MDL61" s="332"/>
      <c r="MDM61" s="332"/>
      <c r="MDN61" s="332"/>
      <c r="MDO61" s="332"/>
      <c r="MDP61" s="332"/>
      <c r="MDQ61" s="332"/>
      <c r="MDR61" s="332"/>
      <c r="MDS61" s="332"/>
      <c r="MDT61" s="332"/>
      <c r="MDU61" s="332"/>
      <c r="MDV61" s="332"/>
      <c r="MDW61" s="332"/>
      <c r="MDX61" s="332"/>
      <c r="MDY61" s="332"/>
      <c r="MDZ61" s="332"/>
      <c r="MEA61" s="332"/>
      <c r="MEB61" s="332"/>
      <c r="MEC61" s="332"/>
      <c r="MED61" s="332"/>
      <c r="MEE61" s="332"/>
      <c r="MEF61" s="332"/>
      <c r="MEG61" s="332"/>
      <c r="MEH61" s="332"/>
      <c r="MEI61" s="332"/>
      <c r="MEJ61" s="332"/>
      <c r="MEK61" s="332"/>
      <c r="MEL61" s="332"/>
      <c r="MEM61" s="332"/>
      <c r="MEN61" s="332"/>
      <c r="MEO61" s="332"/>
      <c r="MEP61" s="332"/>
      <c r="MEQ61" s="332"/>
      <c r="MER61" s="332"/>
      <c r="MES61" s="332"/>
      <c r="MET61" s="332"/>
      <c r="MEU61" s="332"/>
      <c r="MEV61" s="332"/>
      <c r="MEW61" s="332"/>
      <c r="MEX61" s="332"/>
      <c r="MEY61" s="332"/>
      <c r="MEZ61" s="332"/>
      <c r="MFA61" s="332"/>
      <c r="MFB61" s="332"/>
      <c r="MFC61" s="332"/>
      <c r="MFD61" s="332"/>
      <c r="MFE61" s="332"/>
      <c r="MFF61" s="332"/>
      <c r="MFG61" s="332"/>
      <c r="MFH61" s="332"/>
      <c r="MFI61" s="332"/>
      <c r="MFJ61" s="332"/>
      <c r="MFK61" s="332"/>
      <c r="MFL61" s="332"/>
      <c r="MFM61" s="332"/>
      <c r="MFN61" s="332"/>
      <c r="MFO61" s="332"/>
      <c r="MFP61" s="332"/>
      <c r="MFQ61" s="332"/>
      <c r="MFR61" s="332"/>
      <c r="MFS61" s="332"/>
      <c r="MFT61" s="332"/>
      <c r="MFU61" s="332"/>
      <c r="MFV61" s="332"/>
      <c r="MFW61" s="332"/>
      <c r="MFX61" s="332"/>
      <c r="MFY61" s="332"/>
      <c r="MFZ61" s="332"/>
      <c r="MGA61" s="332"/>
      <c r="MGB61" s="332"/>
      <c r="MGC61" s="332"/>
      <c r="MGD61" s="332"/>
      <c r="MGE61" s="332"/>
      <c r="MGF61" s="332"/>
      <c r="MGG61" s="332"/>
      <c r="MGH61" s="332"/>
      <c r="MGI61" s="332"/>
      <c r="MGJ61" s="332"/>
      <c r="MGK61" s="332"/>
      <c r="MGL61" s="332"/>
      <c r="MGM61" s="332"/>
      <c r="MGN61" s="332"/>
      <c r="MGO61" s="332"/>
      <c r="MGP61" s="332"/>
      <c r="MGQ61" s="332"/>
      <c r="MGR61" s="332"/>
      <c r="MGS61" s="332"/>
      <c r="MGT61" s="332"/>
      <c r="MGU61" s="332"/>
      <c r="MGV61" s="332"/>
      <c r="MGW61" s="332"/>
      <c r="MGX61" s="332"/>
      <c r="MGY61" s="332"/>
      <c r="MGZ61" s="332"/>
      <c r="MHA61" s="332"/>
      <c r="MHB61" s="332"/>
      <c r="MHC61" s="332"/>
      <c r="MHD61" s="332"/>
      <c r="MHE61" s="332"/>
      <c r="MHF61" s="332"/>
      <c r="MHG61" s="332"/>
      <c r="MHH61" s="332"/>
      <c r="MHI61" s="332"/>
      <c r="MHJ61" s="332"/>
      <c r="MHK61" s="332"/>
      <c r="MHL61" s="332"/>
      <c r="MHM61" s="332"/>
      <c r="MHN61" s="332"/>
      <c r="MHO61" s="332"/>
      <c r="MHP61" s="332"/>
      <c r="MHQ61" s="332"/>
      <c r="MHR61" s="332"/>
      <c r="MHS61" s="332"/>
      <c r="MHT61" s="332"/>
      <c r="MHU61" s="332"/>
      <c r="MHV61" s="332"/>
      <c r="MHW61" s="332"/>
      <c r="MHX61" s="332"/>
      <c r="MHY61" s="332"/>
      <c r="MHZ61" s="332"/>
      <c r="MIA61" s="332"/>
      <c r="MIB61" s="332"/>
      <c r="MIC61" s="332"/>
      <c r="MID61" s="332"/>
      <c r="MIE61" s="332"/>
      <c r="MIF61" s="332"/>
      <c r="MIG61" s="332"/>
      <c r="MIH61" s="332"/>
      <c r="MII61" s="332"/>
      <c r="MIJ61" s="332"/>
      <c r="MIK61" s="332"/>
      <c r="MIL61" s="332"/>
      <c r="MIM61" s="332"/>
      <c r="MIN61" s="332"/>
      <c r="MIO61" s="332"/>
      <c r="MIP61" s="332"/>
      <c r="MIQ61" s="332"/>
      <c r="MIR61" s="332"/>
      <c r="MIS61" s="332"/>
      <c r="MIT61" s="332"/>
      <c r="MIU61" s="332"/>
      <c r="MIV61" s="332"/>
      <c r="MIW61" s="332"/>
      <c r="MIX61" s="332"/>
      <c r="MIY61" s="332"/>
      <c r="MIZ61" s="332"/>
      <c r="MJA61" s="332"/>
      <c r="MJB61" s="332"/>
      <c r="MJC61" s="332"/>
      <c r="MJD61" s="332"/>
      <c r="MJE61" s="332"/>
      <c r="MJF61" s="332"/>
      <c r="MJG61" s="332"/>
      <c r="MJH61" s="332"/>
      <c r="MJI61" s="332"/>
      <c r="MJJ61" s="332"/>
      <c r="MJK61" s="332"/>
      <c r="MJL61" s="332"/>
      <c r="MJM61" s="332"/>
      <c r="MJN61" s="332"/>
      <c r="MJO61" s="332"/>
      <c r="MJP61" s="332"/>
      <c r="MJQ61" s="332"/>
      <c r="MJR61" s="332"/>
      <c r="MJS61" s="332"/>
      <c r="MJT61" s="332"/>
      <c r="MJU61" s="332"/>
      <c r="MJV61" s="332"/>
      <c r="MJW61" s="332"/>
      <c r="MJX61" s="332"/>
      <c r="MJY61" s="332"/>
      <c r="MJZ61" s="332"/>
      <c r="MKA61" s="332"/>
      <c r="MKB61" s="332"/>
      <c r="MKC61" s="332"/>
      <c r="MKD61" s="332"/>
      <c r="MKE61" s="332"/>
      <c r="MKF61" s="332"/>
      <c r="MKG61" s="332"/>
      <c r="MKH61" s="332"/>
      <c r="MKI61" s="332"/>
      <c r="MKJ61" s="332"/>
      <c r="MKK61" s="332"/>
      <c r="MKL61" s="332"/>
      <c r="MKM61" s="332"/>
      <c r="MKN61" s="332"/>
      <c r="MKO61" s="332"/>
      <c r="MKP61" s="332"/>
      <c r="MKQ61" s="332"/>
      <c r="MKR61" s="332"/>
      <c r="MKS61" s="332"/>
      <c r="MKT61" s="332"/>
      <c r="MKU61" s="332"/>
      <c r="MKV61" s="332"/>
      <c r="MKW61" s="332"/>
      <c r="MKX61" s="332"/>
      <c r="MKY61" s="332"/>
      <c r="MKZ61" s="332"/>
      <c r="MLA61" s="332"/>
      <c r="MLB61" s="332"/>
      <c r="MLC61" s="332"/>
      <c r="MLD61" s="332"/>
      <c r="MLE61" s="332"/>
      <c r="MLF61" s="332"/>
      <c r="MLG61" s="332"/>
      <c r="MLH61" s="332"/>
      <c r="MLI61" s="332"/>
      <c r="MLJ61" s="332"/>
      <c r="MLK61" s="332"/>
      <c r="MLL61" s="332"/>
      <c r="MLM61" s="332"/>
      <c r="MLN61" s="332"/>
      <c r="MLO61" s="332"/>
      <c r="MLP61" s="332"/>
      <c r="MLQ61" s="332"/>
      <c r="MLR61" s="332"/>
      <c r="MLS61" s="332"/>
      <c r="MLT61" s="332"/>
      <c r="MLU61" s="332"/>
      <c r="MLV61" s="332"/>
      <c r="MLW61" s="332"/>
      <c r="MLX61" s="332"/>
      <c r="MLY61" s="332"/>
      <c r="MLZ61" s="332"/>
      <c r="MMA61" s="332"/>
      <c r="MMB61" s="332"/>
      <c r="MMC61" s="332"/>
      <c r="MMD61" s="332"/>
      <c r="MME61" s="332"/>
      <c r="MMF61" s="332"/>
      <c r="MMG61" s="332"/>
      <c r="MMH61" s="332"/>
      <c r="MMI61" s="332"/>
      <c r="MMJ61" s="332"/>
      <c r="MMK61" s="332"/>
      <c r="MML61" s="332"/>
      <c r="MMM61" s="332"/>
      <c r="MMN61" s="332"/>
      <c r="MMO61" s="332"/>
      <c r="MMP61" s="332"/>
      <c r="MMQ61" s="332"/>
      <c r="MMR61" s="332"/>
      <c r="MMS61" s="332"/>
      <c r="MMT61" s="332"/>
      <c r="MMU61" s="332"/>
      <c r="MMV61" s="332"/>
      <c r="MMW61" s="332"/>
      <c r="MMX61" s="332"/>
      <c r="MMY61" s="332"/>
      <c r="MMZ61" s="332"/>
      <c r="MNA61" s="332"/>
      <c r="MNB61" s="332"/>
      <c r="MNC61" s="332"/>
      <c r="MND61" s="332"/>
      <c r="MNE61" s="332"/>
      <c r="MNF61" s="332"/>
      <c r="MNG61" s="332"/>
      <c r="MNH61" s="332"/>
      <c r="MNI61" s="332"/>
      <c r="MNJ61" s="332"/>
      <c r="MNK61" s="332"/>
      <c r="MNL61" s="332"/>
      <c r="MNM61" s="332"/>
      <c r="MNN61" s="332"/>
      <c r="MNO61" s="332"/>
      <c r="MNP61" s="332"/>
      <c r="MNQ61" s="332"/>
      <c r="MNR61" s="332"/>
      <c r="MNS61" s="332"/>
      <c r="MNT61" s="332"/>
      <c r="MNU61" s="332"/>
      <c r="MNV61" s="332"/>
      <c r="MNW61" s="332"/>
      <c r="MNX61" s="332"/>
      <c r="MNY61" s="332"/>
      <c r="MNZ61" s="332"/>
      <c r="MOA61" s="332"/>
      <c r="MOB61" s="332"/>
      <c r="MOC61" s="332"/>
      <c r="MOD61" s="332"/>
      <c r="MOE61" s="332"/>
      <c r="MOF61" s="332"/>
      <c r="MOG61" s="332"/>
      <c r="MOH61" s="332"/>
      <c r="MOI61" s="332"/>
      <c r="MOJ61" s="332"/>
      <c r="MOK61" s="332"/>
      <c r="MOL61" s="332"/>
      <c r="MOM61" s="332"/>
      <c r="MON61" s="332"/>
      <c r="MOO61" s="332"/>
      <c r="MOP61" s="332"/>
      <c r="MOQ61" s="332"/>
      <c r="MOR61" s="332"/>
      <c r="MOS61" s="332"/>
      <c r="MOT61" s="332"/>
      <c r="MOU61" s="332"/>
      <c r="MOV61" s="332"/>
      <c r="MOW61" s="332"/>
      <c r="MOX61" s="332"/>
      <c r="MOY61" s="332"/>
      <c r="MOZ61" s="332"/>
      <c r="MPA61" s="332"/>
      <c r="MPB61" s="332"/>
      <c r="MPC61" s="332"/>
      <c r="MPD61" s="332"/>
      <c r="MPE61" s="332"/>
      <c r="MPF61" s="332"/>
      <c r="MPG61" s="332"/>
      <c r="MPH61" s="332"/>
      <c r="MPI61" s="332"/>
      <c r="MPJ61" s="332"/>
      <c r="MPK61" s="332"/>
      <c r="MPL61" s="332"/>
      <c r="MPM61" s="332"/>
      <c r="MPN61" s="332"/>
      <c r="MPO61" s="332"/>
      <c r="MPP61" s="332"/>
      <c r="MPQ61" s="332"/>
      <c r="MPR61" s="332"/>
      <c r="MPS61" s="332"/>
      <c r="MPT61" s="332"/>
      <c r="MPU61" s="332"/>
      <c r="MPV61" s="332"/>
      <c r="MPW61" s="332"/>
      <c r="MPX61" s="332"/>
      <c r="MPY61" s="332"/>
      <c r="MPZ61" s="332"/>
      <c r="MQA61" s="332"/>
      <c r="MQB61" s="332"/>
      <c r="MQC61" s="332"/>
      <c r="MQD61" s="332"/>
      <c r="MQE61" s="332"/>
      <c r="MQF61" s="332"/>
      <c r="MQG61" s="332"/>
      <c r="MQH61" s="332"/>
      <c r="MQI61" s="332"/>
      <c r="MQJ61" s="332"/>
      <c r="MQK61" s="332"/>
      <c r="MQL61" s="332"/>
      <c r="MQM61" s="332"/>
      <c r="MQN61" s="332"/>
      <c r="MQO61" s="332"/>
      <c r="MQP61" s="332"/>
      <c r="MQQ61" s="332"/>
      <c r="MQR61" s="332"/>
      <c r="MQS61" s="332"/>
      <c r="MQT61" s="332"/>
      <c r="MQU61" s="332"/>
      <c r="MQV61" s="332"/>
      <c r="MQW61" s="332"/>
      <c r="MQX61" s="332"/>
      <c r="MQY61" s="332"/>
      <c r="MQZ61" s="332"/>
      <c r="MRA61" s="332"/>
      <c r="MRB61" s="332"/>
      <c r="MRC61" s="332"/>
      <c r="MRD61" s="332"/>
      <c r="MRE61" s="332"/>
      <c r="MRF61" s="332"/>
      <c r="MRG61" s="332"/>
      <c r="MRH61" s="332"/>
      <c r="MRI61" s="332"/>
      <c r="MRJ61" s="332"/>
      <c r="MRK61" s="332"/>
      <c r="MRL61" s="332"/>
      <c r="MRM61" s="332"/>
      <c r="MRN61" s="332"/>
      <c r="MRO61" s="332"/>
      <c r="MRP61" s="332"/>
      <c r="MRQ61" s="332"/>
      <c r="MRR61" s="332"/>
      <c r="MRS61" s="332"/>
      <c r="MRT61" s="332"/>
      <c r="MRU61" s="332"/>
      <c r="MRV61" s="332"/>
      <c r="MRW61" s="332"/>
      <c r="MRX61" s="332"/>
      <c r="MRY61" s="332"/>
      <c r="MRZ61" s="332"/>
      <c r="MSA61" s="332"/>
      <c r="MSB61" s="332"/>
      <c r="MSC61" s="332"/>
      <c r="MSD61" s="332"/>
      <c r="MSE61" s="332"/>
      <c r="MSF61" s="332"/>
      <c r="MSG61" s="332"/>
      <c r="MSH61" s="332"/>
      <c r="MSI61" s="332"/>
      <c r="MSJ61" s="332"/>
      <c r="MSK61" s="332"/>
      <c r="MSL61" s="332"/>
      <c r="MSM61" s="332"/>
      <c r="MSN61" s="332"/>
      <c r="MSO61" s="332"/>
      <c r="MSP61" s="332"/>
      <c r="MSQ61" s="332"/>
      <c r="MSR61" s="332"/>
      <c r="MSS61" s="332"/>
      <c r="MST61" s="332"/>
      <c r="MSU61" s="332"/>
      <c r="MSV61" s="332"/>
      <c r="MSW61" s="332"/>
      <c r="MSX61" s="332"/>
      <c r="MSY61" s="332"/>
      <c r="MSZ61" s="332"/>
      <c r="MTA61" s="332"/>
      <c r="MTB61" s="332"/>
      <c r="MTC61" s="332"/>
      <c r="MTD61" s="332"/>
      <c r="MTE61" s="332"/>
      <c r="MTF61" s="332"/>
      <c r="MTG61" s="332"/>
      <c r="MTH61" s="332"/>
      <c r="MTI61" s="332"/>
      <c r="MTJ61" s="332"/>
      <c r="MTK61" s="332"/>
      <c r="MTL61" s="332"/>
      <c r="MTM61" s="332"/>
      <c r="MTN61" s="332"/>
      <c r="MTO61" s="332"/>
      <c r="MTP61" s="332"/>
      <c r="MTQ61" s="332"/>
      <c r="MTR61" s="332"/>
      <c r="MTS61" s="332"/>
      <c r="MTT61" s="332"/>
      <c r="MTU61" s="332"/>
      <c r="MTV61" s="332"/>
      <c r="MTW61" s="332"/>
      <c r="MTX61" s="332"/>
      <c r="MTY61" s="332"/>
      <c r="MTZ61" s="332"/>
      <c r="MUA61" s="332"/>
      <c r="MUB61" s="332"/>
      <c r="MUC61" s="332"/>
      <c r="MUD61" s="332"/>
      <c r="MUE61" s="332"/>
      <c r="MUF61" s="332"/>
      <c r="MUG61" s="332"/>
      <c r="MUH61" s="332"/>
      <c r="MUI61" s="332"/>
      <c r="MUJ61" s="332"/>
      <c r="MUK61" s="332"/>
      <c r="MUL61" s="332"/>
      <c r="MUM61" s="332"/>
      <c r="MUN61" s="332"/>
      <c r="MUO61" s="332"/>
      <c r="MUP61" s="332"/>
      <c r="MUQ61" s="332"/>
      <c r="MUR61" s="332"/>
      <c r="MUS61" s="332"/>
      <c r="MUT61" s="332"/>
      <c r="MUU61" s="332"/>
      <c r="MUV61" s="332"/>
      <c r="MUW61" s="332"/>
      <c r="MUX61" s="332"/>
      <c r="MUY61" s="332"/>
      <c r="MUZ61" s="332"/>
      <c r="MVA61" s="332"/>
      <c r="MVB61" s="332"/>
      <c r="MVC61" s="332"/>
      <c r="MVD61" s="332"/>
      <c r="MVE61" s="332"/>
      <c r="MVF61" s="332"/>
      <c r="MVG61" s="332"/>
      <c r="MVH61" s="332"/>
      <c r="MVI61" s="332"/>
      <c r="MVJ61" s="332"/>
      <c r="MVK61" s="332"/>
      <c r="MVL61" s="332"/>
      <c r="MVM61" s="332"/>
      <c r="MVN61" s="332"/>
      <c r="MVO61" s="332"/>
      <c r="MVP61" s="332"/>
      <c r="MVQ61" s="332"/>
      <c r="MVR61" s="332"/>
      <c r="MVS61" s="332"/>
      <c r="MVT61" s="332"/>
      <c r="MVU61" s="332"/>
      <c r="MVV61" s="332"/>
      <c r="MVW61" s="332"/>
      <c r="MVX61" s="332"/>
      <c r="MVY61" s="332"/>
      <c r="MVZ61" s="332"/>
      <c r="MWA61" s="332"/>
      <c r="MWB61" s="332"/>
      <c r="MWC61" s="332"/>
      <c r="MWD61" s="332"/>
      <c r="MWE61" s="332"/>
      <c r="MWF61" s="332"/>
      <c r="MWG61" s="332"/>
      <c r="MWH61" s="332"/>
      <c r="MWI61" s="332"/>
      <c r="MWJ61" s="332"/>
      <c r="MWK61" s="332"/>
      <c r="MWL61" s="332"/>
      <c r="MWM61" s="332"/>
      <c r="MWN61" s="332"/>
      <c r="MWO61" s="332"/>
      <c r="MWP61" s="332"/>
      <c r="MWQ61" s="332"/>
      <c r="MWR61" s="332"/>
      <c r="MWS61" s="332"/>
      <c r="MWT61" s="332"/>
      <c r="MWU61" s="332"/>
      <c r="MWV61" s="332"/>
      <c r="MWW61" s="332"/>
      <c r="MWX61" s="332"/>
      <c r="MWY61" s="332"/>
      <c r="MWZ61" s="332"/>
      <c r="MXA61" s="332"/>
      <c r="MXB61" s="332"/>
      <c r="MXC61" s="332"/>
      <c r="MXD61" s="332"/>
      <c r="MXE61" s="332"/>
      <c r="MXF61" s="332"/>
      <c r="MXG61" s="332"/>
      <c r="MXH61" s="332"/>
      <c r="MXI61" s="332"/>
      <c r="MXJ61" s="332"/>
      <c r="MXK61" s="332"/>
      <c r="MXL61" s="332"/>
      <c r="MXM61" s="332"/>
      <c r="MXN61" s="332"/>
      <c r="MXO61" s="332"/>
      <c r="MXP61" s="332"/>
      <c r="MXQ61" s="332"/>
      <c r="MXR61" s="332"/>
      <c r="MXS61" s="332"/>
      <c r="MXT61" s="332"/>
      <c r="MXU61" s="332"/>
      <c r="MXV61" s="332"/>
      <c r="MXW61" s="332"/>
      <c r="MXX61" s="332"/>
      <c r="MXY61" s="332"/>
      <c r="MXZ61" s="332"/>
      <c r="MYA61" s="332"/>
      <c r="MYB61" s="332"/>
      <c r="MYC61" s="332"/>
      <c r="MYD61" s="332"/>
      <c r="MYE61" s="332"/>
      <c r="MYF61" s="332"/>
      <c r="MYG61" s="332"/>
      <c r="MYH61" s="332"/>
      <c r="MYI61" s="332"/>
      <c r="MYJ61" s="332"/>
      <c r="MYK61" s="332"/>
      <c r="MYL61" s="332"/>
      <c r="MYM61" s="332"/>
      <c r="MYN61" s="332"/>
      <c r="MYO61" s="332"/>
      <c r="MYP61" s="332"/>
      <c r="MYQ61" s="332"/>
      <c r="MYR61" s="332"/>
      <c r="MYS61" s="332"/>
      <c r="MYT61" s="332"/>
      <c r="MYU61" s="332"/>
      <c r="MYV61" s="332"/>
      <c r="MYW61" s="332"/>
      <c r="MYX61" s="332"/>
      <c r="MYY61" s="332"/>
      <c r="MYZ61" s="332"/>
      <c r="MZA61" s="332"/>
      <c r="MZB61" s="332"/>
      <c r="MZC61" s="332"/>
      <c r="MZD61" s="332"/>
      <c r="MZE61" s="332"/>
      <c r="MZF61" s="332"/>
      <c r="MZG61" s="332"/>
      <c r="MZH61" s="332"/>
      <c r="MZI61" s="332"/>
      <c r="MZJ61" s="332"/>
      <c r="MZK61" s="332"/>
      <c r="MZL61" s="332"/>
      <c r="MZM61" s="332"/>
      <c r="MZN61" s="332"/>
      <c r="MZO61" s="332"/>
      <c r="MZP61" s="332"/>
      <c r="MZQ61" s="332"/>
      <c r="MZR61" s="332"/>
      <c r="MZS61" s="332"/>
      <c r="MZT61" s="332"/>
      <c r="MZU61" s="332"/>
      <c r="MZV61" s="332"/>
      <c r="MZW61" s="332"/>
      <c r="MZX61" s="332"/>
      <c r="MZY61" s="332"/>
      <c r="MZZ61" s="332"/>
      <c r="NAA61" s="332"/>
      <c r="NAB61" s="332"/>
      <c r="NAC61" s="332"/>
      <c r="NAD61" s="332"/>
      <c r="NAE61" s="332"/>
      <c r="NAF61" s="332"/>
      <c r="NAG61" s="332"/>
      <c r="NAH61" s="332"/>
      <c r="NAI61" s="332"/>
      <c r="NAJ61" s="332"/>
      <c r="NAK61" s="332"/>
      <c r="NAL61" s="332"/>
      <c r="NAM61" s="332"/>
      <c r="NAN61" s="332"/>
      <c r="NAO61" s="332"/>
      <c r="NAP61" s="332"/>
      <c r="NAQ61" s="332"/>
      <c r="NAR61" s="332"/>
      <c r="NAS61" s="332"/>
      <c r="NAT61" s="332"/>
      <c r="NAU61" s="332"/>
      <c r="NAV61" s="332"/>
      <c r="NAW61" s="332"/>
      <c r="NAX61" s="332"/>
      <c r="NAY61" s="332"/>
      <c r="NAZ61" s="332"/>
      <c r="NBA61" s="332"/>
      <c r="NBB61" s="332"/>
      <c r="NBC61" s="332"/>
      <c r="NBD61" s="332"/>
      <c r="NBE61" s="332"/>
      <c r="NBF61" s="332"/>
      <c r="NBG61" s="332"/>
      <c r="NBH61" s="332"/>
      <c r="NBI61" s="332"/>
      <c r="NBJ61" s="332"/>
      <c r="NBK61" s="332"/>
      <c r="NBL61" s="332"/>
      <c r="NBM61" s="332"/>
      <c r="NBN61" s="332"/>
      <c r="NBO61" s="332"/>
      <c r="NBP61" s="332"/>
      <c r="NBQ61" s="332"/>
      <c r="NBR61" s="332"/>
      <c r="NBS61" s="332"/>
      <c r="NBT61" s="332"/>
      <c r="NBU61" s="332"/>
      <c r="NBV61" s="332"/>
      <c r="NBW61" s="332"/>
      <c r="NBX61" s="332"/>
      <c r="NBY61" s="332"/>
      <c r="NBZ61" s="332"/>
      <c r="NCA61" s="332"/>
      <c r="NCB61" s="332"/>
      <c r="NCC61" s="332"/>
      <c r="NCD61" s="332"/>
      <c r="NCE61" s="332"/>
      <c r="NCF61" s="332"/>
      <c r="NCG61" s="332"/>
      <c r="NCH61" s="332"/>
      <c r="NCI61" s="332"/>
      <c r="NCJ61" s="332"/>
      <c r="NCK61" s="332"/>
      <c r="NCL61" s="332"/>
      <c r="NCM61" s="332"/>
      <c r="NCN61" s="332"/>
      <c r="NCO61" s="332"/>
      <c r="NCP61" s="332"/>
      <c r="NCQ61" s="332"/>
      <c r="NCR61" s="332"/>
      <c r="NCS61" s="332"/>
      <c r="NCT61" s="332"/>
      <c r="NCU61" s="332"/>
      <c r="NCV61" s="332"/>
      <c r="NCW61" s="332"/>
      <c r="NCX61" s="332"/>
      <c r="NCY61" s="332"/>
      <c r="NCZ61" s="332"/>
      <c r="NDA61" s="332"/>
      <c r="NDB61" s="332"/>
      <c r="NDC61" s="332"/>
      <c r="NDD61" s="332"/>
      <c r="NDE61" s="332"/>
      <c r="NDF61" s="332"/>
      <c r="NDG61" s="332"/>
      <c r="NDH61" s="332"/>
      <c r="NDI61" s="332"/>
      <c r="NDJ61" s="332"/>
      <c r="NDK61" s="332"/>
      <c r="NDL61" s="332"/>
      <c r="NDM61" s="332"/>
      <c r="NDN61" s="332"/>
      <c r="NDO61" s="332"/>
      <c r="NDP61" s="332"/>
      <c r="NDQ61" s="332"/>
      <c r="NDR61" s="332"/>
      <c r="NDS61" s="332"/>
      <c r="NDT61" s="332"/>
      <c r="NDU61" s="332"/>
      <c r="NDV61" s="332"/>
      <c r="NDW61" s="332"/>
      <c r="NDX61" s="332"/>
      <c r="NDY61" s="332"/>
      <c r="NDZ61" s="332"/>
      <c r="NEA61" s="332"/>
      <c r="NEB61" s="332"/>
      <c r="NEC61" s="332"/>
      <c r="NED61" s="332"/>
      <c r="NEE61" s="332"/>
      <c r="NEF61" s="332"/>
      <c r="NEG61" s="332"/>
      <c r="NEH61" s="332"/>
      <c r="NEI61" s="332"/>
      <c r="NEJ61" s="332"/>
      <c r="NEK61" s="332"/>
      <c r="NEL61" s="332"/>
      <c r="NEM61" s="332"/>
      <c r="NEN61" s="332"/>
      <c r="NEO61" s="332"/>
      <c r="NEP61" s="332"/>
      <c r="NEQ61" s="332"/>
      <c r="NER61" s="332"/>
      <c r="NES61" s="332"/>
      <c r="NET61" s="332"/>
      <c r="NEU61" s="332"/>
      <c r="NEV61" s="332"/>
      <c r="NEW61" s="332"/>
      <c r="NEX61" s="332"/>
      <c r="NEY61" s="332"/>
      <c r="NEZ61" s="332"/>
      <c r="NFA61" s="332"/>
      <c r="NFB61" s="332"/>
      <c r="NFC61" s="332"/>
      <c r="NFD61" s="332"/>
      <c r="NFE61" s="332"/>
      <c r="NFF61" s="332"/>
      <c r="NFG61" s="332"/>
      <c r="NFH61" s="332"/>
      <c r="NFI61" s="332"/>
      <c r="NFJ61" s="332"/>
      <c r="NFK61" s="332"/>
      <c r="NFL61" s="332"/>
      <c r="NFM61" s="332"/>
      <c r="NFN61" s="332"/>
      <c r="NFO61" s="332"/>
      <c r="NFP61" s="332"/>
      <c r="NFQ61" s="332"/>
      <c r="NFR61" s="332"/>
      <c r="NFS61" s="332"/>
      <c r="NFT61" s="332"/>
      <c r="NFU61" s="332"/>
      <c r="NFV61" s="332"/>
      <c r="NFW61" s="332"/>
      <c r="NFX61" s="332"/>
      <c r="NFY61" s="332"/>
      <c r="NFZ61" s="332"/>
      <c r="NGA61" s="332"/>
      <c r="NGB61" s="332"/>
      <c r="NGC61" s="332"/>
      <c r="NGD61" s="332"/>
      <c r="NGE61" s="332"/>
      <c r="NGF61" s="332"/>
      <c r="NGG61" s="332"/>
      <c r="NGH61" s="332"/>
      <c r="NGI61" s="332"/>
      <c r="NGJ61" s="332"/>
      <c r="NGK61" s="332"/>
      <c r="NGL61" s="332"/>
      <c r="NGM61" s="332"/>
      <c r="NGN61" s="332"/>
      <c r="NGO61" s="332"/>
      <c r="NGP61" s="332"/>
      <c r="NGQ61" s="332"/>
      <c r="NGR61" s="332"/>
      <c r="NGS61" s="332"/>
      <c r="NGT61" s="332"/>
      <c r="NGU61" s="332"/>
      <c r="NGV61" s="332"/>
      <c r="NGW61" s="332"/>
      <c r="NGX61" s="332"/>
      <c r="NGY61" s="332"/>
      <c r="NGZ61" s="332"/>
      <c r="NHA61" s="332"/>
      <c r="NHB61" s="332"/>
      <c r="NHC61" s="332"/>
      <c r="NHD61" s="332"/>
      <c r="NHE61" s="332"/>
      <c r="NHF61" s="332"/>
      <c r="NHG61" s="332"/>
      <c r="NHH61" s="332"/>
      <c r="NHI61" s="332"/>
      <c r="NHJ61" s="332"/>
      <c r="NHK61" s="332"/>
      <c r="NHL61" s="332"/>
      <c r="NHM61" s="332"/>
      <c r="NHN61" s="332"/>
      <c r="NHO61" s="332"/>
      <c r="NHP61" s="332"/>
      <c r="NHQ61" s="332"/>
      <c r="NHR61" s="332"/>
      <c r="NHS61" s="332"/>
      <c r="NHT61" s="332"/>
      <c r="NHU61" s="332"/>
      <c r="NHV61" s="332"/>
      <c r="NHW61" s="332"/>
      <c r="NHX61" s="332"/>
      <c r="NHY61" s="332"/>
      <c r="NHZ61" s="332"/>
      <c r="NIA61" s="332"/>
      <c r="NIB61" s="332"/>
      <c r="NIC61" s="332"/>
      <c r="NID61" s="332"/>
      <c r="NIE61" s="332"/>
      <c r="NIF61" s="332"/>
      <c r="NIG61" s="332"/>
      <c r="NIH61" s="332"/>
      <c r="NII61" s="332"/>
      <c r="NIJ61" s="332"/>
      <c r="NIK61" s="332"/>
      <c r="NIL61" s="332"/>
      <c r="NIM61" s="332"/>
      <c r="NIN61" s="332"/>
      <c r="NIO61" s="332"/>
      <c r="NIP61" s="332"/>
      <c r="NIQ61" s="332"/>
      <c r="NIR61" s="332"/>
      <c r="NIS61" s="332"/>
      <c r="NIT61" s="332"/>
      <c r="NIU61" s="332"/>
      <c r="NIV61" s="332"/>
      <c r="NIW61" s="332"/>
      <c r="NIX61" s="332"/>
      <c r="NIY61" s="332"/>
      <c r="NIZ61" s="332"/>
      <c r="NJA61" s="332"/>
      <c r="NJB61" s="332"/>
      <c r="NJC61" s="332"/>
      <c r="NJD61" s="332"/>
      <c r="NJE61" s="332"/>
      <c r="NJF61" s="332"/>
      <c r="NJG61" s="332"/>
      <c r="NJH61" s="332"/>
      <c r="NJI61" s="332"/>
      <c r="NJJ61" s="332"/>
      <c r="NJK61" s="332"/>
      <c r="NJL61" s="332"/>
      <c r="NJM61" s="332"/>
      <c r="NJN61" s="332"/>
      <c r="NJO61" s="332"/>
      <c r="NJP61" s="332"/>
      <c r="NJQ61" s="332"/>
      <c r="NJR61" s="332"/>
      <c r="NJS61" s="332"/>
      <c r="NJT61" s="332"/>
      <c r="NJU61" s="332"/>
      <c r="NJV61" s="332"/>
      <c r="NJW61" s="332"/>
      <c r="NJX61" s="332"/>
      <c r="NJY61" s="332"/>
      <c r="NJZ61" s="332"/>
      <c r="NKA61" s="332"/>
      <c r="NKB61" s="332"/>
      <c r="NKC61" s="332"/>
      <c r="NKD61" s="332"/>
      <c r="NKE61" s="332"/>
      <c r="NKF61" s="332"/>
      <c r="NKG61" s="332"/>
      <c r="NKH61" s="332"/>
      <c r="NKI61" s="332"/>
      <c r="NKJ61" s="332"/>
      <c r="NKK61" s="332"/>
      <c r="NKL61" s="332"/>
      <c r="NKM61" s="332"/>
      <c r="NKN61" s="332"/>
      <c r="NKO61" s="332"/>
      <c r="NKP61" s="332"/>
      <c r="NKQ61" s="332"/>
      <c r="NKR61" s="332"/>
      <c r="NKS61" s="332"/>
      <c r="NKT61" s="332"/>
      <c r="NKU61" s="332"/>
      <c r="NKV61" s="332"/>
      <c r="NKW61" s="332"/>
      <c r="NKX61" s="332"/>
      <c r="NKY61" s="332"/>
      <c r="NKZ61" s="332"/>
      <c r="NLA61" s="332"/>
      <c r="NLB61" s="332"/>
      <c r="NLC61" s="332"/>
      <c r="NLD61" s="332"/>
      <c r="NLE61" s="332"/>
      <c r="NLF61" s="332"/>
      <c r="NLG61" s="332"/>
      <c r="NLH61" s="332"/>
      <c r="NLI61" s="332"/>
      <c r="NLJ61" s="332"/>
      <c r="NLK61" s="332"/>
      <c r="NLL61" s="332"/>
      <c r="NLM61" s="332"/>
      <c r="NLN61" s="332"/>
      <c r="NLO61" s="332"/>
      <c r="NLP61" s="332"/>
      <c r="NLQ61" s="332"/>
      <c r="NLR61" s="332"/>
      <c r="NLS61" s="332"/>
      <c r="NLT61" s="332"/>
      <c r="NLU61" s="332"/>
      <c r="NLV61" s="332"/>
      <c r="NLW61" s="332"/>
      <c r="NLX61" s="332"/>
      <c r="NLY61" s="332"/>
      <c r="NLZ61" s="332"/>
      <c r="NMA61" s="332"/>
      <c r="NMB61" s="332"/>
      <c r="NMC61" s="332"/>
      <c r="NMD61" s="332"/>
      <c r="NME61" s="332"/>
      <c r="NMF61" s="332"/>
      <c r="NMG61" s="332"/>
      <c r="NMH61" s="332"/>
      <c r="NMI61" s="332"/>
      <c r="NMJ61" s="332"/>
      <c r="NMK61" s="332"/>
      <c r="NML61" s="332"/>
      <c r="NMM61" s="332"/>
      <c r="NMN61" s="332"/>
      <c r="NMO61" s="332"/>
      <c r="NMP61" s="332"/>
      <c r="NMQ61" s="332"/>
      <c r="NMR61" s="332"/>
      <c r="NMS61" s="332"/>
      <c r="NMT61" s="332"/>
      <c r="NMU61" s="332"/>
      <c r="NMV61" s="332"/>
      <c r="NMW61" s="332"/>
      <c r="NMX61" s="332"/>
      <c r="NMY61" s="332"/>
      <c r="NMZ61" s="332"/>
      <c r="NNA61" s="332"/>
      <c r="NNB61" s="332"/>
      <c r="NNC61" s="332"/>
      <c r="NND61" s="332"/>
      <c r="NNE61" s="332"/>
      <c r="NNF61" s="332"/>
      <c r="NNG61" s="332"/>
      <c r="NNH61" s="332"/>
      <c r="NNI61" s="332"/>
      <c r="NNJ61" s="332"/>
      <c r="NNK61" s="332"/>
      <c r="NNL61" s="332"/>
      <c r="NNM61" s="332"/>
      <c r="NNN61" s="332"/>
      <c r="NNO61" s="332"/>
      <c r="NNP61" s="332"/>
      <c r="NNQ61" s="332"/>
      <c r="NNR61" s="332"/>
      <c r="NNS61" s="332"/>
      <c r="NNT61" s="332"/>
      <c r="NNU61" s="332"/>
      <c r="NNV61" s="332"/>
      <c r="NNW61" s="332"/>
      <c r="NNX61" s="332"/>
      <c r="NNY61" s="332"/>
      <c r="NNZ61" s="332"/>
      <c r="NOA61" s="332"/>
      <c r="NOB61" s="332"/>
      <c r="NOC61" s="332"/>
      <c r="NOD61" s="332"/>
      <c r="NOE61" s="332"/>
      <c r="NOF61" s="332"/>
      <c r="NOG61" s="332"/>
      <c r="NOH61" s="332"/>
      <c r="NOI61" s="332"/>
      <c r="NOJ61" s="332"/>
      <c r="NOK61" s="332"/>
      <c r="NOL61" s="332"/>
      <c r="NOM61" s="332"/>
      <c r="NON61" s="332"/>
      <c r="NOO61" s="332"/>
      <c r="NOP61" s="332"/>
      <c r="NOQ61" s="332"/>
      <c r="NOR61" s="332"/>
      <c r="NOS61" s="332"/>
      <c r="NOT61" s="332"/>
      <c r="NOU61" s="332"/>
      <c r="NOV61" s="332"/>
      <c r="NOW61" s="332"/>
      <c r="NOX61" s="332"/>
      <c r="NOY61" s="332"/>
      <c r="NOZ61" s="332"/>
      <c r="NPA61" s="332"/>
      <c r="NPB61" s="332"/>
      <c r="NPC61" s="332"/>
      <c r="NPD61" s="332"/>
      <c r="NPE61" s="332"/>
      <c r="NPF61" s="332"/>
      <c r="NPG61" s="332"/>
      <c r="NPH61" s="332"/>
      <c r="NPI61" s="332"/>
      <c r="NPJ61" s="332"/>
      <c r="NPK61" s="332"/>
      <c r="NPL61" s="332"/>
      <c r="NPM61" s="332"/>
      <c r="NPN61" s="332"/>
      <c r="NPO61" s="332"/>
      <c r="NPP61" s="332"/>
      <c r="NPQ61" s="332"/>
      <c r="NPR61" s="332"/>
      <c r="NPS61" s="332"/>
      <c r="NPT61" s="332"/>
      <c r="NPU61" s="332"/>
      <c r="NPV61" s="332"/>
      <c r="NPW61" s="332"/>
      <c r="NPX61" s="332"/>
      <c r="NPY61" s="332"/>
      <c r="NPZ61" s="332"/>
      <c r="NQA61" s="332"/>
      <c r="NQB61" s="332"/>
      <c r="NQC61" s="332"/>
      <c r="NQD61" s="332"/>
      <c r="NQE61" s="332"/>
      <c r="NQF61" s="332"/>
      <c r="NQG61" s="332"/>
      <c r="NQH61" s="332"/>
      <c r="NQI61" s="332"/>
      <c r="NQJ61" s="332"/>
      <c r="NQK61" s="332"/>
      <c r="NQL61" s="332"/>
      <c r="NQM61" s="332"/>
      <c r="NQN61" s="332"/>
      <c r="NQO61" s="332"/>
      <c r="NQP61" s="332"/>
      <c r="NQQ61" s="332"/>
      <c r="NQR61" s="332"/>
      <c r="NQS61" s="332"/>
      <c r="NQT61" s="332"/>
      <c r="NQU61" s="332"/>
      <c r="NQV61" s="332"/>
      <c r="NQW61" s="332"/>
      <c r="NQX61" s="332"/>
      <c r="NQY61" s="332"/>
      <c r="NQZ61" s="332"/>
      <c r="NRA61" s="332"/>
      <c r="NRB61" s="332"/>
      <c r="NRC61" s="332"/>
      <c r="NRD61" s="332"/>
      <c r="NRE61" s="332"/>
      <c r="NRF61" s="332"/>
      <c r="NRG61" s="332"/>
      <c r="NRH61" s="332"/>
      <c r="NRI61" s="332"/>
      <c r="NRJ61" s="332"/>
      <c r="NRK61" s="332"/>
      <c r="NRL61" s="332"/>
      <c r="NRM61" s="332"/>
      <c r="NRN61" s="332"/>
      <c r="NRO61" s="332"/>
      <c r="NRP61" s="332"/>
      <c r="NRQ61" s="332"/>
      <c r="NRR61" s="332"/>
      <c r="NRS61" s="332"/>
      <c r="NRT61" s="332"/>
      <c r="NRU61" s="332"/>
      <c r="NRV61" s="332"/>
      <c r="NRW61" s="332"/>
      <c r="NRX61" s="332"/>
      <c r="NRY61" s="332"/>
      <c r="NRZ61" s="332"/>
      <c r="NSA61" s="332"/>
      <c r="NSB61" s="332"/>
      <c r="NSC61" s="332"/>
      <c r="NSD61" s="332"/>
      <c r="NSE61" s="332"/>
      <c r="NSF61" s="332"/>
      <c r="NSG61" s="332"/>
      <c r="NSH61" s="332"/>
      <c r="NSI61" s="332"/>
      <c r="NSJ61" s="332"/>
      <c r="NSK61" s="332"/>
      <c r="NSL61" s="332"/>
      <c r="NSM61" s="332"/>
      <c r="NSN61" s="332"/>
      <c r="NSO61" s="332"/>
      <c r="NSP61" s="332"/>
      <c r="NSQ61" s="332"/>
      <c r="NSR61" s="332"/>
      <c r="NSS61" s="332"/>
      <c r="NST61" s="332"/>
      <c r="NSU61" s="332"/>
      <c r="NSV61" s="332"/>
      <c r="NSW61" s="332"/>
      <c r="NSX61" s="332"/>
      <c r="NSY61" s="332"/>
      <c r="NSZ61" s="332"/>
      <c r="NTA61" s="332"/>
      <c r="NTB61" s="332"/>
      <c r="NTC61" s="332"/>
      <c r="NTD61" s="332"/>
      <c r="NTE61" s="332"/>
      <c r="NTF61" s="332"/>
      <c r="NTG61" s="332"/>
      <c r="NTH61" s="332"/>
      <c r="NTI61" s="332"/>
      <c r="NTJ61" s="332"/>
      <c r="NTK61" s="332"/>
      <c r="NTL61" s="332"/>
      <c r="NTM61" s="332"/>
      <c r="NTN61" s="332"/>
      <c r="NTO61" s="332"/>
      <c r="NTP61" s="332"/>
      <c r="NTQ61" s="332"/>
      <c r="NTR61" s="332"/>
      <c r="NTS61" s="332"/>
      <c r="NTT61" s="332"/>
      <c r="NTU61" s="332"/>
      <c r="NTV61" s="332"/>
      <c r="NTW61" s="332"/>
      <c r="NTX61" s="332"/>
      <c r="NTY61" s="332"/>
      <c r="NTZ61" s="332"/>
      <c r="NUA61" s="332"/>
      <c r="NUB61" s="332"/>
      <c r="NUC61" s="332"/>
      <c r="NUD61" s="332"/>
      <c r="NUE61" s="332"/>
      <c r="NUF61" s="332"/>
      <c r="NUG61" s="332"/>
      <c r="NUH61" s="332"/>
      <c r="NUI61" s="332"/>
      <c r="NUJ61" s="332"/>
      <c r="NUK61" s="332"/>
      <c r="NUL61" s="332"/>
      <c r="NUM61" s="332"/>
      <c r="NUN61" s="332"/>
      <c r="NUO61" s="332"/>
      <c r="NUP61" s="332"/>
      <c r="NUQ61" s="332"/>
      <c r="NUR61" s="332"/>
      <c r="NUS61" s="332"/>
      <c r="NUT61" s="332"/>
      <c r="NUU61" s="332"/>
      <c r="NUV61" s="332"/>
      <c r="NUW61" s="332"/>
      <c r="NUX61" s="332"/>
      <c r="NUY61" s="332"/>
      <c r="NUZ61" s="332"/>
      <c r="NVA61" s="332"/>
      <c r="NVB61" s="332"/>
      <c r="NVC61" s="332"/>
      <c r="NVD61" s="332"/>
      <c r="NVE61" s="332"/>
      <c r="NVF61" s="332"/>
      <c r="NVG61" s="332"/>
      <c r="NVH61" s="332"/>
      <c r="NVI61" s="332"/>
      <c r="NVJ61" s="332"/>
      <c r="NVK61" s="332"/>
      <c r="NVL61" s="332"/>
      <c r="NVM61" s="332"/>
      <c r="NVN61" s="332"/>
      <c r="NVO61" s="332"/>
      <c r="NVP61" s="332"/>
      <c r="NVQ61" s="332"/>
      <c r="NVR61" s="332"/>
      <c r="NVS61" s="332"/>
      <c r="NVT61" s="332"/>
      <c r="NVU61" s="332"/>
      <c r="NVV61" s="332"/>
      <c r="NVW61" s="332"/>
      <c r="NVX61" s="332"/>
      <c r="NVY61" s="332"/>
      <c r="NVZ61" s="332"/>
      <c r="NWA61" s="332"/>
      <c r="NWB61" s="332"/>
      <c r="NWC61" s="332"/>
      <c r="NWD61" s="332"/>
      <c r="NWE61" s="332"/>
      <c r="NWF61" s="332"/>
      <c r="NWG61" s="332"/>
      <c r="NWH61" s="332"/>
      <c r="NWI61" s="332"/>
      <c r="NWJ61" s="332"/>
      <c r="NWK61" s="332"/>
      <c r="NWL61" s="332"/>
      <c r="NWM61" s="332"/>
      <c r="NWN61" s="332"/>
      <c r="NWO61" s="332"/>
      <c r="NWP61" s="332"/>
      <c r="NWQ61" s="332"/>
      <c r="NWR61" s="332"/>
      <c r="NWS61" s="332"/>
      <c r="NWT61" s="332"/>
      <c r="NWU61" s="332"/>
      <c r="NWV61" s="332"/>
      <c r="NWW61" s="332"/>
      <c r="NWX61" s="332"/>
      <c r="NWY61" s="332"/>
      <c r="NWZ61" s="332"/>
      <c r="NXA61" s="332"/>
      <c r="NXB61" s="332"/>
      <c r="NXC61" s="332"/>
      <c r="NXD61" s="332"/>
      <c r="NXE61" s="332"/>
      <c r="NXF61" s="332"/>
      <c r="NXG61" s="332"/>
      <c r="NXH61" s="332"/>
      <c r="NXI61" s="332"/>
      <c r="NXJ61" s="332"/>
      <c r="NXK61" s="332"/>
      <c r="NXL61" s="332"/>
      <c r="NXM61" s="332"/>
      <c r="NXN61" s="332"/>
      <c r="NXO61" s="332"/>
      <c r="NXP61" s="332"/>
      <c r="NXQ61" s="332"/>
      <c r="NXR61" s="332"/>
      <c r="NXS61" s="332"/>
      <c r="NXT61" s="332"/>
      <c r="NXU61" s="332"/>
      <c r="NXV61" s="332"/>
      <c r="NXW61" s="332"/>
      <c r="NXX61" s="332"/>
      <c r="NXY61" s="332"/>
      <c r="NXZ61" s="332"/>
      <c r="NYA61" s="332"/>
      <c r="NYB61" s="332"/>
      <c r="NYC61" s="332"/>
      <c r="NYD61" s="332"/>
      <c r="NYE61" s="332"/>
      <c r="NYF61" s="332"/>
      <c r="NYG61" s="332"/>
      <c r="NYH61" s="332"/>
      <c r="NYI61" s="332"/>
      <c r="NYJ61" s="332"/>
      <c r="NYK61" s="332"/>
      <c r="NYL61" s="332"/>
      <c r="NYM61" s="332"/>
      <c r="NYN61" s="332"/>
      <c r="NYO61" s="332"/>
      <c r="NYP61" s="332"/>
      <c r="NYQ61" s="332"/>
      <c r="NYR61" s="332"/>
      <c r="NYS61" s="332"/>
      <c r="NYT61" s="332"/>
      <c r="NYU61" s="332"/>
      <c r="NYV61" s="332"/>
      <c r="NYW61" s="332"/>
      <c r="NYX61" s="332"/>
      <c r="NYY61" s="332"/>
      <c r="NYZ61" s="332"/>
      <c r="NZA61" s="332"/>
      <c r="NZB61" s="332"/>
      <c r="NZC61" s="332"/>
      <c r="NZD61" s="332"/>
      <c r="NZE61" s="332"/>
      <c r="NZF61" s="332"/>
      <c r="NZG61" s="332"/>
      <c r="NZH61" s="332"/>
      <c r="NZI61" s="332"/>
      <c r="NZJ61" s="332"/>
      <c r="NZK61" s="332"/>
      <c r="NZL61" s="332"/>
      <c r="NZM61" s="332"/>
      <c r="NZN61" s="332"/>
      <c r="NZO61" s="332"/>
      <c r="NZP61" s="332"/>
      <c r="NZQ61" s="332"/>
      <c r="NZR61" s="332"/>
      <c r="NZS61" s="332"/>
      <c r="NZT61" s="332"/>
      <c r="NZU61" s="332"/>
      <c r="NZV61" s="332"/>
      <c r="NZW61" s="332"/>
      <c r="NZX61" s="332"/>
      <c r="NZY61" s="332"/>
      <c r="NZZ61" s="332"/>
      <c r="OAA61" s="332"/>
      <c r="OAB61" s="332"/>
      <c r="OAC61" s="332"/>
      <c r="OAD61" s="332"/>
      <c r="OAE61" s="332"/>
      <c r="OAF61" s="332"/>
      <c r="OAG61" s="332"/>
      <c r="OAH61" s="332"/>
      <c r="OAI61" s="332"/>
      <c r="OAJ61" s="332"/>
      <c r="OAK61" s="332"/>
      <c r="OAL61" s="332"/>
      <c r="OAM61" s="332"/>
      <c r="OAN61" s="332"/>
      <c r="OAO61" s="332"/>
      <c r="OAP61" s="332"/>
      <c r="OAQ61" s="332"/>
      <c r="OAR61" s="332"/>
      <c r="OAS61" s="332"/>
      <c r="OAT61" s="332"/>
      <c r="OAU61" s="332"/>
      <c r="OAV61" s="332"/>
      <c r="OAW61" s="332"/>
      <c r="OAX61" s="332"/>
      <c r="OAY61" s="332"/>
      <c r="OAZ61" s="332"/>
      <c r="OBA61" s="332"/>
      <c r="OBB61" s="332"/>
      <c r="OBC61" s="332"/>
      <c r="OBD61" s="332"/>
      <c r="OBE61" s="332"/>
      <c r="OBF61" s="332"/>
      <c r="OBG61" s="332"/>
      <c r="OBH61" s="332"/>
      <c r="OBI61" s="332"/>
      <c r="OBJ61" s="332"/>
      <c r="OBK61" s="332"/>
      <c r="OBL61" s="332"/>
      <c r="OBM61" s="332"/>
      <c r="OBN61" s="332"/>
      <c r="OBO61" s="332"/>
      <c r="OBP61" s="332"/>
      <c r="OBQ61" s="332"/>
      <c r="OBR61" s="332"/>
      <c r="OBS61" s="332"/>
      <c r="OBT61" s="332"/>
      <c r="OBU61" s="332"/>
      <c r="OBV61" s="332"/>
      <c r="OBW61" s="332"/>
      <c r="OBX61" s="332"/>
      <c r="OBY61" s="332"/>
      <c r="OBZ61" s="332"/>
      <c r="OCA61" s="332"/>
      <c r="OCB61" s="332"/>
      <c r="OCC61" s="332"/>
      <c r="OCD61" s="332"/>
      <c r="OCE61" s="332"/>
      <c r="OCF61" s="332"/>
      <c r="OCG61" s="332"/>
      <c r="OCH61" s="332"/>
      <c r="OCI61" s="332"/>
      <c r="OCJ61" s="332"/>
      <c r="OCK61" s="332"/>
      <c r="OCL61" s="332"/>
      <c r="OCM61" s="332"/>
      <c r="OCN61" s="332"/>
      <c r="OCO61" s="332"/>
      <c r="OCP61" s="332"/>
      <c r="OCQ61" s="332"/>
      <c r="OCR61" s="332"/>
      <c r="OCS61" s="332"/>
      <c r="OCT61" s="332"/>
      <c r="OCU61" s="332"/>
      <c r="OCV61" s="332"/>
      <c r="OCW61" s="332"/>
      <c r="OCX61" s="332"/>
      <c r="OCY61" s="332"/>
      <c r="OCZ61" s="332"/>
      <c r="ODA61" s="332"/>
      <c r="ODB61" s="332"/>
      <c r="ODC61" s="332"/>
      <c r="ODD61" s="332"/>
      <c r="ODE61" s="332"/>
      <c r="ODF61" s="332"/>
      <c r="ODG61" s="332"/>
      <c r="ODH61" s="332"/>
      <c r="ODI61" s="332"/>
      <c r="ODJ61" s="332"/>
      <c r="ODK61" s="332"/>
      <c r="ODL61" s="332"/>
      <c r="ODM61" s="332"/>
      <c r="ODN61" s="332"/>
      <c r="ODO61" s="332"/>
      <c r="ODP61" s="332"/>
      <c r="ODQ61" s="332"/>
      <c r="ODR61" s="332"/>
      <c r="ODS61" s="332"/>
      <c r="ODT61" s="332"/>
      <c r="ODU61" s="332"/>
      <c r="ODV61" s="332"/>
      <c r="ODW61" s="332"/>
      <c r="ODX61" s="332"/>
      <c r="ODY61" s="332"/>
      <c r="ODZ61" s="332"/>
      <c r="OEA61" s="332"/>
      <c r="OEB61" s="332"/>
      <c r="OEC61" s="332"/>
      <c r="OED61" s="332"/>
      <c r="OEE61" s="332"/>
      <c r="OEF61" s="332"/>
      <c r="OEG61" s="332"/>
      <c r="OEH61" s="332"/>
      <c r="OEI61" s="332"/>
      <c r="OEJ61" s="332"/>
      <c r="OEK61" s="332"/>
      <c r="OEL61" s="332"/>
      <c r="OEM61" s="332"/>
      <c r="OEN61" s="332"/>
      <c r="OEO61" s="332"/>
      <c r="OEP61" s="332"/>
      <c r="OEQ61" s="332"/>
      <c r="OER61" s="332"/>
      <c r="OES61" s="332"/>
      <c r="OET61" s="332"/>
      <c r="OEU61" s="332"/>
      <c r="OEV61" s="332"/>
      <c r="OEW61" s="332"/>
      <c r="OEX61" s="332"/>
      <c r="OEY61" s="332"/>
      <c r="OEZ61" s="332"/>
      <c r="OFA61" s="332"/>
      <c r="OFB61" s="332"/>
      <c r="OFC61" s="332"/>
      <c r="OFD61" s="332"/>
      <c r="OFE61" s="332"/>
      <c r="OFF61" s="332"/>
      <c r="OFG61" s="332"/>
      <c r="OFH61" s="332"/>
      <c r="OFI61" s="332"/>
      <c r="OFJ61" s="332"/>
      <c r="OFK61" s="332"/>
      <c r="OFL61" s="332"/>
      <c r="OFM61" s="332"/>
      <c r="OFN61" s="332"/>
      <c r="OFO61" s="332"/>
      <c r="OFP61" s="332"/>
      <c r="OFQ61" s="332"/>
      <c r="OFR61" s="332"/>
      <c r="OFS61" s="332"/>
      <c r="OFT61" s="332"/>
      <c r="OFU61" s="332"/>
      <c r="OFV61" s="332"/>
      <c r="OFW61" s="332"/>
      <c r="OFX61" s="332"/>
      <c r="OFY61" s="332"/>
      <c r="OFZ61" s="332"/>
      <c r="OGA61" s="332"/>
      <c r="OGB61" s="332"/>
      <c r="OGC61" s="332"/>
      <c r="OGD61" s="332"/>
      <c r="OGE61" s="332"/>
      <c r="OGF61" s="332"/>
      <c r="OGG61" s="332"/>
      <c r="OGH61" s="332"/>
      <c r="OGI61" s="332"/>
      <c r="OGJ61" s="332"/>
      <c r="OGK61" s="332"/>
      <c r="OGL61" s="332"/>
      <c r="OGM61" s="332"/>
      <c r="OGN61" s="332"/>
      <c r="OGO61" s="332"/>
      <c r="OGP61" s="332"/>
      <c r="OGQ61" s="332"/>
      <c r="OGR61" s="332"/>
      <c r="OGS61" s="332"/>
      <c r="OGT61" s="332"/>
      <c r="OGU61" s="332"/>
      <c r="OGV61" s="332"/>
      <c r="OGW61" s="332"/>
      <c r="OGX61" s="332"/>
      <c r="OGY61" s="332"/>
      <c r="OGZ61" s="332"/>
      <c r="OHA61" s="332"/>
      <c r="OHB61" s="332"/>
      <c r="OHC61" s="332"/>
      <c r="OHD61" s="332"/>
      <c r="OHE61" s="332"/>
      <c r="OHF61" s="332"/>
      <c r="OHG61" s="332"/>
      <c r="OHH61" s="332"/>
      <c r="OHI61" s="332"/>
      <c r="OHJ61" s="332"/>
      <c r="OHK61" s="332"/>
      <c r="OHL61" s="332"/>
      <c r="OHM61" s="332"/>
      <c r="OHN61" s="332"/>
      <c r="OHO61" s="332"/>
      <c r="OHP61" s="332"/>
      <c r="OHQ61" s="332"/>
      <c r="OHR61" s="332"/>
      <c r="OHS61" s="332"/>
      <c r="OHT61" s="332"/>
      <c r="OHU61" s="332"/>
      <c r="OHV61" s="332"/>
      <c r="OHW61" s="332"/>
      <c r="OHX61" s="332"/>
      <c r="OHY61" s="332"/>
      <c r="OHZ61" s="332"/>
      <c r="OIA61" s="332"/>
      <c r="OIB61" s="332"/>
      <c r="OIC61" s="332"/>
      <c r="OID61" s="332"/>
      <c r="OIE61" s="332"/>
      <c r="OIF61" s="332"/>
      <c r="OIG61" s="332"/>
      <c r="OIH61" s="332"/>
      <c r="OII61" s="332"/>
      <c r="OIJ61" s="332"/>
      <c r="OIK61" s="332"/>
      <c r="OIL61" s="332"/>
      <c r="OIM61" s="332"/>
      <c r="OIN61" s="332"/>
      <c r="OIO61" s="332"/>
      <c r="OIP61" s="332"/>
      <c r="OIQ61" s="332"/>
      <c r="OIR61" s="332"/>
      <c r="OIS61" s="332"/>
      <c r="OIT61" s="332"/>
      <c r="OIU61" s="332"/>
      <c r="OIV61" s="332"/>
      <c r="OIW61" s="332"/>
      <c r="OIX61" s="332"/>
      <c r="OIY61" s="332"/>
      <c r="OIZ61" s="332"/>
      <c r="OJA61" s="332"/>
      <c r="OJB61" s="332"/>
      <c r="OJC61" s="332"/>
      <c r="OJD61" s="332"/>
      <c r="OJE61" s="332"/>
      <c r="OJF61" s="332"/>
      <c r="OJG61" s="332"/>
      <c r="OJH61" s="332"/>
      <c r="OJI61" s="332"/>
      <c r="OJJ61" s="332"/>
      <c r="OJK61" s="332"/>
      <c r="OJL61" s="332"/>
      <c r="OJM61" s="332"/>
      <c r="OJN61" s="332"/>
      <c r="OJO61" s="332"/>
      <c r="OJP61" s="332"/>
      <c r="OJQ61" s="332"/>
      <c r="OJR61" s="332"/>
      <c r="OJS61" s="332"/>
      <c r="OJT61" s="332"/>
      <c r="OJU61" s="332"/>
      <c r="OJV61" s="332"/>
      <c r="OJW61" s="332"/>
      <c r="OJX61" s="332"/>
      <c r="OJY61" s="332"/>
      <c r="OJZ61" s="332"/>
      <c r="OKA61" s="332"/>
      <c r="OKB61" s="332"/>
      <c r="OKC61" s="332"/>
      <c r="OKD61" s="332"/>
      <c r="OKE61" s="332"/>
      <c r="OKF61" s="332"/>
      <c r="OKG61" s="332"/>
      <c r="OKH61" s="332"/>
      <c r="OKI61" s="332"/>
      <c r="OKJ61" s="332"/>
      <c r="OKK61" s="332"/>
      <c r="OKL61" s="332"/>
      <c r="OKM61" s="332"/>
      <c r="OKN61" s="332"/>
      <c r="OKO61" s="332"/>
      <c r="OKP61" s="332"/>
      <c r="OKQ61" s="332"/>
      <c r="OKR61" s="332"/>
      <c r="OKS61" s="332"/>
      <c r="OKT61" s="332"/>
      <c r="OKU61" s="332"/>
      <c r="OKV61" s="332"/>
      <c r="OKW61" s="332"/>
      <c r="OKX61" s="332"/>
      <c r="OKY61" s="332"/>
      <c r="OKZ61" s="332"/>
      <c r="OLA61" s="332"/>
      <c r="OLB61" s="332"/>
      <c r="OLC61" s="332"/>
      <c r="OLD61" s="332"/>
      <c r="OLE61" s="332"/>
      <c r="OLF61" s="332"/>
      <c r="OLG61" s="332"/>
      <c r="OLH61" s="332"/>
      <c r="OLI61" s="332"/>
      <c r="OLJ61" s="332"/>
      <c r="OLK61" s="332"/>
      <c r="OLL61" s="332"/>
      <c r="OLM61" s="332"/>
      <c r="OLN61" s="332"/>
      <c r="OLO61" s="332"/>
      <c r="OLP61" s="332"/>
      <c r="OLQ61" s="332"/>
      <c r="OLR61" s="332"/>
      <c r="OLS61" s="332"/>
      <c r="OLT61" s="332"/>
      <c r="OLU61" s="332"/>
      <c r="OLV61" s="332"/>
      <c r="OLW61" s="332"/>
      <c r="OLX61" s="332"/>
      <c r="OLY61" s="332"/>
      <c r="OLZ61" s="332"/>
      <c r="OMA61" s="332"/>
      <c r="OMB61" s="332"/>
      <c r="OMC61" s="332"/>
      <c r="OMD61" s="332"/>
      <c r="OME61" s="332"/>
      <c r="OMF61" s="332"/>
      <c r="OMG61" s="332"/>
      <c r="OMH61" s="332"/>
      <c r="OMI61" s="332"/>
      <c r="OMJ61" s="332"/>
      <c r="OMK61" s="332"/>
      <c r="OML61" s="332"/>
      <c r="OMM61" s="332"/>
      <c r="OMN61" s="332"/>
      <c r="OMO61" s="332"/>
      <c r="OMP61" s="332"/>
      <c r="OMQ61" s="332"/>
      <c r="OMR61" s="332"/>
      <c r="OMS61" s="332"/>
      <c r="OMT61" s="332"/>
      <c r="OMU61" s="332"/>
      <c r="OMV61" s="332"/>
      <c r="OMW61" s="332"/>
      <c r="OMX61" s="332"/>
      <c r="OMY61" s="332"/>
      <c r="OMZ61" s="332"/>
      <c r="ONA61" s="332"/>
      <c r="ONB61" s="332"/>
      <c r="ONC61" s="332"/>
      <c r="OND61" s="332"/>
      <c r="ONE61" s="332"/>
      <c r="ONF61" s="332"/>
      <c r="ONG61" s="332"/>
      <c r="ONH61" s="332"/>
      <c r="ONI61" s="332"/>
      <c r="ONJ61" s="332"/>
      <c r="ONK61" s="332"/>
      <c r="ONL61" s="332"/>
      <c r="ONM61" s="332"/>
      <c r="ONN61" s="332"/>
      <c r="ONO61" s="332"/>
      <c r="ONP61" s="332"/>
      <c r="ONQ61" s="332"/>
      <c r="ONR61" s="332"/>
      <c r="ONS61" s="332"/>
      <c r="ONT61" s="332"/>
      <c r="ONU61" s="332"/>
      <c r="ONV61" s="332"/>
      <c r="ONW61" s="332"/>
      <c r="ONX61" s="332"/>
      <c r="ONY61" s="332"/>
      <c r="ONZ61" s="332"/>
      <c r="OOA61" s="332"/>
      <c r="OOB61" s="332"/>
      <c r="OOC61" s="332"/>
      <c r="OOD61" s="332"/>
      <c r="OOE61" s="332"/>
      <c r="OOF61" s="332"/>
      <c r="OOG61" s="332"/>
      <c r="OOH61" s="332"/>
      <c r="OOI61" s="332"/>
      <c r="OOJ61" s="332"/>
      <c r="OOK61" s="332"/>
      <c r="OOL61" s="332"/>
      <c r="OOM61" s="332"/>
      <c r="OON61" s="332"/>
      <c r="OOO61" s="332"/>
      <c r="OOP61" s="332"/>
      <c r="OOQ61" s="332"/>
      <c r="OOR61" s="332"/>
      <c r="OOS61" s="332"/>
      <c r="OOT61" s="332"/>
      <c r="OOU61" s="332"/>
      <c r="OOV61" s="332"/>
      <c r="OOW61" s="332"/>
      <c r="OOX61" s="332"/>
      <c r="OOY61" s="332"/>
      <c r="OOZ61" s="332"/>
      <c r="OPA61" s="332"/>
      <c r="OPB61" s="332"/>
      <c r="OPC61" s="332"/>
      <c r="OPD61" s="332"/>
      <c r="OPE61" s="332"/>
      <c r="OPF61" s="332"/>
      <c r="OPG61" s="332"/>
      <c r="OPH61" s="332"/>
      <c r="OPI61" s="332"/>
      <c r="OPJ61" s="332"/>
      <c r="OPK61" s="332"/>
      <c r="OPL61" s="332"/>
      <c r="OPM61" s="332"/>
      <c r="OPN61" s="332"/>
      <c r="OPO61" s="332"/>
      <c r="OPP61" s="332"/>
      <c r="OPQ61" s="332"/>
      <c r="OPR61" s="332"/>
      <c r="OPS61" s="332"/>
      <c r="OPT61" s="332"/>
      <c r="OPU61" s="332"/>
      <c r="OPV61" s="332"/>
      <c r="OPW61" s="332"/>
      <c r="OPX61" s="332"/>
      <c r="OPY61" s="332"/>
      <c r="OPZ61" s="332"/>
      <c r="OQA61" s="332"/>
      <c r="OQB61" s="332"/>
      <c r="OQC61" s="332"/>
      <c r="OQD61" s="332"/>
      <c r="OQE61" s="332"/>
      <c r="OQF61" s="332"/>
      <c r="OQG61" s="332"/>
      <c r="OQH61" s="332"/>
      <c r="OQI61" s="332"/>
      <c r="OQJ61" s="332"/>
      <c r="OQK61" s="332"/>
      <c r="OQL61" s="332"/>
      <c r="OQM61" s="332"/>
      <c r="OQN61" s="332"/>
      <c r="OQO61" s="332"/>
      <c r="OQP61" s="332"/>
      <c r="OQQ61" s="332"/>
      <c r="OQR61" s="332"/>
      <c r="OQS61" s="332"/>
      <c r="OQT61" s="332"/>
      <c r="OQU61" s="332"/>
      <c r="OQV61" s="332"/>
      <c r="OQW61" s="332"/>
      <c r="OQX61" s="332"/>
      <c r="OQY61" s="332"/>
      <c r="OQZ61" s="332"/>
      <c r="ORA61" s="332"/>
      <c r="ORB61" s="332"/>
      <c r="ORC61" s="332"/>
      <c r="ORD61" s="332"/>
      <c r="ORE61" s="332"/>
      <c r="ORF61" s="332"/>
      <c r="ORG61" s="332"/>
      <c r="ORH61" s="332"/>
      <c r="ORI61" s="332"/>
      <c r="ORJ61" s="332"/>
      <c r="ORK61" s="332"/>
      <c r="ORL61" s="332"/>
      <c r="ORM61" s="332"/>
      <c r="ORN61" s="332"/>
      <c r="ORO61" s="332"/>
      <c r="ORP61" s="332"/>
      <c r="ORQ61" s="332"/>
      <c r="ORR61" s="332"/>
      <c r="ORS61" s="332"/>
      <c r="ORT61" s="332"/>
      <c r="ORU61" s="332"/>
      <c r="ORV61" s="332"/>
      <c r="ORW61" s="332"/>
      <c r="ORX61" s="332"/>
      <c r="ORY61" s="332"/>
      <c r="ORZ61" s="332"/>
      <c r="OSA61" s="332"/>
      <c r="OSB61" s="332"/>
      <c r="OSC61" s="332"/>
      <c r="OSD61" s="332"/>
      <c r="OSE61" s="332"/>
      <c r="OSF61" s="332"/>
      <c r="OSG61" s="332"/>
      <c r="OSH61" s="332"/>
      <c r="OSI61" s="332"/>
      <c r="OSJ61" s="332"/>
      <c r="OSK61" s="332"/>
      <c r="OSL61" s="332"/>
      <c r="OSM61" s="332"/>
      <c r="OSN61" s="332"/>
      <c r="OSO61" s="332"/>
      <c r="OSP61" s="332"/>
      <c r="OSQ61" s="332"/>
      <c r="OSR61" s="332"/>
      <c r="OSS61" s="332"/>
      <c r="OST61" s="332"/>
      <c r="OSU61" s="332"/>
      <c r="OSV61" s="332"/>
      <c r="OSW61" s="332"/>
      <c r="OSX61" s="332"/>
      <c r="OSY61" s="332"/>
      <c r="OSZ61" s="332"/>
      <c r="OTA61" s="332"/>
      <c r="OTB61" s="332"/>
      <c r="OTC61" s="332"/>
      <c r="OTD61" s="332"/>
      <c r="OTE61" s="332"/>
      <c r="OTF61" s="332"/>
      <c r="OTG61" s="332"/>
      <c r="OTH61" s="332"/>
      <c r="OTI61" s="332"/>
      <c r="OTJ61" s="332"/>
      <c r="OTK61" s="332"/>
      <c r="OTL61" s="332"/>
      <c r="OTM61" s="332"/>
      <c r="OTN61" s="332"/>
      <c r="OTO61" s="332"/>
      <c r="OTP61" s="332"/>
      <c r="OTQ61" s="332"/>
      <c r="OTR61" s="332"/>
      <c r="OTS61" s="332"/>
      <c r="OTT61" s="332"/>
      <c r="OTU61" s="332"/>
      <c r="OTV61" s="332"/>
      <c r="OTW61" s="332"/>
      <c r="OTX61" s="332"/>
      <c r="OTY61" s="332"/>
      <c r="OTZ61" s="332"/>
      <c r="OUA61" s="332"/>
      <c r="OUB61" s="332"/>
      <c r="OUC61" s="332"/>
      <c r="OUD61" s="332"/>
      <c r="OUE61" s="332"/>
      <c r="OUF61" s="332"/>
      <c r="OUG61" s="332"/>
      <c r="OUH61" s="332"/>
      <c r="OUI61" s="332"/>
      <c r="OUJ61" s="332"/>
      <c r="OUK61" s="332"/>
      <c r="OUL61" s="332"/>
      <c r="OUM61" s="332"/>
      <c r="OUN61" s="332"/>
      <c r="OUO61" s="332"/>
      <c r="OUP61" s="332"/>
      <c r="OUQ61" s="332"/>
      <c r="OUR61" s="332"/>
      <c r="OUS61" s="332"/>
      <c r="OUT61" s="332"/>
      <c r="OUU61" s="332"/>
      <c r="OUV61" s="332"/>
      <c r="OUW61" s="332"/>
      <c r="OUX61" s="332"/>
      <c r="OUY61" s="332"/>
      <c r="OUZ61" s="332"/>
      <c r="OVA61" s="332"/>
      <c r="OVB61" s="332"/>
      <c r="OVC61" s="332"/>
      <c r="OVD61" s="332"/>
      <c r="OVE61" s="332"/>
      <c r="OVF61" s="332"/>
      <c r="OVG61" s="332"/>
      <c r="OVH61" s="332"/>
      <c r="OVI61" s="332"/>
      <c r="OVJ61" s="332"/>
      <c r="OVK61" s="332"/>
      <c r="OVL61" s="332"/>
      <c r="OVM61" s="332"/>
      <c r="OVN61" s="332"/>
      <c r="OVO61" s="332"/>
      <c r="OVP61" s="332"/>
      <c r="OVQ61" s="332"/>
      <c r="OVR61" s="332"/>
      <c r="OVS61" s="332"/>
      <c r="OVT61" s="332"/>
      <c r="OVU61" s="332"/>
      <c r="OVV61" s="332"/>
      <c r="OVW61" s="332"/>
      <c r="OVX61" s="332"/>
      <c r="OVY61" s="332"/>
      <c r="OVZ61" s="332"/>
      <c r="OWA61" s="332"/>
      <c r="OWB61" s="332"/>
      <c r="OWC61" s="332"/>
      <c r="OWD61" s="332"/>
      <c r="OWE61" s="332"/>
      <c r="OWF61" s="332"/>
      <c r="OWG61" s="332"/>
      <c r="OWH61" s="332"/>
      <c r="OWI61" s="332"/>
      <c r="OWJ61" s="332"/>
      <c r="OWK61" s="332"/>
      <c r="OWL61" s="332"/>
      <c r="OWM61" s="332"/>
      <c r="OWN61" s="332"/>
      <c r="OWO61" s="332"/>
      <c r="OWP61" s="332"/>
      <c r="OWQ61" s="332"/>
      <c r="OWR61" s="332"/>
      <c r="OWS61" s="332"/>
      <c r="OWT61" s="332"/>
      <c r="OWU61" s="332"/>
      <c r="OWV61" s="332"/>
      <c r="OWW61" s="332"/>
      <c r="OWX61" s="332"/>
      <c r="OWY61" s="332"/>
      <c r="OWZ61" s="332"/>
      <c r="OXA61" s="332"/>
      <c r="OXB61" s="332"/>
      <c r="OXC61" s="332"/>
      <c r="OXD61" s="332"/>
      <c r="OXE61" s="332"/>
      <c r="OXF61" s="332"/>
      <c r="OXG61" s="332"/>
      <c r="OXH61" s="332"/>
      <c r="OXI61" s="332"/>
      <c r="OXJ61" s="332"/>
      <c r="OXK61" s="332"/>
      <c r="OXL61" s="332"/>
      <c r="OXM61" s="332"/>
      <c r="OXN61" s="332"/>
      <c r="OXO61" s="332"/>
      <c r="OXP61" s="332"/>
      <c r="OXQ61" s="332"/>
      <c r="OXR61" s="332"/>
      <c r="OXS61" s="332"/>
      <c r="OXT61" s="332"/>
      <c r="OXU61" s="332"/>
      <c r="OXV61" s="332"/>
      <c r="OXW61" s="332"/>
      <c r="OXX61" s="332"/>
      <c r="OXY61" s="332"/>
      <c r="OXZ61" s="332"/>
      <c r="OYA61" s="332"/>
      <c r="OYB61" s="332"/>
      <c r="OYC61" s="332"/>
      <c r="OYD61" s="332"/>
      <c r="OYE61" s="332"/>
      <c r="OYF61" s="332"/>
      <c r="OYG61" s="332"/>
      <c r="OYH61" s="332"/>
      <c r="OYI61" s="332"/>
      <c r="OYJ61" s="332"/>
      <c r="OYK61" s="332"/>
      <c r="OYL61" s="332"/>
      <c r="OYM61" s="332"/>
      <c r="OYN61" s="332"/>
      <c r="OYO61" s="332"/>
      <c r="OYP61" s="332"/>
      <c r="OYQ61" s="332"/>
      <c r="OYR61" s="332"/>
      <c r="OYS61" s="332"/>
      <c r="OYT61" s="332"/>
      <c r="OYU61" s="332"/>
      <c r="OYV61" s="332"/>
      <c r="OYW61" s="332"/>
      <c r="OYX61" s="332"/>
      <c r="OYY61" s="332"/>
      <c r="OYZ61" s="332"/>
      <c r="OZA61" s="332"/>
      <c r="OZB61" s="332"/>
      <c r="OZC61" s="332"/>
      <c r="OZD61" s="332"/>
      <c r="OZE61" s="332"/>
      <c r="OZF61" s="332"/>
      <c r="OZG61" s="332"/>
      <c r="OZH61" s="332"/>
      <c r="OZI61" s="332"/>
      <c r="OZJ61" s="332"/>
      <c r="OZK61" s="332"/>
      <c r="OZL61" s="332"/>
      <c r="OZM61" s="332"/>
      <c r="OZN61" s="332"/>
      <c r="OZO61" s="332"/>
      <c r="OZP61" s="332"/>
      <c r="OZQ61" s="332"/>
      <c r="OZR61" s="332"/>
      <c r="OZS61" s="332"/>
      <c r="OZT61" s="332"/>
      <c r="OZU61" s="332"/>
      <c r="OZV61" s="332"/>
      <c r="OZW61" s="332"/>
      <c r="OZX61" s="332"/>
      <c r="OZY61" s="332"/>
      <c r="OZZ61" s="332"/>
      <c r="PAA61" s="332"/>
      <c r="PAB61" s="332"/>
      <c r="PAC61" s="332"/>
      <c r="PAD61" s="332"/>
      <c r="PAE61" s="332"/>
      <c r="PAF61" s="332"/>
      <c r="PAG61" s="332"/>
      <c r="PAH61" s="332"/>
      <c r="PAI61" s="332"/>
      <c r="PAJ61" s="332"/>
      <c r="PAK61" s="332"/>
      <c r="PAL61" s="332"/>
      <c r="PAM61" s="332"/>
      <c r="PAN61" s="332"/>
      <c r="PAO61" s="332"/>
      <c r="PAP61" s="332"/>
      <c r="PAQ61" s="332"/>
      <c r="PAR61" s="332"/>
      <c r="PAS61" s="332"/>
      <c r="PAT61" s="332"/>
      <c r="PAU61" s="332"/>
      <c r="PAV61" s="332"/>
      <c r="PAW61" s="332"/>
      <c r="PAX61" s="332"/>
      <c r="PAY61" s="332"/>
      <c r="PAZ61" s="332"/>
      <c r="PBA61" s="332"/>
      <c r="PBB61" s="332"/>
      <c r="PBC61" s="332"/>
      <c r="PBD61" s="332"/>
      <c r="PBE61" s="332"/>
      <c r="PBF61" s="332"/>
      <c r="PBG61" s="332"/>
      <c r="PBH61" s="332"/>
      <c r="PBI61" s="332"/>
      <c r="PBJ61" s="332"/>
      <c r="PBK61" s="332"/>
      <c r="PBL61" s="332"/>
      <c r="PBM61" s="332"/>
      <c r="PBN61" s="332"/>
      <c r="PBO61" s="332"/>
      <c r="PBP61" s="332"/>
      <c r="PBQ61" s="332"/>
      <c r="PBR61" s="332"/>
      <c r="PBS61" s="332"/>
      <c r="PBT61" s="332"/>
      <c r="PBU61" s="332"/>
      <c r="PBV61" s="332"/>
      <c r="PBW61" s="332"/>
      <c r="PBX61" s="332"/>
      <c r="PBY61" s="332"/>
      <c r="PBZ61" s="332"/>
      <c r="PCA61" s="332"/>
      <c r="PCB61" s="332"/>
      <c r="PCC61" s="332"/>
      <c r="PCD61" s="332"/>
      <c r="PCE61" s="332"/>
      <c r="PCF61" s="332"/>
      <c r="PCG61" s="332"/>
      <c r="PCH61" s="332"/>
      <c r="PCI61" s="332"/>
      <c r="PCJ61" s="332"/>
      <c r="PCK61" s="332"/>
      <c r="PCL61" s="332"/>
      <c r="PCM61" s="332"/>
      <c r="PCN61" s="332"/>
      <c r="PCO61" s="332"/>
      <c r="PCP61" s="332"/>
      <c r="PCQ61" s="332"/>
      <c r="PCR61" s="332"/>
      <c r="PCS61" s="332"/>
      <c r="PCT61" s="332"/>
      <c r="PCU61" s="332"/>
      <c r="PCV61" s="332"/>
      <c r="PCW61" s="332"/>
      <c r="PCX61" s="332"/>
      <c r="PCY61" s="332"/>
      <c r="PCZ61" s="332"/>
      <c r="PDA61" s="332"/>
      <c r="PDB61" s="332"/>
      <c r="PDC61" s="332"/>
      <c r="PDD61" s="332"/>
      <c r="PDE61" s="332"/>
      <c r="PDF61" s="332"/>
      <c r="PDG61" s="332"/>
      <c r="PDH61" s="332"/>
      <c r="PDI61" s="332"/>
      <c r="PDJ61" s="332"/>
      <c r="PDK61" s="332"/>
      <c r="PDL61" s="332"/>
      <c r="PDM61" s="332"/>
      <c r="PDN61" s="332"/>
      <c r="PDO61" s="332"/>
      <c r="PDP61" s="332"/>
      <c r="PDQ61" s="332"/>
      <c r="PDR61" s="332"/>
      <c r="PDS61" s="332"/>
      <c r="PDT61" s="332"/>
      <c r="PDU61" s="332"/>
      <c r="PDV61" s="332"/>
      <c r="PDW61" s="332"/>
      <c r="PDX61" s="332"/>
      <c r="PDY61" s="332"/>
      <c r="PDZ61" s="332"/>
      <c r="PEA61" s="332"/>
      <c r="PEB61" s="332"/>
      <c r="PEC61" s="332"/>
      <c r="PED61" s="332"/>
      <c r="PEE61" s="332"/>
      <c r="PEF61" s="332"/>
      <c r="PEG61" s="332"/>
      <c r="PEH61" s="332"/>
      <c r="PEI61" s="332"/>
      <c r="PEJ61" s="332"/>
      <c r="PEK61" s="332"/>
      <c r="PEL61" s="332"/>
      <c r="PEM61" s="332"/>
      <c r="PEN61" s="332"/>
      <c r="PEO61" s="332"/>
      <c r="PEP61" s="332"/>
      <c r="PEQ61" s="332"/>
      <c r="PER61" s="332"/>
      <c r="PES61" s="332"/>
      <c r="PET61" s="332"/>
      <c r="PEU61" s="332"/>
      <c r="PEV61" s="332"/>
      <c r="PEW61" s="332"/>
      <c r="PEX61" s="332"/>
      <c r="PEY61" s="332"/>
      <c r="PEZ61" s="332"/>
      <c r="PFA61" s="332"/>
      <c r="PFB61" s="332"/>
      <c r="PFC61" s="332"/>
      <c r="PFD61" s="332"/>
      <c r="PFE61" s="332"/>
      <c r="PFF61" s="332"/>
      <c r="PFG61" s="332"/>
      <c r="PFH61" s="332"/>
      <c r="PFI61" s="332"/>
      <c r="PFJ61" s="332"/>
      <c r="PFK61" s="332"/>
      <c r="PFL61" s="332"/>
      <c r="PFM61" s="332"/>
      <c r="PFN61" s="332"/>
      <c r="PFO61" s="332"/>
      <c r="PFP61" s="332"/>
      <c r="PFQ61" s="332"/>
      <c r="PFR61" s="332"/>
      <c r="PFS61" s="332"/>
      <c r="PFT61" s="332"/>
      <c r="PFU61" s="332"/>
      <c r="PFV61" s="332"/>
      <c r="PFW61" s="332"/>
      <c r="PFX61" s="332"/>
      <c r="PFY61" s="332"/>
      <c r="PFZ61" s="332"/>
      <c r="PGA61" s="332"/>
      <c r="PGB61" s="332"/>
      <c r="PGC61" s="332"/>
      <c r="PGD61" s="332"/>
      <c r="PGE61" s="332"/>
      <c r="PGF61" s="332"/>
      <c r="PGG61" s="332"/>
      <c r="PGH61" s="332"/>
      <c r="PGI61" s="332"/>
      <c r="PGJ61" s="332"/>
      <c r="PGK61" s="332"/>
      <c r="PGL61" s="332"/>
      <c r="PGM61" s="332"/>
      <c r="PGN61" s="332"/>
      <c r="PGO61" s="332"/>
      <c r="PGP61" s="332"/>
      <c r="PGQ61" s="332"/>
      <c r="PGR61" s="332"/>
      <c r="PGS61" s="332"/>
      <c r="PGT61" s="332"/>
      <c r="PGU61" s="332"/>
      <c r="PGV61" s="332"/>
      <c r="PGW61" s="332"/>
      <c r="PGX61" s="332"/>
      <c r="PGY61" s="332"/>
      <c r="PGZ61" s="332"/>
      <c r="PHA61" s="332"/>
      <c r="PHB61" s="332"/>
      <c r="PHC61" s="332"/>
      <c r="PHD61" s="332"/>
      <c r="PHE61" s="332"/>
      <c r="PHF61" s="332"/>
      <c r="PHG61" s="332"/>
      <c r="PHH61" s="332"/>
      <c r="PHI61" s="332"/>
      <c r="PHJ61" s="332"/>
      <c r="PHK61" s="332"/>
      <c r="PHL61" s="332"/>
      <c r="PHM61" s="332"/>
      <c r="PHN61" s="332"/>
      <c r="PHO61" s="332"/>
      <c r="PHP61" s="332"/>
      <c r="PHQ61" s="332"/>
      <c r="PHR61" s="332"/>
      <c r="PHS61" s="332"/>
      <c r="PHT61" s="332"/>
      <c r="PHU61" s="332"/>
      <c r="PHV61" s="332"/>
      <c r="PHW61" s="332"/>
      <c r="PHX61" s="332"/>
      <c r="PHY61" s="332"/>
      <c r="PHZ61" s="332"/>
      <c r="PIA61" s="332"/>
      <c r="PIB61" s="332"/>
      <c r="PIC61" s="332"/>
      <c r="PID61" s="332"/>
      <c r="PIE61" s="332"/>
      <c r="PIF61" s="332"/>
      <c r="PIG61" s="332"/>
      <c r="PIH61" s="332"/>
      <c r="PII61" s="332"/>
      <c r="PIJ61" s="332"/>
      <c r="PIK61" s="332"/>
      <c r="PIL61" s="332"/>
      <c r="PIM61" s="332"/>
      <c r="PIN61" s="332"/>
      <c r="PIO61" s="332"/>
      <c r="PIP61" s="332"/>
      <c r="PIQ61" s="332"/>
      <c r="PIR61" s="332"/>
      <c r="PIS61" s="332"/>
      <c r="PIT61" s="332"/>
      <c r="PIU61" s="332"/>
      <c r="PIV61" s="332"/>
      <c r="PIW61" s="332"/>
      <c r="PIX61" s="332"/>
      <c r="PIY61" s="332"/>
      <c r="PIZ61" s="332"/>
      <c r="PJA61" s="332"/>
      <c r="PJB61" s="332"/>
      <c r="PJC61" s="332"/>
      <c r="PJD61" s="332"/>
      <c r="PJE61" s="332"/>
      <c r="PJF61" s="332"/>
      <c r="PJG61" s="332"/>
      <c r="PJH61" s="332"/>
      <c r="PJI61" s="332"/>
      <c r="PJJ61" s="332"/>
      <c r="PJK61" s="332"/>
      <c r="PJL61" s="332"/>
      <c r="PJM61" s="332"/>
      <c r="PJN61" s="332"/>
      <c r="PJO61" s="332"/>
      <c r="PJP61" s="332"/>
      <c r="PJQ61" s="332"/>
      <c r="PJR61" s="332"/>
      <c r="PJS61" s="332"/>
      <c r="PJT61" s="332"/>
      <c r="PJU61" s="332"/>
      <c r="PJV61" s="332"/>
      <c r="PJW61" s="332"/>
      <c r="PJX61" s="332"/>
      <c r="PJY61" s="332"/>
      <c r="PJZ61" s="332"/>
      <c r="PKA61" s="332"/>
      <c r="PKB61" s="332"/>
      <c r="PKC61" s="332"/>
      <c r="PKD61" s="332"/>
      <c r="PKE61" s="332"/>
      <c r="PKF61" s="332"/>
      <c r="PKG61" s="332"/>
      <c r="PKH61" s="332"/>
      <c r="PKI61" s="332"/>
      <c r="PKJ61" s="332"/>
      <c r="PKK61" s="332"/>
      <c r="PKL61" s="332"/>
      <c r="PKM61" s="332"/>
      <c r="PKN61" s="332"/>
      <c r="PKO61" s="332"/>
      <c r="PKP61" s="332"/>
      <c r="PKQ61" s="332"/>
      <c r="PKR61" s="332"/>
      <c r="PKS61" s="332"/>
      <c r="PKT61" s="332"/>
      <c r="PKU61" s="332"/>
      <c r="PKV61" s="332"/>
      <c r="PKW61" s="332"/>
      <c r="PKX61" s="332"/>
      <c r="PKY61" s="332"/>
      <c r="PKZ61" s="332"/>
      <c r="PLA61" s="332"/>
      <c r="PLB61" s="332"/>
      <c r="PLC61" s="332"/>
      <c r="PLD61" s="332"/>
      <c r="PLE61" s="332"/>
      <c r="PLF61" s="332"/>
      <c r="PLG61" s="332"/>
      <c r="PLH61" s="332"/>
      <c r="PLI61" s="332"/>
      <c r="PLJ61" s="332"/>
      <c r="PLK61" s="332"/>
      <c r="PLL61" s="332"/>
      <c r="PLM61" s="332"/>
      <c r="PLN61" s="332"/>
      <c r="PLO61" s="332"/>
      <c r="PLP61" s="332"/>
      <c r="PLQ61" s="332"/>
      <c r="PLR61" s="332"/>
      <c r="PLS61" s="332"/>
      <c r="PLT61" s="332"/>
      <c r="PLU61" s="332"/>
      <c r="PLV61" s="332"/>
      <c r="PLW61" s="332"/>
      <c r="PLX61" s="332"/>
      <c r="PLY61" s="332"/>
      <c r="PLZ61" s="332"/>
      <c r="PMA61" s="332"/>
      <c r="PMB61" s="332"/>
      <c r="PMC61" s="332"/>
      <c r="PMD61" s="332"/>
      <c r="PME61" s="332"/>
      <c r="PMF61" s="332"/>
      <c r="PMG61" s="332"/>
      <c r="PMH61" s="332"/>
      <c r="PMI61" s="332"/>
      <c r="PMJ61" s="332"/>
      <c r="PMK61" s="332"/>
      <c r="PML61" s="332"/>
      <c r="PMM61" s="332"/>
      <c r="PMN61" s="332"/>
      <c r="PMO61" s="332"/>
      <c r="PMP61" s="332"/>
      <c r="PMQ61" s="332"/>
      <c r="PMR61" s="332"/>
      <c r="PMS61" s="332"/>
      <c r="PMT61" s="332"/>
      <c r="PMU61" s="332"/>
      <c r="PMV61" s="332"/>
      <c r="PMW61" s="332"/>
      <c r="PMX61" s="332"/>
      <c r="PMY61" s="332"/>
      <c r="PMZ61" s="332"/>
      <c r="PNA61" s="332"/>
      <c r="PNB61" s="332"/>
      <c r="PNC61" s="332"/>
      <c r="PND61" s="332"/>
      <c r="PNE61" s="332"/>
      <c r="PNF61" s="332"/>
      <c r="PNG61" s="332"/>
      <c r="PNH61" s="332"/>
      <c r="PNI61" s="332"/>
      <c r="PNJ61" s="332"/>
      <c r="PNK61" s="332"/>
      <c r="PNL61" s="332"/>
      <c r="PNM61" s="332"/>
      <c r="PNN61" s="332"/>
      <c r="PNO61" s="332"/>
      <c r="PNP61" s="332"/>
      <c r="PNQ61" s="332"/>
      <c r="PNR61" s="332"/>
      <c r="PNS61" s="332"/>
      <c r="PNT61" s="332"/>
      <c r="PNU61" s="332"/>
      <c r="PNV61" s="332"/>
      <c r="PNW61" s="332"/>
      <c r="PNX61" s="332"/>
      <c r="PNY61" s="332"/>
      <c r="PNZ61" s="332"/>
      <c r="POA61" s="332"/>
      <c r="POB61" s="332"/>
      <c r="POC61" s="332"/>
      <c r="POD61" s="332"/>
      <c r="POE61" s="332"/>
      <c r="POF61" s="332"/>
      <c r="POG61" s="332"/>
      <c r="POH61" s="332"/>
      <c r="POI61" s="332"/>
      <c r="POJ61" s="332"/>
      <c r="POK61" s="332"/>
      <c r="POL61" s="332"/>
      <c r="POM61" s="332"/>
      <c r="PON61" s="332"/>
      <c r="POO61" s="332"/>
      <c r="POP61" s="332"/>
      <c r="POQ61" s="332"/>
      <c r="POR61" s="332"/>
      <c r="POS61" s="332"/>
      <c r="POT61" s="332"/>
      <c r="POU61" s="332"/>
      <c r="POV61" s="332"/>
      <c r="POW61" s="332"/>
      <c r="POX61" s="332"/>
      <c r="POY61" s="332"/>
      <c r="POZ61" s="332"/>
      <c r="PPA61" s="332"/>
      <c r="PPB61" s="332"/>
      <c r="PPC61" s="332"/>
      <c r="PPD61" s="332"/>
      <c r="PPE61" s="332"/>
      <c r="PPF61" s="332"/>
      <c r="PPG61" s="332"/>
      <c r="PPH61" s="332"/>
      <c r="PPI61" s="332"/>
      <c r="PPJ61" s="332"/>
      <c r="PPK61" s="332"/>
      <c r="PPL61" s="332"/>
      <c r="PPM61" s="332"/>
      <c r="PPN61" s="332"/>
      <c r="PPO61" s="332"/>
      <c r="PPP61" s="332"/>
      <c r="PPQ61" s="332"/>
      <c r="PPR61" s="332"/>
      <c r="PPS61" s="332"/>
      <c r="PPT61" s="332"/>
      <c r="PPU61" s="332"/>
      <c r="PPV61" s="332"/>
      <c r="PPW61" s="332"/>
      <c r="PPX61" s="332"/>
      <c r="PPY61" s="332"/>
      <c r="PPZ61" s="332"/>
      <c r="PQA61" s="332"/>
      <c r="PQB61" s="332"/>
      <c r="PQC61" s="332"/>
      <c r="PQD61" s="332"/>
      <c r="PQE61" s="332"/>
      <c r="PQF61" s="332"/>
      <c r="PQG61" s="332"/>
      <c r="PQH61" s="332"/>
      <c r="PQI61" s="332"/>
      <c r="PQJ61" s="332"/>
      <c r="PQK61" s="332"/>
      <c r="PQL61" s="332"/>
      <c r="PQM61" s="332"/>
      <c r="PQN61" s="332"/>
      <c r="PQO61" s="332"/>
      <c r="PQP61" s="332"/>
      <c r="PQQ61" s="332"/>
      <c r="PQR61" s="332"/>
      <c r="PQS61" s="332"/>
      <c r="PQT61" s="332"/>
      <c r="PQU61" s="332"/>
      <c r="PQV61" s="332"/>
      <c r="PQW61" s="332"/>
      <c r="PQX61" s="332"/>
      <c r="PQY61" s="332"/>
      <c r="PQZ61" s="332"/>
      <c r="PRA61" s="332"/>
      <c r="PRB61" s="332"/>
      <c r="PRC61" s="332"/>
      <c r="PRD61" s="332"/>
      <c r="PRE61" s="332"/>
      <c r="PRF61" s="332"/>
      <c r="PRG61" s="332"/>
      <c r="PRH61" s="332"/>
      <c r="PRI61" s="332"/>
      <c r="PRJ61" s="332"/>
      <c r="PRK61" s="332"/>
      <c r="PRL61" s="332"/>
      <c r="PRM61" s="332"/>
      <c r="PRN61" s="332"/>
      <c r="PRO61" s="332"/>
      <c r="PRP61" s="332"/>
      <c r="PRQ61" s="332"/>
      <c r="PRR61" s="332"/>
      <c r="PRS61" s="332"/>
      <c r="PRT61" s="332"/>
      <c r="PRU61" s="332"/>
      <c r="PRV61" s="332"/>
      <c r="PRW61" s="332"/>
      <c r="PRX61" s="332"/>
      <c r="PRY61" s="332"/>
      <c r="PRZ61" s="332"/>
      <c r="PSA61" s="332"/>
      <c r="PSB61" s="332"/>
      <c r="PSC61" s="332"/>
      <c r="PSD61" s="332"/>
      <c r="PSE61" s="332"/>
      <c r="PSF61" s="332"/>
      <c r="PSG61" s="332"/>
      <c r="PSH61" s="332"/>
      <c r="PSI61" s="332"/>
      <c r="PSJ61" s="332"/>
      <c r="PSK61" s="332"/>
      <c r="PSL61" s="332"/>
      <c r="PSM61" s="332"/>
      <c r="PSN61" s="332"/>
      <c r="PSO61" s="332"/>
      <c r="PSP61" s="332"/>
      <c r="PSQ61" s="332"/>
      <c r="PSR61" s="332"/>
      <c r="PSS61" s="332"/>
      <c r="PST61" s="332"/>
      <c r="PSU61" s="332"/>
      <c r="PSV61" s="332"/>
      <c r="PSW61" s="332"/>
      <c r="PSX61" s="332"/>
      <c r="PSY61" s="332"/>
      <c r="PSZ61" s="332"/>
      <c r="PTA61" s="332"/>
      <c r="PTB61" s="332"/>
      <c r="PTC61" s="332"/>
      <c r="PTD61" s="332"/>
      <c r="PTE61" s="332"/>
      <c r="PTF61" s="332"/>
      <c r="PTG61" s="332"/>
      <c r="PTH61" s="332"/>
      <c r="PTI61" s="332"/>
      <c r="PTJ61" s="332"/>
      <c r="PTK61" s="332"/>
      <c r="PTL61" s="332"/>
      <c r="PTM61" s="332"/>
      <c r="PTN61" s="332"/>
      <c r="PTO61" s="332"/>
      <c r="PTP61" s="332"/>
      <c r="PTQ61" s="332"/>
      <c r="PTR61" s="332"/>
      <c r="PTS61" s="332"/>
      <c r="PTT61" s="332"/>
      <c r="PTU61" s="332"/>
      <c r="PTV61" s="332"/>
      <c r="PTW61" s="332"/>
      <c r="PTX61" s="332"/>
      <c r="PTY61" s="332"/>
      <c r="PTZ61" s="332"/>
      <c r="PUA61" s="332"/>
      <c r="PUB61" s="332"/>
      <c r="PUC61" s="332"/>
      <c r="PUD61" s="332"/>
      <c r="PUE61" s="332"/>
      <c r="PUF61" s="332"/>
      <c r="PUG61" s="332"/>
      <c r="PUH61" s="332"/>
      <c r="PUI61" s="332"/>
      <c r="PUJ61" s="332"/>
      <c r="PUK61" s="332"/>
      <c r="PUL61" s="332"/>
      <c r="PUM61" s="332"/>
      <c r="PUN61" s="332"/>
      <c r="PUO61" s="332"/>
      <c r="PUP61" s="332"/>
      <c r="PUQ61" s="332"/>
      <c r="PUR61" s="332"/>
      <c r="PUS61" s="332"/>
      <c r="PUT61" s="332"/>
      <c r="PUU61" s="332"/>
      <c r="PUV61" s="332"/>
      <c r="PUW61" s="332"/>
      <c r="PUX61" s="332"/>
      <c r="PUY61" s="332"/>
      <c r="PUZ61" s="332"/>
      <c r="PVA61" s="332"/>
      <c r="PVB61" s="332"/>
      <c r="PVC61" s="332"/>
      <c r="PVD61" s="332"/>
      <c r="PVE61" s="332"/>
      <c r="PVF61" s="332"/>
      <c r="PVG61" s="332"/>
      <c r="PVH61" s="332"/>
      <c r="PVI61" s="332"/>
      <c r="PVJ61" s="332"/>
      <c r="PVK61" s="332"/>
      <c r="PVL61" s="332"/>
      <c r="PVM61" s="332"/>
      <c r="PVN61" s="332"/>
      <c r="PVO61" s="332"/>
      <c r="PVP61" s="332"/>
      <c r="PVQ61" s="332"/>
      <c r="PVR61" s="332"/>
      <c r="PVS61" s="332"/>
      <c r="PVT61" s="332"/>
      <c r="PVU61" s="332"/>
      <c r="PVV61" s="332"/>
      <c r="PVW61" s="332"/>
      <c r="PVX61" s="332"/>
      <c r="PVY61" s="332"/>
      <c r="PVZ61" s="332"/>
      <c r="PWA61" s="332"/>
      <c r="PWB61" s="332"/>
      <c r="PWC61" s="332"/>
      <c r="PWD61" s="332"/>
      <c r="PWE61" s="332"/>
      <c r="PWF61" s="332"/>
      <c r="PWG61" s="332"/>
      <c r="PWH61" s="332"/>
      <c r="PWI61" s="332"/>
      <c r="PWJ61" s="332"/>
      <c r="PWK61" s="332"/>
      <c r="PWL61" s="332"/>
      <c r="PWM61" s="332"/>
      <c r="PWN61" s="332"/>
      <c r="PWO61" s="332"/>
      <c r="PWP61" s="332"/>
      <c r="PWQ61" s="332"/>
      <c r="PWR61" s="332"/>
      <c r="PWS61" s="332"/>
      <c r="PWT61" s="332"/>
      <c r="PWU61" s="332"/>
      <c r="PWV61" s="332"/>
      <c r="PWW61" s="332"/>
      <c r="PWX61" s="332"/>
      <c r="PWY61" s="332"/>
      <c r="PWZ61" s="332"/>
      <c r="PXA61" s="332"/>
      <c r="PXB61" s="332"/>
      <c r="PXC61" s="332"/>
      <c r="PXD61" s="332"/>
      <c r="PXE61" s="332"/>
      <c r="PXF61" s="332"/>
      <c r="PXG61" s="332"/>
      <c r="PXH61" s="332"/>
      <c r="PXI61" s="332"/>
      <c r="PXJ61" s="332"/>
      <c r="PXK61" s="332"/>
      <c r="PXL61" s="332"/>
      <c r="PXM61" s="332"/>
      <c r="PXN61" s="332"/>
      <c r="PXO61" s="332"/>
      <c r="PXP61" s="332"/>
      <c r="PXQ61" s="332"/>
      <c r="PXR61" s="332"/>
      <c r="PXS61" s="332"/>
      <c r="PXT61" s="332"/>
      <c r="PXU61" s="332"/>
      <c r="PXV61" s="332"/>
      <c r="PXW61" s="332"/>
      <c r="PXX61" s="332"/>
      <c r="PXY61" s="332"/>
      <c r="PXZ61" s="332"/>
      <c r="PYA61" s="332"/>
      <c r="PYB61" s="332"/>
      <c r="PYC61" s="332"/>
      <c r="PYD61" s="332"/>
      <c r="PYE61" s="332"/>
      <c r="PYF61" s="332"/>
      <c r="PYG61" s="332"/>
      <c r="PYH61" s="332"/>
      <c r="PYI61" s="332"/>
      <c r="PYJ61" s="332"/>
      <c r="PYK61" s="332"/>
      <c r="PYL61" s="332"/>
      <c r="PYM61" s="332"/>
      <c r="PYN61" s="332"/>
      <c r="PYO61" s="332"/>
      <c r="PYP61" s="332"/>
      <c r="PYQ61" s="332"/>
      <c r="PYR61" s="332"/>
      <c r="PYS61" s="332"/>
      <c r="PYT61" s="332"/>
      <c r="PYU61" s="332"/>
      <c r="PYV61" s="332"/>
      <c r="PYW61" s="332"/>
      <c r="PYX61" s="332"/>
      <c r="PYY61" s="332"/>
      <c r="PYZ61" s="332"/>
      <c r="PZA61" s="332"/>
      <c r="PZB61" s="332"/>
      <c r="PZC61" s="332"/>
      <c r="PZD61" s="332"/>
      <c r="PZE61" s="332"/>
      <c r="PZF61" s="332"/>
      <c r="PZG61" s="332"/>
      <c r="PZH61" s="332"/>
      <c r="PZI61" s="332"/>
      <c r="PZJ61" s="332"/>
      <c r="PZK61" s="332"/>
      <c r="PZL61" s="332"/>
      <c r="PZM61" s="332"/>
      <c r="PZN61" s="332"/>
      <c r="PZO61" s="332"/>
      <c r="PZP61" s="332"/>
      <c r="PZQ61" s="332"/>
      <c r="PZR61" s="332"/>
      <c r="PZS61" s="332"/>
      <c r="PZT61" s="332"/>
      <c r="PZU61" s="332"/>
      <c r="PZV61" s="332"/>
      <c r="PZW61" s="332"/>
      <c r="PZX61" s="332"/>
      <c r="PZY61" s="332"/>
      <c r="PZZ61" s="332"/>
      <c r="QAA61" s="332"/>
      <c r="QAB61" s="332"/>
      <c r="QAC61" s="332"/>
      <c r="QAD61" s="332"/>
      <c r="QAE61" s="332"/>
      <c r="QAF61" s="332"/>
      <c r="QAG61" s="332"/>
      <c r="QAH61" s="332"/>
      <c r="QAI61" s="332"/>
      <c r="QAJ61" s="332"/>
      <c r="QAK61" s="332"/>
      <c r="QAL61" s="332"/>
      <c r="QAM61" s="332"/>
      <c r="QAN61" s="332"/>
      <c r="QAO61" s="332"/>
      <c r="QAP61" s="332"/>
      <c r="QAQ61" s="332"/>
      <c r="QAR61" s="332"/>
      <c r="QAS61" s="332"/>
      <c r="QAT61" s="332"/>
      <c r="QAU61" s="332"/>
      <c r="QAV61" s="332"/>
      <c r="QAW61" s="332"/>
      <c r="QAX61" s="332"/>
      <c r="QAY61" s="332"/>
      <c r="QAZ61" s="332"/>
      <c r="QBA61" s="332"/>
      <c r="QBB61" s="332"/>
      <c r="QBC61" s="332"/>
      <c r="QBD61" s="332"/>
      <c r="QBE61" s="332"/>
      <c r="QBF61" s="332"/>
      <c r="QBG61" s="332"/>
      <c r="QBH61" s="332"/>
      <c r="QBI61" s="332"/>
      <c r="QBJ61" s="332"/>
      <c r="QBK61" s="332"/>
      <c r="QBL61" s="332"/>
      <c r="QBM61" s="332"/>
      <c r="QBN61" s="332"/>
      <c r="QBO61" s="332"/>
      <c r="QBP61" s="332"/>
      <c r="QBQ61" s="332"/>
      <c r="QBR61" s="332"/>
      <c r="QBS61" s="332"/>
      <c r="QBT61" s="332"/>
      <c r="QBU61" s="332"/>
      <c r="QBV61" s="332"/>
      <c r="QBW61" s="332"/>
      <c r="QBX61" s="332"/>
      <c r="QBY61" s="332"/>
      <c r="QBZ61" s="332"/>
      <c r="QCA61" s="332"/>
      <c r="QCB61" s="332"/>
      <c r="QCC61" s="332"/>
      <c r="QCD61" s="332"/>
      <c r="QCE61" s="332"/>
      <c r="QCF61" s="332"/>
      <c r="QCG61" s="332"/>
      <c r="QCH61" s="332"/>
      <c r="QCI61" s="332"/>
      <c r="QCJ61" s="332"/>
      <c r="QCK61" s="332"/>
      <c r="QCL61" s="332"/>
      <c r="QCM61" s="332"/>
      <c r="QCN61" s="332"/>
      <c r="QCO61" s="332"/>
      <c r="QCP61" s="332"/>
      <c r="QCQ61" s="332"/>
      <c r="QCR61" s="332"/>
      <c r="QCS61" s="332"/>
      <c r="QCT61" s="332"/>
      <c r="QCU61" s="332"/>
      <c r="QCV61" s="332"/>
      <c r="QCW61" s="332"/>
      <c r="QCX61" s="332"/>
      <c r="QCY61" s="332"/>
      <c r="QCZ61" s="332"/>
      <c r="QDA61" s="332"/>
      <c r="QDB61" s="332"/>
      <c r="QDC61" s="332"/>
      <c r="QDD61" s="332"/>
      <c r="QDE61" s="332"/>
      <c r="QDF61" s="332"/>
      <c r="QDG61" s="332"/>
      <c r="QDH61" s="332"/>
      <c r="QDI61" s="332"/>
      <c r="QDJ61" s="332"/>
      <c r="QDK61" s="332"/>
      <c r="QDL61" s="332"/>
      <c r="QDM61" s="332"/>
      <c r="QDN61" s="332"/>
      <c r="QDO61" s="332"/>
      <c r="QDP61" s="332"/>
      <c r="QDQ61" s="332"/>
      <c r="QDR61" s="332"/>
      <c r="QDS61" s="332"/>
      <c r="QDT61" s="332"/>
      <c r="QDU61" s="332"/>
      <c r="QDV61" s="332"/>
      <c r="QDW61" s="332"/>
      <c r="QDX61" s="332"/>
      <c r="QDY61" s="332"/>
      <c r="QDZ61" s="332"/>
      <c r="QEA61" s="332"/>
      <c r="QEB61" s="332"/>
      <c r="QEC61" s="332"/>
      <c r="QED61" s="332"/>
      <c r="QEE61" s="332"/>
      <c r="QEF61" s="332"/>
      <c r="QEG61" s="332"/>
      <c r="QEH61" s="332"/>
      <c r="QEI61" s="332"/>
      <c r="QEJ61" s="332"/>
      <c r="QEK61" s="332"/>
      <c r="QEL61" s="332"/>
      <c r="QEM61" s="332"/>
      <c r="QEN61" s="332"/>
      <c r="QEO61" s="332"/>
      <c r="QEP61" s="332"/>
      <c r="QEQ61" s="332"/>
      <c r="QER61" s="332"/>
      <c r="QES61" s="332"/>
      <c r="QET61" s="332"/>
      <c r="QEU61" s="332"/>
      <c r="QEV61" s="332"/>
      <c r="QEW61" s="332"/>
      <c r="QEX61" s="332"/>
      <c r="QEY61" s="332"/>
      <c r="QEZ61" s="332"/>
      <c r="QFA61" s="332"/>
      <c r="QFB61" s="332"/>
      <c r="QFC61" s="332"/>
      <c r="QFD61" s="332"/>
      <c r="QFE61" s="332"/>
      <c r="QFF61" s="332"/>
      <c r="QFG61" s="332"/>
      <c r="QFH61" s="332"/>
      <c r="QFI61" s="332"/>
      <c r="QFJ61" s="332"/>
      <c r="QFK61" s="332"/>
      <c r="QFL61" s="332"/>
      <c r="QFM61" s="332"/>
      <c r="QFN61" s="332"/>
      <c r="QFO61" s="332"/>
      <c r="QFP61" s="332"/>
      <c r="QFQ61" s="332"/>
      <c r="QFR61" s="332"/>
      <c r="QFS61" s="332"/>
      <c r="QFT61" s="332"/>
      <c r="QFU61" s="332"/>
      <c r="QFV61" s="332"/>
      <c r="QFW61" s="332"/>
      <c r="QFX61" s="332"/>
      <c r="QFY61" s="332"/>
      <c r="QFZ61" s="332"/>
      <c r="QGA61" s="332"/>
      <c r="QGB61" s="332"/>
      <c r="QGC61" s="332"/>
      <c r="QGD61" s="332"/>
      <c r="QGE61" s="332"/>
      <c r="QGF61" s="332"/>
      <c r="QGG61" s="332"/>
      <c r="QGH61" s="332"/>
      <c r="QGI61" s="332"/>
      <c r="QGJ61" s="332"/>
      <c r="QGK61" s="332"/>
      <c r="QGL61" s="332"/>
      <c r="QGM61" s="332"/>
      <c r="QGN61" s="332"/>
      <c r="QGO61" s="332"/>
      <c r="QGP61" s="332"/>
      <c r="QGQ61" s="332"/>
      <c r="QGR61" s="332"/>
      <c r="QGS61" s="332"/>
      <c r="QGT61" s="332"/>
      <c r="QGU61" s="332"/>
      <c r="QGV61" s="332"/>
      <c r="QGW61" s="332"/>
      <c r="QGX61" s="332"/>
      <c r="QGY61" s="332"/>
      <c r="QGZ61" s="332"/>
      <c r="QHA61" s="332"/>
      <c r="QHB61" s="332"/>
      <c r="QHC61" s="332"/>
      <c r="QHD61" s="332"/>
      <c r="QHE61" s="332"/>
      <c r="QHF61" s="332"/>
      <c r="QHG61" s="332"/>
      <c r="QHH61" s="332"/>
      <c r="QHI61" s="332"/>
      <c r="QHJ61" s="332"/>
      <c r="QHK61" s="332"/>
      <c r="QHL61" s="332"/>
      <c r="QHM61" s="332"/>
      <c r="QHN61" s="332"/>
      <c r="QHO61" s="332"/>
      <c r="QHP61" s="332"/>
      <c r="QHQ61" s="332"/>
      <c r="QHR61" s="332"/>
      <c r="QHS61" s="332"/>
      <c r="QHT61" s="332"/>
      <c r="QHU61" s="332"/>
      <c r="QHV61" s="332"/>
      <c r="QHW61" s="332"/>
      <c r="QHX61" s="332"/>
      <c r="QHY61" s="332"/>
      <c r="QHZ61" s="332"/>
      <c r="QIA61" s="332"/>
      <c r="QIB61" s="332"/>
      <c r="QIC61" s="332"/>
      <c r="QID61" s="332"/>
      <c r="QIE61" s="332"/>
      <c r="QIF61" s="332"/>
      <c r="QIG61" s="332"/>
      <c r="QIH61" s="332"/>
      <c r="QII61" s="332"/>
      <c r="QIJ61" s="332"/>
      <c r="QIK61" s="332"/>
      <c r="QIL61" s="332"/>
      <c r="QIM61" s="332"/>
      <c r="QIN61" s="332"/>
      <c r="QIO61" s="332"/>
      <c r="QIP61" s="332"/>
      <c r="QIQ61" s="332"/>
      <c r="QIR61" s="332"/>
      <c r="QIS61" s="332"/>
      <c r="QIT61" s="332"/>
      <c r="QIU61" s="332"/>
      <c r="QIV61" s="332"/>
      <c r="QIW61" s="332"/>
      <c r="QIX61" s="332"/>
      <c r="QIY61" s="332"/>
      <c r="QIZ61" s="332"/>
      <c r="QJA61" s="332"/>
      <c r="QJB61" s="332"/>
      <c r="QJC61" s="332"/>
      <c r="QJD61" s="332"/>
      <c r="QJE61" s="332"/>
      <c r="QJF61" s="332"/>
      <c r="QJG61" s="332"/>
      <c r="QJH61" s="332"/>
      <c r="QJI61" s="332"/>
      <c r="QJJ61" s="332"/>
      <c r="QJK61" s="332"/>
      <c r="QJL61" s="332"/>
      <c r="QJM61" s="332"/>
      <c r="QJN61" s="332"/>
      <c r="QJO61" s="332"/>
      <c r="QJP61" s="332"/>
      <c r="QJQ61" s="332"/>
      <c r="QJR61" s="332"/>
      <c r="QJS61" s="332"/>
      <c r="QJT61" s="332"/>
      <c r="QJU61" s="332"/>
      <c r="QJV61" s="332"/>
      <c r="QJW61" s="332"/>
      <c r="QJX61" s="332"/>
      <c r="QJY61" s="332"/>
      <c r="QJZ61" s="332"/>
      <c r="QKA61" s="332"/>
      <c r="QKB61" s="332"/>
      <c r="QKC61" s="332"/>
      <c r="QKD61" s="332"/>
      <c r="QKE61" s="332"/>
      <c r="QKF61" s="332"/>
      <c r="QKG61" s="332"/>
      <c r="QKH61" s="332"/>
      <c r="QKI61" s="332"/>
      <c r="QKJ61" s="332"/>
      <c r="QKK61" s="332"/>
      <c r="QKL61" s="332"/>
      <c r="QKM61" s="332"/>
      <c r="QKN61" s="332"/>
      <c r="QKO61" s="332"/>
      <c r="QKP61" s="332"/>
      <c r="QKQ61" s="332"/>
      <c r="QKR61" s="332"/>
      <c r="QKS61" s="332"/>
      <c r="QKT61" s="332"/>
      <c r="QKU61" s="332"/>
      <c r="QKV61" s="332"/>
      <c r="QKW61" s="332"/>
      <c r="QKX61" s="332"/>
      <c r="QKY61" s="332"/>
      <c r="QKZ61" s="332"/>
      <c r="QLA61" s="332"/>
      <c r="QLB61" s="332"/>
      <c r="QLC61" s="332"/>
      <c r="QLD61" s="332"/>
      <c r="QLE61" s="332"/>
      <c r="QLF61" s="332"/>
      <c r="QLG61" s="332"/>
      <c r="QLH61" s="332"/>
      <c r="QLI61" s="332"/>
      <c r="QLJ61" s="332"/>
      <c r="QLK61" s="332"/>
      <c r="QLL61" s="332"/>
      <c r="QLM61" s="332"/>
      <c r="QLN61" s="332"/>
      <c r="QLO61" s="332"/>
      <c r="QLP61" s="332"/>
      <c r="QLQ61" s="332"/>
      <c r="QLR61" s="332"/>
      <c r="QLS61" s="332"/>
      <c r="QLT61" s="332"/>
      <c r="QLU61" s="332"/>
      <c r="QLV61" s="332"/>
      <c r="QLW61" s="332"/>
      <c r="QLX61" s="332"/>
      <c r="QLY61" s="332"/>
      <c r="QLZ61" s="332"/>
      <c r="QMA61" s="332"/>
      <c r="QMB61" s="332"/>
      <c r="QMC61" s="332"/>
      <c r="QMD61" s="332"/>
      <c r="QME61" s="332"/>
      <c r="QMF61" s="332"/>
      <c r="QMG61" s="332"/>
      <c r="QMH61" s="332"/>
      <c r="QMI61" s="332"/>
      <c r="QMJ61" s="332"/>
      <c r="QMK61" s="332"/>
      <c r="QML61" s="332"/>
      <c r="QMM61" s="332"/>
      <c r="QMN61" s="332"/>
      <c r="QMO61" s="332"/>
      <c r="QMP61" s="332"/>
      <c r="QMQ61" s="332"/>
      <c r="QMR61" s="332"/>
      <c r="QMS61" s="332"/>
      <c r="QMT61" s="332"/>
      <c r="QMU61" s="332"/>
      <c r="QMV61" s="332"/>
      <c r="QMW61" s="332"/>
      <c r="QMX61" s="332"/>
      <c r="QMY61" s="332"/>
      <c r="QMZ61" s="332"/>
      <c r="QNA61" s="332"/>
      <c r="QNB61" s="332"/>
      <c r="QNC61" s="332"/>
      <c r="QND61" s="332"/>
      <c r="QNE61" s="332"/>
      <c r="QNF61" s="332"/>
      <c r="QNG61" s="332"/>
      <c r="QNH61" s="332"/>
      <c r="QNI61" s="332"/>
      <c r="QNJ61" s="332"/>
      <c r="QNK61" s="332"/>
      <c r="QNL61" s="332"/>
      <c r="QNM61" s="332"/>
      <c r="QNN61" s="332"/>
      <c r="QNO61" s="332"/>
      <c r="QNP61" s="332"/>
      <c r="QNQ61" s="332"/>
      <c r="QNR61" s="332"/>
      <c r="QNS61" s="332"/>
      <c r="QNT61" s="332"/>
      <c r="QNU61" s="332"/>
      <c r="QNV61" s="332"/>
      <c r="QNW61" s="332"/>
      <c r="QNX61" s="332"/>
      <c r="QNY61" s="332"/>
      <c r="QNZ61" s="332"/>
      <c r="QOA61" s="332"/>
      <c r="QOB61" s="332"/>
      <c r="QOC61" s="332"/>
      <c r="QOD61" s="332"/>
      <c r="QOE61" s="332"/>
      <c r="QOF61" s="332"/>
      <c r="QOG61" s="332"/>
      <c r="QOH61" s="332"/>
      <c r="QOI61" s="332"/>
      <c r="QOJ61" s="332"/>
      <c r="QOK61" s="332"/>
      <c r="QOL61" s="332"/>
      <c r="QOM61" s="332"/>
      <c r="QON61" s="332"/>
      <c r="QOO61" s="332"/>
      <c r="QOP61" s="332"/>
      <c r="QOQ61" s="332"/>
      <c r="QOR61" s="332"/>
      <c r="QOS61" s="332"/>
      <c r="QOT61" s="332"/>
      <c r="QOU61" s="332"/>
      <c r="QOV61" s="332"/>
      <c r="QOW61" s="332"/>
      <c r="QOX61" s="332"/>
      <c r="QOY61" s="332"/>
      <c r="QOZ61" s="332"/>
      <c r="QPA61" s="332"/>
      <c r="QPB61" s="332"/>
      <c r="QPC61" s="332"/>
      <c r="QPD61" s="332"/>
      <c r="QPE61" s="332"/>
      <c r="QPF61" s="332"/>
      <c r="QPG61" s="332"/>
      <c r="QPH61" s="332"/>
      <c r="QPI61" s="332"/>
      <c r="QPJ61" s="332"/>
      <c r="QPK61" s="332"/>
      <c r="QPL61" s="332"/>
      <c r="QPM61" s="332"/>
      <c r="QPN61" s="332"/>
      <c r="QPO61" s="332"/>
      <c r="QPP61" s="332"/>
      <c r="QPQ61" s="332"/>
      <c r="QPR61" s="332"/>
      <c r="QPS61" s="332"/>
      <c r="QPT61" s="332"/>
      <c r="QPU61" s="332"/>
      <c r="QPV61" s="332"/>
      <c r="QPW61" s="332"/>
      <c r="QPX61" s="332"/>
      <c r="QPY61" s="332"/>
      <c r="QPZ61" s="332"/>
      <c r="QQA61" s="332"/>
      <c r="QQB61" s="332"/>
      <c r="QQC61" s="332"/>
      <c r="QQD61" s="332"/>
      <c r="QQE61" s="332"/>
      <c r="QQF61" s="332"/>
      <c r="QQG61" s="332"/>
      <c r="QQH61" s="332"/>
      <c r="QQI61" s="332"/>
      <c r="QQJ61" s="332"/>
      <c r="QQK61" s="332"/>
      <c r="QQL61" s="332"/>
      <c r="QQM61" s="332"/>
      <c r="QQN61" s="332"/>
      <c r="QQO61" s="332"/>
      <c r="QQP61" s="332"/>
      <c r="QQQ61" s="332"/>
      <c r="QQR61" s="332"/>
      <c r="QQS61" s="332"/>
      <c r="QQT61" s="332"/>
      <c r="QQU61" s="332"/>
      <c r="QQV61" s="332"/>
      <c r="QQW61" s="332"/>
      <c r="QQX61" s="332"/>
      <c r="QQY61" s="332"/>
      <c r="QQZ61" s="332"/>
      <c r="QRA61" s="332"/>
      <c r="QRB61" s="332"/>
      <c r="QRC61" s="332"/>
      <c r="QRD61" s="332"/>
      <c r="QRE61" s="332"/>
      <c r="QRF61" s="332"/>
      <c r="QRG61" s="332"/>
      <c r="QRH61" s="332"/>
      <c r="QRI61" s="332"/>
      <c r="QRJ61" s="332"/>
      <c r="QRK61" s="332"/>
      <c r="QRL61" s="332"/>
      <c r="QRM61" s="332"/>
      <c r="QRN61" s="332"/>
      <c r="QRO61" s="332"/>
      <c r="QRP61" s="332"/>
      <c r="QRQ61" s="332"/>
      <c r="QRR61" s="332"/>
      <c r="QRS61" s="332"/>
      <c r="QRT61" s="332"/>
      <c r="QRU61" s="332"/>
      <c r="QRV61" s="332"/>
      <c r="QRW61" s="332"/>
      <c r="QRX61" s="332"/>
      <c r="QRY61" s="332"/>
      <c r="QRZ61" s="332"/>
      <c r="QSA61" s="332"/>
      <c r="QSB61" s="332"/>
      <c r="QSC61" s="332"/>
      <c r="QSD61" s="332"/>
      <c r="QSE61" s="332"/>
      <c r="QSF61" s="332"/>
      <c r="QSG61" s="332"/>
      <c r="QSH61" s="332"/>
      <c r="QSI61" s="332"/>
      <c r="QSJ61" s="332"/>
      <c r="QSK61" s="332"/>
      <c r="QSL61" s="332"/>
      <c r="QSM61" s="332"/>
      <c r="QSN61" s="332"/>
      <c r="QSO61" s="332"/>
      <c r="QSP61" s="332"/>
      <c r="QSQ61" s="332"/>
      <c r="QSR61" s="332"/>
      <c r="QSS61" s="332"/>
      <c r="QST61" s="332"/>
      <c r="QSU61" s="332"/>
      <c r="QSV61" s="332"/>
      <c r="QSW61" s="332"/>
      <c r="QSX61" s="332"/>
      <c r="QSY61" s="332"/>
      <c r="QSZ61" s="332"/>
      <c r="QTA61" s="332"/>
      <c r="QTB61" s="332"/>
      <c r="QTC61" s="332"/>
      <c r="QTD61" s="332"/>
      <c r="QTE61" s="332"/>
      <c r="QTF61" s="332"/>
      <c r="QTG61" s="332"/>
      <c r="QTH61" s="332"/>
      <c r="QTI61" s="332"/>
      <c r="QTJ61" s="332"/>
      <c r="QTK61" s="332"/>
      <c r="QTL61" s="332"/>
      <c r="QTM61" s="332"/>
      <c r="QTN61" s="332"/>
      <c r="QTO61" s="332"/>
      <c r="QTP61" s="332"/>
      <c r="QTQ61" s="332"/>
      <c r="QTR61" s="332"/>
      <c r="QTS61" s="332"/>
      <c r="QTT61" s="332"/>
      <c r="QTU61" s="332"/>
      <c r="QTV61" s="332"/>
      <c r="QTW61" s="332"/>
      <c r="QTX61" s="332"/>
      <c r="QTY61" s="332"/>
      <c r="QTZ61" s="332"/>
      <c r="QUA61" s="332"/>
      <c r="QUB61" s="332"/>
      <c r="QUC61" s="332"/>
      <c r="QUD61" s="332"/>
      <c r="QUE61" s="332"/>
      <c r="QUF61" s="332"/>
      <c r="QUG61" s="332"/>
      <c r="QUH61" s="332"/>
      <c r="QUI61" s="332"/>
      <c r="QUJ61" s="332"/>
      <c r="QUK61" s="332"/>
      <c r="QUL61" s="332"/>
      <c r="QUM61" s="332"/>
      <c r="QUN61" s="332"/>
      <c r="QUO61" s="332"/>
      <c r="QUP61" s="332"/>
      <c r="QUQ61" s="332"/>
      <c r="QUR61" s="332"/>
      <c r="QUS61" s="332"/>
      <c r="QUT61" s="332"/>
      <c r="QUU61" s="332"/>
      <c r="QUV61" s="332"/>
      <c r="QUW61" s="332"/>
      <c r="QUX61" s="332"/>
      <c r="QUY61" s="332"/>
      <c r="QUZ61" s="332"/>
      <c r="QVA61" s="332"/>
      <c r="QVB61" s="332"/>
      <c r="QVC61" s="332"/>
      <c r="QVD61" s="332"/>
      <c r="QVE61" s="332"/>
      <c r="QVF61" s="332"/>
      <c r="QVG61" s="332"/>
      <c r="QVH61" s="332"/>
      <c r="QVI61" s="332"/>
      <c r="QVJ61" s="332"/>
      <c r="QVK61" s="332"/>
      <c r="QVL61" s="332"/>
      <c r="QVM61" s="332"/>
      <c r="QVN61" s="332"/>
      <c r="QVO61" s="332"/>
      <c r="QVP61" s="332"/>
      <c r="QVQ61" s="332"/>
      <c r="QVR61" s="332"/>
      <c r="QVS61" s="332"/>
      <c r="QVT61" s="332"/>
      <c r="QVU61" s="332"/>
      <c r="QVV61" s="332"/>
      <c r="QVW61" s="332"/>
      <c r="QVX61" s="332"/>
      <c r="QVY61" s="332"/>
      <c r="QVZ61" s="332"/>
      <c r="QWA61" s="332"/>
      <c r="QWB61" s="332"/>
      <c r="QWC61" s="332"/>
      <c r="QWD61" s="332"/>
      <c r="QWE61" s="332"/>
      <c r="QWF61" s="332"/>
      <c r="QWG61" s="332"/>
      <c r="QWH61" s="332"/>
      <c r="QWI61" s="332"/>
      <c r="QWJ61" s="332"/>
      <c r="QWK61" s="332"/>
      <c r="QWL61" s="332"/>
      <c r="QWM61" s="332"/>
      <c r="QWN61" s="332"/>
      <c r="QWO61" s="332"/>
      <c r="QWP61" s="332"/>
      <c r="QWQ61" s="332"/>
      <c r="QWR61" s="332"/>
      <c r="QWS61" s="332"/>
      <c r="QWT61" s="332"/>
      <c r="QWU61" s="332"/>
      <c r="QWV61" s="332"/>
      <c r="QWW61" s="332"/>
      <c r="QWX61" s="332"/>
      <c r="QWY61" s="332"/>
      <c r="QWZ61" s="332"/>
      <c r="QXA61" s="332"/>
      <c r="QXB61" s="332"/>
      <c r="QXC61" s="332"/>
      <c r="QXD61" s="332"/>
      <c r="QXE61" s="332"/>
      <c r="QXF61" s="332"/>
      <c r="QXG61" s="332"/>
      <c r="QXH61" s="332"/>
      <c r="QXI61" s="332"/>
      <c r="QXJ61" s="332"/>
      <c r="QXK61" s="332"/>
      <c r="QXL61" s="332"/>
      <c r="QXM61" s="332"/>
      <c r="QXN61" s="332"/>
      <c r="QXO61" s="332"/>
      <c r="QXP61" s="332"/>
      <c r="QXQ61" s="332"/>
      <c r="QXR61" s="332"/>
      <c r="QXS61" s="332"/>
      <c r="QXT61" s="332"/>
      <c r="QXU61" s="332"/>
      <c r="QXV61" s="332"/>
      <c r="QXW61" s="332"/>
      <c r="QXX61" s="332"/>
      <c r="QXY61" s="332"/>
      <c r="QXZ61" s="332"/>
      <c r="QYA61" s="332"/>
      <c r="QYB61" s="332"/>
      <c r="QYC61" s="332"/>
      <c r="QYD61" s="332"/>
      <c r="QYE61" s="332"/>
      <c r="QYF61" s="332"/>
      <c r="QYG61" s="332"/>
      <c r="QYH61" s="332"/>
      <c r="QYI61" s="332"/>
      <c r="QYJ61" s="332"/>
      <c r="QYK61" s="332"/>
      <c r="QYL61" s="332"/>
      <c r="QYM61" s="332"/>
      <c r="QYN61" s="332"/>
      <c r="QYO61" s="332"/>
      <c r="QYP61" s="332"/>
      <c r="QYQ61" s="332"/>
      <c r="QYR61" s="332"/>
      <c r="QYS61" s="332"/>
      <c r="QYT61" s="332"/>
      <c r="QYU61" s="332"/>
      <c r="QYV61" s="332"/>
      <c r="QYW61" s="332"/>
      <c r="QYX61" s="332"/>
      <c r="QYY61" s="332"/>
      <c r="QYZ61" s="332"/>
      <c r="QZA61" s="332"/>
      <c r="QZB61" s="332"/>
      <c r="QZC61" s="332"/>
      <c r="QZD61" s="332"/>
      <c r="QZE61" s="332"/>
      <c r="QZF61" s="332"/>
      <c r="QZG61" s="332"/>
      <c r="QZH61" s="332"/>
      <c r="QZI61" s="332"/>
      <c r="QZJ61" s="332"/>
      <c r="QZK61" s="332"/>
      <c r="QZL61" s="332"/>
      <c r="QZM61" s="332"/>
      <c r="QZN61" s="332"/>
      <c r="QZO61" s="332"/>
      <c r="QZP61" s="332"/>
      <c r="QZQ61" s="332"/>
      <c r="QZR61" s="332"/>
      <c r="QZS61" s="332"/>
      <c r="QZT61" s="332"/>
      <c r="QZU61" s="332"/>
      <c r="QZV61" s="332"/>
      <c r="QZW61" s="332"/>
      <c r="QZX61" s="332"/>
      <c r="QZY61" s="332"/>
      <c r="QZZ61" s="332"/>
      <c r="RAA61" s="332"/>
      <c r="RAB61" s="332"/>
      <c r="RAC61" s="332"/>
      <c r="RAD61" s="332"/>
      <c r="RAE61" s="332"/>
      <c r="RAF61" s="332"/>
      <c r="RAG61" s="332"/>
      <c r="RAH61" s="332"/>
      <c r="RAI61" s="332"/>
      <c r="RAJ61" s="332"/>
      <c r="RAK61" s="332"/>
      <c r="RAL61" s="332"/>
      <c r="RAM61" s="332"/>
      <c r="RAN61" s="332"/>
      <c r="RAO61" s="332"/>
      <c r="RAP61" s="332"/>
      <c r="RAQ61" s="332"/>
      <c r="RAR61" s="332"/>
      <c r="RAS61" s="332"/>
      <c r="RAT61" s="332"/>
      <c r="RAU61" s="332"/>
      <c r="RAV61" s="332"/>
      <c r="RAW61" s="332"/>
      <c r="RAX61" s="332"/>
      <c r="RAY61" s="332"/>
      <c r="RAZ61" s="332"/>
      <c r="RBA61" s="332"/>
      <c r="RBB61" s="332"/>
      <c r="RBC61" s="332"/>
      <c r="RBD61" s="332"/>
      <c r="RBE61" s="332"/>
      <c r="RBF61" s="332"/>
      <c r="RBG61" s="332"/>
      <c r="RBH61" s="332"/>
      <c r="RBI61" s="332"/>
      <c r="RBJ61" s="332"/>
      <c r="RBK61" s="332"/>
      <c r="RBL61" s="332"/>
      <c r="RBM61" s="332"/>
      <c r="RBN61" s="332"/>
      <c r="RBO61" s="332"/>
      <c r="RBP61" s="332"/>
      <c r="RBQ61" s="332"/>
      <c r="RBR61" s="332"/>
      <c r="RBS61" s="332"/>
      <c r="RBT61" s="332"/>
      <c r="RBU61" s="332"/>
      <c r="RBV61" s="332"/>
      <c r="RBW61" s="332"/>
      <c r="RBX61" s="332"/>
      <c r="RBY61" s="332"/>
      <c r="RBZ61" s="332"/>
      <c r="RCA61" s="332"/>
      <c r="RCB61" s="332"/>
      <c r="RCC61" s="332"/>
      <c r="RCD61" s="332"/>
      <c r="RCE61" s="332"/>
      <c r="RCF61" s="332"/>
      <c r="RCG61" s="332"/>
      <c r="RCH61" s="332"/>
      <c r="RCI61" s="332"/>
      <c r="RCJ61" s="332"/>
      <c r="RCK61" s="332"/>
      <c r="RCL61" s="332"/>
      <c r="RCM61" s="332"/>
      <c r="RCN61" s="332"/>
      <c r="RCO61" s="332"/>
      <c r="RCP61" s="332"/>
      <c r="RCQ61" s="332"/>
      <c r="RCR61" s="332"/>
      <c r="RCS61" s="332"/>
      <c r="RCT61" s="332"/>
      <c r="RCU61" s="332"/>
      <c r="RCV61" s="332"/>
      <c r="RCW61" s="332"/>
      <c r="RCX61" s="332"/>
      <c r="RCY61" s="332"/>
      <c r="RCZ61" s="332"/>
      <c r="RDA61" s="332"/>
      <c r="RDB61" s="332"/>
      <c r="RDC61" s="332"/>
      <c r="RDD61" s="332"/>
      <c r="RDE61" s="332"/>
      <c r="RDF61" s="332"/>
      <c r="RDG61" s="332"/>
      <c r="RDH61" s="332"/>
      <c r="RDI61" s="332"/>
      <c r="RDJ61" s="332"/>
      <c r="RDK61" s="332"/>
      <c r="RDL61" s="332"/>
      <c r="RDM61" s="332"/>
      <c r="RDN61" s="332"/>
      <c r="RDO61" s="332"/>
      <c r="RDP61" s="332"/>
      <c r="RDQ61" s="332"/>
      <c r="RDR61" s="332"/>
      <c r="RDS61" s="332"/>
      <c r="RDT61" s="332"/>
      <c r="RDU61" s="332"/>
      <c r="RDV61" s="332"/>
      <c r="RDW61" s="332"/>
      <c r="RDX61" s="332"/>
      <c r="RDY61" s="332"/>
      <c r="RDZ61" s="332"/>
      <c r="REA61" s="332"/>
      <c r="REB61" s="332"/>
      <c r="REC61" s="332"/>
      <c r="RED61" s="332"/>
      <c r="REE61" s="332"/>
      <c r="REF61" s="332"/>
      <c r="REG61" s="332"/>
      <c r="REH61" s="332"/>
      <c r="REI61" s="332"/>
      <c r="REJ61" s="332"/>
      <c r="REK61" s="332"/>
      <c r="REL61" s="332"/>
      <c r="REM61" s="332"/>
      <c r="REN61" s="332"/>
      <c r="REO61" s="332"/>
      <c r="REP61" s="332"/>
      <c r="REQ61" s="332"/>
      <c r="RER61" s="332"/>
      <c r="RES61" s="332"/>
      <c r="RET61" s="332"/>
      <c r="REU61" s="332"/>
      <c r="REV61" s="332"/>
      <c r="REW61" s="332"/>
      <c r="REX61" s="332"/>
      <c r="REY61" s="332"/>
      <c r="REZ61" s="332"/>
      <c r="RFA61" s="332"/>
      <c r="RFB61" s="332"/>
      <c r="RFC61" s="332"/>
      <c r="RFD61" s="332"/>
      <c r="RFE61" s="332"/>
      <c r="RFF61" s="332"/>
      <c r="RFG61" s="332"/>
      <c r="RFH61" s="332"/>
      <c r="RFI61" s="332"/>
      <c r="RFJ61" s="332"/>
      <c r="RFK61" s="332"/>
      <c r="RFL61" s="332"/>
      <c r="RFM61" s="332"/>
      <c r="RFN61" s="332"/>
      <c r="RFO61" s="332"/>
      <c r="RFP61" s="332"/>
      <c r="RFQ61" s="332"/>
      <c r="RFR61" s="332"/>
      <c r="RFS61" s="332"/>
      <c r="RFT61" s="332"/>
      <c r="RFU61" s="332"/>
      <c r="RFV61" s="332"/>
      <c r="RFW61" s="332"/>
      <c r="RFX61" s="332"/>
      <c r="RFY61" s="332"/>
      <c r="RFZ61" s="332"/>
      <c r="RGA61" s="332"/>
      <c r="RGB61" s="332"/>
      <c r="RGC61" s="332"/>
      <c r="RGD61" s="332"/>
      <c r="RGE61" s="332"/>
      <c r="RGF61" s="332"/>
      <c r="RGG61" s="332"/>
      <c r="RGH61" s="332"/>
      <c r="RGI61" s="332"/>
      <c r="RGJ61" s="332"/>
      <c r="RGK61" s="332"/>
      <c r="RGL61" s="332"/>
      <c r="RGM61" s="332"/>
      <c r="RGN61" s="332"/>
      <c r="RGO61" s="332"/>
      <c r="RGP61" s="332"/>
      <c r="RGQ61" s="332"/>
      <c r="RGR61" s="332"/>
      <c r="RGS61" s="332"/>
      <c r="RGT61" s="332"/>
      <c r="RGU61" s="332"/>
      <c r="RGV61" s="332"/>
      <c r="RGW61" s="332"/>
      <c r="RGX61" s="332"/>
      <c r="RGY61" s="332"/>
      <c r="RGZ61" s="332"/>
      <c r="RHA61" s="332"/>
      <c r="RHB61" s="332"/>
      <c r="RHC61" s="332"/>
      <c r="RHD61" s="332"/>
      <c r="RHE61" s="332"/>
      <c r="RHF61" s="332"/>
      <c r="RHG61" s="332"/>
      <c r="RHH61" s="332"/>
      <c r="RHI61" s="332"/>
      <c r="RHJ61" s="332"/>
      <c r="RHK61" s="332"/>
      <c r="RHL61" s="332"/>
      <c r="RHM61" s="332"/>
      <c r="RHN61" s="332"/>
      <c r="RHO61" s="332"/>
      <c r="RHP61" s="332"/>
      <c r="RHQ61" s="332"/>
      <c r="RHR61" s="332"/>
      <c r="RHS61" s="332"/>
      <c r="RHT61" s="332"/>
      <c r="RHU61" s="332"/>
      <c r="RHV61" s="332"/>
      <c r="RHW61" s="332"/>
      <c r="RHX61" s="332"/>
      <c r="RHY61" s="332"/>
      <c r="RHZ61" s="332"/>
      <c r="RIA61" s="332"/>
      <c r="RIB61" s="332"/>
      <c r="RIC61" s="332"/>
      <c r="RID61" s="332"/>
      <c r="RIE61" s="332"/>
      <c r="RIF61" s="332"/>
      <c r="RIG61" s="332"/>
      <c r="RIH61" s="332"/>
      <c r="RII61" s="332"/>
      <c r="RIJ61" s="332"/>
      <c r="RIK61" s="332"/>
      <c r="RIL61" s="332"/>
      <c r="RIM61" s="332"/>
      <c r="RIN61" s="332"/>
      <c r="RIO61" s="332"/>
      <c r="RIP61" s="332"/>
      <c r="RIQ61" s="332"/>
      <c r="RIR61" s="332"/>
      <c r="RIS61" s="332"/>
      <c r="RIT61" s="332"/>
      <c r="RIU61" s="332"/>
      <c r="RIV61" s="332"/>
      <c r="RIW61" s="332"/>
      <c r="RIX61" s="332"/>
      <c r="RIY61" s="332"/>
      <c r="RIZ61" s="332"/>
      <c r="RJA61" s="332"/>
      <c r="RJB61" s="332"/>
      <c r="RJC61" s="332"/>
      <c r="RJD61" s="332"/>
      <c r="RJE61" s="332"/>
      <c r="RJF61" s="332"/>
      <c r="RJG61" s="332"/>
      <c r="RJH61" s="332"/>
      <c r="RJI61" s="332"/>
      <c r="RJJ61" s="332"/>
      <c r="RJK61" s="332"/>
      <c r="RJL61" s="332"/>
      <c r="RJM61" s="332"/>
      <c r="RJN61" s="332"/>
      <c r="RJO61" s="332"/>
      <c r="RJP61" s="332"/>
      <c r="RJQ61" s="332"/>
      <c r="RJR61" s="332"/>
      <c r="RJS61" s="332"/>
      <c r="RJT61" s="332"/>
      <c r="RJU61" s="332"/>
      <c r="RJV61" s="332"/>
      <c r="RJW61" s="332"/>
      <c r="RJX61" s="332"/>
      <c r="RJY61" s="332"/>
      <c r="RJZ61" s="332"/>
      <c r="RKA61" s="332"/>
      <c r="RKB61" s="332"/>
      <c r="RKC61" s="332"/>
      <c r="RKD61" s="332"/>
      <c r="RKE61" s="332"/>
      <c r="RKF61" s="332"/>
      <c r="RKG61" s="332"/>
      <c r="RKH61" s="332"/>
      <c r="RKI61" s="332"/>
      <c r="RKJ61" s="332"/>
      <c r="RKK61" s="332"/>
      <c r="RKL61" s="332"/>
      <c r="RKM61" s="332"/>
      <c r="RKN61" s="332"/>
      <c r="RKO61" s="332"/>
      <c r="RKP61" s="332"/>
      <c r="RKQ61" s="332"/>
      <c r="RKR61" s="332"/>
      <c r="RKS61" s="332"/>
      <c r="RKT61" s="332"/>
      <c r="RKU61" s="332"/>
      <c r="RKV61" s="332"/>
      <c r="RKW61" s="332"/>
      <c r="RKX61" s="332"/>
      <c r="RKY61" s="332"/>
      <c r="RKZ61" s="332"/>
      <c r="RLA61" s="332"/>
      <c r="RLB61" s="332"/>
      <c r="RLC61" s="332"/>
      <c r="RLD61" s="332"/>
      <c r="RLE61" s="332"/>
      <c r="RLF61" s="332"/>
      <c r="RLG61" s="332"/>
      <c r="RLH61" s="332"/>
      <c r="RLI61" s="332"/>
      <c r="RLJ61" s="332"/>
      <c r="RLK61" s="332"/>
      <c r="RLL61" s="332"/>
      <c r="RLM61" s="332"/>
      <c r="RLN61" s="332"/>
      <c r="RLO61" s="332"/>
      <c r="RLP61" s="332"/>
      <c r="RLQ61" s="332"/>
      <c r="RLR61" s="332"/>
      <c r="RLS61" s="332"/>
      <c r="RLT61" s="332"/>
      <c r="RLU61" s="332"/>
      <c r="RLV61" s="332"/>
      <c r="RLW61" s="332"/>
      <c r="RLX61" s="332"/>
      <c r="RLY61" s="332"/>
      <c r="RLZ61" s="332"/>
      <c r="RMA61" s="332"/>
      <c r="RMB61" s="332"/>
      <c r="RMC61" s="332"/>
      <c r="RMD61" s="332"/>
      <c r="RME61" s="332"/>
      <c r="RMF61" s="332"/>
      <c r="RMG61" s="332"/>
      <c r="RMH61" s="332"/>
      <c r="RMI61" s="332"/>
      <c r="RMJ61" s="332"/>
      <c r="RMK61" s="332"/>
      <c r="RML61" s="332"/>
      <c r="RMM61" s="332"/>
      <c r="RMN61" s="332"/>
      <c r="RMO61" s="332"/>
      <c r="RMP61" s="332"/>
      <c r="RMQ61" s="332"/>
      <c r="RMR61" s="332"/>
      <c r="RMS61" s="332"/>
      <c r="RMT61" s="332"/>
      <c r="RMU61" s="332"/>
      <c r="RMV61" s="332"/>
      <c r="RMW61" s="332"/>
      <c r="RMX61" s="332"/>
      <c r="RMY61" s="332"/>
      <c r="RMZ61" s="332"/>
      <c r="RNA61" s="332"/>
      <c r="RNB61" s="332"/>
      <c r="RNC61" s="332"/>
      <c r="RND61" s="332"/>
      <c r="RNE61" s="332"/>
      <c r="RNF61" s="332"/>
      <c r="RNG61" s="332"/>
      <c r="RNH61" s="332"/>
      <c r="RNI61" s="332"/>
      <c r="RNJ61" s="332"/>
      <c r="RNK61" s="332"/>
      <c r="RNL61" s="332"/>
      <c r="RNM61" s="332"/>
      <c r="RNN61" s="332"/>
      <c r="RNO61" s="332"/>
      <c r="RNP61" s="332"/>
      <c r="RNQ61" s="332"/>
      <c r="RNR61" s="332"/>
      <c r="RNS61" s="332"/>
      <c r="RNT61" s="332"/>
      <c r="RNU61" s="332"/>
      <c r="RNV61" s="332"/>
      <c r="RNW61" s="332"/>
      <c r="RNX61" s="332"/>
      <c r="RNY61" s="332"/>
      <c r="RNZ61" s="332"/>
      <c r="ROA61" s="332"/>
      <c r="ROB61" s="332"/>
      <c r="ROC61" s="332"/>
      <c r="ROD61" s="332"/>
      <c r="ROE61" s="332"/>
      <c r="ROF61" s="332"/>
      <c r="ROG61" s="332"/>
      <c r="ROH61" s="332"/>
      <c r="ROI61" s="332"/>
      <c r="ROJ61" s="332"/>
      <c r="ROK61" s="332"/>
      <c r="ROL61" s="332"/>
      <c r="ROM61" s="332"/>
      <c r="RON61" s="332"/>
      <c r="ROO61" s="332"/>
      <c r="ROP61" s="332"/>
      <c r="ROQ61" s="332"/>
      <c r="ROR61" s="332"/>
      <c r="ROS61" s="332"/>
      <c r="ROT61" s="332"/>
      <c r="ROU61" s="332"/>
      <c r="ROV61" s="332"/>
      <c r="ROW61" s="332"/>
      <c r="ROX61" s="332"/>
      <c r="ROY61" s="332"/>
      <c r="ROZ61" s="332"/>
      <c r="RPA61" s="332"/>
      <c r="RPB61" s="332"/>
      <c r="RPC61" s="332"/>
      <c r="RPD61" s="332"/>
      <c r="RPE61" s="332"/>
      <c r="RPF61" s="332"/>
      <c r="RPG61" s="332"/>
      <c r="RPH61" s="332"/>
      <c r="RPI61" s="332"/>
      <c r="RPJ61" s="332"/>
      <c r="RPK61" s="332"/>
      <c r="RPL61" s="332"/>
      <c r="RPM61" s="332"/>
      <c r="RPN61" s="332"/>
      <c r="RPO61" s="332"/>
      <c r="RPP61" s="332"/>
      <c r="RPQ61" s="332"/>
      <c r="RPR61" s="332"/>
      <c r="RPS61" s="332"/>
      <c r="RPT61" s="332"/>
      <c r="RPU61" s="332"/>
      <c r="RPV61" s="332"/>
      <c r="RPW61" s="332"/>
      <c r="RPX61" s="332"/>
      <c r="RPY61" s="332"/>
      <c r="RPZ61" s="332"/>
      <c r="RQA61" s="332"/>
      <c r="RQB61" s="332"/>
      <c r="RQC61" s="332"/>
      <c r="RQD61" s="332"/>
      <c r="RQE61" s="332"/>
      <c r="RQF61" s="332"/>
      <c r="RQG61" s="332"/>
      <c r="RQH61" s="332"/>
      <c r="RQI61" s="332"/>
      <c r="RQJ61" s="332"/>
      <c r="RQK61" s="332"/>
      <c r="RQL61" s="332"/>
      <c r="RQM61" s="332"/>
      <c r="RQN61" s="332"/>
      <c r="RQO61" s="332"/>
      <c r="RQP61" s="332"/>
      <c r="RQQ61" s="332"/>
      <c r="RQR61" s="332"/>
      <c r="RQS61" s="332"/>
      <c r="RQT61" s="332"/>
      <c r="RQU61" s="332"/>
      <c r="RQV61" s="332"/>
      <c r="RQW61" s="332"/>
      <c r="RQX61" s="332"/>
      <c r="RQY61" s="332"/>
      <c r="RQZ61" s="332"/>
      <c r="RRA61" s="332"/>
      <c r="RRB61" s="332"/>
      <c r="RRC61" s="332"/>
      <c r="RRD61" s="332"/>
      <c r="RRE61" s="332"/>
      <c r="RRF61" s="332"/>
      <c r="RRG61" s="332"/>
      <c r="RRH61" s="332"/>
      <c r="RRI61" s="332"/>
      <c r="RRJ61" s="332"/>
      <c r="RRK61" s="332"/>
      <c r="RRL61" s="332"/>
      <c r="RRM61" s="332"/>
      <c r="RRN61" s="332"/>
      <c r="RRO61" s="332"/>
      <c r="RRP61" s="332"/>
      <c r="RRQ61" s="332"/>
      <c r="RRR61" s="332"/>
      <c r="RRS61" s="332"/>
      <c r="RRT61" s="332"/>
      <c r="RRU61" s="332"/>
      <c r="RRV61" s="332"/>
      <c r="RRW61" s="332"/>
      <c r="RRX61" s="332"/>
      <c r="RRY61" s="332"/>
      <c r="RRZ61" s="332"/>
      <c r="RSA61" s="332"/>
      <c r="RSB61" s="332"/>
      <c r="RSC61" s="332"/>
      <c r="RSD61" s="332"/>
      <c r="RSE61" s="332"/>
      <c r="RSF61" s="332"/>
      <c r="RSG61" s="332"/>
      <c r="RSH61" s="332"/>
      <c r="RSI61" s="332"/>
      <c r="RSJ61" s="332"/>
      <c r="RSK61" s="332"/>
      <c r="RSL61" s="332"/>
      <c r="RSM61" s="332"/>
      <c r="RSN61" s="332"/>
      <c r="RSO61" s="332"/>
      <c r="RSP61" s="332"/>
      <c r="RSQ61" s="332"/>
      <c r="RSR61" s="332"/>
      <c r="RSS61" s="332"/>
      <c r="RST61" s="332"/>
      <c r="RSU61" s="332"/>
      <c r="RSV61" s="332"/>
      <c r="RSW61" s="332"/>
      <c r="RSX61" s="332"/>
      <c r="RSY61" s="332"/>
      <c r="RSZ61" s="332"/>
      <c r="RTA61" s="332"/>
      <c r="RTB61" s="332"/>
      <c r="RTC61" s="332"/>
      <c r="RTD61" s="332"/>
      <c r="RTE61" s="332"/>
      <c r="RTF61" s="332"/>
      <c r="RTG61" s="332"/>
      <c r="RTH61" s="332"/>
      <c r="RTI61" s="332"/>
      <c r="RTJ61" s="332"/>
      <c r="RTK61" s="332"/>
      <c r="RTL61" s="332"/>
      <c r="RTM61" s="332"/>
      <c r="RTN61" s="332"/>
      <c r="RTO61" s="332"/>
      <c r="RTP61" s="332"/>
      <c r="RTQ61" s="332"/>
      <c r="RTR61" s="332"/>
      <c r="RTS61" s="332"/>
      <c r="RTT61" s="332"/>
      <c r="RTU61" s="332"/>
      <c r="RTV61" s="332"/>
      <c r="RTW61" s="332"/>
      <c r="RTX61" s="332"/>
      <c r="RTY61" s="332"/>
      <c r="RTZ61" s="332"/>
      <c r="RUA61" s="332"/>
      <c r="RUB61" s="332"/>
      <c r="RUC61" s="332"/>
      <c r="RUD61" s="332"/>
      <c r="RUE61" s="332"/>
      <c r="RUF61" s="332"/>
      <c r="RUG61" s="332"/>
      <c r="RUH61" s="332"/>
      <c r="RUI61" s="332"/>
      <c r="RUJ61" s="332"/>
      <c r="RUK61" s="332"/>
      <c r="RUL61" s="332"/>
      <c r="RUM61" s="332"/>
      <c r="RUN61" s="332"/>
      <c r="RUO61" s="332"/>
      <c r="RUP61" s="332"/>
      <c r="RUQ61" s="332"/>
      <c r="RUR61" s="332"/>
      <c r="RUS61" s="332"/>
      <c r="RUT61" s="332"/>
      <c r="RUU61" s="332"/>
      <c r="RUV61" s="332"/>
      <c r="RUW61" s="332"/>
      <c r="RUX61" s="332"/>
      <c r="RUY61" s="332"/>
      <c r="RUZ61" s="332"/>
      <c r="RVA61" s="332"/>
      <c r="RVB61" s="332"/>
      <c r="RVC61" s="332"/>
      <c r="RVD61" s="332"/>
      <c r="RVE61" s="332"/>
      <c r="RVF61" s="332"/>
      <c r="RVG61" s="332"/>
      <c r="RVH61" s="332"/>
      <c r="RVI61" s="332"/>
      <c r="RVJ61" s="332"/>
      <c r="RVK61" s="332"/>
      <c r="RVL61" s="332"/>
      <c r="RVM61" s="332"/>
      <c r="RVN61" s="332"/>
      <c r="RVO61" s="332"/>
      <c r="RVP61" s="332"/>
      <c r="RVQ61" s="332"/>
      <c r="RVR61" s="332"/>
      <c r="RVS61" s="332"/>
      <c r="RVT61" s="332"/>
      <c r="RVU61" s="332"/>
      <c r="RVV61" s="332"/>
      <c r="RVW61" s="332"/>
      <c r="RVX61" s="332"/>
      <c r="RVY61" s="332"/>
      <c r="RVZ61" s="332"/>
      <c r="RWA61" s="332"/>
      <c r="RWB61" s="332"/>
      <c r="RWC61" s="332"/>
      <c r="RWD61" s="332"/>
      <c r="RWE61" s="332"/>
      <c r="RWF61" s="332"/>
      <c r="RWG61" s="332"/>
      <c r="RWH61" s="332"/>
      <c r="RWI61" s="332"/>
      <c r="RWJ61" s="332"/>
      <c r="RWK61" s="332"/>
      <c r="RWL61" s="332"/>
      <c r="RWM61" s="332"/>
      <c r="RWN61" s="332"/>
      <c r="RWO61" s="332"/>
      <c r="RWP61" s="332"/>
      <c r="RWQ61" s="332"/>
      <c r="RWR61" s="332"/>
      <c r="RWS61" s="332"/>
      <c r="RWT61" s="332"/>
      <c r="RWU61" s="332"/>
      <c r="RWV61" s="332"/>
      <c r="RWW61" s="332"/>
      <c r="RWX61" s="332"/>
      <c r="RWY61" s="332"/>
      <c r="RWZ61" s="332"/>
      <c r="RXA61" s="332"/>
      <c r="RXB61" s="332"/>
      <c r="RXC61" s="332"/>
      <c r="RXD61" s="332"/>
      <c r="RXE61" s="332"/>
      <c r="RXF61" s="332"/>
      <c r="RXG61" s="332"/>
      <c r="RXH61" s="332"/>
      <c r="RXI61" s="332"/>
      <c r="RXJ61" s="332"/>
      <c r="RXK61" s="332"/>
      <c r="RXL61" s="332"/>
      <c r="RXM61" s="332"/>
      <c r="RXN61" s="332"/>
      <c r="RXO61" s="332"/>
      <c r="RXP61" s="332"/>
      <c r="RXQ61" s="332"/>
      <c r="RXR61" s="332"/>
      <c r="RXS61" s="332"/>
      <c r="RXT61" s="332"/>
      <c r="RXU61" s="332"/>
      <c r="RXV61" s="332"/>
      <c r="RXW61" s="332"/>
      <c r="RXX61" s="332"/>
      <c r="RXY61" s="332"/>
      <c r="RXZ61" s="332"/>
      <c r="RYA61" s="332"/>
      <c r="RYB61" s="332"/>
      <c r="RYC61" s="332"/>
      <c r="RYD61" s="332"/>
      <c r="RYE61" s="332"/>
      <c r="RYF61" s="332"/>
      <c r="RYG61" s="332"/>
      <c r="RYH61" s="332"/>
      <c r="RYI61" s="332"/>
      <c r="RYJ61" s="332"/>
      <c r="RYK61" s="332"/>
      <c r="RYL61" s="332"/>
      <c r="RYM61" s="332"/>
      <c r="RYN61" s="332"/>
      <c r="RYO61" s="332"/>
      <c r="RYP61" s="332"/>
      <c r="RYQ61" s="332"/>
      <c r="RYR61" s="332"/>
      <c r="RYS61" s="332"/>
      <c r="RYT61" s="332"/>
      <c r="RYU61" s="332"/>
      <c r="RYV61" s="332"/>
      <c r="RYW61" s="332"/>
      <c r="RYX61" s="332"/>
      <c r="RYY61" s="332"/>
      <c r="RYZ61" s="332"/>
      <c r="RZA61" s="332"/>
      <c r="RZB61" s="332"/>
      <c r="RZC61" s="332"/>
      <c r="RZD61" s="332"/>
      <c r="RZE61" s="332"/>
      <c r="RZF61" s="332"/>
      <c r="RZG61" s="332"/>
      <c r="RZH61" s="332"/>
      <c r="RZI61" s="332"/>
      <c r="RZJ61" s="332"/>
      <c r="RZK61" s="332"/>
      <c r="RZL61" s="332"/>
      <c r="RZM61" s="332"/>
      <c r="RZN61" s="332"/>
      <c r="RZO61" s="332"/>
      <c r="RZP61" s="332"/>
      <c r="RZQ61" s="332"/>
      <c r="RZR61" s="332"/>
      <c r="RZS61" s="332"/>
      <c r="RZT61" s="332"/>
      <c r="RZU61" s="332"/>
      <c r="RZV61" s="332"/>
      <c r="RZW61" s="332"/>
      <c r="RZX61" s="332"/>
      <c r="RZY61" s="332"/>
      <c r="RZZ61" s="332"/>
      <c r="SAA61" s="332"/>
      <c r="SAB61" s="332"/>
      <c r="SAC61" s="332"/>
      <c r="SAD61" s="332"/>
      <c r="SAE61" s="332"/>
      <c r="SAF61" s="332"/>
      <c r="SAG61" s="332"/>
      <c r="SAH61" s="332"/>
      <c r="SAI61" s="332"/>
      <c r="SAJ61" s="332"/>
      <c r="SAK61" s="332"/>
      <c r="SAL61" s="332"/>
      <c r="SAM61" s="332"/>
      <c r="SAN61" s="332"/>
      <c r="SAO61" s="332"/>
      <c r="SAP61" s="332"/>
      <c r="SAQ61" s="332"/>
      <c r="SAR61" s="332"/>
      <c r="SAS61" s="332"/>
      <c r="SAT61" s="332"/>
      <c r="SAU61" s="332"/>
      <c r="SAV61" s="332"/>
      <c r="SAW61" s="332"/>
      <c r="SAX61" s="332"/>
      <c r="SAY61" s="332"/>
      <c r="SAZ61" s="332"/>
      <c r="SBA61" s="332"/>
      <c r="SBB61" s="332"/>
      <c r="SBC61" s="332"/>
      <c r="SBD61" s="332"/>
      <c r="SBE61" s="332"/>
      <c r="SBF61" s="332"/>
      <c r="SBG61" s="332"/>
      <c r="SBH61" s="332"/>
      <c r="SBI61" s="332"/>
      <c r="SBJ61" s="332"/>
      <c r="SBK61" s="332"/>
      <c r="SBL61" s="332"/>
      <c r="SBM61" s="332"/>
      <c r="SBN61" s="332"/>
      <c r="SBO61" s="332"/>
      <c r="SBP61" s="332"/>
      <c r="SBQ61" s="332"/>
      <c r="SBR61" s="332"/>
      <c r="SBS61" s="332"/>
      <c r="SBT61" s="332"/>
      <c r="SBU61" s="332"/>
      <c r="SBV61" s="332"/>
      <c r="SBW61" s="332"/>
      <c r="SBX61" s="332"/>
      <c r="SBY61" s="332"/>
      <c r="SBZ61" s="332"/>
      <c r="SCA61" s="332"/>
      <c r="SCB61" s="332"/>
      <c r="SCC61" s="332"/>
      <c r="SCD61" s="332"/>
      <c r="SCE61" s="332"/>
      <c r="SCF61" s="332"/>
      <c r="SCG61" s="332"/>
      <c r="SCH61" s="332"/>
      <c r="SCI61" s="332"/>
      <c r="SCJ61" s="332"/>
      <c r="SCK61" s="332"/>
      <c r="SCL61" s="332"/>
      <c r="SCM61" s="332"/>
      <c r="SCN61" s="332"/>
      <c r="SCO61" s="332"/>
      <c r="SCP61" s="332"/>
      <c r="SCQ61" s="332"/>
      <c r="SCR61" s="332"/>
      <c r="SCS61" s="332"/>
      <c r="SCT61" s="332"/>
      <c r="SCU61" s="332"/>
      <c r="SCV61" s="332"/>
      <c r="SCW61" s="332"/>
      <c r="SCX61" s="332"/>
      <c r="SCY61" s="332"/>
      <c r="SCZ61" s="332"/>
      <c r="SDA61" s="332"/>
      <c r="SDB61" s="332"/>
      <c r="SDC61" s="332"/>
      <c r="SDD61" s="332"/>
      <c r="SDE61" s="332"/>
      <c r="SDF61" s="332"/>
      <c r="SDG61" s="332"/>
      <c r="SDH61" s="332"/>
      <c r="SDI61" s="332"/>
      <c r="SDJ61" s="332"/>
      <c r="SDK61" s="332"/>
      <c r="SDL61" s="332"/>
      <c r="SDM61" s="332"/>
      <c r="SDN61" s="332"/>
      <c r="SDO61" s="332"/>
      <c r="SDP61" s="332"/>
      <c r="SDQ61" s="332"/>
      <c r="SDR61" s="332"/>
      <c r="SDS61" s="332"/>
      <c r="SDT61" s="332"/>
      <c r="SDU61" s="332"/>
      <c r="SDV61" s="332"/>
      <c r="SDW61" s="332"/>
      <c r="SDX61" s="332"/>
      <c r="SDY61" s="332"/>
      <c r="SDZ61" s="332"/>
      <c r="SEA61" s="332"/>
      <c r="SEB61" s="332"/>
      <c r="SEC61" s="332"/>
      <c r="SED61" s="332"/>
      <c r="SEE61" s="332"/>
      <c r="SEF61" s="332"/>
      <c r="SEG61" s="332"/>
      <c r="SEH61" s="332"/>
      <c r="SEI61" s="332"/>
      <c r="SEJ61" s="332"/>
      <c r="SEK61" s="332"/>
      <c r="SEL61" s="332"/>
      <c r="SEM61" s="332"/>
      <c r="SEN61" s="332"/>
      <c r="SEO61" s="332"/>
      <c r="SEP61" s="332"/>
      <c r="SEQ61" s="332"/>
      <c r="SER61" s="332"/>
      <c r="SES61" s="332"/>
      <c r="SET61" s="332"/>
      <c r="SEU61" s="332"/>
      <c r="SEV61" s="332"/>
      <c r="SEW61" s="332"/>
      <c r="SEX61" s="332"/>
      <c r="SEY61" s="332"/>
      <c r="SEZ61" s="332"/>
      <c r="SFA61" s="332"/>
      <c r="SFB61" s="332"/>
      <c r="SFC61" s="332"/>
      <c r="SFD61" s="332"/>
      <c r="SFE61" s="332"/>
      <c r="SFF61" s="332"/>
      <c r="SFG61" s="332"/>
      <c r="SFH61" s="332"/>
      <c r="SFI61" s="332"/>
      <c r="SFJ61" s="332"/>
      <c r="SFK61" s="332"/>
      <c r="SFL61" s="332"/>
      <c r="SFM61" s="332"/>
      <c r="SFN61" s="332"/>
      <c r="SFO61" s="332"/>
      <c r="SFP61" s="332"/>
      <c r="SFQ61" s="332"/>
      <c r="SFR61" s="332"/>
      <c r="SFS61" s="332"/>
      <c r="SFT61" s="332"/>
      <c r="SFU61" s="332"/>
      <c r="SFV61" s="332"/>
      <c r="SFW61" s="332"/>
      <c r="SFX61" s="332"/>
      <c r="SFY61" s="332"/>
      <c r="SFZ61" s="332"/>
      <c r="SGA61" s="332"/>
      <c r="SGB61" s="332"/>
      <c r="SGC61" s="332"/>
      <c r="SGD61" s="332"/>
      <c r="SGE61" s="332"/>
      <c r="SGF61" s="332"/>
      <c r="SGG61" s="332"/>
      <c r="SGH61" s="332"/>
      <c r="SGI61" s="332"/>
      <c r="SGJ61" s="332"/>
      <c r="SGK61" s="332"/>
      <c r="SGL61" s="332"/>
      <c r="SGM61" s="332"/>
      <c r="SGN61" s="332"/>
      <c r="SGO61" s="332"/>
      <c r="SGP61" s="332"/>
      <c r="SGQ61" s="332"/>
      <c r="SGR61" s="332"/>
      <c r="SGS61" s="332"/>
      <c r="SGT61" s="332"/>
      <c r="SGU61" s="332"/>
      <c r="SGV61" s="332"/>
      <c r="SGW61" s="332"/>
      <c r="SGX61" s="332"/>
      <c r="SGY61" s="332"/>
      <c r="SGZ61" s="332"/>
      <c r="SHA61" s="332"/>
      <c r="SHB61" s="332"/>
      <c r="SHC61" s="332"/>
      <c r="SHD61" s="332"/>
      <c r="SHE61" s="332"/>
      <c r="SHF61" s="332"/>
      <c r="SHG61" s="332"/>
      <c r="SHH61" s="332"/>
      <c r="SHI61" s="332"/>
      <c r="SHJ61" s="332"/>
      <c r="SHK61" s="332"/>
      <c r="SHL61" s="332"/>
      <c r="SHM61" s="332"/>
      <c r="SHN61" s="332"/>
      <c r="SHO61" s="332"/>
      <c r="SHP61" s="332"/>
      <c r="SHQ61" s="332"/>
      <c r="SHR61" s="332"/>
      <c r="SHS61" s="332"/>
      <c r="SHT61" s="332"/>
      <c r="SHU61" s="332"/>
      <c r="SHV61" s="332"/>
      <c r="SHW61" s="332"/>
      <c r="SHX61" s="332"/>
      <c r="SHY61" s="332"/>
      <c r="SHZ61" s="332"/>
      <c r="SIA61" s="332"/>
      <c r="SIB61" s="332"/>
      <c r="SIC61" s="332"/>
      <c r="SID61" s="332"/>
      <c r="SIE61" s="332"/>
      <c r="SIF61" s="332"/>
      <c r="SIG61" s="332"/>
      <c r="SIH61" s="332"/>
      <c r="SII61" s="332"/>
      <c r="SIJ61" s="332"/>
      <c r="SIK61" s="332"/>
      <c r="SIL61" s="332"/>
      <c r="SIM61" s="332"/>
      <c r="SIN61" s="332"/>
      <c r="SIO61" s="332"/>
      <c r="SIP61" s="332"/>
      <c r="SIQ61" s="332"/>
      <c r="SIR61" s="332"/>
      <c r="SIS61" s="332"/>
      <c r="SIT61" s="332"/>
      <c r="SIU61" s="332"/>
      <c r="SIV61" s="332"/>
      <c r="SIW61" s="332"/>
      <c r="SIX61" s="332"/>
      <c r="SIY61" s="332"/>
      <c r="SIZ61" s="332"/>
      <c r="SJA61" s="332"/>
      <c r="SJB61" s="332"/>
      <c r="SJC61" s="332"/>
      <c r="SJD61" s="332"/>
      <c r="SJE61" s="332"/>
      <c r="SJF61" s="332"/>
      <c r="SJG61" s="332"/>
      <c r="SJH61" s="332"/>
      <c r="SJI61" s="332"/>
      <c r="SJJ61" s="332"/>
      <c r="SJK61" s="332"/>
      <c r="SJL61" s="332"/>
      <c r="SJM61" s="332"/>
      <c r="SJN61" s="332"/>
      <c r="SJO61" s="332"/>
      <c r="SJP61" s="332"/>
      <c r="SJQ61" s="332"/>
      <c r="SJR61" s="332"/>
      <c r="SJS61" s="332"/>
      <c r="SJT61" s="332"/>
      <c r="SJU61" s="332"/>
      <c r="SJV61" s="332"/>
      <c r="SJW61" s="332"/>
      <c r="SJX61" s="332"/>
      <c r="SJY61" s="332"/>
      <c r="SJZ61" s="332"/>
      <c r="SKA61" s="332"/>
      <c r="SKB61" s="332"/>
      <c r="SKC61" s="332"/>
      <c r="SKD61" s="332"/>
      <c r="SKE61" s="332"/>
      <c r="SKF61" s="332"/>
      <c r="SKG61" s="332"/>
      <c r="SKH61" s="332"/>
      <c r="SKI61" s="332"/>
      <c r="SKJ61" s="332"/>
      <c r="SKK61" s="332"/>
      <c r="SKL61" s="332"/>
      <c r="SKM61" s="332"/>
      <c r="SKN61" s="332"/>
      <c r="SKO61" s="332"/>
      <c r="SKP61" s="332"/>
      <c r="SKQ61" s="332"/>
      <c r="SKR61" s="332"/>
      <c r="SKS61" s="332"/>
      <c r="SKT61" s="332"/>
      <c r="SKU61" s="332"/>
      <c r="SKV61" s="332"/>
      <c r="SKW61" s="332"/>
      <c r="SKX61" s="332"/>
      <c r="SKY61" s="332"/>
      <c r="SKZ61" s="332"/>
      <c r="SLA61" s="332"/>
      <c r="SLB61" s="332"/>
      <c r="SLC61" s="332"/>
      <c r="SLD61" s="332"/>
      <c r="SLE61" s="332"/>
      <c r="SLF61" s="332"/>
      <c r="SLG61" s="332"/>
      <c r="SLH61" s="332"/>
      <c r="SLI61" s="332"/>
      <c r="SLJ61" s="332"/>
      <c r="SLK61" s="332"/>
      <c r="SLL61" s="332"/>
      <c r="SLM61" s="332"/>
      <c r="SLN61" s="332"/>
      <c r="SLO61" s="332"/>
      <c r="SLP61" s="332"/>
      <c r="SLQ61" s="332"/>
      <c r="SLR61" s="332"/>
      <c r="SLS61" s="332"/>
      <c r="SLT61" s="332"/>
      <c r="SLU61" s="332"/>
      <c r="SLV61" s="332"/>
      <c r="SLW61" s="332"/>
      <c r="SLX61" s="332"/>
      <c r="SLY61" s="332"/>
      <c r="SLZ61" s="332"/>
      <c r="SMA61" s="332"/>
      <c r="SMB61" s="332"/>
      <c r="SMC61" s="332"/>
      <c r="SMD61" s="332"/>
      <c r="SME61" s="332"/>
      <c r="SMF61" s="332"/>
      <c r="SMG61" s="332"/>
      <c r="SMH61" s="332"/>
      <c r="SMI61" s="332"/>
      <c r="SMJ61" s="332"/>
      <c r="SMK61" s="332"/>
      <c r="SML61" s="332"/>
      <c r="SMM61" s="332"/>
      <c r="SMN61" s="332"/>
      <c r="SMO61" s="332"/>
      <c r="SMP61" s="332"/>
      <c r="SMQ61" s="332"/>
      <c r="SMR61" s="332"/>
      <c r="SMS61" s="332"/>
      <c r="SMT61" s="332"/>
      <c r="SMU61" s="332"/>
      <c r="SMV61" s="332"/>
      <c r="SMW61" s="332"/>
      <c r="SMX61" s="332"/>
      <c r="SMY61" s="332"/>
      <c r="SMZ61" s="332"/>
      <c r="SNA61" s="332"/>
      <c r="SNB61" s="332"/>
      <c r="SNC61" s="332"/>
      <c r="SND61" s="332"/>
      <c r="SNE61" s="332"/>
      <c r="SNF61" s="332"/>
      <c r="SNG61" s="332"/>
      <c r="SNH61" s="332"/>
      <c r="SNI61" s="332"/>
      <c r="SNJ61" s="332"/>
      <c r="SNK61" s="332"/>
      <c r="SNL61" s="332"/>
      <c r="SNM61" s="332"/>
      <c r="SNN61" s="332"/>
      <c r="SNO61" s="332"/>
      <c r="SNP61" s="332"/>
      <c r="SNQ61" s="332"/>
      <c r="SNR61" s="332"/>
      <c r="SNS61" s="332"/>
      <c r="SNT61" s="332"/>
      <c r="SNU61" s="332"/>
      <c r="SNV61" s="332"/>
      <c r="SNW61" s="332"/>
      <c r="SNX61" s="332"/>
      <c r="SNY61" s="332"/>
      <c r="SNZ61" s="332"/>
      <c r="SOA61" s="332"/>
      <c r="SOB61" s="332"/>
      <c r="SOC61" s="332"/>
      <c r="SOD61" s="332"/>
      <c r="SOE61" s="332"/>
      <c r="SOF61" s="332"/>
      <c r="SOG61" s="332"/>
      <c r="SOH61" s="332"/>
      <c r="SOI61" s="332"/>
      <c r="SOJ61" s="332"/>
      <c r="SOK61" s="332"/>
      <c r="SOL61" s="332"/>
      <c r="SOM61" s="332"/>
      <c r="SON61" s="332"/>
      <c r="SOO61" s="332"/>
      <c r="SOP61" s="332"/>
      <c r="SOQ61" s="332"/>
      <c r="SOR61" s="332"/>
      <c r="SOS61" s="332"/>
      <c r="SOT61" s="332"/>
      <c r="SOU61" s="332"/>
      <c r="SOV61" s="332"/>
      <c r="SOW61" s="332"/>
      <c r="SOX61" s="332"/>
      <c r="SOY61" s="332"/>
      <c r="SOZ61" s="332"/>
      <c r="SPA61" s="332"/>
      <c r="SPB61" s="332"/>
      <c r="SPC61" s="332"/>
      <c r="SPD61" s="332"/>
      <c r="SPE61" s="332"/>
      <c r="SPF61" s="332"/>
      <c r="SPG61" s="332"/>
      <c r="SPH61" s="332"/>
      <c r="SPI61" s="332"/>
      <c r="SPJ61" s="332"/>
      <c r="SPK61" s="332"/>
      <c r="SPL61" s="332"/>
      <c r="SPM61" s="332"/>
      <c r="SPN61" s="332"/>
      <c r="SPO61" s="332"/>
      <c r="SPP61" s="332"/>
      <c r="SPQ61" s="332"/>
      <c r="SPR61" s="332"/>
      <c r="SPS61" s="332"/>
      <c r="SPT61" s="332"/>
      <c r="SPU61" s="332"/>
      <c r="SPV61" s="332"/>
      <c r="SPW61" s="332"/>
      <c r="SPX61" s="332"/>
      <c r="SPY61" s="332"/>
      <c r="SPZ61" s="332"/>
      <c r="SQA61" s="332"/>
      <c r="SQB61" s="332"/>
      <c r="SQC61" s="332"/>
      <c r="SQD61" s="332"/>
      <c r="SQE61" s="332"/>
      <c r="SQF61" s="332"/>
      <c r="SQG61" s="332"/>
      <c r="SQH61" s="332"/>
      <c r="SQI61" s="332"/>
      <c r="SQJ61" s="332"/>
      <c r="SQK61" s="332"/>
      <c r="SQL61" s="332"/>
      <c r="SQM61" s="332"/>
      <c r="SQN61" s="332"/>
      <c r="SQO61" s="332"/>
      <c r="SQP61" s="332"/>
      <c r="SQQ61" s="332"/>
      <c r="SQR61" s="332"/>
      <c r="SQS61" s="332"/>
      <c r="SQT61" s="332"/>
      <c r="SQU61" s="332"/>
      <c r="SQV61" s="332"/>
      <c r="SQW61" s="332"/>
      <c r="SQX61" s="332"/>
      <c r="SQY61" s="332"/>
      <c r="SQZ61" s="332"/>
      <c r="SRA61" s="332"/>
      <c r="SRB61" s="332"/>
      <c r="SRC61" s="332"/>
      <c r="SRD61" s="332"/>
      <c r="SRE61" s="332"/>
      <c r="SRF61" s="332"/>
      <c r="SRG61" s="332"/>
      <c r="SRH61" s="332"/>
      <c r="SRI61" s="332"/>
      <c r="SRJ61" s="332"/>
      <c r="SRK61" s="332"/>
      <c r="SRL61" s="332"/>
      <c r="SRM61" s="332"/>
      <c r="SRN61" s="332"/>
      <c r="SRO61" s="332"/>
      <c r="SRP61" s="332"/>
      <c r="SRQ61" s="332"/>
      <c r="SRR61" s="332"/>
      <c r="SRS61" s="332"/>
      <c r="SRT61" s="332"/>
      <c r="SRU61" s="332"/>
      <c r="SRV61" s="332"/>
      <c r="SRW61" s="332"/>
      <c r="SRX61" s="332"/>
      <c r="SRY61" s="332"/>
      <c r="SRZ61" s="332"/>
      <c r="SSA61" s="332"/>
      <c r="SSB61" s="332"/>
      <c r="SSC61" s="332"/>
      <c r="SSD61" s="332"/>
      <c r="SSE61" s="332"/>
      <c r="SSF61" s="332"/>
      <c r="SSG61" s="332"/>
      <c r="SSH61" s="332"/>
      <c r="SSI61" s="332"/>
      <c r="SSJ61" s="332"/>
      <c r="SSK61" s="332"/>
      <c r="SSL61" s="332"/>
      <c r="SSM61" s="332"/>
      <c r="SSN61" s="332"/>
      <c r="SSO61" s="332"/>
      <c r="SSP61" s="332"/>
      <c r="SSQ61" s="332"/>
      <c r="SSR61" s="332"/>
      <c r="SSS61" s="332"/>
      <c r="SST61" s="332"/>
      <c r="SSU61" s="332"/>
      <c r="SSV61" s="332"/>
      <c r="SSW61" s="332"/>
      <c r="SSX61" s="332"/>
      <c r="SSY61" s="332"/>
      <c r="SSZ61" s="332"/>
      <c r="STA61" s="332"/>
      <c r="STB61" s="332"/>
      <c r="STC61" s="332"/>
      <c r="STD61" s="332"/>
      <c r="STE61" s="332"/>
      <c r="STF61" s="332"/>
      <c r="STG61" s="332"/>
      <c r="STH61" s="332"/>
      <c r="STI61" s="332"/>
      <c r="STJ61" s="332"/>
      <c r="STK61" s="332"/>
      <c r="STL61" s="332"/>
      <c r="STM61" s="332"/>
      <c r="STN61" s="332"/>
      <c r="STO61" s="332"/>
      <c r="STP61" s="332"/>
      <c r="STQ61" s="332"/>
      <c r="STR61" s="332"/>
      <c r="STS61" s="332"/>
      <c r="STT61" s="332"/>
      <c r="STU61" s="332"/>
      <c r="STV61" s="332"/>
      <c r="STW61" s="332"/>
      <c r="STX61" s="332"/>
      <c r="STY61" s="332"/>
      <c r="STZ61" s="332"/>
      <c r="SUA61" s="332"/>
      <c r="SUB61" s="332"/>
      <c r="SUC61" s="332"/>
      <c r="SUD61" s="332"/>
      <c r="SUE61" s="332"/>
      <c r="SUF61" s="332"/>
      <c r="SUG61" s="332"/>
      <c r="SUH61" s="332"/>
      <c r="SUI61" s="332"/>
      <c r="SUJ61" s="332"/>
      <c r="SUK61" s="332"/>
      <c r="SUL61" s="332"/>
      <c r="SUM61" s="332"/>
      <c r="SUN61" s="332"/>
      <c r="SUO61" s="332"/>
      <c r="SUP61" s="332"/>
      <c r="SUQ61" s="332"/>
      <c r="SUR61" s="332"/>
      <c r="SUS61" s="332"/>
      <c r="SUT61" s="332"/>
      <c r="SUU61" s="332"/>
      <c r="SUV61" s="332"/>
      <c r="SUW61" s="332"/>
      <c r="SUX61" s="332"/>
      <c r="SUY61" s="332"/>
      <c r="SUZ61" s="332"/>
      <c r="SVA61" s="332"/>
      <c r="SVB61" s="332"/>
      <c r="SVC61" s="332"/>
      <c r="SVD61" s="332"/>
      <c r="SVE61" s="332"/>
      <c r="SVF61" s="332"/>
      <c r="SVG61" s="332"/>
      <c r="SVH61" s="332"/>
      <c r="SVI61" s="332"/>
      <c r="SVJ61" s="332"/>
      <c r="SVK61" s="332"/>
      <c r="SVL61" s="332"/>
      <c r="SVM61" s="332"/>
      <c r="SVN61" s="332"/>
      <c r="SVO61" s="332"/>
      <c r="SVP61" s="332"/>
      <c r="SVQ61" s="332"/>
      <c r="SVR61" s="332"/>
      <c r="SVS61" s="332"/>
      <c r="SVT61" s="332"/>
      <c r="SVU61" s="332"/>
      <c r="SVV61" s="332"/>
      <c r="SVW61" s="332"/>
      <c r="SVX61" s="332"/>
      <c r="SVY61" s="332"/>
      <c r="SVZ61" s="332"/>
      <c r="SWA61" s="332"/>
      <c r="SWB61" s="332"/>
      <c r="SWC61" s="332"/>
      <c r="SWD61" s="332"/>
      <c r="SWE61" s="332"/>
      <c r="SWF61" s="332"/>
      <c r="SWG61" s="332"/>
      <c r="SWH61" s="332"/>
      <c r="SWI61" s="332"/>
      <c r="SWJ61" s="332"/>
      <c r="SWK61" s="332"/>
      <c r="SWL61" s="332"/>
      <c r="SWM61" s="332"/>
      <c r="SWN61" s="332"/>
      <c r="SWO61" s="332"/>
      <c r="SWP61" s="332"/>
      <c r="SWQ61" s="332"/>
      <c r="SWR61" s="332"/>
      <c r="SWS61" s="332"/>
      <c r="SWT61" s="332"/>
      <c r="SWU61" s="332"/>
      <c r="SWV61" s="332"/>
      <c r="SWW61" s="332"/>
      <c r="SWX61" s="332"/>
      <c r="SWY61" s="332"/>
      <c r="SWZ61" s="332"/>
      <c r="SXA61" s="332"/>
      <c r="SXB61" s="332"/>
      <c r="SXC61" s="332"/>
      <c r="SXD61" s="332"/>
      <c r="SXE61" s="332"/>
      <c r="SXF61" s="332"/>
      <c r="SXG61" s="332"/>
      <c r="SXH61" s="332"/>
      <c r="SXI61" s="332"/>
      <c r="SXJ61" s="332"/>
      <c r="SXK61" s="332"/>
      <c r="SXL61" s="332"/>
      <c r="SXM61" s="332"/>
      <c r="SXN61" s="332"/>
      <c r="SXO61" s="332"/>
      <c r="SXP61" s="332"/>
      <c r="SXQ61" s="332"/>
      <c r="SXR61" s="332"/>
      <c r="SXS61" s="332"/>
      <c r="SXT61" s="332"/>
      <c r="SXU61" s="332"/>
      <c r="SXV61" s="332"/>
      <c r="SXW61" s="332"/>
      <c r="SXX61" s="332"/>
      <c r="SXY61" s="332"/>
      <c r="SXZ61" s="332"/>
      <c r="SYA61" s="332"/>
      <c r="SYB61" s="332"/>
      <c r="SYC61" s="332"/>
      <c r="SYD61" s="332"/>
      <c r="SYE61" s="332"/>
      <c r="SYF61" s="332"/>
      <c r="SYG61" s="332"/>
      <c r="SYH61" s="332"/>
      <c r="SYI61" s="332"/>
      <c r="SYJ61" s="332"/>
      <c r="SYK61" s="332"/>
      <c r="SYL61" s="332"/>
      <c r="SYM61" s="332"/>
      <c r="SYN61" s="332"/>
      <c r="SYO61" s="332"/>
      <c r="SYP61" s="332"/>
      <c r="SYQ61" s="332"/>
      <c r="SYR61" s="332"/>
      <c r="SYS61" s="332"/>
      <c r="SYT61" s="332"/>
      <c r="SYU61" s="332"/>
      <c r="SYV61" s="332"/>
      <c r="SYW61" s="332"/>
      <c r="SYX61" s="332"/>
      <c r="SYY61" s="332"/>
      <c r="SYZ61" s="332"/>
      <c r="SZA61" s="332"/>
      <c r="SZB61" s="332"/>
      <c r="SZC61" s="332"/>
      <c r="SZD61" s="332"/>
      <c r="SZE61" s="332"/>
      <c r="SZF61" s="332"/>
      <c r="SZG61" s="332"/>
      <c r="SZH61" s="332"/>
      <c r="SZI61" s="332"/>
      <c r="SZJ61" s="332"/>
      <c r="SZK61" s="332"/>
      <c r="SZL61" s="332"/>
      <c r="SZM61" s="332"/>
      <c r="SZN61" s="332"/>
      <c r="SZO61" s="332"/>
      <c r="SZP61" s="332"/>
      <c r="SZQ61" s="332"/>
      <c r="SZR61" s="332"/>
      <c r="SZS61" s="332"/>
      <c r="SZT61" s="332"/>
      <c r="SZU61" s="332"/>
      <c r="SZV61" s="332"/>
      <c r="SZW61" s="332"/>
      <c r="SZX61" s="332"/>
      <c r="SZY61" s="332"/>
      <c r="SZZ61" s="332"/>
      <c r="TAA61" s="332"/>
      <c r="TAB61" s="332"/>
      <c r="TAC61" s="332"/>
      <c r="TAD61" s="332"/>
      <c r="TAE61" s="332"/>
      <c r="TAF61" s="332"/>
      <c r="TAG61" s="332"/>
      <c r="TAH61" s="332"/>
      <c r="TAI61" s="332"/>
      <c r="TAJ61" s="332"/>
      <c r="TAK61" s="332"/>
      <c r="TAL61" s="332"/>
      <c r="TAM61" s="332"/>
      <c r="TAN61" s="332"/>
      <c r="TAO61" s="332"/>
      <c r="TAP61" s="332"/>
      <c r="TAQ61" s="332"/>
      <c r="TAR61" s="332"/>
      <c r="TAS61" s="332"/>
      <c r="TAT61" s="332"/>
      <c r="TAU61" s="332"/>
      <c r="TAV61" s="332"/>
      <c r="TAW61" s="332"/>
      <c r="TAX61" s="332"/>
      <c r="TAY61" s="332"/>
      <c r="TAZ61" s="332"/>
      <c r="TBA61" s="332"/>
      <c r="TBB61" s="332"/>
      <c r="TBC61" s="332"/>
      <c r="TBD61" s="332"/>
      <c r="TBE61" s="332"/>
      <c r="TBF61" s="332"/>
      <c r="TBG61" s="332"/>
      <c r="TBH61" s="332"/>
      <c r="TBI61" s="332"/>
      <c r="TBJ61" s="332"/>
      <c r="TBK61" s="332"/>
      <c r="TBL61" s="332"/>
      <c r="TBM61" s="332"/>
      <c r="TBN61" s="332"/>
      <c r="TBO61" s="332"/>
      <c r="TBP61" s="332"/>
      <c r="TBQ61" s="332"/>
      <c r="TBR61" s="332"/>
      <c r="TBS61" s="332"/>
      <c r="TBT61" s="332"/>
      <c r="TBU61" s="332"/>
      <c r="TBV61" s="332"/>
      <c r="TBW61" s="332"/>
      <c r="TBX61" s="332"/>
      <c r="TBY61" s="332"/>
      <c r="TBZ61" s="332"/>
      <c r="TCA61" s="332"/>
      <c r="TCB61" s="332"/>
      <c r="TCC61" s="332"/>
      <c r="TCD61" s="332"/>
      <c r="TCE61" s="332"/>
      <c r="TCF61" s="332"/>
      <c r="TCG61" s="332"/>
      <c r="TCH61" s="332"/>
      <c r="TCI61" s="332"/>
      <c r="TCJ61" s="332"/>
      <c r="TCK61" s="332"/>
      <c r="TCL61" s="332"/>
      <c r="TCM61" s="332"/>
      <c r="TCN61" s="332"/>
      <c r="TCO61" s="332"/>
      <c r="TCP61" s="332"/>
      <c r="TCQ61" s="332"/>
      <c r="TCR61" s="332"/>
      <c r="TCS61" s="332"/>
      <c r="TCT61" s="332"/>
      <c r="TCU61" s="332"/>
      <c r="TCV61" s="332"/>
      <c r="TCW61" s="332"/>
      <c r="TCX61" s="332"/>
      <c r="TCY61" s="332"/>
      <c r="TCZ61" s="332"/>
      <c r="TDA61" s="332"/>
      <c r="TDB61" s="332"/>
      <c r="TDC61" s="332"/>
      <c r="TDD61" s="332"/>
      <c r="TDE61" s="332"/>
      <c r="TDF61" s="332"/>
      <c r="TDG61" s="332"/>
      <c r="TDH61" s="332"/>
      <c r="TDI61" s="332"/>
      <c r="TDJ61" s="332"/>
      <c r="TDK61" s="332"/>
      <c r="TDL61" s="332"/>
      <c r="TDM61" s="332"/>
      <c r="TDN61" s="332"/>
      <c r="TDO61" s="332"/>
      <c r="TDP61" s="332"/>
      <c r="TDQ61" s="332"/>
      <c r="TDR61" s="332"/>
      <c r="TDS61" s="332"/>
      <c r="TDT61" s="332"/>
      <c r="TDU61" s="332"/>
      <c r="TDV61" s="332"/>
      <c r="TDW61" s="332"/>
      <c r="TDX61" s="332"/>
      <c r="TDY61" s="332"/>
      <c r="TDZ61" s="332"/>
      <c r="TEA61" s="332"/>
      <c r="TEB61" s="332"/>
      <c r="TEC61" s="332"/>
      <c r="TED61" s="332"/>
      <c r="TEE61" s="332"/>
      <c r="TEF61" s="332"/>
      <c r="TEG61" s="332"/>
      <c r="TEH61" s="332"/>
      <c r="TEI61" s="332"/>
      <c r="TEJ61" s="332"/>
      <c r="TEK61" s="332"/>
      <c r="TEL61" s="332"/>
      <c r="TEM61" s="332"/>
      <c r="TEN61" s="332"/>
      <c r="TEO61" s="332"/>
      <c r="TEP61" s="332"/>
      <c r="TEQ61" s="332"/>
      <c r="TER61" s="332"/>
      <c r="TES61" s="332"/>
      <c r="TET61" s="332"/>
      <c r="TEU61" s="332"/>
      <c r="TEV61" s="332"/>
      <c r="TEW61" s="332"/>
      <c r="TEX61" s="332"/>
      <c r="TEY61" s="332"/>
      <c r="TEZ61" s="332"/>
      <c r="TFA61" s="332"/>
      <c r="TFB61" s="332"/>
      <c r="TFC61" s="332"/>
      <c r="TFD61" s="332"/>
      <c r="TFE61" s="332"/>
      <c r="TFF61" s="332"/>
      <c r="TFG61" s="332"/>
      <c r="TFH61" s="332"/>
      <c r="TFI61" s="332"/>
      <c r="TFJ61" s="332"/>
      <c r="TFK61" s="332"/>
      <c r="TFL61" s="332"/>
      <c r="TFM61" s="332"/>
      <c r="TFN61" s="332"/>
      <c r="TFO61" s="332"/>
      <c r="TFP61" s="332"/>
      <c r="TFQ61" s="332"/>
      <c r="TFR61" s="332"/>
      <c r="TFS61" s="332"/>
      <c r="TFT61" s="332"/>
      <c r="TFU61" s="332"/>
      <c r="TFV61" s="332"/>
      <c r="TFW61" s="332"/>
      <c r="TFX61" s="332"/>
      <c r="TFY61" s="332"/>
      <c r="TFZ61" s="332"/>
      <c r="TGA61" s="332"/>
      <c r="TGB61" s="332"/>
      <c r="TGC61" s="332"/>
      <c r="TGD61" s="332"/>
      <c r="TGE61" s="332"/>
      <c r="TGF61" s="332"/>
      <c r="TGG61" s="332"/>
      <c r="TGH61" s="332"/>
      <c r="TGI61" s="332"/>
      <c r="TGJ61" s="332"/>
      <c r="TGK61" s="332"/>
      <c r="TGL61" s="332"/>
      <c r="TGM61" s="332"/>
      <c r="TGN61" s="332"/>
      <c r="TGO61" s="332"/>
      <c r="TGP61" s="332"/>
      <c r="TGQ61" s="332"/>
      <c r="TGR61" s="332"/>
      <c r="TGS61" s="332"/>
      <c r="TGT61" s="332"/>
      <c r="TGU61" s="332"/>
      <c r="TGV61" s="332"/>
      <c r="TGW61" s="332"/>
      <c r="TGX61" s="332"/>
      <c r="TGY61" s="332"/>
      <c r="TGZ61" s="332"/>
      <c r="THA61" s="332"/>
      <c r="THB61" s="332"/>
      <c r="THC61" s="332"/>
      <c r="THD61" s="332"/>
      <c r="THE61" s="332"/>
      <c r="THF61" s="332"/>
      <c r="THG61" s="332"/>
      <c r="THH61" s="332"/>
      <c r="THI61" s="332"/>
      <c r="THJ61" s="332"/>
      <c r="THK61" s="332"/>
      <c r="THL61" s="332"/>
      <c r="THM61" s="332"/>
      <c r="THN61" s="332"/>
      <c r="THO61" s="332"/>
      <c r="THP61" s="332"/>
      <c r="THQ61" s="332"/>
      <c r="THR61" s="332"/>
      <c r="THS61" s="332"/>
      <c r="THT61" s="332"/>
      <c r="THU61" s="332"/>
      <c r="THV61" s="332"/>
      <c r="THW61" s="332"/>
      <c r="THX61" s="332"/>
      <c r="THY61" s="332"/>
      <c r="THZ61" s="332"/>
      <c r="TIA61" s="332"/>
      <c r="TIB61" s="332"/>
      <c r="TIC61" s="332"/>
      <c r="TID61" s="332"/>
      <c r="TIE61" s="332"/>
      <c r="TIF61" s="332"/>
      <c r="TIG61" s="332"/>
      <c r="TIH61" s="332"/>
      <c r="TII61" s="332"/>
      <c r="TIJ61" s="332"/>
      <c r="TIK61" s="332"/>
      <c r="TIL61" s="332"/>
      <c r="TIM61" s="332"/>
      <c r="TIN61" s="332"/>
      <c r="TIO61" s="332"/>
      <c r="TIP61" s="332"/>
      <c r="TIQ61" s="332"/>
      <c r="TIR61" s="332"/>
      <c r="TIS61" s="332"/>
      <c r="TIT61" s="332"/>
      <c r="TIU61" s="332"/>
      <c r="TIV61" s="332"/>
      <c r="TIW61" s="332"/>
      <c r="TIX61" s="332"/>
      <c r="TIY61" s="332"/>
      <c r="TIZ61" s="332"/>
      <c r="TJA61" s="332"/>
      <c r="TJB61" s="332"/>
      <c r="TJC61" s="332"/>
      <c r="TJD61" s="332"/>
      <c r="TJE61" s="332"/>
      <c r="TJF61" s="332"/>
      <c r="TJG61" s="332"/>
      <c r="TJH61" s="332"/>
      <c r="TJI61" s="332"/>
      <c r="TJJ61" s="332"/>
      <c r="TJK61" s="332"/>
      <c r="TJL61" s="332"/>
      <c r="TJM61" s="332"/>
      <c r="TJN61" s="332"/>
      <c r="TJO61" s="332"/>
      <c r="TJP61" s="332"/>
      <c r="TJQ61" s="332"/>
      <c r="TJR61" s="332"/>
      <c r="TJS61" s="332"/>
      <c r="TJT61" s="332"/>
      <c r="TJU61" s="332"/>
      <c r="TJV61" s="332"/>
      <c r="TJW61" s="332"/>
      <c r="TJX61" s="332"/>
      <c r="TJY61" s="332"/>
      <c r="TJZ61" s="332"/>
      <c r="TKA61" s="332"/>
      <c r="TKB61" s="332"/>
      <c r="TKC61" s="332"/>
      <c r="TKD61" s="332"/>
      <c r="TKE61" s="332"/>
      <c r="TKF61" s="332"/>
      <c r="TKG61" s="332"/>
      <c r="TKH61" s="332"/>
      <c r="TKI61" s="332"/>
      <c r="TKJ61" s="332"/>
      <c r="TKK61" s="332"/>
      <c r="TKL61" s="332"/>
      <c r="TKM61" s="332"/>
      <c r="TKN61" s="332"/>
      <c r="TKO61" s="332"/>
      <c r="TKP61" s="332"/>
      <c r="TKQ61" s="332"/>
      <c r="TKR61" s="332"/>
      <c r="TKS61" s="332"/>
      <c r="TKT61" s="332"/>
      <c r="TKU61" s="332"/>
      <c r="TKV61" s="332"/>
      <c r="TKW61" s="332"/>
      <c r="TKX61" s="332"/>
      <c r="TKY61" s="332"/>
      <c r="TKZ61" s="332"/>
      <c r="TLA61" s="332"/>
      <c r="TLB61" s="332"/>
      <c r="TLC61" s="332"/>
      <c r="TLD61" s="332"/>
      <c r="TLE61" s="332"/>
      <c r="TLF61" s="332"/>
      <c r="TLG61" s="332"/>
      <c r="TLH61" s="332"/>
      <c r="TLI61" s="332"/>
      <c r="TLJ61" s="332"/>
      <c r="TLK61" s="332"/>
      <c r="TLL61" s="332"/>
      <c r="TLM61" s="332"/>
      <c r="TLN61" s="332"/>
      <c r="TLO61" s="332"/>
      <c r="TLP61" s="332"/>
      <c r="TLQ61" s="332"/>
      <c r="TLR61" s="332"/>
      <c r="TLS61" s="332"/>
      <c r="TLT61" s="332"/>
      <c r="TLU61" s="332"/>
      <c r="TLV61" s="332"/>
      <c r="TLW61" s="332"/>
      <c r="TLX61" s="332"/>
      <c r="TLY61" s="332"/>
      <c r="TLZ61" s="332"/>
      <c r="TMA61" s="332"/>
      <c r="TMB61" s="332"/>
      <c r="TMC61" s="332"/>
      <c r="TMD61" s="332"/>
      <c r="TME61" s="332"/>
      <c r="TMF61" s="332"/>
      <c r="TMG61" s="332"/>
      <c r="TMH61" s="332"/>
      <c r="TMI61" s="332"/>
      <c r="TMJ61" s="332"/>
      <c r="TMK61" s="332"/>
      <c r="TML61" s="332"/>
      <c r="TMM61" s="332"/>
      <c r="TMN61" s="332"/>
      <c r="TMO61" s="332"/>
      <c r="TMP61" s="332"/>
      <c r="TMQ61" s="332"/>
      <c r="TMR61" s="332"/>
      <c r="TMS61" s="332"/>
      <c r="TMT61" s="332"/>
      <c r="TMU61" s="332"/>
      <c r="TMV61" s="332"/>
      <c r="TMW61" s="332"/>
      <c r="TMX61" s="332"/>
      <c r="TMY61" s="332"/>
      <c r="TMZ61" s="332"/>
      <c r="TNA61" s="332"/>
      <c r="TNB61" s="332"/>
      <c r="TNC61" s="332"/>
      <c r="TND61" s="332"/>
      <c r="TNE61" s="332"/>
      <c r="TNF61" s="332"/>
      <c r="TNG61" s="332"/>
      <c r="TNH61" s="332"/>
      <c r="TNI61" s="332"/>
      <c r="TNJ61" s="332"/>
      <c r="TNK61" s="332"/>
      <c r="TNL61" s="332"/>
      <c r="TNM61" s="332"/>
      <c r="TNN61" s="332"/>
      <c r="TNO61" s="332"/>
      <c r="TNP61" s="332"/>
      <c r="TNQ61" s="332"/>
      <c r="TNR61" s="332"/>
      <c r="TNS61" s="332"/>
      <c r="TNT61" s="332"/>
      <c r="TNU61" s="332"/>
      <c r="TNV61" s="332"/>
      <c r="TNW61" s="332"/>
      <c r="TNX61" s="332"/>
      <c r="TNY61" s="332"/>
      <c r="TNZ61" s="332"/>
      <c r="TOA61" s="332"/>
      <c r="TOB61" s="332"/>
      <c r="TOC61" s="332"/>
      <c r="TOD61" s="332"/>
      <c r="TOE61" s="332"/>
      <c r="TOF61" s="332"/>
      <c r="TOG61" s="332"/>
      <c r="TOH61" s="332"/>
      <c r="TOI61" s="332"/>
      <c r="TOJ61" s="332"/>
      <c r="TOK61" s="332"/>
      <c r="TOL61" s="332"/>
      <c r="TOM61" s="332"/>
      <c r="TON61" s="332"/>
      <c r="TOO61" s="332"/>
      <c r="TOP61" s="332"/>
      <c r="TOQ61" s="332"/>
      <c r="TOR61" s="332"/>
      <c r="TOS61" s="332"/>
      <c r="TOT61" s="332"/>
      <c r="TOU61" s="332"/>
      <c r="TOV61" s="332"/>
      <c r="TOW61" s="332"/>
      <c r="TOX61" s="332"/>
      <c r="TOY61" s="332"/>
      <c r="TOZ61" s="332"/>
      <c r="TPA61" s="332"/>
      <c r="TPB61" s="332"/>
      <c r="TPC61" s="332"/>
      <c r="TPD61" s="332"/>
      <c r="TPE61" s="332"/>
      <c r="TPF61" s="332"/>
      <c r="TPG61" s="332"/>
      <c r="TPH61" s="332"/>
      <c r="TPI61" s="332"/>
      <c r="TPJ61" s="332"/>
      <c r="TPK61" s="332"/>
      <c r="TPL61" s="332"/>
      <c r="TPM61" s="332"/>
      <c r="TPN61" s="332"/>
      <c r="TPO61" s="332"/>
      <c r="TPP61" s="332"/>
      <c r="TPQ61" s="332"/>
      <c r="TPR61" s="332"/>
      <c r="TPS61" s="332"/>
      <c r="TPT61" s="332"/>
      <c r="TPU61" s="332"/>
      <c r="TPV61" s="332"/>
      <c r="TPW61" s="332"/>
      <c r="TPX61" s="332"/>
      <c r="TPY61" s="332"/>
      <c r="TPZ61" s="332"/>
      <c r="TQA61" s="332"/>
      <c r="TQB61" s="332"/>
      <c r="TQC61" s="332"/>
      <c r="TQD61" s="332"/>
      <c r="TQE61" s="332"/>
      <c r="TQF61" s="332"/>
      <c r="TQG61" s="332"/>
      <c r="TQH61" s="332"/>
      <c r="TQI61" s="332"/>
      <c r="TQJ61" s="332"/>
      <c r="TQK61" s="332"/>
      <c r="TQL61" s="332"/>
      <c r="TQM61" s="332"/>
      <c r="TQN61" s="332"/>
      <c r="TQO61" s="332"/>
      <c r="TQP61" s="332"/>
      <c r="TQQ61" s="332"/>
      <c r="TQR61" s="332"/>
      <c r="TQS61" s="332"/>
      <c r="TQT61" s="332"/>
      <c r="TQU61" s="332"/>
      <c r="TQV61" s="332"/>
      <c r="TQW61" s="332"/>
      <c r="TQX61" s="332"/>
      <c r="TQY61" s="332"/>
      <c r="TQZ61" s="332"/>
      <c r="TRA61" s="332"/>
      <c r="TRB61" s="332"/>
      <c r="TRC61" s="332"/>
      <c r="TRD61" s="332"/>
      <c r="TRE61" s="332"/>
      <c r="TRF61" s="332"/>
      <c r="TRG61" s="332"/>
      <c r="TRH61" s="332"/>
      <c r="TRI61" s="332"/>
      <c r="TRJ61" s="332"/>
      <c r="TRK61" s="332"/>
      <c r="TRL61" s="332"/>
      <c r="TRM61" s="332"/>
      <c r="TRN61" s="332"/>
      <c r="TRO61" s="332"/>
      <c r="TRP61" s="332"/>
      <c r="TRQ61" s="332"/>
      <c r="TRR61" s="332"/>
      <c r="TRS61" s="332"/>
      <c r="TRT61" s="332"/>
      <c r="TRU61" s="332"/>
      <c r="TRV61" s="332"/>
      <c r="TRW61" s="332"/>
      <c r="TRX61" s="332"/>
      <c r="TRY61" s="332"/>
      <c r="TRZ61" s="332"/>
      <c r="TSA61" s="332"/>
      <c r="TSB61" s="332"/>
      <c r="TSC61" s="332"/>
      <c r="TSD61" s="332"/>
      <c r="TSE61" s="332"/>
      <c r="TSF61" s="332"/>
      <c r="TSG61" s="332"/>
      <c r="TSH61" s="332"/>
      <c r="TSI61" s="332"/>
      <c r="TSJ61" s="332"/>
      <c r="TSK61" s="332"/>
      <c r="TSL61" s="332"/>
      <c r="TSM61" s="332"/>
      <c r="TSN61" s="332"/>
      <c r="TSO61" s="332"/>
      <c r="TSP61" s="332"/>
      <c r="TSQ61" s="332"/>
      <c r="TSR61" s="332"/>
      <c r="TSS61" s="332"/>
      <c r="TST61" s="332"/>
      <c r="TSU61" s="332"/>
      <c r="TSV61" s="332"/>
      <c r="TSW61" s="332"/>
      <c r="TSX61" s="332"/>
      <c r="TSY61" s="332"/>
      <c r="TSZ61" s="332"/>
      <c r="TTA61" s="332"/>
      <c r="TTB61" s="332"/>
      <c r="TTC61" s="332"/>
      <c r="TTD61" s="332"/>
      <c r="TTE61" s="332"/>
      <c r="TTF61" s="332"/>
      <c r="TTG61" s="332"/>
      <c r="TTH61" s="332"/>
      <c r="TTI61" s="332"/>
      <c r="TTJ61" s="332"/>
      <c r="TTK61" s="332"/>
      <c r="TTL61" s="332"/>
      <c r="TTM61" s="332"/>
      <c r="TTN61" s="332"/>
      <c r="TTO61" s="332"/>
      <c r="TTP61" s="332"/>
      <c r="TTQ61" s="332"/>
      <c r="TTR61" s="332"/>
      <c r="TTS61" s="332"/>
      <c r="TTT61" s="332"/>
      <c r="TTU61" s="332"/>
      <c r="TTV61" s="332"/>
      <c r="TTW61" s="332"/>
      <c r="TTX61" s="332"/>
      <c r="TTY61" s="332"/>
      <c r="TTZ61" s="332"/>
      <c r="TUA61" s="332"/>
      <c r="TUB61" s="332"/>
      <c r="TUC61" s="332"/>
      <c r="TUD61" s="332"/>
      <c r="TUE61" s="332"/>
      <c r="TUF61" s="332"/>
      <c r="TUG61" s="332"/>
      <c r="TUH61" s="332"/>
      <c r="TUI61" s="332"/>
      <c r="TUJ61" s="332"/>
      <c r="TUK61" s="332"/>
      <c r="TUL61" s="332"/>
      <c r="TUM61" s="332"/>
      <c r="TUN61" s="332"/>
      <c r="TUO61" s="332"/>
      <c r="TUP61" s="332"/>
      <c r="TUQ61" s="332"/>
      <c r="TUR61" s="332"/>
      <c r="TUS61" s="332"/>
      <c r="TUT61" s="332"/>
      <c r="TUU61" s="332"/>
      <c r="TUV61" s="332"/>
      <c r="TUW61" s="332"/>
      <c r="TUX61" s="332"/>
      <c r="TUY61" s="332"/>
      <c r="TUZ61" s="332"/>
      <c r="TVA61" s="332"/>
      <c r="TVB61" s="332"/>
      <c r="TVC61" s="332"/>
      <c r="TVD61" s="332"/>
      <c r="TVE61" s="332"/>
      <c r="TVF61" s="332"/>
      <c r="TVG61" s="332"/>
      <c r="TVH61" s="332"/>
      <c r="TVI61" s="332"/>
      <c r="TVJ61" s="332"/>
      <c r="TVK61" s="332"/>
      <c r="TVL61" s="332"/>
      <c r="TVM61" s="332"/>
      <c r="TVN61" s="332"/>
      <c r="TVO61" s="332"/>
      <c r="TVP61" s="332"/>
      <c r="TVQ61" s="332"/>
      <c r="TVR61" s="332"/>
      <c r="TVS61" s="332"/>
      <c r="TVT61" s="332"/>
      <c r="TVU61" s="332"/>
      <c r="TVV61" s="332"/>
      <c r="TVW61" s="332"/>
      <c r="TVX61" s="332"/>
      <c r="TVY61" s="332"/>
      <c r="TVZ61" s="332"/>
      <c r="TWA61" s="332"/>
      <c r="TWB61" s="332"/>
      <c r="TWC61" s="332"/>
      <c r="TWD61" s="332"/>
      <c r="TWE61" s="332"/>
      <c r="TWF61" s="332"/>
      <c r="TWG61" s="332"/>
      <c r="TWH61" s="332"/>
      <c r="TWI61" s="332"/>
      <c r="TWJ61" s="332"/>
      <c r="TWK61" s="332"/>
      <c r="TWL61" s="332"/>
      <c r="TWM61" s="332"/>
      <c r="TWN61" s="332"/>
      <c r="TWO61" s="332"/>
      <c r="TWP61" s="332"/>
      <c r="TWQ61" s="332"/>
      <c r="TWR61" s="332"/>
      <c r="TWS61" s="332"/>
      <c r="TWT61" s="332"/>
      <c r="TWU61" s="332"/>
      <c r="TWV61" s="332"/>
      <c r="TWW61" s="332"/>
      <c r="TWX61" s="332"/>
      <c r="TWY61" s="332"/>
      <c r="TWZ61" s="332"/>
      <c r="TXA61" s="332"/>
      <c r="TXB61" s="332"/>
      <c r="TXC61" s="332"/>
      <c r="TXD61" s="332"/>
      <c r="TXE61" s="332"/>
      <c r="TXF61" s="332"/>
      <c r="TXG61" s="332"/>
      <c r="TXH61" s="332"/>
      <c r="TXI61" s="332"/>
      <c r="TXJ61" s="332"/>
      <c r="TXK61" s="332"/>
      <c r="TXL61" s="332"/>
      <c r="TXM61" s="332"/>
      <c r="TXN61" s="332"/>
      <c r="TXO61" s="332"/>
      <c r="TXP61" s="332"/>
      <c r="TXQ61" s="332"/>
      <c r="TXR61" s="332"/>
      <c r="TXS61" s="332"/>
      <c r="TXT61" s="332"/>
      <c r="TXU61" s="332"/>
      <c r="TXV61" s="332"/>
      <c r="TXW61" s="332"/>
      <c r="TXX61" s="332"/>
      <c r="TXY61" s="332"/>
      <c r="TXZ61" s="332"/>
      <c r="TYA61" s="332"/>
      <c r="TYB61" s="332"/>
      <c r="TYC61" s="332"/>
      <c r="TYD61" s="332"/>
      <c r="TYE61" s="332"/>
      <c r="TYF61" s="332"/>
      <c r="TYG61" s="332"/>
      <c r="TYH61" s="332"/>
      <c r="TYI61" s="332"/>
      <c r="TYJ61" s="332"/>
      <c r="TYK61" s="332"/>
      <c r="TYL61" s="332"/>
      <c r="TYM61" s="332"/>
      <c r="TYN61" s="332"/>
      <c r="TYO61" s="332"/>
      <c r="TYP61" s="332"/>
      <c r="TYQ61" s="332"/>
      <c r="TYR61" s="332"/>
      <c r="TYS61" s="332"/>
      <c r="TYT61" s="332"/>
      <c r="TYU61" s="332"/>
      <c r="TYV61" s="332"/>
      <c r="TYW61" s="332"/>
      <c r="TYX61" s="332"/>
      <c r="TYY61" s="332"/>
      <c r="TYZ61" s="332"/>
      <c r="TZA61" s="332"/>
      <c r="TZB61" s="332"/>
      <c r="TZC61" s="332"/>
      <c r="TZD61" s="332"/>
      <c r="TZE61" s="332"/>
      <c r="TZF61" s="332"/>
      <c r="TZG61" s="332"/>
      <c r="TZH61" s="332"/>
      <c r="TZI61" s="332"/>
      <c r="TZJ61" s="332"/>
      <c r="TZK61" s="332"/>
      <c r="TZL61" s="332"/>
      <c r="TZM61" s="332"/>
      <c r="TZN61" s="332"/>
      <c r="TZO61" s="332"/>
      <c r="TZP61" s="332"/>
      <c r="TZQ61" s="332"/>
      <c r="TZR61" s="332"/>
      <c r="TZS61" s="332"/>
      <c r="TZT61" s="332"/>
      <c r="TZU61" s="332"/>
      <c r="TZV61" s="332"/>
      <c r="TZW61" s="332"/>
      <c r="TZX61" s="332"/>
      <c r="TZY61" s="332"/>
      <c r="TZZ61" s="332"/>
      <c r="UAA61" s="332"/>
      <c r="UAB61" s="332"/>
      <c r="UAC61" s="332"/>
      <c r="UAD61" s="332"/>
      <c r="UAE61" s="332"/>
      <c r="UAF61" s="332"/>
      <c r="UAG61" s="332"/>
      <c r="UAH61" s="332"/>
      <c r="UAI61" s="332"/>
      <c r="UAJ61" s="332"/>
      <c r="UAK61" s="332"/>
      <c r="UAL61" s="332"/>
      <c r="UAM61" s="332"/>
      <c r="UAN61" s="332"/>
      <c r="UAO61" s="332"/>
      <c r="UAP61" s="332"/>
      <c r="UAQ61" s="332"/>
      <c r="UAR61" s="332"/>
      <c r="UAS61" s="332"/>
      <c r="UAT61" s="332"/>
      <c r="UAU61" s="332"/>
      <c r="UAV61" s="332"/>
      <c r="UAW61" s="332"/>
      <c r="UAX61" s="332"/>
      <c r="UAY61" s="332"/>
      <c r="UAZ61" s="332"/>
      <c r="UBA61" s="332"/>
      <c r="UBB61" s="332"/>
      <c r="UBC61" s="332"/>
      <c r="UBD61" s="332"/>
      <c r="UBE61" s="332"/>
      <c r="UBF61" s="332"/>
      <c r="UBG61" s="332"/>
      <c r="UBH61" s="332"/>
      <c r="UBI61" s="332"/>
      <c r="UBJ61" s="332"/>
      <c r="UBK61" s="332"/>
      <c r="UBL61" s="332"/>
      <c r="UBM61" s="332"/>
      <c r="UBN61" s="332"/>
      <c r="UBO61" s="332"/>
      <c r="UBP61" s="332"/>
      <c r="UBQ61" s="332"/>
      <c r="UBR61" s="332"/>
      <c r="UBS61" s="332"/>
      <c r="UBT61" s="332"/>
      <c r="UBU61" s="332"/>
      <c r="UBV61" s="332"/>
      <c r="UBW61" s="332"/>
      <c r="UBX61" s="332"/>
      <c r="UBY61" s="332"/>
      <c r="UBZ61" s="332"/>
      <c r="UCA61" s="332"/>
      <c r="UCB61" s="332"/>
      <c r="UCC61" s="332"/>
      <c r="UCD61" s="332"/>
      <c r="UCE61" s="332"/>
      <c r="UCF61" s="332"/>
      <c r="UCG61" s="332"/>
      <c r="UCH61" s="332"/>
      <c r="UCI61" s="332"/>
      <c r="UCJ61" s="332"/>
      <c r="UCK61" s="332"/>
      <c r="UCL61" s="332"/>
      <c r="UCM61" s="332"/>
      <c r="UCN61" s="332"/>
      <c r="UCO61" s="332"/>
      <c r="UCP61" s="332"/>
      <c r="UCQ61" s="332"/>
      <c r="UCR61" s="332"/>
      <c r="UCS61" s="332"/>
      <c r="UCT61" s="332"/>
      <c r="UCU61" s="332"/>
      <c r="UCV61" s="332"/>
      <c r="UCW61" s="332"/>
      <c r="UCX61" s="332"/>
      <c r="UCY61" s="332"/>
      <c r="UCZ61" s="332"/>
      <c r="UDA61" s="332"/>
      <c r="UDB61" s="332"/>
      <c r="UDC61" s="332"/>
      <c r="UDD61" s="332"/>
      <c r="UDE61" s="332"/>
      <c r="UDF61" s="332"/>
      <c r="UDG61" s="332"/>
      <c r="UDH61" s="332"/>
      <c r="UDI61" s="332"/>
      <c r="UDJ61" s="332"/>
      <c r="UDK61" s="332"/>
      <c r="UDL61" s="332"/>
      <c r="UDM61" s="332"/>
      <c r="UDN61" s="332"/>
      <c r="UDO61" s="332"/>
      <c r="UDP61" s="332"/>
      <c r="UDQ61" s="332"/>
      <c r="UDR61" s="332"/>
      <c r="UDS61" s="332"/>
      <c r="UDT61" s="332"/>
      <c r="UDU61" s="332"/>
      <c r="UDV61" s="332"/>
      <c r="UDW61" s="332"/>
      <c r="UDX61" s="332"/>
      <c r="UDY61" s="332"/>
      <c r="UDZ61" s="332"/>
      <c r="UEA61" s="332"/>
      <c r="UEB61" s="332"/>
      <c r="UEC61" s="332"/>
      <c r="UED61" s="332"/>
      <c r="UEE61" s="332"/>
      <c r="UEF61" s="332"/>
      <c r="UEG61" s="332"/>
      <c r="UEH61" s="332"/>
      <c r="UEI61" s="332"/>
      <c r="UEJ61" s="332"/>
      <c r="UEK61" s="332"/>
      <c r="UEL61" s="332"/>
      <c r="UEM61" s="332"/>
      <c r="UEN61" s="332"/>
      <c r="UEO61" s="332"/>
      <c r="UEP61" s="332"/>
      <c r="UEQ61" s="332"/>
      <c r="UER61" s="332"/>
      <c r="UES61" s="332"/>
      <c r="UET61" s="332"/>
      <c r="UEU61" s="332"/>
      <c r="UEV61" s="332"/>
      <c r="UEW61" s="332"/>
      <c r="UEX61" s="332"/>
      <c r="UEY61" s="332"/>
      <c r="UEZ61" s="332"/>
      <c r="UFA61" s="332"/>
      <c r="UFB61" s="332"/>
      <c r="UFC61" s="332"/>
      <c r="UFD61" s="332"/>
      <c r="UFE61" s="332"/>
      <c r="UFF61" s="332"/>
      <c r="UFG61" s="332"/>
      <c r="UFH61" s="332"/>
      <c r="UFI61" s="332"/>
      <c r="UFJ61" s="332"/>
      <c r="UFK61" s="332"/>
      <c r="UFL61" s="332"/>
      <c r="UFM61" s="332"/>
      <c r="UFN61" s="332"/>
      <c r="UFO61" s="332"/>
      <c r="UFP61" s="332"/>
      <c r="UFQ61" s="332"/>
      <c r="UFR61" s="332"/>
      <c r="UFS61" s="332"/>
      <c r="UFT61" s="332"/>
      <c r="UFU61" s="332"/>
      <c r="UFV61" s="332"/>
      <c r="UFW61" s="332"/>
      <c r="UFX61" s="332"/>
      <c r="UFY61" s="332"/>
      <c r="UFZ61" s="332"/>
      <c r="UGA61" s="332"/>
      <c r="UGB61" s="332"/>
      <c r="UGC61" s="332"/>
      <c r="UGD61" s="332"/>
      <c r="UGE61" s="332"/>
      <c r="UGF61" s="332"/>
      <c r="UGG61" s="332"/>
      <c r="UGH61" s="332"/>
      <c r="UGI61" s="332"/>
      <c r="UGJ61" s="332"/>
      <c r="UGK61" s="332"/>
      <c r="UGL61" s="332"/>
      <c r="UGM61" s="332"/>
      <c r="UGN61" s="332"/>
      <c r="UGO61" s="332"/>
      <c r="UGP61" s="332"/>
      <c r="UGQ61" s="332"/>
      <c r="UGR61" s="332"/>
      <c r="UGS61" s="332"/>
      <c r="UGT61" s="332"/>
      <c r="UGU61" s="332"/>
      <c r="UGV61" s="332"/>
      <c r="UGW61" s="332"/>
      <c r="UGX61" s="332"/>
      <c r="UGY61" s="332"/>
      <c r="UGZ61" s="332"/>
      <c r="UHA61" s="332"/>
      <c r="UHB61" s="332"/>
      <c r="UHC61" s="332"/>
      <c r="UHD61" s="332"/>
      <c r="UHE61" s="332"/>
      <c r="UHF61" s="332"/>
      <c r="UHG61" s="332"/>
      <c r="UHH61" s="332"/>
      <c r="UHI61" s="332"/>
      <c r="UHJ61" s="332"/>
      <c r="UHK61" s="332"/>
      <c r="UHL61" s="332"/>
      <c r="UHM61" s="332"/>
      <c r="UHN61" s="332"/>
      <c r="UHO61" s="332"/>
      <c r="UHP61" s="332"/>
      <c r="UHQ61" s="332"/>
      <c r="UHR61" s="332"/>
      <c r="UHS61" s="332"/>
      <c r="UHT61" s="332"/>
      <c r="UHU61" s="332"/>
      <c r="UHV61" s="332"/>
      <c r="UHW61" s="332"/>
      <c r="UHX61" s="332"/>
      <c r="UHY61" s="332"/>
      <c r="UHZ61" s="332"/>
      <c r="UIA61" s="332"/>
      <c r="UIB61" s="332"/>
      <c r="UIC61" s="332"/>
      <c r="UID61" s="332"/>
      <c r="UIE61" s="332"/>
      <c r="UIF61" s="332"/>
      <c r="UIG61" s="332"/>
      <c r="UIH61" s="332"/>
      <c r="UII61" s="332"/>
      <c r="UIJ61" s="332"/>
      <c r="UIK61" s="332"/>
      <c r="UIL61" s="332"/>
      <c r="UIM61" s="332"/>
      <c r="UIN61" s="332"/>
      <c r="UIO61" s="332"/>
      <c r="UIP61" s="332"/>
      <c r="UIQ61" s="332"/>
      <c r="UIR61" s="332"/>
      <c r="UIS61" s="332"/>
      <c r="UIT61" s="332"/>
      <c r="UIU61" s="332"/>
      <c r="UIV61" s="332"/>
      <c r="UIW61" s="332"/>
      <c r="UIX61" s="332"/>
      <c r="UIY61" s="332"/>
      <c r="UIZ61" s="332"/>
      <c r="UJA61" s="332"/>
      <c r="UJB61" s="332"/>
      <c r="UJC61" s="332"/>
      <c r="UJD61" s="332"/>
      <c r="UJE61" s="332"/>
      <c r="UJF61" s="332"/>
      <c r="UJG61" s="332"/>
      <c r="UJH61" s="332"/>
      <c r="UJI61" s="332"/>
      <c r="UJJ61" s="332"/>
      <c r="UJK61" s="332"/>
      <c r="UJL61" s="332"/>
      <c r="UJM61" s="332"/>
      <c r="UJN61" s="332"/>
      <c r="UJO61" s="332"/>
      <c r="UJP61" s="332"/>
      <c r="UJQ61" s="332"/>
      <c r="UJR61" s="332"/>
      <c r="UJS61" s="332"/>
      <c r="UJT61" s="332"/>
      <c r="UJU61" s="332"/>
      <c r="UJV61" s="332"/>
      <c r="UJW61" s="332"/>
      <c r="UJX61" s="332"/>
      <c r="UJY61" s="332"/>
      <c r="UJZ61" s="332"/>
      <c r="UKA61" s="332"/>
      <c r="UKB61" s="332"/>
      <c r="UKC61" s="332"/>
      <c r="UKD61" s="332"/>
      <c r="UKE61" s="332"/>
      <c r="UKF61" s="332"/>
      <c r="UKG61" s="332"/>
      <c r="UKH61" s="332"/>
      <c r="UKI61" s="332"/>
      <c r="UKJ61" s="332"/>
      <c r="UKK61" s="332"/>
      <c r="UKL61" s="332"/>
      <c r="UKM61" s="332"/>
      <c r="UKN61" s="332"/>
      <c r="UKO61" s="332"/>
      <c r="UKP61" s="332"/>
      <c r="UKQ61" s="332"/>
      <c r="UKR61" s="332"/>
      <c r="UKS61" s="332"/>
      <c r="UKT61" s="332"/>
      <c r="UKU61" s="332"/>
      <c r="UKV61" s="332"/>
      <c r="UKW61" s="332"/>
      <c r="UKX61" s="332"/>
      <c r="UKY61" s="332"/>
      <c r="UKZ61" s="332"/>
      <c r="ULA61" s="332"/>
      <c r="ULB61" s="332"/>
      <c r="ULC61" s="332"/>
      <c r="ULD61" s="332"/>
      <c r="ULE61" s="332"/>
      <c r="ULF61" s="332"/>
      <c r="ULG61" s="332"/>
      <c r="ULH61" s="332"/>
      <c r="ULI61" s="332"/>
      <c r="ULJ61" s="332"/>
      <c r="ULK61" s="332"/>
      <c r="ULL61" s="332"/>
      <c r="ULM61" s="332"/>
      <c r="ULN61" s="332"/>
      <c r="ULO61" s="332"/>
      <c r="ULP61" s="332"/>
      <c r="ULQ61" s="332"/>
      <c r="ULR61" s="332"/>
      <c r="ULS61" s="332"/>
      <c r="ULT61" s="332"/>
      <c r="ULU61" s="332"/>
      <c r="ULV61" s="332"/>
      <c r="ULW61" s="332"/>
      <c r="ULX61" s="332"/>
      <c r="ULY61" s="332"/>
      <c r="ULZ61" s="332"/>
      <c r="UMA61" s="332"/>
      <c r="UMB61" s="332"/>
      <c r="UMC61" s="332"/>
      <c r="UMD61" s="332"/>
      <c r="UME61" s="332"/>
      <c r="UMF61" s="332"/>
      <c r="UMG61" s="332"/>
      <c r="UMH61" s="332"/>
      <c r="UMI61" s="332"/>
      <c r="UMJ61" s="332"/>
      <c r="UMK61" s="332"/>
      <c r="UML61" s="332"/>
      <c r="UMM61" s="332"/>
      <c r="UMN61" s="332"/>
      <c r="UMO61" s="332"/>
      <c r="UMP61" s="332"/>
      <c r="UMQ61" s="332"/>
      <c r="UMR61" s="332"/>
      <c r="UMS61" s="332"/>
      <c r="UMT61" s="332"/>
      <c r="UMU61" s="332"/>
      <c r="UMV61" s="332"/>
      <c r="UMW61" s="332"/>
      <c r="UMX61" s="332"/>
      <c r="UMY61" s="332"/>
      <c r="UMZ61" s="332"/>
      <c r="UNA61" s="332"/>
      <c r="UNB61" s="332"/>
      <c r="UNC61" s="332"/>
      <c r="UND61" s="332"/>
      <c r="UNE61" s="332"/>
      <c r="UNF61" s="332"/>
      <c r="UNG61" s="332"/>
      <c r="UNH61" s="332"/>
      <c r="UNI61" s="332"/>
      <c r="UNJ61" s="332"/>
      <c r="UNK61" s="332"/>
      <c r="UNL61" s="332"/>
      <c r="UNM61" s="332"/>
      <c r="UNN61" s="332"/>
      <c r="UNO61" s="332"/>
      <c r="UNP61" s="332"/>
      <c r="UNQ61" s="332"/>
      <c r="UNR61" s="332"/>
      <c r="UNS61" s="332"/>
      <c r="UNT61" s="332"/>
      <c r="UNU61" s="332"/>
      <c r="UNV61" s="332"/>
      <c r="UNW61" s="332"/>
      <c r="UNX61" s="332"/>
      <c r="UNY61" s="332"/>
      <c r="UNZ61" s="332"/>
      <c r="UOA61" s="332"/>
      <c r="UOB61" s="332"/>
      <c r="UOC61" s="332"/>
      <c r="UOD61" s="332"/>
      <c r="UOE61" s="332"/>
      <c r="UOF61" s="332"/>
      <c r="UOG61" s="332"/>
      <c r="UOH61" s="332"/>
      <c r="UOI61" s="332"/>
      <c r="UOJ61" s="332"/>
      <c r="UOK61" s="332"/>
      <c r="UOL61" s="332"/>
      <c r="UOM61" s="332"/>
      <c r="UON61" s="332"/>
      <c r="UOO61" s="332"/>
      <c r="UOP61" s="332"/>
      <c r="UOQ61" s="332"/>
      <c r="UOR61" s="332"/>
      <c r="UOS61" s="332"/>
      <c r="UOT61" s="332"/>
      <c r="UOU61" s="332"/>
      <c r="UOV61" s="332"/>
      <c r="UOW61" s="332"/>
      <c r="UOX61" s="332"/>
      <c r="UOY61" s="332"/>
      <c r="UOZ61" s="332"/>
      <c r="UPA61" s="332"/>
      <c r="UPB61" s="332"/>
      <c r="UPC61" s="332"/>
      <c r="UPD61" s="332"/>
      <c r="UPE61" s="332"/>
      <c r="UPF61" s="332"/>
      <c r="UPG61" s="332"/>
      <c r="UPH61" s="332"/>
      <c r="UPI61" s="332"/>
      <c r="UPJ61" s="332"/>
      <c r="UPK61" s="332"/>
      <c r="UPL61" s="332"/>
      <c r="UPM61" s="332"/>
      <c r="UPN61" s="332"/>
      <c r="UPO61" s="332"/>
      <c r="UPP61" s="332"/>
      <c r="UPQ61" s="332"/>
      <c r="UPR61" s="332"/>
      <c r="UPS61" s="332"/>
      <c r="UPT61" s="332"/>
      <c r="UPU61" s="332"/>
      <c r="UPV61" s="332"/>
      <c r="UPW61" s="332"/>
      <c r="UPX61" s="332"/>
      <c r="UPY61" s="332"/>
      <c r="UPZ61" s="332"/>
      <c r="UQA61" s="332"/>
      <c r="UQB61" s="332"/>
      <c r="UQC61" s="332"/>
      <c r="UQD61" s="332"/>
      <c r="UQE61" s="332"/>
      <c r="UQF61" s="332"/>
      <c r="UQG61" s="332"/>
      <c r="UQH61" s="332"/>
      <c r="UQI61" s="332"/>
      <c r="UQJ61" s="332"/>
      <c r="UQK61" s="332"/>
      <c r="UQL61" s="332"/>
      <c r="UQM61" s="332"/>
      <c r="UQN61" s="332"/>
      <c r="UQO61" s="332"/>
      <c r="UQP61" s="332"/>
      <c r="UQQ61" s="332"/>
      <c r="UQR61" s="332"/>
      <c r="UQS61" s="332"/>
      <c r="UQT61" s="332"/>
      <c r="UQU61" s="332"/>
      <c r="UQV61" s="332"/>
      <c r="UQW61" s="332"/>
      <c r="UQX61" s="332"/>
      <c r="UQY61" s="332"/>
      <c r="UQZ61" s="332"/>
      <c r="URA61" s="332"/>
      <c r="URB61" s="332"/>
      <c r="URC61" s="332"/>
      <c r="URD61" s="332"/>
      <c r="URE61" s="332"/>
      <c r="URF61" s="332"/>
      <c r="URG61" s="332"/>
      <c r="URH61" s="332"/>
      <c r="URI61" s="332"/>
      <c r="URJ61" s="332"/>
      <c r="URK61" s="332"/>
      <c r="URL61" s="332"/>
      <c r="URM61" s="332"/>
      <c r="URN61" s="332"/>
      <c r="URO61" s="332"/>
      <c r="URP61" s="332"/>
      <c r="URQ61" s="332"/>
      <c r="URR61" s="332"/>
      <c r="URS61" s="332"/>
      <c r="URT61" s="332"/>
      <c r="URU61" s="332"/>
      <c r="URV61" s="332"/>
      <c r="URW61" s="332"/>
      <c r="URX61" s="332"/>
      <c r="URY61" s="332"/>
      <c r="URZ61" s="332"/>
      <c r="USA61" s="332"/>
      <c r="USB61" s="332"/>
      <c r="USC61" s="332"/>
      <c r="USD61" s="332"/>
      <c r="USE61" s="332"/>
      <c r="USF61" s="332"/>
      <c r="USG61" s="332"/>
      <c r="USH61" s="332"/>
      <c r="USI61" s="332"/>
      <c r="USJ61" s="332"/>
      <c r="USK61" s="332"/>
      <c r="USL61" s="332"/>
      <c r="USM61" s="332"/>
      <c r="USN61" s="332"/>
      <c r="USO61" s="332"/>
      <c r="USP61" s="332"/>
      <c r="USQ61" s="332"/>
      <c r="USR61" s="332"/>
      <c r="USS61" s="332"/>
      <c r="UST61" s="332"/>
      <c r="USU61" s="332"/>
      <c r="USV61" s="332"/>
      <c r="USW61" s="332"/>
      <c r="USX61" s="332"/>
      <c r="USY61" s="332"/>
      <c r="USZ61" s="332"/>
      <c r="UTA61" s="332"/>
      <c r="UTB61" s="332"/>
      <c r="UTC61" s="332"/>
      <c r="UTD61" s="332"/>
      <c r="UTE61" s="332"/>
      <c r="UTF61" s="332"/>
      <c r="UTG61" s="332"/>
      <c r="UTH61" s="332"/>
      <c r="UTI61" s="332"/>
      <c r="UTJ61" s="332"/>
      <c r="UTK61" s="332"/>
      <c r="UTL61" s="332"/>
      <c r="UTM61" s="332"/>
      <c r="UTN61" s="332"/>
      <c r="UTO61" s="332"/>
      <c r="UTP61" s="332"/>
      <c r="UTQ61" s="332"/>
      <c r="UTR61" s="332"/>
      <c r="UTS61" s="332"/>
      <c r="UTT61" s="332"/>
      <c r="UTU61" s="332"/>
      <c r="UTV61" s="332"/>
      <c r="UTW61" s="332"/>
      <c r="UTX61" s="332"/>
      <c r="UTY61" s="332"/>
      <c r="UTZ61" s="332"/>
      <c r="UUA61" s="332"/>
      <c r="UUB61" s="332"/>
      <c r="UUC61" s="332"/>
      <c r="UUD61" s="332"/>
      <c r="UUE61" s="332"/>
      <c r="UUF61" s="332"/>
      <c r="UUG61" s="332"/>
      <c r="UUH61" s="332"/>
      <c r="UUI61" s="332"/>
      <c r="UUJ61" s="332"/>
      <c r="UUK61" s="332"/>
      <c r="UUL61" s="332"/>
      <c r="UUM61" s="332"/>
      <c r="UUN61" s="332"/>
      <c r="UUO61" s="332"/>
      <c r="UUP61" s="332"/>
      <c r="UUQ61" s="332"/>
      <c r="UUR61" s="332"/>
      <c r="UUS61" s="332"/>
      <c r="UUT61" s="332"/>
      <c r="UUU61" s="332"/>
      <c r="UUV61" s="332"/>
      <c r="UUW61" s="332"/>
      <c r="UUX61" s="332"/>
      <c r="UUY61" s="332"/>
      <c r="UUZ61" s="332"/>
      <c r="UVA61" s="332"/>
      <c r="UVB61" s="332"/>
      <c r="UVC61" s="332"/>
      <c r="UVD61" s="332"/>
      <c r="UVE61" s="332"/>
      <c r="UVF61" s="332"/>
      <c r="UVG61" s="332"/>
      <c r="UVH61" s="332"/>
      <c r="UVI61" s="332"/>
      <c r="UVJ61" s="332"/>
      <c r="UVK61" s="332"/>
      <c r="UVL61" s="332"/>
      <c r="UVM61" s="332"/>
      <c r="UVN61" s="332"/>
      <c r="UVO61" s="332"/>
      <c r="UVP61" s="332"/>
      <c r="UVQ61" s="332"/>
      <c r="UVR61" s="332"/>
      <c r="UVS61" s="332"/>
      <c r="UVT61" s="332"/>
      <c r="UVU61" s="332"/>
      <c r="UVV61" s="332"/>
      <c r="UVW61" s="332"/>
      <c r="UVX61" s="332"/>
      <c r="UVY61" s="332"/>
      <c r="UVZ61" s="332"/>
      <c r="UWA61" s="332"/>
      <c r="UWB61" s="332"/>
      <c r="UWC61" s="332"/>
      <c r="UWD61" s="332"/>
      <c r="UWE61" s="332"/>
      <c r="UWF61" s="332"/>
      <c r="UWG61" s="332"/>
      <c r="UWH61" s="332"/>
      <c r="UWI61" s="332"/>
      <c r="UWJ61" s="332"/>
      <c r="UWK61" s="332"/>
      <c r="UWL61" s="332"/>
      <c r="UWM61" s="332"/>
      <c r="UWN61" s="332"/>
      <c r="UWO61" s="332"/>
      <c r="UWP61" s="332"/>
      <c r="UWQ61" s="332"/>
      <c r="UWR61" s="332"/>
      <c r="UWS61" s="332"/>
      <c r="UWT61" s="332"/>
      <c r="UWU61" s="332"/>
      <c r="UWV61" s="332"/>
      <c r="UWW61" s="332"/>
      <c r="UWX61" s="332"/>
      <c r="UWY61" s="332"/>
      <c r="UWZ61" s="332"/>
      <c r="UXA61" s="332"/>
      <c r="UXB61" s="332"/>
      <c r="UXC61" s="332"/>
      <c r="UXD61" s="332"/>
      <c r="UXE61" s="332"/>
      <c r="UXF61" s="332"/>
      <c r="UXG61" s="332"/>
      <c r="UXH61" s="332"/>
      <c r="UXI61" s="332"/>
      <c r="UXJ61" s="332"/>
      <c r="UXK61" s="332"/>
      <c r="UXL61" s="332"/>
      <c r="UXM61" s="332"/>
      <c r="UXN61" s="332"/>
      <c r="UXO61" s="332"/>
      <c r="UXP61" s="332"/>
      <c r="UXQ61" s="332"/>
      <c r="UXR61" s="332"/>
      <c r="UXS61" s="332"/>
      <c r="UXT61" s="332"/>
      <c r="UXU61" s="332"/>
      <c r="UXV61" s="332"/>
      <c r="UXW61" s="332"/>
      <c r="UXX61" s="332"/>
      <c r="UXY61" s="332"/>
      <c r="UXZ61" s="332"/>
      <c r="UYA61" s="332"/>
      <c r="UYB61" s="332"/>
      <c r="UYC61" s="332"/>
      <c r="UYD61" s="332"/>
      <c r="UYE61" s="332"/>
      <c r="UYF61" s="332"/>
      <c r="UYG61" s="332"/>
      <c r="UYH61" s="332"/>
      <c r="UYI61" s="332"/>
      <c r="UYJ61" s="332"/>
      <c r="UYK61" s="332"/>
      <c r="UYL61" s="332"/>
      <c r="UYM61" s="332"/>
      <c r="UYN61" s="332"/>
      <c r="UYO61" s="332"/>
      <c r="UYP61" s="332"/>
      <c r="UYQ61" s="332"/>
      <c r="UYR61" s="332"/>
      <c r="UYS61" s="332"/>
      <c r="UYT61" s="332"/>
      <c r="UYU61" s="332"/>
      <c r="UYV61" s="332"/>
      <c r="UYW61" s="332"/>
      <c r="UYX61" s="332"/>
      <c r="UYY61" s="332"/>
      <c r="UYZ61" s="332"/>
      <c r="UZA61" s="332"/>
      <c r="UZB61" s="332"/>
      <c r="UZC61" s="332"/>
      <c r="UZD61" s="332"/>
      <c r="UZE61" s="332"/>
      <c r="UZF61" s="332"/>
      <c r="UZG61" s="332"/>
      <c r="UZH61" s="332"/>
      <c r="UZI61" s="332"/>
      <c r="UZJ61" s="332"/>
      <c r="UZK61" s="332"/>
      <c r="UZL61" s="332"/>
      <c r="UZM61" s="332"/>
      <c r="UZN61" s="332"/>
      <c r="UZO61" s="332"/>
      <c r="UZP61" s="332"/>
      <c r="UZQ61" s="332"/>
      <c r="UZR61" s="332"/>
      <c r="UZS61" s="332"/>
      <c r="UZT61" s="332"/>
      <c r="UZU61" s="332"/>
      <c r="UZV61" s="332"/>
      <c r="UZW61" s="332"/>
      <c r="UZX61" s="332"/>
      <c r="UZY61" s="332"/>
      <c r="UZZ61" s="332"/>
      <c r="VAA61" s="332"/>
      <c r="VAB61" s="332"/>
      <c r="VAC61" s="332"/>
      <c r="VAD61" s="332"/>
      <c r="VAE61" s="332"/>
      <c r="VAF61" s="332"/>
      <c r="VAG61" s="332"/>
      <c r="VAH61" s="332"/>
      <c r="VAI61" s="332"/>
      <c r="VAJ61" s="332"/>
      <c r="VAK61" s="332"/>
      <c r="VAL61" s="332"/>
      <c r="VAM61" s="332"/>
      <c r="VAN61" s="332"/>
      <c r="VAO61" s="332"/>
      <c r="VAP61" s="332"/>
      <c r="VAQ61" s="332"/>
      <c r="VAR61" s="332"/>
      <c r="VAS61" s="332"/>
      <c r="VAT61" s="332"/>
      <c r="VAU61" s="332"/>
      <c r="VAV61" s="332"/>
      <c r="VAW61" s="332"/>
      <c r="VAX61" s="332"/>
      <c r="VAY61" s="332"/>
      <c r="VAZ61" s="332"/>
      <c r="VBA61" s="332"/>
      <c r="VBB61" s="332"/>
      <c r="VBC61" s="332"/>
      <c r="VBD61" s="332"/>
      <c r="VBE61" s="332"/>
      <c r="VBF61" s="332"/>
      <c r="VBG61" s="332"/>
      <c r="VBH61" s="332"/>
      <c r="VBI61" s="332"/>
      <c r="VBJ61" s="332"/>
      <c r="VBK61" s="332"/>
      <c r="VBL61" s="332"/>
      <c r="VBM61" s="332"/>
      <c r="VBN61" s="332"/>
      <c r="VBO61" s="332"/>
      <c r="VBP61" s="332"/>
      <c r="VBQ61" s="332"/>
      <c r="VBR61" s="332"/>
      <c r="VBS61" s="332"/>
      <c r="VBT61" s="332"/>
      <c r="VBU61" s="332"/>
      <c r="VBV61" s="332"/>
      <c r="VBW61" s="332"/>
      <c r="VBX61" s="332"/>
      <c r="VBY61" s="332"/>
      <c r="VBZ61" s="332"/>
      <c r="VCA61" s="332"/>
      <c r="VCB61" s="332"/>
      <c r="VCC61" s="332"/>
      <c r="VCD61" s="332"/>
      <c r="VCE61" s="332"/>
      <c r="VCF61" s="332"/>
      <c r="VCG61" s="332"/>
      <c r="VCH61" s="332"/>
      <c r="VCI61" s="332"/>
      <c r="VCJ61" s="332"/>
      <c r="VCK61" s="332"/>
      <c r="VCL61" s="332"/>
      <c r="VCM61" s="332"/>
      <c r="VCN61" s="332"/>
      <c r="VCO61" s="332"/>
      <c r="VCP61" s="332"/>
      <c r="VCQ61" s="332"/>
      <c r="VCR61" s="332"/>
      <c r="VCS61" s="332"/>
      <c r="VCT61" s="332"/>
      <c r="VCU61" s="332"/>
      <c r="VCV61" s="332"/>
      <c r="VCW61" s="332"/>
      <c r="VCX61" s="332"/>
      <c r="VCY61" s="332"/>
      <c r="VCZ61" s="332"/>
      <c r="VDA61" s="332"/>
      <c r="VDB61" s="332"/>
      <c r="VDC61" s="332"/>
      <c r="VDD61" s="332"/>
      <c r="VDE61" s="332"/>
      <c r="VDF61" s="332"/>
      <c r="VDG61" s="332"/>
      <c r="VDH61" s="332"/>
      <c r="VDI61" s="332"/>
      <c r="VDJ61" s="332"/>
      <c r="VDK61" s="332"/>
      <c r="VDL61" s="332"/>
      <c r="VDM61" s="332"/>
      <c r="VDN61" s="332"/>
      <c r="VDO61" s="332"/>
      <c r="VDP61" s="332"/>
      <c r="VDQ61" s="332"/>
      <c r="VDR61" s="332"/>
      <c r="VDS61" s="332"/>
      <c r="VDT61" s="332"/>
      <c r="VDU61" s="332"/>
      <c r="VDV61" s="332"/>
      <c r="VDW61" s="332"/>
      <c r="VDX61" s="332"/>
      <c r="VDY61" s="332"/>
      <c r="VDZ61" s="332"/>
      <c r="VEA61" s="332"/>
      <c r="VEB61" s="332"/>
      <c r="VEC61" s="332"/>
      <c r="VED61" s="332"/>
      <c r="VEE61" s="332"/>
      <c r="VEF61" s="332"/>
      <c r="VEG61" s="332"/>
      <c r="VEH61" s="332"/>
      <c r="VEI61" s="332"/>
      <c r="VEJ61" s="332"/>
      <c r="VEK61" s="332"/>
      <c r="VEL61" s="332"/>
      <c r="VEM61" s="332"/>
      <c r="VEN61" s="332"/>
      <c r="VEO61" s="332"/>
      <c r="VEP61" s="332"/>
      <c r="VEQ61" s="332"/>
      <c r="VER61" s="332"/>
      <c r="VES61" s="332"/>
      <c r="VET61" s="332"/>
      <c r="VEU61" s="332"/>
      <c r="VEV61" s="332"/>
      <c r="VEW61" s="332"/>
      <c r="VEX61" s="332"/>
      <c r="VEY61" s="332"/>
      <c r="VEZ61" s="332"/>
      <c r="VFA61" s="332"/>
      <c r="VFB61" s="332"/>
      <c r="VFC61" s="332"/>
      <c r="VFD61" s="332"/>
      <c r="VFE61" s="332"/>
      <c r="VFF61" s="332"/>
      <c r="VFG61" s="332"/>
      <c r="VFH61" s="332"/>
      <c r="VFI61" s="332"/>
      <c r="VFJ61" s="332"/>
      <c r="VFK61" s="332"/>
      <c r="VFL61" s="332"/>
      <c r="VFM61" s="332"/>
      <c r="VFN61" s="332"/>
      <c r="VFO61" s="332"/>
      <c r="VFP61" s="332"/>
      <c r="VFQ61" s="332"/>
      <c r="VFR61" s="332"/>
      <c r="VFS61" s="332"/>
      <c r="VFT61" s="332"/>
      <c r="VFU61" s="332"/>
      <c r="VFV61" s="332"/>
      <c r="VFW61" s="332"/>
      <c r="VFX61" s="332"/>
      <c r="VFY61" s="332"/>
      <c r="VFZ61" s="332"/>
      <c r="VGA61" s="332"/>
      <c r="VGB61" s="332"/>
      <c r="VGC61" s="332"/>
      <c r="VGD61" s="332"/>
      <c r="VGE61" s="332"/>
      <c r="VGF61" s="332"/>
      <c r="VGG61" s="332"/>
      <c r="VGH61" s="332"/>
      <c r="VGI61" s="332"/>
      <c r="VGJ61" s="332"/>
      <c r="VGK61" s="332"/>
      <c r="VGL61" s="332"/>
      <c r="VGM61" s="332"/>
      <c r="VGN61" s="332"/>
      <c r="VGO61" s="332"/>
      <c r="VGP61" s="332"/>
      <c r="VGQ61" s="332"/>
      <c r="VGR61" s="332"/>
      <c r="VGS61" s="332"/>
      <c r="VGT61" s="332"/>
      <c r="VGU61" s="332"/>
      <c r="VGV61" s="332"/>
      <c r="VGW61" s="332"/>
      <c r="VGX61" s="332"/>
      <c r="VGY61" s="332"/>
      <c r="VGZ61" s="332"/>
      <c r="VHA61" s="332"/>
      <c r="VHB61" s="332"/>
      <c r="VHC61" s="332"/>
      <c r="VHD61" s="332"/>
      <c r="VHE61" s="332"/>
      <c r="VHF61" s="332"/>
      <c r="VHG61" s="332"/>
      <c r="VHH61" s="332"/>
      <c r="VHI61" s="332"/>
      <c r="VHJ61" s="332"/>
      <c r="VHK61" s="332"/>
      <c r="VHL61" s="332"/>
      <c r="VHM61" s="332"/>
      <c r="VHN61" s="332"/>
      <c r="VHO61" s="332"/>
      <c r="VHP61" s="332"/>
      <c r="VHQ61" s="332"/>
      <c r="VHR61" s="332"/>
      <c r="VHS61" s="332"/>
      <c r="VHT61" s="332"/>
      <c r="VHU61" s="332"/>
      <c r="VHV61" s="332"/>
      <c r="VHW61" s="332"/>
      <c r="VHX61" s="332"/>
      <c r="VHY61" s="332"/>
      <c r="VHZ61" s="332"/>
      <c r="VIA61" s="332"/>
      <c r="VIB61" s="332"/>
      <c r="VIC61" s="332"/>
      <c r="VID61" s="332"/>
      <c r="VIE61" s="332"/>
      <c r="VIF61" s="332"/>
      <c r="VIG61" s="332"/>
      <c r="VIH61" s="332"/>
      <c r="VII61" s="332"/>
      <c r="VIJ61" s="332"/>
      <c r="VIK61" s="332"/>
      <c r="VIL61" s="332"/>
      <c r="VIM61" s="332"/>
      <c r="VIN61" s="332"/>
      <c r="VIO61" s="332"/>
      <c r="VIP61" s="332"/>
      <c r="VIQ61" s="332"/>
      <c r="VIR61" s="332"/>
      <c r="VIS61" s="332"/>
      <c r="VIT61" s="332"/>
      <c r="VIU61" s="332"/>
      <c r="VIV61" s="332"/>
      <c r="VIW61" s="332"/>
      <c r="VIX61" s="332"/>
      <c r="VIY61" s="332"/>
      <c r="VIZ61" s="332"/>
      <c r="VJA61" s="332"/>
      <c r="VJB61" s="332"/>
      <c r="VJC61" s="332"/>
      <c r="VJD61" s="332"/>
      <c r="VJE61" s="332"/>
      <c r="VJF61" s="332"/>
      <c r="VJG61" s="332"/>
      <c r="VJH61" s="332"/>
      <c r="VJI61" s="332"/>
      <c r="VJJ61" s="332"/>
      <c r="VJK61" s="332"/>
      <c r="VJL61" s="332"/>
      <c r="VJM61" s="332"/>
      <c r="VJN61" s="332"/>
      <c r="VJO61" s="332"/>
      <c r="VJP61" s="332"/>
      <c r="VJQ61" s="332"/>
      <c r="VJR61" s="332"/>
      <c r="VJS61" s="332"/>
      <c r="VJT61" s="332"/>
      <c r="VJU61" s="332"/>
      <c r="VJV61" s="332"/>
      <c r="VJW61" s="332"/>
      <c r="VJX61" s="332"/>
      <c r="VJY61" s="332"/>
      <c r="VJZ61" s="332"/>
      <c r="VKA61" s="332"/>
      <c r="VKB61" s="332"/>
      <c r="VKC61" s="332"/>
      <c r="VKD61" s="332"/>
      <c r="VKE61" s="332"/>
      <c r="VKF61" s="332"/>
      <c r="VKG61" s="332"/>
      <c r="VKH61" s="332"/>
      <c r="VKI61" s="332"/>
      <c r="VKJ61" s="332"/>
      <c r="VKK61" s="332"/>
      <c r="VKL61" s="332"/>
      <c r="VKM61" s="332"/>
      <c r="VKN61" s="332"/>
      <c r="VKO61" s="332"/>
      <c r="VKP61" s="332"/>
      <c r="VKQ61" s="332"/>
      <c r="VKR61" s="332"/>
      <c r="VKS61" s="332"/>
      <c r="VKT61" s="332"/>
      <c r="VKU61" s="332"/>
      <c r="VKV61" s="332"/>
      <c r="VKW61" s="332"/>
      <c r="VKX61" s="332"/>
      <c r="VKY61" s="332"/>
      <c r="VKZ61" s="332"/>
      <c r="VLA61" s="332"/>
      <c r="VLB61" s="332"/>
      <c r="VLC61" s="332"/>
      <c r="VLD61" s="332"/>
      <c r="VLE61" s="332"/>
      <c r="VLF61" s="332"/>
      <c r="VLG61" s="332"/>
      <c r="VLH61" s="332"/>
      <c r="VLI61" s="332"/>
      <c r="VLJ61" s="332"/>
      <c r="VLK61" s="332"/>
      <c r="VLL61" s="332"/>
      <c r="VLM61" s="332"/>
      <c r="VLN61" s="332"/>
      <c r="VLO61" s="332"/>
      <c r="VLP61" s="332"/>
      <c r="VLQ61" s="332"/>
      <c r="VLR61" s="332"/>
      <c r="VLS61" s="332"/>
      <c r="VLT61" s="332"/>
      <c r="VLU61" s="332"/>
      <c r="VLV61" s="332"/>
      <c r="VLW61" s="332"/>
      <c r="VLX61" s="332"/>
      <c r="VLY61" s="332"/>
      <c r="VLZ61" s="332"/>
      <c r="VMA61" s="332"/>
      <c r="VMB61" s="332"/>
      <c r="VMC61" s="332"/>
      <c r="VMD61" s="332"/>
      <c r="VME61" s="332"/>
      <c r="VMF61" s="332"/>
      <c r="VMG61" s="332"/>
      <c r="VMH61" s="332"/>
      <c r="VMI61" s="332"/>
      <c r="VMJ61" s="332"/>
      <c r="VMK61" s="332"/>
      <c r="VML61" s="332"/>
      <c r="VMM61" s="332"/>
      <c r="VMN61" s="332"/>
      <c r="VMO61" s="332"/>
      <c r="VMP61" s="332"/>
      <c r="VMQ61" s="332"/>
      <c r="VMR61" s="332"/>
      <c r="VMS61" s="332"/>
      <c r="VMT61" s="332"/>
      <c r="VMU61" s="332"/>
      <c r="VMV61" s="332"/>
      <c r="VMW61" s="332"/>
      <c r="VMX61" s="332"/>
      <c r="VMY61" s="332"/>
      <c r="VMZ61" s="332"/>
      <c r="VNA61" s="332"/>
      <c r="VNB61" s="332"/>
      <c r="VNC61" s="332"/>
      <c r="VND61" s="332"/>
      <c r="VNE61" s="332"/>
      <c r="VNF61" s="332"/>
      <c r="VNG61" s="332"/>
      <c r="VNH61" s="332"/>
      <c r="VNI61" s="332"/>
      <c r="VNJ61" s="332"/>
      <c r="VNK61" s="332"/>
      <c r="VNL61" s="332"/>
      <c r="VNM61" s="332"/>
      <c r="VNN61" s="332"/>
      <c r="VNO61" s="332"/>
      <c r="VNP61" s="332"/>
      <c r="VNQ61" s="332"/>
      <c r="VNR61" s="332"/>
      <c r="VNS61" s="332"/>
      <c r="VNT61" s="332"/>
      <c r="VNU61" s="332"/>
      <c r="VNV61" s="332"/>
      <c r="VNW61" s="332"/>
      <c r="VNX61" s="332"/>
      <c r="VNY61" s="332"/>
      <c r="VNZ61" s="332"/>
      <c r="VOA61" s="332"/>
      <c r="VOB61" s="332"/>
      <c r="VOC61" s="332"/>
      <c r="VOD61" s="332"/>
      <c r="VOE61" s="332"/>
      <c r="VOF61" s="332"/>
      <c r="VOG61" s="332"/>
      <c r="VOH61" s="332"/>
      <c r="VOI61" s="332"/>
      <c r="VOJ61" s="332"/>
      <c r="VOK61" s="332"/>
      <c r="VOL61" s="332"/>
      <c r="VOM61" s="332"/>
      <c r="VON61" s="332"/>
      <c r="VOO61" s="332"/>
      <c r="VOP61" s="332"/>
      <c r="VOQ61" s="332"/>
      <c r="VOR61" s="332"/>
      <c r="VOS61" s="332"/>
      <c r="VOT61" s="332"/>
      <c r="VOU61" s="332"/>
      <c r="VOV61" s="332"/>
      <c r="VOW61" s="332"/>
      <c r="VOX61" s="332"/>
      <c r="VOY61" s="332"/>
      <c r="VOZ61" s="332"/>
      <c r="VPA61" s="332"/>
      <c r="VPB61" s="332"/>
      <c r="VPC61" s="332"/>
      <c r="VPD61" s="332"/>
      <c r="VPE61" s="332"/>
      <c r="VPF61" s="332"/>
      <c r="VPG61" s="332"/>
      <c r="VPH61" s="332"/>
      <c r="VPI61" s="332"/>
      <c r="VPJ61" s="332"/>
      <c r="VPK61" s="332"/>
      <c r="VPL61" s="332"/>
      <c r="VPM61" s="332"/>
      <c r="VPN61" s="332"/>
      <c r="VPO61" s="332"/>
      <c r="VPP61" s="332"/>
      <c r="VPQ61" s="332"/>
      <c r="VPR61" s="332"/>
      <c r="VPS61" s="332"/>
      <c r="VPT61" s="332"/>
      <c r="VPU61" s="332"/>
      <c r="VPV61" s="332"/>
      <c r="VPW61" s="332"/>
      <c r="VPX61" s="332"/>
      <c r="VPY61" s="332"/>
      <c r="VPZ61" s="332"/>
      <c r="VQA61" s="332"/>
      <c r="VQB61" s="332"/>
      <c r="VQC61" s="332"/>
      <c r="VQD61" s="332"/>
      <c r="VQE61" s="332"/>
      <c r="VQF61" s="332"/>
      <c r="VQG61" s="332"/>
      <c r="VQH61" s="332"/>
      <c r="VQI61" s="332"/>
      <c r="VQJ61" s="332"/>
      <c r="VQK61" s="332"/>
      <c r="VQL61" s="332"/>
      <c r="VQM61" s="332"/>
      <c r="VQN61" s="332"/>
      <c r="VQO61" s="332"/>
      <c r="VQP61" s="332"/>
      <c r="VQQ61" s="332"/>
      <c r="VQR61" s="332"/>
      <c r="VQS61" s="332"/>
      <c r="VQT61" s="332"/>
      <c r="VQU61" s="332"/>
      <c r="VQV61" s="332"/>
      <c r="VQW61" s="332"/>
      <c r="VQX61" s="332"/>
      <c r="VQY61" s="332"/>
      <c r="VQZ61" s="332"/>
      <c r="VRA61" s="332"/>
      <c r="VRB61" s="332"/>
      <c r="VRC61" s="332"/>
      <c r="VRD61" s="332"/>
      <c r="VRE61" s="332"/>
      <c r="VRF61" s="332"/>
      <c r="VRG61" s="332"/>
      <c r="VRH61" s="332"/>
      <c r="VRI61" s="332"/>
      <c r="VRJ61" s="332"/>
      <c r="VRK61" s="332"/>
      <c r="VRL61" s="332"/>
      <c r="VRM61" s="332"/>
      <c r="VRN61" s="332"/>
      <c r="VRO61" s="332"/>
      <c r="VRP61" s="332"/>
      <c r="VRQ61" s="332"/>
      <c r="VRR61" s="332"/>
      <c r="VRS61" s="332"/>
      <c r="VRT61" s="332"/>
      <c r="VRU61" s="332"/>
      <c r="VRV61" s="332"/>
      <c r="VRW61" s="332"/>
      <c r="VRX61" s="332"/>
      <c r="VRY61" s="332"/>
      <c r="VRZ61" s="332"/>
      <c r="VSA61" s="332"/>
      <c r="VSB61" s="332"/>
      <c r="VSC61" s="332"/>
      <c r="VSD61" s="332"/>
      <c r="VSE61" s="332"/>
      <c r="VSF61" s="332"/>
      <c r="VSG61" s="332"/>
      <c r="VSH61" s="332"/>
      <c r="VSI61" s="332"/>
      <c r="VSJ61" s="332"/>
      <c r="VSK61" s="332"/>
      <c r="VSL61" s="332"/>
      <c r="VSM61" s="332"/>
      <c r="VSN61" s="332"/>
      <c r="VSO61" s="332"/>
      <c r="VSP61" s="332"/>
      <c r="VSQ61" s="332"/>
      <c r="VSR61" s="332"/>
      <c r="VSS61" s="332"/>
      <c r="VST61" s="332"/>
      <c r="VSU61" s="332"/>
      <c r="VSV61" s="332"/>
      <c r="VSW61" s="332"/>
      <c r="VSX61" s="332"/>
      <c r="VSY61" s="332"/>
      <c r="VSZ61" s="332"/>
      <c r="VTA61" s="332"/>
      <c r="VTB61" s="332"/>
      <c r="VTC61" s="332"/>
      <c r="VTD61" s="332"/>
      <c r="VTE61" s="332"/>
      <c r="VTF61" s="332"/>
      <c r="VTG61" s="332"/>
      <c r="VTH61" s="332"/>
      <c r="VTI61" s="332"/>
      <c r="VTJ61" s="332"/>
      <c r="VTK61" s="332"/>
      <c r="VTL61" s="332"/>
      <c r="VTM61" s="332"/>
      <c r="VTN61" s="332"/>
      <c r="VTO61" s="332"/>
      <c r="VTP61" s="332"/>
      <c r="VTQ61" s="332"/>
      <c r="VTR61" s="332"/>
      <c r="VTS61" s="332"/>
      <c r="VTT61" s="332"/>
      <c r="VTU61" s="332"/>
      <c r="VTV61" s="332"/>
      <c r="VTW61" s="332"/>
      <c r="VTX61" s="332"/>
      <c r="VTY61" s="332"/>
      <c r="VTZ61" s="332"/>
      <c r="VUA61" s="332"/>
      <c r="VUB61" s="332"/>
      <c r="VUC61" s="332"/>
      <c r="VUD61" s="332"/>
      <c r="VUE61" s="332"/>
      <c r="VUF61" s="332"/>
      <c r="VUG61" s="332"/>
      <c r="VUH61" s="332"/>
      <c r="VUI61" s="332"/>
      <c r="VUJ61" s="332"/>
      <c r="VUK61" s="332"/>
      <c r="VUL61" s="332"/>
      <c r="VUM61" s="332"/>
      <c r="VUN61" s="332"/>
      <c r="VUO61" s="332"/>
      <c r="VUP61" s="332"/>
      <c r="VUQ61" s="332"/>
      <c r="VUR61" s="332"/>
      <c r="VUS61" s="332"/>
      <c r="VUT61" s="332"/>
      <c r="VUU61" s="332"/>
      <c r="VUV61" s="332"/>
      <c r="VUW61" s="332"/>
      <c r="VUX61" s="332"/>
      <c r="VUY61" s="332"/>
      <c r="VUZ61" s="332"/>
      <c r="VVA61" s="332"/>
      <c r="VVB61" s="332"/>
      <c r="VVC61" s="332"/>
      <c r="VVD61" s="332"/>
      <c r="VVE61" s="332"/>
      <c r="VVF61" s="332"/>
      <c r="VVG61" s="332"/>
      <c r="VVH61" s="332"/>
      <c r="VVI61" s="332"/>
      <c r="VVJ61" s="332"/>
      <c r="VVK61" s="332"/>
      <c r="VVL61" s="332"/>
      <c r="VVM61" s="332"/>
      <c r="VVN61" s="332"/>
      <c r="VVO61" s="332"/>
      <c r="VVP61" s="332"/>
      <c r="VVQ61" s="332"/>
      <c r="VVR61" s="332"/>
      <c r="VVS61" s="332"/>
      <c r="VVT61" s="332"/>
      <c r="VVU61" s="332"/>
      <c r="VVV61" s="332"/>
      <c r="VVW61" s="332"/>
      <c r="VVX61" s="332"/>
      <c r="VVY61" s="332"/>
      <c r="VVZ61" s="332"/>
      <c r="VWA61" s="332"/>
      <c r="VWB61" s="332"/>
      <c r="VWC61" s="332"/>
      <c r="VWD61" s="332"/>
      <c r="VWE61" s="332"/>
      <c r="VWF61" s="332"/>
      <c r="VWG61" s="332"/>
      <c r="VWH61" s="332"/>
      <c r="VWI61" s="332"/>
      <c r="VWJ61" s="332"/>
      <c r="VWK61" s="332"/>
      <c r="VWL61" s="332"/>
      <c r="VWM61" s="332"/>
      <c r="VWN61" s="332"/>
      <c r="VWO61" s="332"/>
      <c r="VWP61" s="332"/>
      <c r="VWQ61" s="332"/>
      <c r="VWR61" s="332"/>
      <c r="VWS61" s="332"/>
      <c r="VWT61" s="332"/>
      <c r="VWU61" s="332"/>
      <c r="VWV61" s="332"/>
      <c r="VWW61" s="332"/>
      <c r="VWX61" s="332"/>
      <c r="VWY61" s="332"/>
      <c r="VWZ61" s="332"/>
      <c r="VXA61" s="332"/>
      <c r="VXB61" s="332"/>
      <c r="VXC61" s="332"/>
      <c r="VXD61" s="332"/>
      <c r="VXE61" s="332"/>
      <c r="VXF61" s="332"/>
      <c r="VXG61" s="332"/>
      <c r="VXH61" s="332"/>
      <c r="VXI61" s="332"/>
      <c r="VXJ61" s="332"/>
      <c r="VXK61" s="332"/>
      <c r="VXL61" s="332"/>
      <c r="VXM61" s="332"/>
      <c r="VXN61" s="332"/>
      <c r="VXO61" s="332"/>
      <c r="VXP61" s="332"/>
      <c r="VXQ61" s="332"/>
      <c r="VXR61" s="332"/>
      <c r="VXS61" s="332"/>
      <c r="VXT61" s="332"/>
      <c r="VXU61" s="332"/>
      <c r="VXV61" s="332"/>
      <c r="VXW61" s="332"/>
      <c r="VXX61" s="332"/>
      <c r="VXY61" s="332"/>
      <c r="VXZ61" s="332"/>
      <c r="VYA61" s="332"/>
      <c r="VYB61" s="332"/>
      <c r="VYC61" s="332"/>
      <c r="VYD61" s="332"/>
      <c r="VYE61" s="332"/>
      <c r="VYF61" s="332"/>
      <c r="VYG61" s="332"/>
      <c r="VYH61" s="332"/>
      <c r="VYI61" s="332"/>
      <c r="VYJ61" s="332"/>
      <c r="VYK61" s="332"/>
      <c r="VYL61" s="332"/>
      <c r="VYM61" s="332"/>
      <c r="VYN61" s="332"/>
      <c r="VYO61" s="332"/>
      <c r="VYP61" s="332"/>
      <c r="VYQ61" s="332"/>
      <c r="VYR61" s="332"/>
      <c r="VYS61" s="332"/>
      <c r="VYT61" s="332"/>
      <c r="VYU61" s="332"/>
      <c r="VYV61" s="332"/>
      <c r="VYW61" s="332"/>
      <c r="VYX61" s="332"/>
      <c r="VYY61" s="332"/>
      <c r="VYZ61" s="332"/>
      <c r="VZA61" s="332"/>
      <c r="VZB61" s="332"/>
      <c r="VZC61" s="332"/>
      <c r="VZD61" s="332"/>
      <c r="VZE61" s="332"/>
      <c r="VZF61" s="332"/>
      <c r="VZG61" s="332"/>
      <c r="VZH61" s="332"/>
      <c r="VZI61" s="332"/>
      <c r="VZJ61" s="332"/>
      <c r="VZK61" s="332"/>
      <c r="VZL61" s="332"/>
      <c r="VZM61" s="332"/>
      <c r="VZN61" s="332"/>
      <c r="VZO61" s="332"/>
      <c r="VZP61" s="332"/>
      <c r="VZQ61" s="332"/>
      <c r="VZR61" s="332"/>
      <c r="VZS61" s="332"/>
      <c r="VZT61" s="332"/>
      <c r="VZU61" s="332"/>
      <c r="VZV61" s="332"/>
      <c r="VZW61" s="332"/>
      <c r="VZX61" s="332"/>
      <c r="VZY61" s="332"/>
      <c r="VZZ61" s="332"/>
      <c r="WAA61" s="332"/>
      <c r="WAB61" s="332"/>
      <c r="WAC61" s="332"/>
      <c r="WAD61" s="332"/>
      <c r="WAE61" s="332"/>
      <c r="WAF61" s="332"/>
      <c r="WAG61" s="332"/>
      <c r="WAH61" s="332"/>
      <c r="WAI61" s="332"/>
      <c r="WAJ61" s="332"/>
      <c r="WAK61" s="332"/>
      <c r="WAL61" s="332"/>
      <c r="WAM61" s="332"/>
      <c r="WAN61" s="332"/>
      <c r="WAO61" s="332"/>
      <c r="WAP61" s="332"/>
      <c r="WAQ61" s="332"/>
      <c r="WAR61" s="332"/>
      <c r="WAS61" s="332"/>
      <c r="WAT61" s="332"/>
      <c r="WAU61" s="332"/>
      <c r="WAV61" s="332"/>
      <c r="WAW61" s="332"/>
      <c r="WAX61" s="332"/>
      <c r="WAY61" s="332"/>
      <c r="WAZ61" s="332"/>
      <c r="WBA61" s="332"/>
      <c r="WBB61" s="332"/>
      <c r="WBC61" s="332"/>
      <c r="WBD61" s="332"/>
      <c r="WBE61" s="332"/>
      <c r="WBF61" s="332"/>
      <c r="WBG61" s="332"/>
      <c r="WBH61" s="332"/>
      <c r="WBI61" s="332"/>
      <c r="WBJ61" s="332"/>
      <c r="WBK61" s="332"/>
      <c r="WBL61" s="332"/>
      <c r="WBM61" s="332"/>
      <c r="WBN61" s="332"/>
      <c r="WBO61" s="332"/>
      <c r="WBP61" s="332"/>
      <c r="WBQ61" s="332"/>
      <c r="WBR61" s="332"/>
      <c r="WBS61" s="332"/>
      <c r="WBT61" s="332"/>
      <c r="WBU61" s="332"/>
      <c r="WBV61" s="332"/>
      <c r="WBW61" s="332"/>
      <c r="WBX61" s="332"/>
      <c r="WBY61" s="332"/>
      <c r="WBZ61" s="332"/>
      <c r="WCA61" s="332"/>
      <c r="WCB61" s="332"/>
      <c r="WCC61" s="332"/>
      <c r="WCD61" s="332"/>
      <c r="WCE61" s="332"/>
      <c r="WCF61" s="332"/>
      <c r="WCG61" s="332"/>
      <c r="WCH61" s="332"/>
      <c r="WCI61" s="332"/>
      <c r="WCJ61" s="332"/>
      <c r="WCK61" s="332"/>
      <c r="WCL61" s="332"/>
      <c r="WCM61" s="332"/>
      <c r="WCN61" s="332"/>
      <c r="WCO61" s="332"/>
      <c r="WCP61" s="332"/>
      <c r="WCQ61" s="332"/>
      <c r="WCR61" s="332"/>
      <c r="WCS61" s="332"/>
      <c r="WCT61" s="332"/>
      <c r="WCU61" s="332"/>
      <c r="WCV61" s="332"/>
      <c r="WCW61" s="332"/>
      <c r="WCX61" s="332"/>
      <c r="WCY61" s="332"/>
      <c r="WCZ61" s="332"/>
      <c r="WDA61" s="332"/>
      <c r="WDB61" s="332"/>
      <c r="WDC61" s="332"/>
      <c r="WDD61" s="332"/>
      <c r="WDE61" s="332"/>
      <c r="WDF61" s="332"/>
      <c r="WDG61" s="332"/>
      <c r="WDH61" s="332"/>
      <c r="WDI61" s="332"/>
      <c r="WDJ61" s="332"/>
      <c r="WDK61" s="332"/>
      <c r="WDL61" s="332"/>
      <c r="WDM61" s="332"/>
      <c r="WDN61" s="332"/>
      <c r="WDO61" s="332"/>
      <c r="WDP61" s="332"/>
      <c r="WDQ61" s="332"/>
      <c r="WDR61" s="332"/>
      <c r="WDS61" s="332"/>
      <c r="WDT61" s="332"/>
      <c r="WDU61" s="332"/>
      <c r="WDV61" s="332"/>
      <c r="WDW61" s="332"/>
      <c r="WDX61" s="332"/>
      <c r="WDY61" s="332"/>
      <c r="WDZ61" s="332"/>
      <c r="WEA61" s="332"/>
      <c r="WEB61" s="332"/>
      <c r="WEC61" s="332"/>
      <c r="WED61" s="332"/>
      <c r="WEE61" s="332"/>
      <c r="WEF61" s="332"/>
      <c r="WEG61" s="332"/>
      <c r="WEH61" s="332"/>
      <c r="WEI61" s="332"/>
      <c r="WEJ61" s="332"/>
      <c r="WEK61" s="332"/>
      <c r="WEL61" s="332"/>
      <c r="WEM61" s="332"/>
      <c r="WEN61" s="332"/>
      <c r="WEO61" s="332"/>
      <c r="WEP61" s="332"/>
      <c r="WEQ61" s="332"/>
      <c r="WER61" s="332"/>
      <c r="WES61" s="332"/>
      <c r="WET61" s="332"/>
      <c r="WEU61" s="332"/>
      <c r="WEV61" s="332"/>
      <c r="WEW61" s="332"/>
      <c r="WEX61" s="332"/>
      <c r="WEY61" s="332"/>
      <c r="WEZ61" s="332"/>
      <c r="WFA61" s="332"/>
      <c r="WFB61" s="332"/>
      <c r="WFC61" s="332"/>
      <c r="WFD61" s="332"/>
      <c r="WFE61" s="332"/>
      <c r="WFF61" s="332"/>
      <c r="WFG61" s="332"/>
      <c r="WFH61" s="332"/>
      <c r="WFI61" s="332"/>
      <c r="WFJ61" s="332"/>
      <c r="WFK61" s="332"/>
      <c r="WFL61" s="332"/>
      <c r="WFM61" s="332"/>
      <c r="WFN61" s="332"/>
      <c r="WFO61" s="332"/>
      <c r="WFP61" s="332"/>
      <c r="WFQ61" s="332"/>
      <c r="WFR61" s="332"/>
      <c r="WFS61" s="332"/>
      <c r="WFT61" s="332"/>
      <c r="WFU61" s="332"/>
      <c r="WFV61" s="332"/>
      <c r="WFW61" s="332"/>
      <c r="WFX61" s="332"/>
      <c r="WFY61" s="332"/>
      <c r="WFZ61" s="332"/>
      <c r="WGA61" s="332"/>
      <c r="WGB61" s="332"/>
      <c r="WGC61" s="332"/>
      <c r="WGD61" s="332"/>
      <c r="WGE61" s="332"/>
      <c r="WGF61" s="332"/>
      <c r="WGG61" s="332"/>
      <c r="WGH61" s="332"/>
      <c r="WGI61" s="332"/>
      <c r="WGJ61" s="332"/>
      <c r="WGK61" s="332"/>
      <c r="WGL61" s="332"/>
      <c r="WGM61" s="332"/>
      <c r="WGN61" s="332"/>
      <c r="WGO61" s="332"/>
      <c r="WGP61" s="332"/>
      <c r="WGQ61" s="332"/>
      <c r="WGR61" s="332"/>
      <c r="WGS61" s="332"/>
      <c r="WGT61" s="332"/>
      <c r="WGU61" s="332"/>
      <c r="WGV61" s="332"/>
      <c r="WGW61" s="332"/>
      <c r="WGX61" s="332"/>
      <c r="WGY61" s="332"/>
      <c r="WGZ61" s="332"/>
      <c r="WHA61" s="332"/>
      <c r="WHB61" s="332"/>
      <c r="WHC61" s="332"/>
      <c r="WHD61" s="332"/>
      <c r="WHE61" s="332"/>
      <c r="WHF61" s="332"/>
      <c r="WHG61" s="332"/>
      <c r="WHH61" s="332"/>
      <c r="WHI61" s="332"/>
      <c r="WHJ61" s="332"/>
      <c r="WHK61" s="332"/>
      <c r="WHL61" s="332"/>
      <c r="WHM61" s="332"/>
      <c r="WHN61" s="332"/>
      <c r="WHO61" s="332"/>
      <c r="WHP61" s="332"/>
      <c r="WHQ61" s="332"/>
      <c r="WHR61" s="332"/>
      <c r="WHS61" s="332"/>
      <c r="WHT61" s="332"/>
      <c r="WHU61" s="332"/>
      <c r="WHV61" s="332"/>
      <c r="WHW61" s="332"/>
      <c r="WHX61" s="332"/>
      <c r="WHY61" s="332"/>
      <c r="WHZ61" s="332"/>
      <c r="WIA61" s="332"/>
      <c r="WIB61" s="332"/>
      <c r="WIC61" s="332"/>
      <c r="WID61" s="332"/>
      <c r="WIE61" s="332"/>
      <c r="WIF61" s="332"/>
      <c r="WIG61" s="332"/>
      <c r="WIH61" s="332"/>
      <c r="WII61" s="332"/>
      <c r="WIJ61" s="332"/>
      <c r="WIK61" s="332"/>
      <c r="WIL61" s="332"/>
      <c r="WIM61" s="332"/>
      <c r="WIN61" s="332"/>
      <c r="WIO61" s="332"/>
      <c r="WIP61" s="332"/>
      <c r="WIQ61" s="332"/>
      <c r="WIR61" s="332"/>
      <c r="WIS61" s="332"/>
      <c r="WIT61" s="332"/>
      <c r="WIU61" s="332"/>
      <c r="WIV61" s="332"/>
      <c r="WIW61" s="332"/>
      <c r="WIX61" s="332"/>
      <c r="WIY61" s="332"/>
      <c r="WIZ61" s="332"/>
      <c r="WJA61" s="332"/>
      <c r="WJB61" s="332"/>
      <c r="WJC61" s="332"/>
      <c r="WJD61" s="332"/>
      <c r="WJE61" s="332"/>
      <c r="WJF61" s="332"/>
      <c r="WJG61" s="332"/>
      <c r="WJH61" s="332"/>
      <c r="WJI61" s="332"/>
      <c r="WJJ61" s="332"/>
      <c r="WJK61" s="332"/>
      <c r="WJL61" s="332"/>
      <c r="WJM61" s="332"/>
      <c r="WJN61" s="332"/>
      <c r="WJO61" s="332"/>
      <c r="WJP61" s="332"/>
      <c r="WJQ61" s="332"/>
      <c r="WJR61" s="332"/>
      <c r="WJS61" s="332"/>
      <c r="WJT61" s="332"/>
      <c r="WJU61" s="332"/>
      <c r="WJV61" s="332"/>
      <c r="WJW61" s="332"/>
      <c r="WJX61" s="332"/>
      <c r="WJY61" s="332"/>
      <c r="WJZ61" s="332"/>
      <c r="WKA61" s="332"/>
      <c r="WKB61" s="332"/>
      <c r="WKC61" s="332"/>
      <c r="WKD61" s="332"/>
      <c r="WKE61" s="332"/>
      <c r="WKF61" s="332"/>
      <c r="WKG61" s="332"/>
      <c r="WKH61" s="332"/>
      <c r="WKI61" s="332"/>
      <c r="WKJ61" s="332"/>
      <c r="WKK61" s="332"/>
      <c r="WKL61" s="332"/>
      <c r="WKM61" s="332"/>
      <c r="WKN61" s="332"/>
      <c r="WKO61" s="332"/>
      <c r="WKP61" s="332"/>
      <c r="WKQ61" s="332"/>
      <c r="WKR61" s="332"/>
      <c r="WKS61" s="332"/>
      <c r="WKT61" s="332"/>
      <c r="WKU61" s="332"/>
      <c r="WKV61" s="332"/>
      <c r="WKW61" s="332"/>
      <c r="WKX61" s="332"/>
      <c r="WKY61" s="332"/>
      <c r="WKZ61" s="332"/>
      <c r="WLA61" s="332"/>
      <c r="WLB61" s="332"/>
      <c r="WLC61" s="332"/>
      <c r="WLD61" s="332"/>
      <c r="WLE61" s="332"/>
      <c r="WLF61" s="332"/>
      <c r="WLG61" s="332"/>
      <c r="WLH61" s="332"/>
      <c r="WLI61" s="332"/>
      <c r="WLJ61" s="332"/>
      <c r="WLK61" s="332"/>
      <c r="WLL61" s="332"/>
      <c r="WLM61" s="332"/>
      <c r="WLN61" s="332"/>
      <c r="WLO61" s="332"/>
      <c r="WLP61" s="332"/>
      <c r="WLQ61" s="332"/>
      <c r="WLR61" s="332"/>
      <c r="WLS61" s="332"/>
      <c r="WLT61" s="332"/>
      <c r="WLU61" s="332"/>
      <c r="WLV61" s="332"/>
      <c r="WLW61" s="332"/>
      <c r="WLX61" s="332"/>
      <c r="WLY61" s="332"/>
      <c r="WLZ61" s="332"/>
      <c r="WMA61" s="332"/>
      <c r="WMB61" s="332"/>
      <c r="WMC61" s="332"/>
      <c r="WMD61" s="332"/>
      <c r="WME61" s="332"/>
      <c r="WMF61" s="332"/>
      <c r="WMG61" s="332"/>
      <c r="WMH61" s="332"/>
      <c r="WMI61" s="332"/>
      <c r="WMJ61" s="332"/>
      <c r="WMK61" s="332"/>
      <c r="WML61" s="332"/>
      <c r="WMM61" s="332"/>
      <c r="WMN61" s="332"/>
      <c r="WMO61" s="332"/>
      <c r="WMP61" s="332"/>
      <c r="WMQ61" s="332"/>
      <c r="WMR61" s="332"/>
      <c r="WMS61" s="332"/>
      <c r="WMT61" s="332"/>
      <c r="WMU61" s="332"/>
      <c r="WMV61" s="332"/>
      <c r="WMW61" s="332"/>
      <c r="WMX61" s="332"/>
      <c r="WMY61" s="332"/>
      <c r="WMZ61" s="332"/>
      <c r="WNA61" s="332"/>
      <c r="WNB61" s="332"/>
      <c r="WNC61" s="332"/>
      <c r="WND61" s="332"/>
      <c r="WNE61" s="332"/>
      <c r="WNF61" s="332"/>
      <c r="WNG61" s="332"/>
      <c r="WNH61" s="332"/>
      <c r="WNI61" s="332"/>
      <c r="WNJ61" s="332"/>
      <c r="WNK61" s="332"/>
      <c r="WNL61" s="332"/>
      <c r="WNM61" s="332"/>
      <c r="WNN61" s="332"/>
      <c r="WNO61" s="332"/>
      <c r="WNP61" s="332"/>
      <c r="WNQ61" s="332"/>
      <c r="WNR61" s="332"/>
      <c r="WNS61" s="332"/>
      <c r="WNT61" s="332"/>
      <c r="WNU61" s="332"/>
      <c r="WNV61" s="332"/>
      <c r="WNW61" s="332"/>
      <c r="WNX61" s="332"/>
      <c r="WNY61" s="332"/>
      <c r="WNZ61" s="332"/>
      <c r="WOA61" s="332"/>
      <c r="WOB61" s="332"/>
      <c r="WOC61" s="332"/>
      <c r="WOD61" s="332"/>
      <c r="WOE61" s="332"/>
      <c r="WOF61" s="332"/>
      <c r="WOG61" s="332"/>
      <c r="WOH61" s="332"/>
      <c r="WOI61" s="332"/>
      <c r="WOJ61" s="332"/>
      <c r="WOK61" s="332"/>
      <c r="WOL61" s="332"/>
      <c r="WOM61" s="332"/>
      <c r="WON61" s="332"/>
      <c r="WOO61" s="332"/>
      <c r="WOP61" s="332"/>
      <c r="WOQ61" s="332"/>
      <c r="WOR61" s="332"/>
      <c r="WOS61" s="332"/>
      <c r="WOT61" s="332"/>
      <c r="WOU61" s="332"/>
      <c r="WOV61" s="332"/>
      <c r="WOW61" s="332"/>
      <c r="WOX61" s="332"/>
      <c r="WOY61" s="332"/>
      <c r="WOZ61" s="332"/>
      <c r="WPA61" s="332"/>
      <c r="WPB61" s="332"/>
      <c r="WPC61" s="332"/>
      <c r="WPD61" s="332"/>
      <c r="WPE61" s="332"/>
      <c r="WPF61" s="332"/>
      <c r="WPG61" s="332"/>
      <c r="WPH61" s="332"/>
      <c r="WPI61" s="332"/>
      <c r="WPJ61" s="332"/>
      <c r="WPK61" s="332"/>
      <c r="WPL61" s="332"/>
      <c r="WPM61" s="332"/>
      <c r="WPN61" s="332"/>
      <c r="WPO61" s="332"/>
      <c r="WPP61" s="332"/>
      <c r="WPQ61" s="332"/>
      <c r="WPR61" s="332"/>
      <c r="WPS61" s="332"/>
      <c r="WPT61" s="332"/>
      <c r="WPU61" s="332"/>
      <c r="WPV61" s="332"/>
      <c r="WPW61" s="332"/>
      <c r="WPX61" s="332"/>
      <c r="WPY61" s="332"/>
      <c r="WPZ61" s="332"/>
      <c r="WQA61" s="332"/>
      <c r="WQB61" s="332"/>
      <c r="WQC61" s="332"/>
      <c r="WQD61" s="332"/>
      <c r="WQE61" s="332"/>
      <c r="WQF61" s="332"/>
      <c r="WQG61" s="332"/>
      <c r="WQH61" s="332"/>
      <c r="WQI61" s="332"/>
      <c r="WQJ61" s="332"/>
      <c r="WQK61" s="332"/>
      <c r="WQL61" s="332"/>
      <c r="WQM61" s="332"/>
      <c r="WQN61" s="332"/>
      <c r="WQO61" s="332"/>
      <c r="WQP61" s="332"/>
      <c r="WQQ61" s="332"/>
      <c r="WQR61" s="332"/>
      <c r="WQS61" s="332"/>
      <c r="WQT61" s="332"/>
      <c r="WQU61" s="332"/>
      <c r="WQV61" s="332"/>
      <c r="WQW61" s="332"/>
      <c r="WQX61" s="332"/>
      <c r="WQY61" s="332"/>
      <c r="WQZ61" s="332"/>
      <c r="WRA61" s="332"/>
      <c r="WRB61" s="332"/>
      <c r="WRC61" s="332"/>
      <c r="WRD61" s="332"/>
      <c r="WRE61" s="332"/>
      <c r="WRF61" s="332"/>
      <c r="WRG61" s="332"/>
      <c r="WRH61" s="332"/>
      <c r="WRI61" s="332"/>
      <c r="WRJ61" s="332"/>
      <c r="WRK61" s="332"/>
      <c r="WRL61" s="332"/>
      <c r="WRM61" s="332"/>
      <c r="WRN61" s="332"/>
      <c r="WRO61" s="332"/>
      <c r="WRP61" s="332"/>
      <c r="WRQ61" s="332"/>
      <c r="WRR61" s="332"/>
      <c r="WRS61" s="332"/>
      <c r="WRT61" s="332"/>
      <c r="WRU61" s="332"/>
      <c r="WRV61" s="332"/>
      <c r="WRW61" s="332"/>
      <c r="WRX61" s="332"/>
      <c r="WRY61" s="332"/>
      <c r="WRZ61" s="332"/>
      <c r="WSA61" s="332"/>
      <c r="WSB61" s="332"/>
      <c r="WSC61" s="332"/>
      <c r="WSD61" s="332"/>
      <c r="WSE61" s="332"/>
      <c r="WSF61" s="332"/>
      <c r="WSG61" s="332"/>
      <c r="WSH61" s="332"/>
      <c r="WSI61" s="332"/>
      <c r="WSJ61" s="332"/>
      <c r="WSK61" s="332"/>
      <c r="WSL61" s="332"/>
      <c r="WSM61" s="332"/>
      <c r="WSN61" s="332"/>
      <c r="WSO61" s="332"/>
      <c r="WSP61" s="332"/>
      <c r="WSQ61" s="332"/>
      <c r="WSR61" s="332"/>
      <c r="WSS61" s="332"/>
      <c r="WST61" s="332"/>
      <c r="WSU61" s="332"/>
      <c r="WSV61" s="332"/>
      <c r="WSW61" s="332"/>
      <c r="WSX61" s="332"/>
      <c r="WSY61" s="332"/>
      <c r="WSZ61" s="332"/>
      <c r="WTA61" s="332"/>
      <c r="WTB61" s="332"/>
      <c r="WTC61" s="332"/>
      <c r="WTD61" s="332"/>
      <c r="WTE61" s="332"/>
      <c r="WTF61" s="332"/>
      <c r="WTG61" s="332"/>
      <c r="WTH61" s="332"/>
      <c r="WTI61" s="332"/>
      <c r="WTJ61" s="332"/>
      <c r="WTK61" s="332"/>
      <c r="WTL61" s="332"/>
      <c r="WTM61" s="332"/>
      <c r="WTN61" s="332"/>
      <c r="WTO61" s="332"/>
      <c r="WTP61" s="332"/>
      <c r="WTQ61" s="332"/>
      <c r="WTR61" s="332"/>
      <c r="WTS61" s="332"/>
      <c r="WTT61" s="332"/>
      <c r="WTU61" s="332"/>
      <c r="WTV61" s="332"/>
      <c r="WTW61" s="332"/>
      <c r="WTX61" s="332"/>
      <c r="WTY61" s="332"/>
      <c r="WTZ61" s="332"/>
      <c r="WUA61" s="332"/>
      <c r="WUB61" s="332"/>
      <c r="WUC61" s="332"/>
      <c r="WUD61" s="332"/>
      <c r="WUE61" s="332"/>
      <c r="WUF61" s="332"/>
      <c r="WUG61" s="332"/>
      <c r="WUH61" s="332"/>
      <c r="WUI61" s="332"/>
      <c r="WUJ61" s="332"/>
      <c r="WUK61" s="332"/>
      <c r="WUL61" s="332"/>
      <c r="WUM61" s="332"/>
      <c r="WUN61" s="332"/>
      <c r="WUO61" s="332"/>
      <c r="WUP61" s="332"/>
      <c r="WUQ61" s="332"/>
      <c r="WUR61" s="332"/>
      <c r="WUS61" s="332"/>
      <c r="WUT61" s="332"/>
      <c r="WUU61" s="332"/>
      <c r="WUV61" s="332"/>
      <c r="WUW61" s="332"/>
      <c r="WUX61" s="332"/>
      <c r="WUY61" s="332"/>
      <c r="WUZ61" s="332"/>
      <c r="WVA61" s="332"/>
      <c r="WVB61" s="332"/>
      <c r="WVC61" s="332"/>
      <c r="WVD61" s="332"/>
      <c r="WVE61" s="332"/>
      <c r="WVF61" s="332"/>
      <c r="WVG61" s="332"/>
      <c r="WVH61" s="332"/>
      <c r="WVI61" s="332"/>
      <c r="WVJ61" s="332"/>
      <c r="WVK61" s="332"/>
      <c r="WVL61" s="332"/>
      <c r="WVM61" s="332"/>
      <c r="WVN61" s="332"/>
      <c r="WVO61" s="332"/>
      <c r="WVP61" s="332"/>
      <c r="WVQ61" s="332"/>
      <c r="WVR61" s="332"/>
      <c r="WVS61" s="332"/>
      <c r="WVT61" s="332"/>
      <c r="WVU61" s="332"/>
      <c r="WVV61" s="332"/>
      <c r="WVW61" s="332"/>
      <c r="WVX61" s="332"/>
      <c r="WVY61" s="332"/>
      <c r="WVZ61" s="332"/>
      <c r="WWA61" s="332"/>
      <c r="WWB61" s="332"/>
      <c r="WWC61" s="332"/>
      <c r="WWD61" s="332"/>
      <c r="WWE61" s="332"/>
      <c r="WWF61" s="332"/>
      <c r="WWG61" s="332"/>
      <c r="WWH61" s="332"/>
      <c r="WWI61" s="332"/>
      <c r="WWJ61" s="332"/>
      <c r="WWK61" s="332"/>
      <c r="WWL61" s="332"/>
      <c r="WWM61" s="332"/>
      <c r="WWN61" s="332"/>
      <c r="WWO61" s="332"/>
      <c r="WWP61" s="332"/>
      <c r="WWQ61" s="332"/>
      <c r="WWR61" s="332"/>
      <c r="WWS61" s="332"/>
      <c r="WWT61" s="332"/>
      <c r="WWU61" s="332"/>
      <c r="WWV61" s="332"/>
      <c r="WWW61" s="332"/>
      <c r="WWX61" s="332"/>
      <c r="WWY61" s="332"/>
      <c r="WWZ61" s="332"/>
      <c r="WXA61" s="332"/>
      <c r="WXB61" s="332"/>
      <c r="WXC61" s="332"/>
      <c r="WXD61" s="332"/>
      <c r="WXE61" s="332"/>
      <c r="WXF61" s="332"/>
      <c r="WXG61" s="332"/>
      <c r="WXH61" s="332"/>
      <c r="WXI61" s="332"/>
      <c r="WXJ61" s="332"/>
      <c r="WXK61" s="332"/>
      <c r="WXL61" s="332"/>
      <c r="WXM61" s="332"/>
      <c r="WXN61" s="332"/>
      <c r="WXO61" s="332"/>
      <c r="WXP61" s="332"/>
      <c r="WXQ61" s="332"/>
      <c r="WXR61" s="332"/>
      <c r="WXS61" s="332"/>
      <c r="WXT61" s="332"/>
      <c r="WXU61" s="332"/>
      <c r="WXV61" s="332"/>
      <c r="WXW61" s="332"/>
      <c r="WXX61" s="332"/>
      <c r="WXY61" s="332"/>
      <c r="WXZ61" s="332"/>
      <c r="WYA61" s="332"/>
      <c r="WYB61" s="332"/>
      <c r="WYC61" s="332"/>
      <c r="WYD61" s="332"/>
      <c r="WYE61" s="332"/>
      <c r="WYF61" s="332"/>
      <c r="WYG61" s="332"/>
      <c r="WYH61" s="332"/>
      <c r="WYI61" s="332"/>
      <c r="WYJ61" s="332"/>
      <c r="WYK61" s="332"/>
      <c r="WYL61" s="332"/>
      <c r="WYM61" s="332"/>
      <c r="WYN61" s="332"/>
      <c r="WYO61" s="332"/>
      <c r="WYP61" s="332"/>
      <c r="WYQ61" s="332"/>
      <c r="WYR61" s="332"/>
      <c r="WYS61" s="332"/>
      <c r="WYT61" s="332"/>
      <c r="WYU61" s="332"/>
      <c r="WYV61" s="332"/>
      <c r="WYW61" s="332"/>
      <c r="WYX61" s="332"/>
      <c r="WYY61" s="332"/>
      <c r="WYZ61" s="332"/>
      <c r="WZA61" s="332"/>
      <c r="WZB61" s="332"/>
      <c r="WZC61" s="332"/>
      <c r="WZD61" s="332"/>
      <c r="WZE61" s="332"/>
      <c r="WZF61" s="332"/>
      <c r="WZG61" s="332"/>
      <c r="WZH61" s="332"/>
      <c r="WZI61" s="332"/>
      <c r="WZJ61" s="332"/>
      <c r="WZK61" s="332"/>
      <c r="WZL61" s="332"/>
      <c r="WZM61" s="332"/>
      <c r="WZN61" s="332"/>
      <c r="WZO61" s="332"/>
      <c r="WZP61" s="332"/>
      <c r="WZQ61" s="332"/>
      <c r="WZR61" s="332"/>
      <c r="WZS61" s="332"/>
      <c r="WZT61" s="332"/>
      <c r="WZU61" s="332"/>
      <c r="WZV61" s="332"/>
      <c r="WZW61" s="332"/>
      <c r="WZX61" s="332"/>
      <c r="WZY61" s="332"/>
      <c r="WZZ61" s="332"/>
      <c r="XAA61" s="332"/>
      <c r="XAB61" s="332"/>
      <c r="XAC61" s="332"/>
      <c r="XAD61" s="332"/>
      <c r="XAE61" s="332"/>
      <c r="XAF61" s="332"/>
      <c r="XAG61" s="332"/>
      <c r="XAH61" s="332"/>
      <c r="XAI61" s="332"/>
      <c r="XAJ61" s="332"/>
      <c r="XAK61" s="332"/>
      <c r="XAL61" s="332"/>
      <c r="XAM61" s="332"/>
      <c r="XAN61" s="332"/>
      <c r="XAO61" s="332"/>
      <c r="XAP61" s="332"/>
      <c r="XAQ61" s="332"/>
      <c r="XAR61" s="332"/>
      <c r="XAS61" s="332"/>
      <c r="XAT61" s="332"/>
      <c r="XAU61" s="332"/>
      <c r="XAV61" s="332"/>
      <c r="XAW61" s="332"/>
      <c r="XAX61" s="332"/>
      <c r="XAY61" s="332"/>
      <c r="XAZ61" s="332"/>
      <c r="XBA61" s="332"/>
      <c r="XBB61" s="332"/>
      <c r="XBC61" s="332"/>
      <c r="XBD61" s="332"/>
      <c r="XBE61" s="332"/>
      <c r="XBF61" s="332"/>
      <c r="XBG61" s="332"/>
      <c r="XBH61" s="332"/>
      <c r="XBI61" s="332"/>
      <c r="XBJ61" s="332"/>
      <c r="XBK61" s="332"/>
      <c r="XBL61" s="332"/>
      <c r="XBM61" s="332"/>
      <c r="XBN61" s="332"/>
      <c r="XBO61" s="332"/>
      <c r="XBP61" s="332"/>
      <c r="XBQ61" s="332"/>
      <c r="XBR61" s="332"/>
      <c r="XBS61" s="332"/>
      <c r="XBT61" s="332"/>
      <c r="XBU61" s="332"/>
      <c r="XBV61" s="332"/>
      <c r="XBW61" s="332"/>
      <c r="XBX61" s="332"/>
      <c r="XBY61" s="332"/>
      <c r="XBZ61" s="332"/>
      <c r="XCA61" s="332"/>
      <c r="XCB61" s="332"/>
      <c r="XCC61" s="332"/>
      <c r="XCD61" s="332"/>
      <c r="XCE61" s="332"/>
      <c r="XCF61" s="332"/>
      <c r="XCG61" s="332"/>
      <c r="XCH61" s="332"/>
      <c r="XCI61" s="332"/>
      <c r="XCJ61" s="332"/>
      <c r="XCK61" s="332"/>
      <c r="XCL61" s="332"/>
      <c r="XCM61" s="332"/>
      <c r="XCN61" s="332"/>
      <c r="XCO61" s="332"/>
      <c r="XCP61" s="332"/>
      <c r="XCQ61" s="332"/>
      <c r="XCR61" s="332"/>
      <c r="XCS61" s="332"/>
      <c r="XCT61" s="332"/>
      <c r="XCU61" s="332"/>
      <c r="XCV61" s="332"/>
      <c r="XCW61" s="332"/>
      <c r="XCX61" s="332"/>
      <c r="XCY61" s="332"/>
      <c r="XCZ61" s="332"/>
      <c r="XDA61" s="332"/>
      <c r="XDB61" s="332"/>
      <c r="XDC61" s="332"/>
      <c r="XDD61" s="332"/>
      <c r="XDE61" s="332"/>
      <c r="XDF61" s="332"/>
      <c r="XDG61" s="332"/>
      <c r="XDH61" s="332"/>
      <c r="XDI61" s="332"/>
      <c r="XDJ61" s="332"/>
      <c r="XDK61" s="332"/>
      <c r="XDL61" s="332"/>
      <c r="XDM61" s="332"/>
      <c r="XDN61" s="332"/>
      <c r="XDO61" s="332"/>
      <c r="XDP61" s="332"/>
      <c r="XDQ61" s="332"/>
      <c r="XDR61" s="332"/>
      <c r="XDS61" s="332"/>
      <c r="XDT61" s="332"/>
      <c r="XDU61" s="332"/>
      <c r="XDV61" s="332"/>
      <c r="XDW61" s="332"/>
      <c r="XDX61" s="332"/>
      <c r="XDY61" s="332"/>
      <c r="XDZ61" s="332"/>
      <c r="XEA61" s="332"/>
      <c r="XEB61" s="332"/>
      <c r="XEC61" s="332"/>
      <c r="XED61" s="332"/>
      <c r="XEE61" s="332"/>
      <c r="XEF61" s="332"/>
      <c r="XEG61" s="332"/>
      <c r="XEH61" s="332"/>
      <c r="XEI61" s="332"/>
      <c r="XEJ61" s="332"/>
      <c r="XEK61" s="332"/>
      <c r="XEL61" s="332"/>
      <c r="XEM61" s="332"/>
      <c r="XEN61" s="332"/>
      <c r="XEO61" s="332"/>
      <c r="XEP61" s="332"/>
      <c r="XEQ61" s="332"/>
      <c r="XER61" s="332"/>
      <c r="XES61" s="332"/>
      <c r="XET61" s="332"/>
      <c r="XEU61" s="332"/>
      <c r="XEV61" s="332"/>
      <c r="XEW61" s="331"/>
      <c r="XEX61" s="333" t="s">
        <v>7300</v>
      </c>
      <c r="XEY61" s="333">
        <f>SUM(XEY59:XEY60)</f>
        <v>710</v>
      </c>
      <c r="XEZ61" s="331"/>
      <c r="XFA61" s="331"/>
      <c r="XFB61" s="331"/>
      <c r="XFC61" s="331"/>
      <c r="XFD61" s="331"/>
    </row>
    <row r="62" spans="1:16384" ht="15">
      <c r="A62" s="331"/>
      <c r="B62" s="95" t="s">
        <v>7306</v>
      </c>
      <c r="I62"/>
      <c r="J62"/>
      <c r="XEX62" s="20"/>
      <c r="XEY62" s="20"/>
    </row>
    <row r="63" spans="1:16384" ht="15">
      <c r="B63" s="95" t="s">
        <v>7310</v>
      </c>
      <c r="C63" s="31"/>
      <c r="D63" s="31"/>
      <c r="E63" s="31"/>
      <c r="F63" s="31"/>
      <c r="I63"/>
      <c r="J63"/>
      <c r="XEX63" s="20"/>
      <c r="XEY63" s="20"/>
    </row>
    <row r="64" spans="1:16384" ht="15">
      <c r="B64" s="31"/>
      <c r="C64" s="31"/>
      <c r="D64" s="31"/>
      <c r="E64" s="31"/>
      <c r="F64" s="31"/>
      <c r="I64"/>
      <c r="J64"/>
      <c r="XEX64" s="40"/>
      <c r="XEY64" s="40"/>
    </row>
    <row r="65" spans="2:10" ht="15">
      <c r="B65" s="31"/>
      <c r="C65" s="31"/>
      <c r="D65" s="31"/>
      <c r="E65" s="31"/>
      <c r="F65" s="31"/>
      <c r="I65"/>
      <c r="J65"/>
    </row>
    <row r="66" spans="2:10" ht="15">
      <c r="B66" s="31"/>
      <c r="C66" s="31"/>
      <c r="D66" s="31"/>
      <c r="E66" s="31"/>
      <c r="F66" s="31"/>
      <c r="I66"/>
      <c r="J66"/>
    </row>
    <row r="67" spans="2:10" ht="15">
      <c r="B67" s="31"/>
      <c r="C67" s="31"/>
      <c r="D67" s="31"/>
      <c r="E67" s="31"/>
      <c r="F67" s="31"/>
      <c r="I67"/>
      <c r="J67"/>
    </row>
    <row r="68" spans="2:10" ht="15">
      <c r="B68" s="31"/>
      <c r="C68" s="31"/>
      <c r="D68" s="31"/>
      <c r="E68" s="31"/>
      <c r="F68" s="31"/>
      <c r="I68"/>
      <c r="J68"/>
    </row>
    <row r="69" spans="2:10" ht="15">
      <c r="B69" s="31"/>
      <c r="C69" s="31"/>
      <c r="D69" s="31"/>
      <c r="E69" s="31"/>
      <c r="F69" s="31"/>
      <c r="I69"/>
      <c r="J69"/>
    </row>
    <row r="70" spans="2:10" ht="15">
      <c r="I70"/>
      <c r="J70"/>
    </row>
    <row r="71" spans="2:10" ht="15">
      <c r="I71"/>
      <c r="J71"/>
    </row>
    <row r="72" spans="2:10" ht="15">
      <c r="B72"/>
      <c r="C72"/>
      <c r="I72"/>
      <c r="J72"/>
    </row>
    <row r="73" spans="2:10" ht="15">
      <c r="C73" s="36"/>
      <c r="I73"/>
      <c r="J73"/>
    </row>
    <row r="74" spans="2:10" ht="15">
      <c r="I74"/>
      <c r="J74"/>
    </row>
    <row r="75" spans="2:10" ht="15">
      <c r="I75"/>
      <c r="J75"/>
    </row>
    <row r="76" spans="2:10" ht="15">
      <c r="D76"/>
      <c r="I76"/>
      <c r="J76"/>
    </row>
    <row r="77" spans="2:10" ht="15">
      <c r="D77"/>
      <c r="I77"/>
      <c r="J77"/>
    </row>
    <row r="78" spans="2:10" ht="15">
      <c r="B78" s="31"/>
      <c r="C78" s="31"/>
      <c r="D78"/>
      <c r="I78"/>
      <c r="J78"/>
    </row>
    <row r="79" spans="2:10" ht="15">
      <c r="B79"/>
      <c r="C79"/>
      <c r="D79"/>
      <c r="I79"/>
      <c r="J79"/>
    </row>
    <row r="80" spans="2:10" ht="15">
      <c r="B80"/>
      <c r="C80"/>
      <c r="D80"/>
      <c r="I80"/>
      <c r="J80"/>
    </row>
    <row r="81" spans="2:10" ht="15">
      <c r="B81"/>
      <c r="C81"/>
      <c r="D81"/>
      <c r="I81"/>
      <c r="J81"/>
    </row>
    <row r="82" spans="2:10" ht="15">
      <c r="B82"/>
      <c r="C82"/>
      <c r="D82"/>
      <c r="I82"/>
      <c r="J82"/>
    </row>
    <row r="83" spans="2:10" ht="15">
      <c r="B83"/>
      <c r="C83"/>
      <c r="D83"/>
      <c r="I83"/>
      <c r="J83"/>
    </row>
    <row r="84" spans="2:10" ht="15">
      <c r="B84"/>
      <c r="C84"/>
      <c r="D84"/>
      <c r="I84"/>
      <c r="J84"/>
    </row>
    <row r="85" spans="2:10" ht="15">
      <c r="B85"/>
      <c r="C85"/>
      <c r="D85"/>
      <c r="I85"/>
      <c r="J85"/>
    </row>
    <row r="86" spans="2:10" ht="15">
      <c r="B86"/>
      <c r="C86"/>
      <c r="D86"/>
      <c r="I86"/>
      <c r="J86"/>
    </row>
    <row r="87" spans="2:10" ht="15">
      <c r="B87"/>
      <c r="C87"/>
      <c r="D87"/>
      <c r="I87"/>
      <c r="J87"/>
    </row>
    <row r="88" spans="2:10" ht="15">
      <c r="B88"/>
      <c r="C88"/>
      <c r="D88"/>
      <c r="I88"/>
      <c r="J88"/>
    </row>
    <row r="89" spans="2:10" ht="15">
      <c r="B89"/>
      <c r="C89"/>
      <c r="D89"/>
      <c r="I89"/>
      <c r="J89"/>
    </row>
    <row r="90" spans="2:10" ht="15">
      <c r="B90"/>
      <c r="C90"/>
      <c r="D90"/>
      <c r="I90"/>
      <c r="J90"/>
    </row>
    <row r="91" spans="2:10" ht="15">
      <c r="B91"/>
      <c r="C91"/>
      <c r="D91"/>
      <c r="I91"/>
      <c r="J91"/>
    </row>
    <row r="92" spans="2:10" ht="15">
      <c r="B92"/>
      <c r="C92"/>
      <c r="D92"/>
      <c r="I92"/>
      <c r="J92"/>
    </row>
    <row r="93" spans="2:10" ht="15">
      <c r="B93"/>
      <c r="C93"/>
      <c r="D93"/>
      <c r="I93"/>
      <c r="J93"/>
    </row>
    <row r="94" spans="2:10" ht="15">
      <c r="B94"/>
      <c r="C94"/>
      <c r="D94"/>
      <c r="I94"/>
      <c r="J94"/>
    </row>
    <row r="95" spans="2:10" ht="15">
      <c r="B95"/>
      <c r="C95"/>
      <c r="D95"/>
      <c r="I95"/>
      <c r="J95"/>
    </row>
    <row r="96" spans="2:10" ht="15">
      <c r="B96"/>
      <c r="C96"/>
      <c r="D96"/>
      <c r="I96"/>
      <c r="J96"/>
    </row>
    <row r="97" spans="2:10" ht="15">
      <c r="B97"/>
      <c r="C97"/>
      <c r="D97"/>
      <c r="I97"/>
      <c r="J97"/>
    </row>
    <row r="98" spans="2:10" ht="15">
      <c r="B98"/>
      <c r="C98"/>
      <c r="D98"/>
      <c r="I98"/>
      <c r="J98"/>
    </row>
    <row r="99" spans="2:10" ht="15">
      <c r="B99"/>
      <c r="C99"/>
      <c r="D99"/>
      <c r="I99"/>
      <c r="J99"/>
    </row>
    <row r="100" spans="2:10" ht="15">
      <c r="B100"/>
      <c r="C100"/>
      <c r="D100"/>
      <c r="I100"/>
      <c r="J100"/>
    </row>
    <row r="101" spans="2:10" ht="15">
      <c r="B101"/>
      <c r="C101"/>
      <c r="D101"/>
      <c r="I101"/>
      <c r="J101"/>
    </row>
    <row r="102" spans="2:10" ht="15">
      <c r="B102"/>
      <c r="C102"/>
      <c r="D102"/>
      <c r="I102"/>
      <c r="J102"/>
    </row>
    <row r="103" spans="2:10" ht="15">
      <c r="B103"/>
      <c r="C103"/>
      <c r="D103"/>
      <c r="I103"/>
      <c r="J103"/>
    </row>
    <row r="104" spans="2:10" ht="15">
      <c r="B104"/>
      <c r="C104"/>
      <c r="D104"/>
      <c r="I104"/>
      <c r="J104"/>
    </row>
    <row r="105" spans="2:10" ht="15">
      <c r="B105"/>
      <c r="C105"/>
      <c r="D105"/>
      <c r="I105"/>
      <c r="J105"/>
    </row>
    <row r="106" spans="2:10" ht="15">
      <c r="B106"/>
      <c r="C106"/>
      <c r="D106"/>
      <c r="I106"/>
      <c r="J106"/>
    </row>
    <row r="107" spans="2:10" ht="15">
      <c r="B107"/>
      <c r="C107"/>
      <c r="D107"/>
      <c r="I107"/>
      <c r="J107"/>
    </row>
    <row r="108" spans="2:10" ht="15">
      <c r="B108"/>
      <c r="C108"/>
      <c r="D108"/>
      <c r="I108"/>
      <c r="J108"/>
    </row>
    <row r="109" spans="2:10" ht="15">
      <c r="B109"/>
      <c r="C109"/>
      <c r="D109"/>
      <c r="I109"/>
      <c r="J109"/>
    </row>
    <row r="110" spans="2:10" ht="15">
      <c r="B110"/>
      <c r="C110"/>
      <c r="D110"/>
      <c r="I110"/>
      <c r="J110"/>
    </row>
    <row r="111" spans="2:10" ht="15">
      <c r="B111"/>
      <c r="C111"/>
      <c r="D111"/>
      <c r="I111"/>
      <c r="J111"/>
    </row>
    <row r="112" spans="2:10" ht="15">
      <c r="B112"/>
      <c r="C112"/>
      <c r="D112"/>
      <c r="I112"/>
      <c r="J112"/>
    </row>
    <row r="113" spans="2:10" ht="15">
      <c r="B113"/>
      <c r="C113"/>
      <c r="D113"/>
      <c r="I113"/>
      <c r="J113"/>
    </row>
    <row r="114" spans="2:10" ht="15">
      <c r="B114"/>
      <c r="C114"/>
      <c r="D114"/>
      <c r="I114"/>
      <c r="J114"/>
    </row>
    <row r="115" spans="2:10" ht="15">
      <c r="B115"/>
      <c r="C115"/>
      <c r="D115"/>
      <c r="I115"/>
      <c r="J115"/>
    </row>
    <row r="116" spans="2:10" ht="15">
      <c r="B116"/>
      <c r="C116"/>
      <c r="D116"/>
      <c r="I116"/>
      <c r="J116"/>
    </row>
    <row r="117" spans="2:10" ht="15">
      <c r="B117"/>
      <c r="C117"/>
      <c r="D117"/>
      <c r="I117"/>
      <c r="J117"/>
    </row>
    <row r="118" spans="2:10" ht="15">
      <c r="B118"/>
      <c r="C118"/>
      <c r="D118"/>
      <c r="I118"/>
      <c r="J118"/>
    </row>
    <row r="119" spans="2:10" ht="15">
      <c r="B119"/>
      <c r="C119"/>
      <c r="D119"/>
      <c r="I119"/>
      <c r="J119"/>
    </row>
    <row r="120" spans="2:10" ht="15">
      <c r="B120"/>
      <c r="C120"/>
      <c r="D120"/>
      <c r="I120"/>
      <c r="J120"/>
    </row>
    <row r="121" spans="2:10" ht="15">
      <c r="B121"/>
      <c r="C121"/>
      <c r="D121"/>
      <c r="I121"/>
      <c r="J121"/>
    </row>
    <row r="122" spans="2:10" ht="15">
      <c r="B122"/>
      <c r="C122"/>
      <c r="D122"/>
      <c r="I122"/>
      <c r="J122"/>
    </row>
    <row r="123" spans="2:10" ht="15">
      <c r="B123"/>
      <c r="C123"/>
      <c r="D123"/>
      <c r="I123"/>
      <c r="J123"/>
    </row>
    <row r="124" spans="2:10" ht="15">
      <c r="B124"/>
      <c r="C124"/>
      <c r="D124"/>
      <c r="I124"/>
      <c r="J124"/>
    </row>
    <row r="125" spans="2:10" ht="15">
      <c r="B125"/>
      <c r="C125"/>
      <c r="D125"/>
      <c r="I125"/>
      <c r="J125"/>
    </row>
    <row r="126" spans="2:10" ht="15">
      <c r="B126"/>
      <c r="C126"/>
      <c r="D126"/>
      <c r="I126"/>
      <c r="J126"/>
    </row>
    <row r="127" spans="2:10" ht="15">
      <c r="B127"/>
      <c r="C127"/>
      <c r="D127"/>
      <c r="I127"/>
      <c r="J127"/>
    </row>
    <row r="128" spans="2:10" ht="15">
      <c r="B128"/>
      <c r="C128"/>
      <c r="D128"/>
      <c r="I128"/>
      <c r="J128"/>
    </row>
    <row r="129" spans="2:10" ht="15">
      <c r="B129"/>
      <c r="C129"/>
      <c r="D129"/>
      <c r="I129"/>
      <c r="J129"/>
    </row>
    <row r="130" spans="2:10" ht="15">
      <c r="B130"/>
      <c r="C130"/>
      <c r="D130"/>
      <c r="I130"/>
      <c r="J130"/>
    </row>
    <row r="131" spans="2:10" ht="15">
      <c r="B131"/>
      <c r="C131"/>
      <c r="D131"/>
      <c r="I131"/>
      <c r="J131"/>
    </row>
    <row r="132" spans="2:10" ht="15">
      <c r="B132"/>
      <c r="C132"/>
      <c r="D132"/>
      <c r="I132"/>
      <c r="J132"/>
    </row>
    <row r="133" spans="2:10" ht="15">
      <c r="B133"/>
      <c r="C133"/>
      <c r="D133"/>
      <c r="I133"/>
      <c r="J133"/>
    </row>
    <row r="134" spans="2:10" ht="15">
      <c r="B134"/>
      <c r="C134"/>
      <c r="D134"/>
      <c r="I134"/>
      <c r="J134"/>
    </row>
    <row r="135" spans="2:10" ht="15">
      <c r="B135"/>
      <c r="C135"/>
      <c r="D135"/>
      <c r="I135"/>
      <c r="J135"/>
    </row>
    <row r="136" spans="2:10" ht="15">
      <c r="B136"/>
      <c r="C136"/>
      <c r="D136"/>
      <c r="I136"/>
      <c r="J136"/>
    </row>
    <row r="137" spans="2:10" ht="15">
      <c r="B137"/>
      <c r="C137"/>
      <c r="D137"/>
      <c r="I137"/>
      <c r="J137"/>
    </row>
    <row r="138" spans="2:10" ht="15">
      <c r="B138"/>
      <c r="C138"/>
      <c r="D138"/>
      <c r="I138"/>
      <c r="J138"/>
    </row>
    <row r="139" spans="2:10" ht="15">
      <c r="B139"/>
      <c r="C139"/>
      <c r="D139"/>
      <c r="I139"/>
      <c r="J139"/>
    </row>
    <row r="140" spans="2:10" ht="15">
      <c r="B140"/>
      <c r="C140"/>
      <c r="D140"/>
      <c r="I140"/>
      <c r="J140"/>
    </row>
    <row r="141" spans="2:10" ht="15">
      <c r="B141"/>
      <c r="C141"/>
      <c r="D141"/>
      <c r="I141"/>
      <c r="J141"/>
    </row>
    <row r="142" spans="2:10" ht="15">
      <c r="B142"/>
      <c r="C142"/>
      <c r="D142"/>
      <c r="I142"/>
      <c r="J142"/>
    </row>
    <row r="143" spans="2:10" ht="15">
      <c r="B143"/>
      <c r="C143"/>
      <c r="D143"/>
      <c r="I143"/>
      <c r="J143"/>
    </row>
    <row r="144" spans="2:10" ht="15">
      <c r="B144"/>
      <c r="C144"/>
      <c r="D144"/>
      <c r="I144"/>
      <c r="J144"/>
    </row>
    <row r="145" spans="2:10" ht="15">
      <c r="B145"/>
      <c r="C145"/>
      <c r="D145"/>
      <c r="I145"/>
      <c r="J145"/>
    </row>
    <row r="146" spans="2:10" ht="15">
      <c r="B146"/>
      <c r="C146"/>
      <c r="D146"/>
      <c r="I146"/>
      <c r="J146"/>
    </row>
    <row r="147" spans="2:10" ht="15">
      <c r="B147"/>
      <c r="C147"/>
      <c r="D147"/>
      <c r="I147"/>
      <c r="J147"/>
    </row>
    <row r="148" spans="2:10" ht="15">
      <c r="B148"/>
      <c r="C148"/>
      <c r="D148"/>
      <c r="I148"/>
      <c r="J148"/>
    </row>
    <row r="149" spans="2:10" ht="15">
      <c r="B149"/>
      <c r="C149"/>
      <c r="D149"/>
      <c r="I149"/>
      <c r="J149"/>
    </row>
    <row r="150" spans="2:10" ht="15">
      <c r="B150"/>
      <c r="C150"/>
      <c r="D150"/>
      <c r="I150"/>
      <c r="J150"/>
    </row>
    <row r="151" spans="2:10" ht="15">
      <c r="B151"/>
      <c r="C151"/>
      <c r="D151"/>
      <c r="I151"/>
      <c r="J151"/>
    </row>
    <row r="152" spans="2:10" ht="15">
      <c r="B152"/>
      <c r="C152"/>
      <c r="D152"/>
      <c r="I152"/>
      <c r="J152"/>
    </row>
    <row r="153" spans="2:10" ht="15">
      <c r="B153"/>
      <c r="C153"/>
      <c r="D153"/>
      <c r="I153"/>
      <c r="J153"/>
    </row>
    <row r="154" spans="2:10" ht="15">
      <c r="B154"/>
      <c r="C154"/>
      <c r="D154"/>
      <c r="I154"/>
      <c r="J154"/>
    </row>
    <row r="155" spans="2:10" ht="15">
      <c r="B155"/>
      <c r="C155"/>
      <c r="D155"/>
      <c r="I155"/>
      <c r="J155"/>
    </row>
    <row r="156" spans="2:10" ht="15">
      <c r="B156"/>
      <c r="C156"/>
      <c r="D156"/>
      <c r="I156"/>
      <c r="J156"/>
    </row>
    <row r="157" spans="2:10" ht="15">
      <c r="B157"/>
      <c r="C157"/>
      <c r="D157"/>
      <c r="I157"/>
      <c r="J157"/>
    </row>
    <row r="158" spans="2:10" ht="15">
      <c r="B158"/>
      <c r="C158"/>
      <c r="D158"/>
      <c r="I158"/>
      <c r="J158"/>
    </row>
    <row r="159" spans="2:10" ht="15">
      <c r="B159"/>
      <c r="C159"/>
      <c r="D159"/>
      <c r="I159"/>
      <c r="J159"/>
    </row>
    <row r="160" spans="2:10" ht="15">
      <c r="B160"/>
      <c r="C160"/>
      <c r="D160"/>
      <c r="I160"/>
      <c r="J160"/>
    </row>
    <row r="161" spans="2:10" ht="15">
      <c r="B161"/>
      <c r="C161"/>
      <c r="D161"/>
      <c r="I161"/>
      <c r="J161"/>
    </row>
    <row r="162" spans="2:10" ht="15">
      <c r="B162"/>
      <c r="C162"/>
      <c r="D162"/>
      <c r="I162"/>
      <c r="J162"/>
    </row>
    <row r="163" spans="2:10" ht="15">
      <c r="B163"/>
      <c r="C163"/>
      <c r="D163"/>
      <c r="I163"/>
      <c r="J163"/>
    </row>
    <row r="164" spans="2:10" ht="15">
      <c r="B164"/>
      <c r="C164"/>
      <c r="D164"/>
      <c r="I164"/>
      <c r="J164"/>
    </row>
    <row r="165" spans="2:10" ht="15">
      <c r="B165"/>
      <c r="C165"/>
      <c r="D165"/>
      <c r="I165"/>
      <c r="J165"/>
    </row>
    <row r="166" spans="2:10" ht="15">
      <c r="B166"/>
      <c r="C166"/>
      <c r="D166"/>
      <c r="I166"/>
      <c r="J166"/>
    </row>
    <row r="167" spans="2:10" ht="15">
      <c r="B167"/>
      <c r="C167"/>
      <c r="D167"/>
      <c r="I167"/>
      <c r="J167"/>
    </row>
    <row r="168" spans="2:10" ht="15">
      <c r="B168"/>
      <c r="C168"/>
      <c r="D168"/>
      <c r="I168"/>
      <c r="J168"/>
    </row>
    <row r="169" spans="2:10" ht="15">
      <c r="B169"/>
      <c r="C169"/>
      <c r="D169"/>
      <c r="I169"/>
      <c r="J169"/>
    </row>
    <row r="170" spans="2:10" ht="15">
      <c r="B170"/>
      <c r="C170"/>
      <c r="D170"/>
      <c r="I170"/>
      <c r="J170"/>
    </row>
    <row r="171" spans="2:10" ht="15">
      <c r="B171"/>
      <c r="C171"/>
      <c r="D171"/>
      <c r="I171"/>
      <c r="J171"/>
    </row>
    <row r="172" spans="2:10" ht="15">
      <c r="B172"/>
      <c r="C172"/>
      <c r="D172"/>
      <c r="I172"/>
      <c r="J172"/>
    </row>
    <row r="173" spans="2:10" ht="15">
      <c r="B173"/>
      <c r="C173"/>
      <c r="D173"/>
      <c r="I173"/>
      <c r="J173"/>
    </row>
    <row r="174" spans="2:10" ht="15">
      <c r="B174"/>
      <c r="C174"/>
      <c r="D174"/>
      <c r="I174"/>
      <c r="J174"/>
    </row>
    <row r="175" spans="2:10" ht="15">
      <c r="B175"/>
      <c r="C175"/>
      <c r="D175"/>
      <c r="I175"/>
      <c r="J175"/>
    </row>
    <row r="176" spans="2:10" ht="15">
      <c r="B176"/>
      <c r="C176"/>
      <c r="D176"/>
      <c r="I176"/>
      <c r="J176"/>
    </row>
    <row r="177" spans="2:10" ht="15">
      <c r="B177"/>
      <c r="C177"/>
      <c r="D177"/>
      <c r="I177"/>
      <c r="J177"/>
    </row>
    <row r="178" spans="2:10" ht="15">
      <c r="B178"/>
      <c r="C178"/>
      <c r="D178"/>
      <c r="I178"/>
      <c r="J178"/>
    </row>
    <row r="179" spans="2:10" ht="15">
      <c r="B179"/>
      <c r="C179"/>
      <c r="D179"/>
      <c r="I179"/>
      <c r="J179"/>
    </row>
    <row r="180" spans="2:10" ht="15">
      <c r="B180"/>
      <c r="C180"/>
      <c r="D180"/>
      <c r="I180"/>
      <c r="J180"/>
    </row>
    <row r="181" spans="2:10" ht="15">
      <c r="B181"/>
      <c r="C181"/>
      <c r="D181"/>
      <c r="I181"/>
      <c r="J181"/>
    </row>
    <row r="182" spans="2:10" ht="15">
      <c r="B182"/>
      <c r="C182"/>
      <c r="D182"/>
      <c r="I182"/>
      <c r="J182"/>
    </row>
    <row r="183" spans="2:10" ht="15">
      <c r="B183"/>
      <c r="C183"/>
      <c r="D183"/>
      <c r="I183"/>
      <c r="J183"/>
    </row>
    <row r="184" spans="2:10" ht="15">
      <c r="B184"/>
      <c r="C184"/>
      <c r="D184"/>
      <c r="I184"/>
      <c r="J184"/>
    </row>
    <row r="185" spans="2:10" ht="15">
      <c r="B185"/>
      <c r="C185"/>
      <c r="D185"/>
      <c r="I185"/>
      <c r="J185"/>
    </row>
    <row r="186" spans="2:10" ht="15">
      <c r="B186"/>
      <c r="C186"/>
      <c r="D186"/>
      <c r="I186"/>
      <c r="J186"/>
    </row>
    <row r="187" spans="2:10" ht="15">
      <c r="B187"/>
      <c r="C187"/>
      <c r="D187"/>
      <c r="I187"/>
      <c r="J187"/>
    </row>
    <row r="188" spans="2:10" ht="15">
      <c r="B188"/>
      <c r="C188"/>
      <c r="D188"/>
      <c r="I188"/>
      <c r="J188"/>
    </row>
    <row r="189" spans="2:10" ht="15">
      <c r="B189"/>
      <c r="C189"/>
      <c r="D189"/>
      <c r="I189"/>
      <c r="J189"/>
    </row>
    <row r="190" spans="2:10" ht="15">
      <c r="B190"/>
      <c r="C190"/>
      <c r="D190"/>
      <c r="I190"/>
      <c r="J190"/>
    </row>
    <row r="191" spans="2:10" ht="15">
      <c r="B191"/>
      <c r="C191"/>
      <c r="D191"/>
      <c r="I191"/>
      <c r="J191"/>
    </row>
    <row r="192" spans="2:10" ht="15">
      <c r="B192"/>
      <c r="C192"/>
      <c r="D192"/>
      <c r="I192"/>
      <c r="J192"/>
    </row>
    <row r="193" spans="2:10" ht="15">
      <c r="B193"/>
      <c r="C193"/>
      <c r="D193"/>
      <c r="I193"/>
      <c r="J193"/>
    </row>
    <row r="194" spans="2:10" ht="15">
      <c r="B194"/>
      <c r="C194"/>
      <c r="D194"/>
      <c r="I194"/>
      <c r="J194"/>
    </row>
    <row r="195" spans="2:10" ht="15">
      <c r="B195"/>
      <c r="C195"/>
      <c r="D195"/>
      <c r="I195"/>
      <c r="J195"/>
    </row>
    <row r="196" spans="2:10" ht="15">
      <c r="B196"/>
      <c r="C196"/>
      <c r="D196"/>
      <c r="I196"/>
      <c r="J196"/>
    </row>
    <row r="197" spans="2:10" ht="15">
      <c r="B197"/>
      <c r="C197"/>
      <c r="D197"/>
      <c r="I197"/>
      <c r="J197"/>
    </row>
    <row r="198" spans="2:10" ht="15">
      <c r="B198"/>
      <c r="C198"/>
      <c r="D198"/>
      <c r="I198"/>
      <c r="J198"/>
    </row>
    <row r="199" spans="2:10" ht="15">
      <c r="B199"/>
      <c r="C199"/>
      <c r="D199"/>
      <c r="I199"/>
      <c r="J199"/>
    </row>
    <row r="200" spans="2:10" ht="15">
      <c r="B200"/>
      <c r="C200"/>
      <c r="D200"/>
      <c r="I200"/>
      <c r="J200"/>
    </row>
    <row r="201" spans="2:10" ht="15">
      <c r="B201"/>
      <c r="C201"/>
      <c r="D201"/>
      <c r="I201"/>
      <c r="J201"/>
    </row>
    <row r="202" spans="2:10" ht="15">
      <c r="B202"/>
      <c r="C202"/>
      <c r="D202"/>
      <c r="I202"/>
      <c r="J202"/>
    </row>
    <row r="203" spans="2:10" ht="15">
      <c r="B203"/>
      <c r="C203"/>
      <c r="D203"/>
      <c r="I203"/>
      <c r="J203"/>
    </row>
    <row r="204" spans="2:10" ht="15">
      <c r="B204"/>
      <c r="C204"/>
      <c r="D204"/>
      <c r="I204"/>
      <c r="J204"/>
    </row>
    <row r="205" spans="2:10" ht="15">
      <c r="B205"/>
      <c r="C205"/>
      <c r="D205"/>
      <c r="I205"/>
      <c r="J205"/>
    </row>
    <row r="206" spans="2:10" ht="15">
      <c r="B206"/>
      <c r="C206"/>
      <c r="D206"/>
      <c r="I206"/>
      <c r="J206"/>
    </row>
    <row r="207" spans="2:10" ht="15">
      <c r="B207"/>
      <c r="C207"/>
      <c r="D207"/>
      <c r="I207"/>
      <c r="J207"/>
    </row>
    <row r="208" spans="2:10" ht="15">
      <c r="B208"/>
      <c r="C208"/>
      <c r="D208"/>
      <c r="I208"/>
      <c r="J208"/>
    </row>
    <row r="209" spans="2:10" ht="15">
      <c r="B209"/>
      <c r="C209"/>
      <c r="D209"/>
      <c r="I209"/>
      <c r="J209"/>
    </row>
    <row r="210" spans="2:10" ht="15">
      <c r="B210"/>
      <c r="C210"/>
      <c r="D210"/>
      <c r="I210"/>
      <c r="J210"/>
    </row>
    <row r="211" spans="2:10" ht="15">
      <c r="B211"/>
      <c r="C211"/>
      <c r="D211"/>
      <c r="I211"/>
      <c r="J211"/>
    </row>
    <row r="212" spans="2:10" ht="15">
      <c r="B212"/>
      <c r="C212"/>
      <c r="D212"/>
      <c r="I212"/>
      <c r="J212"/>
    </row>
    <row r="213" spans="2:10" ht="15">
      <c r="B213"/>
      <c r="C213"/>
      <c r="D213"/>
      <c r="I213"/>
      <c r="J213"/>
    </row>
    <row r="214" spans="2:10" ht="15">
      <c r="B214"/>
      <c r="C214"/>
      <c r="D214"/>
      <c r="I214"/>
      <c r="J214"/>
    </row>
    <row r="215" spans="2:10" ht="15">
      <c r="B215"/>
      <c r="C215"/>
      <c r="D215"/>
      <c r="I215"/>
      <c r="J215"/>
    </row>
    <row r="216" spans="2:10" ht="15">
      <c r="B216"/>
      <c r="C216"/>
      <c r="D216"/>
      <c r="I216"/>
      <c r="J216"/>
    </row>
    <row r="217" spans="2:10" ht="15">
      <c r="B217"/>
      <c r="C217"/>
      <c r="D217"/>
      <c r="I217"/>
      <c r="J217"/>
    </row>
    <row r="218" spans="2:10" ht="15">
      <c r="B218"/>
      <c r="C218"/>
      <c r="D218"/>
      <c r="I218"/>
      <c r="J218"/>
    </row>
    <row r="219" spans="2:10" ht="15">
      <c r="B219"/>
      <c r="C219"/>
      <c r="D219"/>
      <c r="I219"/>
      <c r="J219"/>
    </row>
    <row r="220" spans="2:10" ht="15">
      <c r="B220"/>
      <c r="C220"/>
      <c r="D220"/>
      <c r="I220"/>
      <c r="J220"/>
    </row>
    <row r="221" spans="2:10" ht="15">
      <c r="B221"/>
      <c r="C221"/>
      <c r="D221"/>
      <c r="I221"/>
      <c r="J221"/>
    </row>
    <row r="222" spans="2:10" ht="15">
      <c r="B222"/>
      <c r="C222"/>
      <c r="D222"/>
      <c r="I222"/>
      <c r="J222"/>
    </row>
    <row r="223" spans="2:10" ht="15">
      <c r="B223"/>
      <c r="C223"/>
      <c r="D223"/>
      <c r="I223"/>
      <c r="J223"/>
    </row>
    <row r="224" spans="2:10" ht="15">
      <c r="B224"/>
      <c r="C224"/>
      <c r="D224"/>
      <c r="I224"/>
      <c r="J224"/>
    </row>
    <row r="225" spans="2:10" ht="15">
      <c r="B225"/>
      <c r="C225"/>
      <c r="D225"/>
      <c r="I225"/>
      <c r="J225"/>
    </row>
    <row r="226" spans="2:10" ht="15">
      <c r="B226"/>
      <c r="C226"/>
      <c r="D226"/>
      <c r="I226"/>
      <c r="J226"/>
    </row>
    <row r="227" spans="2:10" ht="15">
      <c r="B227"/>
      <c r="C227"/>
      <c r="D227"/>
      <c r="I227"/>
      <c r="J227"/>
    </row>
    <row r="228" spans="2:10" ht="15">
      <c r="B228"/>
      <c r="C228"/>
      <c r="D228"/>
      <c r="I228"/>
      <c r="J228"/>
    </row>
    <row r="229" spans="2:10" ht="15">
      <c r="B229"/>
      <c r="C229"/>
      <c r="D229"/>
      <c r="I229"/>
      <c r="J229"/>
    </row>
    <row r="230" spans="2:10" ht="15">
      <c r="B230"/>
      <c r="C230"/>
      <c r="D230"/>
      <c r="I230"/>
      <c r="J230"/>
    </row>
    <row r="231" spans="2:10" ht="15">
      <c r="B231"/>
      <c r="C231"/>
      <c r="D231"/>
      <c r="I231"/>
      <c r="J231"/>
    </row>
    <row r="232" spans="2:10" ht="15">
      <c r="B232"/>
      <c r="C232"/>
      <c r="D232"/>
      <c r="I232"/>
      <c r="J232"/>
    </row>
    <row r="233" spans="2:10" ht="15">
      <c r="B233"/>
      <c r="C233"/>
      <c r="D233"/>
      <c r="I233"/>
      <c r="J233"/>
    </row>
    <row r="234" spans="2:10" ht="15">
      <c r="B234"/>
      <c r="C234"/>
      <c r="D234"/>
      <c r="I234"/>
      <c r="J234"/>
    </row>
    <row r="235" spans="2:10" ht="15">
      <c r="B235"/>
      <c r="C235"/>
      <c r="D235"/>
      <c r="I235"/>
      <c r="J235"/>
    </row>
    <row r="236" spans="2:10" ht="15">
      <c r="B236"/>
      <c r="C236"/>
      <c r="D236"/>
      <c r="I236"/>
      <c r="J236"/>
    </row>
    <row r="237" spans="2:10" ht="15">
      <c r="B237"/>
      <c r="C237"/>
      <c r="D237"/>
      <c r="I237"/>
      <c r="J237"/>
    </row>
    <row r="238" spans="2:10" ht="15">
      <c r="B238"/>
      <c r="C238"/>
      <c r="D238"/>
      <c r="I238"/>
      <c r="J238"/>
    </row>
    <row r="239" spans="2:10" ht="15">
      <c r="B239"/>
      <c r="C239"/>
      <c r="D239"/>
      <c r="I239"/>
      <c r="J239"/>
    </row>
    <row r="240" spans="2:10" ht="15">
      <c r="B240"/>
      <c r="C240"/>
      <c r="D240"/>
      <c r="I240"/>
      <c r="J240"/>
    </row>
    <row r="241" spans="2:10" ht="15">
      <c r="B241"/>
      <c r="C241"/>
      <c r="D241"/>
      <c r="I241"/>
      <c r="J241"/>
    </row>
    <row r="242" spans="2:10" ht="15">
      <c r="B242"/>
      <c r="C242"/>
      <c r="D242"/>
      <c r="I242"/>
      <c r="J242"/>
    </row>
    <row r="243" spans="2:10" ht="15">
      <c r="B243"/>
      <c r="C243"/>
      <c r="D243"/>
      <c r="I243"/>
      <c r="J243"/>
    </row>
    <row r="244" spans="2:10" ht="15">
      <c r="B244"/>
      <c r="C244"/>
      <c r="D244"/>
      <c r="I244"/>
      <c r="J244"/>
    </row>
    <row r="245" spans="2:10" ht="15">
      <c r="B245"/>
      <c r="C245"/>
      <c r="D245"/>
      <c r="I245"/>
      <c r="J245"/>
    </row>
    <row r="246" spans="2:10" ht="15">
      <c r="B246"/>
      <c r="C246"/>
      <c r="D246"/>
      <c r="I246"/>
      <c r="J246"/>
    </row>
    <row r="247" spans="2:10" ht="15">
      <c r="B247"/>
      <c r="C247"/>
      <c r="D247"/>
      <c r="I247"/>
      <c r="J247"/>
    </row>
    <row r="248" spans="2:10" ht="15">
      <c r="B248"/>
      <c r="C248"/>
      <c r="D248"/>
      <c r="I248"/>
      <c r="J248"/>
    </row>
    <row r="249" spans="2:10" ht="15">
      <c r="B249"/>
      <c r="C249"/>
      <c r="D249"/>
      <c r="I249"/>
      <c r="J249"/>
    </row>
    <row r="250" spans="2:10" ht="15">
      <c r="B250"/>
      <c r="C250"/>
      <c r="D250"/>
      <c r="I250"/>
      <c r="J250"/>
    </row>
    <row r="251" spans="2:10" ht="15">
      <c r="B251"/>
      <c r="C251"/>
      <c r="D251"/>
      <c r="I251"/>
      <c r="J251"/>
    </row>
    <row r="252" spans="2:10" ht="15">
      <c r="B252"/>
      <c r="C252"/>
      <c r="D252"/>
      <c r="I252"/>
      <c r="J252"/>
    </row>
    <row r="253" spans="2:10" ht="15">
      <c r="B253"/>
      <c r="C253"/>
      <c r="D253"/>
      <c r="I253"/>
      <c r="J253"/>
    </row>
    <row r="254" spans="2:10" ht="15">
      <c r="B254"/>
      <c r="C254"/>
      <c r="D254"/>
      <c r="I254"/>
      <c r="J254"/>
    </row>
    <row r="255" spans="2:10" ht="15">
      <c r="B255"/>
      <c r="C255"/>
      <c r="D255"/>
      <c r="I255"/>
      <c r="J255"/>
    </row>
    <row r="256" spans="2:10" ht="15">
      <c r="B256"/>
      <c r="C256"/>
      <c r="D256"/>
      <c r="I256"/>
      <c r="J256"/>
    </row>
    <row r="257" spans="2:10" ht="15">
      <c r="B257"/>
      <c r="C257"/>
      <c r="D257"/>
      <c r="I257"/>
      <c r="J257"/>
    </row>
    <row r="258" spans="2:10" ht="15">
      <c r="B258"/>
      <c r="C258"/>
      <c r="D258"/>
      <c r="I258"/>
      <c r="J258"/>
    </row>
    <row r="259" spans="2:10" ht="15">
      <c r="B259"/>
      <c r="C259"/>
      <c r="D259"/>
      <c r="I259"/>
      <c r="J259"/>
    </row>
    <row r="260" spans="2:10" ht="15">
      <c r="B260"/>
      <c r="C260"/>
      <c r="D260"/>
      <c r="I260"/>
      <c r="J260"/>
    </row>
    <row r="261" spans="2:10" ht="15">
      <c r="B261"/>
      <c r="C261"/>
      <c r="D261"/>
      <c r="I261"/>
      <c r="J261"/>
    </row>
    <row r="262" spans="2:10" ht="15">
      <c r="B262"/>
      <c r="C262"/>
      <c r="D262"/>
      <c r="I262"/>
      <c r="J262"/>
    </row>
    <row r="263" spans="2:10" ht="15">
      <c r="B263"/>
      <c r="C263"/>
      <c r="D263"/>
      <c r="I263"/>
      <c r="J263"/>
    </row>
    <row r="264" spans="2:10" ht="15">
      <c r="B264"/>
      <c r="C264"/>
      <c r="D264"/>
      <c r="I264"/>
      <c r="J264"/>
    </row>
    <row r="265" spans="2:10" ht="15">
      <c r="B265"/>
      <c r="C265"/>
      <c r="D265"/>
      <c r="I265"/>
      <c r="J265"/>
    </row>
    <row r="266" spans="2:10" ht="15">
      <c r="B266"/>
      <c r="C266"/>
      <c r="D266"/>
      <c r="I266"/>
      <c r="J266"/>
    </row>
    <row r="267" spans="2:10" ht="15">
      <c r="B267"/>
      <c r="C267"/>
      <c r="D267"/>
      <c r="I267"/>
      <c r="J267"/>
    </row>
    <row r="268" spans="2:10" ht="15">
      <c r="B268"/>
      <c r="C268"/>
      <c r="D268"/>
      <c r="I268"/>
      <c r="J268"/>
    </row>
    <row r="269" spans="2:10" ht="15">
      <c r="B269"/>
      <c r="C269"/>
      <c r="D269"/>
      <c r="I269"/>
      <c r="J269"/>
    </row>
    <row r="270" spans="2:10" ht="15">
      <c r="B270"/>
      <c r="C270"/>
      <c r="D270"/>
      <c r="I270"/>
      <c r="J270"/>
    </row>
    <row r="271" spans="2:10" ht="15">
      <c r="B271"/>
      <c r="C271"/>
      <c r="D271"/>
      <c r="I271"/>
      <c r="J271"/>
    </row>
    <row r="272" spans="2:10" ht="15">
      <c r="B272"/>
      <c r="C272"/>
      <c r="D272"/>
      <c r="I272"/>
      <c r="J272"/>
    </row>
    <row r="273" spans="2:10" ht="15">
      <c r="B273"/>
      <c r="C273"/>
      <c r="D273"/>
      <c r="I273"/>
      <c r="J273"/>
    </row>
    <row r="274" spans="2:10" ht="15">
      <c r="B274"/>
      <c r="C274"/>
      <c r="D274"/>
      <c r="I274"/>
      <c r="J274"/>
    </row>
    <row r="275" spans="2:10" ht="15">
      <c r="B275"/>
      <c r="C275"/>
      <c r="D275"/>
      <c r="I275"/>
      <c r="J275"/>
    </row>
    <row r="276" spans="2:10" ht="15">
      <c r="B276"/>
      <c r="C276"/>
      <c r="D276"/>
      <c r="I276"/>
      <c r="J276"/>
    </row>
    <row r="277" spans="2:10" ht="15">
      <c r="B277"/>
      <c r="C277"/>
      <c r="D277"/>
      <c r="I277"/>
      <c r="J277"/>
    </row>
    <row r="278" spans="2:10" ht="15">
      <c r="B278"/>
      <c r="C278"/>
      <c r="D278"/>
      <c r="I278"/>
      <c r="J278"/>
    </row>
    <row r="279" spans="2:10" ht="15">
      <c r="B279"/>
      <c r="C279"/>
      <c r="D279"/>
      <c r="I279"/>
      <c r="J279"/>
    </row>
    <row r="280" spans="2:10" ht="15">
      <c r="B280"/>
      <c r="C280"/>
      <c r="D280"/>
      <c r="I280"/>
      <c r="J280"/>
    </row>
    <row r="281" spans="2:10" ht="15">
      <c r="B281"/>
      <c r="C281"/>
      <c r="D281"/>
      <c r="I281"/>
      <c r="J281"/>
    </row>
    <row r="282" spans="2:10" ht="15">
      <c r="B282"/>
      <c r="C282"/>
      <c r="D282"/>
      <c r="I282"/>
      <c r="J282"/>
    </row>
    <row r="283" spans="2:10" ht="15">
      <c r="B283"/>
      <c r="C283"/>
      <c r="D283"/>
      <c r="I283"/>
      <c r="J283"/>
    </row>
    <row r="284" spans="2:10" ht="15">
      <c r="B284"/>
      <c r="C284"/>
      <c r="D284"/>
      <c r="I284"/>
      <c r="J284"/>
    </row>
    <row r="285" spans="2:10" ht="15">
      <c r="B285"/>
      <c r="C285"/>
      <c r="D285"/>
      <c r="I285"/>
      <c r="J285"/>
    </row>
    <row r="286" spans="2:10" ht="15">
      <c r="B286"/>
      <c r="C286"/>
      <c r="D286"/>
      <c r="I286"/>
      <c r="J286"/>
    </row>
    <row r="287" spans="2:10" ht="15">
      <c r="B287"/>
      <c r="C287"/>
      <c r="D287"/>
      <c r="I287"/>
      <c r="J287"/>
    </row>
    <row r="288" spans="2:10" ht="15">
      <c r="B288"/>
      <c r="C288"/>
      <c r="D288"/>
      <c r="I288"/>
      <c r="J288"/>
    </row>
    <row r="289" spans="2:10" ht="15">
      <c r="B289"/>
      <c r="C289"/>
      <c r="D289"/>
      <c r="I289"/>
      <c r="J289"/>
    </row>
    <row r="290" spans="2:10" ht="15">
      <c r="B290"/>
      <c r="C290"/>
      <c r="D290"/>
      <c r="I290"/>
      <c r="J290"/>
    </row>
    <row r="291" spans="2:10" ht="15">
      <c r="B291"/>
      <c r="C291"/>
      <c r="D291"/>
      <c r="I291"/>
      <c r="J291"/>
    </row>
    <row r="292" spans="2:10" ht="15">
      <c r="B292"/>
      <c r="C292"/>
      <c r="D292"/>
      <c r="I292"/>
      <c r="J292"/>
    </row>
    <row r="293" spans="2:10" ht="15">
      <c r="B293"/>
      <c r="C293"/>
      <c r="D293"/>
      <c r="I293"/>
      <c r="J293"/>
    </row>
    <row r="294" spans="2:10" ht="15">
      <c r="B294"/>
      <c r="C294"/>
      <c r="D294"/>
      <c r="I294"/>
      <c r="J294"/>
    </row>
    <row r="295" spans="2:10" ht="15">
      <c r="B295"/>
      <c r="C295"/>
      <c r="D295"/>
      <c r="I295"/>
      <c r="J295"/>
    </row>
    <row r="296" spans="2:10" ht="15">
      <c r="B296"/>
      <c r="C296"/>
      <c r="D296"/>
      <c r="I296"/>
      <c r="J296"/>
    </row>
    <row r="297" spans="2:10" ht="15">
      <c r="B297"/>
      <c r="C297"/>
      <c r="D297"/>
      <c r="I297"/>
      <c r="J297"/>
    </row>
    <row r="298" spans="2:10" ht="15">
      <c r="B298"/>
      <c r="C298"/>
      <c r="D298"/>
      <c r="I298"/>
      <c r="J298"/>
    </row>
    <row r="299" spans="2:10" ht="15">
      <c r="B299"/>
      <c r="C299"/>
      <c r="D299"/>
      <c r="I299"/>
      <c r="J299"/>
    </row>
    <row r="300" spans="2:10" ht="15">
      <c r="B300"/>
      <c r="C300"/>
      <c r="D300"/>
      <c r="I300"/>
      <c r="J300"/>
    </row>
    <row r="301" spans="2:10" ht="15">
      <c r="B301"/>
      <c r="C301"/>
      <c r="D301"/>
      <c r="I301"/>
      <c r="J301"/>
    </row>
    <row r="302" spans="2:10" ht="15">
      <c r="B302"/>
      <c r="C302"/>
      <c r="D302"/>
      <c r="I302"/>
      <c r="J302"/>
    </row>
    <row r="303" spans="2:10" ht="15">
      <c r="B303"/>
      <c r="C303"/>
      <c r="D303"/>
      <c r="I303"/>
      <c r="J303"/>
    </row>
    <row r="304" spans="2:10" ht="15">
      <c r="B304"/>
      <c r="C304"/>
      <c r="D304"/>
      <c r="I304"/>
      <c r="J304"/>
    </row>
    <row r="305" spans="2:10" ht="15">
      <c r="B305"/>
      <c r="C305"/>
      <c r="D305"/>
      <c r="I305"/>
      <c r="J305"/>
    </row>
    <row r="306" spans="2:10" ht="15">
      <c r="B306"/>
      <c r="C306"/>
      <c r="D306"/>
      <c r="I306"/>
      <c r="J306"/>
    </row>
    <row r="307" spans="2:10" ht="15">
      <c r="B307"/>
      <c r="C307"/>
      <c r="D307"/>
      <c r="I307"/>
      <c r="J307"/>
    </row>
    <row r="308" spans="2:10" ht="15">
      <c r="B308"/>
      <c r="C308"/>
      <c r="D308"/>
      <c r="I308"/>
      <c r="J308"/>
    </row>
    <row r="309" spans="2:10" ht="15">
      <c r="B309"/>
      <c r="C309"/>
      <c r="D309"/>
      <c r="I309"/>
      <c r="J309"/>
    </row>
    <row r="310" spans="2:10" ht="15">
      <c r="B310"/>
      <c r="C310"/>
      <c r="D310"/>
      <c r="I310"/>
      <c r="J310"/>
    </row>
    <row r="311" spans="2:10" ht="15">
      <c r="B311"/>
      <c r="C311"/>
      <c r="D311"/>
      <c r="I311"/>
      <c r="J311"/>
    </row>
    <row r="312" spans="2:10" ht="15">
      <c r="B312"/>
      <c r="C312"/>
      <c r="D312"/>
      <c r="I312"/>
      <c r="J312"/>
    </row>
    <row r="313" spans="2:10" ht="15">
      <c r="B313"/>
      <c r="C313"/>
      <c r="D313"/>
      <c r="I313"/>
      <c r="J313"/>
    </row>
    <row r="314" spans="2:10" ht="15">
      <c r="B314"/>
      <c r="C314"/>
      <c r="D314"/>
      <c r="I314"/>
      <c r="J314"/>
    </row>
    <row r="315" spans="2:10" ht="15">
      <c r="B315"/>
      <c r="C315"/>
      <c r="D315"/>
      <c r="I315"/>
      <c r="J315"/>
    </row>
    <row r="316" spans="2:10" ht="15">
      <c r="B316"/>
      <c r="C316"/>
      <c r="D316"/>
      <c r="I316"/>
      <c r="J316"/>
    </row>
    <row r="317" spans="2:10" ht="15">
      <c r="B317"/>
      <c r="C317"/>
      <c r="D317"/>
      <c r="I317"/>
      <c r="J317"/>
    </row>
    <row r="318" spans="2:10" ht="15">
      <c r="B318"/>
      <c r="C318"/>
      <c r="D318"/>
      <c r="I318"/>
      <c r="J318"/>
    </row>
    <row r="319" spans="2:10" ht="15">
      <c r="B319"/>
      <c r="C319"/>
      <c r="D319"/>
      <c r="I319"/>
      <c r="J319"/>
    </row>
    <row r="320" spans="2:10" ht="15">
      <c r="B320"/>
      <c r="C320"/>
      <c r="D320"/>
      <c r="I320"/>
      <c r="J320"/>
    </row>
    <row r="321" spans="2:10" ht="15">
      <c r="B321"/>
      <c r="C321"/>
      <c r="D321"/>
      <c r="I321"/>
      <c r="J321"/>
    </row>
    <row r="322" spans="2:10" ht="15">
      <c r="B322"/>
      <c r="C322"/>
      <c r="D322"/>
      <c r="I322"/>
      <c r="J322"/>
    </row>
    <row r="323" spans="2:10" ht="15">
      <c r="B323"/>
      <c r="C323"/>
      <c r="D323"/>
      <c r="I323"/>
      <c r="J323"/>
    </row>
    <row r="324" spans="2:10" ht="15">
      <c r="B324"/>
      <c r="C324"/>
      <c r="D324"/>
      <c r="I324"/>
      <c r="J324"/>
    </row>
    <row r="325" spans="2:10" ht="15">
      <c r="B325"/>
      <c r="C325"/>
      <c r="D325"/>
      <c r="I325"/>
      <c r="J325"/>
    </row>
    <row r="326" spans="2:10" ht="15">
      <c r="B326"/>
      <c r="C326"/>
      <c r="D326"/>
      <c r="I326"/>
      <c r="J326"/>
    </row>
    <row r="327" spans="2:10" ht="15">
      <c r="B327"/>
      <c r="C327"/>
      <c r="D327"/>
      <c r="I327"/>
      <c r="J327"/>
    </row>
    <row r="328" spans="2:10" ht="15">
      <c r="B328"/>
      <c r="C328"/>
      <c r="D328"/>
      <c r="I328"/>
      <c r="J328"/>
    </row>
    <row r="329" spans="2:10" ht="15">
      <c r="B329"/>
      <c r="C329"/>
      <c r="D329"/>
      <c r="I329"/>
      <c r="J329"/>
    </row>
    <row r="330" spans="2:10" ht="15">
      <c r="B330"/>
      <c r="C330"/>
      <c r="D330"/>
      <c r="I330"/>
      <c r="J330"/>
    </row>
    <row r="331" spans="2:10" ht="15">
      <c r="B331"/>
      <c r="C331"/>
      <c r="D331"/>
      <c r="I331"/>
      <c r="J331"/>
    </row>
    <row r="332" spans="2:10" ht="15">
      <c r="B332"/>
      <c r="C332"/>
      <c r="D332"/>
      <c r="I332"/>
      <c r="J332"/>
    </row>
    <row r="333" spans="2:10" ht="15">
      <c r="B333"/>
      <c r="C333"/>
      <c r="D333"/>
      <c r="I333"/>
      <c r="J333"/>
    </row>
    <row r="334" spans="2:10" ht="15">
      <c r="B334"/>
      <c r="C334"/>
      <c r="D334"/>
      <c r="I334"/>
      <c r="J334"/>
    </row>
    <row r="335" spans="2:10" ht="15">
      <c r="B335"/>
      <c r="C335"/>
      <c r="D335"/>
      <c r="I335"/>
      <c r="J335"/>
    </row>
    <row r="336" spans="2:10" ht="15">
      <c r="B336"/>
      <c r="C336"/>
      <c r="D336"/>
      <c r="I336"/>
      <c r="J336"/>
    </row>
    <row r="337" spans="2:10" ht="15">
      <c r="B337"/>
      <c r="C337"/>
      <c r="D337"/>
      <c r="I337"/>
      <c r="J337"/>
    </row>
    <row r="338" spans="2:10" ht="15">
      <c r="B338"/>
      <c r="C338"/>
      <c r="D338"/>
      <c r="I338"/>
      <c r="J338"/>
    </row>
    <row r="339" spans="2:10" ht="15">
      <c r="B339"/>
      <c r="C339"/>
      <c r="D339"/>
      <c r="I339"/>
      <c r="J339"/>
    </row>
    <row r="340" spans="2:10" ht="15">
      <c r="B340"/>
      <c r="C340"/>
      <c r="D340"/>
      <c r="I340"/>
      <c r="J340"/>
    </row>
    <row r="341" spans="2:10" ht="15">
      <c r="B341"/>
      <c r="C341"/>
      <c r="D341"/>
      <c r="I341"/>
      <c r="J341"/>
    </row>
    <row r="342" spans="2:10" ht="15">
      <c r="B342"/>
      <c r="C342"/>
      <c r="D342"/>
      <c r="I342"/>
      <c r="J342"/>
    </row>
    <row r="343" spans="2:10" ht="15">
      <c r="B343"/>
      <c r="C343"/>
      <c r="D343"/>
      <c r="I343"/>
      <c r="J343"/>
    </row>
    <row r="344" spans="2:10" ht="15">
      <c r="B344"/>
      <c r="C344"/>
      <c r="D344"/>
      <c r="I344"/>
      <c r="J344"/>
    </row>
    <row r="345" spans="2:10" ht="15">
      <c r="B345"/>
      <c r="C345"/>
      <c r="D345"/>
      <c r="I345"/>
      <c r="J345"/>
    </row>
    <row r="346" spans="2:10" ht="15">
      <c r="B346"/>
      <c r="C346"/>
      <c r="D346"/>
      <c r="I346"/>
      <c r="J346"/>
    </row>
    <row r="347" spans="2:10" ht="15">
      <c r="B347"/>
      <c r="C347"/>
      <c r="D347"/>
      <c r="I347"/>
      <c r="J347"/>
    </row>
    <row r="348" spans="2:10" ht="15">
      <c r="B348"/>
      <c r="C348"/>
      <c r="D348"/>
      <c r="I348"/>
      <c r="J348"/>
    </row>
    <row r="349" spans="2:10" ht="15">
      <c r="B349"/>
      <c r="C349"/>
      <c r="D349"/>
      <c r="I349"/>
      <c r="J349"/>
    </row>
    <row r="350" spans="2:10" ht="15">
      <c r="B350"/>
      <c r="C350"/>
      <c r="D350"/>
      <c r="I350"/>
      <c r="J350"/>
    </row>
    <row r="351" spans="2:10" ht="15">
      <c r="B351"/>
      <c r="C351"/>
      <c r="D351"/>
      <c r="I351"/>
      <c r="J351"/>
    </row>
    <row r="352" spans="2:10" ht="15">
      <c r="B352"/>
      <c r="C352"/>
      <c r="D352"/>
      <c r="I352"/>
      <c r="J352"/>
    </row>
    <row r="353" spans="2:10" ht="15">
      <c r="B353"/>
      <c r="C353"/>
      <c r="D353"/>
      <c r="I353"/>
      <c r="J353"/>
    </row>
    <row r="354" spans="2:10" ht="15">
      <c r="B354"/>
      <c r="C354"/>
      <c r="D354"/>
      <c r="I354"/>
      <c r="J354"/>
    </row>
    <row r="355" spans="2:10" ht="15">
      <c r="B355"/>
      <c r="C355"/>
      <c r="D355"/>
      <c r="I355"/>
      <c r="J355"/>
    </row>
    <row r="356" spans="2:10" ht="15">
      <c r="B356"/>
      <c r="C356"/>
      <c r="D356"/>
      <c r="I356"/>
      <c r="J356"/>
    </row>
    <row r="357" spans="2:10" ht="15">
      <c r="B357"/>
      <c r="C357"/>
      <c r="D357"/>
      <c r="I357"/>
      <c r="J357"/>
    </row>
    <row r="358" spans="2:10" ht="15">
      <c r="B358"/>
      <c r="C358"/>
      <c r="D358"/>
      <c r="I358"/>
      <c r="J358"/>
    </row>
    <row r="359" spans="2:10" ht="15">
      <c r="B359"/>
      <c r="C359"/>
      <c r="D359"/>
      <c r="I359"/>
      <c r="J359"/>
    </row>
    <row r="360" spans="2:10" ht="15">
      <c r="B360"/>
      <c r="C360"/>
      <c r="D360"/>
      <c r="I360"/>
      <c r="J360"/>
    </row>
    <row r="361" spans="2:10" ht="15">
      <c r="B361"/>
      <c r="C361"/>
      <c r="D361"/>
      <c r="I361"/>
      <c r="J361"/>
    </row>
    <row r="362" spans="2:10" ht="15">
      <c r="B362"/>
      <c r="C362"/>
      <c r="D362"/>
      <c r="I362"/>
      <c r="J362"/>
    </row>
    <row r="363" spans="2:10" ht="15">
      <c r="B363"/>
      <c r="C363"/>
      <c r="D363"/>
      <c r="I363"/>
      <c r="J363"/>
    </row>
    <row r="364" spans="2:10" ht="15">
      <c r="B364"/>
      <c r="C364"/>
      <c r="D364"/>
      <c r="I364"/>
      <c r="J364"/>
    </row>
    <row r="365" spans="2:10" ht="15">
      <c r="B365"/>
      <c r="C365"/>
      <c r="D365"/>
      <c r="I365"/>
      <c r="J365"/>
    </row>
    <row r="366" spans="2:10" ht="15">
      <c r="B366"/>
      <c r="C366"/>
      <c r="D366"/>
      <c r="I366"/>
      <c r="J366"/>
    </row>
    <row r="367" spans="2:10" ht="15">
      <c r="B367"/>
      <c r="C367"/>
      <c r="D367"/>
      <c r="I367"/>
      <c r="J367"/>
    </row>
    <row r="368" spans="2:10" ht="15">
      <c r="B368"/>
      <c r="C368"/>
      <c r="D368"/>
      <c r="I368"/>
      <c r="J368"/>
    </row>
    <row r="369" spans="2:10" ht="15">
      <c r="B369"/>
      <c r="C369"/>
      <c r="D369"/>
      <c r="I369"/>
      <c r="J369"/>
    </row>
    <row r="370" spans="2:10" ht="15">
      <c r="B370"/>
      <c r="C370"/>
      <c r="D370"/>
      <c r="I370"/>
      <c r="J370"/>
    </row>
    <row r="371" spans="2:10" ht="15">
      <c r="B371"/>
      <c r="C371"/>
      <c r="D371"/>
      <c r="I371"/>
      <c r="J371"/>
    </row>
    <row r="372" spans="2:10" ht="15">
      <c r="B372"/>
      <c r="C372"/>
      <c r="D372"/>
      <c r="I372"/>
      <c r="J372"/>
    </row>
    <row r="373" spans="2:10" ht="15">
      <c r="B373"/>
      <c r="C373"/>
      <c r="D373"/>
      <c r="I373"/>
      <c r="J373"/>
    </row>
    <row r="374" spans="2:10" ht="15">
      <c r="B374"/>
      <c r="C374"/>
      <c r="D374"/>
      <c r="I374"/>
      <c r="J374"/>
    </row>
    <row r="375" spans="2:10" ht="15">
      <c r="B375"/>
      <c r="C375"/>
      <c r="D375"/>
      <c r="I375"/>
      <c r="J375"/>
    </row>
    <row r="376" spans="2:10" ht="15">
      <c r="B376"/>
      <c r="C376"/>
      <c r="D376"/>
      <c r="I376"/>
      <c r="J376"/>
    </row>
    <row r="377" spans="2:10" ht="15">
      <c r="B377"/>
      <c r="C377"/>
      <c r="D377"/>
      <c r="I377"/>
      <c r="J377"/>
    </row>
    <row r="378" spans="2:10" ht="15">
      <c r="B378"/>
      <c r="C378"/>
      <c r="D378"/>
      <c r="I378"/>
      <c r="J378"/>
    </row>
    <row r="379" spans="2:10" ht="15">
      <c r="B379"/>
      <c r="C379"/>
      <c r="D379"/>
      <c r="I379"/>
      <c r="J379"/>
    </row>
    <row r="380" spans="2:10" ht="15">
      <c r="B380"/>
      <c r="C380"/>
      <c r="D380"/>
      <c r="I380"/>
      <c r="J380"/>
    </row>
    <row r="381" spans="2:10" ht="15">
      <c r="B381"/>
      <c r="C381"/>
      <c r="D381"/>
      <c r="I381"/>
      <c r="J381"/>
    </row>
    <row r="382" spans="2:10" ht="15">
      <c r="B382"/>
      <c r="C382"/>
      <c r="D382"/>
      <c r="I382"/>
      <c r="J382"/>
    </row>
    <row r="383" spans="2:10" ht="15">
      <c r="B383"/>
      <c r="C383"/>
      <c r="D383"/>
      <c r="I383"/>
      <c r="J383"/>
    </row>
    <row r="384" spans="2:10" ht="15">
      <c r="B384"/>
      <c r="C384"/>
      <c r="D384"/>
      <c r="I384"/>
      <c r="J384"/>
    </row>
    <row r="385" spans="2:10" ht="15">
      <c r="B385"/>
      <c r="C385"/>
      <c r="D385"/>
      <c r="I385"/>
      <c r="J385"/>
    </row>
    <row r="386" spans="2:10" ht="15">
      <c r="B386"/>
      <c r="C386"/>
      <c r="D386"/>
      <c r="I386"/>
      <c r="J386"/>
    </row>
    <row r="387" spans="2:10" ht="15">
      <c r="B387"/>
      <c r="C387"/>
      <c r="D387"/>
      <c r="I387"/>
      <c r="J387"/>
    </row>
    <row r="388" spans="2:10" ht="15">
      <c r="B388"/>
      <c r="C388"/>
      <c r="D388"/>
      <c r="I388"/>
      <c r="J388"/>
    </row>
    <row r="389" spans="2:10" ht="15">
      <c r="B389"/>
      <c r="C389"/>
      <c r="D389"/>
      <c r="I389"/>
      <c r="J389"/>
    </row>
    <row r="390" spans="2:10" ht="15">
      <c r="B390"/>
      <c r="C390"/>
      <c r="D390"/>
      <c r="I390"/>
      <c r="J390"/>
    </row>
    <row r="391" spans="2:10" ht="15">
      <c r="B391"/>
      <c r="C391"/>
      <c r="D391"/>
      <c r="I391"/>
      <c r="J391"/>
    </row>
    <row r="392" spans="2:10" ht="15">
      <c r="B392"/>
      <c r="C392"/>
      <c r="D392"/>
      <c r="I392"/>
      <c r="J392"/>
    </row>
    <row r="393" spans="2:10" ht="15">
      <c r="B393"/>
      <c r="C393"/>
      <c r="D393"/>
      <c r="I393"/>
      <c r="J393"/>
    </row>
    <row r="394" spans="2:10" ht="15">
      <c r="B394"/>
      <c r="C394"/>
      <c r="D394"/>
      <c r="I394"/>
      <c r="J394"/>
    </row>
    <row r="395" spans="2:10" ht="15">
      <c r="B395"/>
      <c r="C395"/>
      <c r="D395"/>
      <c r="I395"/>
      <c r="J395"/>
    </row>
    <row r="396" spans="2:10" ht="15">
      <c r="B396"/>
      <c r="C396"/>
      <c r="D396"/>
      <c r="I396"/>
      <c r="J396"/>
    </row>
    <row r="397" spans="2:10" ht="15">
      <c r="B397"/>
      <c r="C397"/>
      <c r="D397"/>
      <c r="I397"/>
      <c r="J397"/>
    </row>
    <row r="398" spans="2:10" ht="15">
      <c r="B398"/>
      <c r="C398"/>
      <c r="D398"/>
      <c r="I398"/>
      <c r="J398"/>
    </row>
    <row r="399" spans="2:10" ht="15">
      <c r="B399"/>
      <c r="C399"/>
      <c r="D399"/>
      <c r="I399"/>
      <c r="J399"/>
    </row>
    <row r="400" spans="2:10" ht="15">
      <c r="B400"/>
      <c r="C400"/>
      <c r="D400"/>
      <c r="I400"/>
      <c r="J400"/>
    </row>
    <row r="401" spans="2:10" ht="15">
      <c r="B401"/>
      <c r="C401"/>
      <c r="D401"/>
      <c r="I401"/>
      <c r="J401"/>
    </row>
    <row r="402" spans="2:10" ht="15">
      <c r="B402"/>
      <c r="C402"/>
      <c r="D402"/>
      <c r="I402"/>
      <c r="J402"/>
    </row>
    <row r="403" spans="2:10" ht="15">
      <c r="B403"/>
      <c r="C403"/>
      <c r="D403"/>
      <c r="I403"/>
      <c r="J403"/>
    </row>
    <row r="404" spans="2:10" ht="15">
      <c r="B404"/>
      <c r="C404"/>
      <c r="D404"/>
      <c r="I404"/>
      <c r="J404"/>
    </row>
    <row r="405" spans="2:10" ht="15">
      <c r="B405"/>
      <c r="C405"/>
      <c r="D405"/>
      <c r="I405"/>
      <c r="J405"/>
    </row>
    <row r="406" spans="2:10" ht="15">
      <c r="B406"/>
      <c r="C406"/>
      <c r="D406"/>
      <c r="I406"/>
      <c r="J406"/>
    </row>
    <row r="407" spans="2:10" ht="15">
      <c r="B407"/>
      <c r="C407"/>
      <c r="D407"/>
      <c r="I407"/>
      <c r="J407"/>
    </row>
    <row r="408" spans="2:10" ht="15">
      <c r="B408"/>
      <c r="C408"/>
      <c r="D408"/>
      <c r="I408"/>
      <c r="J408"/>
    </row>
    <row r="409" spans="2:10" ht="15">
      <c r="B409"/>
      <c r="C409"/>
      <c r="D409"/>
      <c r="I409"/>
      <c r="J409"/>
    </row>
    <row r="410" spans="2:10" ht="15">
      <c r="B410"/>
      <c r="C410"/>
      <c r="D410"/>
      <c r="I410"/>
      <c r="J410"/>
    </row>
    <row r="411" spans="2:10" ht="15">
      <c r="B411"/>
      <c r="C411"/>
      <c r="D411"/>
      <c r="I411"/>
      <c r="J411"/>
    </row>
    <row r="412" spans="2:10" ht="15">
      <c r="B412"/>
      <c r="C412"/>
      <c r="D412"/>
      <c r="I412"/>
      <c r="J412"/>
    </row>
    <row r="413" spans="2:10" ht="15">
      <c r="B413"/>
      <c r="C413"/>
      <c r="D413"/>
      <c r="I413"/>
      <c r="J413"/>
    </row>
    <row r="414" spans="2:10" ht="15">
      <c r="B414"/>
      <c r="C414"/>
      <c r="D414"/>
      <c r="I414"/>
      <c r="J414"/>
    </row>
    <row r="415" spans="2:10" ht="15">
      <c r="B415"/>
      <c r="C415"/>
      <c r="D415"/>
      <c r="I415"/>
      <c r="J415"/>
    </row>
    <row r="416" spans="2:10" ht="15">
      <c r="B416"/>
      <c r="C416"/>
      <c r="D416"/>
      <c r="I416"/>
      <c r="J416"/>
    </row>
    <row r="417" spans="2:10" ht="15">
      <c r="B417"/>
      <c r="C417"/>
      <c r="D417"/>
      <c r="I417"/>
      <c r="J417"/>
    </row>
    <row r="418" spans="2:10" ht="15">
      <c r="B418"/>
      <c r="C418"/>
      <c r="D418"/>
      <c r="I418"/>
      <c r="J418"/>
    </row>
    <row r="419" spans="2:10" ht="15">
      <c r="B419"/>
      <c r="C419"/>
      <c r="D419"/>
      <c r="I419"/>
      <c r="J419"/>
    </row>
    <row r="420" spans="2:10" ht="15">
      <c r="B420"/>
      <c r="C420"/>
      <c r="D420"/>
      <c r="I420"/>
      <c r="J420"/>
    </row>
    <row r="421" spans="2:10" ht="15">
      <c r="B421"/>
      <c r="C421"/>
      <c r="D421"/>
      <c r="I421"/>
      <c r="J421"/>
    </row>
    <row r="422" spans="2:10" ht="15">
      <c r="B422"/>
      <c r="C422"/>
      <c r="D422"/>
      <c r="I422"/>
      <c r="J422"/>
    </row>
    <row r="423" spans="2:10" ht="15">
      <c r="B423"/>
      <c r="C423"/>
      <c r="D423"/>
      <c r="I423"/>
      <c r="J423"/>
    </row>
    <row r="424" spans="2:10" ht="15">
      <c r="B424"/>
      <c r="C424"/>
      <c r="D424"/>
      <c r="I424"/>
      <c r="J424"/>
    </row>
    <row r="425" spans="2:10" ht="15">
      <c r="B425"/>
      <c r="C425"/>
      <c r="D425"/>
      <c r="I425"/>
      <c r="J425"/>
    </row>
    <row r="426" spans="2:10" ht="15">
      <c r="B426"/>
      <c r="C426"/>
      <c r="D426"/>
      <c r="I426"/>
      <c r="J426"/>
    </row>
    <row r="427" spans="2:10" ht="15">
      <c r="B427"/>
      <c r="C427"/>
      <c r="D427"/>
      <c r="I427"/>
      <c r="J427"/>
    </row>
    <row r="428" spans="2:10" ht="15">
      <c r="B428"/>
      <c r="C428"/>
      <c r="D428"/>
      <c r="I428"/>
      <c r="J428"/>
    </row>
    <row r="429" spans="2:10" ht="15">
      <c r="B429"/>
      <c r="C429"/>
      <c r="D429"/>
      <c r="I429"/>
      <c r="J429"/>
    </row>
    <row r="430" spans="2:10" ht="15">
      <c r="B430"/>
      <c r="C430"/>
      <c r="D430"/>
      <c r="I430"/>
      <c r="J430"/>
    </row>
    <row r="431" spans="2:10" ht="15">
      <c r="B431"/>
      <c r="C431"/>
      <c r="D431"/>
      <c r="I431"/>
      <c r="J431"/>
    </row>
    <row r="432" spans="2:10" ht="15">
      <c r="B432"/>
      <c r="C432"/>
      <c r="D432"/>
      <c r="I432"/>
      <c r="J432"/>
    </row>
    <row r="433" spans="2:10" ht="15">
      <c r="B433"/>
      <c r="C433"/>
      <c r="D433"/>
      <c r="I433"/>
      <c r="J433"/>
    </row>
    <row r="434" spans="2:10" ht="15">
      <c r="B434"/>
      <c r="C434"/>
      <c r="D434"/>
      <c r="I434"/>
      <c r="J434"/>
    </row>
    <row r="435" spans="2:10" ht="15">
      <c r="B435"/>
      <c r="C435"/>
      <c r="D435"/>
      <c r="I435"/>
      <c r="J435"/>
    </row>
    <row r="436" spans="2:10" ht="15">
      <c r="B436"/>
      <c r="C436"/>
      <c r="D436"/>
      <c r="I436"/>
      <c r="J436"/>
    </row>
    <row r="437" spans="2:10" ht="15">
      <c r="B437"/>
      <c r="C437"/>
      <c r="D437"/>
      <c r="I437"/>
      <c r="J437"/>
    </row>
    <row r="438" spans="2:10" ht="15">
      <c r="B438"/>
      <c r="C438"/>
      <c r="D438"/>
      <c r="I438"/>
      <c r="J438"/>
    </row>
    <row r="439" spans="2:10" ht="15">
      <c r="B439"/>
      <c r="C439"/>
      <c r="D439"/>
      <c r="I439"/>
      <c r="J439"/>
    </row>
    <row r="440" spans="2:10" ht="15">
      <c r="B440"/>
      <c r="C440"/>
      <c r="D440"/>
      <c r="I440"/>
      <c r="J440"/>
    </row>
    <row r="441" spans="2:10" ht="15">
      <c r="B441"/>
      <c r="C441"/>
      <c r="D441"/>
      <c r="I441"/>
      <c r="J441"/>
    </row>
    <row r="442" spans="2:10" ht="15">
      <c r="B442"/>
      <c r="C442"/>
      <c r="D442"/>
      <c r="I442"/>
      <c r="J442"/>
    </row>
    <row r="443" spans="2:10" ht="15">
      <c r="B443"/>
      <c r="C443"/>
      <c r="D443"/>
      <c r="I443"/>
      <c r="J443"/>
    </row>
    <row r="444" spans="2:10" ht="15">
      <c r="B444"/>
      <c r="C444"/>
      <c r="D444"/>
      <c r="I444"/>
      <c r="J444"/>
    </row>
    <row r="445" spans="2:10" ht="15">
      <c r="B445"/>
      <c r="C445"/>
      <c r="D445"/>
      <c r="I445"/>
      <c r="J445"/>
    </row>
    <row r="446" spans="2:10" ht="15">
      <c r="B446"/>
      <c r="C446"/>
      <c r="D446"/>
      <c r="I446"/>
      <c r="J446"/>
    </row>
    <row r="447" spans="2:10" ht="15">
      <c r="B447"/>
      <c r="C447"/>
      <c r="D447"/>
      <c r="I447"/>
      <c r="J447"/>
    </row>
    <row r="448" spans="2:10" ht="15">
      <c r="B448"/>
      <c r="C448"/>
      <c r="D448"/>
      <c r="I448"/>
      <c r="J448"/>
    </row>
    <row r="449" spans="2:10" ht="15">
      <c r="B449"/>
      <c r="C449"/>
      <c r="D449"/>
      <c r="I449"/>
      <c r="J449"/>
    </row>
    <row r="450" spans="2:10" ht="15">
      <c r="B450"/>
      <c r="C450"/>
      <c r="D450"/>
      <c r="I450"/>
      <c r="J450"/>
    </row>
    <row r="451" spans="2:10" ht="15">
      <c r="B451"/>
      <c r="C451"/>
      <c r="D451"/>
      <c r="I451"/>
      <c r="J451"/>
    </row>
    <row r="452" spans="2:10" ht="15">
      <c r="B452"/>
      <c r="C452"/>
      <c r="D452"/>
      <c r="I452"/>
      <c r="J452"/>
    </row>
    <row r="453" spans="2:10" ht="15">
      <c r="B453"/>
      <c r="C453"/>
      <c r="D453"/>
      <c r="I453"/>
      <c r="J453"/>
    </row>
    <row r="454" spans="2:10" ht="15">
      <c r="B454"/>
      <c r="C454"/>
      <c r="D454"/>
      <c r="I454"/>
      <c r="J454"/>
    </row>
    <row r="455" spans="2:10" ht="15">
      <c r="B455"/>
      <c r="C455"/>
      <c r="D455"/>
      <c r="I455"/>
      <c r="J455"/>
    </row>
    <row r="456" spans="2:10" ht="15">
      <c r="B456"/>
      <c r="C456"/>
      <c r="D456"/>
      <c r="I456"/>
      <c r="J456"/>
    </row>
    <row r="457" spans="2:10" ht="15">
      <c r="B457"/>
      <c r="C457"/>
      <c r="D457"/>
      <c r="I457"/>
      <c r="J457"/>
    </row>
    <row r="458" spans="2:10" ht="15">
      <c r="B458"/>
      <c r="C458"/>
      <c r="D458"/>
      <c r="I458"/>
      <c r="J458"/>
    </row>
    <row r="459" spans="2:10" ht="15">
      <c r="B459"/>
      <c r="C459"/>
      <c r="D459"/>
      <c r="I459"/>
      <c r="J459"/>
    </row>
    <row r="460" spans="2:10" ht="15">
      <c r="B460"/>
      <c r="C460"/>
      <c r="D460"/>
      <c r="I460"/>
      <c r="J460"/>
    </row>
    <row r="461" spans="2:10" ht="15">
      <c r="B461"/>
      <c r="C461"/>
      <c r="D461"/>
      <c r="I461"/>
      <c r="J461"/>
    </row>
    <row r="462" spans="2:10" ht="15">
      <c r="B462"/>
      <c r="C462"/>
      <c r="D462"/>
      <c r="I462"/>
      <c r="J462"/>
    </row>
    <row r="463" spans="2:10" ht="15">
      <c r="B463"/>
      <c r="C463"/>
      <c r="D463"/>
      <c r="I463"/>
      <c r="J463"/>
    </row>
    <row r="464" spans="2:10" ht="15">
      <c r="B464"/>
      <c r="C464"/>
      <c r="D464"/>
      <c r="I464"/>
      <c r="J464"/>
    </row>
    <row r="465" spans="2:10" ht="15">
      <c r="B465"/>
      <c r="C465"/>
      <c r="D465"/>
      <c r="I465"/>
      <c r="J465"/>
    </row>
    <row r="466" spans="2:10" ht="15">
      <c r="B466"/>
      <c r="C466"/>
      <c r="D466"/>
      <c r="I466"/>
      <c r="J466"/>
    </row>
    <row r="467" spans="2:10" ht="15">
      <c r="B467"/>
      <c r="C467"/>
      <c r="D467"/>
      <c r="I467"/>
      <c r="J467"/>
    </row>
    <row r="468" spans="2:10" ht="15">
      <c r="B468"/>
      <c r="C468"/>
      <c r="D468"/>
      <c r="I468"/>
      <c r="J468"/>
    </row>
    <row r="469" spans="2:10" ht="15">
      <c r="B469"/>
      <c r="C469"/>
      <c r="D469"/>
      <c r="I469"/>
      <c r="J469"/>
    </row>
    <row r="470" spans="2:10" ht="15">
      <c r="B470"/>
      <c r="C470"/>
      <c r="D470"/>
      <c r="I470"/>
      <c r="J470"/>
    </row>
    <row r="471" spans="2:10" ht="15">
      <c r="B471"/>
      <c r="C471"/>
      <c r="D471"/>
      <c r="I471"/>
      <c r="J471"/>
    </row>
    <row r="472" spans="2:10" ht="15">
      <c r="B472"/>
      <c r="C472"/>
      <c r="D472"/>
      <c r="I472"/>
      <c r="J472"/>
    </row>
    <row r="473" spans="2:10" ht="15">
      <c r="B473"/>
      <c r="C473"/>
      <c r="D473"/>
      <c r="I473"/>
      <c r="J473"/>
    </row>
    <row r="474" spans="2:10" ht="15">
      <c r="B474"/>
      <c r="C474"/>
      <c r="D474"/>
      <c r="I474"/>
      <c r="J474"/>
    </row>
    <row r="475" spans="2:10" ht="15">
      <c r="B475"/>
      <c r="C475"/>
      <c r="D475"/>
      <c r="I475"/>
      <c r="J475"/>
    </row>
    <row r="476" spans="2:10" ht="15">
      <c r="B476"/>
      <c r="C476"/>
      <c r="D476"/>
      <c r="I476"/>
      <c r="J476"/>
    </row>
    <row r="477" spans="2:10" ht="15">
      <c r="B477"/>
      <c r="C477"/>
      <c r="D477"/>
      <c r="I477"/>
      <c r="J477"/>
    </row>
    <row r="478" spans="2:10" ht="15">
      <c r="B478"/>
      <c r="C478"/>
      <c r="D478"/>
      <c r="I478"/>
      <c r="J478"/>
    </row>
    <row r="479" spans="2:10" ht="15">
      <c r="B479"/>
      <c r="C479"/>
      <c r="D479"/>
      <c r="I479"/>
      <c r="J479"/>
    </row>
    <row r="480" spans="2:10" ht="15">
      <c r="B480"/>
      <c r="C480"/>
      <c r="D480"/>
      <c r="I480"/>
      <c r="J480"/>
    </row>
    <row r="481" spans="2:10" ht="15">
      <c r="B481"/>
      <c r="C481"/>
      <c r="D481"/>
      <c r="I481"/>
      <c r="J481"/>
    </row>
    <row r="482" spans="2:10" ht="15">
      <c r="B482"/>
      <c r="C482"/>
      <c r="D482"/>
      <c r="I482"/>
      <c r="J482"/>
    </row>
    <row r="483" spans="2:10" ht="15">
      <c r="B483"/>
      <c r="C483"/>
      <c r="D483"/>
      <c r="I483"/>
      <c r="J483"/>
    </row>
    <row r="484" spans="2:10" ht="15">
      <c r="B484"/>
      <c r="C484"/>
      <c r="D484"/>
      <c r="I484"/>
      <c r="J484"/>
    </row>
    <row r="485" spans="2:10" ht="15">
      <c r="B485"/>
      <c r="C485"/>
      <c r="D485"/>
      <c r="I485"/>
      <c r="J485"/>
    </row>
    <row r="486" spans="2:10" ht="15">
      <c r="B486"/>
      <c r="C486"/>
      <c r="D486"/>
      <c r="I486"/>
      <c r="J486"/>
    </row>
    <row r="487" spans="2:10" ht="15">
      <c r="B487"/>
      <c r="C487"/>
      <c r="D487"/>
      <c r="I487"/>
      <c r="J487"/>
    </row>
    <row r="488" spans="2:10" ht="15">
      <c r="B488"/>
      <c r="C488"/>
      <c r="D488"/>
      <c r="I488"/>
      <c r="J488"/>
    </row>
    <row r="489" spans="2:10" ht="15">
      <c r="B489"/>
      <c r="C489"/>
      <c r="D489"/>
      <c r="I489"/>
      <c r="J489"/>
    </row>
    <row r="490" spans="2:10" ht="15">
      <c r="B490"/>
      <c r="C490"/>
      <c r="D490"/>
      <c r="I490"/>
      <c r="J490"/>
    </row>
    <row r="491" spans="2:10" ht="15">
      <c r="B491"/>
      <c r="C491"/>
      <c r="D491"/>
      <c r="I491"/>
      <c r="J491"/>
    </row>
    <row r="492" spans="2:10" ht="15">
      <c r="B492"/>
      <c r="C492"/>
      <c r="D492"/>
      <c r="I492"/>
      <c r="J492"/>
    </row>
    <row r="493" spans="2:10" ht="15">
      <c r="B493"/>
      <c r="C493"/>
      <c r="D493"/>
      <c r="I493"/>
      <c r="J493"/>
    </row>
    <row r="494" spans="2:10" ht="15">
      <c r="B494"/>
      <c r="C494"/>
      <c r="D494"/>
      <c r="I494"/>
      <c r="J494"/>
    </row>
    <row r="495" spans="2:10" ht="15">
      <c r="B495"/>
      <c r="C495"/>
      <c r="D495"/>
      <c r="I495"/>
      <c r="J495"/>
    </row>
    <row r="496" spans="2:10" ht="15">
      <c r="B496"/>
      <c r="C496"/>
      <c r="D496"/>
      <c r="I496"/>
      <c r="J496"/>
    </row>
    <row r="497" spans="2:10" ht="15">
      <c r="B497"/>
      <c r="C497"/>
      <c r="D497"/>
      <c r="I497"/>
      <c r="J497"/>
    </row>
    <row r="498" spans="2:10" ht="15">
      <c r="B498"/>
      <c r="C498"/>
      <c r="D498"/>
      <c r="I498"/>
      <c r="J498"/>
    </row>
    <row r="499" spans="2:10" ht="15">
      <c r="B499"/>
      <c r="C499"/>
      <c r="D499"/>
      <c r="I499"/>
      <c r="J499"/>
    </row>
    <row r="500" spans="2:10" ht="15">
      <c r="B500"/>
      <c r="C500"/>
      <c r="D500"/>
      <c r="I500"/>
      <c r="J500"/>
    </row>
    <row r="501" spans="2:10" ht="15">
      <c r="B501"/>
      <c r="C501"/>
      <c r="D501"/>
      <c r="I501"/>
      <c r="J501"/>
    </row>
    <row r="502" spans="2:10" ht="15">
      <c r="B502"/>
      <c r="C502"/>
      <c r="D502"/>
      <c r="I502"/>
      <c r="J502"/>
    </row>
    <row r="503" spans="2:10" ht="15">
      <c r="B503"/>
      <c r="C503"/>
      <c r="D503"/>
      <c r="I503"/>
      <c r="J503"/>
    </row>
    <row r="504" spans="2:10" ht="15">
      <c r="B504"/>
      <c r="C504"/>
      <c r="D504"/>
      <c r="I504"/>
      <c r="J504"/>
    </row>
    <row r="505" spans="2:10" ht="15">
      <c r="B505"/>
      <c r="C505"/>
      <c r="D505"/>
      <c r="I505"/>
      <c r="J505"/>
    </row>
    <row r="506" spans="2:10" ht="15">
      <c r="B506"/>
      <c r="C506"/>
      <c r="D506"/>
      <c r="I506"/>
      <c r="J506"/>
    </row>
    <row r="507" spans="2:10" ht="15">
      <c r="B507"/>
      <c r="C507"/>
      <c r="D507"/>
      <c r="I507"/>
      <c r="J507"/>
    </row>
    <row r="508" spans="2:10" ht="15">
      <c r="B508"/>
      <c r="C508"/>
      <c r="D508"/>
      <c r="I508"/>
      <c r="J508"/>
    </row>
    <row r="509" spans="2:10" ht="15">
      <c r="B509"/>
      <c r="C509"/>
      <c r="D509"/>
      <c r="I509"/>
      <c r="J509"/>
    </row>
    <row r="510" spans="2:10" ht="15">
      <c r="B510"/>
      <c r="C510"/>
      <c r="D510"/>
      <c r="I510"/>
      <c r="J510"/>
    </row>
    <row r="511" spans="2:10" ht="15">
      <c r="B511"/>
      <c r="C511"/>
      <c r="D511"/>
      <c r="I511"/>
      <c r="J511"/>
    </row>
    <row r="512" spans="2:10" ht="15">
      <c r="B512"/>
      <c r="C512"/>
      <c r="D512"/>
      <c r="I512"/>
      <c r="J512"/>
    </row>
    <row r="513" spans="2:10" ht="15">
      <c r="B513"/>
      <c r="C513"/>
      <c r="D513"/>
      <c r="I513"/>
      <c r="J513"/>
    </row>
    <row r="514" spans="2:10" ht="15">
      <c r="B514"/>
      <c r="C514"/>
      <c r="D514"/>
      <c r="I514"/>
      <c r="J514"/>
    </row>
    <row r="515" spans="2:10" ht="15">
      <c r="B515"/>
      <c r="C515"/>
      <c r="D515"/>
      <c r="I515"/>
      <c r="J515"/>
    </row>
    <row r="516" spans="2:10" ht="15">
      <c r="B516"/>
      <c r="C516"/>
      <c r="D516"/>
      <c r="I516"/>
      <c r="J516"/>
    </row>
    <row r="517" spans="2:10" ht="15">
      <c r="B517"/>
      <c r="C517"/>
      <c r="D517"/>
      <c r="I517"/>
      <c r="J517"/>
    </row>
    <row r="518" spans="2:10" ht="15">
      <c r="B518"/>
      <c r="C518"/>
      <c r="D518"/>
      <c r="I518"/>
      <c r="J518"/>
    </row>
    <row r="519" spans="2:10" ht="15">
      <c r="B519"/>
      <c r="C519"/>
      <c r="D519"/>
      <c r="I519"/>
      <c r="J519"/>
    </row>
    <row r="520" spans="2:10" ht="15">
      <c r="B520"/>
      <c r="C520"/>
      <c r="D520"/>
      <c r="I520"/>
      <c r="J520"/>
    </row>
    <row r="521" spans="2:10" ht="15">
      <c r="B521"/>
      <c r="C521"/>
      <c r="D521"/>
      <c r="I521"/>
      <c r="J521"/>
    </row>
    <row r="522" spans="2:10" ht="15">
      <c r="B522"/>
      <c r="C522"/>
      <c r="D522"/>
      <c r="I522"/>
      <c r="J522"/>
    </row>
    <row r="523" spans="2:10" ht="15">
      <c r="B523"/>
      <c r="C523"/>
      <c r="D523"/>
      <c r="I523"/>
      <c r="J523"/>
    </row>
    <row r="524" spans="2:10" ht="15">
      <c r="B524"/>
      <c r="C524"/>
      <c r="D524"/>
      <c r="I524"/>
      <c r="J524"/>
    </row>
    <row r="525" spans="2:10" ht="15">
      <c r="B525"/>
      <c r="C525"/>
      <c r="D525"/>
      <c r="I525"/>
      <c r="J525"/>
    </row>
    <row r="526" spans="2:10" ht="15">
      <c r="B526"/>
      <c r="C526"/>
      <c r="D526"/>
      <c r="I526"/>
      <c r="J526"/>
    </row>
    <row r="527" spans="2:10" ht="15">
      <c r="B527"/>
      <c r="C527"/>
      <c r="D527"/>
      <c r="I527"/>
      <c r="J527"/>
    </row>
    <row r="528" spans="2:10" ht="15">
      <c r="B528"/>
      <c r="C528"/>
      <c r="D528"/>
      <c r="I528"/>
      <c r="J528"/>
    </row>
    <row r="529" spans="2:10" ht="15">
      <c r="B529"/>
      <c r="C529"/>
      <c r="D529"/>
      <c r="I529"/>
      <c r="J529"/>
    </row>
    <row r="530" spans="2:10" ht="15">
      <c r="B530"/>
      <c r="C530"/>
      <c r="D530"/>
      <c r="I530"/>
      <c r="J530"/>
    </row>
    <row r="531" spans="2:10" ht="15">
      <c r="B531"/>
      <c r="C531"/>
      <c r="D531"/>
      <c r="I531"/>
      <c r="J531"/>
    </row>
    <row r="532" spans="2:10" ht="15">
      <c r="B532"/>
      <c r="C532"/>
      <c r="D532"/>
      <c r="I532"/>
      <c r="J532"/>
    </row>
    <row r="533" spans="2:10" ht="15">
      <c r="B533"/>
      <c r="C533"/>
      <c r="D533"/>
      <c r="I533"/>
      <c r="J533"/>
    </row>
    <row r="534" spans="2:10" ht="15">
      <c r="B534"/>
      <c r="C534"/>
      <c r="D534"/>
      <c r="I534"/>
      <c r="J534"/>
    </row>
    <row r="535" spans="2:10" ht="15">
      <c r="B535"/>
      <c r="C535"/>
      <c r="D535"/>
      <c r="I535"/>
      <c r="J535"/>
    </row>
    <row r="536" spans="2:10" ht="15">
      <c r="B536"/>
      <c r="C536"/>
      <c r="D536"/>
      <c r="I536"/>
      <c r="J536"/>
    </row>
    <row r="537" spans="2:10" ht="15">
      <c r="B537"/>
      <c r="C537"/>
      <c r="D537"/>
      <c r="I537"/>
      <c r="J537"/>
    </row>
    <row r="538" spans="2:10" ht="15">
      <c r="B538"/>
      <c r="C538"/>
      <c r="D538"/>
      <c r="I538"/>
      <c r="J538"/>
    </row>
    <row r="539" spans="2:10" ht="15">
      <c r="B539"/>
      <c r="C539"/>
      <c r="D539"/>
      <c r="I539"/>
      <c r="J539"/>
    </row>
    <row r="540" spans="2:10" ht="15">
      <c r="B540"/>
      <c r="C540"/>
      <c r="D540"/>
      <c r="I540"/>
      <c r="J540"/>
    </row>
    <row r="541" spans="2:10" ht="15">
      <c r="B541"/>
      <c r="C541"/>
      <c r="D541"/>
      <c r="I541"/>
      <c r="J541"/>
    </row>
    <row r="542" spans="2:10" ht="15">
      <c r="B542"/>
      <c r="C542"/>
      <c r="D542"/>
      <c r="I542"/>
      <c r="J542"/>
    </row>
    <row r="543" spans="2:10" ht="15">
      <c r="B543"/>
      <c r="C543"/>
      <c r="D543"/>
      <c r="I543"/>
      <c r="J543"/>
    </row>
    <row r="544" spans="2:10" ht="15">
      <c r="B544"/>
      <c r="C544"/>
      <c r="D544"/>
      <c r="I544"/>
      <c r="J544"/>
    </row>
    <row r="545" spans="2:10" ht="15">
      <c r="B545"/>
      <c r="C545"/>
      <c r="D545"/>
      <c r="I545"/>
      <c r="J545"/>
    </row>
    <row r="546" spans="2:10" ht="15">
      <c r="B546"/>
      <c r="C546"/>
      <c r="D546"/>
      <c r="I546"/>
      <c r="J546"/>
    </row>
    <row r="547" spans="2:10" ht="15">
      <c r="B547"/>
      <c r="C547"/>
      <c r="D547"/>
      <c r="I547"/>
      <c r="J547"/>
    </row>
    <row r="548" spans="2:10" ht="15">
      <c r="B548"/>
      <c r="C548"/>
      <c r="D548"/>
      <c r="I548"/>
      <c r="J548"/>
    </row>
    <row r="549" spans="2:10" ht="15">
      <c r="B549"/>
      <c r="C549"/>
      <c r="D549"/>
      <c r="I549"/>
      <c r="J549"/>
    </row>
    <row r="550" spans="2:10" ht="15">
      <c r="B550"/>
      <c r="C550"/>
      <c r="D550"/>
      <c r="I550"/>
      <c r="J550"/>
    </row>
    <row r="551" spans="2:10" ht="15">
      <c r="B551"/>
      <c r="C551"/>
      <c r="D551"/>
      <c r="I551"/>
      <c r="J551"/>
    </row>
    <row r="552" spans="2:10" ht="15">
      <c r="B552"/>
      <c r="C552"/>
      <c r="D552"/>
      <c r="I552"/>
      <c r="J552"/>
    </row>
    <row r="553" spans="2:10" ht="15">
      <c r="B553"/>
      <c r="C553"/>
      <c r="D553"/>
      <c r="I553"/>
      <c r="J553"/>
    </row>
    <row r="554" spans="2:10" ht="15">
      <c r="B554"/>
      <c r="C554"/>
      <c r="D554"/>
      <c r="I554"/>
      <c r="J554"/>
    </row>
    <row r="555" spans="2:10" ht="15">
      <c r="B555"/>
      <c r="C555"/>
      <c r="D555"/>
      <c r="I555"/>
      <c r="J555"/>
    </row>
    <row r="556" spans="2:10" ht="15">
      <c r="B556"/>
      <c r="C556"/>
      <c r="D556"/>
      <c r="I556"/>
      <c r="J556"/>
    </row>
    <row r="557" spans="2:10" ht="15">
      <c r="B557"/>
      <c r="C557"/>
      <c r="D557"/>
      <c r="I557"/>
      <c r="J557"/>
    </row>
    <row r="558" spans="2:10" ht="15">
      <c r="B558"/>
      <c r="C558"/>
      <c r="D558"/>
      <c r="I558"/>
      <c r="J558"/>
    </row>
    <row r="559" spans="2:10" ht="15">
      <c r="B559"/>
      <c r="C559"/>
      <c r="D559"/>
      <c r="I559"/>
      <c r="J559"/>
    </row>
    <row r="560" spans="2:10" ht="15">
      <c r="B560"/>
      <c r="C560"/>
      <c r="D560"/>
      <c r="I560"/>
      <c r="J560"/>
    </row>
    <row r="561" spans="2:10" ht="15">
      <c r="B561"/>
      <c r="C561"/>
      <c r="D561"/>
      <c r="I561"/>
      <c r="J561"/>
    </row>
    <row r="562" spans="2:10" ht="15">
      <c r="B562"/>
      <c r="C562"/>
      <c r="D562"/>
      <c r="I562"/>
      <c r="J562"/>
    </row>
    <row r="563" spans="2:10" ht="15">
      <c r="B563"/>
      <c r="C563"/>
      <c r="D563"/>
      <c r="I563"/>
      <c r="J563"/>
    </row>
    <row r="564" spans="2:10" ht="15">
      <c r="B564"/>
      <c r="C564"/>
      <c r="D564"/>
      <c r="I564"/>
      <c r="J564"/>
    </row>
    <row r="565" spans="2:10" ht="15">
      <c r="B565"/>
      <c r="C565"/>
      <c r="D565"/>
      <c r="I565"/>
      <c r="J565"/>
    </row>
    <row r="566" spans="2:10" ht="15">
      <c r="B566"/>
      <c r="C566"/>
      <c r="D566"/>
      <c r="I566"/>
      <c r="J566"/>
    </row>
    <row r="567" spans="2:10" ht="15">
      <c r="B567"/>
      <c r="C567"/>
      <c r="D567"/>
      <c r="I567"/>
      <c r="J567"/>
    </row>
    <row r="568" spans="2:10" ht="15">
      <c r="B568"/>
      <c r="C568"/>
      <c r="D568"/>
      <c r="I568"/>
      <c r="J568"/>
    </row>
    <row r="569" spans="2:10" ht="15">
      <c r="B569"/>
      <c r="C569"/>
      <c r="D569"/>
      <c r="I569"/>
      <c r="J569"/>
    </row>
    <row r="570" spans="2:10" ht="15">
      <c r="B570"/>
      <c r="C570"/>
      <c r="D570"/>
      <c r="I570"/>
      <c r="J570"/>
    </row>
    <row r="571" spans="2:10" ht="15">
      <c r="B571"/>
      <c r="C571"/>
      <c r="D571"/>
      <c r="I571"/>
      <c r="J571"/>
    </row>
    <row r="572" spans="2:10" ht="15">
      <c r="B572"/>
      <c r="C572"/>
      <c r="D572"/>
      <c r="I572"/>
      <c r="J572"/>
    </row>
    <row r="573" spans="2:10" ht="15">
      <c r="B573"/>
      <c r="C573"/>
      <c r="D573"/>
      <c r="I573"/>
      <c r="J573"/>
    </row>
    <row r="574" spans="2:10" ht="15">
      <c r="B574"/>
      <c r="C574"/>
      <c r="D574"/>
      <c r="I574"/>
      <c r="J574"/>
    </row>
    <row r="575" spans="2:10" ht="15">
      <c r="B575"/>
      <c r="C575"/>
      <c r="D575"/>
      <c r="I575"/>
      <c r="J575"/>
    </row>
    <row r="576" spans="2:10" ht="15">
      <c r="B576"/>
      <c r="C576"/>
      <c r="D576"/>
      <c r="I576"/>
      <c r="J576"/>
    </row>
    <row r="577" spans="2:10" ht="15">
      <c r="B577"/>
      <c r="C577"/>
      <c r="D577"/>
      <c r="I577"/>
      <c r="J577"/>
    </row>
    <row r="578" spans="2:10" ht="15">
      <c r="B578"/>
      <c r="C578"/>
      <c r="D578"/>
      <c r="I578"/>
      <c r="J578"/>
    </row>
    <row r="579" spans="2:10" ht="15">
      <c r="B579"/>
      <c r="C579"/>
      <c r="D579"/>
      <c r="I579"/>
      <c r="J579"/>
    </row>
    <row r="580" spans="2:10" ht="15">
      <c r="B580"/>
      <c r="C580"/>
      <c r="D580"/>
      <c r="I580"/>
      <c r="J580"/>
    </row>
    <row r="581" spans="2:10" ht="15">
      <c r="B581"/>
      <c r="C581"/>
      <c r="D581"/>
      <c r="I581"/>
      <c r="J581"/>
    </row>
    <row r="582" spans="2:10" ht="15">
      <c r="B582"/>
      <c r="C582"/>
      <c r="D582"/>
      <c r="I582"/>
      <c r="J582"/>
    </row>
    <row r="583" spans="2:10" ht="15">
      <c r="B583"/>
      <c r="C583"/>
      <c r="D583"/>
      <c r="I583"/>
      <c r="J583"/>
    </row>
    <row r="584" spans="2:10" ht="15">
      <c r="B584"/>
      <c r="C584"/>
      <c r="D584"/>
      <c r="I584"/>
      <c r="J584"/>
    </row>
    <row r="585" spans="2:10" ht="15">
      <c r="B585"/>
      <c r="C585"/>
      <c r="D585"/>
      <c r="I585"/>
      <c r="J585"/>
    </row>
    <row r="586" spans="2:10" ht="15">
      <c r="B586"/>
      <c r="C586"/>
      <c r="D586"/>
      <c r="I586"/>
      <c r="J586"/>
    </row>
    <row r="587" spans="2:10" ht="15">
      <c r="B587"/>
      <c r="C587"/>
      <c r="D587"/>
      <c r="I587"/>
      <c r="J587"/>
    </row>
    <row r="588" spans="2:10" ht="15">
      <c r="B588"/>
      <c r="C588"/>
      <c r="D588"/>
      <c r="I588"/>
      <c r="J588"/>
    </row>
    <row r="589" spans="2:10" ht="15">
      <c r="B589"/>
      <c r="C589"/>
      <c r="D589"/>
      <c r="I589"/>
      <c r="J589"/>
    </row>
    <row r="590" spans="2:10" ht="15">
      <c r="B590"/>
      <c r="C590"/>
      <c r="D590"/>
      <c r="I590"/>
      <c r="J590"/>
    </row>
    <row r="591" spans="2:10" ht="15">
      <c r="B591"/>
      <c r="C591"/>
      <c r="D591"/>
      <c r="I591"/>
      <c r="J591"/>
    </row>
    <row r="592" spans="2:10" ht="15">
      <c r="B592"/>
      <c r="C592"/>
      <c r="D592"/>
      <c r="I592"/>
      <c r="J592"/>
    </row>
    <row r="593" spans="2:10" ht="15">
      <c r="B593"/>
      <c r="C593"/>
      <c r="D593"/>
      <c r="I593"/>
      <c r="J593"/>
    </row>
    <row r="594" spans="2:10" ht="15">
      <c r="B594"/>
      <c r="C594"/>
      <c r="D594"/>
      <c r="I594"/>
      <c r="J594"/>
    </row>
    <row r="595" spans="2:10" ht="15">
      <c r="B595"/>
      <c r="C595"/>
      <c r="D595"/>
      <c r="I595"/>
      <c r="J595"/>
    </row>
    <row r="596" spans="2:10" ht="15">
      <c r="B596"/>
      <c r="C596"/>
      <c r="D596"/>
      <c r="I596"/>
      <c r="J596"/>
    </row>
    <row r="597" spans="2:10" ht="15">
      <c r="B597"/>
      <c r="C597"/>
      <c r="D597"/>
      <c r="I597"/>
      <c r="J597"/>
    </row>
    <row r="598" spans="2:10" ht="15">
      <c r="B598"/>
      <c r="C598"/>
      <c r="D598"/>
      <c r="I598"/>
      <c r="J598"/>
    </row>
    <row r="599" spans="2:10" ht="15">
      <c r="B599"/>
      <c r="C599"/>
      <c r="D599"/>
      <c r="I599"/>
      <c r="J599"/>
    </row>
    <row r="600" spans="2:10" ht="15">
      <c r="B600"/>
      <c r="C600"/>
      <c r="D600"/>
      <c r="I600"/>
      <c r="J600"/>
    </row>
    <row r="601" spans="2:10" ht="15">
      <c r="B601"/>
      <c r="C601"/>
      <c r="D601"/>
      <c r="I601"/>
      <c r="J601"/>
    </row>
    <row r="602" spans="2:10" ht="15">
      <c r="B602"/>
      <c r="C602"/>
      <c r="D602"/>
      <c r="I602"/>
      <c r="J602"/>
    </row>
    <row r="603" spans="2:10" ht="15">
      <c r="B603"/>
      <c r="C603"/>
      <c r="D603"/>
      <c r="I603"/>
      <c r="J603"/>
    </row>
    <row r="604" spans="2:10" ht="15">
      <c r="B604"/>
      <c r="C604"/>
      <c r="D604"/>
      <c r="I604"/>
      <c r="J604"/>
    </row>
    <row r="605" spans="2:10" ht="15">
      <c r="B605"/>
      <c r="C605"/>
      <c r="D605"/>
      <c r="I605"/>
      <c r="J605"/>
    </row>
    <row r="606" spans="2:10" ht="15">
      <c r="B606"/>
      <c r="C606"/>
      <c r="D606"/>
      <c r="I606"/>
      <c r="J606"/>
    </row>
    <row r="607" spans="2:10" ht="15">
      <c r="B607"/>
      <c r="C607"/>
      <c r="D607"/>
      <c r="I607"/>
      <c r="J607"/>
    </row>
    <row r="608" spans="2:10" ht="15">
      <c r="B608"/>
      <c r="C608"/>
      <c r="D608"/>
      <c r="I608"/>
      <c r="J608"/>
    </row>
    <row r="609" spans="2:10" ht="15">
      <c r="B609"/>
      <c r="C609"/>
      <c r="D609"/>
      <c r="I609"/>
      <c r="J609"/>
    </row>
    <row r="610" spans="2:10" ht="15">
      <c r="B610"/>
      <c r="C610"/>
      <c r="D610"/>
      <c r="I610"/>
      <c r="J610"/>
    </row>
    <row r="611" spans="2:10" ht="15">
      <c r="B611"/>
      <c r="C611"/>
      <c r="D611"/>
      <c r="I611"/>
      <c r="J611"/>
    </row>
    <row r="612" spans="2:10" ht="15">
      <c r="B612"/>
      <c r="C612"/>
      <c r="D612"/>
      <c r="I612"/>
      <c r="J612"/>
    </row>
    <row r="613" spans="2:10" ht="15">
      <c r="B613"/>
      <c r="C613"/>
      <c r="D613"/>
      <c r="I613"/>
      <c r="J613"/>
    </row>
    <row r="614" spans="2:10" ht="15">
      <c r="B614"/>
      <c r="C614"/>
      <c r="D614"/>
      <c r="I614"/>
      <c r="J614"/>
    </row>
    <row r="615" spans="2:10" ht="15">
      <c r="B615"/>
      <c r="C615"/>
      <c r="D615"/>
      <c r="I615"/>
      <c r="J615"/>
    </row>
    <row r="616" spans="2:10" ht="15">
      <c r="B616"/>
      <c r="C616"/>
      <c r="D616"/>
      <c r="I616"/>
      <c r="J616"/>
    </row>
    <row r="617" spans="2:10" ht="15">
      <c r="B617"/>
      <c r="C617"/>
      <c r="D617"/>
      <c r="I617"/>
      <c r="J617"/>
    </row>
    <row r="618" spans="2:10" ht="15">
      <c r="B618"/>
      <c r="C618"/>
      <c r="D618"/>
      <c r="I618"/>
      <c r="J618"/>
    </row>
    <row r="619" spans="2:10" ht="15">
      <c r="B619"/>
      <c r="C619"/>
      <c r="D619"/>
      <c r="I619"/>
      <c r="J619"/>
    </row>
    <row r="620" spans="2:10" ht="15">
      <c r="B620"/>
      <c r="C620"/>
      <c r="D620"/>
      <c r="I620"/>
      <c r="J620"/>
    </row>
    <row r="621" spans="2:10" ht="15">
      <c r="B621"/>
      <c r="C621"/>
      <c r="D621"/>
      <c r="I621"/>
      <c r="J621"/>
    </row>
    <row r="622" spans="2:10" ht="15">
      <c r="B622"/>
      <c r="C622"/>
      <c r="D622"/>
      <c r="I622"/>
      <c r="J622"/>
    </row>
    <row r="623" spans="2:10" ht="15">
      <c r="B623"/>
      <c r="C623"/>
      <c r="D623"/>
      <c r="I623"/>
      <c r="J623"/>
    </row>
    <row r="624" spans="2:10" ht="15">
      <c r="B624"/>
      <c r="C624"/>
      <c r="D624"/>
      <c r="I624"/>
      <c r="J624"/>
    </row>
    <row r="625" spans="2:10" ht="15">
      <c r="B625"/>
      <c r="C625"/>
      <c r="D625"/>
      <c r="I625"/>
      <c r="J625"/>
    </row>
    <row r="626" spans="2:10" ht="15">
      <c r="B626"/>
      <c r="C626"/>
      <c r="D626"/>
      <c r="I626"/>
      <c r="J626"/>
    </row>
    <row r="627" spans="2:10" ht="15">
      <c r="B627"/>
      <c r="C627"/>
      <c r="D627"/>
      <c r="I627"/>
      <c r="J627"/>
    </row>
    <row r="628" spans="2:10" ht="15">
      <c r="B628"/>
      <c r="C628"/>
      <c r="D628"/>
      <c r="I628"/>
      <c r="J628"/>
    </row>
    <row r="629" spans="2:10" ht="15">
      <c r="B629"/>
      <c r="C629"/>
      <c r="D629"/>
      <c r="I629"/>
      <c r="J629"/>
    </row>
    <row r="630" spans="2:10" ht="15">
      <c r="B630"/>
      <c r="C630"/>
      <c r="D630"/>
      <c r="I630"/>
      <c r="J630"/>
    </row>
    <row r="631" spans="2:10" ht="15">
      <c r="B631"/>
      <c r="C631"/>
      <c r="D631"/>
      <c r="I631"/>
      <c r="J631"/>
    </row>
    <row r="632" spans="2:10" ht="15">
      <c r="B632"/>
      <c r="C632"/>
      <c r="D632"/>
      <c r="I632"/>
      <c r="J632"/>
    </row>
    <row r="633" spans="2:10" ht="15">
      <c r="B633"/>
      <c r="C633"/>
      <c r="D633"/>
      <c r="I633"/>
      <c r="J633"/>
    </row>
    <row r="634" spans="2:10" ht="15">
      <c r="B634"/>
      <c r="C634"/>
      <c r="D634"/>
      <c r="I634"/>
      <c r="J634"/>
    </row>
    <row r="635" spans="2:10" ht="15">
      <c r="B635"/>
      <c r="C635"/>
      <c r="D635"/>
      <c r="I635"/>
      <c r="J635"/>
    </row>
    <row r="636" spans="2:10" ht="15">
      <c r="B636"/>
      <c r="C636"/>
      <c r="D636"/>
      <c r="I636"/>
      <c r="J636"/>
    </row>
    <row r="637" spans="2:10" ht="15">
      <c r="B637"/>
      <c r="C637"/>
      <c r="D637"/>
      <c r="I637"/>
      <c r="J637"/>
    </row>
    <row r="638" spans="2:10" ht="15">
      <c r="B638"/>
      <c r="C638"/>
      <c r="D638"/>
      <c r="I638"/>
      <c r="J638"/>
    </row>
    <row r="639" spans="2:10" ht="15">
      <c r="B639"/>
      <c r="C639"/>
      <c r="D639"/>
      <c r="I639"/>
      <c r="J639"/>
    </row>
    <row r="640" spans="2:10" ht="15">
      <c r="B640"/>
      <c r="C640"/>
      <c r="D640"/>
      <c r="I640"/>
      <c r="J640"/>
    </row>
    <row r="641" spans="2:10" ht="15">
      <c r="B641"/>
      <c r="C641"/>
      <c r="D641"/>
      <c r="I641"/>
      <c r="J641"/>
    </row>
    <row r="642" spans="2:10" ht="15">
      <c r="B642"/>
      <c r="C642"/>
      <c r="D642"/>
      <c r="I642"/>
      <c r="J642"/>
    </row>
    <row r="643" spans="2:10" ht="15">
      <c r="B643"/>
      <c r="C643"/>
      <c r="D643"/>
      <c r="I643"/>
      <c r="J643"/>
    </row>
    <row r="644" spans="2:10" ht="15">
      <c r="B644"/>
      <c r="C644"/>
      <c r="D644"/>
      <c r="I644"/>
      <c r="J644"/>
    </row>
    <row r="645" spans="2:10" ht="15">
      <c r="B645"/>
      <c r="C645"/>
      <c r="D645"/>
      <c r="I645"/>
      <c r="J645"/>
    </row>
    <row r="646" spans="2:10" ht="15">
      <c r="B646"/>
      <c r="C646"/>
      <c r="D646"/>
      <c r="I646"/>
      <c r="J646"/>
    </row>
    <row r="647" spans="2:10" ht="15">
      <c r="B647"/>
      <c r="C647"/>
      <c r="D647"/>
      <c r="I647"/>
      <c r="J647"/>
    </row>
    <row r="648" spans="2:10" ht="15">
      <c r="B648"/>
      <c r="C648"/>
      <c r="D648"/>
      <c r="I648"/>
      <c r="J648"/>
    </row>
    <row r="649" spans="2:10" ht="15">
      <c r="B649"/>
      <c r="C649"/>
      <c r="D649"/>
      <c r="I649"/>
      <c r="J649"/>
    </row>
    <row r="650" spans="2:10" ht="15">
      <c r="B650"/>
      <c r="C650"/>
      <c r="D650"/>
      <c r="I650"/>
      <c r="J650"/>
    </row>
    <row r="651" spans="2:10" ht="15">
      <c r="B651"/>
      <c r="C651"/>
      <c r="D651"/>
      <c r="I651"/>
      <c r="J651"/>
    </row>
    <row r="652" spans="2:10" ht="15">
      <c r="B652"/>
      <c r="C652"/>
      <c r="D652"/>
      <c r="I652"/>
      <c r="J652"/>
    </row>
    <row r="653" spans="2:10" ht="15">
      <c r="B653"/>
      <c r="C653"/>
      <c r="D653"/>
      <c r="I653"/>
      <c r="J653"/>
    </row>
    <row r="654" spans="2:10" ht="15">
      <c r="B654"/>
      <c r="C654"/>
      <c r="D654"/>
      <c r="I654"/>
      <c r="J654"/>
    </row>
    <row r="655" spans="2:10" ht="15">
      <c r="B655"/>
      <c r="C655"/>
      <c r="D655"/>
      <c r="I655"/>
      <c r="J655"/>
    </row>
    <row r="656" spans="2:10" ht="15">
      <c r="B656"/>
      <c r="C656"/>
      <c r="D656"/>
      <c r="I656"/>
      <c r="J656"/>
    </row>
    <row r="657" spans="2:10" ht="15">
      <c r="B657"/>
      <c r="C657"/>
      <c r="D657"/>
      <c r="I657"/>
      <c r="J657"/>
    </row>
    <row r="658" spans="2:10" ht="15">
      <c r="B658"/>
      <c r="C658"/>
      <c r="D658"/>
      <c r="I658"/>
      <c r="J658"/>
    </row>
    <row r="659" spans="2:10" ht="15">
      <c r="B659"/>
      <c r="C659"/>
      <c r="D659"/>
      <c r="I659"/>
      <c r="J659"/>
    </row>
    <row r="660" spans="2:10" ht="15">
      <c r="B660"/>
      <c r="C660"/>
      <c r="D660"/>
      <c r="I660"/>
      <c r="J660"/>
    </row>
    <row r="661" spans="2:10" ht="15">
      <c r="B661"/>
      <c r="C661"/>
      <c r="D661"/>
      <c r="I661"/>
      <c r="J661"/>
    </row>
    <row r="662" spans="2:10" ht="15">
      <c r="B662"/>
      <c r="C662"/>
      <c r="D662"/>
      <c r="I662"/>
      <c r="J662"/>
    </row>
    <row r="663" spans="2:10" ht="15">
      <c r="B663"/>
      <c r="C663"/>
      <c r="D663"/>
      <c r="I663"/>
      <c r="J663"/>
    </row>
    <row r="664" spans="2:10" ht="15">
      <c r="B664"/>
      <c r="C664"/>
      <c r="D664"/>
      <c r="I664"/>
      <c r="J664"/>
    </row>
    <row r="665" spans="2:10" ht="15">
      <c r="B665"/>
      <c r="C665"/>
      <c r="D665"/>
      <c r="I665"/>
      <c r="J665"/>
    </row>
    <row r="666" spans="2:10" ht="15">
      <c r="B666"/>
      <c r="C666"/>
      <c r="D666"/>
      <c r="I666"/>
      <c r="J666"/>
    </row>
    <row r="667" spans="2:10" ht="15">
      <c r="B667"/>
      <c r="C667"/>
      <c r="D667"/>
      <c r="I667"/>
      <c r="J667"/>
    </row>
    <row r="668" spans="2:10" ht="15">
      <c r="B668"/>
      <c r="C668"/>
      <c r="D668"/>
      <c r="I668"/>
      <c r="J668"/>
    </row>
    <row r="669" spans="2:10" ht="15">
      <c r="B669"/>
      <c r="C669"/>
      <c r="D669"/>
      <c r="I669"/>
      <c r="J669"/>
    </row>
    <row r="670" spans="2:10" ht="15">
      <c r="B670"/>
      <c r="C670"/>
      <c r="D670"/>
      <c r="I670"/>
      <c r="J670"/>
    </row>
    <row r="671" spans="2:10" ht="15">
      <c r="B671"/>
      <c r="C671"/>
      <c r="D671"/>
      <c r="I671"/>
      <c r="J671"/>
    </row>
    <row r="672" spans="2:10" ht="15">
      <c r="B672"/>
      <c r="C672"/>
      <c r="D672"/>
      <c r="I672"/>
      <c r="J672"/>
    </row>
    <row r="673" spans="2:10" ht="15">
      <c r="B673"/>
      <c r="C673"/>
      <c r="D673"/>
      <c r="I673"/>
      <c r="J673"/>
    </row>
    <row r="674" spans="2:10" ht="15">
      <c r="B674"/>
      <c r="C674"/>
      <c r="D674"/>
      <c r="I674"/>
      <c r="J674"/>
    </row>
    <row r="675" spans="2:10" ht="15">
      <c r="B675"/>
      <c r="C675"/>
      <c r="D675"/>
      <c r="I675"/>
      <c r="J675"/>
    </row>
    <row r="676" spans="2:10" ht="15">
      <c r="B676"/>
      <c r="C676"/>
      <c r="D676"/>
      <c r="I676"/>
      <c r="J676"/>
    </row>
    <row r="677" spans="2:10" ht="15">
      <c r="B677"/>
      <c r="C677"/>
      <c r="D677"/>
      <c r="I677"/>
      <c r="J677"/>
    </row>
    <row r="678" spans="2:10" ht="15">
      <c r="B678"/>
      <c r="C678"/>
      <c r="D678"/>
      <c r="I678"/>
      <c r="J678"/>
    </row>
    <row r="679" spans="2:10" ht="15">
      <c r="B679"/>
      <c r="C679"/>
      <c r="D679"/>
      <c r="I679"/>
      <c r="J679"/>
    </row>
    <row r="680" spans="2:10" ht="15">
      <c r="B680"/>
      <c r="C680"/>
      <c r="D680"/>
      <c r="I680"/>
      <c r="J680"/>
    </row>
    <row r="681" spans="2:10" ht="15">
      <c r="B681"/>
      <c r="C681"/>
      <c r="D681"/>
      <c r="I681"/>
      <c r="J681"/>
    </row>
    <row r="682" spans="2:10" ht="15">
      <c r="B682"/>
      <c r="C682"/>
      <c r="D682"/>
      <c r="I682"/>
      <c r="J682"/>
    </row>
    <row r="683" spans="2:10" ht="15">
      <c r="B683"/>
      <c r="C683"/>
      <c r="D683"/>
      <c r="I683"/>
      <c r="J683"/>
    </row>
    <row r="684" spans="2:10" ht="15">
      <c r="B684"/>
      <c r="C684"/>
      <c r="D684"/>
      <c r="I684"/>
      <c r="J684"/>
    </row>
    <row r="685" spans="2:10" ht="15">
      <c r="B685"/>
      <c r="C685"/>
      <c r="D685"/>
      <c r="I685"/>
      <c r="J685"/>
    </row>
    <row r="686" spans="2:10" ht="15">
      <c r="B686"/>
      <c r="C686"/>
      <c r="D686"/>
      <c r="I686"/>
      <c r="J686"/>
    </row>
    <row r="687" spans="2:10" ht="15">
      <c r="B687"/>
      <c r="C687"/>
      <c r="D687"/>
      <c r="I687"/>
      <c r="J687"/>
    </row>
    <row r="688" spans="2:10" ht="15">
      <c r="B688"/>
      <c r="C688"/>
      <c r="D688"/>
      <c r="I688"/>
      <c r="J688"/>
    </row>
    <row r="689" spans="2:10" ht="15">
      <c r="B689"/>
      <c r="C689"/>
      <c r="D689"/>
      <c r="I689"/>
      <c r="J689"/>
    </row>
    <row r="690" spans="2:10" ht="15">
      <c r="B690"/>
      <c r="C690"/>
      <c r="D690"/>
      <c r="I690"/>
      <c r="J690"/>
    </row>
    <row r="691" spans="2:10" ht="15">
      <c r="B691"/>
      <c r="C691"/>
      <c r="D691"/>
      <c r="I691"/>
      <c r="J691"/>
    </row>
    <row r="692" spans="2:10" ht="15">
      <c r="B692"/>
      <c r="C692"/>
      <c r="D692"/>
      <c r="I692"/>
      <c r="J692"/>
    </row>
    <row r="693" spans="2:10" ht="15">
      <c r="B693"/>
      <c r="C693"/>
      <c r="D693"/>
      <c r="I693"/>
      <c r="J693"/>
    </row>
    <row r="694" spans="2:10" ht="15">
      <c r="B694"/>
      <c r="C694"/>
      <c r="D694"/>
      <c r="I694"/>
      <c r="J694"/>
    </row>
    <row r="695" spans="2:10" ht="15">
      <c r="B695"/>
      <c r="C695"/>
      <c r="D695"/>
      <c r="I695"/>
      <c r="J695"/>
    </row>
    <row r="696" spans="2:10" ht="15">
      <c r="B696"/>
      <c r="C696"/>
      <c r="D696"/>
      <c r="I696"/>
      <c r="J696"/>
    </row>
    <row r="697" spans="2:10" ht="15">
      <c r="B697"/>
      <c r="C697"/>
      <c r="D697"/>
      <c r="I697"/>
      <c r="J697"/>
    </row>
    <row r="698" spans="2:10" ht="15">
      <c r="B698"/>
      <c r="C698"/>
      <c r="D698"/>
      <c r="I698"/>
      <c r="J698"/>
    </row>
    <row r="699" spans="2:10" ht="15">
      <c r="B699"/>
      <c r="C699"/>
      <c r="D699"/>
      <c r="I699"/>
      <c r="J699"/>
    </row>
    <row r="700" spans="2:10" ht="15">
      <c r="B700"/>
      <c r="C700"/>
      <c r="D700"/>
      <c r="I700"/>
      <c r="J700"/>
    </row>
    <row r="701" spans="2:10" ht="15">
      <c r="B701"/>
      <c r="C701"/>
      <c r="D701"/>
      <c r="I701"/>
      <c r="J701"/>
    </row>
    <row r="702" spans="2:10" ht="15">
      <c r="B702"/>
      <c r="C702"/>
      <c r="D702"/>
      <c r="I702"/>
      <c r="J702"/>
    </row>
    <row r="703" spans="2:10" ht="15">
      <c r="B703"/>
      <c r="C703"/>
      <c r="D703"/>
      <c r="I703"/>
      <c r="J703"/>
    </row>
    <row r="704" spans="2:10" ht="15">
      <c r="B704"/>
      <c r="C704"/>
      <c r="D704"/>
      <c r="I704"/>
      <c r="J704"/>
    </row>
    <row r="705" spans="2:10" ht="15">
      <c r="B705"/>
      <c r="C705"/>
      <c r="D705"/>
      <c r="I705"/>
      <c r="J705"/>
    </row>
    <row r="706" spans="2:10" ht="15">
      <c r="B706"/>
      <c r="C706"/>
      <c r="D706"/>
      <c r="I706"/>
      <c r="J706"/>
    </row>
    <row r="707" spans="2:10" ht="15">
      <c r="B707"/>
      <c r="C707"/>
      <c r="D707"/>
      <c r="I707"/>
      <c r="J707"/>
    </row>
    <row r="708" spans="2:10" ht="15">
      <c r="B708"/>
      <c r="C708"/>
      <c r="D708"/>
      <c r="I708"/>
      <c r="J708"/>
    </row>
    <row r="709" spans="2:10" ht="15">
      <c r="B709"/>
      <c r="C709"/>
      <c r="D709"/>
      <c r="I709"/>
      <c r="J709"/>
    </row>
    <row r="710" spans="2:10" ht="15">
      <c r="B710"/>
      <c r="C710"/>
      <c r="D710"/>
      <c r="I710"/>
      <c r="J710"/>
    </row>
    <row r="711" spans="2:10" ht="15">
      <c r="B711"/>
      <c r="C711"/>
      <c r="D711"/>
      <c r="I711"/>
      <c r="J711"/>
    </row>
    <row r="712" spans="2:10" ht="15">
      <c r="B712"/>
      <c r="C712"/>
      <c r="D712"/>
      <c r="I712"/>
      <c r="J712"/>
    </row>
    <row r="713" spans="2:10" ht="15">
      <c r="B713"/>
      <c r="C713"/>
      <c r="D713"/>
      <c r="I713"/>
      <c r="J713"/>
    </row>
    <row r="714" spans="2:10" ht="15">
      <c r="B714"/>
      <c r="C714"/>
      <c r="D714"/>
      <c r="I714"/>
      <c r="J714"/>
    </row>
    <row r="715" spans="2:10" ht="15">
      <c r="B715"/>
      <c r="C715"/>
      <c r="D715"/>
      <c r="I715"/>
      <c r="J715"/>
    </row>
    <row r="716" spans="2:10" ht="15">
      <c r="B716"/>
      <c r="C716"/>
      <c r="D716"/>
      <c r="I716"/>
      <c r="J716"/>
    </row>
    <row r="717" spans="2:10" ht="15">
      <c r="B717"/>
      <c r="C717"/>
      <c r="D717"/>
      <c r="I717"/>
      <c r="J717"/>
    </row>
    <row r="718" spans="2:10" ht="15">
      <c r="B718"/>
      <c r="C718"/>
      <c r="D718"/>
      <c r="I718"/>
      <c r="J718"/>
    </row>
    <row r="719" spans="2:10" ht="15">
      <c r="B719"/>
      <c r="C719"/>
      <c r="D719"/>
      <c r="I719"/>
      <c r="J719"/>
    </row>
    <row r="720" spans="2:10" ht="15">
      <c r="B720"/>
      <c r="C720"/>
      <c r="D720"/>
      <c r="I720"/>
      <c r="J720"/>
    </row>
    <row r="721" spans="2:10" ht="15">
      <c r="B721"/>
      <c r="C721"/>
      <c r="D721"/>
      <c r="I721"/>
      <c r="J721"/>
    </row>
    <row r="722" spans="2:10" ht="15">
      <c r="B722"/>
      <c r="C722"/>
      <c r="D722"/>
      <c r="I722"/>
      <c r="J722"/>
    </row>
    <row r="723" spans="2:10" ht="15">
      <c r="B723"/>
      <c r="C723"/>
      <c r="D723"/>
      <c r="I723"/>
      <c r="J723"/>
    </row>
    <row r="724" spans="2:10" ht="15">
      <c r="B724"/>
      <c r="C724"/>
      <c r="D724"/>
      <c r="I724"/>
      <c r="J724"/>
    </row>
    <row r="725" spans="2:10" ht="15">
      <c r="B725"/>
      <c r="C725"/>
      <c r="D725"/>
      <c r="I725"/>
      <c r="J725"/>
    </row>
    <row r="726" spans="2:10" ht="15">
      <c r="B726"/>
      <c r="C726"/>
      <c r="D726"/>
      <c r="I726"/>
      <c r="J726"/>
    </row>
    <row r="727" spans="2:10" ht="15">
      <c r="B727"/>
      <c r="C727"/>
      <c r="D727"/>
      <c r="I727"/>
      <c r="J727"/>
    </row>
    <row r="728" spans="2:10" ht="15">
      <c r="B728"/>
      <c r="C728"/>
      <c r="D728"/>
      <c r="I728"/>
      <c r="J728"/>
    </row>
    <row r="729" spans="2:10" ht="15">
      <c r="B729"/>
      <c r="C729"/>
      <c r="D729"/>
      <c r="I729"/>
      <c r="J729"/>
    </row>
    <row r="730" spans="2:10" ht="15">
      <c r="B730"/>
      <c r="C730"/>
      <c r="D730"/>
      <c r="I730"/>
      <c r="J730"/>
    </row>
    <row r="731" spans="2:10" ht="15">
      <c r="B731"/>
      <c r="C731"/>
      <c r="D731"/>
      <c r="I731"/>
      <c r="J731"/>
    </row>
    <row r="732" spans="2:10" ht="15">
      <c r="B732"/>
      <c r="C732"/>
      <c r="D732"/>
      <c r="I732"/>
      <c r="J732"/>
    </row>
    <row r="733" spans="2:10" ht="15">
      <c r="B733"/>
      <c r="C733"/>
      <c r="D733"/>
      <c r="I733"/>
      <c r="J733"/>
    </row>
    <row r="734" spans="2:10" ht="15">
      <c r="B734"/>
      <c r="C734"/>
      <c r="D734"/>
      <c r="I734"/>
      <c r="J734"/>
    </row>
    <row r="735" spans="2:10" ht="15">
      <c r="B735"/>
      <c r="C735"/>
      <c r="D735"/>
      <c r="I735"/>
      <c r="J735"/>
    </row>
    <row r="736" spans="2:10" ht="15">
      <c r="B736"/>
      <c r="C736"/>
      <c r="D736"/>
      <c r="I736"/>
      <c r="J736"/>
    </row>
    <row r="737" spans="2:10" ht="15">
      <c r="B737"/>
      <c r="C737"/>
      <c r="D737"/>
      <c r="I737"/>
      <c r="J737"/>
    </row>
    <row r="738" spans="2:10" ht="15">
      <c r="B738"/>
      <c r="C738"/>
      <c r="D738"/>
      <c r="I738"/>
      <c r="J738"/>
    </row>
    <row r="739" spans="2:10" ht="15">
      <c r="B739"/>
      <c r="C739"/>
      <c r="D739"/>
      <c r="I739"/>
      <c r="J739"/>
    </row>
    <row r="740" spans="2:10" ht="15">
      <c r="B740"/>
      <c r="C740"/>
      <c r="D740"/>
      <c r="I740"/>
      <c r="J740"/>
    </row>
    <row r="741" spans="2:10" ht="15">
      <c r="B741"/>
      <c r="C741"/>
      <c r="D741"/>
      <c r="I741"/>
      <c r="J741"/>
    </row>
    <row r="742" spans="2:10" ht="15">
      <c r="B742"/>
      <c r="C742"/>
      <c r="D742"/>
      <c r="I742"/>
      <c r="J742"/>
    </row>
    <row r="743" spans="2:10" ht="15">
      <c r="B743"/>
      <c r="C743"/>
      <c r="D743"/>
      <c r="I743"/>
      <c r="J743"/>
    </row>
    <row r="744" spans="2:10" ht="15">
      <c r="B744"/>
      <c r="C744"/>
      <c r="D744"/>
      <c r="I744"/>
      <c r="J744"/>
    </row>
    <row r="745" spans="2:10" ht="15">
      <c r="B745"/>
      <c r="C745"/>
      <c r="D745"/>
      <c r="I745"/>
      <c r="J745"/>
    </row>
    <row r="746" spans="2:10" ht="15">
      <c r="B746"/>
      <c r="C746"/>
      <c r="D746"/>
      <c r="I746"/>
      <c r="J746"/>
    </row>
    <row r="747" spans="2:10" ht="15">
      <c r="B747"/>
      <c r="C747"/>
      <c r="D747"/>
      <c r="I747"/>
      <c r="J747"/>
    </row>
    <row r="748" spans="2:10" ht="15">
      <c r="B748"/>
      <c r="C748"/>
      <c r="D748"/>
      <c r="I748"/>
      <c r="J748"/>
    </row>
    <row r="749" spans="2:10" ht="15">
      <c r="B749"/>
      <c r="C749"/>
      <c r="D749"/>
      <c r="I749"/>
      <c r="J749"/>
    </row>
    <row r="750" spans="2:10" ht="15">
      <c r="B750"/>
      <c r="C750"/>
      <c r="D750"/>
      <c r="I750"/>
      <c r="J750"/>
    </row>
    <row r="751" spans="2:10" ht="15">
      <c r="B751"/>
      <c r="C751"/>
      <c r="D751"/>
      <c r="I751"/>
      <c r="J751"/>
    </row>
    <row r="752" spans="2:10" ht="15">
      <c r="B752"/>
      <c r="C752"/>
      <c r="D752"/>
      <c r="I752"/>
      <c r="J752"/>
    </row>
    <row r="753" spans="2:10" ht="15">
      <c r="B753"/>
      <c r="C753"/>
      <c r="D753"/>
      <c r="I753"/>
      <c r="J753"/>
    </row>
    <row r="754" spans="2:10" ht="15">
      <c r="B754"/>
      <c r="C754"/>
      <c r="D754"/>
      <c r="I754"/>
      <c r="J754"/>
    </row>
    <row r="755" spans="2:10" ht="15">
      <c r="B755"/>
      <c r="C755"/>
      <c r="D755"/>
      <c r="I755"/>
      <c r="J755"/>
    </row>
    <row r="756" spans="2:10" ht="15">
      <c r="B756"/>
      <c r="C756"/>
      <c r="D756"/>
      <c r="I756"/>
      <c r="J756"/>
    </row>
    <row r="757" spans="2:10" ht="15">
      <c r="B757"/>
      <c r="C757"/>
      <c r="D757"/>
      <c r="I757"/>
      <c r="J757"/>
    </row>
    <row r="758" spans="2:10" ht="15">
      <c r="B758"/>
      <c r="C758"/>
      <c r="D758"/>
      <c r="I758"/>
      <c r="J758"/>
    </row>
    <row r="759" spans="2:10" ht="15">
      <c r="B759"/>
      <c r="C759"/>
      <c r="D759"/>
      <c r="I759"/>
      <c r="J759"/>
    </row>
    <row r="760" spans="2:10" ht="15">
      <c r="B760"/>
      <c r="C760"/>
      <c r="D760"/>
      <c r="I760"/>
      <c r="J760"/>
    </row>
    <row r="761" spans="2:10" ht="15">
      <c r="B761"/>
      <c r="C761"/>
      <c r="D761"/>
      <c r="I761"/>
      <c r="J761"/>
    </row>
    <row r="762" spans="2:10" ht="15">
      <c r="B762"/>
      <c r="C762"/>
      <c r="D762"/>
      <c r="I762"/>
      <c r="J762"/>
    </row>
    <row r="763" spans="2:10" ht="15">
      <c r="B763"/>
      <c r="C763"/>
      <c r="D763"/>
      <c r="I763"/>
      <c r="J763"/>
    </row>
    <row r="764" spans="2:10" ht="15">
      <c r="B764"/>
      <c r="C764"/>
      <c r="D764"/>
      <c r="I764"/>
      <c r="J764"/>
    </row>
    <row r="765" spans="2:10" ht="15">
      <c r="B765"/>
      <c r="C765"/>
      <c r="D765"/>
      <c r="I765"/>
      <c r="J765"/>
    </row>
    <row r="766" spans="2:10" ht="15">
      <c r="B766"/>
      <c r="C766"/>
      <c r="D766"/>
      <c r="I766"/>
      <c r="J766"/>
    </row>
    <row r="767" spans="2:10" ht="15">
      <c r="B767"/>
      <c r="C767"/>
      <c r="D767"/>
      <c r="I767"/>
      <c r="J767"/>
    </row>
    <row r="768" spans="2:10" ht="15">
      <c r="B768"/>
      <c r="C768"/>
      <c r="D768"/>
      <c r="I768"/>
      <c r="J768"/>
    </row>
    <row r="769" spans="2:10" ht="15">
      <c r="B769"/>
      <c r="C769"/>
      <c r="D769"/>
      <c r="I769"/>
      <c r="J769"/>
    </row>
    <row r="770" spans="2:10" ht="15">
      <c r="B770"/>
      <c r="C770"/>
      <c r="D770"/>
      <c r="I770"/>
      <c r="J770"/>
    </row>
    <row r="771" spans="2:10" ht="15">
      <c r="B771"/>
      <c r="C771"/>
      <c r="D771"/>
      <c r="I771"/>
      <c r="J771"/>
    </row>
    <row r="772" spans="2:10" ht="15">
      <c r="B772"/>
      <c r="C772"/>
      <c r="D772"/>
      <c r="I772"/>
      <c r="J772"/>
    </row>
    <row r="773" spans="2:10" ht="15">
      <c r="B773"/>
      <c r="C773"/>
      <c r="D773"/>
      <c r="I773"/>
      <c r="J773"/>
    </row>
    <row r="774" spans="2:10" ht="15">
      <c r="B774"/>
      <c r="C774"/>
      <c r="D774"/>
      <c r="I774"/>
      <c r="J774"/>
    </row>
    <row r="775" spans="2:10" ht="15">
      <c r="B775"/>
      <c r="C775"/>
      <c r="D775"/>
      <c r="I775"/>
      <c r="J775"/>
    </row>
    <row r="776" spans="2:10" ht="15">
      <c r="B776"/>
      <c r="C776"/>
      <c r="D776"/>
      <c r="I776"/>
      <c r="J776"/>
    </row>
    <row r="777" spans="2:10" ht="15">
      <c r="B777"/>
      <c r="C777"/>
      <c r="D777"/>
      <c r="I777"/>
      <c r="J777"/>
    </row>
    <row r="778" spans="2:10" ht="15">
      <c r="B778"/>
      <c r="C778"/>
      <c r="D778"/>
      <c r="I778"/>
      <c r="J778"/>
    </row>
    <row r="779" spans="2:10" ht="15">
      <c r="B779"/>
      <c r="C779"/>
      <c r="D779"/>
      <c r="I779"/>
      <c r="J779"/>
    </row>
    <row r="780" spans="2:10" ht="15">
      <c r="B780"/>
      <c r="C780"/>
      <c r="D780"/>
      <c r="I780"/>
      <c r="J780"/>
    </row>
    <row r="781" spans="2:10" ht="15">
      <c r="B781"/>
      <c r="C781"/>
      <c r="D781"/>
      <c r="I781"/>
      <c r="J781"/>
    </row>
    <row r="782" spans="2:10" ht="15">
      <c r="B782"/>
      <c r="C782"/>
      <c r="D782"/>
      <c r="I782"/>
      <c r="J782"/>
    </row>
    <row r="783" spans="2:10" ht="15">
      <c r="B783"/>
      <c r="C783"/>
      <c r="D783"/>
      <c r="I783"/>
      <c r="J783"/>
    </row>
    <row r="784" spans="2:10" ht="15">
      <c r="B784"/>
      <c r="C784"/>
      <c r="D784"/>
      <c r="I784"/>
      <c r="J784"/>
    </row>
    <row r="785" spans="2:10" ht="15">
      <c r="B785"/>
      <c r="C785"/>
      <c r="D785"/>
      <c r="I785"/>
      <c r="J785"/>
    </row>
    <row r="786" spans="2:10" ht="15">
      <c r="B786"/>
      <c r="C786"/>
      <c r="D786"/>
      <c r="I786"/>
      <c r="J786"/>
    </row>
    <row r="787" spans="2:10" ht="15">
      <c r="B787"/>
      <c r="C787"/>
      <c r="D787"/>
      <c r="I787"/>
      <c r="J787"/>
    </row>
    <row r="788" spans="2:10" ht="15">
      <c r="B788"/>
      <c r="C788"/>
      <c r="D788"/>
      <c r="I788"/>
      <c r="J788"/>
    </row>
    <row r="789" spans="2:10" ht="15">
      <c r="B789"/>
      <c r="C789"/>
      <c r="D789"/>
      <c r="I789"/>
      <c r="J789"/>
    </row>
    <row r="790" spans="2:10" ht="15">
      <c r="B790"/>
      <c r="C790"/>
      <c r="D790"/>
      <c r="I790"/>
      <c r="J790"/>
    </row>
    <row r="791" spans="2:10" ht="15">
      <c r="B791"/>
      <c r="C791"/>
      <c r="D791"/>
      <c r="I791"/>
      <c r="J791"/>
    </row>
    <row r="792" spans="2:10" ht="15">
      <c r="B792"/>
      <c r="C792"/>
      <c r="D792"/>
      <c r="I792"/>
      <c r="J792"/>
    </row>
    <row r="793" spans="2:10" ht="15">
      <c r="B793"/>
      <c r="C793"/>
      <c r="D793"/>
      <c r="I793"/>
      <c r="J793"/>
    </row>
    <row r="794" spans="2:10" ht="15">
      <c r="B794"/>
      <c r="C794"/>
      <c r="D794"/>
      <c r="I794"/>
      <c r="J794"/>
    </row>
    <row r="795" spans="2:10" ht="15">
      <c r="B795"/>
      <c r="C795"/>
      <c r="D795"/>
      <c r="I795"/>
      <c r="J795"/>
    </row>
    <row r="796" spans="2:10" ht="15">
      <c r="B796"/>
      <c r="C796"/>
      <c r="D796"/>
      <c r="I796"/>
      <c r="J796"/>
    </row>
    <row r="797" spans="2:10" ht="15">
      <c r="B797"/>
      <c r="C797"/>
      <c r="D797"/>
      <c r="I797"/>
      <c r="J797"/>
    </row>
    <row r="798" spans="2:10" ht="15">
      <c r="B798"/>
      <c r="C798"/>
      <c r="D798"/>
      <c r="I798"/>
      <c r="J798"/>
    </row>
    <row r="799" spans="2:10" ht="15">
      <c r="B799"/>
      <c r="C799"/>
      <c r="D799"/>
      <c r="I799"/>
      <c r="J799"/>
    </row>
    <row r="800" spans="2:10" ht="15">
      <c r="B800"/>
      <c r="C800"/>
      <c r="D800"/>
      <c r="I800"/>
      <c r="J800"/>
    </row>
    <row r="801" spans="2:10" ht="15">
      <c r="B801"/>
      <c r="C801"/>
      <c r="D801"/>
      <c r="I801"/>
      <c r="J801"/>
    </row>
    <row r="802" spans="2:10" ht="15">
      <c r="B802"/>
      <c r="C802"/>
      <c r="D802"/>
      <c r="I802"/>
      <c r="J802"/>
    </row>
    <row r="803" spans="2:10" ht="15">
      <c r="B803"/>
      <c r="C803"/>
      <c r="D803"/>
      <c r="I803"/>
      <c r="J803"/>
    </row>
    <row r="804" spans="2:10" ht="15">
      <c r="B804"/>
      <c r="C804"/>
      <c r="D804"/>
      <c r="I804"/>
      <c r="J804"/>
    </row>
    <row r="805" spans="2:10" ht="15">
      <c r="B805"/>
      <c r="C805"/>
      <c r="D805"/>
      <c r="I805"/>
      <c r="J805"/>
    </row>
    <row r="806" spans="2:10" ht="15">
      <c r="B806"/>
      <c r="C806"/>
      <c r="D806"/>
      <c r="I806"/>
      <c r="J806"/>
    </row>
    <row r="807" spans="2:10" ht="15">
      <c r="B807"/>
      <c r="C807"/>
      <c r="D807"/>
      <c r="I807"/>
      <c r="J807"/>
    </row>
    <row r="808" spans="2:10" ht="15">
      <c r="B808"/>
      <c r="C808"/>
      <c r="D808"/>
      <c r="I808"/>
      <c r="J808"/>
    </row>
    <row r="809" spans="2:10" ht="15">
      <c r="B809"/>
      <c r="C809"/>
      <c r="D809"/>
      <c r="I809"/>
      <c r="J809"/>
    </row>
    <row r="810" spans="2:10" ht="15">
      <c r="B810"/>
      <c r="C810"/>
      <c r="D810"/>
      <c r="I810"/>
      <c r="J810"/>
    </row>
    <row r="811" spans="2:10" ht="15">
      <c r="B811"/>
      <c r="C811"/>
      <c r="D811"/>
      <c r="I811"/>
      <c r="J811"/>
    </row>
    <row r="812" spans="2:10" ht="15">
      <c r="B812"/>
      <c r="C812"/>
      <c r="D812"/>
      <c r="I812"/>
      <c r="J812"/>
    </row>
    <row r="813" spans="2:10" ht="15">
      <c r="B813"/>
      <c r="C813"/>
      <c r="D813"/>
      <c r="I813"/>
      <c r="J813"/>
    </row>
    <row r="814" spans="2:10" ht="15">
      <c r="B814"/>
      <c r="C814"/>
      <c r="D814"/>
      <c r="I814"/>
      <c r="J814"/>
    </row>
    <row r="815" spans="2:10" ht="15">
      <c r="B815"/>
      <c r="C815"/>
      <c r="D815"/>
      <c r="I815"/>
      <c r="J815"/>
    </row>
    <row r="816" spans="2:10" ht="15">
      <c r="B816"/>
      <c r="C816"/>
      <c r="D816"/>
      <c r="I816"/>
      <c r="J816"/>
    </row>
    <row r="817" spans="2:10" ht="15">
      <c r="B817"/>
      <c r="C817"/>
      <c r="D817"/>
      <c r="I817"/>
      <c r="J817"/>
    </row>
    <row r="818" spans="2:10" ht="15">
      <c r="B818"/>
      <c r="C818"/>
      <c r="D818"/>
      <c r="I818"/>
      <c r="J818"/>
    </row>
    <row r="819" spans="2:10" ht="15">
      <c r="B819"/>
      <c r="C819"/>
      <c r="D819"/>
      <c r="I819"/>
      <c r="J819"/>
    </row>
    <row r="820" spans="2:10" ht="15">
      <c r="B820"/>
      <c r="C820"/>
      <c r="D820"/>
      <c r="I820"/>
      <c r="J820"/>
    </row>
    <row r="821" spans="2:10" ht="15">
      <c r="B821"/>
      <c r="C821"/>
      <c r="D821"/>
      <c r="I821"/>
      <c r="J821"/>
    </row>
    <row r="822" spans="2:10" ht="15">
      <c r="B822"/>
      <c r="C822"/>
      <c r="D822"/>
      <c r="I822"/>
      <c r="J822"/>
    </row>
    <row r="823" spans="2:10" ht="15">
      <c r="B823"/>
      <c r="C823"/>
      <c r="D823"/>
      <c r="I823"/>
      <c r="J823"/>
    </row>
    <row r="824" spans="2:10" ht="15">
      <c r="B824"/>
      <c r="C824"/>
      <c r="D824"/>
      <c r="I824"/>
      <c r="J824"/>
    </row>
    <row r="825" spans="2:10" ht="15">
      <c r="B825"/>
      <c r="C825"/>
      <c r="D825"/>
      <c r="I825"/>
      <c r="J825"/>
    </row>
    <row r="826" spans="2:10" ht="15">
      <c r="B826"/>
      <c r="C826"/>
      <c r="D826"/>
      <c r="I826"/>
      <c r="J826"/>
    </row>
    <row r="827" spans="2:10" ht="15">
      <c r="B827"/>
      <c r="C827"/>
      <c r="D827"/>
      <c r="I827"/>
      <c r="J827"/>
    </row>
    <row r="828" spans="2:10" ht="15">
      <c r="B828"/>
      <c r="C828"/>
      <c r="D828"/>
      <c r="I828"/>
      <c r="J828"/>
    </row>
    <row r="829" spans="2:10" ht="15">
      <c r="B829"/>
      <c r="C829"/>
      <c r="D829"/>
      <c r="I829"/>
      <c r="J829"/>
    </row>
    <row r="830" spans="2:10" ht="15">
      <c r="B830"/>
      <c r="C830"/>
      <c r="D830"/>
      <c r="I830"/>
      <c r="J830"/>
    </row>
    <row r="831" spans="2:10" ht="15">
      <c r="B831"/>
      <c r="C831"/>
      <c r="D831"/>
      <c r="I831"/>
      <c r="J831"/>
    </row>
    <row r="832" spans="2:10" ht="15">
      <c r="B832"/>
      <c r="C832"/>
      <c r="D832"/>
      <c r="I832"/>
      <c r="J832"/>
    </row>
    <row r="833" spans="2:10" ht="15">
      <c r="B833"/>
      <c r="C833"/>
      <c r="D833"/>
      <c r="I833"/>
      <c r="J833"/>
    </row>
    <row r="834" spans="2:10" ht="15">
      <c r="B834"/>
      <c r="C834"/>
      <c r="D834"/>
      <c r="I834"/>
      <c r="J834"/>
    </row>
    <row r="835" spans="2:10" ht="15">
      <c r="B835"/>
      <c r="C835"/>
      <c r="D835"/>
      <c r="I835"/>
      <c r="J835"/>
    </row>
    <row r="836" spans="2:10" ht="15">
      <c r="B836"/>
      <c r="C836"/>
      <c r="D836"/>
      <c r="I836"/>
      <c r="J836"/>
    </row>
    <row r="837" spans="2:10" ht="15">
      <c r="B837"/>
      <c r="C837"/>
      <c r="D837"/>
      <c r="I837"/>
      <c r="J837"/>
    </row>
    <row r="838" spans="2:10" ht="15">
      <c r="B838"/>
      <c r="C838"/>
      <c r="D838"/>
      <c r="I838"/>
      <c r="J838"/>
    </row>
    <row r="839" spans="2:10" ht="15">
      <c r="B839"/>
      <c r="C839"/>
      <c r="D839"/>
      <c r="I839"/>
      <c r="J839"/>
    </row>
    <row r="840" spans="2:10" ht="15">
      <c r="B840"/>
      <c r="C840"/>
      <c r="D840"/>
      <c r="I840"/>
      <c r="J840"/>
    </row>
    <row r="841" spans="2:10" ht="15">
      <c r="B841"/>
      <c r="C841"/>
      <c r="D841"/>
      <c r="I841"/>
      <c r="J841"/>
    </row>
    <row r="842" spans="2:10" ht="15">
      <c r="B842"/>
      <c r="C842"/>
      <c r="D842"/>
      <c r="I842"/>
      <c r="J842"/>
    </row>
    <row r="843" spans="2:10" ht="15">
      <c r="B843"/>
      <c r="C843"/>
      <c r="D843"/>
      <c r="I843"/>
      <c r="J843"/>
    </row>
    <row r="844" spans="2:10" ht="15">
      <c r="B844"/>
      <c r="C844"/>
      <c r="D844"/>
      <c r="I844"/>
      <c r="J844"/>
    </row>
    <row r="845" spans="2:10" ht="15">
      <c r="B845"/>
      <c r="C845"/>
      <c r="D845"/>
      <c r="I845"/>
      <c r="J845"/>
    </row>
    <row r="846" spans="2:10" ht="15">
      <c r="B846"/>
      <c r="C846"/>
      <c r="D846"/>
      <c r="I846"/>
      <c r="J846"/>
    </row>
    <row r="847" spans="2:10" ht="15">
      <c r="B847"/>
      <c r="C847"/>
      <c r="D847"/>
      <c r="I847"/>
      <c r="J847"/>
    </row>
    <row r="848" spans="2:10" ht="15">
      <c r="B848"/>
      <c r="C848"/>
      <c r="D848"/>
      <c r="I848"/>
      <c r="J848"/>
    </row>
    <row r="849" spans="2:10" ht="15">
      <c r="B849"/>
      <c r="C849"/>
      <c r="D849"/>
      <c r="I849"/>
      <c r="J849"/>
    </row>
    <row r="850" spans="2:10" ht="15">
      <c r="B850"/>
      <c r="C850"/>
      <c r="D850"/>
      <c r="I850"/>
      <c r="J850"/>
    </row>
    <row r="851" spans="2:10" ht="15">
      <c r="B851"/>
      <c r="C851"/>
      <c r="D851"/>
      <c r="I851"/>
      <c r="J851"/>
    </row>
    <row r="852" spans="2:10" ht="15">
      <c r="B852"/>
      <c r="C852"/>
      <c r="D852"/>
      <c r="I852"/>
      <c r="J852"/>
    </row>
    <row r="853" spans="2:10" ht="15">
      <c r="B853"/>
      <c r="C853"/>
      <c r="D853"/>
      <c r="I853"/>
      <c r="J853"/>
    </row>
    <row r="854" spans="2:10" ht="15">
      <c r="B854"/>
      <c r="C854"/>
      <c r="D854"/>
      <c r="I854"/>
      <c r="J854"/>
    </row>
    <row r="855" spans="2:10" ht="15">
      <c r="B855"/>
      <c r="C855"/>
      <c r="D855"/>
      <c r="I855"/>
      <c r="J855"/>
    </row>
    <row r="856" spans="2:10" ht="15">
      <c r="B856"/>
      <c r="C856"/>
      <c r="D856"/>
      <c r="I856"/>
      <c r="J856"/>
    </row>
    <row r="857" spans="2:10" ht="15">
      <c r="B857"/>
      <c r="C857"/>
      <c r="D857"/>
      <c r="I857"/>
      <c r="J857"/>
    </row>
    <row r="858" spans="2:10" ht="15">
      <c r="B858"/>
      <c r="C858"/>
      <c r="D858"/>
      <c r="I858"/>
      <c r="J858"/>
    </row>
    <row r="859" spans="2:10" ht="15">
      <c r="B859"/>
      <c r="C859"/>
      <c r="D859"/>
      <c r="I859"/>
      <c r="J859"/>
    </row>
    <row r="860" spans="2:10" ht="15">
      <c r="B860"/>
      <c r="C860"/>
      <c r="D860"/>
      <c r="I860"/>
      <c r="J860"/>
    </row>
    <row r="861" spans="2:10" ht="15">
      <c r="B861"/>
      <c r="C861"/>
      <c r="D861"/>
      <c r="I861"/>
      <c r="J861"/>
    </row>
    <row r="862" spans="2:10" ht="15">
      <c r="B862"/>
      <c r="C862"/>
      <c r="D862"/>
      <c r="I862"/>
      <c r="J862"/>
    </row>
    <row r="863" spans="2:10" ht="15">
      <c r="B863"/>
      <c r="C863"/>
      <c r="D863"/>
      <c r="I863"/>
      <c r="J863"/>
    </row>
    <row r="864" spans="2:10" ht="15">
      <c r="B864"/>
      <c r="C864"/>
      <c r="D864"/>
      <c r="I864"/>
      <c r="J864"/>
    </row>
    <row r="865" spans="2:10" ht="15">
      <c r="B865"/>
      <c r="C865"/>
      <c r="D865"/>
      <c r="I865"/>
      <c r="J865"/>
    </row>
    <row r="866" spans="2:10" ht="15">
      <c r="B866"/>
      <c r="C866"/>
      <c r="D866"/>
      <c r="I866"/>
      <c r="J866"/>
    </row>
    <row r="867" spans="2:10" ht="15">
      <c r="B867"/>
      <c r="C867"/>
      <c r="D867"/>
      <c r="I867"/>
      <c r="J867"/>
    </row>
    <row r="868" spans="2:10" ht="15">
      <c r="B868"/>
      <c r="C868"/>
      <c r="D868"/>
      <c r="I868"/>
      <c r="J868"/>
    </row>
    <row r="869" spans="2:10" ht="15">
      <c r="B869"/>
      <c r="C869"/>
      <c r="D869"/>
      <c r="I869"/>
      <c r="J869"/>
    </row>
    <row r="870" spans="2:10" ht="15">
      <c r="B870"/>
      <c r="C870"/>
      <c r="D870"/>
      <c r="I870"/>
      <c r="J870"/>
    </row>
    <row r="871" spans="2:10" ht="15">
      <c r="B871"/>
      <c r="C871"/>
      <c r="D871"/>
      <c r="I871"/>
      <c r="J871"/>
    </row>
    <row r="872" spans="2:10" ht="15">
      <c r="B872"/>
      <c r="C872"/>
      <c r="D872"/>
      <c r="I872"/>
      <c r="J872"/>
    </row>
    <row r="873" spans="2:10" ht="15">
      <c r="B873"/>
      <c r="C873"/>
      <c r="D873"/>
      <c r="I873"/>
      <c r="J873"/>
    </row>
    <row r="874" spans="2:10" ht="15">
      <c r="B874"/>
      <c r="C874"/>
      <c r="D874"/>
      <c r="I874"/>
      <c r="J874"/>
    </row>
    <row r="875" spans="2:10" ht="15">
      <c r="B875"/>
      <c r="C875"/>
      <c r="D875"/>
      <c r="I875"/>
      <c r="J875"/>
    </row>
    <row r="876" spans="2:10" ht="15">
      <c r="B876"/>
      <c r="C876"/>
      <c r="D876"/>
      <c r="I876"/>
      <c r="J876"/>
    </row>
    <row r="877" spans="2:10" ht="15">
      <c r="B877"/>
      <c r="C877"/>
      <c r="D877"/>
      <c r="I877"/>
      <c r="J877"/>
    </row>
    <row r="878" spans="2:10" ht="15">
      <c r="B878"/>
      <c r="C878"/>
      <c r="D878"/>
      <c r="I878"/>
      <c r="J878"/>
    </row>
    <row r="879" spans="2:10" ht="15">
      <c r="B879"/>
      <c r="C879"/>
      <c r="D879"/>
      <c r="I879"/>
      <c r="J879"/>
    </row>
    <row r="880" spans="2:10" ht="15">
      <c r="B880"/>
      <c r="C880"/>
      <c r="D880"/>
      <c r="I880"/>
      <c r="J880"/>
    </row>
    <row r="881" spans="2:10" ht="15">
      <c r="B881"/>
      <c r="C881"/>
      <c r="D881"/>
      <c r="I881"/>
      <c r="J881"/>
    </row>
    <row r="882" spans="2:10" ht="15">
      <c r="B882"/>
      <c r="C882"/>
      <c r="D882"/>
      <c r="I882"/>
      <c r="J882"/>
    </row>
    <row r="883" spans="2:10" ht="15">
      <c r="B883"/>
      <c r="C883"/>
      <c r="D883"/>
      <c r="I883"/>
      <c r="J883"/>
    </row>
    <row r="884" spans="2:10" ht="15">
      <c r="B884"/>
      <c r="C884"/>
      <c r="D884"/>
      <c r="I884"/>
      <c r="J884"/>
    </row>
    <row r="885" spans="2:10" ht="15">
      <c r="B885"/>
      <c r="C885"/>
      <c r="D885"/>
      <c r="I885"/>
      <c r="J885"/>
    </row>
    <row r="886" spans="2:10" ht="15">
      <c r="B886"/>
      <c r="C886"/>
      <c r="D886"/>
      <c r="I886"/>
      <c r="J886"/>
    </row>
    <row r="887" spans="2:10" ht="15">
      <c r="B887"/>
      <c r="C887"/>
      <c r="D887"/>
      <c r="I887"/>
      <c r="J887"/>
    </row>
    <row r="888" spans="2:10" ht="15">
      <c r="B888"/>
      <c r="C888"/>
      <c r="D888"/>
      <c r="I888"/>
      <c r="J888"/>
    </row>
    <row r="889" spans="2:10" ht="15">
      <c r="B889"/>
      <c r="C889"/>
      <c r="D889"/>
      <c r="I889"/>
      <c r="J889"/>
    </row>
    <row r="890" spans="2:10" ht="15">
      <c r="B890"/>
      <c r="C890"/>
      <c r="D890"/>
      <c r="I890"/>
      <c r="J890"/>
    </row>
    <row r="891" spans="2:10" ht="15">
      <c r="B891"/>
      <c r="C891"/>
      <c r="D891"/>
      <c r="I891"/>
      <c r="J891"/>
    </row>
    <row r="892" spans="2:10" ht="15">
      <c r="B892"/>
      <c r="C892"/>
      <c r="D892"/>
      <c r="I892"/>
      <c r="J892"/>
    </row>
    <row r="893" spans="2:10" ht="15">
      <c r="B893"/>
      <c r="C893"/>
      <c r="D893"/>
      <c r="I893"/>
      <c r="J893"/>
    </row>
    <row r="894" spans="2:10" ht="15">
      <c r="B894"/>
      <c r="C894"/>
      <c r="D894"/>
      <c r="I894"/>
      <c r="J894"/>
    </row>
    <row r="895" spans="2:10" ht="15">
      <c r="B895"/>
      <c r="C895"/>
      <c r="D895"/>
      <c r="I895"/>
      <c r="J895"/>
    </row>
    <row r="896" spans="2:10" ht="15">
      <c r="B896"/>
      <c r="C896"/>
      <c r="D896"/>
      <c r="I896"/>
      <c r="J896"/>
    </row>
    <row r="897" spans="2:10" ht="15">
      <c r="B897"/>
      <c r="C897"/>
      <c r="D897"/>
      <c r="I897"/>
      <c r="J897"/>
    </row>
    <row r="898" spans="2:10" ht="15">
      <c r="B898"/>
      <c r="C898"/>
      <c r="D898"/>
      <c r="I898"/>
      <c r="J898"/>
    </row>
    <row r="899" spans="2:10" ht="15">
      <c r="B899"/>
      <c r="C899"/>
      <c r="D899"/>
      <c r="I899"/>
      <c r="J899"/>
    </row>
    <row r="900" spans="2:10" ht="15">
      <c r="B900"/>
      <c r="C900"/>
      <c r="D900"/>
      <c r="I900"/>
      <c r="J900"/>
    </row>
    <row r="901" spans="2:10" ht="15">
      <c r="B901"/>
      <c r="C901"/>
      <c r="D901"/>
      <c r="I901"/>
      <c r="J901"/>
    </row>
    <row r="902" spans="2:10" ht="15">
      <c r="B902"/>
      <c r="C902"/>
      <c r="D902"/>
      <c r="I902"/>
      <c r="J902"/>
    </row>
    <row r="903" spans="2:10" ht="15">
      <c r="B903"/>
      <c r="C903"/>
      <c r="D903"/>
      <c r="I903"/>
      <c r="J903"/>
    </row>
    <row r="904" spans="2:10" ht="15">
      <c r="B904"/>
      <c r="C904"/>
      <c r="D904"/>
      <c r="I904"/>
      <c r="J904"/>
    </row>
    <row r="905" spans="2:10" ht="15">
      <c r="B905"/>
      <c r="C905"/>
      <c r="D905"/>
      <c r="I905"/>
      <c r="J905"/>
    </row>
    <row r="906" spans="2:10" ht="15">
      <c r="B906"/>
      <c r="C906"/>
      <c r="D906"/>
      <c r="I906"/>
      <c r="J906"/>
    </row>
    <row r="907" spans="2:10" ht="15">
      <c r="B907"/>
      <c r="C907"/>
      <c r="D907"/>
      <c r="I907"/>
      <c r="J907"/>
    </row>
    <row r="908" spans="2:10" ht="15">
      <c r="B908"/>
      <c r="C908"/>
      <c r="D908"/>
      <c r="I908"/>
      <c r="J908"/>
    </row>
    <row r="909" spans="2:10" ht="15">
      <c r="B909"/>
      <c r="C909"/>
      <c r="D909"/>
      <c r="I909"/>
      <c r="J909"/>
    </row>
    <row r="910" spans="2:10" ht="15">
      <c r="B910"/>
      <c r="C910"/>
      <c r="D910"/>
      <c r="I910"/>
      <c r="J910"/>
    </row>
    <row r="911" spans="2:10" ht="15">
      <c r="B911"/>
      <c r="C911"/>
      <c r="D911"/>
      <c r="I911"/>
      <c r="J911"/>
    </row>
    <row r="912" spans="2:10" ht="15">
      <c r="B912"/>
      <c r="C912"/>
      <c r="D912"/>
      <c r="I912"/>
      <c r="J912"/>
    </row>
    <row r="913" spans="2:10" ht="15">
      <c r="B913"/>
      <c r="C913"/>
      <c r="D913"/>
      <c r="I913"/>
      <c r="J913"/>
    </row>
    <row r="914" spans="2:10" ht="15">
      <c r="B914"/>
      <c r="C914"/>
      <c r="D914"/>
      <c r="I914"/>
      <c r="J914"/>
    </row>
    <row r="915" spans="2:10" ht="15">
      <c r="B915"/>
      <c r="C915"/>
      <c r="D915"/>
      <c r="I915"/>
      <c r="J915"/>
    </row>
    <row r="916" spans="2:10" ht="15">
      <c r="B916"/>
      <c r="C916"/>
      <c r="D916"/>
      <c r="I916"/>
      <c r="J916"/>
    </row>
    <row r="917" spans="2:10" ht="15">
      <c r="B917"/>
      <c r="C917"/>
      <c r="D917"/>
      <c r="I917"/>
      <c r="J917"/>
    </row>
    <row r="918" spans="2:10" ht="15">
      <c r="B918"/>
      <c r="C918"/>
      <c r="D918"/>
      <c r="I918"/>
      <c r="J918"/>
    </row>
    <row r="919" spans="2:10" ht="15">
      <c r="B919"/>
      <c r="C919"/>
      <c r="D919"/>
      <c r="I919"/>
      <c r="J919"/>
    </row>
    <row r="920" spans="2:10" ht="15">
      <c r="B920"/>
      <c r="C920"/>
      <c r="D920"/>
      <c r="I920"/>
      <c r="J920"/>
    </row>
    <row r="921" spans="2:10" ht="15">
      <c r="B921"/>
      <c r="C921"/>
      <c r="D921"/>
      <c r="I921"/>
      <c r="J921"/>
    </row>
    <row r="922" spans="2:10" ht="15">
      <c r="B922"/>
      <c r="C922"/>
      <c r="D922"/>
      <c r="I922"/>
      <c r="J922"/>
    </row>
    <row r="923" spans="2:10" ht="15">
      <c r="B923"/>
      <c r="C923"/>
      <c r="D923"/>
      <c r="I923"/>
      <c r="J923"/>
    </row>
    <row r="924" spans="2:10" ht="15">
      <c r="B924"/>
      <c r="C924"/>
      <c r="D924"/>
      <c r="I924"/>
      <c r="J924"/>
    </row>
    <row r="925" spans="2:10" ht="15">
      <c r="B925"/>
      <c r="C925"/>
      <c r="D925"/>
      <c r="I925"/>
      <c r="J925"/>
    </row>
    <row r="926" spans="2:10" ht="15">
      <c r="B926"/>
      <c r="C926"/>
      <c r="D926"/>
      <c r="I926"/>
      <c r="J926"/>
    </row>
    <row r="927" spans="2:10" ht="15">
      <c r="B927"/>
      <c r="C927"/>
      <c r="D927"/>
      <c r="I927"/>
      <c r="J927"/>
    </row>
    <row r="928" spans="2:10" ht="15">
      <c r="B928"/>
      <c r="C928"/>
      <c r="D928"/>
      <c r="I928"/>
      <c r="J928"/>
    </row>
    <row r="929" spans="2:10" ht="15">
      <c r="B929"/>
      <c r="C929"/>
      <c r="D929"/>
      <c r="I929"/>
      <c r="J929"/>
    </row>
    <row r="930" spans="2:10" ht="15">
      <c r="B930"/>
      <c r="C930"/>
      <c r="D930"/>
      <c r="I930"/>
      <c r="J930"/>
    </row>
    <row r="931" spans="2:10" ht="15">
      <c r="B931"/>
      <c r="C931"/>
      <c r="D931"/>
      <c r="I931"/>
      <c r="J931"/>
    </row>
    <row r="932" spans="2:10" ht="15">
      <c r="B932"/>
      <c r="C932"/>
      <c r="D932"/>
      <c r="I932"/>
      <c r="J932"/>
    </row>
    <row r="933" spans="2:10" ht="15">
      <c r="B933"/>
      <c r="C933"/>
      <c r="D933"/>
      <c r="I933"/>
      <c r="J933"/>
    </row>
    <row r="934" spans="2:10" ht="15">
      <c r="B934"/>
      <c r="C934"/>
      <c r="D934"/>
      <c r="I934"/>
      <c r="J934"/>
    </row>
    <row r="935" spans="2:10" ht="15">
      <c r="B935"/>
      <c r="C935"/>
      <c r="D935"/>
      <c r="I935"/>
      <c r="J935"/>
    </row>
    <row r="936" spans="2:10" ht="15">
      <c r="B936"/>
      <c r="C936"/>
      <c r="D936"/>
      <c r="I936"/>
      <c r="J936"/>
    </row>
    <row r="937" spans="2:10" ht="15">
      <c r="B937"/>
      <c r="C937"/>
      <c r="D937"/>
      <c r="I937"/>
      <c r="J937"/>
    </row>
    <row r="938" spans="2:10" ht="15">
      <c r="B938"/>
      <c r="C938"/>
      <c r="D938"/>
      <c r="I938"/>
      <c r="J938"/>
    </row>
    <row r="939" spans="2:10" ht="15">
      <c r="B939"/>
      <c r="C939"/>
      <c r="D939"/>
      <c r="I939"/>
      <c r="J939"/>
    </row>
    <row r="940" spans="2:10" ht="15">
      <c r="B940"/>
      <c r="C940"/>
      <c r="D940"/>
      <c r="I940"/>
      <c r="J940"/>
    </row>
    <row r="941" spans="2:10" ht="15">
      <c r="B941"/>
      <c r="C941"/>
      <c r="D941"/>
      <c r="I941"/>
      <c r="J941"/>
    </row>
    <row r="942" spans="2:10" ht="15">
      <c r="B942"/>
      <c r="C942"/>
      <c r="D942"/>
      <c r="I942"/>
      <c r="J942"/>
    </row>
    <row r="943" spans="2:10" ht="15">
      <c r="B943"/>
      <c r="C943"/>
      <c r="D943"/>
      <c r="I943"/>
      <c r="J943"/>
    </row>
    <row r="944" spans="2:10" ht="15">
      <c r="B944"/>
      <c r="C944"/>
      <c r="D944"/>
      <c r="I944"/>
      <c r="J944"/>
    </row>
    <row r="945" spans="2:10" ht="15">
      <c r="B945"/>
      <c r="C945"/>
      <c r="D945"/>
      <c r="I945"/>
      <c r="J945"/>
    </row>
    <row r="946" spans="2:10" ht="15">
      <c r="B946"/>
      <c r="C946"/>
      <c r="D946"/>
      <c r="I946"/>
      <c r="J946"/>
    </row>
    <row r="947" spans="2:10" ht="15">
      <c r="B947"/>
      <c r="C947"/>
      <c r="D947"/>
      <c r="I947"/>
      <c r="J947"/>
    </row>
    <row r="948" spans="2:10" ht="15">
      <c r="B948"/>
      <c r="C948"/>
      <c r="D948"/>
      <c r="I948"/>
      <c r="J948"/>
    </row>
    <row r="949" spans="2:10" ht="15">
      <c r="B949"/>
      <c r="C949"/>
      <c r="D949"/>
      <c r="I949"/>
      <c r="J949"/>
    </row>
    <row r="950" spans="2:10" ht="15">
      <c r="B950"/>
      <c r="C950"/>
      <c r="D950"/>
      <c r="I950"/>
      <c r="J950"/>
    </row>
    <row r="951" spans="2:10" ht="15">
      <c r="B951"/>
      <c r="C951"/>
      <c r="D951"/>
      <c r="I951"/>
      <c r="J951"/>
    </row>
    <row r="952" spans="2:10" ht="15">
      <c r="B952"/>
      <c r="C952"/>
      <c r="D952"/>
      <c r="I952"/>
      <c r="J952"/>
    </row>
    <row r="953" spans="2:10" ht="15">
      <c r="B953"/>
      <c r="C953"/>
      <c r="D953"/>
      <c r="I953"/>
      <c r="J953"/>
    </row>
    <row r="954" spans="2:10" ht="15">
      <c r="B954"/>
      <c r="C954"/>
      <c r="D954"/>
      <c r="I954"/>
      <c r="J954"/>
    </row>
    <row r="955" spans="2:10" ht="15">
      <c r="B955"/>
      <c r="C955"/>
      <c r="D955"/>
      <c r="I955"/>
      <c r="J955"/>
    </row>
    <row r="956" spans="2:10" ht="15">
      <c r="B956"/>
      <c r="C956"/>
      <c r="D956"/>
      <c r="I956"/>
      <c r="J956"/>
    </row>
    <row r="957" spans="2:10" ht="15">
      <c r="B957"/>
      <c r="C957"/>
      <c r="D957"/>
      <c r="I957"/>
      <c r="J957"/>
    </row>
    <row r="958" spans="2:10" ht="15">
      <c r="B958"/>
      <c r="C958"/>
      <c r="D958"/>
      <c r="I958"/>
      <c r="J958"/>
    </row>
    <row r="959" spans="2:10" ht="15">
      <c r="B959"/>
      <c r="C959"/>
      <c r="D959"/>
      <c r="I959"/>
      <c r="J959"/>
    </row>
    <row r="960" spans="2:10" ht="15">
      <c r="B960"/>
      <c r="C960"/>
      <c r="D960"/>
      <c r="I960"/>
      <c r="J960"/>
    </row>
    <row r="961" spans="2:10" ht="15">
      <c r="B961"/>
      <c r="C961"/>
      <c r="D961"/>
      <c r="I961"/>
      <c r="J961"/>
    </row>
    <row r="962" spans="2:10" ht="15">
      <c r="B962"/>
      <c r="C962"/>
      <c r="D962"/>
      <c r="I962"/>
      <c r="J962"/>
    </row>
    <row r="963" spans="2:10" ht="15">
      <c r="B963"/>
      <c r="C963"/>
      <c r="D963"/>
      <c r="I963"/>
      <c r="J963"/>
    </row>
    <row r="964" spans="2:10" ht="15">
      <c r="B964"/>
      <c r="C964"/>
      <c r="D964"/>
      <c r="I964"/>
      <c r="J964"/>
    </row>
    <row r="965" spans="2:10" ht="15">
      <c r="B965"/>
      <c r="C965"/>
      <c r="D965"/>
      <c r="I965"/>
      <c r="J965"/>
    </row>
    <row r="966" spans="2:10" ht="15">
      <c r="B966"/>
      <c r="C966"/>
      <c r="D966"/>
      <c r="I966"/>
      <c r="J966"/>
    </row>
    <row r="967" spans="2:10" ht="15">
      <c r="B967"/>
      <c r="C967"/>
      <c r="D967"/>
      <c r="I967"/>
      <c r="J967"/>
    </row>
    <row r="968" spans="2:10" ht="15">
      <c r="B968"/>
      <c r="C968"/>
      <c r="D968"/>
      <c r="I968"/>
      <c r="J968"/>
    </row>
    <row r="969" spans="2:10" ht="15">
      <c r="B969"/>
      <c r="C969"/>
      <c r="D969"/>
      <c r="I969"/>
      <c r="J969"/>
    </row>
    <row r="970" spans="2:10" ht="15">
      <c r="B970"/>
      <c r="C970"/>
      <c r="D970"/>
      <c r="I970"/>
      <c r="J970"/>
    </row>
    <row r="971" spans="2:10" ht="15">
      <c r="B971"/>
      <c r="C971"/>
      <c r="D971"/>
      <c r="I971"/>
      <c r="J971"/>
    </row>
    <row r="972" spans="2:10" ht="15">
      <c r="B972"/>
      <c r="C972"/>
      <c r="D972"/>
      <c r="I972"/>
      <c r="J972"/>
    </row>
    <row r="973" spans="2:10" ht="15">
      <c r="B973"/>
      <c r="C973"/>
      <c r="D973"/>
      <c r="I973"/>
      <c r="J973"/>
    </row>
    <row r="974" spans="2:10" ht="15">
      <c r="B974"/>
      <c r="C974"/>
      <c r="D974"/>
      <c r="I974"/>
      <c r="J974"/>
    </row>
    <row r="975" spans="2:10" ht="15">
      <c r="B975"/>
      <c r="C975"/>
      <c r="D975"/>
      <c r="I975"/>
      <c r="J975"/>
    </row>
    <row r="976" spans="2:10" ht="15">
      <c r="B976"/>
      <c r="C976"/>
      <c r="D976"/>
      <c r="I976"/>
      <c r="J976"/>
    </row>
    <row r="977" spans="2:10" ht="15">
      <c r="B977"/>
      <c r="C977"/>
      <c r="D977"/>
      <c r="I977"/>
      <c r="J977"/>
    </row>
    <row r="978" spans="2:10" ht="15">
      <c r="B978"/>
      <c r="C978"/>
      <c r="D978"/>
      <c r="I978"/>
      <c r="J978"/>
    </row>
    <row r="979" spans="2:10" ht="15">
      <c r="B979"/>
      <c r="C979"/>
      <c r="D979"/>
      <c r="I979"/>
      <c r="J979"/>
    </row>
    <row r="980" spans="2:10" ht="15">
      <c r="B980"/>
      <c r="C980"/>
      <c r="D980"/>
      <c r="I980"/>
      <c r="J980"/>
    </row>
    <row r="981" spans="2:10" ht="15">
      <c r="B981"/>
      <c r="C981"/>
      <c r="D981"/>
      <c r="I981"/>
      <c r="J981"/>
    </row>
    <row r="982" spans="2:10" ht="15">
      <c r="B982"/>
      <c r="C982"/>
      <c r="D982"/>
      <c r="I982"/>
      <c r="J982"/>
    </row>
    <row r="983" spans="2:10" ht="15">
      <c r="B983"/>
      <c r="C983"/>
      <c r="D983"/>
      <c r="I983"/>
      <c r="J983"/>
    </row>
    <row r="984" spans="2:10" ht="15">
      <c r="B984"/>
      <c r="C984"/>
      <c r="D984"/>
      <c r="I984"/>
      <c r="J984"/>
    </row>
    <row r="985" spans="2:10" ht="15">
      <c r="B985"/>
      <c r="C985"/>
      <c r="D985"/>
      <c r="I985"/>
      <c r="J985"/>
    </row>
    <row r="986" spans="2:10" ht="15">
      <c r="B986"/>
      <c r="C986"/>
      <c r="D986"/>
      <c r="I986"/>
      <c r="J986"/>
    </row>
    <row r="987" spans="2:10" ht="15">
      <c r="B987"/>
      <c r="C987"/>
      <c r="D987"/>
      <c r="I987"/>
      <c r="J987"/>
    </row>
    <row r="988" spans="2:10" ht="15">
      <c r="B988"/>
      <c r="C988"/>
      <c r="D988"/>
      <c r="I988"/>
      <c r="J988"/>
    </row>
    <row r="989" spans="2:10" ht="15">
      <c r="B989"/>
      <c r="C989"/>
      <c r="D989"/>
      <c r="I989"/>
      <c r="J989"/>
    </row>
    <row r="990" spans="2:10" ht="15">
      <c r="B990"/>
      <c r="C990"/>
      <c r="D990"/>
      <c r="I990"/>
      <c r="J990"/>
    </row>
    <row r="991" spans="2:10" ht="15">
      <c r="B991"/>
      <c r="C991"/>
      <c r="D991"/>
      <c r="I991"/>
      <c r="J991"/>
    </row>
    <row r="992" spans="2:10" ht="15">
      <c r="B992"/>
      <c r="C992"/>
      <c r="D992"/>
      <c r="I992"/>
      <c r="J992"/>
    </row>
    <row r="993" spans="2:10" ht="15">
      <c r="B993"/>
      <c r="C993"/>
      <c r="D993"/>
      <c r="I993"/>
      <c r="J993"/>
    </row>
    <row r="994" spans="2:10" ht="15">
      <c r="B994"/>
      <c r="C994"/>
      <c r="D994"/>
      <c r="I994"/>
      <c r="J994"/>
    </row>
    <row r="995" spans="2:10" ht="15">
      <c r="B995"/>
      <c r="C995"/>
      <c r="D995"/>
      <c r="I995"/>
      <c r="J995"/>
    </row>
    <row r="996" spans="2:10" ht="15">
      <c r="B996"/>
      <c r="C996"/>
      <c r="D996"/>
      <c r="I996"/>
      <c r="J996"/>
    </row>
    <row r="997" spans="2:10" ht="15">
      <c r="B997"/>
      <c r="C997"/>
      <c r="D997"/>
      <c r="I997"/>
      <c r="J997"/>
    </row>
    <row r="998" spans="2:10" ht="15">
      <c r="B998"/>
      <c r="C998"/>
      <c r="D998"/>
      <c r="I998"/>
      <c r="J998"/>
    </row>
    <row r="999" spans="2:10" ht="15">
      <c r="B999"/>
      <c r="C999"/>
      <c r="D999"/>
      <c r="I999"/>
      <c r="J999"/>
    </row>
    <row r="1000" spans="2:10" ht="15">
      <c r="B1000"/>
      <c r="C1000"/>
      <c r="D1000"/>
      <c r="I1000"/>
      <c r="J1000"/>
    </row>
    <row r="1001" spans="2:10" ht="15">
      <c r="B1001"/>
      <c r="C1001"/>
      <c r="D1001"/>
      <c r="I1001"/>
      <c r="J1001"/>
    </row>
    <row r="1002" spans="2:10" ht="15">
      <c r="B1002"/>
      <c r="C1002"/>
      <c r="D1002"/>
      <c r="I1002"/>
      <c r="J1002"/>
    </row>
    <row r="1003" spans="2:10" ht="15">
      <c r="B1003"/>
      <c r="C1003"/>
      <c r="D1003"/>
      <c r="I1003"/>
      <c r="J1003"/>
    </row>
    <row r="1004" spans="2:10" ht="15">
      <c r="B1004"/>
      <c r="C1004"/>
      <c r="D1004"/>
      <c r="I1004"/>
      <c r="J1004"/>
    </row>
    <row r="1005" spans="2:10" ht="15">
      <c r="B1005"/>
      <c r="C1005"/>
      <c r="D1005"/>
      <c r="I1005"/>
      <c r="J1005"/>
    </row>
    <row r="1006" spans="2:10" ht="15">
      <c r="B1006"/>
      <c r="C1006"/>
      <c r="D1006"/>
      <c r="I1006"/>
      <c r="J1006"/>
    </row>
    <row r="1007" spans="2:10" ht="15">
      <c r="B1007"/>
      <c r="C1007"/>
      <c r="D1007"/>
      <c r="I1007"/>
      <c r="J1007"/>
    </row>
    <row r="1008" spans="2:10" ht="15">
      <c r="B1008"/>
      <c r="C1008"/>
      <c r="D1008"/>
      <c r="I1008"/>
      <c r="J1008"/>
    </row>
    <row r="1009" spans="2:10" ht="15">
      <c r="B1009"/>
      <c r="C1009"/>
      <c r="D1009"/>
      <c r="I1009"/>
      <c r="J1009"/>
    </row>
    <row r="1010" spans="2:10" ht="15">
      <c r="B1010"/>
      <c r="C1010"/>
      <c r="D1010"/>
      <c r="I1010"/>
      <c r="J1010"/>
    </row>
    <row r="1011" spans="2:10" ht="15">
      <c r="B1011"/>
      <c r="C1011"/>
      <c r="D1011"/>
      <c r="I1011"/>
      <c r="J1011"/>
    </row>
    <row r="1012" spans="2:10" ht="15">
      <c r="B1012"/>
      <c r="C1012"/>
      <c r="D1012"/>
      <c r="I1012"/>
      <c r="J1012"/>
    </row>
    <row r="1013" spans="2:10" ht="15">
      <c r="B1013"/>
      <c r="C1013"/>
      <c r="D1013"/>
      <c r="I1013"/>
      <c r="J1013"/>
    </row>
    <row r="1014" spans="2:10" ht="15">
      <c r="B1014"/>
      <c r="C1014"/>
      <c r="D1014"/>
      <c r="I1014"/>
      <c r="J1014"/>
    </row>
    <row r="1015" spans="2:10" ht="15">
      <c r="B1015"/>
      <c r="C1015"/>
      <c r="D1015"/>
      <c r="I1015"/>
      <c r="J1015"/>
    </row>
    <row r="1016" spans="2:10" ht="15">
      <c r="B1016"/>
      <c r="C1016"/>
      <c r="D1016"/>
      <c r="I1016"/>
      <c r="J1016"/>
    </row>
    <row r="1017" spans="2:10" ht="15">
      <c r="B1017"/>
      <c r="C1017"/>
      <c r="D1017"/>
      <c r="I1017"/>
      <c r="J1017"/>
    </row>
    <row r="1018" spans="2:10" ht="15">
      <c r="B1018"/>
      <c r="C1018"/>
      <c r="D1018"/>
      <c r="I1018"/>
      <c r="J1018"/>
    </row>
    <row r="1019" spans="2:10" ht="15">
      <c r="B1019"/>
      <c r="C1019"/>
      <c r="D1019"/>
      <c r="I1019"/>
      <c r="J1019"/>
    </row>
    <row r="1020" spans="2:10" ht="15">
      <c r="B1020"/>
      <c r="C1020"/>
      <c r="D1020"/>
      <c r="I1020"/>
      <c r="J1020"/>
    </row>
    <row r="1021" spans="2:10" ht="15">
      <c r="B1021"/>
      <c r="C1021"/>
      <c r="D1021"/>
      <c r="I1021"/>
      <c r="J1021"/>
    </row>
    <row r="1022" spans="2:10" ht="15">
      <c r="B1022"/>
      <c r="C1022"/>
      <c r="D1022"/>
      <c r="I1022"/>
      <c r="J1022"/>
    </row>
    <row r="1023" spans="2:10" ht="15">
      <c r="B1023"/>
      <c r="C1023"/>
      <c r="D1023"/>
      <c r="I1023"/>
      <c r="J1023"/>
    </row>
    <row r="1024" spans="2:10" ht="15">
      <c r="B1024"/>
      <c r="C1024"/>
      <c r="D1024"/>
      <c r="I1024"/>
      <c r="J1024"/>
    </row>
    <row r="1025" spans="2:10" ht="15">
      <c r="B1025"/>
      <c r="C1025"/>
      <c r="D1025"/>
      <c r="I1025"/>
      <c r="J1025"/>
    </row>
    <row r="1026" spans="2:10" ht="15">
      <c r="B1026"/>
      <c r="C1026"/>
      <c r="D1026"/>
      <c r="I1026"/>
      <c r="J1026"/>
    </row>
    <row r="1027" spans="2:10" ht="15">
      <c r="B1027"/>
      <c r="C1027"/>
      <c r="D1027"/>
      <c r="I1027"/>
      <c r="J1027"/>
    </row>
    <row r="1028" spans="2:10" ht="15">
      <c r="B1028"/>
      <c r="C1028"/>
      <c r="D1028"/>
      <c r="I1028"/>
      <c r="J1028"/>
    </row>
    <row r="1029" spans="2:10" ht="15">
      <c r="B1029"/>
      <c r="C1029"/>
      <c r="D1029"/>
      <c r="I1029"/>
      <c r="J1029"/>
    </row>
    <row r="1030" spans="2:10" ht="15">
      <c r="B1030"/>
      <c r="C1030"/>
      <c r="D1030"/>
      <c r="I1030"/>
      <c r="J1030"/>
    </row>
    <row r="1031" spans="2:10" ht="15">
      <c r="B1031"/>
      <c r="C1031"/>
      <c r="D1031"/>
      <c r="I1031"/>
      <c r="J1031"/>
    </row>
    <row r="1032" spans="2:10" ht="15">
      <c r="B1032"/>
      <c r="C1032"/>
      <c r="D1032"/>
      <c r="I1032"/>
      <c r="J1032"/>
    </row>
    <row r="1033" spans="2:10" ht="15">
      <c r="B1033"/>
      <c r="C1033"/>
      <c r="D1033"/>
      <c r="I1033"/>
      <c r="J1033"/>
    </row>
    <row r="1034" spans="2:10" ht="15">
      <c r="B1034"/>
      <c r="C1034"/>
      <c r="D1034"/>
      <c r="I1034"/>
      <c r="J1034"/>
    </row>
    <row r="1035" spans="2:10" ht="15">
      <c r="B1035"/>
      <c r="C1035"/>
      <c r="D1035"/>
      <c r="I1035"/>
      <c r="J1035"/>
    </row>
    <row r="1036" spans="2:10" ht="15">
      <c r="B1036"/>
      <c r="C1036"/>
      <c r="D1036"/>
      <c r="I1036"/>
      <c r="J1036"/>
    </row>
    <row r="1037" spans="2:10" ht="15">
      <c r="B1037"/>
      <c r="C1037"/>
      <c r="D1037"/>
      <c r="I1037"/>
      <c r="J1037"/>
    </row>
    <row r="1038" spans="2:10" ht="15">
      <c r="B1038"/>
      <c r="C1038"/>
      <c r="D1038"/>
      <c r="I1038"/>
      <c r="J1038"/>
    </row>
    <row r="1039" spans="2:10" ht="15">
      <c r="B1039"/>
      <c r="C1039"/>
      <c r="D1039"/>
      <c r="I1039"/>
      <c r="J1039"/>
    </row>
    <row r="1040" spans="2:10" ht="15">
      <c r="B1040"/>
      <c r="C1040"/>
      <c r="D1040"/>
      <c r="I1040"/>
      <c r="J1040"/>
    </row>
    <row r="1041" spans="2:10" ht="15">
      <c r="B1041"/>
      <c r="C1041"/>
      <c r="D1041"/>
      <c r="I1041"/>
      <c r="J1041"/>
    </row>
    <row r="1042" spans="2:10" ht="15">
      <c r="B1042"/>
      <c r="C1042"/>
      <c r="D1042"/>
      <c r="I1042"/>
      <c r="J1042"/>
    </row>
    <row r="1043" spans="2:10" ht="15">
      <c r="B1043"/>
      <c r="C1043"/>
      <c r="D1043"/>
      <c r="I1043"/>
      <c r="J1043"/>
    </row>
    <row r="1044" spans="2:10" ht="15">
      <c r="B1044"/>
      <c r="C1044"/>
      <c r="D1044"/>
      <c r="I1044"/>
      <c r="J1044"/>
    </row>
    <row r="1045" spans="2:10" ht="15">
      <c r="B1045"/>
      <c r="C1045"/>
      <c r="D1045"/>
      <c r="I1045"/>
      <c r="J1045"/>
    </row>
    <row r="1046" spans="2:10" ht="15">
      <c r="B1046"/>
      <c r="C1046"/>
      <c r="D1046"/>
      <c r="I1046"/>
      <c r="J1046"/>
    </row>
    <row r="1047" spans="2:10" ht="15">
      <c r="B1047"/>
      <c r="C1047"/>
      <c r="D1047"/>
      <c r="I1047"/>
      <c r="J1047"/>
    </row>
    <row r="1048" spans="2:10" ht="15">
      <c r="B1048"/>
      <c r="C1048"/>
      <c r="D1048"/>
      <c r="I1048"/>
      <c r="J1048"/>
    </row>
    <row r="1049" spans="2:10" ht="15">
      <c r="B1049"/>
      <c r="C1049"/>
      <c r="D1049"/>
      <c r="I1049"/>
      <c r="J1049"/>
    </row>
    <row r="1050" spans="2:10" ht="15">
      <c r="B1050"/>
      <c r="C1050"/>
      <c r="D1050"/>
      <c r="I1050"/>
      <c r="J1050"/>
    </row>
    <row r="1051" spans="2:10" ht="15">
      <c r="B1051"/>
      <c r="C1051"/>
      <c r="D1051"/>
      <c r="I1051"/>
      <c r="J1051"/>
    </row>
    <row r="1052" spans="2:10" ht="15">
      <c r="B1052"/>
      <c r="C1052"/>
      <c r="D1052"/>
      <c r="I1052"/>
      <c r="J1052"/>
    </row>
    <row r="1053" spans="2:10" ht="15">
      <c r="B1053"/>
      <c r="C1053"/>
      <c r="D1053"/>
      <c r="I1053"/>
      <c r="J1053"/>
    </row>
    <row r="1054" spans="2:10" ht="15">
      <c r="B1054"/>
      <c r="C1054"/>
      <c r="D1054"/>
      <c r="I1054"/>
      <c r="J1054"/>
    </row>
    <row r="1055" spans="2:10" ht="15">
      <c r="B1055"/>
      <c r="C1055"/>
      <c r="D1055"/>
      <c r="I1055"/>
      <c r="J1055"/>
    </row>
    <row r="1056" spans="2:10" ht="15">
      <c r="B1056"/>
      <c r="C1056"/>
      <c r="D1056"/>
      <c r="I1056"/>
      <c r="J1056"/>
    </row>
    <row r="1057" spans="2:10" ht="15">
      <c r="B1057"/>
      <c r="C1057"/>
      <c r="D1057"/>
      <c r="I1057"/>
      <c r="J1057"/>
    </row>
    <row r="1058" spans="2:10" ht="15">
      <c r="B1058"/>
      <c r="C1058"/>
      <c r="D1058"/>
      <c r="I1058"/>
      <c r="J1058"/>
    </row>
    <row r="1059" spans="2:10" ht="15">
      <c r="B1059"/>
      <c r="C1059"/>
      <c r="D1059"/>
      <c r="I1059"/>
      <c r="J1059"/>
    </row>
    <row r="1060" spans="2:10" ht="15">
      <c r="B1060"/>
      <c r="C1060"/>
      <c r="D1060"/>
      <c r="I1060"/>
      <c r="J1060"/>
    </row>
    <row r="1061" spans="2:10" ht="15">
      <c r="B1061"/>
      <c r="C1061"/>
      <c r="D1061"/>
      <c r="I1061"/>
      <c r="J1061"/>
    </row>
    <row r="1062" spans="2:10" ht="15">
      <c r="B1062"/>
      <c r="C1062"/>
      <c r="D1062"/>
      <c r="I1062"/>
      <c r="J1062"/>
    </row>
    <row r="1063" spans="2:10" ht="15">
      <c r="B1063"/>
      <c r="C1063"/>
      <c r="D1063"/>
      <c r="I1063"/>
      <c r="J1063"/>
    </row>
    <row r="1064" spans="2:10" ht="15">
      <c r="B1064"/>
      <c r="C1064"/>
      <c r="D1064"/>
      <c r="I1064"/>
      <c r="J1064"/>
    </row>
    <row r="1065" spans="2:10" ht="15">
      <c r="B1065"/>
      <c r="C1065"/>
      <c r="D1065"/>
      <c r="I1065"/>
      <c r="J1065"/>
    </row>
    <row r="1066" spans="2:10" ht="15">
      <c r="B1066"/>
      <c r="C1066"/>
      <c r="D1066"/>
      <c r="I1066"/>
      <c r="J1066"/>
    </row>
    <row r="1067" spans="2:10" ht="15">
      <c r="B1067"/>
      <c r="C1067"/>
      <c r="D1067"/>
      <c r="I1067"/>
      <c r="J1067"/>
    </row>
    <row r="1068" spans="2:10" ht="15">
      <c r="B1068"/>
      <c r="C1068"/>
      <c r="D1068"/>
      <c r="I1068"/>
      <c r="J1068"/>
    </row>
    <row r="1069" spans="2:10" ht="15">
      <c r="B1069"/>
      <c r="C1069"/>
      <c r="D1069"/>
      <c r="I1069"/>
      <c r="J1069"/>
    </row>
    <row r="1070" spans="2:10" ht="15">
      <c r="B1070"/>
      <c r="C1070"/>
      <c r="D1070"/>
      <c r="I1070"/>
      <c r="J1070"/>
    </row>
    <row r="1071" spans="2:10" ht="15">
      <c r="B1071"/>
      <c r="C1071"/>
      <c r="D1071"/>
      <c r="I1071"/>
      <c r="J1071"/>
    </row>
    <row r="1072" spans="2:10" ht="15">
      <c r="B1072"/>
      <c r="C1072"/>
      <c r="D1072"/>
      <c r="I1072"/>
      <c r="J1072"/>
    </row>
    <row r="1073" spans="2:10" ht="15">
      <c r="B1073"/>
      <c r="C1073"/>
      <c r="D1073"/>
      <c r="I1073"/>
      <c r="J1073"/>
    </row>
    <row r="1074" spans="2:10" ht="15">
      <c r="B1074"/>
      <c r="C1074"/>
      <c r="D1074"/>
      <c r="I1074"/>
      <c r="J1074"/>
    </row>
    <row r="1075" spans="2:10" ht="15">
      <c r="B1075"/>
      <c r="C1075"/>
      <c r="D1075"/>
      <c r="I1075"/>
      <c r="J1075"/>
    </row>
    <row r="1076" spans="2:10" ht="15">
      <c r="B1076"/>
      <c r="C1076"/>
      <c r="D1076"/>
      <c r="I1076"/>
      <c r="J1076"/>
    </row>
    <row r="1077" spans="2:10" ht="15">
      <c r="B1077"/>
      <c r="C1077"/>
      <c r="D1077"/>
      <c r="I1077"/>
      <c r="J1077"/>
    </row>
    <row r="1078" spans="2:10" ht="15">
      <c r="B1078"/>
      <c r="C1078"/>
      <c r="D1078"/>
      <c r="I1078"/>
      <c r="J1078"/>
    </row>
    <row r="1079" spans="2:10" ht="15">
      <c r="B1079"/>
      <c r="C1079"/>
      <c r="D1079"/>
      <c r="I1079"/>
      <c r="J1079"/>
    </row>
    <row r="1080" spans="2:10" ht="15">
      <c r="B1080"/>
      <c r="C1080"/>
      <c r="D1080"/>
      <c r="I1080"/>
      <c r="J1080"/>
    </row>
    <row r="1081" spans="2:10" ht="15">
      <c r="B1081"/>
      <c r="C1081"/>
      <c r="D1081"/>
      <c r="I1081"/>
      <c r="J1081"/>
    </row>
    <row r="1082" spans="2:10" ht="15">
      <c r="B1082"/>
      <c r="C1082"/>
      <c r="D1082"/>
      <c r="I1082"/>
      <c r="J1082"/>
    </row>
    <row r="1083" spans="2:10" ht="15">
      <c r="B1083"/>
      <c r="C1083"/>
      <c r="D1083"/>
      <c r="I1083"/>
      <c r="J1083"/>
    </row>
    <row r="1084" spans="2:10" ht="15">
      <c r="B1084"/>
      <c r="C1084"/>
      <c r="D1084"/>
      <c r="I1084"/>
      <c r="J1084"/>
    </row>
    <row r="1085" spans="2:10" ht="15">
      <c r="B1085"/>
      <c r="C1085"/>
      <c r="D1085"/>
      <c r="I1085"/>
      <c r="J1085"/>
    </row>
    <row r="1086" spans="2:10" ht="15">
      <c r="B1086"/>
      <c r="C1086"/>
      <c r="D1086"/>
      <c r="I1086"/>
      <c r="J1086"/>
    </row>
    <row r="1087" spans="2:10" ht="15">
      <c r="B1087"/>
      <c r="C1087"/>
      <c r="D1087"/>
      <c r="I1087"/>
      <c r="J1087"/>
    </row>
    <row r="1088" spans="2:10" ht="15">
      <c r="B1088"/>
      <c r="C1088"/>
      <c r="D1088"/>
      <c r="I1088"/>
      <c r="J1088"/>
    </row>
    <row r="1089" spans="2:10" ht="15">
      <c r="B1089"/>
      <c r="C1089"/>
      <c r="D1089"/>
      <c r="I1089"/>
      <c r="J1089"/>
    </row>
    <row r="1090" spans="2:10" ht="15">
      <c r="B1090"/>
      <c r="C1090"/>
      <c r="D1090"/>
      <c r="I1090"/>
      <c r="J1090"/>
    </row>
    <row r="1091" spans="2:10" ht="15">
      <c r="B1091"/>
      <c r="C1091"/>
      <c r="D1091"/>
      <c r="I1091"/>
      <c r="J1091"/>
    </row>
    <row r="1092" spans="2:10" ht="15">
      <c r="B1092"/>
      <c r="C1092"/>
      <c r="D1092"/>
      <c r="I1092"/>
      <c r="J1092"/>
    </row>
    <row r="1093" spans="2:10" ht="15">
      <c r="B1093"/>
      <c r="C1093"/>
      <c r="D1093"/>
      <c r="I1093"/>
      <c r="J1093"/>
    </row>
    <row r="1094" spans="2:10" ht="15">
      <c r="B1094"/>
      <c r="C1094"/>
      <c r="D1094"/>
      <c r="I1094"/>
      <c r="J1094"/>
    </row>
    <row r="1095" spans="2:10" ht="15">
      <c r="B1095"/>
      <c r="C1095"/>
      <c r="D1095"/>
      <c r="I1095"/>
      <c r="J1095"/>
    </row>
    <row r="1096" spans="2:10" ht="15">
      <c r="B1096"/>
      <c r="C1096"/>
      <c r="D1096"/>
      <c r="I1096"/>
      <c r="J1096"/>
    </row>
    <row r="1097" spans="2:10" ht="15">
      <c r="B1097"/>
      <c r="C1097"/>
      <c r="D1097"/>
      <c r="I1097"/>
      <c r="J1097"/>
    </row>
    <row r="1098" spans="2:10" ht="15">
      <c r="B1098"/>
      <c r="C1098"/>
      <c r="D1098"/>
      <c r="I1098"/>
      <c r="J1098"/>
    </row>
    <row r="1099" spans="2:10" ht="15">
      <c r="B1099"/>
      <c r="C1099"/>
      <c r="D1099"/>
      <c r="I1099"/>
      <c r="J1099"/>
    </row>
    <row r="1100" spans="2:10" ht="15">
      <c r="B1100"/>
      <c r="C1100"/>
      <c r="D1100"/>
      <c r="I1100"/>
      <c r="J1100"/>
    </row>
    <row r="1101" spans="2:10" ht="15">
      <c r="B1101"/>
      <c r="C1101"/>
      <c r="D1101"/>
      <c r="I1101"/>
      <c r="J1101"/>
    </row>
    <row r="1102" spans="2:10" ht="15">
      <c r="B1102"/>
      <c r="C1102"/>
      <c r="D1102"/>
      <c r="I1102"/>
      <c r="J1102"/>
    </row>
    <row r="1103" spans="2:10" ht="15">
      <c r="B1103"/>
      <c r="C1103"/>
      <c r="D1103"/>
      <c r="I1103"/>
      <c r="J1103"/>
    </row>
    <row r="1104" spans="2:10" ht="15">
      <c r="B1104"/>
      <c r="C1104"/>
      <c r="D1104"/>
      <c r="I1104"/>
      <c r="J1104"/>
    </row>
    <row r="1105" spans="2:10" ht="15">
      <c r="B1105"/>
      <c r="C1105"/>
      <c r="D1105"/>
      <c r="I1105"/>
      <c r="J1105"/>
    </row>
    <row r="1106" spans="2:10" ht="15">
      <c r="B1106"/>
      <c r="C1106"/>
      <c r="D1106"/>
      <c r="I1106"/>
      <c r="J1106"/>
    </row>
    <row r="1107" spans="2:10" ht="15">
      <c r="B1107"/>
      <c r="C1107"/>
      <c r="D1107"/>
      <c r="I1107"/>
      <c r="J1107"/>
    </row>
    <row r="1108" spans="2:10" ht="15">
      <c r="B1108"/>
      <c r="C1108"/>
      <c r="D1108"/>
      <c r="I1108"/>
      <c r="J1108"/>
    </row>
    <row r="1109" spans="2:10" ht="15">
      <c r="B1109"/>
      <c r="C1109"/>
      <c r="D1109"/>
      <c r="I1109"/>
      <c r="J1109"/>
    </row>
    <row r="1110" spans="2:10" ht="15">
      <c r="B1110"/>
      <c r="C1110"/>
      <c r="D1110"/>
      <c r="I1110"/>
      <c r="J1110"/>
    </row>
    <row r="1111" spans="2:10" ht="15">
      <c r="B1111"/>
      <c r="C1111"/>
      <c r="D1111"/>
      <c r="I1111"/>
      <c r="J1111"/>
    </row>
    <row r="1112" spans="2:10" ht="15">
      <c r="B1112"/>
      <c r="C1112"/>
      <c r="D1112"/>
      <c r="I1112"/>
      <c r="J1112"/>
    </row>
    <row r="1113" spans="2:10" ht="15">
      <c r="B1113"/>
      <c r="C1113"/>
      <c r="D1113"/>
      <c r="I1113"/>
      <c r="J1113"/>
    </row>
    <row r="1114" spans="2:10" ht="15">
      <c r="B1114"/>
      <c r="C1114"/>
      <c r="D1114"/>
      <c r="I1114"/>
      <c r="J1114"/>
    </row>
    <row r="1115" spans="2:10" ht="15">
      <c r="B1115"/>
      <c r="C1115"/>
      <c r="D1115"/>
      <c r="I1115"/>
      <c r="J1115"/>
    </row>
    <row r="1116" spans="2:10" ht="15">
      <c r="B1116"/>
      <c r="C1116"/>
      <c r="D1116"/>
      <c r="I1116"/>
      <c r="J1116"/>
    </row>
    <row r="1117" spans="2:10" ht="15">
      <c r="B1117"/>
      <c r="C1117"/>
      <c r="D1117"/>
      <c r="I1117"/>
      <c r="J1117"/>
    </row>
    <row r="1118" spans="2:10" ht="15">
      <c r="B1118"/>
      <c r="C1118"/>
      <c r="D1118"/>
      <c r="I1118"/>
      <c r="J1118"/>
    </row>
    <row r="1119" spans="2:10" ht="15">
      <c r="B1119"/>
      <c r="C1119"/>
      <c r="D1119"/>
      <c r="I1119"/>
      <c r="J1119"/>
    </row>
    <row r="1120" spans="2:10" ht="15">
      <c r="B1120"/>
      <c r="C1120"/>
      <c r="D1120"/>
      <c r="I1120"/>
      <c r="J1120"/>
    </row>
    <row r="1121" spans="2:10" ht="15">
      <c r="B1121"/>
      <c r="C1121"/>
      <c r="D1121"/>
      <c r="I1121"/>
      <c r="J1121"/>
    </row>
    <row r="1122" spans="2:10" ht="15">
      <c r="B1122"/>
      <c r="C1122"/>
      <c r="D1122"/>
      <c r="I1122"/>
      <c r="J1122"/>
    </row>
    <row r="1123" spans="2:10" ht="15">
      <c r="B1123"/>
      <c r="C1123"/>
      <c r="D1123"/>
      <c r="I1123"/>
      <c r="J1123"/>
    </row>
    <row r="1124" spans="2:10" ht="15">
      <c r="B1124"/>
      <c r="C1124"/>
      <c r="D1124"/>
      <c r="I1124"/>
      <c r="J1124"/>
    </row>
    <row r="1125" spans="2:10" ht="15">
      <c r="B1125"/>
      <c r="C1125"/>
      <c r="D1125"/>
      <c r="I1125"/>
      <c r="J1125"/>
    </row>
    <row r="1126" spans="2:10" ht="15">
      <c r="B1126"/>
      <c r="C1126"/>
      <c r="D1126"/>
      <c r="I1126"/>
      <c r="J1126"/>
    </row>
    <row r="1127" spans="2:10" ht="15">
      <c r="B1127"/>
      <c r="C1127"/>
      <c r="D1127"/>
      <c r="I1127"/>
      <c r="J1127"/>
    </row>
    <row r="1128" spans="2:10" ht="15">
      <c r="B1128"/>
      <c r="C1128"/>
      <c r="D1128"/>
      <c r="I1128"/>
      <c r="J1128"/>
    </row>
    <row r="1129" spans="2:10" ht="15">
      <c r="B1129"/>
      <c r="C1129"/>
      <c r="D1129"/>
      <c r="I1129"/>
      <c r="J1129"/>
    </row>
    <row r="1130" spans="2:10" ht="15">
      <c r="B1130"/>
      <c r="C1130"/>
      <c r="D1130"/>
      <c r="I1130"/>
      <c r="J1130"/>
    </row>
    <row r="1131" spans="2:10" ht="15">
      <c r="B1131"/>
      <c r="C1131"/>
      <c r="D1131"/>
      <c r="I1131"/>
      <c r="J1131"/>
    </row>
    <row r="1132" spans="2:10" ht="15">
      <c r="B1132"/>
      <c r="C1132"/>
      <c r="D1132"/>
      <c r="I1132"/>
      <c r="J1132"/>
    </row>
    <row r="1133" spans="2:10" ht="15">
      <c r="B1133"/>
      <c r="C1133"/>
      <c r="D1133"/>
      <c r="I1133"/>
      <c r="J1133"/>
    </row>
    <row r="1134" spans="2:10" ht="15">
      <c r="B1134"/>
      <c r="C1134"/>
      <c r="D1134"/>
      <c r="I1134"/>
      <c r="J1134"/>
    </row>
    <row r="1135" spans="2:10" ht="15">
      <c r="B1135"/>
      <c r="C1135"/>
      <c r="D1135"/>
      <c r="I1135"/>
      <c r="J1135"/>
    </row>
    <row r="1136" spans="2:10" ht="15">
      <c r="B1136"/>
      <c r="C1136"/>
      <c r="D1136"/>
      <c r="I1136"/>
      <c r="J1136"/>
    </row>
    <row r="1137" spans="2:10" ht="15">
      <c r="B1137"/>
      <c r="C1137"/>
      <c r="D1137"/>
      <c r="I1137"/>
      <c r="J1137"/>
    </row>
    <row r="1138" spans="2:10" ht="15">
      <c r="B1138"/>
      <c r="C1138"/>
      <c r="D1138"/>
      <c r="I1138"/>
      <c r="J1138"/>
    </row>
    <row r="1139" spans="2:10" ht="15">
      <c r="B1139"/>
      <c r="C1139"/>
      <c r="D1139"/>
      <c r="I1139"/>
      <c r="J1139"/>
    </row>
    <row r="1140" spans="2:10" ht="15">
      <c r="B1140"/>
      <c r="C1140"/>
      <c r="D1140"/>
      <c r="I1140"/>
      <c r="J1140"/>
    </row>
    <row r="1141" spans="2:10" ht="15">
      <c r="B1141"/>
      <c r="C1141"/>
      <c r="D1141"/>
      <c r="I1141"/>
      <c r="J1141"/>
    </row>
    <row r="1142" spans="2:10" ht="15">
      <c r="B1142"/>
      <c r="C1142"/>
      <c r="D1142"/>
      <c r="I1142"/>
      <c r="J1142"/>
    </row>
    <row r="1143" spans="2:10" ht="15">
      <c r="B1143"/>
      <c r="C1143"/>
      <c r="D1143"/>
      <c r="I1143"/>
      <c r="J1143"/>
    </row>
    <row r="1144" spans="2:10" ht="15">
      <c r="B1144"/>
      <c r="C1144"/>
      <c r="D1144"/>
      <c r="I1144"/>
      <c r="J1144"/>
    </row>
    <row r="1145" spans="2:10" ht="15">
      <c r="B1145"/>
      <c r="C1145"/>
      <c r="D1145"/>
      <c r="I1145"/>
      <c r="J1145"/>
    </row>
    <row r="1146" spans="2:10" ht="15">
      <c r="B1146"/>
      <c r="C1146"/>
      <c r="D1146"/>
      <c r="I1146"/>
      <c r="J1146"/>
    </row>
    <row r="1147" spans="2:10" ht="15">
      <c r="B1147"/>
      <c r="C1147"/>
      <c r="D1147"/>
      <c r="I1147"/>
      <c r="J1147"/>
    </row>
    <row r="1148" spans="2:10" ht="15">
      <c r="B1148"/>
      <c r="C1148"/>
      <c r="D1148"/>
      <c r="I1148"/>
      <c r="J1148"/>
    </row>
    <row r="1149" spans="2:10" ht="15">
      <c r="B1149"/>
      <c r="C1149"/>
      <c r="D1149"/>
      <c r="I1149"/>
      <c r="J1149"/>
    </row>
    <row r="1150" spans="2:10" ht="15">
      <c r="B1150"/>
      <c r="C1150"/>
      <c r="D1150"/>
      <c r="I1150"/>
      <c r="J1150"/>
    </row>
    <row r="1151" spans="2:10" ht="15">
      <c r="B1151"/>
      <c r="C1151"/>
      <c r="D1151"/>
      <c r="I1151"/>
      <c r="J1151"/>
    </row>
    <row r="1152" spans="2:10" ht="15">
      <c r="B1152"/>
      <c r="C1152"/>
      <c r="D1152"/>
      <c r="I1152"/>
      <c r="J1152"/>
    </row>
    <row r="1153" spans="2:10" ht="15">
      <c r="B1153"/>
      <c r="C1153"/>
      <c r="D1153"/>
      <c r="I1153"/>
      <c r="J1153"/>
    </row>
    <row r="1154" spans="2:10" ht="15">
      <c r="B1154"/>
      <c r="C1154"/>
      <c r="D1154"/>
      <c r="I1154"/>
      <c r="J1154"/>
    </row>
    <row r="1155" spans="2:10" ht="15">
      <c r="B1155"/>
      <c r="C1155"/>
      <c r="D1155"/>
      <c r="I1155"/>
      <c r="J1155"/>
    </row>
    <row r="1156" spans="2:10" ht="15">
      <c r="B1156"/>
      <c r="C1156"/>
      <c r="D1156"/>
      <c r="I1156"/>
      <c r="J1156"/>
    </row>
    <row r="1157" spans="2:10" ht="15">
      <c r="B1157"/>
      <c r="C1157"/>
      <c r="D1157"/>
      <c r="I1157"/>
      <c r="J1157"/>
    </row>
    <row r="1158" spans="2:10" ht="15">
      <c r="B1158"/>
      <c r="C1158"/>
      <c r="D1158"/>
      <c r="I1158"/>
      <c r="J1158"/>
    </row>
    <row r="1159" spans="2:10" ht="15">
      <c r="B1159"/>
      <c r="C1159"/>
      <c r="D1159"/>
      <c r="I1159"/>
      <c r="J1159"/>
    </row>
    <row r="1160" spans="2:10" ht="15">
      <c r="B1160"/>
      <c r="C1160"/>
      <c r="D1160"/>
      <c r="I1160"/>
      <c r="J1160"/>
    </row>
    <row r="1161" spans="2:10" ht="15">
      <c r="B1161"/>
      <c r="C1161"/>
      <c r="D1161"/>
      <c r="I1161"/>
      <c r="J1161"/>
    </row>
    <row r="1162" spans="2:10" ht="15">
      <c r="B1162"/>
      <c r="C1162"/>
      <c r="D1162"/>
      <c r="I1162"/>
      <c r="J1162"/>
    </row>
    <row r="1163" spans="2:10" ht="15">
      <c r="B1163"/>
      <c r="C1163"/>
      <c r="D1163"/>
      <c r="I1163"/>
      <c r="J1163"/>
    </row>
    <row r="1164" spans="2:10" ht="15">
      <c r="B1164"/>
      <c r="C1164"/>
      <c r="D1164"/>
      <c r="I1164"/>
      <c r="J1164"/>
    </row>
    <row r="1165" spans="2:10" ht="15">
      <c r="B1165"/>
      <c r="C1165"/>
      <c r="D1165"/>
      <c r="I1165"/>
      <c r="J1165"/>
    </row>
    <row r="1166" spans="2:10" ht="15">
      <c r="B1166"/>
      <c r="C1166"/>
      <c r="D1166"/>
      <c r="I1166"/>
      <c r="J1166"/>
    </row>
    <row r="1167" spans="2:10" ht="15">
      <c r="B1167"/>
      <c r="C1167"/>
      <c r="D1167"/>
      <c r="I1167"/>
      <c r="J1167"/>
    </row>
    <row r="1168" spans="2:10" ht="15">
      <c r="B1168"/>
      <c r="C1168"/>
      <c r="D1168"/>
      <c r="I1168"/>
      <c r="J1168"/>
    </row>
    <row r="1169" spans="2:10" ht="15">
      <c r="B1169"/>
      <c r="C1169"/>
      <c r="D1169"/>
      <c r="I1169"/>
      <c r="J1169"/>
    </row>
    <row r="1170" spans="2:10" ht="15">
      <c r="B1170"/>
      <c r="C1170"/>
      <c r="D1170"/>
      <c r="I1170"/>
      <c r="J1170"/>
    </row>
    <row r="1171" spans="2:10" ht="15">
      <c r="B1171"/>
      <c r="C1171"/>
      <c r="D1171"/>
      <c r="I1171"/>
      <c r="J1171"/>
    </row>
    <row r="1172" spans="2:10" ht="15">
      <c r="B1172"/>
      <c r="C1172"/>
      <c r="D1172"/>
      <c r="I1172"/>
      <c r="J1172"/>
    </row>
    <row r="1173" spans="2:10" ht="15">
      <c r="B1173"/>
      <c r="C1173"/>
      <c r="D1173"/>
      <c r="I1173"/>
      <c r="J1173"/>
    </row>
    <row r="1174" spans="2:10" ht="15">
      <c r="B1174"/>
      <c r="C1174"/>
      <c r="D1174"/>
      <c r="I1174"/>
      <c r="J1174"/>
    </row>
    <row r="1175" spans="2:10" ht="15">
      <c r="B1175"/>
      <c r="C1175"/>
      <c r="D1175"/>
      <c r="I1175"/>
      <c r="J1175"/>
    </row>
    <row r="1176" spans="2:10" ht="15">
      <c r="B1176"/>
      <c r="C1176"/>
      <c r="D1176"/>
      <c r="I1176"/>
      <c r="J1176"/>
    </row>
    <row r="1177" spans="2:10" ht="15">
      <c r="B1177"/>
      <c r="C1177"/>
      <c r="D1177"/>
      <c r="I1177"/>
      <c r="J1177"/>
    </row>
    <row r="1178" spans="2:10" ht="15">
      <c r="B1178"/>
      <c r="C1178"/>
      <c r="D1178"/>
      <c r="I1178"/>
      <c r="J1178"/>
    </row>
    <row r="1179" spans="2:10" ht="15">
      <c r="B1179"/>
      <c r="C1179"/>
      <c r="D1179"/>
      <c r="I1179"/>
      <c r="J1179"/>
    </row>
    <row r="1180" spans="2:10" ht="15">
      <c r="B1180"/>
      <c r="C1180"/>
      <c r="D1180"/>
      <c r="I1180"/>
      <c r="J1180"/>
    </row>
    <row r="1181" spans="2:10" ht="15">
      <c r="B1181"/>
      <c r="C1181"/>
      <c r="D1181"/>
      <c r="I1181"/>
      <c r="J1181"/>
    </row>
    <row r="1182" spans="2:10" ht="15">
      <c r="B1182"/>
      <c r="C1182"/>
      <c r="D1182"/>
      <c r="I1182"/>
      <c r="J1182"/>
    </row>
    <row r="1183" spans="2:10" ht="15">
      <c r="B1183"/>
      <c r="C1183"/>
      <c r="D1183"/>
      <c r="I1183"/>
      <c r="J1183"/>
    </row>
    <row r="1184" spans="2:10" ht="15">
      <c r="B1184"/>
      <c r="C1184"/>
      <c r="D1184"/>
      <c r="I1184"/>
      <c r="J1184"/>
    </row>
    <row r="1185" spans="2:10" ht="15">
      <c r="B1185"/>
      <c r="C1185"/>
      <c r="D1185"/>
      <c r="I1185"/>
      <c r="J1185"/>
    </row>
    <row r="1186" spans="2:10" ht="15">
      <c r="B1186"/>
      <c r="C1186"/>
      <c r="D1186"/>
      <c r="I1186"/>
      <c r="J1186"/>
    </row>
    <row r="1187" spans="2:10" ht="15">
      <c r="B1187"/>
      <c r="C1187"/>
      <c r="D1187"/>
      <c r="I1187"/>
      <c r="J1187"/>
    </row>
    <row r="1188" spans="2:10" ht="15">
      <c r="B1188"/>
      <c r="C1188"/>
      <c r="D1188"/>
      <c r="I1188"/>
      <c r="J1188"/>
    </row>
    <row r="1189" spans="2:10" ht="15">
      <c r="B1189"/>
      <c r="C1189"/>
      <c r="D1189"/>
      <c r="I1189"/>
      <c r="J1189"/>
    </row>
    <row r="1190" spans="2:10" ht="15">
      <c r="B1190"/>
      <c r="C1190"/>
      <c r="D1190"/>
      <c r="I1190"/>
      <c r="J1190"/>
    </row>
    <row r="1191" spans="2:10" ht="15">
      <c r="B1191"/>
      <c r="C1191"/>
      <c r="D1191"/>
      <c r="I1191"/>
      <c r="J1191"/>
    </row>
    <row r="1192" spans="2:10" ht="15">
      <c r="B1192"/>
      <c r="C1192"/>
      <c r="D1192"/>
      <c r="I1192"/>
      <c r="J1192"/>
    </row>
    <row r="1193" spans="2:10" ht="15">
      <c r="B1193"/>
      <c r="C1193"/>
      <c r="D1193"/>
      <c r="I1193"/>
      <c r="J1193"/>
    </row>
    <row r="1194" spans="2:10" ht="15">
      <c r="B1194"/>
      <c r="C1194"/>
      <c r="D1194"/>
      <c r="I1194"/>
      <c r="J1194"/>
    </row>
    <row r="1195" spans="2:10" ht="15">
      <c r="B1195"/>
      <c r="C1195"/>
      <c r="D1195"/>
      <c r="I1195"/>
      <c r="J1195"/>
    </row>
    <row r="1196" spans="2:10" ht="15">
      <c r="B1196"/>
      <c r="C1196"/>
      <c r="D1196"/>
      <c r="I1196"/>
      <c r="J1196"/>
    </row>
    <row r="1197" spans="2:10" ht="15">
      <c r="B1197"/>
      <c r="C1197"/>
      <c r="D1197"/>
      <c r="I1197"/>
      <c r="J1197"/>
    </row>
    <row r="1198" spans="2:10" ht="15">
      <c r="B1198"/>
      <c r="C1198"/>
      <c r="D1198"/>
      <c r="I1198"/>
      <c r="J1198"/>
    </row>
    <row r="1199" spans="2:10" ht="15">
      <c r="B1199"/>
      <c r="C1199"/>
      <c r="D1199"/>
      <c r="I1199"/>
      <c r="J1199"/>
    </row>
    <row r="1200" spans="2:10" ht="15">
      <c r="B1200"/>
      <c r="C1200"/>
      <c r="D1200"/>
      <c r="I1200"/>
      <c r="J1200"/>
    </row>
    <row r="1201" spans="2:10" ht="15">
      <c r="B1201"/>
      <c r="C1201"/>
      <c r="D1201"/>
      <c r="I1201"/>
      <c r="J1201"/>
    </row>
    <row r="1202" spans="2:10" ht="15">
      <c r="B1202"/>
      <c r="C1202"/>
      <c r="D1202"/>
      <c r="I1202"/>
      <c r="J1202"/>
    </row>
    <row r="1203" spans="2:10" ht="15">
      <c r="B1203"/>
      <c r="C1203"/>
      <c r="D1203"/>
      <c r="I1203"/>
      <c r="J1203"/>
    </row>
    <row r="1204" spans="2:10" ht="15">
      <c r="B1204"/>
      <c r="C1204"/>
      <c r="D1204"/>
      <c r="I1204"/>
      <c r="J1204"/>
    </row>
    <row r="1205" spans="2:10" ht="15">
      <c r="B1205"/>
      <c r="C1205"/>
      <c r="D1205"/>
      <c r="I1205"/>
      <c r="J1205"/>
    </row>
    <row r="1206" spans="2:10" ht="15">
      <c r="B1206"/>
      <c r="C1206"/>
      <c r="D1206"/>
      <c r="I1206"/>
      <c r="J1206"/>
    </row>
    <row r="1207" spans="2:10" ht="15">
      <c r="B1207"/>
      <c r="C1207"/>
      <c r="D1207"/>
      <c r="I1207"/>
      <c r="J1207"/>
    </row>
    <row r="1208" spans="2:10" ht="15">
      <c r="B1208"/>
      <c r="C1208"/>
      <c r="D1208"/>
      <c r="I1208"/>
      <c r="J1208"/>
    </row>
    <row r="1209" spans="2:10" ht="15">
      <c r="B1209"/>
      <c r="C1209"/>
      <c r="D1209"/>
      <c r="I1209"/>
      <c r="J1209"/>
    </row>
    <row r="1210" spans="2:10" ht="15">
      <c r="B1210"/>
      <c r="C1210"/>
      <c r="D1210"/>
      <c r="I1210"/>
      <c r="J1210"/>
    </row>
    <row r="1211" spans="2:10" ht="15">
      <c r="B1211"/>
      <c r="C1211"/>
      <c r="D1211"/>
      <c r="I1211"/>
      <c r="J1211"/>
    </row>
    <row r="1212" spans="2:10" ht="15">
      <c r="B1212"/>
      <c r="C1212"/>
      <c r="D1212"/>
      <c r="I1212"/>
      <c r="J1212"/>
    </row>
    <row r="1213" spans="2:10" ht="15">
      <c r="B1213"/>
      <c r="C1213"/>
      <c r="D1213"/>
      <c r="I1213"/>
      <c r="J1213"/>
    </row>
    <row r="1214" spans="2:10" ht="15">
      <c r="B1214"/>
      <c r="C1214"/>
      <c r="D1214"/>
      <c r="I1214"/>
      <c r="J1214"/>
    </row>
    <row r="1215" spans="2:10" ht="15">
      <c r="B1215"/>
      <c r="C1215"/>
      <c r="D1215"/>
      <c r="I1215"/>
      <c r="J1215"/>
    </row>
    <row r="1216" spans="2:10" ht="15">
      <c r="B1216"/>
      <c r="C1216"/>
      <c r="D1216"/>
      <c r="I1216"/>
      <c r="J1216"/>
    </row>
    <row r="1217" spans="2:10" ht="15">
      <c r="B1217"/>
      <c r="C1217"/>
      <c r="D1217"/>
      <c r="I1217"/>
      <c r="J1217"/>
    </row>
    <row r="1218" spans="2:10" ht="15">
      <c r="B1218"/>
      <c r="C1218"/>
      <c r="D1218"/>
      <c r="I1218"/>
      <c r="J1218"/>
    </row>
    <row r="1219" spans="2:10" ht="15">
      <c r="B1219"/>
      <c r="C1219"/>
      <c r="D1219"/>
      <c r="I1219"/>
      <c r="J1219"/>
    </row>
    <row r="1220" spans="2:10" ht="15">
      <c r="B1220"/>
      <c r="C1220"/>
      <c r="D1220"/>
      <c r="I1220"/>
      <c r="J1220"/>
    </row>
    <row r="1221" spans="2:10" ht="15">
      <c r="B1221"/>
      <c r="C1221"/>
      <c r="D1221"/>
      <c r="I1221"/>
      <c r="J1221"/>
    </row>
    <row r="1222" spans="2:10" ht="15">
      <c r="B1222"/>
      <c r="C1222"/>
      <c r="D1222"/>
      <c r="I1222"/>
      <c r="J1222"/>
    </row>
    <row r="1223" spans="2:10" ht="15">
      <c r="B1223"/>
      <c r="C1223"/>
      <c r="D1223"/>
      <c r="I1223"/>
      <c r="J1223"/>
    </row>
    <row r="1224" spans="2:10" ht="15">
      <c r="B1224"/>
      <c r="C1224"/>
      <c r="D1224"/>
      <c r="I1224"/>
      <c r="J1224"/>
    </row>
    <row r="1225" spans="2:10" ht="15">
      <c r="B1225"/>
      <c r="C1225"/>
      <c r="D1225"/>
      <c r="I1225"/>
      <c r="J1225"/>
    </row>
    <row r="1226" spans="2:10" ht="15">
      <c r="B1226"/>
      <c r="C1226"/>
      <c r="D1226"/>
      <c r="I1226"/>
      <c r="J1226"/>
    </row>
    <row r="1227" spans="2:10" ht="15">
      <c r="B1227"/>
      <c r="C1227"/>
      <c r="D1227"/>
      <c r="I1227"/>
      <c r="J1227"/>
    </row>
    <row r="1228" spans="2:10" ht="15">
      <c r="B1228"/>
      <c r="C1228"/>
      <c r="D1228"/>
      <c r="I1228"/>
      <c r="J1228"/>
    </row>
    <row r="1229" spans="2:10" ht="15">
      <c r="B1229"/>
      <c r="C1229"/>
      <c r="D1229"/>
      <c r="I1229"/>
      <c r="J1229"/>
    </row>
    <row r="1230" spans="2:10" ht="15">
      <c r="B1230"/>
      <c r="C1230"/>
      <c r="D1230"/>
      <c r="I1230"/>
      <c r="J1230"/>
    </row>
    <row r="1231" spans="2:10" ht="15">
      <c r="B1231"/>
      <c r="C1231"/>
      <c r="D1231"/>
      <c r="I1231"/>
      <c r="J1231"/>
    </row>
    <row r="1232" spans="2:10" ht="15">
      <c r="B1232"/>
      <c r="C1232"/>
      <c r="D1232"/>
      <c r="I1232"/>
      <c r="J1232"/>
    </row>
    <row r="1233" spans="2:10" ht="15">
      <c r="B1233"/>
      <c r="C1233"/>
      <c r="D1233"/>
      <c r="I1233"/>
      <c r="J1233"/>
    </row>
    <row r="1234" spans="2:10" ht="15">
      <c r="B1234"/>
      <c r="C1234"/>
      <c r="D1234"/>
      <c r="I1234"/>
      <c r="J1234"/>
    </row>
    <row r="1235" spans="2:10" ht="15">
      <c r="B1235"/>
      <c r="C1235"/>
      <c r="D1235"/>
      <c r="I1235"/>
      <c r="J1235"/>
    </row>
    <row r="1236" spans="2:10" ht="15">
      <c r="B1236"/>
      <c r="C1236"/>
      <c r="D1236"/>
      <c r="I1236"/>
      <c r="J1236"/>
    </row>
    <row r="1237" spans="2:10" ht="15">
      <c r="B1237"/>
      <c r="C1237"/>
      <c r="D1237"/>
      <c r="I1237"/>
      <c r="J1237"/>
    </row>
    <row r="1238" spans="2:10" ht="15">
      <c r="B1238"/>
      <c r="C1238"/>
      <c r="D1238"/>
      <c r="I1238"/>
      <c r="J1238"/>
    </row>
    <row r="1239" spans="2:10" ht="15">
      <c r="B1239"/>
      <c r="C1239"/>
      <c r="D1239"/>
      <c r="I1239"/>
      <c r="J1239"/>
    </row>
    <row r="1240" spans="2:10" ht="15">
      <c r="B1240"/>
      <c r="C1240"/>
      <c r="D1240"/>
      <c r="I1240"/>
      <c r="J1240"/>
    </row>
    <row r="1241" spans="2:10" ht="15">
      <c r="B1241"/>
      <c r="C1241"/>
      <c r="D1241"/>
      <c r="I1241"/>
      <c r="J1241"/>
    </row>
    <row r="1242" spans="2:10" ht="15">
      <c r="B1242"/>
      <c r="C1242"/>
      <c r="D1242"/>
      <c r="I1242"/>
      <c r="J1242"/>
    </row>
    <row r="1243" spans="2:10" ht="15">
      <c r="B1243"/>
      <c r="C1243"/>
      <c r="D1243"/>
      <c r="I1243"/>
      <c r="J1243"/>
    </row>
    <row r="1244" spans="2:10" ht="15">
      <c r="B1244"/>
      <c r="C1244"/>
      <c r="D1244"/>
      <c r="I1244"/>
      <c r="J1244"/>
    </row>
    <row r="1245" spans="2:10" ht="15">
      <c r="B1245"/>
      <c r="C1245"/>
      <c r="D1245"/>
      <c r="I1245"/>
      <c r="J1245"/>
    </row>
    <row r="1246" spans="2:10" ht="15">
      <c r="B1246"/>
      <c r="C1246"/>
      <c r="D1246"/>
      <c r="I1246"/>
      <c r="J1246"/>
    </row>
    <row r="1247" spans="2:10" ht="15">
      <c r="B1247"/>
      <c r="C1247"/>
      <c r="D1247"/>
      <c r="I1247"/>
      <c r="J1247"/>
    </row>
    <row r="1248" spans="2:10" ht="15">
      <c r="B1248"/>
      <c r="C1248"/>
      <c r="D1248"/>
      <c r="I1248"/>
      <c r="J1248"/>
    </row>
    <row r="1249" spans="2:10" ht="15">
      <c r="B1249"/>
      <c r="C1249"/>
      <c r="D1249"/>
      <c r="I1249"/>
      <c r="J1249"/>
    </row>
    <row r="1250" spans="2:10" ht="15">
      <c r="B1250"/>
      <c r="C1250"/>
      <c r="D1250"/>
      <c r="I1250"/>
      <c r="J1250"/>
    </row>
    <row r="1251" spans="2:10" ht="15">
      <c r="B1251"/>
      <c r="C1251"/>
      <c r="D1251"/>
      <c r="I1251"/>
      <c r="J1251"/>
    </row>
    <row r="1252" spans="2:10" ht="15">
      <c r="B1252"/>
      <c r="C1252"/>
      <c r="D1252"/>
      <c r="I1252"/>
      <c r="J1252"/>
    </row>
    <row r="1253" spans="2:10" ht="15">
      <c r="B1253"/>
      <c r="C1253"/>
      <c r="D1253"/>
      <c r="I1253"/>
      <c r="J1253"/>
    </row>
    <row r="1254" spans="2:10" ht="15">
      <c r="B1254"/>
      <c r="C1254"/>
      <c r="D1254"/>
      <c r="I1254"/>
      <c r="J1254"/>
    </row>
    <row r="1255" spans="2:10" ht="15">
      <c r="B1255"/>
      <c r="C1255"/>
      <c r="D1255"/>
      <c r="I1255"/>
      <c r="J1255"/>
    </row>
    <row r="1256" spans="2:10" ht="15">
      <c r="B1256"/>
      <c r="C1256"/>
      <c r="D1256"/>
      <c r="I1256"/>
      <c r="J1256"/>
    </row>
    <row r="1257" spans="2:10" ht="15">
      <c r="B1257"/>
      <c r="C1257"/>
      <c r="D1257"/>
      <c r="I1257"/>
      <c r="J1257"/>
    </row>
    <row r="1258" spans="2:10" ht="15">
      <c r="B1258"/>
      <c r="C1258"/>
      <c r="D1258"/>
      <c r="I1258"/>
      <c r="J1258"/>
    </row>
    <row r="1259" spans="2:10" ht="15">
      <c r="B1259"/>
      <c r="C1259"/>
      <c r="D1259"/>
      <c r="I1259"/>
      <c r="J1259"/>
    </row>
    <row r="1260" spans="2:10" ht="15">
      <c r="B1260"/>
      <c r="C1260"/>
      <c r="D1260"/>
      <c r="I1260"/>
      <c r="J1260"/>
    </row>
    <row r="1261" spans="2:10" ht="15">
      <c r="B1261"/>
      <c r="C1261"/>
      <c r="D1261"/>
      <c r="I1261"/>
      <c r="J1261"/>
    </row>
    <row r="1262" spans="2:10" ht="15">
      <c r="B1262"/>
      <c r="C1262"/>
      <c r="D1262"/>
      <c r="I1262"/>
      <c r="J1262"/>
    </row>
    <row r="1263" spans="2:10" ht="15">
      <c r="B1263"/>
      <c r="C1263"/>
      <c r="D1263"/>
      <c r="I1263"/>
      <c r="J1263"/>
    </row>
    <row r="1264" spans="2:10" ht="15">
      <c r="B1264"/>
      <c r="C1264"/>
      <c r="D1264"/>
      <c r="I1264"/>
      <c r="J1264"/>
    </row>
    <row r="1265" spans="2:10" ht="15">
      <c r="B1265"/>
      <c r="C1265"/>
      <c r="D1265"/>
      <c r="I1265"/>
      <c r="J1265"/>
    </row>
    <row r="1266" spans="2:10" ht="15">
      <c r="B1266"/>
      <c r="C1266"/>
      <c r="D1266"/>
      <c r="I1266"/>
      <c r="J1266"/>
    </row>
    <row r="1267" spans="2:10" ht="15">
      <c r="B1267"/>
      <c r="C1267"/>
      <c r="D1267"/>
      <c r="I1267"/>
      <c r="J1267"/>
    </row>
    <row r="1268" spans="2:10" ht="15">
      <c r="B1268"/>
      <c r="C1268"/>
      <c r="D1268"/>
      <c r="I1268"/>
      <c r="J1268"/>
    </row>
    <row r="1269" spans="2:10" ht="15">
      <c r="B1269"/>
      <c r="C1269"/>
      <c r="D1269"/>
      <c r="I1269"/>
      <c r="J1269"/>
    </row>
    <row r="1270" spans="2:10" ht="15">
      <c r="B1270"/>
      <c r="C1270"/>
      <c r="D1270"/>
      <c r="I1270"/>
      <c r="J1270"/>
    </row>
    <row r="1271" spans="2:10" ht="15">
      <c r="B1271"/>
      <c r="C1271"/>
      <c r="D1271"/>
      <c r="I1271"/>
      <c r="J1271"/>
    </row>
    <row r="1272" spans="2:10" ht="15">
      <c r="B1272"/>
      <c r="C1272"/>
      <c r="D1272"/>
      <c r="I1272"/>
      <c r="J1272"/>
    </row>
    <row r="1273" spans="2:10" ht="15">
      <c r="B1273"/>
      <c r="C1273"/>
      <c r="D1273"/>
      <c r="I1273"/>
      <c r="J1273"/>
    </row>
    <row r="1274" spans="2:10" ht="15">
      <c r="B1274"/>
      <c r="C1274"/>
      <c r="D1274"/>
      <c r="I1274"/>
      <c r="J1274"/>
    </row>
    <row r="1275" spans="2:10" ht="15">
      <c r="B1275"/>
      <c r="C1275"/>
      <c r="D1275"/>
      <c r="I1275"/>
      <c r="J1275"/>
    </row>
    <row r="1276" spans="2:10" ht="15">
      <c r="B1276"/>
      <c r="C1276"/>
      <c r="D1276"/>
      <c r="I1276"/>
      <c r="J1276"/>
    </row>
    <row r="1277" spans="2:10" ht="15">
      <c r="B1277"/>
      <c r="C1277"/>
      <c r="D1277"/>
      <c r="I1277"/>
      <c r="J1277"/>
    </row>
    <row r="1278" spans="2:10" ht="15">
      <c r="B1278"/>
      <c r="C1278"/>
      <c r="D1278"/>
      <c r="I1278"/>
      <c r="J1278"/>
    </row>
    <row r="1279" spans="2:10" ht="15">
      <c r="B1279"/>
      <c r="C1279"/>
      <c r="D1279"/>
      <c r="I1279"/>
      <c r="J1279"/>
    </row>
    <row r="1280" spans="2:10" ht="15">
      <c r="B1280"/>
      <c r="C1280"/>
      <c r="D1280"/>
      <c r="I1280"/>
      <c r="J1280"/>
    </row>
    <row r="1281" spans="2:10" ht="15">
      <c r="B1281"/>
      <c r="C1281"/>
      <c r="D1281"/>
      <c r="I1281"/>
      <c r="J1281"/>
    </row>
    <row r="1282" spans="2:10" ht="15">
      <c r="B1282"/>
      <c r="C1282"/>
      <c r="D1282"/>
      <c r="I1282"/>
      <c r="J1282"/>
    </row>
    <row r="1283" spans="2:10" ht="15">
      <c r="B1283"/>
      <c r="C1283"/>
      <c r="D1283"/>
      <c r="I1283"/>
      <c r="J1283"/>
    </row>
    <row r="1284" spans="2:10" ht="15">
      <c r="B1284"/>
      <c r="C1284"/>
      <c r="D1284"/>
      <c r="I1284"/>
      <c r="J1284"/>
    </row>
    <row r="1285" spans="2:10" ht="15">
      <c r="B1285"/>
      <c r="C1285"/>
      <c r="D1285"/>
      <c r="I1285"/>
      <c r="J1285"/>
    </row>
    <row r="1286" spans="2:10" ht="15">
      <c r="B1286"/>
      <c r="C1286"/>
      <c r="D1286"/>
      <c r="I1286"/>
      <c r="J1286"/>
    </row>
    <row r="1287" spans="2:10" ht="15">
      <c r="B1287"/>
      <c r="C1287"/>
      <c r="D1287"/>
      <c r="I1287"/>
      <c r="J1287"/>
    </row>
    <row r="1288" spans="2:10" ht="15">
      <c r="B1288"/>
      <c r="C1288"/>
      <c r="D1288"/>
      <c r="I1288"/>
      <c r="J1288"/>
    </row>
    <row r="1289" spans="2:10" ht="15">
      <c r="B1289"/>
      <c r="C1289"/>
      <c r="D1289"/>
      <c r="I1289"/>
      <c r="J1289"/>
    </row>
    <row r="1290" spans="2:10" ht="15">
      <c r="B1290"/>
      <c r="C1290"/>
      <c r="D1290"/>
      <c r="I1290"/>
      <c r="J1290"/>
    </row>
    <row r="1291" spans="2:10" ht="15">
      <c r="B1291"/>
      <c r="C1291"/>
      <c r="D1291"/>
      <c r="I1291"/>
      <c r="J1291"/>
    </row>
    <row r="1292" spans="2:10" ht="15">
      <c r="B1292"/>
      <c r="C1292"/>
      <c r="D1292"/>
      <c r="I1292"/>
      <c r="J1292"/>
    </row>
    <row r="1293" spans="2:10" ht="15">
      <c r="B1293"/>
      <c r="C1293"/>
      <c r="D1293"/>
      <c r="I1293"/>
      <c r="J1293"/>
    </row>
    <row r="1294" spans="2:10" ht="15">
      <c r="B1294"/>
      <c r="C1294"/>
      <c r="D1294"/>
      <c r="I1294"/>
      <c r="J1294"/>
    </row>
    <row r="1295" spans="2:10" ht="15">
      <c r="B1295"/>
      <c r="C1295"/>
      <c r="D1295"/>
      <c r="I1295"/>
      <c r="J1295"/>
    </row>
    <row r="1296" spans="2:10" ht="15">
      <c r="B1296"/>
      <c r="C1296"/>
      <c r="D1296"/>
      <c r="I1296"/>
      <c r="J1296"/>
    </row>
    <row r="1297" spans="2:10" ht="15">
      <c r="B1297"/>
      <c r="C1297"/>
      <c r="D1297"/>
      <c r="I1297"/>
      <c r="J1297"/>
    </row>
    <row r="1298" spans="2:10" ht="15">
      <c r="B1298"/>
      <c r="C1298"/>
      <c r="D1298"/>
      <c r="I1298"/>
      <c r="J1298"/>
    </row>
    <row r="1299" spans="2:10" ht="15">
      <c r="B1299"/>
      <c r="C1299"/>
      <c r="D1299"/>
      <c r="I1299"/>
      <c r="J1299"/>
    </row>
    <row r="1300" spans="2:10" ht="15">
      <c r="B1300"/>
      <c r="C1300"/>
      <c r="D1300"/>
      <c r="I1300"/>
      <c r="J1300"/>
    </row>
    <row r="1301" spans="2:10" ht="15">
      <c r="B1301"/>
      <c r="C1301"/>
      <c r="D1301"/>
      <c r="I1301"/>
      <c r="J1301"/>
    </row>
    <row r="1302" spans="2:10" ht="15">
      <c r="B1302"/>
      <c r="C1302"/>
      <c r="D1302"/>
      <c r="I1302"/>
      <c r="J1302"/>
    </row>
    <row r="1303" spans="2:10" ht="15">
      <c r="B1303"/>
      <c r="C1303"/>
      <c r="D1303"/>
      <c r="I1303"/>
      <c r="J1303"/>
    </row>
    <row r="1304" spans="2:10" ht="15">
      <c r="B1304"/>
      <c r="C1304"/>
      <c r="D1304"/>
      <c r="I1304"/>
      <c r="J1304"/>
    </row>
    <row r="1305" spans="2:10" ht="15">
      <c r="B1305"/>
      <c r="C1305"/>
      <c r="D1305"/>
      <c r="I1305"/>
      <c r="J1305"/>
    </row>
    <row r="1306" spans="2:10" ht="15">
      <c r="B1306"/>
      <c r="C1306"/>
      <c r="D1306"/>
      <c r="I1306"/>
      <c r="J1306"/>
    </row>
    <row r="1307" spans="2:10" ht="15">
      <c r="B1307"/>
      <c r="C1307"/>
      <c r="D1307"/>
      <c r="I1307"/>
      <c r="J1307"/>
    </row>
    <row r="1308" spans="2:10" ht="15">
      <c r="B1308"/>
      <c r="C1308"/>
      <c r="D1308"/>
      <c r="I1308"/>
      <c r="J1308"/>
    </row>
    <row r="1309" spans="2:10" ht="15">
      <c r="B1309"/>
      <c r="C1309"/>
      <c r="D1309"/>
      <c r="I1309"/>
      <c r="J1309"/>
    </row>
    <row r="1310" spans="2:10" ht="15">
      <c r="B1310"/>
      <c r="C1310"/>
      <c r="D1310"/>
      <c r="I1310"/>
      <c r="J1310"/>
    </row>
    <row r="1311" spans="2:10" ht="15">
      <c r="B1311"/>
      <c r="C1311"/>
      <c r="D1311"/>
      <c r="I1311"/>
      <c r="J1311"/>
    </row>
    <row r="1312" spans="2:10" ht="15">
      <c r="B1312"/>
      <c r="C1312"/>
      <c r="D1312"/>
      <c r="I1312"/>
      <c r="J1312"/>
    </row>
    <row r="1313" spans="2:10" ht="15">
      <c r="B1313"/>
      <c r="C1313"/>
      <c r="D1313"/>
      <c r="I1313"/>
      <c r="J1313"/>
    </row>
    <row r="1314" spans="2:10" ht="15">
      <c r="B1314"/>
      <c r="C1314"/>
      <c r="D1314"/>
      <c r="I1314"/>
      <c r="J1314"/>
    </row>
    <row r="1315" spans="2:10" ht="15">
      <c r="B1315"/>
      <c r="C1315"/>
      <c r="D1315"/>
      <c r="I1315"/>
      <c r="J1315"/>
    </row>
    <row r="1316" spans="2:10" ht="15">
      <c r="B1316"/>
      <c r="C1316"/>
      <c r="D1316"/>
      <c r="I1316"/>
      <c r="J1316"/>
    </row>
    <row r="1317" spans="2:10" ht="15">
      <c r="B1317"/>
      <c r="C1317"/>
      <c r="D1317"/>
      <c r="I1317"/>
      <c r="J1317"/>
    </row>
    <row r="1318" spans="2:10" ht="15">
      <c r="B1318"/>
      <c r="C1318"/>
      <c r="D1318"/>
      <c r="I1318"/>
      <c r="J1318"/>
    </row>
    <row r="1319" spans="2:10" ht="15">
      <c r="B1319"/>
      <c r="C1319"/>
      <c r="D1319"/>
      <c r="I1319"/>
      <c r="J1319"/>
    </row>
    <row r="1320" spans="2:10" ht="15">
      <c r="B1320"/>
      <c r="C1320"/>
      <c r="D1320"/>
      <c r="I1320"/>
      <c r="J1320"/>
    </row>
    <row r="1321" spans="2:10" ht="15">
      <c r="B1321"/>
      <c r="C1321"/>
      <c r="D1321"/>
      <c r="I1321"/>
      <c r="J1321"/>
    </row>
    <row r="1322" spans="2:10" ht="15">
      <c r="B1322"/>
      <c r="C1322"/>
      <c r="D1322"/>
      <c r="I1322"/>
      <c r="J1322"/>
    </row>
    <row r="1323" spans="2:10" ht="15">
      <c r="B1323"/>
      <c r="C1323"/>
      <c r="D1323"/>
      <c r="I1323"/>
      <c r="J1323"/>
    </row>
    <row r="1324" spans="2:10" ht="15">
      <c r="B1324"/>
      <c r="C1324"/>
      <c r="D1324"/>
      <c r="I1324"/>
      <c r="J1324"/>
    </row>
    <row r="1325" spans="2:10" ht="15">
      <c r="B1325"/>
      <c r="C1325"/>
      <c r="D1325"/>
      <c r="I1325"/>
      <c r="J1325"/>
    </row>
    <row r="1326" spans="2:10" ht="15">
      <c r="B1326"/>
      <c r="C1326"/>
      <c r="D1326"/>
      <c r="I1326"/>
      <c r="J1326"/>
    </row>
    <row r="1327" spans="2:10" ht="15">
      <c r="B1327"/>
      <c r="C1327"/>
      <c r="D1327"/>
      <c r="I1327"/>
      <c r="J1327"/>
    </row>
    <row r="1328" spans="2:10" ht="15">
      <c r="B1328"/>
      <c r="C1328"/>
      <c r="D1328"/>
      <c r="I1328"/>
      <c r="J1328"/>
    </row>
    <row r="1329" spans="2:10" ht="15">
      <c r="B1329"/>
      <c r="C1329"/>
      <c r="D1329"/>
      <c r="I1329"/>
      <c r="J1329"/>
    </row>
    <row r="1330" spans="2:10" ht="15">
      <c r="B1330"/>
      <c r="C1330"/>
      <c r="D1330"/>
      <c r="I1330"/>
      <c r="J1330"/>
    </row>
    <row r="1331" spans="2:10" ht="15">
      <c r="B1331"/>
      <c r="C1331"/>
      <c r="D1331"/>
      <c r="I1331"/>
      <c r="J1331"/>
    </row>
    <row r="1332" spans="2:10" ht="15">
      <c r="B1332"/>
      <c r="C1332"/>
      <c r="D1332"/>
      <c r="I1332"/>
      <c r="J1332"/>
    </row>
    <row r="1333" spans="2:10" ht="15">
      <c r="B1333"/>
      <c r="C1333"/>
      <c r="D1333"/>
      <c r="I1333"/>
      <c r="J1333"/>
    </row>
    <row r="1334" spans="2:10" ht="15">
      <c r="B1334"/>
      <c r="C1334"/>
      <c r="D1334"/>
      <c r="I1334"/>
      <c r="J1334"/>
    </row>
    <row r="1335" spans="2:10" ht="15">
      <c r="B1335"/>
      <c r="C1335"/>
      <c r="D1335"/>
      <c r="I1335"/>
      <c r="J1335"/>
    </row>
    <row r="1336" spans="2:10" ht="15">
      <c r="B1336"/>
      <c r="C1336"/>
      <c r="D1336"/>
      <c r="I1336"/>
      <c r="J1336"/>
    </row>
    <row r="1337" spans="2:10" ht="15">
      <c r="B1337"/>
      <c r="C1337"/>
      <c r="D1337"/>
      <c r="I1337"/>
      <c r="J1337"/>
    </row>
    <row r="1338" spans="2:10" ht="15">
      <c r="B1338"/>
      <c r="C1338"/>
      <c r="D1338"/>
      <c r="I1338"/>
      <c r="J1338"/>
    </row>
    <row r="1339" spans="2:10" ht="15">
      <c r="B1339"/>
      <c r="C1339"/>
      <c r="D1339"/>
      <c r="I1339"/>
      <c r="J1339"/>
    </row>
    <row r="1340" spans="2:10" ht="15">
      <c r="B1340"/>
      <c r="C1340"/>
      <c r="D1340"/>
      <c r="I1340"/>
      <c r="J1340"/>
    </row>
    <row r="1341" spans="2:10" ht="15">
      <c r="B1341"/>
      <c r="C1341"/>
      <c r="D1341"/>
      <c r="I1341"/>
      <c r="J1341"/>
    </row>
    <row r="1342" spans="2:10" ht="15">
      <c r="B1342"/>
      <c r="C1342"/>
      <c r="D1342"/>
      <c r="I1342"/>
      <c r="J1342"/>
    </row>
    <row r="1343" spans="2:10" ht="15">
      <c r="B1343"/>
      <c r="C1343"/>
      <c r="D1343"/>
      <c r="I1343"/>
      <c r="J1343"/>
    </row>
    <row r="1344" spans="2:10" ht="15">
      <c r="B1344"/>
      <c r="C1344"/>
      <c r="D1344"/>
      <c r="I1344"/>
      <c r="J1344"/>
    </row>
    <row r="1345" spans="2:10" ht="15">
      <c r="B1345"/>
      <c r="C1345"/>
      <c r="D1345"/>
      <c r="I1345"/>
      <c r="J1345"/>
    </row>
    <row r="1346" spans="2:10" ht="15">
      <c r="B1346"/>
      <c r="C1346"/>
      <c r="D1346"/>
      <c r="I1346"/>
      <c r="J1346"/>
    </row>
    <row r="1347" spans="2:10" ht="15">
      <c r="B1347"/>
      <c r="C1347"/>
      <c r="D1347"/>
      <c r="I1347"/>
      <c r="J1347"/>
    </row>
    <row r="1348" spans="2:10" ht="15">
      <c r="B1348"/>
      <c r="C1348"/>
      <c r="D1348"/>
      <c r="I1348"/>
      <c r="J1348"/>
    </row>
    <row r="1349" spans="2:10" ht="15">
      <c r="B1349"/>
      <c r="C1349"/>
      <c r="D1349"/>
      <c r="I1349"/>
      <c r="J1349"/>
    </row>
    <row r="1350" spans="2:10" ht="15">
      <c r="B1350"/>
      <c r="C1350"/>
      <c r="D1350"/>
      <c r="I1350"/>
      <c r="J1350"/>
    </row>
    <row r="1351" spans="2:10" ht="15">
      <c r="B1351"/>
      <c r="C1351"/>
      <c r="D1351"/>
      <c r="I1351"/>
      <c r="J1351"/>
    </row>
    <row r="1352" spans="2:10" ht="15">
      <c r="B1352"/>
      <c r="C1352"/>
      <c r="D1352"/>
      <c r="I1352"/>
      <c r="J1352"/>
    </row>
    <row r="1353" spans="2:10" ht="15">
      <c r="B1353"/>
      <c r="C1353"/>
      <c r="D1353"/>
      <c r="I1353"/>
      <c r="J1353"/>
    </row>
    <row r="1354" spans="2:10" ht="15">
      <c r="B1354"/>
      <c r="C1354"/>
      <c r="D1354"/>
      <c r="I1354"/>
      <c r="J1354"/>
    </row>
    <row r="1355" spans="2:10" ht="15">
      <c r="B1355"/>
      <c r="C1355"/>
      <c r="D1355"/>
      <c r="I1355"/>
      <c r="J1355"/>
    </row>
    <row r="1356" spans="2:10" ht="15">
      <c r="B1356"/>
      <c r="C1356"/>
      <c r="D1356"/>
      <c r="I1356"/>
      <c r="J1356"/>
    </row>
    <row r="1357" spans="2:10" ht="15">
      <c r="B1357"/>
      <c r="C1357"/>
      <c r="D1357"/>
      <c r="I1357"/>
      <c r="J1357"/>
    </row>
    <row r="1358" spans="2:10" ht="15">
      <c r="B1358"/>
      <c r="C1358"/>
      <c r="D1358"/>
      <c r="I1358"/>
      <c r="J1358"/>
    </row>
    <row r="1359" spans="2:10" ht="15">
      <c r="B1359"/>
      <c r="C1359"/>
      <c r="D1359"/>
      <c r="I1359"/>
      <c r="J1359"/>
    </row>
    <row r="1360" spans="2:10" ht="15">
      <c r="B1360"/>
      <c r="C1360"/>
      <c r="D1360"/>
      <c r="I1360"/>
      <c r="J1360"/>
    </row>
    <row r="1361" spans="2:10" ht="15">
      <c r="B1361"/>
      <c r="C1361"/>
      <c r="D1361"/>
      <c r="I1361"/>
      <c r="J1361"/>
    </row>
    <row r="1362" spans="2:10" ht="15">
      <c r="B1362"/>
      <c r="C1362"/>
      <c r="D1362"/>
      <c r="I1362"/>
      <c r="J1362"/>
    </row>
    <row r="1363" spans="2:10" ht="15">
      <c r="B1363"/>
      <c r="C1363"/>
      <c r="D1363"/>
      <c r="I1363"/>
      <c r="J1363"/>
    </row>
    <row r="1364" spans="2:10" ht="15">
      <c r="B1364"/>
      <c r="C1364"/>
      <c r="D1364"/>
      <c r="I1364"/>
      <c r="J1364"/>
    </row>
    <row r="1365" spans="2:10" ht="15">
      <c r="B1365"/>
      <c r="C1365"/>
      <c r="D1365"/>
      <c r="I1365"/>
      <c r="J1365"/>
    </row>
    <row r="1366" spans="2:10" ht="15">
      <c r="B1366"/>
      <c r="C1366"/>
      <c r="D1366"/>
      <c r="I1366"/>
      <c r="J1366"/>
    </row>
    <row r="1367" spans="2:10" ht="15">
      <c r="B1367"/>
      <c r="C1367"/>
      <c r="D1367"/>
      <c r="I1367"/>
      <c r="J1367"/>
    </row>
    <row r="1368" spans="2:10" ht="15">
      <c r="B1368"/>
      <c r="C1368"/>
      <c r="D1368"/>
      <c r="I1368"/>
      <c r="J1368"/>
    </row>
    <row r="1369" spans="2:10" ht="15">
      <c r="B1369"/>
      <c r="C1369"/>
      <c r="D1369"/>
      <c r="I1369"/>
      <c r="J1369"/>
    </row>
    <row r="1370" spans="2:10" ht="15">
      <c r="B1370"/>
      <c r="C1370"/>
      <c r="D1370"/>
      <c r="I1370"/>
      <c r="J1370"/>
    </row>
    <row r="1371" spans="2:10" ht="15">
      <c r="B1371"/>
      <c r="C1371"/>
      <c r="D1371"/>
      <c r="I1371"/>
      <c r="J1371"/>
    </row>
    <row r="1372" spans="2:10" ht="15">
      <c r="B1372"/>
      <c r="C1372"/>
      <c r="D1372"/>
      <c r="I1372"/>
      <c r="J1372"/>
    </row>
    <row r="1373" spans="2:10" ht="15">
      <c r="B1373"/>
      <c r="C1373"/>
      <c r="D1373"/>
      <c r="I1373"/>
      <c r="J1373"/>
    </row>
    <row r="1374" spans="2:10" ht="15">
      <c r="B1374"/>
      <c r="C1374"/>
      <c r="D1374"/>
      <c r="I1374"/>
      <c r="J1374"/>
    </row>
    <row r="1375" spans="2:10" ht="15">
      <c r="B1375"/>
      <c r="C1375"/>
      <c r="D1375"/>
      <c r="I1375"/>
      <c r="J1375"/>
    </row>
    <row r="1376" spans="2:10" ht="15">
      <c r="B1376"/>
      <c r="C1376"/>
      <c r="D1376"/>
      <c r="I1376"/>
      <c r="J1376"/>
    </row>
    <row r="1377" spans="2:10" ht="15">
      <c r="B1377"/>
      <c r="C1377"/>
      <c r="D1377"/>
      <c r="I1377"/>
      <c r="J1377"/>
    </row>
    <row r="1378" spans="2:10" ht="15">
      <c r="B1378"/>
      <c r="C1378"/>
      <c r="D1378"/>
      <c r="I1378"/>
      <c r="J1378"/>
    </row>
    <row r="1379" spans="2:10" ht="15">
      <c r="B1379"/>
      <c r="C1379"/>
      <c r="D1379"/>
      <c r="I1379"/>
      <c r="J1379"/>
    </row>
    <row r="1380" spans="2:10" ht="15">
      <c r="B1380"/>
      <c r="C1380"/>
      <c r="D1380"/>
      <c r="I1380"/>
      <c r="J1380"/>
    </row>
    <row r="1381" spans="2:10" ht="15">
      <c r="B1381"/>
      <c r="C1381"/>
      <c r="D1381"/>
      <c r="I1381"/>
      <c r="J1381"/>
    </row>
    <row r="1382" spans="2:10" ht="15">
      <c r="B1382"/>
      <c r="C1382"/>
      <c r="D1382"/>
      <c r="I1382"/>
      <c r="J1382"/>
    </row>
    <row r="1383" spans="2:10" ht="15">
      <c r="B1383"/>
      <c r="C1383"/>
      <c r="D1383"/>
      <c r="I1383"/>
      <c r="J1383"/>
    </row>
    <row r="1384" spans="2:10" ht="15">
      <c r="B1384"/>
      <c r="C1384"/>
      <c r="D1384"/>
      <c r="I1384"/>
      <c r="J1384"/>
    </row>
    <row r="1385" spans="2:10" ht="15">
      <c r="B1385"/>
      <c r="C1385"/>
      <c r="D1385"/>
      <c r="I1385"/>
      <c r="J1385"/>
    </row>
    <row r="1386" spans="2:10" ht="15">
      <c r="B1386"/>
      <c r="C1386"/>
      <c r="D1386"/>
      <c r="I1386"/>
      <c r="J1386"/>
    </row>
    <row r="1387" spans="2:10" ht="15">
      <c r="B1387"/>
      <c r="C1387"/>
      <c r="D1387"/>
      <c r="I1387"/>
      <c r="J1387"/>
    </row>
    <row r="1388" spans="2:10" ht="15">
      <c r="B1388"/>
      <c r="C1388"/>
      <c r="D1388"/>
      <c r="I1388"/>
      <c r="J1388"/>
    </row>
    <row r="1389" spans="2:10" ht="15">
      <c r="B1389"/>
      <c r="C1389"/>
      <c r="D1389"/>
      <c r="I1389"/>
      <c r="J1389"/>
    </row>
    <row r="1390" spans="2:10" ht="15">
      <c r="B1390"/>
      <c r="C1390"/>
      <c r="D1390"/>
      <c r="I1390"/>
      <c r="J1390"/>
    </row>
    <row r="1391" spans="2:10" ht="15">
      <c r="B1391"/>
      <c r="C1391"/>
      <c r="D1391"/>
      <c r="I1391"/>
      <c r="J1391"/>
    </row>
    <row r="1392" spans="2:10" ht="15">
      <c r="B1392"/>
      <c r="C1392"/>
      <c r="D1392"/>
      <c r="I1392"/>
      <c r="J1392"/>
    </row>
    <row r="1393" spans="2:10" ht="15">
      <c r="B1393"/>
      <c r="C1393"/>
      <c r="D1393"/>
      <c r="I1393"/>
      <c r="J1393"/>
    </row>
    <row r="1394" spans="2:10" ht="15">
      <c r="B1394"/>
      <c r="C1394"/>
      <c r="D1394"/>
      <c r="I1394"/>
      <c r="J1394"/>
    </row>
    <row r="1395" spans="2:10" ht="15">
      <c r="B1395"/>
      <c r="C1395"/>
      <c r="D1395"/>
      <c r="I1395"/>
      <c r="J1395"/>
    </row>
    <row r="1396" spans="2:10" ht="15">
      <c r="B1396"/>
      <c r="C1396"/>
      <c r="D1396"/>
      <c r="I1396"/>
      <c r="J1396"/>
    </row>
    <row r="1397" spans="2:10" ht="15">
      <c r="B1397"/>
      <c r="C1397"/>
      <c r="D1397"/>
      <c r="I1397"/>
      <c r="J1397"/>
    </row>
    <row r="1398" spans="2:10" ht="15">
      <c r="B1398"/>
      <c r="C1398"/>
      <c r="D1398"/>
      <c r="I1398"/>
      <c r="J1398"/>
    </row>
    <row r="1399" spans="2:10" ht="15">
      <c r="B1399"/>
      <c r="C1399"/>
      <c r="D1399"/>
      <c r="I1399"/>
      <c r="J1399"/>
    </row>
    <row r="1400" spans="2:10" ht="15">
      <c r="B1400"/>
      <c r="C1400"/>
      <c r="D1400"/>
      <c r="I1400"/>
      <c r="J1400"/>
    </row>
    <row r="1401" spans="2:10" ht="15">
      <c r="B1401"/>
      <c r="C1401"/>
      <c r="D1401"/>
      <c r="I1401"/>
      <c r="J1401"/>
    </row>
    <row r="1402" spans="2:10" ht="15">
      <c r="B1402"/>
      <c r="C1402"/>
      <c r="D1402"/>
      <c r="I1402"/>
      <c r="J1402"/>
    </row>
    <row r="1403" spans="2:10" ht="15">
      <c r="B1403"/>
      <c r="C1403"/>
      <c r="D1403"/>
      <c r="I1403"/>
      <c r="J1403"/>
    </row>
    <row r="1404" spans="2:10" ht="15">
      <c r="B1404"/>
      <c r="C1404"/>
      <c r="D1404"/>
      <c r="I1404"/>
      <c r="J1404"/>
    </row>
    <row r="1405" spans="2:10" ht="15">
      <c r="B1405"/>
      <c r="C1405"/>
      <c r="D1405"/>
      <c r="I1405"/>
      <c r="J1405"/>
    </row>
    <row r="1406" spans="2:10" ht="15">
      <c r="B1406"/>
      <c r="C1406"/>
      <c r="D1406"/>
      <c r="I1406"/>
      <c r="J1406"/>
    </row>
    <row r="1407" spans="2:10" ht="15">
      <c r="B1407"/>
      <c r="C1407"/>
      <c r="D1407"/>
      <c r="I1407"/>
      <c r="J1407"/>
    </row>
    <row r="1408" spans="2:10" ht="15">
      <c r="B1408"/>
      <c r="C1408"/>
      <c r="D1408"/>
      <c r="I1408"/>
      <c r="J1408"/>
    </row>
    <row r="1409" spans="2:10" ht="15">
      <c r="B1409"/>
      <c r="C1409"/>
      <c r="D1409"/>
      <c r="I1409"/>
      <c r="J1409"/>
    </row>
    <row r="1410" spans="2:10" ht="15">
      <c r="B1410"/>
      <c r="C1410"/>
      <c r="D1410"/>
      <c r="I1410"/>
      <c r="J1410"/>
    </row>
    <row r="1411" spans="2:10" ht="15">
      <c r="B1411"/>
      <c r="C1411"/>
      <c r="D1411"/>
      <c r="I1411"/>
      <c r="J1411"/>
    </row>
    <row r="1412" spans="2:10" ht="15">
      <c r="B1412"/>
      <c r="C1412"/>
      <c r="D1412"/>
      <c r="I1412"/>
      <c r="J1412"/>
    </row>
    <row r="1413" spans="2:10" ht="15">
      <c r="B1413"/>
      <c r="C1413"/>
      <c r="D1413"/>
      <c r="I1413"/>
      <c r="J1413"/>
    </row>
    <row r="1414" spans="2:10" ht="15">
      <c r="B1414"/>
      <c r="C1414"/>
      <c r="D1414"/>
      <c r="I1414"/>
      <c r="J1414"/>
    </row>
    <row r="1415" spans="2:10" ht="15">
      <c r="B1415"/>
      <c r="C1415"/>
      <c r="D1415"/>
      <c r="I1415"/>
      <c r="J1415"/>
    </row>
    <row r="1416" spans="2:10" ht="15">
      <c r="B1416"/>
      <c r="C1416"/>
      <c r="D1416"/>
      <c r="I1416"/>
      <c r="J1416"/>
    </row>
    <row r="1417" spans="2:10" ht="15">
      <c r="B1417"/>
      <c r="C1417"/>
      <c r="D1417"/>
      <c r="I1417"/>
      <c r="J1417"/>
    </row>
    <row r="1418" spans="2:10" ht="15">
      <c r="B1418"/>
      <c r="C1418"/>
      <c r="D1418"/>
      <c r="I1418"/>
      <c r="J1418"/>
    </row>
    <row r="1419" spans="2:10" ht="15">
      <c r="B1419"/>
      <c r="C1419"/>
      <c r="D1419"/>
      <c r="I1419"/>
      <c r="J1419"/>
    </row>
    <row r="1420" spans="2:10" ht="15">
      <c r="B1420"/>
      <c r="C1420"/>
      <c r="D1420"/>
      <c r="I1420"/>
      <c r="J1420"/>
    </row>
    <row r="1421" spans="2:10" ht="15">
      <c r="B1421"/>
      <c r="C1421"/>
      <c r="D1421"/>
      <c r="I1421"/>
      <c r="J1421"/>
    </row>
    <row r="1422" spans="2:10" ht="15">
      <c r="B1422"/>
      <c r="C1422"/>
      <c r="D1422"/>
      <c r="I1422"/>
      <c r="J1422"/>
    </row>
    <row r="1423" spans="2:10" ht="15">
      <c r="B1423"/>
      <c r="C1423"/>
      <c r="D1423"/>
      <c r="I1423"/>
      <c r="J1423"/>
    </row>
    <row r="1424" spans="2:10" ht="15">
      <c r="B1424"/>
      <c r="C1424"/>
      <c r="D1424"/>
      <c r="I1424"/>
      <c r="J1424"/>
    </row>
    <row r="1425" spans="2:10" ht="15">
      <c r="B1425"/>
      <c r="C1425"/>
      <c r="D1425"/>
      <c r="I1425"/>
      <c r="J1425"/>
    </row>
    <row r="1426" spans="2:10" ht="15">
      <c r="B1426"/>
      <c r="C1426"/>
      <c r="D1426"/>
      <c r="I1426"/>
      <c r="J1426"/>
    </row>
    <row r="1427" spans="2:10" ht="15">
      <c r="B1427"/>
      <c r="C1427"/>
      <c r="D1427"/>
      <c r="I1427"/>
      <c r="J1427"/>
    </row>
    <row r="1428" spans="2:10" ht="15">
      <c r="B1428"/>
      <c r="C1428"/>
      <c r="D1428"/>
      <c r="I1428"/>
      <c r="J1428"/>
    </row>
    <row r="1429" spans="2:10" ht="15">
      <c r="B1429"/>
      <c r="C1429"/>
      <c r="D1429"/>
      <c r="I1429"/>
      <c r="J1429"/>
    </row>
    <row r="1430" spans="2:10" ht="15">
      <c r="B1430"/>
      <c r="C1430"/>
      <c r="D1430"/>
      <c r="I1430"/>
      <c r="J1430"/>
    </row>
    <row r="1431" spans="2:10" ht="15">
      <c r="B1431"/>
      <c r="C1431"/>
      <c r="D1431"/>
      <c r="I1431"/>
      <c r="J1431"/>
    </row>
    <row r="1432" spans="2:10" ht="15">
      <c r="B1432"/>
      <c r="C1432"/>
      <c r="D1432"/>
      <c r="I1432"/>
      <c r="J1432"/>
    </row>
    <row r="1433" spans="2:10" ht="15">
      <c r="B1433"/>
      <c r="C1433"/>
      <c r="D1433"/>
      <c r="I1433"/>
      <c r="J1433"/>
    </row>
    <row r="1434" spans="2:10" ht="15">
      <c r="B1434"/>
      <c r="C1434"/>
      <c r="D1434"/>
      <c r="I1434"/>
      <c r="J1434"/>
    </row>
    <row r="1435" spans="2:10" ht="15">
      <c r="B1435"/>
      <c r="C1435"/>
      <c r="D1435"/>
      <c r="I1435"/>
      <c r="J1435"/>
    </row>
    <row r="1436" spans="2:10" ht="15">
      <c r="B1436"/>
      <c r="C1436"/>
      <c r="D1436"/>
      <c r="I1436"/>
      <c r="J1436"/>
    </row>
    <row r="1437" spans="2:10" ht="15">
      <c r="B1437"/>
      <c r="C1437"/>
      <c r="D1437"/>
      <c r="I1437"/>
      <c r="J1437"/>
    </row>
    <row r="1438" spans="2:10" ht="15">
      <c r="B1438"/>
      <c r="C1438"/>
      <c r="D1438"/>
      <c r="I1438"/>
      <c r="J1438"/>
    </row>
    <row r="1439" spans="2:10" ht="15">
      <c r="B1439"/>
      <c r="C1439"/>
      <c r="D1439"/>
      <c r="I1439"/>
      <c r="J1439"/>
    </row>
    <row r="1440" spans="2:10" ht="15">
      <c r="B1440"/>
      <c r="C1440"/>
      <c r="D1440"/>
      <c r="I1440"/>
      <c r="J1440"/>
    </row>
    <row r="1441" spans="2:10" ht="15">
      <c r="B1441"/>
      <c r="C1441"/>
      <c r="D1441"/>
      <c r="I1441"/>
      <c r="J1441"/>
    </row>
    <row r="1442" spans="2:10" ht="15">
      <c r="B1442"/>
      <c r="C1442"/>
      <c r="D1442"/>
      <c r="I1442"/>
      <c r="J1442"/>
    </row>
    <row r="1443" spans="2:10" ht="15">
      <c r="B1443"/>
      <c r="C1443"/>
      <c r="D1443"/>
      <c r="I1443"/>
      <c r="J1443"/>
    </row>
    <row r="1444" spans="2:10" ht="15">
      <c r="B1444"/>
      <c r="C1444"/>
      <c r="D1444"/>
      <c r="I1444"/>
      <c r="J1444"/>
    </row>
    <row r="1445" spans="2:10" ht="15">
      <c r="B1445"/>
      <c r="C1445"/>
      <c r="D1445"/>
      <c r="I1445"/>
      <c r="J1445"/>
    </row>
    <row r="1446" spans="2:10" ht="15">
      <c r="B1446"/>
      <c r="C1446"/>
      <c r="D1446"/>
      <c r="I1446"/>
      <c r="J1446"/>
    </row>
    <row r="1447" spans="2:10" ht="15">
      <c r="B1447"/>
      <c r="C1447"/>
      <c r="D1447"/>
      <c r="I1447"/>
      <c r="J1447"/>
    </row>
    <row r="1448" spans="2:10" ht="15">
      <c r="B1448"/>
      <c r="C1448"/>
      <c r="D1448"/>
      <c r="I1448"/>
      <c r="J1448"/>
    </row>
    <row r="1449" spans="2:10" ht="15">
      <c r="B1449"/>
      <c r="C1449"/>
      <c r="D1449"/>
      <c r="I1449"/>
      <c r="J1449"/>
    </row>
    <row r="1450" spans="2:10" ht="15">
      <c r="B1450"/>
      <c r="C1450"/>
      <c r="D1450"/>
      <c r="I1450"/>
      <c r="J1450"/>
    </row>
    <row r="1451" spans="2:10" ht="15">
      <c r="B1451"/>
      <c r="C1451"/>
      <c r="D1451"/>
      <c r="I1451"/>
      <c r="J1451"/>
    </row>
    <row r="1452" spans="2:10" ht="15">
      <c r="B1452"/>
      <c r="C1452"/>
      <c r="D1452"/>
      <c r="I1452"/>
      <c r="J1452"/>
    </row>
    <row r="1453" spans="2:10" ht="15">
      <c r="B1453"/>
      <c r="C1453"/>
      <c r="D1453"/>
      <c r="I1453"/>
      <c r="J1453"/>
    </row>
    <row r="1454" spans="2:10" ht="15">
      <c r="B1454"/>
      <c r="C1454"/>
      <c r="D1454"/>
      <c r="I1454"/>
      <c r="J1454"/>
    </row>
    <row r="1455" spans="2:10" ht="15">
      <c r="B1455"/>
      <c r="C1455"/>
      <c r="D1455"/>
      <c r="I1455"/>
      <c r="J1455"/>
    </row>
    <row r="1456" spans="2:10" ht="15">
      <c r="B1456"/>
      <c r="C1456"/>
      <c r="D1456"/>
      <c r="I1456"/>
      <c r="J1456"/>
    </row>
    <row r="1457" spans="2:10" ht="15">
      <c r="B1457"/>
      <c r="C1457"/>
      <c r="D1457"/>
      <c r="I1457"/>
      <c r="J1457"/>
    </row>
    <row r="1458" spans="2:10" ht="15">
      <c r="B1458"/>
      <c r="C1458"/>
      <c r="D1458"/>
      <c r="I1458"/>
      <c r="J1458"/>
    </row>
    <row r="1459" spans="2:10" ht="15">
      <c r="B1459"/>
      <c r="C1459"/>
      <c r="D1459"/>
      <c r="I1459"/>
      <c r="J1459"/>
    </row>
    <row r="1460" spans="2:10" ht="15">
      <c r="B1460"/>
      <c r="C1460"/>
      <c r="D1460"/>
      <c r="I1460"/>
      <c r="J1460"/>
    </row>
    <row r="1461" spans="2:10" ht="15">
      <c r="B1461"/>
      <c r="C1461"/>
      <c r="D1461"/>
      <c r="I1461"/>
      <c r="J1461"/>
    </row>
    <row r="1462" spans="2:10" ht="15">
      <c r="B1462"/>
      <c r="C1462"/>
      <c r="D1462"/>
      <c r="I1462"/>
      <c r="J1462"/>
    </row>
    <row r="1463" spans="2:10" ht="15">
      <c r="B1463"/>
      <c r="C1463"/>
      <c r="D1463"/>
      <c r="I1463"/>
      <c r="J1463"/>
    </row>
    <row r="1464" spans="2:10" ht="15">
      <c r="B1464"/>
      <c r="C1464"/>
      <c r="D1464"/>
      <c r="I1464"/>
      <c r="J1464"/>
    </row>
    <row r="1465" spans="2:10" ht="15">
      <c r="B1465"/>
      <c r="C1465"/>
      <c r="D1465"/>
      <c r="I1465"/>
      <c r="J1465"/>
    </row>
    <row r="1466" spans="2:10" ht="15">
      <c r="B1466"/>
      <c r="C1466"/>
      <c r="D1466"/>
      <c r="I1466"/>
      <c r="J1466"/>
    </row>
    <row r="1467" spans="2:10" ht="15">
      <c r="B1467"/>
      <c r="C1467"/>
      <c r="D1467"/>
      <c r="I1467"/>
      <c r="J1467"/>
    </row>
    <row r="1468" spans="2:10" ht="15">
      <c r="B1468"/>
      <c r="C1468"/>
      <c r="D1468"/>
      <c r="I1468"/>
      <c r="J1468"/>
    </row>
    <row r="1469" spans="2:10" ht="15">
      <c r="B1469"/>
      <c r="C1469"/>
      <c r="D1469"/>
      <c r="I1469"/>
      <c r="J1469"/>
    </row>
    <row r="1470" spans="2:10" ht="15">
      <c r="B1470"/>
      <c r="C1470"/>
      <c r="D1470"/>
      <c r="I1470"/>
      <c r="J1470"/>
    </row>
    <row r="1471" spans="2:10" ht="15">
      <c r="B1471"/>
      <c r="C1471"/>
      <c r="D1471"/>
      <c r="I1471"/>
      <c r="J1471"/>
    </row>
    <row r="1472" spans="2:10" ht="15">
      <c r="B1472"/>
      <c r="C1472"/>
      <c r="D1472"/>
      <c r="I1472"/>
      <c r="J1472"/>
    </row>
    <row r="1473" spans="2:10" ht="15">
      <c r="B1473"/>
      <c r="C1473"/>
      <c r="D1473"/>
      <c r="I1473"/>
      <c r="J1473"/>
    </row>
    <row r="1474" spans="2:10" ht="15">
      <c r="B1474"/>
      <c r="C1474"/>
      <c r="D1474"/>
      <c r="I1474"/>
      <c r="J1474"/>
    </row>
    <row r="1475" spans="2:10" ht="15">
      <c r="B1475"/>
      <c r="C1475"/>
      <c r="D1475"/>
      <c r="I1475"/>
      <c r="J1475"/>
    </row>
    <row r="1476" spans="2:10" ht="15">
      <c r="B1476"/>
      <c r="C1476"/>
      <c r="D1476"/>
      <c r="I1476"/>
      <c r="J1476"/>
    </row>
    <row r="1477" spans="2:10" ht="15">
      <c r="B1477"/>
      <c r="C1477"/>
      <c r="D1477"/>
      <c r="I1477"/>
      <c r="J1477"/>
    </row>
    <row r="1478" spans="2:10" ht="15">
      <c r="B1478"/>
      <c r="C1478"/>
      <c r="D1478"/>
      <c r="I1478"/>
      <c r="J1478"/>
    </row>
    <row r="1479" spans="2:10" ht="15">
      <c r="B1479"/>
      <c r="C1479"/>
      <c r="D1479"/>
      <c r="I1479"/>
      <c r="J1479"/>
    </row>
    <row r="1480" spans="2:10" ht="15">
      <c r="B1480"/>
      <c r="C1480"/>
      <c r="D1480"/>
      <c r="I1480"/>
      <c r="J1480"/>
    </row>
    <row r="1481" spans="2:10" ht="15">
      <c r="B1481"/>
      <c r="C1481"/>
      <c r="D1481"/>
      <c r="I1481"/>
      <c r="J1481"/>
    </row>
    <row r="1482" spans="2:10" ht="15">
      <c r="B1482"/>
      <c r="C1482"/>
      <c r="D1482"/>
      <c r="I1482"/>
      <c r="J1482"/>
    </row>
    <row r="1483" spans="2:10" ht="15">
      <c r="B1483"/>
      <c r="C1483"/>
      <c r="D1483"/>
      <c r="I1483"/>
      <c r="J1483"/>
    </row>
    <row r="1484" spans="2:10" ht="15">
      <c r="B1484"/>
      <c r="C1484"/>
      <c r="D1484"/>
      <c r="I1484"/>
      <c r="J1484"/>
    </row>
    <row r="1485" spans="2:10" ht="15">
      <c r="B1485"/>
      <c r="C1485"/>
      <c r="D1485"/>
      <c r="I1485"/>
      <c r="J1485"/>
    </row>
    <row r="1486" spans="2:10" ht="15">
      <c r="B1486"/>
      <c r="C1486"/>
      <c r="D1486"/>
      <c r="I1486"/>
      <c r="J1486"/>
    </row>
    <row r="1487" spans="2:10" ht="15">
      <c r="B1487"/>
      <c r="C1487"/>
      <c r="D1487"/>
      <c r="I1487"/>
      <c r="J1487"/>
    </row>
    <row r="1488" spans="2:10" ht="15">
      <c r="B1488"/>
      <c r="C1488"/>
      <c r="D1488"/>
      <c r="I1488"/>
      <c r="J1488"/>
    </row>
    <row r="1489" spans="2:10" ht="15">
      <c r="B1489"/>
      <c r="C1489"/>
      <c r="D1489"/>
      <c r="I1489"/>
      <c r="J1489"/>
    </row>
    <row r="1490" spans="2:10" ht="15">
      <c r="B1490"/>
      <c r="C1490"/>
      <c r="D1490"/>
      <c r="I1490"/>
      <c r="J1490"/>
    </row>
    <row r="1491" spans="2:10" ht="15">
      <c r="B1491"/>
      <c r="C1491"/>
      <c r="D1491"/>
      <c r="I1491"/>
      <c r="J1491"/>
    </row>
    <row r="1492" spans="2:10" ht="15">
      <c r="B1492"/>
      <c r="C1492"/>
      <c r="D1492"/>
      <c r="I1492"/>
      <c r="J1492"/>
    </row>
    <row r="1493" spans="2:10" ht="15">
      <c r="B1493"/>
      <c r="C1493"/>
      <c r="D1493"/>
      <c r="I1493"/>
      <c r="J1493"/>
    </row>
    <row r="1494" spans="2:10" ht="15">
      <c r="B1494"/>
      <c r="C1494"/>
      <c r="D1494"/>
      <c r="I1494"/>
      <c r="J1494"/>
    </row>
    <row r="1495" spans="2:10" ht="15">
      <c r="B1495"/>
      <c r="C1495"/>
      <c r="D1495"/>
      <c r="I1495"/>
      <c r="J1495"/>
    </row>
    <row r="1496" spans="2:10" ht="15">
      <c r="B1496"/>
      <c r="C1496"/>
      <c r="D1496"/>
      <c r="I1496"/>
      <c r="J1496"/>
    </row>
    <row r="1497" spans="2:10" ht="15">
      <c r="B1497"/>
      <c r="C1497"/>
      <c r="D1497"/>
      <c r="I1497"/>
      <c r="J1497"/>
    </row>
    <row r="1498" spans="2:10" ht="15">
      <c r="B1498"/>
      <c r="C1498"/>
      <c r="D1498"/>
      <c r="I1498"/>
      <c r="J1498"/>
    </row>
    <row r="1499" spans="2:10" ht="15">
      <c r="B1499"/>
      <c r="C1499"/>
      <c r="D1499"/>
      <c r="I1499"/>
      <c r="J1499"/>
    </row>
    <row r="1500" spans="2:10" ht="15">
      <c r="B1500"/>
      <c r="C1500"/>
      <c r="D1500"/>
      <c r="I1500"/>
      <c r="J1500"/>
    </row>
    <row r="1501" spans="2:10" ht="15">
      <c r="B1501"/>
      <c r="C1501"/>
      <c r="D1501"/>
      <c r="I1501"/>
      <c r="J1501"/>
    </row>
    <row r="1502" spans="2:10" ht="15">
      <c r="B1502"/>
      <c r="C1502"/>
      <c r="D1502"/>
      <c r="I1502"/>
      <c r="J1502"/>
    </row>
    <row r="1503" spans="2:10" ht="15">
      <c r="B1503"/>
      <c r="C1503"/>
      <c r="D1503"/>
      <c r="I1503"/>
      <c r="J1503"/>
    </row>
    <row r="1504" spans="2:10" ht="15">
      <c r="B1504"/>
      <c r="C1504"/>
      <c r="D1504"/>
      <c r="I1504"/>
      <c r="J1504"/>
    </row>
    <row r="1505" spans="2:10" ht="15">
      <c r="B1505"/>
      <c r="C1505"/>
      <c r="D1505"/>
      <c r="I1505"/>
      <c r="J1505"/>
    </row>
    <row r="1506" spans="2:10" ht="15">
      <c r="B1506"/>
      <c r="C1506"/>
      <c r="D1506"/>
      <c r="I1506"/>
      <c r="J1506"/>
    </row>
    <row r="1507" spans="2:10" ht="15">
      <c r="B1507"/>
      <c r="C1507"/>
      <c r="D1507"/>
      <c r="I1507"/>
      <c r="J1507"/>
    </row>
    <row r="1508" spans="2:10" ht="15">
      <c r="B1508"/>
      <c r="C1508"/>
      <c r="D1508"/>
      <c r="I1508"/>
      <c r="J1508"/>
    </row>
    <row r="1509" spans="2:10" ht="15">
      <c r="B1509"/>
      <c r="C1509"/>
      <c r="D1509"/>
      <c r="I1509"/>
      <c r="J1509"/>
    </row>
    <row r="1510" spans="2:10" ht="15">
      <c r="B1510"/>
      <c r="C1510"/>
      <c r="D1510"/>
      <c r="I1510"/>
      <c r="J1510"/>
    </row>
    <row r="1511" spans="2:10" ht="15">
      <c r="B1511"/>
      <c r="C1511"/>
      <c r="D1511"/>
      <c r="I1511"/>
      <c r="J1511"/>
    </row>
    <row r="1512" spans="2:10" ht="15">
      <c r="B1512"/>
      <c r="C1512"/>
      <c r="D1512"/>
      <c r="I1512"/>
      <c r="J1512"/>
    </row>
    <row r="1513" spans="2:10" ht="15">
      <c r="B1513"/>
      <c r="C1513"/>
      <c r="D1513"/>
      <c r="I1513"/>
      <c r="J1513"/>
    </row>
    <row r="1514" spans="2:10" ht="15">
      <c r="B1514"/>
      <c r="C1514"/>
      <c r="D1514"/>
      <c r="I1514"/>
      <c r="J1514"/>
    </row>
    <row r="1515" spans="2:10" ht="15">
      <c r="B1515"/>
      <c r="C1515"/>
      <c r="D1515"/>
      <c r="I1515"/>
      <c r="J1515"/>
    </row>
    <row r="1516" spans="2:10" ht="15">
      <c r="B1516"/>
      <c r="C1516"/>
      <c r="D1516"/>
      <c r="I1516"/>
      <c r="J1516"/>
    </row>
    <row r="1517" spans="2:10" ht="15">
      <c r="B1517"/>
      <c r="C1517"/>
      <c r="D1517"/>
      <c r="I1517"/>
      <c r="J1517"/>
    </row>
    <row r="1518" spans="2:10" ht="15">
      <c r="B1518"/>
      <c r="C1518"/>
      <c r="D1518"/>
      <c r="I1518"/>
      <c r="J1518"/>
    </row>
    <row r="1519" spans="2:10" ht="15">
      <c r="B1519"/>
      <c r="C1519"/>
      <c r="D1519"/>
      <c r="I1519"/>
      <c r="J1519"/>
    </row>
    <row r="1520" spans="2:10" ht="15">
      <c r="B1520"/>
      <c r="C1520"/>
      <c r="D1520"/>
      <c r="I1520"/>
      <c r="J1520"/>
    </row>
    <row r="1521" spans="2:10" ht="15">
      <c r="B1521"/>
      <c r="C1521"/>
      <c r="D1521"/>
      <c r="I1521"/>
      <c r="J1521"/>
    </row>
    <row r="1522" spans="2:10" ht="15">
      <c r="B1522"/>
      <c r="C1522"/>
      <c r="D1522"/>
      <c r="I1522"/>
      <c r="J1522"/>
    </row>
    <row r="1523" spans="2:10" ht="15">
      <c r="B1523"/>
      <c r="C1523"/>
      <c r="D1523"/>
      <c r="I1523"/>
      <c r="J1523"/>
    </row>
    <row r="1524" spans="2:10" ht="15">
      <c r="B1524"/>
      <c r="C1524"/>
      <c r="D1524"/>
      <c r="I1524"/>
      <c r="J1524"/>
    </row>
    <row r="1525" spans="2:10" ht="15">
      <c r="B1525"/>
      <c r="C1525"/>
      <c r="D1525"/>
      <c r="I1525"/>
      <c r="J1525"/>
    </row>
    <row r="1526" spans="2:10" ht="15">
      <c r="B1526"/>
      <c r="C1526"/>
      <c r="D1526"/>
      <c r="I1526"/>
      <c r="J1526"/>
    </row>
    <row r="1527" spans="2:10" ht="15">
      <c r="B1527"/>
      <c r="C1527"/>
      <c r="D1527"/>
      <c r="I1527"/>
      <c r="J1527"/>
    </row>
    <row r="1528" spans="2:10" ht="15">
      <c r="B1528"/>
      <c r="C1528"/>
      <c r="D1528"/>
      <c r="I1528"/>
      <c r="J1528"/>
    </row>
    <row r="1529" spans="2:10" ht="15">
      <c r="B1529"/>
      <c r="C1529"/>
      <c r="D1529"/>
      <c r="I1529"/>
      <c r="J1529"/>
    </row>
    <row r="1530" spans="2:10" ht="15">
      <c r="B1530"/>
      <c r="C1530"/>
      <c r="D1530"/>
      <c r="I1530"/>
      <c r="J1530"/>
    </row>
    <row r="1531" spans="2:10" ht="15">
      <c r="B1531"/>
      <c r="C1531"/>
      <c r="D1531"/>
      <c r="I1531"/>
      <c r="J1531"/>
    </row>
    <row r="1532" spans="2:10" ht="15">
      <c r="B1532"/>
      <c r="C1532"/>
      <c r="D1532"/>
      <c r="I1532"/>
      <c r="J1532"/>
    </row>
    <row r="1533" spans="2:10" ht="15">
      <c r="B1533"/>
      <c r="C1533"/>
      <c r="D1533"/>
      <c r="I1533"/>
      <c r="J1533"/>
    </row>
    <row r="1534" spans="2:10" ht="15">
      <c r="B1534"/>
      <c r="C1534"/>
      <c r="D1534"/>
      <c r="I1534"/>
      <c r="J1534"/>
    </row>
    <row r="1535" spans="2:10" ht="15">
      <c r="B1535"/>
      <c r="C1535"/>
      <c r="D1535"/>
      <c r="I1535"/>
      <c r="J1535"/>
    </row>
    <row r="1536" spans="2:10" ht="15">
      <c r="B1536"/>
      <c r="C1536"/>
      <c r="D1536"/>
      <c r="I1536"/>
      <c r="J1536"/>
    </row>
    <row r="1537" spans="2:10" ht="15">
      <c r="B1537"/>
      <c r="C1537"/>
      <c r="D1537"/>
      <c r="I1537"/>
      <c r="J1537"/>
    </row>
    <row r="1538" spans="2:10" ht="15">
      <c r="B1538"/>
      <c r="C1538"/>
      <c r="D1538"/>
      <c r="I1538"/>
      <c r="J1538"/>
    </row>
    <row r="1539" spans="2:10" ht="15">
      <c r="B1539"/>
      <c r="C1539"/>
      <c r="D1539"/>
      <c r="I1539"/>
      <c r="J1539"/>
    </row>
    <row r="1540" spans="2:10" ht="15">
      <c r="B1540"/>
      <c r="C1540"/>
      <c r="D1540"/>
      <c r="I1540"/>
      <c r="J1540"/>
    </row>
    <row r="1541" spans="2:10" ht="15">
      <c r="B1541"/>
      <c r="C1541"/>
      <c r="D1541"/>
      <c r="I1541"/>
      <c r="J1541"/>
    </row>
    <row r="1542" spans="2:10" ht="15">
      <c r="B1542"/>
      <c r="C1542"/>
      <c r="D1542"/>
      <c r="I1542"/>
      <c r="J1542"/>
    </row>
    <row r="1543" spans="2:10" ht="15">
      <c r="B1543"/>
      <c r="C1543"/>
      <c r="D1543"/>
      <c r="I1543"/>
      <c r="J1543"/>
    </row>
    <row r="1544" spans="2:10" ht="15">
      <c r="B1544"/>
      <c r="C1544"/>
      <c r="D1544"/>
      <c r="I1544"/>
      <c r="J1544"/>
    </row>
    <row r="1545" spans="2:10" ht="15">
      <c r="B1545"/>
      <c r="C1545"/>
      <c r="D1545"/>
      <c r="I1545"/>
      <c r="J1545"/>
    </row>
    <row r="1546" spans="2:10" ht="15">
      <c r="B1546"/>
      <c r="C1546"/>
      <c r="D1546"/>
      <c r="I1546"/>
      <c r="J1546"/>
    </row>
    <row r="1547" spans="2:10" ht="15">
      <c r="B1547"/>
      <c r="C1547"/>
      <c r="D1547"/>
      <c r="I1547"/>
      <c r="J1547"/>
    </row>
    <row r="1548" spans="2:10" ht="15">
      <c r="B1548"/>
      <c r="C1548"/>
      <c r="D1548"/>
      <c r="I1548"/>
      <c r="J1548"/>
    </row>
    <row r="1549" spans="2:10" ht="15">
      <c r="B1549"/>
      <c r="C1549"/>
      <c r="D1549"/>
      <c r="I1549"/>
      <c r="J1549"/>
    </row>
    <row r="1550" spans="2:10" ht="15">
      <c r="B1550"/>
      <c r="C1550"/>
      <c r="D1550"/>
      <c r="I1550"/>
      <c r="J1550"/>
    </row>
    <row r="1551" spans="2:10" ht="15">
      <c r="B1551"/>
      <c r="C1551"/>
      <c r="D1551"/>
      <c r="I1551"/>
      <c r="J1551"/>
    </row>
    <row r="1552" spans="2:10" ht="15">
      <c r="B1552"/>
      <c r="C1552"/>
      <c r="D1552"/>
      <c r="I1552"/>
      <c r="J1552"/>
    </row>
    <row r="1553" spans="2:10" ht="15">
      <c r="B1553"/>
      <c r="C1553"/>
      <c r="D1553"/>
      <c r="I1553"/>
      <c r="J1553"/>
    </row>
    <row r="1554" spans="2:10" ht="15">
      <c r="B1554"/>
      <c r="C1554"/>
      <c r="D1554"/>
      <c r="I1554"/>
      <c r="J1554"/>
    </row>
    <row r="1555" spans="2:10" ht="15">
      <c r="B1555"/>
      <c r="C1555"/>
      <c r="D1555"/>
      <c r="I1555"/>
      <c r="J1555"/>
    </row>
    <row r="1556" spans="2:10" ht="15">
      <c r="B1556"/>
      <c r="C1556"/>
      <c r="D1556"/>
      <c r="I1556"/>
      <c r="J1556"/>
    </row>
    <row r="1557" spans="2:10" ht="15">
      <c r="B1557"/>
      <c r="C1557"/>
      <c r="D1557"/>
      <c r="I1557"/>
      <c r="J1557"/>
    </row>
    <row r="1558" spans="2:10" ht="15">
      <c r="B1558"/>
      <c r="C1558"/>
      <c r="D1558"/>
      <c r="I1558"/>
      <c r="J1558"/>
    </row>
    <row r="1559" spans="2:10" ht="15">
      <c r="B1559"/>
      <c r="C1559"/>
      <c r="D1559"/>
      <c r="I1559"/>
      <c r="J1559"/>
    </row>
    <row r="1560" spans="2:10" ht="15">
      <c r="B1560"/>
      <c r="C1560"/>
      <c r="D1560"/>
      <c r="I1560"/>
      <c r="J1560"/>
    </row>
    <row r="1561" spans="2:10" ht="15">
      <c r="B1561"/>
      <c r="C1561"/>
      <c r="D1561"/>
      <c r="I1561"/>
      <c r="J1561"/>
    </row>
    <row r="1562" spans="2:10" ht="15">
      <c r="B1562"/>
      <c r="C1562"/>
      <c r="D1562"/>
      <c r="I1562"/>
      <c r="J1562"/>
    </row>
    <row r="1563" spans="2:10" ht="15">
      <c r="B1563"/>
      <c r="C1563"/>
      <c r="D1563"/>
      <c r="I1563"/>
      <c r="J1563"/>
    </row>
    <row r="1564" spans="2:10" ht="15">
      <c r="B1564"/>
      <c r="C1564"/>
      <c r="D1564"/>
      <c r="I1564"/>
      <c r="J1564"/>
    </row>
    <row r="1565" spans="2:10" ht="15">
      <c r="B1565"/>
      <c r="C1565"/>
      <c r="D1565"/>
      <c r="I1565"/>
      <c r="J1565"/>
    </row>
    <row r="1566" spans="2:10" ht="15">
      <c r="B1566"/>
      <c r="C1566"/>
      <c r="D1566"/>
      <c r="I1566"/>
      <c r="J1566"/>
    </row>
    <row r="1567" spans="2:10" ht="15">
      <c r="B1567"/>
      <c r="C1567"/>
      <c r="D1567"/>
      <c r="I1567"/>
      <c r="J1567"/>
    </row>
    <row r="1568" spans="2:10" ht="15">
      <c r="B1568"/>
      <c r="C1568"/>
      <c r="D1568"/>
      <c r="I1568"/>
      <c r="J1568"/>
    </row>
    <row r="1569" spans="2:10" ht="15">
      <c r="B1569"/>
      <c r="C1569"/>
      <c r="D1569"/>
      <c r="I1569"/>
      <c r="J1569"/>
    </row>
    <row r="1570" spans="2:10" ht="15">
      <c r="B1570"/>
      <c r="C1570"/>
      <c r="D1570"/>
      <c r="I1570"/>
      <c r="J1570"/>
    </row>
    <row r="1571" spans="2:10" ht="15">
      <c r="B1571"/>
      <c r="C1571"/>
      <c r="D1571"/>
      <c r="I1571"/>
      <c r="J1571"/>
    </row>
    <row r="1572" spans="2:10" ht="15">
      <c r="B1572"/>
      <c r="C1572"/>
      <c r="D1572"/>
      <c r="I1572"/>
      <c r="J1572"/>
    </row>
    <row r="1573" spans="2:10" ht="15">
      <c r="B1573"/>
      <c r="C1573"/>
      <c r="D1573"/>
      <c r="I1573"/>
      <c r="J1573"/>
    </row>
    <row r="1574" spans="2:10" ht="15">
      <c r="B1574"/>
      <c r="C1574"/>
      <c r="D1574"/>
      <c r="I1574"/>
      <c r="J1574"/>
    </row>
    <row r="1575" spans="2:10" ht="15">
      <c r="B1575"/>
      <c r="C1575"/>
      <c r="D1575"/>
      <c r="I1575"/>
      <c r="J1575"/>
    </row>
    <row r="1576" spans="2:10" ht="15">
      <c r="B1576"/>
      <c r="C1576"/>
      <c r="D1576"/>
      <c r="I1576"/>
      <c r="J1576"/>
    </row>
    <row r="1577" spans="2:10" ht="15">
      <c r="B1577"/>
      <c r="C1577"/>
      <c r="D1577"/>
      <c r="I1577"/>
      <c r="J1577"/>
    </row>
    <row r="1578" spans="2:10" ht="15">
      <c r="B1578"/>
      <c r="C1578"/>
      <c r="D1578"/>
      <c r="I1578"/>
      <c r="J1578"/>
    </row>
    <row r="1579" spans="2:10" ht="15">
      <c r="B1579"/>
      <c r="C1579"/>
      <c r="D1579"/>
      <c r="I1579"/>
      <c r="J1579"/>
    </row>
    <row r="1580" spans="2:10" ht="15">
      <c r="B1580"/>
      <c r="C1580"/>
      <c r="D1580"/>
      <c r="I1580"/>
      <c r="J1580"/>
    </row>
    <row r="1581" spans="2:10" ht="15">
      <c r="B1581"/>
      <c r="C1581"/>
      <c r="D1581"/>
      <c r="I1581"/>
      <c r="J1581"/>
    </row>
    <row r="1582" spans="2:10" ht="15">
      <c r="B1582"/>
      <c r="C1582"/>
      <c r="D1582"/>
      <c r="I1582"/>
      <c r="J1582"/>
    </row>
    <row r="1583" spans="2:10" ht="15">
      <c r="B1583"/>
      <c r="C1583"/>
      <c r="D1583"/>
      <c r="I1583"/>
      <c r="J1583"/>
    </row>
    <row r="1584" spans="2:10" ht="15">
      <c r="B1584"/>
      <c r="C1584"/>
      <c r="D1584"/>
      <c r="I1584"/>
      <c r="J1584"/>
    </row>
    <row r="1585" spans="2:10" ht="15">
      <c r="B1585"/>
      <c r="C1585"/>
      <c r="D1585"/>
      <c r="I1585"/>
      <c r="J1585"/>
    </row>
    <row r="1586" spans="2:10" ht="15">
      <c r="B1586"/>
      <c r="C1586"/>
      <c r="D1586"/>
      <c r="I1586"/>
      <c r="J1586"/>
    </row>
    <row r="1587" spans="2:10" ht="15">
      <c r="B1587"/>
      <c r="C1587"/>
      <c r="D1587"/>
      <c r="I1587"/>
      <c r="J1587"/>
    </row>
    <row r="1588" spans="2:10" ht="15">
      <c r="B1588"/>
      <c r="C1588"/>
      <c r="D1588"/>
      <c r="I1588"/>
      <c r="J1588"/>
    </row>
    <row r="1589" spans="2:10" ht="15">
      <c r="B1589"/>
      <c r="C1589"/>
      <c r="D1589"/>
      <c r="I1589"/>
      <c r="J1589"/>
    </row>
    <row r="1590" spans="2:10" ht="15">
      <c r="B1590"/>
      <c r="C1590"/>
      <c r="D1590"/>
      <c r="I1590"/>
      <c r="J1590"/>
    </row>
    <row r="1591" spans="2:10" ht="15">
      <c r="B1591"/>
      <c r="C1591"/>
      <c r="D1591"/>
      <c r="I1591"/>
      <c r="J1591"/>
    </row>
    <row r="1592" spans="2:10" ht="15">
      <c r="B1592"/>
      <c r="C1592"/>
      <c r="D1592"/>
      <c r="I1592"/>
      <c r="J1592"/>
    </row>
    <row r="1593" spans="2:10" ht="15">
      <c r="B1593"/>
      <c r="C1593"/>
      <c r="D1593"/>
      <c r="I1593"/>
      <c r="J1593"/>
    </row>
    <row r="1594" spans="2:10" ht="15">
      <c r="B1594"/>
      <c r="C1594"/>
      <c r="D1594"/>
      <c r="I1594"/>
      <c r="J1594"/>
    </row>
    <row r="1595" spans="2:10" ht="15">
      <c r="B1595"/>
      <c r="C1595"/>
      <c r="D1595"/>
      <c r="I1595"/>
      <c r="J1595"/>
    </row>
    <row r="1596" spans="2:10" ht="15">
      <c r="B1596"/>
      <c r="C1596"/>
      <c r="D1596"/>
      <c r="I1596"/>
      <c r="J1596"/>
    </row>
    <row r="1597" spans="2:10" ht="15">
      <c r="B1597"/>
      <c r="C1597"/>
      <c r="D1597"/>
      <c r="I1597"/>
      <c r="J1597"/>
    </row>
    <row r="1598" spans="2:10" ht="15">
      <c r="B1598"/>
      <c r="C1598"/>
      <c r="D1598"/>
      <c r="I1598"/>
      <c r="J1598"/>
    </row>
    <row r="1599" spans="2:10" ht="15">
      <c r="B1599"/>
      <c r="C1599"/>
      <c r="D1599"/>
      <c r="I1599"/>
      <c r="J1599"/>
    </row>
    <row r="1600" spans="2:10" ht="15">
      <c r="B1600"/>
      <c r="C1600"/>
      <c r="D1600"/>
      <c r="I1600"/>
      <c r="J1600"/>
    </row>
    <row r="1601" spans="2:10" ht="15">
      <c r="B1601"/>
      <c r="C1601"/>
      <c r="D1601"/>
      <c r="I1601"/>
      <c r="J1601"/>
    </row>
    <row r="1602" spans="2:10" ht="15">
      <c r="B1602"/>
      <c r="C1602"/>
      <c r="D1602"/>
      <c r="I1602"/>
      <c r="J1602"/>
    </row>
    <row r="1603" spans="2:10" ht="15">
      <c r="B1603"/>
      <c r="C1603"/>
      <c r="D1603"/>
      <c r="I1603"/>
      <c r="J1603"/>
    </row>
    <row r="1604" spans="2:10" ht="15">
      <c r="B1604"/>
      <c r="C1604"/>
      <c r="D1604"/>
      <c r="I1604"/>
      <c r="J1604"/>
    </row>
    <row r="1605" spans="2:10" ht="15">
      <c r="B1605"/>
      <c r="C1605"/>
      <c r="D1605"/>
      <c r="I1605"/>
      <c r="J1605"/>
    </row>
    <row r="1606" spans="2:10" ht="15">
      <c r="B1606"/>
      <c r="C1606"/>
      <c r="D1606"/>
      <c r="I1606"/>
      <c r="J1606"/>
    </row>
    <row r="1607" spans="2:10" ht="15">
      <c r="B1607"/>
      <c r="C1607"/>
      <c r="D1607"/>
      <c r="I1607"/>
      <c r="J1607"/>
    </row>
    <row r="1608" spans="2:10" ht="15">
      <c r="B1608"/>
      <c r="C1608"/>
      <c r="D1608"/>
      <c r="I1608"/>
      <c r="J1608"/>
    </row>
    <row r="1609" spans="2:10" ht="15">
      <c r="B1609"/>
      <c r="C1609"/>
      <c r="D1609"/>
      <c r="I1609"/>
      <c r="J1609"/>
    </row>
    <row r="1610" spans="2:10" ht="15">
      <c r="B1610"/>
      <c r="C1610"/>
      <c r="D1610"/>
      <c r="I1610"/>
      <c r="J1610"/>
    </row>
    <row r="1611" spans="2:10" ht="15">
      <c r="B1611"/>
      <c r="C1611"/>
      <c r="D1611"/>
      <c r="I1611"/>
      <c r="J1611"/>
    </row>
    <row r="1612" spans="2:10" ht="15">
      <c r="B1612"/>
      <c r="C1612"/>
      <c r="D1612"/>
      <c r="I1612"/>
      <c r="J1612"/>
    </row>
    <row r="1613" spans="2:10" ht="15">
      <c r="B1613"/>
      <c r="C1613"/>
      <c r="D1613"/>
      <c r="I1613"/>
      <c r="J1613"/>
    </row>
    <row r="1614" spans="2:10" ht="15">
      <c r="B1614"/>
      <c r="C1614"/>
      <c r="D1614"/>
      <c r="I1614"/>
      <c r="J1614"/>
    </row>
    <row r="1615" spans="2:10" ht="15">
      <c r="B1615"/>
      <c r="C1615"/>
      <c r="D1615"/>
      <c r="I1615"/>
      <c r="J1615"/>
    </row>
    <row r="1616" spans="2:10" ht="15">
      <c r="B1616"/>
      <c r="C1616"/>
      <c r="D1616"/>
      <c r="I1616"/>
      <c r="J1616"/>
    </row>
    <row r="1617" spans="2:10" ht="15">
      <c r="B1617"/>
      <c r="C1617"/>
      <c r="D1617"/>
      <c r="I1617"/>
      <c r="J1617"/>
    </row>
    <row r="1618" spans="2:10" ht="15">
      <c r="B1618"/>
      <c r="C1618"/>
      <c r="D1618"/>
      <c r="I1618"/>
      <c r="J1618"/>
    </row>
    <row r="1619" spans="2:10" ht="15">
      <c r="B1619"/>
      <c r="C1619"/>
      <c r="D1619"/>
      <c r="I1619"/>
      <c r="J1619"/>
    </row>
    <row r="1620" spans="2:10" ht="15">
      <c r="B1620"/>
      <c r="C1620"/>
      <c r="D1620"/>
      <c r="I1620"/>
      <c r="J1620"/>
    </row>
    <row r="1621" spans="2:10" ht="15">
      <c r="B1621"/>
      <c r="C1621"/>
      <c r="D1621"/>
      <c r="I1621"/>
      <c r="J1621"/>
    </row>
    <row r="1622" spans="2:10" ht="15">
      <c r="B1622"/>
      <c r="C1622"/>
      <c r="D1622"/>
      <c r="I1622"/>
      <c r="J1622"/>
    </row>
    <row r="1623" spans="2:10" ht="15">
      <c r="B1623"/>
      <c r="C1623"/>
      <c r="D1623"/>
      <c r="I1623"/>
      <c r="J1623"/>
    </row>
    <row r="1624" spans="2:10" ht="15">
      <c r="B1624"/>
      <c r="C1624"/>
      <c r="D1624"/>
      <c r="I1624"/>
      <c r="J1624"/>
    </row>
    <row r="1625" spans="2:10" ht="15">
      <c r="B1625"/>
      <c r="C1625"/>
      <c r="D1625"/>
      <c r="I1625"/>
      <c r="J1625"/>
    </row>
    <row r="1626" spans="2:10" ht="15">
      <c r="B1626"/>
      <c r="C1626"/>
      <c r="D1626"/>
      <c r="I1626"/>
      <c r="J1626"/>
    </row>
    <row r="1627" spans="2:10" ht="15">
      <c r="B1627"/>
      <c r="C1627"/>
      <c r="D1627"/>
      <c r="I1627"/>
      <c r="J1627"/>
    </row>
    <row r="1628" spans="2:10" ht="15">
      <c r="B1628"/>
      <c r="C1628"/>
      <c r="D1628"/>
      <c r="I1628"/>
      <c r="J1628"/>
    </row>
    <row r="1629" spans="2:10" ht="15">
      <c r="B1629"/>
      <c r="C1629"/>
      <c r="D1629"/>
      <c r="I1629"/>
      <c r="J1629"/>
    </row>
    <row r="1630" spans="2:10" ht="15">
      <c r="B1630"/>
      <c r="C1630"/>
      <c r="D1630"/>
      <c r="I1630"/>
      <c r="J1630"/>
    </row>
    <row r="1631" spans="2:10" ht="15">
      <c r="B1631"/>
      <c r="C1631"/>
      <c r="D1631"/>
      <c r="I1631"/>
      <c r="J1631"/>
    </row>
    <row r="1632" spans="2:10" ht="15">
      <c r="B1632"/>
      <c r="C1632"/>
      <c r="D1632"/>
      <c r="I1632"/>
      <c r="J1632"/>
    </row>
    <row r="1633" spans="2:10" ht="15">
      <c r="B1633"/>
      <c r="C1633"/>
      <c r="D1633"/>
      <c r="I1633"/>
      <c r="J1633"/>
    </row>
    <row r="1634" spans="2:10" ht="15">
      <c r="B1634"/>
      <c r="C1634"/>
      <c r="D1634"/>
      <c r="I1634"/>
      <c r="J1634"/>
    </row>
    <row r="1635" spans="2:10" ht="15">
      <c r="B1635"/>
      <c r="C1635"/>
      <c r="D1635"/>
      <c r="I1635"/>
      <c r="J1635"/>
    </row>
    <row r="1636" spans="2:10" ht="15">
      <c r="B1636"/>
      <c r="C1636"/>
      <c r="D1636"/>
      <c r="I1636"/>
      <c r="J1636"/>
    </row>
    <row r="1637" spans="2:10" ht="15">
      <c r="B1637"/>
      <c r="C1637"/>
      <c r="D1637"/>
      <c r="I1637"/>
      <c r="J1637"/>
    </row>
    <row r="1638" spans="2:10" ht="15">
      <c r="B1638"/>
      <c r="C1638"/>
      <c r="D1638"/>
      <c r="I1638"/>
      <c r="J1638"/>
    </row>
    <row r="1639" spans="2:10" ht="15">
      <c r="B1639"/>
      <c r="C1639"/>
      <c r="D1639"/>
      <c r="I1639"/>
      <c r="J1639"/>
    </row>
    <row r="1640" spans="2:10" ht="15">
      <c r="B1640"/>
      <c r="C1640"/>
      <c r="D1640"/>
      <c r="I1640"/>
      <c r="J1640"/>
    </row>
    <row r="1641" spans="2:10" ht="15">
      <c r="B1641"/>
      <c r="C1641"/>
      <c r="D1641"/>
      <c r="I1641"/>
      <c r="J1641"/>
    </row>
    <row r="1642" spans="2:10" ht="15">
      <c r="B1642"/>
      <c r="C1642"/>
      <c r="D1642"/>
      <c r="I1642"/>
      <c r="J1642"/>
    </row>
    <row r="1643" spans="2:10" ht="15">
      <c r="B1643"/>
      <c r="C1643"/>
      <c r="D1643"/>
      <c r="I1643"/>
      <c r="J1643"/>
    </row>
    <row r="1644" spans="2:10" ht="15">
      <c r="B1644"/>
      <c r="C1644"/>
      <c r="D1644"/>
      <c r="I1644"/>
      <c r="J1644"/>
    </row>
    <row r="1645" spans="2:10" ht="15">
      <c r="B1645"/>
      <c r="C1645"/>
      <c r="D1645"/>
      <c r="I1645"/>
      <c r="J1645"/>
    </row>
    <row r="1646" spans="2:10" ht="15">
      <c r="B1646"/>
      <c r="C1646"/>
      <c r="D1646"/>
      <c r="I1646"/>
      <c r="J1646"/>
    </row>
    <row r="1647" spans="2:10" ht="15">
      <c r="B1647"/>
      <c r="C1647"/>
      <c r="D1647"/>
      <c r="I1647"/>
      <c r="J1647"/>
    </row>
    <row r="1648" spans="2:10" ht="15">
      <c r="B1648"/>
      <c r="C1648"/>
      <c r="D1648"/>
      <c r="I1648"/>
      <c r="J1648"/>
    </row>
    <row r="1649" spans="2:10" ht="15">
      <c r="B1649"/>
      <c r="C1649"/>
      <c r="D1649"/>
      <c r="I1649"/>
      <c r="J1649"/>
    </row>
    <row r="1650" spans="2:10" ht="15">
      <c r="B1650"/>
      <c r="C1650"/>
      <c r="D1650"/>
      <c r="I1650"/>
      <c r="J1650"/>
    </row>
    <row r="1651" spans="2:10" ht="15">
      <c r="B1651"/>
      <c r="C1651"/>
      <c r="D1651"/>
      <c r="I1651"/>
      <c r="J1651"/>
    </row>
    <row r="1652" spans="2:10" ht="15">
      <c r="B1652"/>
      <c r="C1652"/>
      <c r="D1652"/>
      <c r="I1652"/>
      <c r="J1652"/>
    </row>
    <row r="1653" spans="2:10" ht="15">
      <c r="B1653"/>
      <c r="C1653"/>
      <c r="D1653"/>
      <c r="I1653"/>
      <c r="J1653"/>
    </row>
    <row r="1654" spans="2:10" ht="15">
      <c r="B1654"/>
      <c r="C1654"/>
      <c r="D1654"/>
      <c r="I1654"/>
      <c r="J1654"/>
    </row>
    <row r="1655" spans="2:10" ht="15">
      <c r="B1655"/>
      <c r="C1655"/>
      <c r="D1655"/>
      <c r="I1655"/>
      <c r="J1655"/>
    </row>
    <row r="1656" spans="2:10" ht="15">
      <c r="B1656"/>
      <c r="C1656"/>
      <c r="D1656"/>
      <c r="I1656"/>
      <c r="J1656"/>
    </row>
    <row r="1657" spans="2:10" ht="15">
      <c r="B1657"/>
      <c r="C1657"/>
      <c r="D1657"/>
      <c r="I1657"/>
      <c r="J1657"/>
    </row>
    <row r="1658" spans="2:10" ht="15">
      <c r="B1658"/>
      <c r="C1658"/>
      <c r="D1658"/>
      <c r="I1658"/>
      <c r="J1658"/>
    </row>
    <row r="1659" spans="2:10" ht="15">
      <c r="B1659"/>
      <c r="C1659"/>
      <c r="D1659"/>
      <c r="I1659"/>
      <c r="J1659"/>
    </row>
    <row r="1660" spans="2:10" ht="15">
      <c r="B1660"/>
      <c r="C1660"/>
      <c r="D1660"/>
      <c r="I1660"/>
      <c r="J1660"/>
    </row>
    <row r="1661" spans="2:10" ht="15">
      <c r="B1661"/>
      <c r="C1661"/>
      <c r="D1661"/>
      <c r="I1661"/>
      <c r="J1661"/>
    </row>
    <row r="1662" spans="2:10" ht="15">
      <c r="B1662"/>
      <c r="C1662"/>
      <c r="D1662"/>
      <c r="I1662"/>
      <c r="J1662"/>
    </row>
    <row r="1663" spans="2:10" ht="15">
      <c r="B1663"/>
      <c r="C1663"/>
      <c r="D1663"/>
      <c r="I1663"/>
      <c r="J1663"/>
    </row>
    <row r="1664" spans="2:10" ht="15">
      <c r="B1664"/>
      <c r="C1664"/>
      <c r="D1664"/>
      <c r="I1664"/>
      <c r="J1664"/>
    </row>
    <row r="1665" spans="2:10" ht="15">
      <c r="B1665"/>
      <c r="C1665"/>
      <c r="D1665"/>
      <c r="I1665"/>
      <c r="J1665"/>
    </row>
    <row r="1666" spans="2:10" ht="15">
      <c r="B1666"/>
      <c r="C1666"/>
      <c r="D1666"/>
      <c r="I1666"/>
      <c r="J1666"/>
    </row>
    <row r="1667" spans="2:10" ht="15">
      <c r="B1667"/>
      <c r="C1667"/>
      <c r="D1667"/>
      <c r="I1667"/>
      <c r="J1667"/>
    </row>
    <row r="1668" spans="2:10" ht="15">
      <c r="B1668"/>
      <c r="C1668"/>
      <c r="D1668"/>
      <c r="I1668"/>
      <c r="J1668"/>
    </row>
    <row r="1669" spans="2:10" ht="15">
      <c r="B1669"/>
      <c r="C1669"/>
      <c r="D1669"/>
      <c r="I1669"/>
      <c r="J1669"/>
    </row>
    <row r="1670" spans="2:10" ht="15">
      <c r="B1670"/>
      <c r="C1670"/>
      <c r="D1670"/>
      <c r="I1670"/>
      <c r="J1670"/>
    </row>
    <row r="1671" spans="2:10" ht="15">
      <c r="B1671"/>
      <c r="C1671"/>
      <c r="D1671"/>
      <c r="I1671"/>
      <c r="J1671"/>
    </row>
    <row r="1672" spans="2:10" ht="15">
      <c r="B1672"/>
      <c r="C1672"/>
      <c r="D1672"/>
      <c r="I1672"/>
      <c r="J1672"/>
    </row>
    <row r="1673" spans="2:10" ht="15">
      <c r="B1673"/>
      <c r="C1673"/>
      <c r="D1673"/>
      <c r="I1673"/>
      <c r="J1673"/>
    </row>
    <row r="1674" spans="2:10" ht="15">
      <c r="B1674"/>
      <c r="C1674"/>
      <c r="D1674"/>
      <c r="I1674"/>
      <c r="J1674"/>
    </row>
    <row r="1675" spans="2:10" ht="15">
      <c r="B1675"/>
      <c r="C1675"/>
      <c r="D1675"/>
      <c r="I1675"/>
      <c r="J1675"/>
    </row>
    <row r="1676" spans="2:10" ht="15">
      <c r="B1676"/>
      <c r="C1676"/>
      <c r="D1676"/>
      <c r="I1676"/>
      <c r="J1676"/>
    </row>
    <row r="1677" spans="2:10" ht="15">
      <c r="B1677"/>
      <c r="C1677"/>
      <c r="D1677"/>
      <c r="I1677"/>
      <c r="J1677"/>
    </row>
    <row r="1678" spans="2:10" ht="15">
      <c r="B1678"/>
      <c r="C1678"/>
      <c r="D1678"/>
      <c r="I1678"/>
      <c r="J1678"/>
    </row>
    <row r="1679" spans="2:10" ht="15">
      <c r="B1679"/>
      <c r="C1679"/>
      <c r="D1679"/>
      <c r="I1679"/>
      <c r="J1679"/>
    </row>
    <row r="1680" spans="2:10" ht="15">
      <c r="B1680"/>
      <c r="C1680"/>
      <c r="D1680"/>
      <c r="I1680"/>
      <c r="J1680"/>
    </row>
    <row r="1681" spans="2:10" ht="15">
      <c r="B1681"/>
      <c r="C1681"/>
      <c r="D1681"/>
      <c r="I1681"/>
      <c r="J1681"/>
    </row>
    <row r="1682" spans="2:10" ht="15">
      <c r="B1682"/>
      <c r="C1682"/>
      <c r="D1682"/>
      <c r="I1682"/>
      <c r="J1682"/>
    </row>
    <row r="1683" spans="2:10" ht="15">
      <c r="B1683"/>
      <c r="C1683"/>
      <c r="D1683"/>
      <c r="I1683"/>
      <c r="J1683"/>
    </row>
    <row r="1684" spans="2:10" ht="15">
      <c r="B1684"/>
      <c r="C1684"/>
      <c r="D1684"/>
      <c r="I1684"/>
      <c r="J1684"/>
    </row>
    <row r="1685" spans="2:10" ht="15">
      <c r="B1685"/>
      <c r="C1685"/>
      <c r="D1685"/>
      <c r="I1685"/>
      <c r="J1685"/>
    </row>
    <row r="1686" spans="2:10" ht="15">
      <c r="B1686"/>
      <c r="C1686"/>
      <c r="D1686"/>
      <c r="I1686"/>
      <c r="J1686"/>
    </row>
    <row r="1687" spans="2:10" ht="15">
      <c r="B1687"/>
      <c r="C1687"/>
      <c r="D1687"/>
      <c r="I1687"/>
      <c r="J1687"/>
    </row>
    <row r="1688" spans="2:10" ht="15">
      <c r="B1688"/>
      <c r="C1688"/>
      <c r="D1688"/>
      <c r="I1688"/>
      <c r="J1688"/>
    </row>
    <row r="1689" spans="2:10" ht="15">
      <c r="B1689"/>
      <c r="C1689"/>
      <c r="D1689"/>
      <c r="I1689"/>
      <c r="J1689"/>
    </row>
    <row r="1690" spans="2:10" ht="15">
      <c r="B1690"/>
      <c r="C1690"/>
      <c r="D1690"/>
      <c r="I1690"/>
      <c r="J1690"/>
    </row>
    <row r="1691" spans="2:10" ht="15">
      <c r="B1691"/>
      <c r="C1691"/>
      <c r="D1691"/>
      <c r="I1691"/>
      <c r="J1691"/>
    </row>
    <row r="1692" spans="2:10" ht="15">
      <c r="B1692"/>
      <c r="C1692"/>
      <c r="D1692"/>
      <c r="I1692"/>
      <c r="J1692"/>
    </row>
    <row r="1693" spans="2:10" ht="15">
      <c r="B1693"/>
      <c r="C1693"/>
      <c r="D1693"/>
      <c r="I1693"/>
      <c r="J1693"/>
    </row>
    <row r="1694" spans="2:10" ht="15">
      <c r="B1694"/>
      <c r="C1694"/>
      <c r="D1694"/>
      <c r="I1694"/>
      <c r="J1694"/>
    </row>
    <row r="1695" spans="2:10" ht="15">
      <c r="B1695"/>
      <c r="C1695"/>
      <c r="D1695"/>
      <c r="I1695"/>
      <c r="J1695"/>
    </row>
    <row r="1696" spans="2:10" ht="15">
      <c r="B1696"/>
      <c r="C1696"/>
      <c r="D1696"/>
      <c r="I1696"/>
      <c r="J1696"/>
    </row>
    <row r="1697" spans="2:10" ht="15">
      <c r="B1697"/>
      <c r="C1697"/>
      <c r="D1697"/>
      <c r="I1697"/>
      <c r="J1697"/>
    </row>
    <row r="1698" spans="2:10" ht="15">
      <c r="B1698"/>
      <c r="C1698"/>
      <c r="D1698"/>
      <c r="I1698"/>
      <c r="J1698"/>
    </row>
    <row r="1699" spans="2:10" ht="15">
      <c r="B1699"/>
      <c r="C1699"/>
      <c r="D1699"/>
      <c r="I1699"/>
      <c r="J1699"/>
    </row>
    <row r="1700" spans="2:10" ht="15">
      <c r="B1700"/>
      <c r="C1700"/>
      <c r="D1700"/>
      <c r="I1700"/>
      <c r="J1700"/>
    </row>
    <row r="1701" spans="2:10" ht="15">
      <c r="B1701"/>
      <c r="C1701"/>
      <c r="D1701"/>
      <c r="I1701"/>
      <c r="J1701"/>
    </row>
    <row r="1702" spans="2:10" ht="15">
      <c r="B1702"/>
      <c r="C1702"/>
      <c r="D1702"/>
      <c r="I1702"/>
      <c r="J1702"/>
    </row>
    <row r="1703" spans="2:10" ht="15">
      <c r="B1703"/>
      <c r="C1703"/>
      <c r="D1703"/>
      <c r="I1703"/>
      <c r="J1703"/>
    </row>
    <row r="1704" spans="2:10" ht="15">
      <c r="B1704"/>
      <c r="C1704"/>
      <c r="D1704"/>
      <c r="I1704"/>
      <c r="J1704"/>
    </row>
    <row r="1705" spans="2:10" ht="15">
      <c r="B1705"/>
      <c r="C1705"/>
      <c r="D1705"/>
      <c r="I1705"/>
      <c r="J1705"/>
    </row>
    <row r="1706" spans="2:10" ht="15">
      <c r="B1706"/>
      <c r="C1706"/>
      <c r="D1706"/>
      <c r="I1706"/>
      <c r="J1706"/>
    </row>
    <row r="1707" spans="2:10" ht="15">
      <c r="B1707"/>
      <c r="C1707"/>
      <c r="D1707"/>
      <c r="I1707"/>
      <c r="J1707"/>
    </row>
    <row r="1708" spans="2:10" ht="15">
      <c r="B1708"/>
      <c r="C1708"/>
      <c r="D1708"/>
      <c r="I1708"/>
      <c r="J1708"/>
    </row>
    <row r="1709" spans="2:10" ht="15">
      <c r="B1709"/>
      <c r="C1709"/>
      <c r="D1709"/>
      <c r="I1709"/>
      <c r="J1709"/>
    </row>
    <row r="1710" spans="2:10" ht="15">
      <c r="B1710"/>
      <c r="C1710"/>
      <c r="D1710"/>
      <c r="I1710"/>
      <c r="J1710"/>
    </row>
    <row r="1711" spans="2:10" ht="15">
      <c r="B1711"/>
      <c r="C1711"/>
      <c r="D1711"/>
      <c r="I1711"/>
      <c r="J1711"/>
    </row>
    <row r="1712" spans="2:10" ht="15">
      <c r="B1712"/>
      <c r="C1712"/>
      <c r="D1712"/>
      <c r="I1712"/>
      <c r="J1712"/>
    </row>
    <row r="1713" spans="2:10" ht="15">
      <c r="B1713"/>
      <c r="C1713"/>
      <c r="D1713"/>
      <c r="I1713"/>
      <c r="J1713"/>
    </row>
    <row r="1714" spans="2:10" ht="15">
      <c r="B1714"/>
      <c r="C1714"/>
      <c r="D1714"/>
      <c r="I1714"/>
      <c r="J1714"/>
    </row>
    <row r="1715" spans="2:10" ht="15">
      <c r="B1715"/>
      <c r="C1715"/>
      <c r="D1715"/>
      <c r="I1715"/>
      <c r="J1715"/>
    </row>
    <row r="1716" spans="2:10" ht="15">
      <c r="B1716"/>
      <c r="C1716"/>
      <c r="D1716"/>
      <c r="I1716"/>
      <c r="J1716"/>
    </row>
    <row r="1717" spans="2:10" ht="15">
      <c r="B1717"/>
      <c r="C1717"/>
      <c r="D1717"/>
      <c r="I1717"/>
      <c r="J1717"/>
    </row>
    <row r="1718" spans="2:10" ht="15">
      <c r="B1718"/>
      <c r="C1718"/>
      <c r="D1718"/>
      <c r="I1718"/>
      <c r="J1718"/>
    </row>
    <row r="1719" spans="2:10" ht="15">
      <c r="B1719"/>
      <c r="C1719"/>
      <c r="D1719"/>
      <c r="I1719"/>
      <c r="J1719"/>
    </row>
    <row r="1720" spans="2:10" ht="15">
      <c r="B1720"/>
      <c r="C1720"/>
      <c r="D1720"/>
      <c r="I1720"/>
      <c r="J1720"/>
    </row>
    <row r="1721" spans="2:10" ht="15">
      <c r="B1721"/>
      <c r="C1721"/>
      <c r="D1721"/>
      <c r="I1721"/>
      <c r="J1721"/>
    </row>
    <row r="1722" spans="2:10" ht="15">
      <c r="B1722"/>
      <c r="C1722"/>
      <c r="D1722"/>
      <c r="I1722"/>
      <c r="J1722"/>
    </row>
    <row r="1723" spans="2:10" ht="15">
      <c r="B1723"/>
      <c r="C1723"/>
      <c r="D1723"/>
      <c r="I1723"/>
      <c r="J1723"/>
    </row>
    <row r="1724" spans="2:10" ht="15">
      <c r="B1724"/>
      <c r="C1724"/>
      <c r="D1724"/>
      <c r="I1724"/>
      <c r="J1724"/>
    </row>
    <row r="1725" spans="2:10" ht="15">
      <c r="B1725"/>
      <c r="C1725"/>
      <c r="D1725"/>
      <c r="I1725"/>
      <c r="J1725"/>
    </row>
    <row r="1726" spans="2:10" ht="15">
      <c r="B1726"/>
      <c r="C1726"/>
      <c r="D1726"/>
      <c r="I1726"/>
      <c r="J1726"/>
    </row>
    <row r="1727" spans="2:10" ht="15">
      <c r="B1727"/>
      <c r="C1727"/>
      <c r="D1727"/>
      <c r="I1727"/>
      <c r="J1727"/>
    </row>
    <row r="1728" spans="2:10" ht="15">
      <c r="B1728"/>
      <c r="C1728"/>
      <c r="D1728"/>
      <c r="I1728"/>
      <c r="J1728"/>
    </row>
    <row r="1729" spans="2:10" ht="15">
      <c r="B1729"/>
      <c r="C1729"/>
      <c r="D1729"/>
      <c r="I1729"/>
      <c r="J1729"/>
    </row>
    <row r="1730" spans="2:10" ht="15">
      <c r="B1730"/>
      <c r="C1730"/>
      <c r="D1730"/>
      <c r="I1730"/>
      <c r="J1730"/>
    </row>
    <row r="1731" spans="2:10" ht="15">
      <c r="B1731"/>
      <c r="C1731"/>
      <c r="D1731"/>
      <c r="I1731"/>
      <c r="J1731"/>
    </row>
    <row r="1732" spans="2:10" ht="15">
      <c r="B1732"/>
      <c r="C1732"/>
      <c r="D1732"/>
      <c r="I1732"/>
      <c r="J1732"/>
    </row>
    <row r="1733" spans="2:10" ht="15">
      <c r="B1733"/>
      <c r="C1733"/>
      <c r="D1733"/>
      <c r="I1733"/>
      <c r="J1733"/>
    </row>
    <row r="1734" spans="2:10" ht="15">
      <c r="B1734"/>
      <c r="C1734"/>
      <c r="D1734"/>
      <c r="I1734"/>
      <c r="J1734"/>
    </row>
    <row r="1735" spans="2:10" ht="15">
      <c r="B1735"/>
      <c r="C1735"/>
      <c r="D1735"/>
      <c r="I1735"/>
      <c r="J1735"/>
    </row>
    <row r="1736" spans="2:10" ht="15">
      <c r="B1736"/>
      <c r="C1736"/>
      <c r="D1736"/>
      <c r="I1736"/>
      <c r="J1736"/>
    </row>
    <row r="1737" spans="2:10" ht="15">
      <c r="B1737"/>
      <c r="C1737"/>
      <c r="D1737"/>
      <c r="I1737"/>
      <c r="J1737"/>
    </row>
    <row r="1738" spans="2:10" ht="15">
      <c r="B1738"/>
      <c r="C1738"/>
      <c r="D1738"/>
      <c r="I1738"/>
      <c r="J1738"/>
    </row>
    <row r="1739" spans="2:10" ht="15">
      <c r="B1739"/>
      <c r="C1739"/>
      <c r="D1739"/>
      <c r="I1739"/>
      <c r="J1739"/>
    </row>
    <row r="1740" spans="2:10" ht="15">
      <c r="B1740"/>
      <c r="C1740"/>
      <c r="D1740"/>
      <c r="I1740"/>
      <c r="J1740"/>
    </row>
    <row r="1741" spans="2:10" ht="15">
      <c r="B1741"/>
      <c r="C1741"/>
      <c r="D1741"/>
      <c r="I1741"/>
      <c r="J1741"/>
    </row>
    <row r="1742" spans="2:10" ht="15">
      <c r="B1742"/>
      <c r="C1742"/>
      <c r="D1742"/>
      <c r="I1742"/>
      <c r="J1742"/>
    </row>
    <row r="1743" spans="2:10" ht="15">
      <c r="B1743"/>
      <c r="C1743"/>
      <c r="D1743"/>
      <c r="I1743"/>
      <c r="J1743"/>
    </row>
    <row r="1744" spans="2:10" ht="15">
      <c r="B1744"/>
      <c r="C1744"/>
      <c r="D1744"/>
      <c r="I1744"/>
      <c r="J1744"/>
    </row>
    <row r="1745" spans="2:10" ht="15">
      <c r="B1745"/>
      <c r="C1745"/>
      <c r="D1745"/>
      <c r="I1745"/>
      <c r="J1745"/>
    </row>
    <row r="1746" spans="2:10" ht="15">
      <c r="B1746"/>
      <c r="C1746"/>
      <c r="D1746"/>
      <c r="I1746"/>
      <c r="J1746"/>
    </row>
    <row r="1747" spans="2:10" ht="15">
      <c r="B1747"/>
      <c r="C1747"/>
      <c r="D1747"/>
      <c r="I1747"/>
      <c r="J1747"/>
    </row>
    <row r="1748" spans="2:10" ht="15">
      <c r="B1748"/>
      <c r="C1748"/>
      <c r="D1748"/>
      <c r="I1748"/>
      <c r="J1748"/>
    </row>
    <row r="1749" spans="2:10" ht="15">
      <c r="B1749"/>
      <c r="C1749"/>
      <c r="D1749"/>
      <c r="I1749"/>
      <c r="J1749"/>
    </row>
    <row r="1750" spans="2:10" ht="15">
      <c r="B1750"/>
      <c r="C1750"/>
      <c r="D1750"/>
      <c r="I1750"/>
      <c r="J1750"/>
    </row>
    <row r="1751" spans="2:10" ht="15">
      <c r="B1751"/>
      <c r="C1751"/>
      <c r="D1751"/>
      <c r="I1751"/>
      <c r="J1751"/>
    </row>
    <row r="1752" spans="2:10" ht="15">
      <c r="B1752"/>
      <c r="C1752"/>
      <c r="D1752"/>
      <c r="I1752"/>
      <c r="J1752"/>
    </row>
    <row r="1753" spans="2:10" ht="15">
      <c r="B1753"/>
      <c r="C1753"/>
      <c r="D1753"/>
      <c r="I1753"/>
      <c r="J1753"/>
    </row>
    <row r="1754" spans="2:10" ht="15">
      <c r="B1754"/>
      <c r="C1754"/>
      <c r="D1754"/>
      <c r="I1754"/>
      <c r="J1754"/>
    </row>
    <row r="1755" spans="2:10" ht="15">
      <c r="B1755"/>
      <c r="C1755"/>
      <c r="D1755"/>
      <c r="I1755"/>
      <c r="J1755"/>
    </row>
    <row r="1756" spans="2:10" ht="15">
      <c r="B1756"/>
      <c r="C1756"/>
      <c r="D1756"/>
      <c r="I1756"/>
      <c r="J1756"/>
    </row>
    <row r="1757" spans="2:10" ht="15">
      <c r="B1757"/>
      <c r="C1757"/>
      <c r="D1757"/>
      <c r="I1757"/>
      <c r="J1757"/>
    </row>
    <row r="1758" spans="2:10" ht="15">
      <c r="B1758"/>
      <c r="C1758"/>
      <c r="D1758"/>
      <c r="I1758"/>
      <c r="J1758"/>
    </row>
    <row r="1759" spans="2:10" ht="15">
      <c r="B1759"/>
      <c r="C1759"/>
      <c r="D1759"/>
      <c r="I1759"/>
      <c r="J1759"/>
    </row>
    <row r="1760" spans="2:10" ht="15">
      <c r="B1760"/>
      <c r="C1760"/>
      <c r="D1760"/>
      <c r="I1760"/>
      <c r="J1760"/>
    </row>
    <row r="1761" spans="2:10" ht="15">
      <c r="B1761"/>
      <c r="C1761"/>
      <c r="D1761"/>
      <c r="I1761"/>
      <c r="J1761"/>
    </row>
    <row r="1762" spans="2:10" ht="15">
      <c r="B1762"/>
      <c r="C1762"/>
      <c r="D1762"/>
      <c r="I1762"/>
      <c r="J1762"/>
    </row>
    <row r="1763" spans="2:10" ht="15">
      <c r="B1763"/>
      <c r="C1763"/>
      <c r="D1763"/>
      <c r="I1763"/>
      <c r="J1763"/>
    </row>
    <row r="1764" spans="2:10" ht="15">
      <c r="B1764"/>
      <c r="C1764"/>
      <c r="D1764"/>
      <c r="I1764"/>
      <c r="J1764"/>
    </row>
    <row r="1765" spans="2:10" ht="15">
      <c r="B1765"/>
      <c r="C1765"/>
      <c r="D1765"/>
      <c r="I1765"/>
      <c r="J1765"/>
    </row>
    <row r="1766" spans="2:10" ht="15">
      <c r="B1766"/>
      <c r="C1766"/>
      <c r="D1766"/>
      <c r="I1766"/>
      <c r="J1766"/>
    </row>
    <row r="1767" spans="2:10" ht="15">
      <c r="B1767"/>
      <c r="C1767"/>
      <c r="D1767"/>
      <c r="I1767"/>
      <c r="J1767"/>
    </row>
    <row r="1768" spans="2:10" ht="15">
      <c r="B1768"/>
      <c r="C1768"/>
      <c r="D1768"/>
      <c r="I1768"/>
      <c r="J1768"/>
    </row>
    <row r="1769" spans="2:10" ht="15">
      <c r="B1769"/>
      <c r="C1769"/>
      <c r="D1769"/>
      <c r="I1769"/>
      <c r="J1769"/>
    </row>
    <row r="1770" spans="2:10" ht="15">
      <c r="B1770"/>
      <c r="C1770"/>
      <c r="D1770"/>
      <c r="I1770"/>
      <c r="J1770"/>
    </row>
    <row r="1771" spans="2:10" ht="15">
      <c r="B1771"/>
      <c r="C1771"/>
      <c r="D1771"/>
      <c r="I1771"/>
      <c r="J1771"/>
    </row>
    <row r="1772" spans="2:10" ht="15">
      <c r="B1772"/>
      <c r="C1772"/>
      <c r="D1772"/>
      <c r="I1772"/>
      <c r="J1772"/>
    </row>
    <row r="1773" spans="2:10" ht="15">
      <c r="B1773"/>
      <c r="C1773"/>
      <c r="D1773"/>
      <c r="I1773"/>
      <c r="J1773"/>
    </row>
    <row r="1774" spans="2:10" ht="15">
      <c r="B1774"/>
      <c r="C1774"/>
      <c r="D1774"/>
      <c r="I1774"/>
      <c r="J1774"/>
    </row>
    <row r="1775" spans="2:10" ht="15">
      <c r="B1775"/>
      <c r="C1775"/>
      <c r="D1775"/>
      <c r="I1775"/>
      <c r="J1775"/>
    </row>
    <row r="1776" spans="2:10" ht="15">
      <c r="B1776"/>
      <c r="C1776"/>
      <c r="D1776"/>
      <c r="I1776"/>
      <c r="J1776"/>
    </row>
    <row r="1777" spans="2:10" ht="15">
      <c r="B1777"/>
      <c r="C1777"/>
      <c r="D1777"/>
      <c r="I1777"/>
      <c r="J1777"/>
    </row>
    <row r="1778" spans="2:10" ht="15">
      <c r="B1778"/>
      <c r="C1778"/>
      <c r="D1778"/>
      <c r="I1778"/>
      <c r="J1778"/>
    </row>
    <row r="1779" spans="2:10" ht="15">
      <c r="B1779"/>
      <c r="C1779"/>
      <c r="D1779"/>
      <c r="I1779"/>
      <c r="J1779"/>
    </row>
    <row r="1780" spans="2:10" ht="15">
      <c r="B1780"/>
      <c r="C1780"/>
      <c r="D1780"/>
      <c r="I1780"/>
      <c r="J1780"/>
    </row>
    <row r="1781" spans="2:10" ht="15">
      <c r="B1781"/>
      <c r="C1781"/>
      <c r="D1781"/>
      <c r="I1781"/>
      <c r="J1781"/>
    </row>
    <row r="1782" spans="2:10" ht="15">
      <c r="B1782"/>
      <c r="C1782"/>
      <c r="D1782"/>
      <c r="I1782"/>
      <c r="J1782"/>
    </row>
    <row r="1783" spans="2:10" ht="15">
      <c r="B1783"/>
      <c r="C1783"/>
      <c r="D1783"/>
      <c r="I1783"/>
      <c r="J1783"/>
    </row>
    <row r="1784" spans="2:10" ht="15">
      <c r="B1784"/>
      <c r="C1784"/>
      <c r="D1784"/>
      <c r="I1784"/>
      <c r="J1784"/>
    </row>
    <row r="1785" spans="2:10" ht="15">
      <c r="B1785"/>
      <c r="C1785"/>
      <c r="D1785"/>
      <c r="I1785"/>
      <c r="J1785"/>
    </row>
    <row r="1786" spans="2:10" ht="15">
      <c r="B1786"/>
      <c r="C1786"/>
      <c r="D1786"/>
      <c r="I1786"/>
      <c r="J1786"/>
    </row>
    <row r="1787" spans="2:10" ht="15">
      <c r="B1787"/>
      <c r="C1787"/>
      <c r="D1787"/>
      <c r="I1787"/>
      <c r="J1787"/>
    </row>
    <row r="1788" spans="2:10" ht="15">
      <c r="B1788"/>
      <c r="C1788"/>
      <c r="D1788"/>
      <c r="I1788"/>
      <c r="J1788"/>
    </row>
    <row r="1789" spans="2:10" ht="15">
      <c r="B1789"/>
      <c r="C1789"/>
      <c r="D1789"/>
      <c r="I1789"/>
      <c r="J1789"/>
    </row>
    <row r="1790" spans="2:10" ht="15">
      <c r="B1790"/>
      <c r="C1790"/>
      <c r="D1790"/>
      <c r="I1790"/>
      <c r="J1790"/>
    </row>
    <row r="1791" spans="2:10" ht="15">
      <c r="B1791"/>
      <c r="C1791"/>
      <c r="D1791"/>
      <c r="I1791"/>
      <c r="J1791"/>
    </row>
    <row r="1792" spans="2:10" ht="15">
      <c r="B1792"/>
      <c r="C1792"/>
      <c r="D1792"/>
      <c r="I1792"/>
      <c r="J1792"/>
    </row>
    <row r="1793" spans="2:10" ht="15">
      <c r="B1793"/>
      <c r="C1793"/>
      <c r="D1793"/>
      <c r="I1793"/>
      <c r="J1793"/>
    </row>
    <row r="1794" spans="2:10" ht="15">
      <c r="B1794"/>
      <c r="C1794"/>
      <c r="D1794"/>
      <c r="I1794"/>
      <c r="J1794"/>
    </row>
    <row r="1795" spans="2:10" ht="15">
      <c r="B1795"/>
      <c r="C1795"/>
      <c r="D1795"/>
      <c r="I1795"/>
      <c r="J1795"/>
    </row>
    <row r="1796" spans="2:10" ht="15">
      <c r="B1796"/>
      <c r="C1796"/>
      <c r="D1796"/>
      <c r="I1796"/>
      <c r="J1796"/>
    </row>
    <row r="1797" spans="2:10" ht="15">
      <c r="B1797"/>
      <c r="C1797"/>
      <c r="D1797"/>
      <c r="I1797"/>
      <c r="J1797"/>
    </row>
    <row r="1798" spans="2:10" ht="15">
      <c r="B1798"/>
      <c r="C1798"/>
      <c r="D1798"/>
      <c r="I1798"/>
      <c r="J1798"/>
    </row>
    <row r="1799" spans="2:10" ht="15">
      <c r="B1799"/>
      <c r="C1799"/>
      <c r="D1799"/>
      <c r="I1799"/>
      <c r="J1799"/>
    </row>
    <row r="1800" spans="2:10" ht="15">
      <c r="B1800"/>
      <c r="C1800"/>
      <c r="D1800"/>
      <c r="I1800"/>
      <c r="J1800"/>
    </row>
    <row r="1801" spans="2:10" ht="15">
      <c r="B1801"/>
      <c r="C1801"/>
      <c r="D1801"/>
      <c r="I1801"/>
      <c r="J1801"/>
    </row>
    <row r="1802" spans="2:10" ht="15">
      <c r="B1802"/>
      <c r="C1802"/>
      <c r="D1802"/>
      <c r="I1802"/>
      <c r="J1802"/>
    </row>
    <row r="1803" spans="2:10" ht="15">
      <c r="B1803"/>
      <c r="C1803"/>
      <c r="D1803"/>
      <c r="I1803"/>
      <c r="J1803"/>
    </row>
    <row r="1804" spans="2:10" ht="15">
      <c r="B1804"/>
      <c r="C1804"/>
      <c r="D1804"/>
      <c r="I1804"/>
      <c r="J1804"/>
    </row>
    <row r="1805" spans="2:10" ht="15">
      <c r="B1805"/>
      <c r="C1805"/>
      <c r="D1805"/>
      <c r="I1805"/>
      <c r="J1805"/>
    </row>
    <row r="1806" spans="2:10" ht="15">
      <c r="B1806"/>
      <c r="C1806"/>
      <c r="D1806"/>
      <c r="I1806"/>
      <c r="J1806"/>
    </row>
    <row r="1807" spans="2:10" ht="15">
      <c r="B1807"/>
      <c r="C1807"/>
      <c r="D1807"/>
      <c r="I1807"/>
      <c r="J1807"/>
    </row>
    <row r="1808" spans="2:10" ht="15">
      <c r="B1808"/>
      <c r="C1808"/>
      <c r="D1808"/>
      <c r="I1808"/>
      <c r="J1808"/>
    </row>
    <row r="1809" spans="2:10" ht="15">
      <c r="B1809"/>
      <c r="C1809"/>
      <c r="D1809"/>
      <c r="I1809"/>
      <c r="J1809"/>
    </row>
    <row r="1810" spans="2:10" ht="15">
      <c r="B1810"/>
      <c r="C1810"/>
      <c r="D1810"/>
      <c r="I1810"/>
      <c r="J1810"/>
    </row>
    <row r="1811" spans="2:10" ht="15">
      <c r="B1811"/>
      <c r="C1811"/>
      <c r="D1811"/>
      <c r="I1811"/>
      <c r="J1811"/>
    </row>
    <row r="1812" spans="2:10" ht="15">
      <c r="B1812"/>
      <c r="C1812"/>
      <c r="D1812"/>
      <c r="I1812"/>
      <c r="J1812"/>
    </row>
    <row r="1813" spans="2:10" ht="15">
      <c r="B1813"/>
      <c r="C1813"/>
      <c r="D1813"/>
      <c r="I1813"/>
      <c r="J1813"/>
    </row>
    <row r="1814" spans="2:10" ht="15">
      <c r="B1814"/>
      <c r="C1814"/>
      <c r="D1814"/>
      <c r="I1814"/>
      <c r="J1814"/>
    </row>
    <row r="1815" spans="2:10" ht="15">
      <c r="B1815"/>
      <c r="C1815"/>
      <c r="D1815"/>
      <c r="I1815"/>
      <c r="J1815"/>
    </row>
    <row r="1816" spans="2:10" ht="15">
      <c r="B1816"/>
      <c r="C1816"/>
      <c r="D1816"/>
      <c r="I1816"/>
      <c r="J1816"/>
    </row>
    <row r="1817" spans="2:10" ht="15">
      <c r="B1817"/>
      <c r="C1817"/>
      <c r="D1817"/>
      <c r="I1817"/>
      <c r="J1817"/>
    </row>
    <row r="1818" spans="2:10" ht="15">
      <c r="B1818"/>
      <c r="C1818"/>
      <c r="D1818"/>
      <c r="I1818"/>
      <c r="J1818"/>
    </row>
    <row r="1819" spans="2:10" ht="15">
      <c r="B1819"/>
      <c r="C1819"/>
      <c r="D1819"/>
      <c r="I1819"/>
      <c r="J1819"/>
    </row>
    <row r="1820" spans="2:10" ht="15">
      <c r="B1820"/>
      <c r="C1820"/>
      <c r="D1820"/>
      <c r="I1820"/>
      <c r="J1820"/>
    </row>
    <row r="1821" spans="2:10" ht="15">
      <c r="B1821"/>
      <c r="C1821"/>
      <c r="D1821"/>
      <c r="I1821"/>
      <c r="J1821"/>
    </row>
    <row r="1822" spans="2:10" ht="15">
      <c r="B1822"/>
      <c r="C1822"/>
      <c r="D1822"/>
      <c r="I1822"/>
      <c r="J1822"/>
    </row>
    <row r="1823" spans="2:10" ht="15">
      <c r="B1823"/>
      <c r="C1823"/>
      <c r="D1823"/>
      <c r="I1823"/>
      <c r="J1823"/>
    </row>
    <row r="1824" spans="2:10" ht="15">
      <c r="B1824"/>
      <c r="C1824"/>
      <c r="D1824"/>
      <c r="I1824"/>
      <c r="J1824"/>
    </row>
    <row r="1825" spans="2:10" ht="15">
      <c r="B1825"/>
      <c r="C1825"/>
      <c r="D1825"/>
      <c r="I1825"/>
      <c r="J1825"/>
    </row>
    <row r="1826" spans="2:10" ht="15">
      <c r="B1826"/>
      <c r="C1826"/>
      <c r="D1826"/>
      <c r="I1826"/>
      <c r="J1826"/>
    </row>
    <row r="1827" spans="2:10" ht="15">
      <c r="B1827"/>
      <c r="C1827"/>
      <c r="D1827"/>
      <c r="I1827"/>
      <c r="J1827"/>
    </row>
    <row r="1828" spans="2:10" ht="15">
      <c r="B1828"/>
      <c r="C1828"/>
      <c r="D1828"/>
      <c r="I1828"/>
      <c r="J1828"/>
    </row>
    <row r="1829" spans="2:10" ht="15">
      <c r="B1829"/>
      <c r="C1829"/>
      <c r="D1829"/>
      <c r="I1829"/>
      <c r="J1829"/>
    </row>
    <row r="1830" spans="2:10" ht="15">
      <c r="B1830"/>
      <c r="C1830"/>
      <c r="D1830"/>
      <c r="I1830"/>
      <c r="J1830"/>
    </row>
    <row r="1831" spans="2:10" ht="15">
      <c r="B1831"/>
      <c r="C1831"/>
      <c r="D1831"/>
      <c r="I1831"/>
      <c r="J1831"/>
    </row>
    <row r="1832" spans="2:10" ht="15">
      <c r="B1832"/>
      <c r="C1832"/>
      <c r="D1832"/>
      <c r="I1832"/>
      <c r="J1832"/>
    </row>
    <row r="1833" spans="2:10" ht="15">
      <c r="B1833"/>
      <c r="C1833"/>
      <c r="D1833"/>
      <c r="I1833"/>
      <c r="J1833"/>
    </row>
    <row r="1834" spans="2:10" ht="15">
      <c r="B1834"/>
      <c r="C1834"/>
      <c r="D1834"/>
      <c r="I1834"/>
      <c r="J1834"/>
    </row>
    <row r="1835" spans="2:10" ht="15">
      <c r="B1835"/>
      <c r="C1835"/>
      <c r="D1835"/>
      <c r="I1835"/>
      <c r="J1835"/>
    </row>
    <row r="1836" spans="2:10" ht="15">
      <c r="B1836"/>
      <c r="C1836"/>
      <c r="D1836"/>
      <c r="I1836"/>
      <c r="J1836"/>
    </row>
    <row r="1837" spans="2:10" ht="15">
      <c r="B1837"/>
      <c r="C1837"/>
      <c r="D1837"/>
      <c r="I1837"/>
      <c r="J1837"/>
    </row>
    <row r="1838" spans="2:10" ht="15">
      <c r="B1838"/>
      <c r="C1838"/>
      <c r="D1838"/>
      <c r="I1838"/>
      <c r="J1838"/>
    </row>
    <row r="1839" spans="2:10" ht="15">
      <c r="B1839"/>
      <c r="C1839"/>
      <c r="D1839"/>
      <c r="I1839"/>
      <c r="J1839"/>
    </row>
    <row r="1840" spans="2:10" ht="15">
      <c r="B1840"/>
      <c r="C1840"/>
      <c r="D1840"/>
      <c r="I1840"/>
      <c r="J1840"/>
    </row>
    <row r="1841" spans="2:10" ht="15">
      <c r="B1841"/>
      <c r="C1841"/>
      <c r="D1841"/>
      <c r="I1841"/>
      <c r="J1841"/>
    </row>
    <row r="1842" spans="2:10" ht="15">
      <c r="B1842"/>
      <c r="C1842"/>
      <c r="D1842"/>
      <c r="I1842"/>
      <c r="J1842"/>
    </row>
    <row r="1843" spans="2:10" ht="15">
      <c r="B1843"/>
      <c r="C1843"/>
      <c r="D1843"/>
      <c r="I1843"/>
      <c r="J1843"/>
    </row>
    <row r="1844" spans="2:10" ht="15">
      <c r="B1844"/>
      <c r="C1844"/>
      <c r="D1844"/>
      <c r="I1844"/>
      <c r="J1844"/>
    </row>
    <row r="1845" spans="2:10" ht="15">
      <c r="B1845"/>
      <c r="C1845"/>
      <c r="D1845"/>
      <c r="I1845"/>
      <c r="J1845"/>
    </row>
    <row r="1846" spans="2:10" ht="15">
      <c r="B1846"/>
      <c r="C1846"/>
      <c r="D1846"/>
      <c r="I1846"/>
      <c r="J1846"/>
    </row>
    <row r="1847" spans="2:10" ht="15">
      <c r="B1847"/>
      <c r="C1847"/>
      <c r="D1847"/>
      <c r="I1847"/>
      <c r="J1847"/>
    </row>
    <row r="1848" spans="2:10" ht="15">
      <c r="B1848"/>
      <c r="C1848"/>
      <c r="D1848"/>
      <c r="I1848"/>
      <c r="J1848"/>
    </row>
    <row r="1849" spans="2:10" ht="15">
      <c r="B1849"/>
      <c r="C1849"/>
      <c r="D1849"/>
      <c r="I1849"/>
      <c r="J1849"/>
    </row>
    <row r="1850" spans="2:10" ht="15">
      <c r="B1850"/>
      <c r="C1850"/>
      <c r="D1850"/>
      <c r="I1850"/>
      <c r="J1850"/>
    </row>
    <row r="1851" spans="2:10" ht="15">
      <c r="B1851"/>
      <c r="C1851"/>
      <c r="D1851"/>
      <c r="I1851"/>
      <c r="J1851"/>
    </row>
    <row r="1852" spans="2:10" ht="15">
      <c r="B1852"/>
      <c r="C1852"/>
      <c r="D1852"/>
      <c r="I1852"/>
      <c r="J1852"/>
    </row>
    <row r="1853" spans="2:10" ht="15">
      <c r="B1853"/>
      <c r="C1853"/>
      <c r="D1853"/>
      <c r="I1853"/>
      <c r="J1853"/>
    </row>
    <row r="1854" spans="2:10" ht="15">
      <c r="B1854"/>
      <c r="C1854"/>
      <c r="D1854"/>
      <c r="I1854"/>
      <c r="J1854"/>
    </row>
    <row r="1855" spans="2:10" ht="15">
      <c r="B1855"/>
      <c r="C1855"/>
      <c r="D1855"/>
      <c r="I1855"/>
      <c r="J1855"/>
    </row>
    <row r="1856" spans="2:10" ht="15">
      <c r="B1856"/>
      <c r="C1856"/>
      <c r="D1856"/>
      <c r="I1856"/>
      <c r="J1856"/>
    </row>
    <row r="1857" spans="2:10" ht="15">
      <c r="B1857"/>
      <c r="C1857"/>
      <c r="D1857"/>
      <c r="I1857"/>
      <c r="J1857"/>
    </row>
    <row r="1858" spans="2:10" ht="15">
      <c r="B1858"/>
      <c r="C1858"/>
      <c r="D1858"/>
      <c r="I1858"/>
      <c r="J1858"/>
    </row>
    <row r="1859" spans="2:10" ht="15">
      <c r="B1859"/>
      <c r="C1859"/>
      <c r="D1859"/>
      <c r="I1859"/>
      <c r="J1859"/>
    </row>
    <row r="1860" spans="2:10" ht="15">
      <c r="B1860"/>
      <c r="C1860"/>
      <c r="D1860"/>
      <c r="I1860"/>
      <c r="J1860"/>
    </row>
    <row r="1861" spans="2:10" ht="15">
      <c r="B1861"/>
      <c r="C1861"/>
      <c r="D1861"/>
      <c r="I1861"/>
      <c r="J1861"/>
    </row>
    <row r="1862" spans="2:10" ht="15">
      <c r="B1862"/>
      <c r="C1862"/>
      <c r="D1862"/>
      <c r="I1862"/>
      <c r="J1862"/>
    </row>
    <row r="1863" spans="2:10" ht="15">
      <c r="B1863"/>
      <c r="C1863"/>
      <c r="D1863"/>
      <c r="I1863"/>
      <c r="J1863"/>
    </row>
    <row r="1864" spans="2:10" ht="15">
      <c r="B1864"/>
      <c r="C1864"/>
      <c r="D1864"/>
      <c r="I1864"/>
      <c r="J1864"/>
    </row>
    <row r="1865" spans="2:10" ht="15">
      <c r="B1865"/>
      <c r="C1865"/>
      <c r="D1865"/>
      <c r="I1865"/>
      <c r="J1865"/>
    </row>
    <row r="1866" spans="2:10" ht="15">
      <c r="B1866"/>
      <c r="C1866"/>
      <c r="D1866"/>
      <c r="I1866"/>
      <c r="J1866"/>
    </row>
    <row r="1867" spans="2:10" ht="15">
      <c r="B1867"/>
      <c r="C1867"/>
      <c r="D1867"/>
      <c r="I1867"/>
      <c r="J1867"/>
    </row>
    <row r="1868" spans="2:10" ht="15">
      <c r="B1868"/>
      <c r="C1868"/>
      <c r="D1868"/>
      <c r="I1868"/>
      <c r="J1868"/>
    </row>
    <row r="1869" spans="2:10" ht="15">
      <c r="B1869"/>
      <c r="C1869"/>
      <c r="D1869"/>
      <c r="I1869"/>
      <c r="J1869"/>
    </row>
    <row r="1870" spans="2:10" ht="15">
      <c r="B1870"/>
      <c r="C1870"/>
      <c r="D1870"/>
      <c r="I1870"/>
      <c r="J1870"/>
    </row>
    <row r="1871" spans="2:10" ht="15">
      <c r="B1871"/>
      <c r="C1871"/>
      <c r="D1871"/>
      <c r="I1871"/>
      <c r="J1871"/>
    </row>
    <row r="1872" spans="2:10" ht="15">
      <c r="B1872"/>
      <c r="C1872"/>
      <c r="D1872"/>
      <c r="I1872"/>
      <c r="J1872"/>
    </row>
    <row r="1873" spans="2:10" ht="15">
      <c r="B1873"/>
      <c r="C1873"/>
      <c r="D1873"/>
      <c r="I1873"/>
      <c r="J1873"/>
    </row>
    <row r="1874" spans="2:10" ht="15">
      <c r="B1874"/>
      <c r="C1874"/>
      <c r="D1874"/>
      <c r="I1874"/>
      <c r="J1874"/>
    </row>
    <row r="1875" spans="2:10" ht="15">
      <c r="B1875"/>
      <c r="C1875"/>
      <c r="D1875"/>
      <c r="I1875"/>
      <c r="J1875"/>
    </row>
    <row r="1876" spans="2:10" ht="15">
      <c r="B1876"/>
      <c r="C1876"/>
      <c r="D1876"/>
      <c r="I1876"/>
      <c r="J1876"/>
    </row>
    <row r="1877" spans="2:10" ht="15">
      <c r="B1877"/>
      <c r="C1877"/>
      <c r="D1877"/>
      <c r="I1877"/>
      <c r="J1877"/>
    </row>
    <row r="1878" spans="2:10" ht="15">
      <c r="B1878"/>
      <c r="C1878"/>
      <c r="D1878"/>
      <c r="I1878"/>
      <c r="J1878"/>
    </row>
    <row r="1879" spans="2:10" ht="15">
      <c r="B1879"/>
      <c r="C1879"/>
      <c r="D1879"/>
      <c r="I1879"/>
      <c r="J1879"/>
    </row>
    <row r="1880" spans="2:10" ht="15">
      <c r="B1880"/>
      <c r="C1880"/>
      <c r="D1880"/>
      <c r="I1880"/>
      <c r="J1880"/>
    </row>
    <row r="1881" spans="2:10" ht="15">
      <c r="B1881"/>
      <c r="C1881"/>
      <c r="D1881"/>
      <c r="I1881"/>
      <c r="J1881"/>
    </row>
    <row r="1882" spans="2:10" ht="15">
      <c r="B1882"/>
      <c r="C1882"/>
      <c r="D1882"/>
      <c r="I1882"/>
      <c r="J1882"/>
    </row>
    <row r="1883" spans="2:10" ht="15">
      <c r="B1883"/>
      <c r="C1883"/>
      <c r="D1883"/>
      <c r="I1883"/>
      <c r="J1883"/>
    </row>
    <row r="1884" spans="2:10" ht="15">
      <c r="B1884"/>
      <c r="C1884"/>
      <c r="D1884"/>
      <c r="I1884"/>
      <c r="J1884"/>
    </row>
    <row r="1885" spans="2:10" ht="15">
      <c r="B1885"/>
      <c r="C1885"/>
      <c r="D1885"/>
      <c r="I1885"/>
      <c r="J1885"/>
    </row>
    <row r="1886" spans="2:10" ht="15">
      <c r="B1886"/>
      <c r="C1886"/>
      <c r="D1886"/>
      <c r="I1886"/>
      <c r="J1886"/>
    </row>
    <row r="1887" spans="2:10" ht="15">
      <c r="B1887"/>
      <c r="C1887"/>
      <c r="D1887"/>
      <c r="I1887"/>
      <c r="J1887"/>
    </row>
    <row r="1888" spans="2:10" ht="15">
      <c r="B1888"/>
      <c r="C1888"/>
      <c r="D1888"/>
      <c r="I1888"/>
      <c r="J1888"/>
    </row>
    <row r="1889" spans="2:10" ht="15">
      <c r="B1889"/>
      <c r="C1889"/>
      <c r="D1889"/>
      <c r="I1889"/>
      <c r="J1889"/>
    </row>
    <row r="1890" spans="2:10" ht="15">
      <c r="B1890"/>
      <c r="C1890"/>
      <c r="D1890"/>
      <c r="I1890"/>
      <c r="J1890"/>
    </row>
    <row r="1891" spans="2:10" ht="15">
      <c r="B1891"/>
      <c r="C1891"/>
      <c r="D1891"/>
      <c r="I1891"/>
      <c r="J1891"/>
    </row>
    <row r="1892" spans="2:10" ht="15">
      <c r="B1892"/>
      <c r="C1892"/>
      <c r="D1892"/>
      <c r="I1892"/>
      <c r="J1892"/>
    </row>
    <row r="1893" spans="2:10" ht="15">
      <c r="B1893"/>
      <c r="C1893"/>
      <c r="D1893"/>
      <c r="I1893"/>
      <c r="J1893"/>
    </row>
    <row r="1894" spans="2:10" ht="15">
      <c r="B1894"/>
      <c r="C1894"/>
      <c r="D1894"/>
      <c r="I1894"/>
      <c r="J1894"/>
    </row>
    <row r="1895" spans="2:10" ht="15">
      <c r="B1895"/>
      <c r="C1895"/>
      <c r="D1895"/>
      <c r="I1895"/>
      <c r="J1895"/>
    </row>
    <row r="1896" spans="2:10" ht="15">
      <c r="B1896"/>
      <c r="C1896"/>
      <c r="D1896"/>
      <c r="I1896"/>
      <c r="J1896"/>
    </row>
    <row r="1897" spans="2:10" ht="15">
      <c r="B1897"/>
      <c r="C1897"/>
      <c r="D1897"/>
      <c r="I1897"/>
      <c r="J1897"/>
    </row>
    <row r="1898" spans="2:10" ht="15">
      <c r="B1898"/>
      <c r="C1898"/>
      <c r="D1898"/>
      <c r="I1898"/>
      <c r="J1898"/>
    </row>
    <row r="1899" spans="2:10" ht="15">
      <c r="B1899"/>
      <c r="C1899"/>
      <c r="D1899"/>
      <c r="I1899"/>
      <c r="J1899"/>
    </row>
    <row r="1900" spans="2:10" ht="15">
      <c r="B1900"/>
      <c r="C1900"/>
      <c r="D1900"/>
      <c r="I1900"/>
      <c r="J1900"/>
    </row>
    <row r="1901" spans="2:10" ht="15">
      <c r="B1901"/>
      <c r="C1901"/>
      <c r="D1901"/>
      <c r="I1901"/>
      <c r="J1901"/>
    </row>
    <row r="1902" spans="2:10" ht="15">
      <c r="B1902"/>
      <c r="C1902"/>
      <c r="D1902"/>
      <c r="I1902"/>
      <c r="J1902"/>
    </row>
    <row r="1903" spans="2:10" ht="15">
      <c r="B1903"/>
      <c r="C1903"/>
      <c r="D1903"/>
      <c r="I1903"/>
      <c r="J1903"/>
    </row>
    <row r="1904" spans="2:10" ht="15">
      <c r="B1904"/>
      <c r="C1904"/>
      <c r="D1904"/>
      <c r="I1904"/>
      <c r="J1904"/>
    </row>
    <row r="1905" spans="2:10" ht="15">
      <c r="B1905"/>
      <c r="C1905"/>
      <c r="D1905"/>
      <c r="I1905"/>
      <c r="J1905"/>
    </row>
    <row r="1906" spans="2:10" ht="15">
      <c r="B1906"/>
      <c r="C1906"/>
      <c r="D1906"/>
      <c r="I1906"/>
      <c r="J1906"/>
    </row>
    <row r="1907" spans="2:10" ht="15">
      <c r="B1907"/>
      <c r="C1907"/>
      <c r="D1907"/>
      <c r="I1907"/>
      <c r="J1907"/>
    </row>
    <row r="1908" spans="2:10" ht="15">
      <c r="B1908"/>
      <c r="C1908"/>
      <c r="D1908"/>
      <c r="I1908"/>
      <c r="J1908"/>
    </row>
    <row r="1909" spans="2:10" ht="15">
      <c r="B1909"/>
      <c r="C1909"/>
      <c r="D1909"/>
      <c r="I1909"/>
      <c r="J1909"/>
    </row>
    <row r="1910" spans="2:10" ht="15">
      <c r="B1910"/>
      <c r="C1910"/>
      <c r="D1910"/>
      <c r="I1910"/>
      <c r="J1910"/>
    </row>
    <row r="1911" spans="2:10" ht="15">
      <c r="B1911"/>
      <c r="C1911"/>
      <c r="D1911"/>
      <c r="I1911"/>
      <c r="J1911"/>
    </row>
    <row r="1912" spans="2:10" ht="15">
      <c r="B1912"/>
      <c r="C1912"/>
      <c r="D1912"/>
      <c r="I1912"/>
      <c r="J1912"/>
    </row>
    <row r="1913" spans="2:10" ht="15">
      <c r="B1913"/>
      <c r="C1913"/>
      <c r="D1913"/>
      <c r="I1913"/>
      <c r="J1913"/>
    </row>
    <row r="1914" spans="2:10" ht="15">
      <c r="B1914"/>
      <c r="C1914"/>
      <c r="D1914"/>
      <c r="I1914"/>
      <c r="J1914"/>
    </row>
    <row r="1915" spans="2:10" ht="15">
      <c r="B1915"/>
      <c r="C1915"/>
      <c r="D1915"/>
      <c r="I1915"/>
      <c r="J1915"/>
    </row>
    <row r="1916" spans="2:10" ht="15">
      <c r="B1916"/>
      <c r="C1916"/>
      <c r="D1916"/>
      <c r="I1916"/>
      <c r="J1916"/>
    </row>
    <row r="1917" spans="2:10" ht="15">
      <c r="B1917"/>
      <c r="C1917"/>
      <c r="D1917"/>
      <c r="I1917"/>
      <c r="J1917"/>
    </row>
    <row r="1918" spans="2:10" ht="15">
      <c r="B1918"/>
      <c r="C1918"/>
      <c r="D1918"/>
      <c r="I1918"/>
      <c r="J1918"/>
    </row>
    <row r="1919" spans="2:10" ht="15">
      <c r="B1919"/>
      <c r="C1919"/>
      <c r="D1919"/>
      <c r="I1919"/>
      <c r="J1919"/>
    </row>
    <row r="1920" spans="2:10" ht="15">
      <c r="B1920"/>
      <c r="C1920"/>
      <c r="D1920"/>
      <c r="I1920"/>
      <c r="J1920"/>
    </row>
    <row r="1921" spans="2:10" ht="15">
      <c r="B1921"/>
      <c r="C1921"/>
      <c r="D1921"/>
      <c r="I1921"/>
      <c r="J1921"/>
    </row>
    <row r="1922" spans="2:10" ht="15">
      <c r="B1922"/>
      <c r="C1922"/>
      <c r="D1922"/>
      <c r="I1922"/>
      <c r="J1922"/>
    </row>
    <row r="1923" spans="2:10" ht="15">
      <c r="B1923"/>
      <c r="C1923"/>
      <c r="D1923"/>
      <c r="I1923"/>
      <c r="J1923"/>
    </row>
    <row r="1924" spans="2:10" ht="15">
      <c r="B1924"/>
      <c r="C1924"/>
      <c r="D1924"/>
      <c r="I1924"/>
      <c r="J1924"/>
    </row>
    <row r="1925" spans="2:10" ht="15">
      <c r="B1925"/>
      <c r="C1925"/>
      <c r="D1925"/>
      <c r="I1925"/>
      <c r="J1925"/>
    </row>
    <row r="1926" spans="2:10" ht="15">
      <c r="B1926"/>
      <c r="C1926"/>
      <c r="D1926"/>
      <c r="I1926"/>
      <c r="J1926"/>
    </row>
    <row r="1927" spans="2:10" ht="15">
      <c r="B1927"/>
      <c r="C1927"/>
      <c r="D1927"/>
      <c r="I1927"/>
      <c r="J1927"/>
    </row>
    <row r="1928" spans="2:10" ht="15">
      <c r="B1928"/>
      <c r="C1928"/>
      <c r="D1928"/>
      <c r="I1928"/>
      <c r="J1928"/>
    </row>
    <row r="1929" spans="2:10" ht="15">
      <c r="B1929"/>
      <c r="C1929"/>
      <c r="D1929"/>
      <c r="I1929"/>
      <c r="J1929"/>
    </row>
    <row r="1930" spans="2:10" ht="15">
      <c r="B1930"/>
      <c r="C1930"/>
      <c r="D1930"/>
      <c r="I1930"/>
      <c r="J1930"/>
    </row>
    <row r="1931" spans="2:10" ht="15">
      <c r="B1931"/>
      <c r="C1931"/>
      <c r="D1931"/>
      <c r="I1931"/>
      <c r="J1931"/>
    </row>
    <row r="1932" spans="2:10" ht="15">
      <c r="B1932"/>
      <c r="C1932"/>
      <c r="D1932"/>
      <c r="I1932"/>
      <c r="J1932"/>
    </row>
    <row r="1933" spans="2:10" ht="15">
      <c r="B1933"/>
      <c r="C1933"/>
      <c r="D1933"/>
      <c r="I1933"/>
      <c r="J1933"/>
    </row>
    <row r="1934" spans="2:10" ht="15">
      <c r="B1934"/>
      <c r="C1934"/>
      <c r="D1934"/>
      <c r="I1934"/>
      <c r="J1934"/>
    </row>
    <row r="1935" spans="2:10" ht="15">
      <c r="B1935"/>
      <c r="C1935"/>
      <c r="D1935"/>
      <c r="I1935"/>
      <c r="J1935"/>
    </row>
    <row r="1936" spans="2:10" ht="15">
      <c r="B1936"/>
      <c r="C1936"/>
      <c r="D1936"/>
      <c r="I1936"/>
      <c r="J1936"/>
    </row>
    <row r="1937" spans="2:10" ht="15">
      <c r="B1937"/>
      <c r="C1937"/>
      <c r="D1937"/>
      <c r="I1937"/>
      <c r="J1937"/>
    </row>
    <row r="1938" spans="2:10" ht="15">
      <c r="B1938"/>
      <c r="C1938"/>
      <c r="D1938"/>
      <c r="I1938"/>
      <c r="J1938"/>
    </row>
    <row r="1939" spans="2:10" ht="15">
      <c r="B1939"/>
      <c r="C1939"/>
      <c r="D1939"/>
      <c r="I1939"/>
      <c r="J1939"/>
    </row>
    <row r="1940" spans="2:10" ht="15">
      <c r="B1940"/>
      <c r="C1940"/>
      <c r="D1940"/>
      <c r="I1940"/>
      <c r="J1940"/>
    </row>
    <row r="1941" spans="2:10" ht="15">
      <c r="B1941"/>
      <c r="C1941"/>
      <c r="D1941"/>
      <c r="I1941"/>
      <c r="J1941"/>
    </row>
    <row r="1942" spans="2:10" ht="15">
      <c r="B1942"/>
      <c r="C1942"/>
      <c r="D1942"/>
      <c r="I1942"/>
      <c r="J1942"/>
    </row>
    <row r="1943" spans="2:10" ht="15">
      <c r="B1943"/>
      <c r="C1943"/>
      <c r="D1943"/>
      <c r="I1943"/>
      <c r="J1943"/>
    </row>
    <row r="1944" spans="2:10" ht="15">
      <c r="B1944"/>
      <c r="C1944"/>
      <c r="D1944"/>
      <c r="I1944"/>
      <c r="J1944"/>
    </row>
    <row r="1945" spans="2:10" ht="15">
      <c r="B1945"/>
      <c r="C1945"/>
      <c r="D1945"/>
      <c r="I1945"/>
      <c r="J1945"/>
    </row>
    <row r="1946" spans="2:10" ht="15">
      <c r="B1946"/>
      <c r="C1946"/>
      <c r="D1946"/>
      <c r="I1946"/>
      <c r="J1946"/>
    </row>
    <row r="1947" spans="2:10" ht="15">
      <c r="B1947"/>
      <c r="C1947"/>
      <c r="D1947"/>
      <c r="I1947"/>
      <c r="J1947"/>
    </row>
    <row r="1948" spans="2:10" ht="15">
      <c r="B1948"/>
      <c r="C1948"/>
      <c r="D1948"/>
      <c r="I1948"/>
      <c r="J1948"/>
    </row>
    <row r="1949" spans="2:10" ht="15">
      <c r="B1949"/>
      <c r="C1949"/>
      <c r="D1949"/>
      <c r="I1949"/>
      <c r="J1949"/>
    </row>
    <row r="1950" spans="2:10" ht="15">
      <c r="B1950"/>
      <c r="C1950"/>
      <c r="D1950"/>
      <c r="I1950"/>
      <c r="J1950"/>
    </row>
    <row r="1951" spans="2:10" ht="15">
      <c r="B1951"/>
      <c r="C1951"/>
      <c r="D1951"/>
      <c r="I1951"/>
      <c r="J1951"/>
    </row>
    <row r="1952" spans="2:10" ht="15">
      <c r="B1952"/>
      <c r="C1952"/>
      <c r="D1952"/>
      <c r="I1952"/>
      <c r="J1952"/>
    </row>
    <row r="1953" spans="2:10" ht="15">
      <c r="B1953"/>
      <c r="C1953"/>
      <c r="D1953"/>
      <c r="I1953"/>
      <c r="J1953"/>
    </row>
    <row r="1954" spans="2:10" ht="15">
      <c r="B1954"/>
      <c r="C1954"/>
      <c r="D1954"/>
      <c r="I1954"/>
      <c r="J1954"/>
    </row>
    <row r="1955" spans="2:10" ht="15">
      <c r="B1955"/>
      <c r="C1955"/>
      <c r="D1955"/>
      <c r="I1955"/>
      <c r="J1955"/>
    </row>
    <row r="1956" spans="2:10" ht="15">
      <c r="B1956"/>
      <c r="C1956"/>
      <c r="D1956"/>
      <c r="I1956"/>
      <c r="J1956"/>
    </row>
    <row r="1957" spans="2:10" ht="15">
      <c r="B1957"/>
      <c r="C1957"/>
      <c r="D1957"/>
      <c r="I1957"/>
      <c r="J1957"/>
    </row>
    <row r="1958" spans="2:10" ht="15">
      <c r="B1958"/>
      <c r="C1958"/>
      <c r="D1958"/>
      <c r="I1958"/>
      <c r="J1958"/>
    </row>
    <row r="1959" spans="2:10" ht="15">
      <c r="B1959"/>
      <c r="C1959"/>
      <c r="D1959"/>
      <c r="I1959"/>
      <c r="J1959"/>
    </row>
    <row r="1960" spans="2:10" ht="15">
      <c r="B1960"/>
      <c r="C1960"/>
      <c r="D1960"/>
      <c r="I1960"/>
      <c r="J1960"/>
    </row>
    <row r="1961" spans="2:10" ht="15">
      <c r="B1961"/>
      <c r="C1961"/>
      <c r="D1961"/>
      <c r="I1961"/>
      <c r="J1961"/>
    </row>
    <row r="1962" spans="2:10" ht="15">
      <c r="B1962"/>
      <c r="C1962"/>
      <c r="D1962"/>
      <c r="I1962"/>
      <c r="J1962"/>
    </row>
    <row r="1963" spans="2:10" ht="15">
      <c r="B1963"/>
      <c r="C1963"/>
      <c r="D1963"/>
      <c r="I1963"/>
      <c r="J1963"/>
    </row>
    <row r="1964" spans="2:10" ht="15">
      <c r="B1964"/>
      <c r="C1964"/>
      <c r="D1964"/>
      <c r="I1964"/>
      <c r="J1964"/>
    </row>
    <row r="1965" spans="2:10" ht="15">
      <c r="B1965"/>
      <c r="C1965"/>
      <c r="D1965"/>
      <c r="I1965"/>
      <c r="J1965"/>
    </row>
    <row r="1966" spans="2:10" ht="15">
      <c r="B1966"/>
      <c r="C1966"/>
      <c r="D1966"/>
      <c r="I1966"/>
      <c r="J1966"/>
    </row>
    <row r="1967" spans="2:10" ht="15">
      <c r="B1967"/>
      <c r="C1967"/>
      <c r="D1967"/>
      <c r="I1967"/>
      <c r="J1967"/>
    </row>
    <row r="1968" spans="2:10" ht="15">
      <c r="B1968"/>
      <c r="C1968"/>
      <c r="D1968"/>
      <c r="I1968"/>
      <c r="J1968"/>
    </row>
    <row r="1969" spans="2:10" ht="15">
      <c r="B1969"/>
      <c r="C1969"/>
      <c r="D1969"/>
      <c r="I1969"/>
      <c r="J1969"/>
    </row>
    <row r="1970" spans="2:10" ht="15">
      <c r="B1970"/>
      <c r="C1970"/>
      <c r="D1970"/>
      <c r="I1970"/>
      <c r="J1970"/>
    </row>
    <row r="1971" spans="2:10" ht="15">
      <c r="B1971"/>
      <c r="C1971"/>
      <c r="D1971"/>
      <c r="I1971"/>
      <c r="J1971"/>
    </row>
    <row r="1972" spans="2:10" ht="15">
      <c r="B1972"/>
      <c r="C1972"/>
      <c r="D1972"/>
      <c r="I1972"/>
      <c r="J1972"/>
    </row>
    <row r="1973" spans="2:10" ht="15">
      <c r="B1973"/>
      <c r="C1973"/>
      <c r="D1973"/>
      <c r="I1973"/>
      <c r="J1973"/>
    </row>
    <row r="1974" spans="2:10" ht="15">
      <c r="B1974"/>
      <c r="C1974"/>
      <c r="D1974"/>
      <c r="I1974"/>
      <c r="J1974"/>
    </row>
    <row r="1975" spans="2:10" ht="15">
      <c r="B1975"/>
      <c r="C1975"/>
      <c r="D1975"/>
      <c r="I1975"/>
      <c r="J1975"/>
    </row>
    <row r="1976" spans="2:10" ht="15">
      <c r="B1976"/>
      <c r="C1976"/>
      <c r="D1976"/>
      <c r="I1976"/>
      <c r="J1976"/>
    </row>
    <row r="1977" spans="2:10" ht="15">
      <c r="B1977"/>
      <c r="C1977"/>
      <c r="D1977"/>
      <c r="I1977"/>
      <c r="J1977"/>
    </row>
    <row r="1978" spans="2:10" ht="15">
      <c r="B1978"/>
      <c r="C1978"/>
      <c r="D1978"/>
      <c r="I1978"/>
      <c r="J1978"/>
    </row>
    <row r="1979" spans="2:10" ht="15">
      <c r="B1979"/>
      <c r="C1979"/>
      <c r="D1979"/>
      <c r="I1979"/>
      <c r="J1979"/>
    </row>
    <row r="1980" spans="2:10" ht="15">
      <c r="B1980"/>
      <c r="C1980"/>
      <c r="D1980"/>
      <c r="I1980"/>
      <c r="J1980"/>
    </row>
    <row r="1981" spans="2:10" ht="15">
      <c r="B1981"/>
      <c r="C1981"/>
      <c r="D1981"/>
      <c r="I1981"/>
      <c r="J1981"/>
    </row>
    <row r="1982" spans="2:10" ht="15">
      <c r="B1982"/>
      <c r="C1982"/>
      <c r="D1982"/>
      <c r="I1982"/>
      <c r="J1982"/>
    </row>
    <row r="1983" spans="2:10" ht="15">
      <c r="B1983"/>
      <c r="C1983"/>
      <c r="D1983"/>
      <c r="I1983"/>
      <c r="J1983"/>
    </row>
    <row r="1984" spans="2:10" ht="15">
      <c r="B1984"/>
      <c r="C1984"/>
      <c r="D1984"/>
      <c r="I1984"/>
      <c r="J1984"/>
    </row>
    <row r="1985" spans="2:10" ht="15">
      <c r="B1985"/>
      <c r="C1985"/>
      <c r="D1985"/>
      <c r="I1985"/>
      <c r="J1985"/>
    </row>
    <row r="1986" spans="2:10" ht="15">
      <c r="B1986"/>
      <c r="C1986"/>
      <c r="D1986"/>
      <c r="I1986"/>
      <c r="J1986"/>
    </row>
    <row r="1987" spans="2:10" ht="15">
      <c r="B1987"/>
      <c r="C1987"/>
      <c r="D1987"/>
      <c r="I1987"/>
      <c r="J1987"/>
    </row>
    <row r="1988" spans="2:10" ht="15">
      <c r="B1988"/>
      <c r="C1988"/>
      <c r="D1988"/>
      <c r="I1988"/>
      <c r="J1988"/>
    </row>
    <row r="1989" spans="2:10" ht="15">
      <c r="B1989"/>
      <c r="C1989"/>
      <c r="D1989"/>
      <c r="I1989"/>
      <c r="J1989"/>
    </row>
    <row r="1990" spans="2:10" ht="15">
      <c r="B1990"/>
      <c r="C1990"/>
      <c r="D1990"/>
      <c r="I1990"/>
      <c r="J1990"/>
    </row>
    <row r="1991" spans="2:10" ht="15">
      <c r="B1991"/>
      <c r="C1991"/>
      <c r="D1991"/>
      <c r="I1991"/>
      <c r="J1991"/>
    </row>
    <row r="1992" spans="2:10" ht="15">
      <c r="B1992"/>
      <c r="C1992"/>
      <c r="D1992"/>
      <c r="I1992"/>
      <c r="J1992"/>
    </row>
    <row r="1993" spans="2:10" ht="15">
      <c r="B1993"/>
      <c r="C1993"/>
      <c r="D1993"/>
      <c r="I1993"/>
      <c r="J1993"/>
    </row>
    <row r="1994" spans="2:10" ht="15">
      <c r="B1994"/>
      <c r="C1994"/>
      <c r="D1994"/>
      <c r="I1994"/>
      <c r="J1994"/>
    </row>
    <row r="1995" spans="2:10" ht="15">
      <c r="B1995"/>
      <c r="C1995"/>
      <c r="D1995"/>
      <c r="I1995"/>
      <c r="J1995"/>
    </row>
    <row r="1996" spans="2:10" ht="15">
      <c r="B1996"/>
      <c r="C1996"/>
      <c r="D1996"/>
      <c r="I1996"/>
      <c r="J1996"/>
    </row>
    <row r="1997" spans="2:10" ht="15">
      <c r="B1997"/>
      <c r="C1997"/>
      <c r="D1997"/>
      <c r="I1997"/>
      <c r="J1997"/>
    </row>
    <row r="1998" spans="2:10" ht="15">
      <c r="B1998"/>
      <c r="C1998"/>
      <c r="D1998"/>
      <c r="I1998"/>
      <c r="J1998"/>
    </row>
    <row r="1999" spans="2:10" ht="15">
      <c r="B1999"/>
      <c r="C1999"/>
      <c r="D1999"/>
      <c r="I1999"/>
      <c r="J1999"/>
    </row>
    <row r="2000" spans="2:10" ht="15">
      <c r="B2000"/>
      <c r="C2000"/>
      <c r="D2000"/>
      <c r="I2000"/>
      <c r="J2000"/>
    </row>
    <row r="2001" spans="2:10" ht="15">
      <c r="B2001"/>
      <c r="C2001"/>
      <c r="D2001"/>
      <c r="I2001"/>
      <c r="J2001"/>
    </row>
    <row r="2002" spans="2:10" ht="15">
      <c r="B2002"/>
      <c r="C2002"/>
      <c r="D2002"/>
      <c r="I2002"/>
      <c r="J2002"/>
    </row>
    <row r="2003" spans="2:10" ht="15">
      <c r="B2003"/>
      <c r="C2003"/>
      <c r="D2003"/>
      <c r="I2003"/>
      <c r="J2003"/>
    </row>
    <row r="2004" spans="2:10" ht="15">
      <c r="B2004"/>
      <c r="C2004"/>
      <c r="D2004"/>
      <c r="I2004"/>
      <c r="J2004"/>
    </row>
    <row r="2005" spans="2:10" ht="15">
      <c r="B2005"/>
      <c r="C2005"/>
      <c r="D2005"/>
      <c r="I2005"/>
      <c r="J2005"/>
    </row>
    <row r="2006" spans="2:10" ht="15">
      <c r="B2006"/>
      <c r="C2006"/>
      <c r="D2006"/>
      <c r="I2006"/>
      <c r="J2006"/>
    </row>
    <row r="2007" spans="2:10" ht="15">
      <c r="B2007"/>
      <c r="C2007"/>
      <c r="D2007"/>
      <c r="I2007"/>
      <c r="J2007"/>
    </row>
    <row r="2008" spans="2:10" ht="15">
      <c r="B2008"/>
      <c r="C2008"/>
      <c r="D2008"/>
      <c r="I2008"/>
      <c r="J2008"/>
    </row>
    <row r="2009" spans="2:10" ht="15">
      <c r="B2009"/>
      <c r="C2009"/>
      <c r="D2009"/>
      <c r="I2009"/>
      <c r="J2009"/>
    </row>
    <row r="2010" spans="2:10" ht="15">
      <c r="B2010"/>
      <c r="C2010"/>
      <c r="D2010"/>
      <c r="I2010"/>
      <c r="J2010"/>
    </row>
    <row r="2011" spans="2:10" ht="15">
      <c r="B2011"/>
      <c r="C2011"/>
      <c r="D2011"/>
      <c r="I2011"/>
      <c r="J2011"/>
    </row>
    <row r="2012" spans="2:10" ht="15">
      <c r="B2012"/>
      <c r="C2012"/>
      <c r="D2012"/>
      <c r="I2012"/>
      <c r="J2012"/>
    </row>
    <row r="2013" spans="2:10" ht="15">
      <c r="B2013"/>
      <c r="C2013"/>
      <c r="D2013"/>
      <c r="I2013"/>
      <c r="J2013"/>
    </row>
    <row r="2014" spans="2:10" ht="15">
      <c r="B2014"/>
      <c r="C2014"/>
      <c r="D2014"/>
      <c r="I2014"/>
      <c r="J2014"/>
    </row>
    <row r="2015" spans="2:10" ht="15">
      <c r="B2015"/>
      <c r="C2015"/>
      <c r="D2015"/>
      <c r="I2015"/>
      <c r="J2015"/>
    </row>
    <row r="2016" spans="2:10" ht="15">
      <c r="B2016"/>
      <c r="C2016"/>
      <c r="D2016"/>
      <c r="I2016"/>
      <c r="J2016"/>
    </row>
    <row r="2017" spans="2:10" ht="15">
      <c r="B2017"/>
      <c r="C2017"/>
      <c r="D2017"/>
      <c r="I2017"/>
      <c r="J2017"/>
    </row>
    <row r="2018" spans="2:10" ht="15">
      <c r="B2018"/>
      <c r="C2018"/>
      <c r="D2018"/>
      <c r="I2018"/>
      <c r="J2018"/>
    </row>
    <row r="2019" spans="2:10" ht="15">
      <c r="B2019"/>
      <c r="C2019"/>
      <c r="D2019"/>
      <c r="I2019"/>
      <c r="J2019"/>
    </row>
    <row r="2020" spans="2:10" ht="15">
      <c r="B2020"/>
      <c r="C2020"/>
      <c r="D2020"/>
      <c r="I2020"/>
      <c r="J2020"/>
    </row>
    <row r="2021" spans="2:10" ht="15">
      <c r="B2021"/>
      <c r="C2021"/>
      <c r="D2021"/>
      <c r="I2021"/>
      <c r="J2021"/>
    </row>
    <row r="2022" spans="2:10" ht="15">
      <c r="B2022"/>
      <c r="C2022"/>
      <c r="D2022"/>
      <c r="I2022"/>
      <c r="J2022"/>
    </row>
    <row r="2023" spans="2:10" ht="15">
      <c r="B2023"/>
      <c r="C2023"/>
      <c r="D2023"/>
      <c r="I2023"/>
      <c r="J2023"/>
    </row>
    <row r="2024" spans="2:10" ht="15">
      <c r="B2024"/>
      <c r="C2024"/>
      <c r="D2024"/>
      <c r="I2024"/>
      <c r="J2024"/>
    </row>
    <row r="2025" spans="2:10" ht="15">
      <c r="B2025"/>
      <c r="C2025"/>
      <c r="D2025"/>
      <c r="I2025"/>
      <c r="J2025"/>
    </row>
    <row r="2026" spans="2:10" ht="15">
      <c r="B2026"/>
      <c r="C2026"/>
      <c r="D2026"/>
      <c r="I2026"/>
      <c r="J2026"/>
    </row>
    <row r="2027" spans="2:10" ht="15">
      <c r="B2027"/>
      <c r="C2027"/>
      <c r="D2027"/>
      <c r="I2027"/>
      <c r="J2027"/>
    </row>
    <row r="2028" spans="2:10" ht="15">
      <c r="B2028"/>
      <c r="C2028"/>
      <c r="D2028"/>
      <c r="I2028"/>
      <c r="J2028"/>
    </row>
    <row r="2029" spans="2:10" ht="15">
      <c r="B2029"/>
      <c r="C2029"/>
      <c r="D2029"/>
      <c r="I2029"/>
      <c r="J2029"/>
    </row>
    <row r="2030" spans="2:10" ht="15">
      <c r="B2030"/>
      <c r="C2030"/>
      <c r="D2030"/>
      <c r="I2030"/>
      <c r="J2030"/>
    </row>
    <row r="2031" spans="2:10" ht="15">
      <c r="B2031"/>
      <c r="C2031"/>
      <c r="D2031"/>
      <c r="I2031"/>
      <c r="J2031"/>
    </row>
    <row r="2032" spans="2:10" ht="15">
      <c r="B2032"/>
      <c r="C2032"/>
      <c r="D2032"/>
      <c r="I2032"/>
      <c r="J2032"/>
    </row>
    <row r="2033" spans="2:10" ht="15">
      <c r="B2033"/>
      <c r="C2033"/>
      <c r="D2033"/>
      <c r="I2033"/>
      <c r="J2033"/>
    </row>
    <row r="2034" spans="2:10" ht="15">
      <c r="B2034"/>
      <c r="C2034"/>
      <c r="D2034"/>
      <c r="I2034"/>
      <c r="J2034"/>
    </row>
    <row r="2035" spans="2:10" ht="15">
      <c r="B2035"/>
      <c r="C2035"/>
      <c r="D2035"/>
      <c r="I2035"/>
      <c r="J2035"/>
    </row>
    <row r="2036" spans="2:10" ht="15">
      <c r="B2036"/>
      <c r="C2036"/>
      <c r="D2036"/>
      <c r="I2036"/>
      <c r="J2036"/>
    </row>
    <row r="2037" spans="2:10" ht="15">
      <c r="B2037"/>
      <c r="C2037"/>
      <c r="D2037"/>
      <c r="I2037"/>
      <c r="J2037"/>
    </row>
    <row r="2038" spans="2:10" ht="15">
      <c r="B2038"/>
      <c r="C2038"/>
      <c r="D2038"/>
      <c r="I2038"/>
      <c r="J2038"/>
    </row>
    <row r="2039" spans="2:10" ht="15">
      <c r="B2039"/>
      <c r="C2039"/>
      <c r="D2039"/>
      <c r="I2039"/>
      <c r="J2039"/>
    </row>
    <row r="2040" spans="2:10" ht="15">
      <c r="B2040"/>
      <c r="C2040"/>
      <c r="D2040"/>
      <c r="I2040"/>
      <c r="J2040"/>
    </row>
    <row r="2041" spans="2:10" ht="15">
      <c r="B2041"/>
      <c r="C2041"/>
      <c r="D2041"/>
      <c r="I2041"/>
      <c r="J2041"/>
    </row>
    <row r="2042" spans="2:10" ht="15">
      <c r="B2042"/>
      <c r="C2042"/>
      <c r="D2042"/>
      <c r="I2042"/>
      <c r="J2042"/>
    </row>
    <row r="2043" spans="2:10" ht="15">
      <c r="B2043"/>
      <c r="C2043"/>
      <c r="D2043"/>
      <c r="I2043"/>
      <c r="J2043"/>
    </row>
    <row r="2044" spans="2:10" ht="15">
      <c r="B2044"/>
      <c r="C2044"/>
      <c r="D2044"/>
      <c r="I2044"/>
      <c r="J2044"/>
    </row>
    <row r="2045" spans="2:10" ht="15">
      <c r="B2045"/>
      <c r="C2045"/>
      <c r="D2045"/>
      <c r="I2045"/>
      <c r="J2045"/>
    </row>
    <row r="2046" spans="2:10" ht="15">
      <c r="B2046"/>
      <c r="C2046"/>
      <c r="D2046"/>
      <c r="I2046"/>
      <c r="J2046"/>
    </row>
    <row r="2047" spans="2:10" ht="15">
      <c r="B2047"/>
      <c r="C2047"/>
      <c r="D2047"/>
      <c r="I2047"/>
      <c r="J2047"/>
    </row>
    <row r="2048" spans="2:10" ht="15">
      <c r="B2048"/>
      <c r="C2048"/>
      <c r="D2048"/>
      <c r="I2048"/>
      <c r="J2048"/>
    </row>
    <row r="2049" spans="2:10" ht="15">
      <c r="B2049"/>
      <c r="C2049"/>
      <c r="D2049"/>
      <c r="I2049"/>
      <c r="J2049"/>
    </row>
    <row r="2050" spans="2:10" ht="15">
      <c r="B2050"/>
      <c r="C2050"/>
      <c r="D2050"/>
      <c r="I2050"/>
      <c r="J2050"/>
    </row>
    <row r="2051" spans="2:10" ht="15">
      <c r="B2051"/>
      <c r="C2051"/>
      <c r="D2051"/>
      <c r="I2051"/>
      <c r="J2051"/>
    </row>
    <row r="2052" spans="2:10" ht="15">
      <c r="B2052"/>
      <c r="C2052"/>
      <c r="D2052"/>
      <c r="I2052"/>
      <c r="J2052"/>
    </row>
    <row r="2053" spans="2:10" ht="15">
      <c r="B2053"/>
      <c r="C2053"/>
      <c r="D2053"/>
      <c r="I2053"/>
      <c r="J2053"/>
    </row>
    <row r="2054" spans="2:10" ht="15">
      <c r="B2054"/>
      <c r="C2054"/>
      <c r="D2054"/>
      <c r="I2054"/>
      <c r="J2054"/>
    </row>
    <row r="2055" spans="2:10" ht="15">
      <c r="B2055"/>
      <c r="C2055"/>
      <c r="D2055"/>
      <c r="I2055"/>
      <c r="J2055"/>
    </row>
    <row r="2056" spans="2:10" ht="15">
      <c r="B2056"/>
      <c r="C2056"/>
      <c r="D2056"/>
      <c r="I2056"/>
      <c r="J2056"/>
    </row>
    <row r="2057" spans="2:10" ht="15">
      <c r="B2057"/>
      <c r="C2057"/>
      <c r="D2057"/>
      <c r="I2057"/>
      <c r="J2057"/>
    </row>
    <row r="2058" spans="2:10" ht="15">
      <c r="B2058"/>
      <c r="C2058"/>
      <c r="D2058"/>
      <c r="I2058"/>
      <c r="J2058"/>
    </row>
    <row r="2059" spans="2:10" ht="15">
      <c r="B2059"/>
      <c r="C2059"/>
      <c r="D2059"/>
      <c r="I2059"/>
      <c r="J2059"/>
    </row>
    <row r="2060" spans="2:10" ht="15">
      <c r="B2060"/>
      <c r="C2060"/>
      <c r="D2060"/>
      <c r="I2060"/>
      <c r="J2060"/>
    </row>
    <row r="2061" spans="2:10" ht="15">
      <c r="B2061"/>
      <c r="C2061"/>
      <c r="D2061"/>
      <c r="I2061"/>
      <c r="J2061"/>
    </row>
    <row r="2062" spans="2:10" ht="15">
      <c r="B2062"/>
      <c r="C2062"/>
      <c r="D2062"/>
      <c r="I2062"/>
      <c r="J2062"/>
    </row>
    <row r="2063" spans="2:10" ht="15">
      <c r="B2063"/>
      <c r="C2063"/>
      <c r="D2063"/>
      <c r="I2063"/>
      <c r="J2063"/>
    </row>
    <row r="2064" spans="2:10" ht="15">
      <c r="B2064"/>
      <c r="C2064"/>
      <c r="D2064"/>
      <c r="I2064"/>
      <c r="J2064"/>
    </row>
    <row r="2065" spans="2:10" ht="15">
      <c r="B2065"/>
      <c r="C2065"/>
      <c r="D2065"/>
      <c r="I2065"/>
      <c r="J2065"/>
    </row>
    <row r="2066" spans="2:10" ht="15">
      <c r="B2066"/>
      <c r="C2066"/>
      <c r="D2066"/>
      <c r="I2066"/>
      <c r="J2066"/>
    </row>
    <row r="2067" spans="2:10" ht="15">
      <c r="B2067"/>
      <c r="C2067"/>
      <c r="D2067"/>
      <c r="I2067"/>
      <c r="J2067"/>
    </row>
    <row r="2068" spans="2:10" ht="15">
      <c r="B2068"/>
      <c r="C2068"/>
      <c r="D2068"/>
      <c r="I2068"/>
      <c r="J2068"/>
    </row>
    <row r="2069" spans="2:10" ht="15">
      <c r="B2069"/>
      <c r="C2069"/>
      <c r="D2069"/>
      <c r="I2069"/>
      <c r="J2069"/>
    </row>
    <row r="2070" spans="2:10" ht="15">
      <c r="B2070"/>
      <c r="C2070"/>
      <c r="D2070"/>
      <c r="I2070"/>
      <c r="J2070"/>
    </row>
    <row r="2071" spans="2:10" ht="15">
      <c r="B2071"/>
      <c r="C2071"/>
      <c r="D2071"/>
      <c r="I2071"/>
      <c r="J2071"/>
    </row>
    <row r="2072" spans="2:10" ht="15">
      <c r="B2072"/>
      <c r="C2072"/>
      <c r="D2072"/>
      <c r="I2072"/>
      <c r="J2072"/>
    </row>
    <row r="2073" spans="2:10" ht="15">
      <c r="B2073"/>
      <c r="C2073"/>
      <c r="D2073"/>
      <c r="I2073"/>
      <c r="J2073"/>
    </row>
    <row r="2074" spans="2:10" ht="15">
      <c r="B2074"/>
      <c r="C2074"/>
      <c r="D2074"/>
      <c r="I2074"/>
      <c r="J2074"/>
    </row>
    <row r="2075" spans="2:10" ht="15">
      <c r="B2075"/>
      <c r="C2075"/>
      <c r="D2075"/>
      <c r="I2075"/>
      <c r="J2075"/>
    </row>
    <row r="2076" spans="2:10" ht="15">
      <c r="B2076"/>
      <c r="C2076"/>
      <c r="D2076"/>
      <c r="I2076"/>
      <c r="J2076"/>
    </row>
    <row r="2077" spans="2:10" ht="15">
      <c r="B2077"/>
      <c r="C2077"/>
      <c r="D2077"/>
      <c r="I2077"/>
      <c r="J2077"/>
    </row>
    <row r="2078" spans="2:10" ht="15">
      <c r="B2078"/>
      <c r="C2078"/>
      <c r="D2078"/>
      <c r="I2078"/>
      <c r="J2078"/>
    </row>
    <row r="2079" spans="2:10" ht="15">
      <c r="B2079"/>
      <c r="C2079"/>
      <c r="D2079"/>
      <c r="I2079"/>
      <c r="J2079"/>
    </row>
    <row r="2080" spans="2:10" ht="15">
      <c r="B2080"/>
      <c r="C2080"/>
      <c r="D2080"/>
      <c r="I2080"/>
      <c r="J2080"/>
    </row>
    <row r="2081" spans="2:10" ht="15">
      <c r="B2081"/>
      <c r="C2081"/>
      <c r="D2081"/>
      <c r="I2081"/>
      <c r="J2081"/>
    </row>
    <row r="2082" spans="2:10" ht="15">
      <c r="B2082"/>
      <c r="C2082"/>
      <c r="D2082"/>
      <c r="I2082"/>
      <c r="J2082"/>
    </row>
    <row r="2083" spans="2:10" ht="15">
      <c r="B2083"/>
      <c r="C2083"/>
      <c r="D2083"/>
      <c r="I2083"/>
      <c r="J2083"/>
    </row>
    <row r="2084" spans="2:10" ht="15">
      <c r="B2084"/>
      <c r="C2084"/>
      <c r="D2084"/>
      <c r="I2084"/>
      <c r="J2084"/>
    </row>
    <row r="2085" spans="2:10" ht="15">
      <c r="B2085"/>
      <c r="C2085"/>
      <c r="D2085"/>
      <c r="I2085"/>
      <c r="J2085"/>
    </row>
    <row r="2086" spans="2:10" ht="15">
      <c r="B2086"/>
      <c r="C2086"/>
      <c r="D2086"/>
      <c r="I2086"/>
      <c r="J2086"/>
    </row>
    <row r="2087" spans="2:10" ht="15">
      <c r="B2087"/>
      <c r="C2087"/>
      <c r="D2087"/>
      <c r="I2087"/>
      <c r="J2087"/>
    </row>
    <row r="2088" spans="2:10" ht="15">
      <c r="B2088"/>
      <c r="C2088"/>
      <c r="D2088"/>
      <c r="I2088"/>
      <c r="J2088"/>
    </row>
    <row r="2089" spans="2:10" ht="15">
      <c r="B2089"/>
      <c r="C2089"/>
      <c r="D2089"/>
      <c r="I2089"/>
      <c r="J2089"/>
    </row>
    <row r="2090" spans="2:10" ht="15">
      <c r="B2090"/>
      <c r="C2090"/>
      <c r="D2090"/>
      <c r="I2090"/>
      <c r="J2090"/>
    </row>
    <row r="2091" spans="2:10" ht="15">
      <c r="B2091"/>
      <c r="C2091"/>
      <c r="D2091"/>
      <c r="I2091"/>
      <c r="J2091"/>
    </row>
    <row r="2092" spans="2:10" ht="15">
      <c r="B2092"/>
      <c r="C2092"/>
      <c r="D2092"/>
      <c r="I2092"/>
      <c r="J2092"/>
    </row>
    <row r="2093" spans="2:10" ht="15">
      <c r="B2093"/>
      <c r="C2093"/>
      <c r="D2093"/>
      <c r="I2093"/>
      <c r="J2093"/>
    </row>
    <row r="2094" spans="2:10" ht="15">
      <c r="B2094"/>
      <c r="C2094"/>
      <c r="D2094"/>
      <c r="I2094"/>
      <c r="J2094"/>
    </row>
    <row r="2095" spans="2:10" ht="15">
      <c r="B2095"/>
      <c r="C2095"/>
      <c r="D2095"/>
      <c r="I2095"/>
      <c r="J2095"/>
    </row>
    <row r="2096" spans="2:10" ht="15">
      <c r="B2096"/>
      <c r="C2096"/>
      <c r="D2096"/>
      <c r="I2096"/>
      <c r="J2096"/>
    </row>
    <row r="2097" spans="2:10" ht="15">
      <c r="B2097"/>
      <c r="C2097"/>
      <c r="D2097"/>
      <c r="I2097"/>
      <c r="J2097"/>
    </row>
    <row r="2098" spans="2:10" ht="15">
      <c r="B2098"/>
      <c r="C2098"/>
      <c r="D2098"/>
      <c r="I2098"/>
      <c r="J2098"/>
    </row>
    <row r="2099" spans="2:10" ht="15">
      <c r="B2099"/>
      <c r="C2099"/>
      <c r="D2099"/>
      <c r="I2099"/>
      <c r="J2099"/>
    </row>
    <row r="2100" spans="2:10" ht="15">
      <c r="B2100"/>
      <c r="C2100"/>
      <c r="D2100"/>
      <c r="I2100"/>
      <c r="J2100"/>
    </row>
    <row r="2101" spans="2:10" ht="15">
      <c r="B2101"/>
      <c r="C2101"/>
      <c r="D2101"/>
      <c r="I2101"/>
      <c r="J2101"/>
    </row>
    <row r="2102" spans="2:10" ht="15">
      <c r="B2102"/>
      <c r="C2102"/>
      <c r="D2102"/>
      <c r="I2102"/>
      <c r="J2102"/>
    </row>
    <row r="2103" spans="2:10" ht="15">
      <c r="B2103"/>
      <c r="C2103"/>
      <c r="D2103"/>
      <c r="I2103"/>
      <c r="J2103"/>
    </row>
    <row r="2104" spans="2:10" ht="15">
      <c r="B2104"/>
      <c r="C2104"/>
      <c r="D2104"/>
      <c r="I2104"/>
      <c r="J2104"/>
    </row>
    <row r="2105" spans="2:10" ht="15">
      <c r="B2105"/>
      <c r="C2105"/>
      <c r="D2105"/>
      <c r="I2105"/>
      <c r="J2105"/>
    </row>
    <row r="2106" spans="2:10" ht="15">
      <c r="B2106"/>
      <c r="C2106"/>
      <c r="D2106"/>
      <c r="I2106"/>
      <c r="J2106"/>
    </row>
    <row r="2107" spans="2:10" ht="15">
      <c r="B2107"/>
      <c r="C2107"/>
      <c r="D2107"/>
      <c r="I2107"/>
      <c r="J2107"/>
    </row>
    <row r="2108" spans="2:10" ht="15">
      <c r="B2108"/>
      <c r="C2108"/>
      <c r="D2108"/>
      <c r="I2108"/>
      <c r="J2108"/>
    </row>
    <row r="2109" spans="2:10" ht="15">
      <c r="B2109"/>
      <c r="C2109"/>
      <c r="D2109"/>
      <c r="I2109"/>
      <c r="J2109"/>
    </row>
    <row r="2110" spans="2:10" ht="15">
      <c r="B2110"/>
      <c r="C2110"/>
      <c r="D2110"/>
      <c r="I2110"/>
      <c r="J2110"/>
    </row>
    <row r="2111" spans="2:10" ht="15">
      <c r="B2111"/>
      <c r="C2111"/>
      <c r="D2111"/>
      <c r="I2111"/>
      <c r="J2111"/>
    </row>
    <row r="2112" spans="2:10" ht="15">
      <c r="B2112"/>
      <c r="C2112"/>
      <c r="D2112"/>
      <c r="I2112"/>
      <c r="J2112"/>
    </row>
    <row r="2113" spans="2:10" ht="15">
      <c r="B2113"/>
      <c r="C2113"/>
      <c r="D2113"/>
      <c r="I2113"/>
      <c r="J2113"/>
    </row>
    <row r="2114" spans="2:10" ht="15">
      <c r="B2114"/>
      <c r="C2114"/>
      <c r="D2114"/>
      <c r="I2114"/>
      <c r="J2114"/>
    </row>
    <row r="2115" spans="2:10" ht="15">
      <c r="B2115"/>
      <c r="C2115"/>
      <c r="D2115"/>
      <c r="I2115"/>
      <c r="J2115"/>
    </row>
    <row r="2116" spans="2:10" ht="15">
      <c r="B2116"/>
      <c r="C2116"/>
      <c r="D2116"/>
      <c r="I2116"/>
      <c r="J2116"/>
    </row>
    <row r="2117" spans="2:10" ht="15">
      <c r="B2117"/>
      <c r="C2117"/>
      <c r="D2117"/>
      <c r="I2117"/>
      <c r="J2117"/>
    </row>
    <row r="2118" spans="2:10" ht="15">
      <c r="B2118"/>
      <c r="C2118"/>
      <c r="D2118"/>
      <c r="I2118"/>
      <c r="J2118"/>
    </row>
    <row r="2119" spans="2:10" ht="15">
      <c r="B2119"/>
      <c r="C2119"/>
      <c r="D2119"/>
      <c r="I2119"/>
      <c r="J2119"/>
    </row>
    <row r="2120" spans="2:10" ht="15">
      <c r="B2120"/>
      <c r="C2120"/>
      <c r="D2120"/>
      <c r="I2120"/>
      <c r="J2120"/>
    </row>
    <row r="2121" spans="2:10" ht="15">
      <c r="B2121"/>
      <c r="C2121"/>
      <c r="D2121"/>
      <c r="I2121"/>
      <c r="J2121"/>
    </row>
    <row r="2122" spans="2:10" ht="15">
      <c r="B2122"/>
      <c r="C2122"/>
      <c r="D2122"/>
      <c r="I2122"/>
      <c r="J2122"/>
    </row>
    <row r="2123" spans="2:10" ht="15">
      <c r="B2123"/>
      <c r="C2123"/>
      <c r="D2123"/>
      <c r="I2123"/>
      <c r="J2123"/>
    </row>
    <row r="2124" spans="2:10" ht="15">
      <c r="B2124"/>
      <c r="C2124"/>
      <c r="D2124"/>
      <c r="I2124"/>
      <c r="J2124"/>
    </row>
    <row r="2125" spans="2:10" ht="15">
      <c r="B2125"/>
      <c r="C2125"/>
      <c r="D2125"/>
      <c r="I2125"/>
      <c r="J2125"/>
    </row>
    <row r="2126" spans="2:10" ht="15">
      <c r="B2126"/>
      <c r="C2126"/>
      <c r="D2126"/>
      <c r="I2126"/>
      <c r="J2126"/>
    </row>
    <row r="2127" spans="2:10" ht="15">
      <c r="B2127"/>
      <c r="C2127"/>
      <c r="D2127"/>
      <c r="I2127"/>
      <c r="J2127"/>
    </row>
    <row r="2128" spans="2:10" ht="15">
      <c r="B2128"/>
      <c r="C2128"/>
      <c r="D2128"/>
      <c r="I2128"/>
      <c r="J2128"/>
    </row>
    <row r="2129" spans="2:10" ht="15">
      <c r="B2129"/>
      <c r="C2129"/>
      <c r="D2129"/>
      <c r="I2129"/>
      <c r="J2129"/>
    </row>
    <row r="2130" spans="2:10" ht="15">
      <c r="B2130"/>
      <c r="C2130"/>
      <c r="D2130"/>
      <c r="I2130"/>
      <c r="J2130"/>
    </row>
    <row r="2131" spans="2:10" ht="15">
      <c r="B2131"/>
      <c r="C2131"/>
      <c r="D2131"/>
      <c r="I2131"/>
      <c r="J2131"/>
    </row>
    <row r="2132" spans="2:10" ht="15">
      <c r="B2132"/>
      <c r="C2132"/>
      <c r="D2132"/>
      <c r="I2132"/>
      <c r="J2132"/>
    </row>
    <row r="2133" spans="2:10" ht="15">
      <c r="B2133"/>
      <c r="C2133"/>
      <c r="D2133"/>
      <c r="I2133"/>
      <c r="J2133"/>
    </row>
    <row r="2134" spans="2:10" ht="15">
      <c r="B2134"/>
      <c r="C2134"/>
      <c r="D2134"/>
      <c r="I2134"/>
      <c r="J2134"/>
    </row>
    <row r="2135" spans="2:10" ht="15">
      <c r="B2135"/>
      <c r="C2135"/>
      <c r="D2135"/>
      <c r="I2135"/>
      <c r="J2135"/>
    </row>
    <row r="2136" spans="2:10" ht="15">
      <c r="B2136"/>
      <c r="C2136"/>
      <c r="D2136"/>
      <c r="I2136"/>
      <c r="J2136"/>
    </row>
    <row r="2137" spans="2:10" ht="15">
      <c r="B2137"/>
      <c r="C2137"/>
      <c r="D2137"/>
      <c r="I2137"/>
      <c r="J2137"/>
    </row>
    <row r="2138" spans="2:10" ht="15">
      <c r="B2138"/>
      <c r="C2138"/>
      <c r="D2138"/>
      <c r="I2138"/>
      <c r="J2138"/>
    </row>
    <row r="2139" spans="2:10" ht="15">
      <c r="B2139"/>
      <c r="C2139"/>
      <c r="D2139"/>
      <c r="I2139"/>
      <c r="J2139"/>
    </row>
    <row r="2140" spans="2:10" ht="15">
      <c r="B2140"/>
      <c r="C2140"/>
      <c r="D2140"/>
      <c r="I2140"/>
      <c r="J2140"/>
    </row>
    <row r="2141" spans="2:10" ht="15">
      <c r="B2141"/>
      <c r="C2141"/>
      <c r="D2141"/>
      <c r="I2141"/>
      <c r="J2141"/>
    </row>
    <row r="2142" spans="2:10" ht="15">
      <c r="B2142"/>
      <c r="C2142"/>
      <c r="D2142"/>
      <c r="I2142"/>
      <c r="J2142"/>
    </row>
    <row r="2143" spans="2:10" ht="15">
      <c r="B2143"/>
      <c r="C2143"/>
      <c r="D2143"/>
      <c r="I2143"/>
      <c r="J2143"/>
    </row>
    <row r="2144" spans="2:10" ht="15">
      <c r="B2144"/>
      <c r="C2144"/>
      <c r="D2144"/>
      <c r="I2144"/>
      <c r="J2144"/>
    </row>
    <row r="2145" spans="2:10" ht="15">
      <c r="B2145"/>
      <c r="C2145"/>
      <c r="D2145"/>
      <c r="I2145"/>
      <c r="J2145"/>
    </row>
    <row r="2146" spans="2:10" ht="15">
      <c r="B2146"/>
      <c r="C2146"/>
      <c r="D2146"/>
      <c r="I2146"/>
      <c r="J2146"/>
    </row>
    <row r="2147" spans="2:10" ht="15">
      <c r="B2147"/>
      <c r="C2147"/>
      <c r="D2147"/>
      <c r="I2147"/>
      <c r="J2147"/>
    </row>
    <row r="2148" spans="2:10" ht="15">
      <c r="B2148"/>
      <c r="C2148"/>
      <c r="D2148"/>
      <c r="I2148"/>
      <c r="J2148"/>
    </row>
    <row r="2149" spans="2:10" ht="15">
      <c r="B2149"/>
      <c r="C2149"/>
      <c r="D2149"/>
      <c r="I2149"/>
      <c r="J2149"/>
    </row>
    <row r="2150" spans="2:10" ht="15">
      <c r="B2150"/>
      <c r="C2150"/>
      <c r="D2150"/>
      <c r="I2150"/>
      <c r="J2150"/>
    </row>
    <row r="2151" spans="2:10" ht="15">
      <c r="B2151"/>
      <c r="C2151"/>
      <c r="D2151"/>
      <c r="I2151"/>
      <c r="J2151"/>
    </row>
    <row r="2152" spans="2:10" ht="15">
      <c r="B2152"/>
      <c r="C2152"/>
      <c r="D2152"/>
      <c r="I2152"/>
      <c r="J2152"/>
    </row>
    <row r="2153" spans="2:10" ht="15">
      <c r="B2153"/>
      <c r="C2153"/>
      <c r="D2153"/>
      <c r="I2153"/>
      <c r="J2153"/>
    </row>
    <row r="2154" spans="2:10" ht="15">
      <c r="B2154"/>
      <c r="C2154"/>
      <c r="D2154"/>
      <c r="I2154"/>
      <c r="J2154"/>
    </row>
    <row r="2155" spans="2:10" ht="15">
      <c r="B2155"/>
      <c r="C2155"/>
      <c r="D2155"/>
      <c r="I2155"/>
      <c r="J2155"/>
    </row>
    <row r="2156" spans="2:10" ht="15">
      <c r="B2156"/>
      <c r="C2156"/>
      <c r="D2156"/>
      <c r="I2156"/>
      <c r="J2156"/>
    </row>
    <row r="2157" spans="2:10" ht="15">
      <c r="B2157"/>
      <c r="C2157"/>
      <c r="D2157"/>
      <c r="I2157"/>
      <c r="J2157"/>
    </row>
    <row r="2158" spans="2:10" ht="15">
      <c r="B2158"/>
      <c r="C2158"/>
      <c r="D2158"/>
      <c r="I2158"/>
      <c r="J2158"/>
    </row>
    <row r="2159" spans="2:10" ht="15">
      <c r="B2159"/>
      <c r="C2159"/>
      <c r="D2159"/>
      <c r="I2159"/>
      <c r="J2159"/>
    </row>
    <row r="2160" spans="2:10" ht="15">
      <c r="B2160"/>
      <c r="C2160"/>
      <c r="D2160"/>
      <c r="I2160"/>
      <c r="J2160"/>
    </row>
    <row r="2161" spans="2:10" ht="15">
      <c r="B2161"/>
      <c r="C2161"/>
      <c r="D2161"/>
      <c r="I2161"/>
      <c r="J2161"/>
    </row>
    <row r="2162" spans="2:10" ht="15">
      <c r="B2162"/>
      <c r="C2162"/>
      <c r="D2162"/>
      <c r="I2162"/>
      <c r="J2162"/>
    </row>
    <row r="2163" spans="2:10" ht="15">
      <c r="B2163"/>
      <c r="C2163"/>
      <c r="D2163"/>
      <c r="I2163"/>
      <c r="J2163"/>
    </row>
    <row r="2164" spans="2:10" ht="15">
      <c r="B2164"/>
      <c r="C2164"/>
      <c r="D2164"/>
      <c r="I2164"/>
      <c r="J2164"/>
    </row>
    <row r="2165" spans="2:10" ht="15">
      <c r="B2165"/>
      <c r="C2165"/>
      <c r="D2165"/>
      <c r="I2165"/>
      <c r="J2165"/>
    </row>
    <row r="2166" spans="2:10" ht="15">
      <c r="B2166"/>
      <c r="C2166"/>
      <c r="D2166"/>
      <c r="I2166"/>
      <c r="J2166"/>
    </row>
    <row r="2167" spans="2:10" ht="15">
      <c r="B2167"/>
      <c r="C2167"/>
      <c r="D2167"/>
      <c r="I2167"/>
      <c r="J2167"/>
    </row>
    <row r="2168" spans="2:10" ht="15">
      <c r="B2168"/>
      <c r="C2168"/>
      <c r="D2168"/>
      <c r="I2168"/>
      <c r="J2168"/>
    </row>
    <row r="2169" spans="2:10" ht="15">
      <c r="B2169"/>
      <c r="C2169"/>
      <c r="D2169"/>
      <c r="I2169"/>
      <c r="J2169"/>
    </row>
    <row r="2170" spans="2:10" ht="15">
      <c r="B2170"/>
      <c r="C2170"/>
      <c r="D2170"/>
      <c r="I2170"/>
      <c r="J2170"/>
    </row>
    <row r="2171" spans="2:10" ht="15">
      <c r="B2171"/>
      <c r="C2171"/>
      <c r="D2171"/>
      <c r="I2171"/>
      <c r="J2171"/>
    </row>
    <row r="2172" spans="2:10" ht="15">
      <c r="B2172"/>
      <c r="C2172"/>
      <c r="D2172"/>
      <c r="I2172"/>
      <c r="J2172"/>
    </row>
    <row r="2173" spans="2:10" ht="15">
      <c r="B2173"/>
      <c r="C2173"/>
      <c r="D2173"/>
      <c r="I2173"/>
      <c r="J2173"/>
    </row>
    <row r="2174" spans="2:10" ht="15">
      <c r="B2174"/>
      <c r="C2174"/>
      <c r="D2174"/>
      <c r="I2174"/>
      <c r="J2174"/>
    </row>
    <row r="2175" spans="2:10" ht="15">
      <c r="B2175"/>
      <c r="C2175"/>
      <c r="D2175"/>
      <c r="I2175"/>
      <c r="J2175"/>
    </row>
    <row r="2176" spans="2:10" ht="15">
      <c r="B2176"/>
      <c r="C2176"/>
      <c r="D2176"/>
      <c r="I2176"/>
      <c r="J2176"/>
    </row>
    <row r="2177" spans="2:10" ht="15">
      <c r="B2177"/>
      <c r="C2177"/>
      <c r="D2177"/>
      <c r="I2177"/>
      <c r="J2177"/>
    </row>
    <row r="2178" spans="2:10" ht="15">
      <c r="B2178"/>
      <c r="C2178"/>
      <c r="D2178"/>
      <c r="I2178"/>
      <c r="J2178"/>
    </row>
    <row r="2179" spans="2:10" ht="15">
      <c r="B2179"/>
      <c r="C2179"/>
      <c r="D2179"/>
      <c r="I2179"/>
      <c r="J2179"/>
    </row>
    <row r="2180" spans="2:10" ht="15">
      <c r="B2180"/>
      <c r="C2180"/>
      <c r="D2180"/>
      <c r="I2180"/>
      <c r="J2180"/>
    </row>
    <row r="2181" spans="2:10" ht="15">
      <c r="B2181"/>
      <c r="C2181"/>
      <c r="D2181"/>
      <c r="I2181"/>
      <c r="J2181"/>
    </row>
    <row r="2182" spans="2:10" ht="15">
      <c r="B2182"/>
      <c r="C2182"/>
      <c r="D2182"/>
      <c r="I2182"/>
      <c r="J2182"/>
    </row>
    <row r="2183" spans="2:10" ht="15">
      <c r="B2183"/>
      <c r="C2183"/>
      <c r="D2183"/>
      <c r="I2183"/>
      <c r="J2183"/>
    </row>
    <row r="2184" spans="2:10" ht="15">
      <c r="B2184"/>
      <c r="C2184"/>
      <c r="D2184"/>
      <c r="I2184"/>
      <c r="J2184"/>
    </row>
    <row r="2185" spans="2:10" ht="15">
      <c r="B2185"/>
      <c r="C2185"/>
      <c r="D2185"/>
      <c r="I2185"/>
      <c r="J2185"/>
    </row>
    <row r="2186" spans="2:10" ht="15">
      <c r="B2186"/>
      <c r="C2186"/>
      <c r="D2186"/>
      <c r="I2186"/>
      <c r="J2186"/>
    </row>
    <row r="2187" spans="2:10" ht="15">
      <c r="B2187"/>
      <c r="C2187"/>
      <c r="D2187"/>
      <c r="I2187"/>
      <c r="J2187"/>
    </row>
    <row r="2188" spans="2:10" ht="15">
      <c r="B2188"/>
      <c r="C2188"/>
      <c r="D2188"/>
      <c r="I2188"/>
      <c r="J2188"/>
    </row>
    <row r="2189" spans="2:10" ht="15">
      <c r="B2189"/>
      <c r="C2189"/>
      <c r="D2189"/>
      <c r="I2189"/>
      <c r="J2189"/>
    </row>
    <row r="2190" spans="2:10" ht="15">
      <c r="B2190"/>
      <c r="C2190"/>
      <c r="D2190"/>
      <c r="I2190"/>
      <c r="J2190"/>
    </row>
    <row r="2191" spans="2:10" ht="15">
      <c r="B2191"/>
      <c r="C2191"/>
      <c r="D2191"/>
      <c r="I2191"/>
      <c r="J2191"/>
    </row>
    <row r="2192" spans="2:10" ht="15">
      <c r="B2192"/>
      <c r="C2192"/>
      <c r="D2192"/>
      <c r="I2192"/>
      <c r="J2192"/>
    </row>
    <row r="2193" spans="2:10" ht="15">
      <c r="B2193"/>
      <c r="C2193"/>
      <c r="D2193"/>
      <c r="I2193"/>
      <c r="J2193"/>
    </row>
    <row r="2194" spans="2:10" ht="15">
      <c r="B2194"/>
      <c r="C2194"/>
      <c r="D2194"/>
      <c r="I2194"/>
      <c r="J2194"/>
    </row>
    <row r="2195" spans="2:10" ht="15">
      <c r="B2195"/>
      <c r="C2195"/>
      <c r="D2195"/>
      <c r="I2195"/>
      <c r="J2195"/>
    </row>
    <row r="2196" spans="2:10" ht="15">
      <c r="B2196"/>
      <c r="C2196"/>
      <c r="D2196"/>
      <c r="I2196"/>
      <c r="J2196"/>
    </row>
    <row r="2197" spans="2:10" ht="15">
      <c r="B2197"/>
      <c r="C2197"/>
      <c r="D2197"/>
      <c r="I2197"/>
      <c r="J2197"/>
    </row>
    <row r="2198" spans="2:10" ht="15">
      <c r="B2198"/>
      <c r="C2198"/>
      <c r="D2198"/>
      <c r="I2198"/>
      <c r="J2198"/>
    </row>
    <row r="2199" spans="2:10" ht="15">
      <c r="B2199"/>
      <c r="C2199"/>
      <c r="D2199"/>
      <c r="I2199"/>
      <c r="J2199"/>
    </row>
    <row r="2200" spans="2:10" ht="15">
      <c r="B2200"/>
      <c r="C2200"/>
      <c r="D2200"/>
      <c r="I2200"/>
      <c r="J2200"/>
    </row>
    <row r="2201" spans="2:10" ht="15">
      <c r="B2201"/>
      <c r="C2201"/>
      <c r="D2201"/>
      <c r="I2201"/>
      <c r="J2201"/>
    </row>
    <row r="2202" spans="2:10" ht="15">
      <c r="B2202"/>
      <c r="C2202"/>
      <c r="D2202"/>
      <c r="I2202"/>
      <c r="J2202"/>
    </row>
    <row r="2203" spans="2:10" ht="15">
      <c r="B2203"/>
      <c r="C2203"/>
      <c r="D2203"/>
      <c r="I2203"/>
      <c r="J2203"/>
    </row>
    <row r="2204" spans="2:10" ht="15">
      <c r="B2204"/>
      <c r="C2204"/>
      <c r="D2204"/>
      <c r="I2204"/>
      <c r="J2204"/>
    </row>
    <row r="2205" spans="2:10" ht="15">
      <c r="B2205"/>
      <c r="C2205"/>
      <c r="D2205"/>
      <c r="I2205"/>
      <c r="J2205"/>
    </row>
    <row r="2206" spans="2:10" ht="15">
      <c r="B2206"/>
      <c r="C2206"/>
      <c r="D2206"/>
      <c r="I2206"/>
      <c r="J2206"/>
    </row>
    <row r="2207" spans="2:10" ht="15">
      <c r="B2207"/>
      <c r="C2207"/>
      <c r="D2207"/>
      <c r="I2207"/>
      <c r="J2207"/>
    </row>
    <row r="2208" spans="2:10" ht="15">
      <c r="B2208"/>
      <c r="C2208"/>
      <c r="D2208"/>
      <c r="I2208"/>
      <c r="J2208"/>
    </row>
    <row r="2209" spans="2:10" ht="15">
      <c r="B2209"/>
      <c r="C2209"/>
      <c r="D2209"/>
      <c r="I2209"/>
      <c r="J2209"/>
    </row>
    <row r="2210" spans="2:10" ht="15">
      <c r="B2210"/>
      <c r="C2210"/>
      <c r="D2210"/>
      <c r="I2210"/>
      <c r="J2210"/>
    </row>
    <row r="2211" spans="2:10" ht="15">
      <c r="B2211"/>
      <c r="C2211"/>
      <c r="D2211"/>
      <c r="I2211"/>
      <c r="J2211"/>
    </row>
    <row r="2212" spans="2:10" ht="15">
      <c r="B2212"/>
      <c r="C2212"/>
      <c r="D2212"/>
      <c r="I2212"/>
      <c r="J2212"/>
    </row>
    <row r="2213" spans="2:10" ht="15">
      <c r="B2213"/>
      <c r="C2213"/>
      <c r="D2213"/>
      <c r="I2213"/>
      <c r="J2213"/>
    </row>
    <row r="2214" spans="2:10" ht="15">
      <c r="B2214"/>
      <c r="C2214"/>
      <c r="D2214"/>
      <c r="I2214"/>
      <c r="J2214"/>
    </row>
    <row r="2215" spans="2:10" ht="15">
      <c r="B2215"/>
      <c r="C2215"/>
      <c r="D2215"/>
      <c r="I2215"/>
      <c r="J2215"/>
    </row>
    <row r="2216" spans="2:10" ht="15">
      <c r="B2216"/>
      <c r="C2216"/>
      <c r="D2216"/>
      <c r="I2216"/>
      <c r="J2216"/>
    </row>
    <row r="2217" spans="2:10" ht="15">
      <c r="B2217"/>
      <c r="C2217"/>
      <c r="D2217"/>
      <c r="I2217"/>
      <c r="J2217"/>
    </row>
    <row r="2218" spans="2:10" ht="15">
      <c r="B2218"/>
      <c r="C2218"/>
      <c r="D2218"/>
      <c r="I2218"/>
      <c r="J2218"/>
    </row>
    <row r="2219" spans="2:10" ht="15">
      <c r="B2219"/>
      <c r="C2219"/>
      <c r="D2219"/>
      <c r="I2219"/>
      <c r="J2219"/>
    </row>
    <row r="2220" spans="2:10" ht="15">
      <c r="B2220"/>
      <c r="C2220"/>
      <c r="D2220"/>
      <c r="I2220"/>
      <c r="J2220"/>
    </row>
    <row r="2221" spans="2:10" ht="15">
      <c r="B2221"/>
      <c r="C2221"/>
      <c r="D2221"/>
      <c r="I2221"/>
      <c r="J2221"/>
    </row>
    <row r="2222" spans="2:10" ht="15">
      <c r="B2222"/>
      <c r="C2222"/>
      <c r="D2222"/>
      <c r="I2222"/>
      <c r="J2222"/>
    </row>
    <row r="2223" spans="2:10" ht="15">
      <c r="B2223"/>
      <c r="C2223"/>
      <c r="D2223"/>
      <c r="I2223"/>
      <c r="J2223"/>
    </row>
    <row r="2224" spans="2:10" ht="15">
      <c r="B2224"/>
      <c r="C2224"/>
      <c r="D2224"/>
      <c r="I2224"/>
      <c r="J2224"/>
    </row>
    <row r="2225" spans="2:10" ht="15">
      <c r="B2225"/>
      <c r="C2225"/>
      <c r="D2225"/>
      <c r="I2225"/>
      <c r="J2225"/>
    </row>
    <row r="2226" spans="2:10" ht="15">
      <c r="B2226"/>
      <c r="C2226"/>
      <c r="D2226"/>
      <c r="I2226"/>
      <c r="J2226"/>
    </row>
    <row r="2227" spans="2:10" ht="15">
      <c r="B2227"/>
      <c r="C2227"/>
      <c r="D2227"/>
      <c r="I2227"/>
      <c r="J2227"/>
    </row>
    <row r="2228" spans="2:10" ht="15">
      <c r="B2228"/>
      <c r="C2228"/>
      <c r="D2228"/>
      <c r="I2228"/>
      <c r="J2228"/>
    </row>
    <row r="2229" spans="2:10" ht="15">
      <c r="B2229"/>
      <c r="C2229"/>
      <c r="D2229"/>
      <c r="I2229"/>
      <c r="J2229"/>
    </row>
    <row r="2230" spans="2:10" ht="15">
      <c r="B2230"/>
      <c r="C2230"/>
      <c r="D2230"/>
      <c r="I2230"/>
      <c r="J2230"/>
    </row>
    <row r="2231" spans="2:10" ht="15">
      <c r="B2231"/>
      <c r="C2231"/>
      <c r="D2231"/>
      <c r="I2231"/>
      <c r="J2231"/>
    </row>
    <row r="2232" spans="2:10" ht="15">
      <c r="B2232"/>
      <c r="C2232"/>
      <c r="D2232"/>
      <c r="I2232"/>
      <c r="J2232"/>
    </row>
    <row r="2233" spans="2:10" ht="15">
      <c r="B2233"/>
      <c r="C2233"/>
      <c r="D2233"/>
      <c r="I2233"/>
      <c r="J2233"/>
    </row>
    <row r="2234" spans="2:10" ht="15">
      <c r="B2234"/>
      <c r="C2234"/>
      <c r="D2234"/>
      <c r="I2234"/>
      <c r="J2234"/>
    </row>
    <row r="2235" spans="2:10" ht="15">
      <c r="B2235"/>
      <c r="C2235"/>
      <c r="D2235"/>
      <c r="I2235"/>
      <c r="J2235"/>
    </row>
    <row r="2236" spans="2:10" ht="15">
      <c r="B2236"/>
      <c r="C2236"/>
      <c r="D2236"/>
      <c r="I2236"/>
      <c r="J2236"/>
    </row>
    <row r="2237" spans="2:10" ht="15">
      <c r="B2237"/>
      <c r="C2237"/>
      <c r="D2237"/>
      <c r="I2237"/>
      <c r="J2237"/>
    </row>
    <row r="2238" spans="2:10" ht="15">
      <c r="B2238"/>
      <c r="C2238"/>
      <c r="D2238"/>
      <c r="I2238"/>
      <c r="J2238"/>
    </row>
    <row r="2239" spans="2:10" ht="15">
      <c r="B2239"/>
      <c r="C2239"/>
      <c r="D2239"/>
      <c r="I2239"/>
      <c r="J2239"/>
    </row>
    <row r="2240" spans="2:10" ht="15">
      <c r="B2240"/>
      <c r="C2240"/>
      <c r="D2240"/>
      <c r="I2240"/>
      <c r="J2240"/>
    </row>
    <row r="2241" spans="2:10" ht="15">
      <c r="B2241"/>
      <c r="C2241"/>
      <c r="D2241"/>
      <c r="I2241"/>
      <c r="J2241"/>
    </row>
    <row r="2242" spans="2:10" ht="15">
      <c r="B2242"/>
      <c r="C2242"/>
      <c r="D2242"/>
      <c r="I2242"/>
      <c r="J2242"/>
    </row>
    <row r="2243" spans="2:10" ht="15">
      <c r="B2243"/>
      <c r="C2243"/>
      <c r="D2243"/>
      <c r="I2243"/>
      <c r="J2243"/>
    </row>
    <row r="2244" spans="2:10" ht="15">
      <c r="B2244"/>
      <c r="C2244"/>
      <c r="D2244"/>
      <c r="I2244"/>
      <c r="J2244"/>
    </row>
    <row r="2245" spans="2:10" ht="15">
      <c r="B2245"/>
      <c r="C2245"/>
      <c r="D2245"/>
      <c r="I2245"/>
      <c r="J2245"/>
    </row>
    <row r="2246" spans="2:10" ht="15">
      <c r="B2246"/>
      <c r="C2246"/>
      <c r="D2246"/>
      <c r="I2246"/>
      <c r="J2246"/>
    </row>
    <row r="2247" spans="2:10" ht="15">
      <c r="B2247"/>
      <c r="C2247"/>
      <c r="D2247"/>
      <c r="I2247"/>
      <c r="J2247"/>
    </row>
    <row r="2248" spans="2:10" ht="15">
      <c r="B2248"/>
      <c r="C2248"/>
      <c r="D2248"/>
      <c r="I2248"/>
      <c r="J2248"/>
    </row>
    <row r="2249" spans="2:10" ht="15">
      <c r="B2249"/>
      <c r="C2249"/>
      <c r="D2249"/>
      <c r="I2249"/>
      <c r="J2249"/>
    </row>
    <row r="2250" spans="2:10" ht="15">
      <c r="B2250"/>
      <c r="C2250"/>
      <c r="D2250"/>
      <c r="I2250"/>
      <c r="J2250"/>
    </row>
    <row r="2251" spans="2:10" ht="15">
      <c r="B2251"/>
      <c r="C2251"/>
      <c r="D2251"/>
      <c r="I2251"/>
      <c r="J2251"/>
    </row>
    <row r="2252" spans="2:10" ht="15">
      <c r="B2252"/>
      <c r="C2252"/>
      <c r="D2252"/>
      <c r="I2252"/>
      <c r="J2252"/>
    </row>
    <row r="2253" spans="2:10" ht="15">
      <c r="B2253"/>
      <c r="C2253"/>
      <c r="D2253"/>
      <c r="I2253"/>
      <c r="J2253"/>
    </row>
    <row r="2254" spans="2:10" ht="15">
      <c r="B2254"/>
      <c r="C2254"/>
      <c r="D2254"/>
      <c r="I2254"/>
      <c r="J2254"/>
    </row>
    <row r="2255" spans="2:10" ht="15">
      <c r="B2255"/>
      <c r="C2255"/>
      <c r="D2255"/>
      <c r="I2255"/>
      <c r="J2255"/>
    </row>
    <row r="2256" spans="2:10" ht="15">
      <c r="B2256"/>
      <c r="C2256"/>
      <c r="D2256"/>
      <c r="I2256"/>
      <c r="J2256"/>
    </row>
    <row r="2257" spans="2:10" ht="15">
      <c r="B2257"/>
      <c r="C2257"/>
      <c r="D2257"/>
      <c r="I2257"/>
      <c r="J2257"/>
    </row>
    <row r="2258" spans="2:10" ht="15">
      <c r="B2258"/>
      <c r="C2258"/>
      <c r="D2258"/>
      <c r="I2258"/>
      <c r="J2258"/>
    </row>
    <row r="2259" spans="2:10" ht="15">
      <c r="B2259"/>
      <c r="C2259"/>
      <c r="D2259"/>
      <c r="I2259"/>
      <c r="J2259"/>
    </row>
    <row r="2260" spans="2:10" ht="15">
      <c r="B2260"/>
      <c r="C2260"/>
      <c r="D2260"/>
      <c r="I2260"/>
      <c r="J2260"/>
    </row>
    <row r="2261" spans="2:10" ht="15">
      <c r="B2261"/>
      <c r="C2261"/>
      <c r="D2261"/>
      <c r="I2261"/>
      <c r="J2261"/>
    </row>
    <row r="2262" spans="2:10" ht="15">
      <c r="B2262"/>
      <c r="C2262"/>
      <c r="D2262"/>
      <c r="I2262"/>
      <c r="J2262"/>
    </row>
    <row r="2263" spans="2:10" ht="15">
      <c r="B2263"/>
      <c r="C2263"/>
      <c r="D2263"/>
      <c r="I2263"/>
      <c r="J2263"/>
    </row>
    <row r="2264" spans="2:10" ht="15">
      <c r="B2264"/>
      <c r="C2264"/>
      <c r="D2264"/>
      <c r="I2264"/>
      <c r="J2264"/>
    </row>
    <row r="2265" spans="2:10" ht="15">
      <c r="B2265"/>
      <c r="C2265"/>
      <c r="D2265"/>
      <c r="I2265"/>
      <c r="J2265"/>
    </row>
    <row r="2266" spans="2:10" ht="15">
      <c r="B2266"/>
      <c r="C2266"/>
      <c r="D2266"/>
      <c r="I2266"/>
      <c r="J2266"/>
    </row>
    <row r="2267" spans="2:10" ht="15">
      <c r="B2267"/>
      <c r="C2267"/>
      <c r="D2267"/>
      <c r="I2267"/>
      <c r="J2267"/>
    </row>
    <row r="2268" spans="2:10" ht="15">
      <c r="B2268"/>
      <c r="C2268"/>
      <c r="D2268"/>
      <c r="I2268"/>
      <c r="J2268"/>
    </row>
    <row r="2269" spans="2:10" ht="15">
      <c r="B2269"/>
      <c r="C2269"/>
      <c r="D2269"/>
      <c r="I2269"/>
      <c r="J2269"/>
    </row>
    <row r="2270" spans="2:10" ht="15">
      <c r="B2270"/>
      <c r="C2270"/>
      <c r="D2270"/>
      <c r="I2270"/>
      <c r="J2270"/>
    </row>
    <row r="2271" spans="2:10" ht="15">
      <c r="B2271"/>
      <c r="C2271"/>
      <c r="D2271"/>
      <c r="I2271"/>
      <c r="J2271"/>
    </row>
    <row r="2272" spans="2:10" ht="15">
      <c r="B2272"/>
      <c r="C2272"/>
      <c r="D2272"/>
      <c r="I2272"/>
      <c r="J2272"/>
    </row>
    <row r="2273" spans="2:10" ht="15">
      <c r="B2273"/>
      <c r="C2273"/>
      <c r="D2273"/>
      <c r="I2273"/>
      <c r="J2273"/>
    </row>
    <row r="2274" spans="2:10" ht="15">
      <c r="B2274"/>
      <c r="C2274"/>
      <c r="D2274"/>
      <c r="I2274"/>
      <c r="J2274"/>
    </row>
    <row r="2275" spans="2:10" ht="15">
      <c r="B2275"/>
      <c r="C2275"/>
      <c r="D2275"/>
      <c r="I2275"/>
      <c r="J2275"/>
    </row>
    <row r="2276" spans="2:10" ht="15">
      <c r="B2276"/>
      <c r="C2276"/>
      <c r="D2276"/>
      <c r="I2276"/>
      <c r="J2276"/>
    </row>
    <row r="2277" spans="2:10" ht="15">
      <c r="B2277"/>
      <c r="C2277"/>
      <c r="D2277"/>
      <c r="I2277"/>
      <c r="J2277"/>
    </row>
    <row r="2278" spans="2:10" ht="15">
      <c r="B2278"/>
      <c r="C2278"/>
      <c r="D2278"/>
      <c r="I2278"/>
      <c r="J2278"/>
    </row>
    <row r="2279" spans="2:10" ht="15">
      <c r="B2279"/>
      <c r="C2279"/>
      <c r="D2279"/>
      <c r="I2279"/>
      <c r="J2279"/>
    </row>
    <row r="2280" spans="2:10" ht="15">
      <c r="B2280"/>
      <c r="C2280"/>
      <c r="D2280"/>
      <c r="I2280"/>
      <c r="J2280"/>
    </row>
    <row r="2281" spans="2:10" ht="15">
      <c r="B2281"/>
      <c r="C2281"/>
      <c r="D2281"/>
      <c r="I2281"/>
      <c r="J2281"/>
    </row>
    <row r="2282" spans="2:10" ht="15">
      <c r="B2282"/>
      <c r="C2282"/>
      <c r="D2282"/>
      <c r="I2282"/>
      <c r="J2282"/>
    </row>
    <row r="2283" spans="2:10" ht="15">
      <c r="B2283"/>
      <c r="C2283"/>
      <c r="D2283"/>
      <c r="I2283"/>
      <c r="J2283"/>
    </row>
    <row r="2284" spans="2:10" ht="15">
      <c r="B2284"/>
      <c r="C2284"/>
      <c r="D2284"/>
      <c r="I2284"/>
      <c r="J2284"/>
    </row>
    <row r="2285" spans="2:10" ht="15">
      <c r="B2285"/>
      <c r="C2285"/>
      <c r="D2285"/>
      <c r="I2285"/>
      <c r="J2285"/>
    </row>
    <row r="2286" spans="2:10" ht="15">
      <c r="B2286"/>
      <c r="C2286"/>
      <c r="D2286"/>
      <c r="I2286"/>
      <c r="J2286"/>
    </row>
    <row r="2287" spans="2:10" ht="15">
      <c r="B2287"/>
      <c r="C2287"/>
      <c r="D2287"/>
      <c r="I2287"/>
      <c r="J2287"/>
    </row>
    <row r="2288" spans="2:10" ht="15">
      <c r="B2288"/>
      <c r="C2288"/>
      <c r="D2288"/>
      <c r="I2288"/>
      <c r="J2288"/>
    </row>
    <row r="2289" spans="2:10" ht="15">
      <c r="B2289"/>
      <c r="C2289"/>
      <c r="D2289"/>
      <c r="I2289"/>
      <c r="J2289"/>
    </row>
    <row r="2290" spans="2:10" ht="15">
      <c r="B2290"/>
      <c r="C2290"/>
      <c r="D2290"/>
      <c r="I2290"/>
      <c r="J2290"/>
    </row>
    <row r="2291" spans="2:10" ht="15">
      <c r="B2291"/>
      <c r="C2291"/>
      <c r="D2291"/>
      <c r="I2291"/>
      <c r="J2291"/>
    </row>
    <row r="2292" spans="2:10" ht="15">
      <c r="B2292"/>
      <c r="C2292"/>
      <c r="D2292"/>
      <c r="I2292"/>
      <c r="J2292"/>
    </row>
    <row r="2293" spans="2:10" ht="15">
      <c r="B2293"/>
      <c r="C2293"/>
      <c r="D2293"/>
      <c r="I2293"/>
      <c r="J2293"/>
    </row>
    <row r="2294" spans="2:10" ht="15">
      <c r="B2294"/>
      <c r="C2294"/>
      <c r="D2294"/>
      <c r="I2294"/>
      <c r="J2294"/>
    </row>
    <row r="2295" spans="2:10" ht="15">
      <c r="B2295"/>
      <c r="C2295"/>
      <c r="D2295"/>
      <c r="I2295"/>
      <c r="J2295"/>
    </row>
    <row r="2296" spans="2:10" ht="15">
      <c r="B2296"/>
      <c r="C2296"/>
      <c r="D2296"/>
      <c r="I2296"/>
      <c r="J2296"/>
    </row>
    <row r="2297" spans="2:10" ht="15">
      <c r="B2297"/>
      <c r="C2297"/>
      <c r="D2297"/>
      <c r="I2297"/>
      <c r="J2297"/>
    </row>
    <row r="2298" spans="2:10" ht="15">
      <c r="B2298"/>
      <c r="C2298"/>
      <c r="D2298"/>
      <c r="I2298"/>
      <c r="J2298"/>
    </row>
    <row r="2299" spans="2:10" ht="15">
      <c r="B2299"/>
      <c r="C2299"/>
      <c r="D2299"/>
      <c r="I2299"/>
      <c r="J2299"/>
    </row>
    <row r="2300" spans="2:10" ht="15">
      <c r="B2300"/>
      <c r="C2300"/>
      <c r="D2300"/>
      <c r="I2300"/>
      <c r="J2300"/>
    </row>
    <row r="2301" spans="2:10" ht="15">
      <c r="B2301"/>
      <c r="C2301"/>
      <c r="D2301"/>
      <c r="I2301"/>
      <c r="J2301"/>
    </row>
    <row r="2302" spans="2:10" ht="15">
      <c r="B2302"/>
      <c r="C2302"/>
      <c r="D2302"/>
      <c r="I2302"/>
      <c r="J2302"/>
    </row>
    <row r="2303" spans="2:10" ht="15">
      <c r="B2303"/>
      <c r="C2303"/>
      <c r="D2303"/>
      <c r="I2303"/>
      <c r="J2303"/>
    </row>
    <row r="2304" spans="2:10" ht="15">
      <c r="B2304"/>
      <c r="C2304"/>
      <c r="D2304"/>
      <c r="I2304"/>
      <c r="J2304"/>
    </row>
    <row r="2305" spans="2:10" ht="15">
      <c r="B2305"/>
      <c r="C2305"/>
      <c r="D2305"/>
      <c r="I2305"/>
      <c r="J2305"/>
    </row>
    <row r="2306" spans="2:10" ht="15">
      <c r="B2306"/>
      <c r="C2306"/>
      <c r="D2306"/>
      <c r="I2306"/>
      <c r="J2306"/>
    </row>
    <row r="2307" spans="2:10" ht="15">
      <c r="B2307"/>
      <c r="C2307"/>
      <c r="D2307"/>
      <c r="I2307"/>
      <c r="J2307"/>
    </row>
    <row r="2308" spans="2:10" ht="15">
      <c r="B2308"/>
      <c r="C2308"/>
      <c r="D2308"/>
      <c r="I2308"/>
      <c r="J2308"/>
    </row>
    <row r="2309" spans="2:10" ht="15">
      <c r="B2309"/>
      <c r="C2309"/>
      <c r="D2309"/>
      <c r="I2309"/>
      <c r="J2309"/>
    </row>
    <row r="2310" spans="2:10" ht="15">
      <c r="B2310"/>
      <c r="C2310"/>
      <c r="D2310"/>
      <c r="I2310"/>
      <c r="J2310"/>
    </row>
    <row r="2311" spans="2:10" ht="15">
      <c r="B2311"/>
      <c r="C2311"/>
      <c r="D2311"/>
      <c r="I2311"/>
      <c r="J2311"/>
    </row>
    <row r="2312" spans="2:10" ht="15">
      <c r="B2312"/>
      <c r="C2312"/>
      <c r="D2312"/>
      <c r="I2312"/>
      <c r="J2312"/>
    </row>
    <row r="2313" spans="2:10" ht="15">
      <c r="B2313"/>
      <c r="C2313"/>
      <c r="D2313"/>
      <c r="I2313"/>
      <c r="J2313"/>
    </row>
    <row r="2314" spans="2:10" ht="15">
      <c r="B2314"/>
      <c r="C2314"/>
      <c r="D2314"/>
      <c r="I2314"/>
      <c r="J2314"/>
    </row>
    <row r="2315" spans="2:10" ht="15">
      <c r="B2315"/>
      <c r="C2315"/>
      <c r="D2315"/>
      <c r="I2315"/>
      <c r="J2315"/>
    </row>
    <row r="2316" spans="2:10" ht="15">
      <c r="B2316"/>
      <c r="C2316"/>
      <c r="D2316"/>
      <c r="I2316"/>
      <c r="J2316"/>
    </row>
    <row r="2317" spans="2:10" ht="15">
      <c r="B2317"/>
      <c r="C2317"/>
      <c r="D2317"/>
      <c r="I2317"/>
      <c r="J2317"/>
    </row>
    <row r="2318" spans="2:10" ht="15">
      <c r="B2318"/>
      <c r="C2318"/>
      <c r="D2318"/>
      <c r="I2318"/>
      <c r="J2318"/>
    </row>
    <row r="2319" spans="2:10" ht="15">
      <c r="B2319"/>
      <c r="C2319"/>
      <c r="D2319"/>
      <c r="I2319"/>
      <c r="J2319"/>
    </row>
    <row r="2320" spans="2:10" ht="15">
      <c r="B2320"/>
      <c r="C2320"/>
      <c r="D2320"/>
      <c r="I2320"/>
      <c r="J2320"/>
    </row>
    <row r="2321" spans="2:10" ht="15">
      <c r="B2321"/>
      <c r="C2321"/>
      <c r="D2321"/>
      <c r="I2321"/>
      <c r="J2321"/>
    </row>
    <row r="2322" spans="2:10" ht="15">
      <c r="B2322"/>
      <c r="C2322"/>
      <c r="D2322"/>
      <c r="I2322"/>
      <c r="J2322"/>
    </row>
    <row r="2323" spans="2:10" ht="15">
      <c r="B2323"/>
      <c r="C2323"/>
      <c r="D2323"/>
      <c r="I2323"/>
      <c r="J2323"/>
    </row>
    <row r="2324" spans="2:10" ht="15">
      <c r="B2324"/>
      <c r="C2324"/>
      <c r="D2324"/>
      <c r="I2324"/>
      <c r="J2324"/>
    </row>
    <row r="2325" spans="2:10" ht="15">
      <c r="B2325"/>
      <c r="C2325"/>
      <c r="D2325"/>
      <c r="I2325"/>
      <c r="J2325"/>
    </row>
    <row r="2326" spans="2:10" ht="15">
      <c r="B2326"/>
      <c r="C2326"/>
      <c r="D2326"/>
      <c r="I2326"/>
      <c r="J2326"/>
    </row>
    <row r="2327" spans="2:10" ht="15">
      <c r="B2327"/>
      <c r="C2327"/>
      <c r="D2327"/>
      <c r="I2327"/>
      <c r="J2327"/>
    </row>
    <row r="2328" spans="2:10" ht="15">
      <c r="B2328"/>
      <c r="C2328"/>
      <c r="D2328"/>
      <c r="I2328"/>
      <c r="J2328"/>
    </row>
    <row r="2329" spans="2:10" ht="15">
      <c r="B2329"/>
      <c r="C2329"/>
      <c r="D2329"/>
      <c r="I2329"/>
      <c r="J2329"/>
    </row>
    <row r="2330" spans="2:10" ht="15">
      <c r="B2330"/>
      <c r="C2330"/>
      <c r="D2330"/>
      <c r="I2330"/>
      <c r="J2330"/>
    </row>
    <row r="2331" spans="2:10" ht="15">
      <c r="B2331"/>
      <c r="C2331"/>
      <c r="D2331"/>
      <c r="I2331"/>
      <c r="J2331"/>
    </row>
    <row r="2332" spans="2:10" ht="15">
      <c r="B2332"/>
      <c r="C2332"/>
      <c r="D2332"/>
      <c r="I2332"/>
      <c r="J2332"/>
    </row>
    <row r="2333" spans="2:10" ht="15">
      <c r="B2333"/>
      <c r="C2333"/>
      <c r="D2333"/>
      <c r="I2333"/>
      <c r="J2333"/>
    </row>
    <row r="2334" spans="2:10" ht="15">
      <c r="B2334"/>
      <c r="C2334"/>
      <c r="D2334"/>
      <c r="I2334"/>
      <c r="J2334"/>
    </row>
    <row r="2335" spans="2:10" ht="15">
      <c r="B2335"/>
      <c r="C2335"/>
      <c r="D2335"/>
      <c r="I2335"/>
      <c r="J2335"/>
    </row>
    <row r="2336" spans="2:10" ht="15">
      <c r="B2336"/>
      <c r="C2336"/>
      <c r="D2336"/>
      <c r="I2336"/>
      <c r="J2336"/>
    </row>
    <row r="2337" spans="2:10" ht="15">
      <c r="B2337"/>
      <c r="C2337"/>
      <c r="D2337"/>
      <c r="I2337"/>
      <c r="J2337"/>
    </row>
    <row r="2338" spans="2:10" ht="15">
      <c r="B2338"/>
      <c r="C2338"/>
      <c r="D2338"/>
      <c r="I2338"/>
      <c r="J2338"/>
    </row>
    <row r="2339" spans="2:10" ht="15">
      <c r="B2339"/>
      <c r="C2339"/>
      <c r="D2339"/>
      <c r="I2339"/>
      <c r="J2339"/>
    </row>
    <row r="2340" spans="2:10" ht="15">
      <c r="B2340"/>
      <c r="C2340"/>
      <c r="D2340"/>
      <c r="I2340"/>
      <c r="J2340"/>
    </row>
    <row r="2341" spans="2:10" ht="15">
      <c r="B2341"/>
      <c r="C2341"/>
      <c r="D2341"/>
      <c r="I2341"/>
      <c r="J2341"/>
    </row>
    <row r="2342" spans="2:10" ht="15">
      <c r="B2342"/>
      <c r="C2342"/>
      <c r="D2342"/>
      <c r="I2342"/>
      <c r="J2342"/>
    </row>
    <row r="2343" spans="2:10" ht="15">
      <c r="B2343"/>
      <c r="C2343"/>
      <c r="D2343"/>
      <c r="I2343"/>
      <c r="J2343"/>
    </row>
    <row r="2344" spans="2:10" ht="15">
      <c r="B2344"/>
      <c r="C2344"/>
      <c r="D2344"/>
      <c r="I2344"/>
      <c r="J2344"/>
    </row>
    <row r="2345" spans="2:10" ht="15">
      <c r="B2345"/>
      <c r="C2345"/>
      <c r="D2345"/>
      <c r="I2345"/>
      <c r="J2345"/>
    </row>
    <row r="2346" spans="2:10" ht="15">
      <c r="B2346"/>
      <c r="C2346"/>
      <c r="D2346"/>
      <c r="I2346"/>
      <c r="J2346"/>
    </row>
    <row r="2347" spans="2:10" ht="15">
      <c r="B2347"/>
      <c r="C2347"/>
      <c r="D2347"/>
      <c r="I2347"/>
      <c r="J2347"/>
    </row>
    <row r="2348" spans="2:10" ht="15">
      <c r="B2348"/>
      <c r="C2348"/>
      <c r="D2348"/>
      <c r="I2348"/>
      <c r="J2348"/>
    </row>
    <row r="2349" spans="2:10" ht="15">
      <c r="B2349"/>
      <c r="C2349"/>
      <c r="D2349"/>
      <c r="I2349"/>
      <c r="J2349"/>
    </row>
    <row r="2350" spans="2:10" ht="15">
      <c r="B2350"/>
      <c r="C2350"/>
      <c r="D2350"/>
      <c r="I2350"/>
      <c r="J2350"/>
    </row>
    <row r="2351" spans="2:10" ht="15">
      <c r="B2351"/>
      <c r="C2351"/>
      <c r="D2351"/>
      <c r="I2351"/>
      <c r="J2351"/>
    </row>
    <row r="2352" spans="2:10" ht="15">
      <c r="B2352"/>
      <c r="C2352"/>
      <c r="D2352"/>
      <c r="I2352"/>
      <c r="J2352"/>
    </row>
    <row r="2353" spans="2:10" ht="15">
      <c r="B2353"/>
      <c r="C2353"/>
      <c r="D2353"/>
      <c r="I2353"/>
      <c r="J2353"/>
    </row>
    <row r="2354" spans="2:10" ht="15">
      <c r="B2354"/>
      <c r="C2354"/>
      <c r="D2354"/>
      <c r="I2354"/>
      <c r="J2354"/>
    </row>
    <row r="2355" spans="2:10" ht="15">
      <c r="B2355"/>
      <c r="C2355"/>
      <c r="D2355"/>
      <c r="I2355"/>
      <c r="J2355"/>
    </row>
    <row r="2356" spans="2:10" ht="15">
      <c r="B2356"/>
      <c r="C2356"/>
      <c r="D2356"/>
      <c r="I2356"/>
      <c r="J2356"/>
    </row>
    <row r="2357" spans="2:10" ht="15">
      <c r="B2357"/>
      <c r="C2357"/>
      <c r="D2357"/>
      <c r="I2357"/>
      <c r="J2357"/>
    </row>
    <row r="2358" spans="2:10" ht="15">
      <c r="B2358"/>
      <c r="C2358"/>
      <c r="D2358"/>
      <c r="I2358"/>
      <c r="J2358"/>
    </row>
    <row r="2359" spans="2:10" ht="15">
      <c r="B2359"/>
      <c r="C2359"/>
      <c r="D2359"/>
      <c r="I2359"/>
      <c r="J2359"/>
    </row>
    <row r="2360" spans="2:10" ht="15">
      <c r="B2360"/>
      <c r="C2360"/>
      <c r="D2360"/>
      <c r="I2360"/>
      <c r="J2360"/>
    </row>
    <row r="2361" spans="2:10" ht="15">
      <c r="B2361"/>
      <c r="C2361"/>
      <c r="D2361"/>
      <c r="I2361"/>
      <c r="J2361"/>
    </row>
    <row r="2362" spans="2:10" ht="15">
      <c r="B2362"/>
      <c r="C2362"/>
      <c r="D2362"/>
      <c r="I2362"/>
      <c r="J2362"/>
    </row>
    <row r="2363" spans="2:10" ht="15">
      <c r="B2363"/>
      <c r="C2363"/>
      <c r="D2363"/>
      <c r="I2363"/>
      <c r="J2363"/>
    </row>
    <row r="2364" spans="2:10" ht="15">
      <c r="B2364"/>
      <c r="C2364"/>
      <c r="D2364"/>
      <c r="I2364"/>
      <c r="J2364"/>
    </row>
    <row r="2365" spans="2:10" ht="15">
      <c r="B2365"/>
      <c r="C2365"/>
      <c r="D2365"/>
      <c r="I2365"/>
      <c r="J2365"/>
    </row>
    <row r="2366" spans="2:10" ht="15">
      <c r="B2366"/>
      <c r="C2366"/>
      <c r="D2366"/>
      <c r="I2366"/>
      <c r="J2366"/>
    </row>
    <row r="2367" spans="2:10" ht="15">
      <c r="B2367"/>
      <c r="C2367"/>
      <c r="D2367"/>
      <c r="I2367"/>
      <c r="J2367"/>
    </row>
    <row r="2368" spans="2:10" ht="15">
      <c r="B2368"/>
      <c r="C2368"/>
      <c r="D2368"/>
      <c r="I2368"/>
      <c r="J2368"/>
    </row>
    <row r="2369" spans="2:10" ht="15">
      <c r="B2369"/>
      <c r="C2369"/>
      <c r="D2369"/>
      <c r="I2369"/>
      <c r="J2369"/>
    </row>
    <row r="2370" spans="2:10" ht="15">
      <c r="B2370"/>
      <c r="C2370"/>
      <c r="D2370"/>
      <c r="I2370"/>
      <c r="J2370"/>
    </row>
    <row r="2371" spans="2:10" ht="15">
      <c r="B2371"/>
      <c r="C2371"/>
      <c r="D2371"/>
      <c r="I2371"/>
      <c r="J2371"/>
    </row>
    <row r="2372" spans="2:10" ht="15">
      <c r="B2372"/>
      <c r="C2372"/>
      <c r="D2372"/>
      <c r="I2372"/>
      <c r="J2372"/>
    </row>
    <row r="2373" spans="2:10" ht="15">
      <c r="B2373"/>
      <c r="C2373"/>
      <c r="D2373"/>
      <c r="I2373"/>
      <c r="J2373"/>
    </row>
    <row r="2374" spans="2:10" ht="15">
      <c r="B2374"/>
      <c r="C2374"/>
      <c r="D2374"/>
      <c r="I2374"/>
      <c r="J2374"/>
    </row>
    <row r="2375" spans="2:10" ht="15">
      <c r="B2375"/>
      <c r="C2375"/>
      <c r="D2375"/>
      <c r="I2375"/>
      <c r="J2375"/>
    </row>
    <row r="2376" spans="2:10" ht="15">
      <c r="B2376"/>
      <c r="C2376"/>
      <c r="D2376"/>
      <c r="I2376"/>
      <c r="J2376"/>
    </row>
    <row r="2377" spans="2:10" ht="15">
      <c r="B2377"/>
      <c r="C2377"/>
      <c r="D2377"/>
      <c r="I2377"/>
      <c r="J2377"/>
    </row>
    <row r="2378" spans="2:10" ht="15">
      <c r="B2378"/>
      <c r="C2378"/>
      <c r="D2378"/>
      <c r="I2378"/>
      <c r="J2378"/>
    </row>
    <row r="2379" spans="2:10" ht="15">
      <c r="B2379"/>
      <c r="C2379"/>
      <c r="D2379"/>
      <c r="I2379"/>
      <c r="J2379"/>
    </row>
    <row r="2380" spans="2:10" ht="15">
      <c r="B2380"/>
      <c r="C2380"/>
      <c r="D2380"/>
      <c r="I2380"/>
      <c r="J2380"/>
    </row>
    <row r="2381" spans="2:10" ht="15">
      <c r="B2381"/>
      <c r="C2381"/>
      <c r="D2381"/>
      <c r="I2381"/>
      <c r="J2381"/>
    </row>
    <row r="2382" spans="2:10" ht="15">
      <c r="B2382"/>
      <c r="C2382"/>
      <c r="D2382"/>
      <c r="I2382"/>
      <c r="J2382"/>
    </row>
    <row r="2383" spans="2:10" ht="15">
      <c r="B2383"/>
      <c r="C2383"/>
      <c r="D2383"/>
      <c r="I2383"/>
      <c r="J2383"/>
    </row>
    <row r="2384" spans="2:10" ht="15">
      <c r="B2384"/>
      <c r="C2384"/>
      <c r="D2384"/>
      <c r="I2384"/>
      <c r="J2384"/>
    </row>
    <row r="2385" spans="2:10" ht="15">
      <c r="B2385"/>
      <c r="C2385"/>
      <c r="D2385"/>
      <c r="I2385"/>
      <c r="J2385"/>
    </row>
    <row r="2386" spans="2:10" ht="15">
      <c r="B2386"/>
      <c r="C2386"/>
      <c r="D2386"/>
      <c r="I2386"/>
      <c r="J2386"/>
    </row>
    <row r="2387" spans="2:10" ht="15">
      <c r="B2387"/>
      <c r="C2387"/>
      <c r="D2387"/>
      <c r="I2387"/>
      <c r="J2387"/>
    </row>
    <row r="2388" spans="2:10" ht="15">
      <c r="B2388"/>
      <c r="C2388"/>
      <c r="D2388"/>
      <c r="I2388"/>
      <c r="J2388"/>
    </row>
    <row r="2389" spans="2:10" ht="15">
      <c r="B2389"/>
      <c r="C2389"/>
      <c r="D2389"/>
      <c r="I2389"/>
      <c r="J2389"/>
    </row>
    <row r="2390" spans="2:10" ht="15">
      <c r="B2390"/>
      <c r="C2390"/>
      <c r="D2390"/>
      <c r="I2390"/>
      <c r="J2390"/>
    </row>
    <row r="2391" spans="2:10" ht="15">
      <c r="B2391"/>
      <c r="C2391"/>
      <c r="D2391"/>
      <c r="I2391"/>
      <c r="J2391"/>
    </row>
    <row r="2392" spans="2:10" ht="15">
      <c r="B2392"/>
      <c r="C2392"/>
      <c r="D2392"/>
      <c r="I2392"/>
      <c r="J2392"/>
    </row>
    <row r="2393" spans="2:10" ht="15">
      <c r="B2393"/>
      <c r="C2393"/>
      <c r="D2393"/>
      <c r="I2393"/>
      <c r="J2393"/>
    </row>
    <row r="2394" spans="2:10" ht="15">
      <c r="B2394"/>
      <c r="C2394"/>
      <c r="D2394"/>
      <c r="I2394"/>
      <c r="J2394"/>
    </row>
    <row r="2395" spans="2:10" ht="15">
      <c r="B2395"/>
      <c r="C2395"/>
      <c r="D2395"/>
      <c r="I2395"/>
      <c r="J2395"/>
    </row>
    <row r="2396" spans="2:10" ht="15">
      <c r="B2396"/>
      <c r="C2396"/>
      <c r="D2396"/>
      <c r="I2396"/>
      <c r="J2396"/>
    </row>
    <row r="2397" spans="2:10" ht="15">
      <c r="B2397"/>
      <c r="C2397"/>
      <c r="D2397"/>
      <c r="I2397"/>
      <c r="J2397"/>
    </row>
    <row r="2398" spans="2:10" ht="15">
      <c r="B2398"/>
      <c r="C2398"/>
      <c r="D2398"/>
      <c r="I2398"/>
      <c r="J2398"/>
    </row>
    <row r="2399" spans="2:10" ht="15">
      <c r="B2399"/>
      <c r="C2399"/>
      <c r="D2399"/>
      <c r="I2399"/>
      <c r="J2399"/>
    </row>
    <row r="2400" spans="2:10" ht="15">
      <c r="B2400"/>
      <c r="C2400"/>
      <c r="D2400"/>
      <c r="I2400"/>
      <c r="J2400"/>
    </row>
    <row r="2401" spans="2:10" ht="15">
      <c r="B2401"/>
      <c r="C2401"/>
      <c r="D2401"/>
      <c r="I2401"/>
      <c r="J2401"/>
    </row>
    <row r="2402" spans="2:10" ht="15">
      <c r="B2402"/>
      <c r="C2402"/>
      <c r="D2402"/>
      <c r="I2402"/>
      <c r="J2402"/>
    </row>
    <row r="2403" spans="2:10" ht="15">
      <c r="B2403"/>
      <c r="C2403"/>
      <c r="D2403"/>
      <c r="I2403"/>
      <c r="J2403"/>
    </row>
    <row r="2404" spans="2:10" ht="15">
      <c r="B2404"/>
      <c r="C2404"/>
      <c r="D2404"/>
      <c r="I2404"/>
      <c r="J2404"/>
    </row>
    <row r="2405" spans="2:10" ht="15">
      <c r="B2405"/>
      <c r="C2405"/>
      <c r="D2405"/>
      <c r="I2405"/>
      <c r="J2405"/>
    </row>
    <row r="2406" spans="2:10" ht="15">
      <c r="B2406"/>
      <c r="C2406"/>
      <c r="D2406"/>
      <c r="I2406"/>
      <c r="J2406"/>
    </row>
    <row r="2407" spans="2:10" ht="15">
      <c r="B2407"/>
      <c r="C2407"/>
      <c r="D2407"/>
      <c r="I2407"/>
      <c r="J2407"/>
    </row>
    <row r="2408" spans="2:10" ht="15">
      <c r="B2408"/>
      <c r="C2408"/>
      <c r="D2408"/>
      <c r="I2408"/>
      <c r="J2408"/>
    </row>
    <row r="2409" spans="2:10" ht="15">
      <c r="B2409"/>
      <c r="C2409"/>
      <c r="D2409"/>
      <c r="I2409"/>
      <c r="J2409"/>
    </row>
    <row r="2410" spans="2:10" ht="15">
      <c r="B2410"/>
      <c r="C2410"/>
      <c r="D2410"/>
      <c r="I2410"/>
      <c r="J2410"/>
    </row>
    <row r="2411" spans="2:10" ht="15">
      <c r="B2411"/>
      <c r="C2411"/>
      <c r="D2411"/>
      <c r="I2411"/>
      <c r="J2411"/>
    </row>
    <row r="2412" spans="2:10" ht="15">
      <c r="B2412"/>
      <c r="C2412"/>
      <c r="D2412"/>
      <c r="I2412"/>
      <c r="J2412"/>
    </row>
    <row r="2413" spans="2:10" ht="15">
      <c r="B2413"/>
      <c r="C2413"/>
      <c r="D2413"/>
      <c r="I2413"/>
      <c r="J2413"/>
    </row>
    <row r="2414" spans="2:10" ht="15">
      <c r="B2414"/>
      <c r="C2414"/>
      <c r="D2414"/>
      <c r="I2414"/>
      <c r="J2414"/>
    </row>
    <row r="2415" spans="2:10" ht="15">
      <c r="B2415"/>
      <c r="C2415"/>
      <c r="D2415"/>
      <c r="I2415"/>
      <c r="J2415"/>
    </row>
    <row r="2416" spans="2:10" ht="15">
      <c r="B2416"/>
      <c r="C2416"/>
      <c r="D2416"/>
      <c r="I2416"/>
      <c r="J2416"/>
    </row>
    <row r="2417" spans="2:10" ht="15">
      <c r="B2417"/>
      <c r="C2417"/>
      <c r="D2417"/>
      <c r="I2417"/>
      <c r="J2417"/>
    </row>
    <row r="2418" spans="2:10" ht="15">
      <c r="B2418"/>
      <c r="C2418"/>
      <c r="D2418"/>
      <c r="I2418"/>
      <c r="J2418"/>
    </row>
    <row r="2419" spans="2:10" ht="15">
      <c r="B2419"/>
      <c r="C2419"/>
      <c r="D2419"/>
      <c r="I2419"/>
      <c r="J2419"/>
    </row>
    <row r="2420" spans="2:10" ht="15">
      <c r="B2420"/>
      <c r="C2420"/>
      <c r="D2420"/>
      <c r="I2420"/>
      <c r="J2420"/>
    </row>
    <row r="2421" spans="2:10" ht="15">
      <c r="B2421"/>
      <c r="C2421"/>
      <c r="D2421"/>
      <c r="I2421"/>
      <c r="J2421"/>
    </row>
    <row r="2422" spans="2:10" ht="15">
      <c r="B2422"/>
      <c r="C2422"/>
      <c r="D2422"/>
      <c r="I2422"/>
      <c r="J2422"/>
    </row>
    <row r="2423" spans="2:10" ht="15">
      <c r="B2423"/>
      <c r="C2423"/>
      <c r="D2423"/>
      <c r="I2423"/>
      <c r="J2423"/>
    </row>
    <row r="2424" spans="2:10" ht="15">
      <c r="B2424"/>
      <c r="C2424"/>
      <c r="D2424"/>
      <c r="I2424"/>
      <c r="J2424"/>
    </row>
    <row r="2425" spans="2:10" ht="15">
      <c r="B2425"/>
      <c r="C2425"/>
      <c r="D2425"/>
      <c r="I2425"/>
      <c r="J2425"/>
    </row>
    <row r="2426" spans="2:10" ht="15">
      <c r="B2426"/>
      <c r="C2426"/>
      <c r="D2426"/>
      <c r="I2426"/>
      <c r="J2426"/>
    </row>
    <row r="2427" spans="2:10" ht="15">
      <c r="B2427"/>
      <c r="C2427"/>
      <c r="D2427"/>
      <c r="I2427"/>
      <c r="J2427"/>
    </row>
    <row r="2428" spans="2:10" ht="15">
      <c r="B2428"/>
      <c r="C2428"/>
      <c r="D2428"/>
      <c r="I2428"/>
      <c r="J2428"/>
    </row>
    <row r="2429" spans="2:10" ht="15">
      <c r="B2429"/>
      <c r="C2429"/>
      <c r="D2429"/>
      <c r="I2429"/>
      <c r="J2429"/>
    </row>
    <row r="2430" spans="2:10" ht="15">
      <c r="B2430"/>
      <c r="C2430"/>
      <c r="D2430"/>
      <c r="I2430"/>
      <c r="J2430"/>
    </row>
    <row r="2431" spans="2:10" ht="15">
      <c r="B2431"/>
      <c r="C2431"/>
      <c r="D2431"/>
      <c r="I2431"/>
      <c r="J2431"/>
    </row>
    <row r="2432" spans="2:10" ht="15">
      <c r="B2432"/>
      <c r="C2432"/>
      <c r="D2432"/>
      <c r="I2432"/>
      <c r="J2432"/>
    </row>
    <row r="2433" spans="2:10" ht="15">
      <c r="B2433"/>
      <c r="C2433"/>
      <c r="D2433"/>
      <c r="I2433"/>
      <c r="J2433"/>
    </row>
    <row r="2434" spans="2:10" ht="15">
      <c r="B2434"/>
      <c r="C2434"/>
      <c r="D2434"/>
      <c r="I2434"/>
      <c r="J2434"/>
    </row>
    <row r="2435" spans="2:10" ht="15">
      <c r="B2435"/>
      <c r="C2435"/>
      <c r="D2435"/>
      <c r="I2435"/>
      <c r="J2435"/>
    </row>
    <row r="2436" spans="2:10" ht="15">
      <c r="B2436"/>
      <c r="C2436"/>
      <c r="D2436"/>
      <c r="I2436"/>
      <c r="J2436"/>
    </row>
    <row r="2437" spans="2:10" ht="15">
      <c r="B2437"/>
      <c r="C2437"/>
      <c r="D2437"/>
      <c r="I2437"/>
      <c r="J2437"/>
    </row>
    <row r="2438" spans="2:10" ht="15">
      <c r="B2438"/>
      <c r="C2438"/>
      <c r="D2438"/>
      <c r="I2438"/>
      <c r="J2438"/>
    </row>
    <row r="2439" spans="2:10" ht="15">
      <c r="B2439"/>
      <c r="C2439"/>
      <c r="D2439"/>
      <c r="I2439"/>
      <c r="J2439"/>
    </row>
    <row r="2440" spans="2:10" ht="15">
      <c r="B2440"/>
      <c r="C2440"/>
      <c r="D2440"/>
      <c r="I2440"/>
      <c r="J2440"/>
    </row>
    <row r="2441" spans="2:10" ht="15">
      <c r="B2441"/>
      <c r="C2441"/>
      <c r="D2441"/>
      <c r="I2441"/>
      <c r="J2441"/>
    </row>
    <row r="2442" spans="2:10" ht="15">
      <c r="B2442"/>
      <c r="C2442"/>
      <c r="D2442"/>
      <c r="I2442"/>
      <c r="J2442"/>
    </row>
    <row r="2443" spans="2:10" ht="15">
      <c r="B2443"/>
      <c r="C2443"/>
      <c r="D2443"/>
      <c r="I2443"/>
      <c r="J2443"/>
    </row>
    <row r="2444" spans="2:10" ht="15">
      <c r="B2444"/>
      <c r="C2444"/>
      <c r="D2444"/>
      <c r="I2444"/>
      <c r="J2444"/>
    </row>
    <row r="2445" spans="2:10" ht="15">
      <c r="B2445"/>
      <c r="C2445"/>
      <c r="D2445"/>
      <c r="I2445"/>
      <c r="J2445"/>
    </row>
    <row r="2446" spans="2:10" ht="15">
      <c r="B2446"/>
      <c r="C2446"/>
      <c r="D2446"/>
      <c r="I2446"/>
      <c r="J2446"/>
    </row>
    <row r="2447" spans="2:10" ht="15">
      <c r="B2447"/>
      <c r="C2447"/>
      <c r="D2447"/>
      <c r="I2447"/>
      <c r="J2447"/>
    </row>
    <row r="2448" spans="2:10" ht="15">
      <c r="B2448"/>
      <c r="C2448"/>
      <c r="D2448"/>
      <c r="I2448"/>
      <c r="J2448"/>
    </row>
    <row r="2449" spans="2:10" ht="15">
      <c r="B2449"/>
      <c r="C2449"/>
      <c r="D2449"/>
      <c r="I2449"/>
      <c r="J2449"/>
    </row>
    <row r="2450" spans="2:10" ht="15">
      <c r="B2450"/>
      <c r="C2450"/>
      <c r="D2450"/>
      <c r="I2450"/>
      <c r="J2450"/>
    </row>
    <row r="2451" spans="2:10" ht="15">
      <c r="B2451"/>
      <c r="C2451"/>
      <c r="D2451"/>
      <c r="I2451"/>
      <c r="J2451"/>
    </row>
    <row r="2452" spans="2:10" ht="15">
      <c r="B2452"/>
      <c r="C2452"/>
      <c r="D2452"/>
      <c r="I2452"/>
      <c r="J2452"/>
    </row>
    <row r="2453" spans="2:10" ht="15">
      <c r="B2453"/>
      <c r="C2453"/>
      <c r="D2453"/>
      <c r="I2453"/>
      <c r="J2453"/>
    </row>
    <row r="2454" spans="2:10" ht="15">
      <c r="B2454"/>
      <c r="C2454"/>
      <c r="D2454"/>
      <c r="I2454"/>
      <c r="J2454"/>
    </row>
    <row r="2455" spans="2:10" ht="15">
      <c r="B2455"/>
      <c r="C2455"/>
      <c r="D2455"/>
      <c r="I2455"/>
      <c r="J2455"/>
    </row>
    <row r="2456" spans="2:10" ht="15">
      <c r="B2456"/>
      <c r="C2456"/>
      <c r="D2456"/>
      <c r="I2456"/>
      <c r="J2456"/>
    </row>
    <row r="2457" spans="2:10" ht="15">
      <c r="B2457"/>
      <c r="C2457"/>
      <c r="D2457"/>
      <c r="I2457"/>
      <c r="J2457"/>
    </row>
    <row r="2458" spans="2:10" ht="15">
      <c r="B2458"/>
      <c r="C2458"/>
      <c r="D2458"/>
      <c r="I2458"/>
      <c r="J2458"/>
    </row>
    <row r="2459" spans="2:10" ht="15">
      <c r="B2459"/>
      <c r="C2459"/>
      <c r="D2459"/>
      <c r="I2459"/>
      <c r="J2459"/>
    </row>
    <row r="2460" spans="2:10" ht="15">
      <c r="B2460"/>
      <c r="C2460"/>
      <c r="D2460"/>
      <c r="I2460"/>
      <c r="J2460"/>
    </row>
    <row r="2461" spans="2:10" ht="15">
      <c r="B2461"/>
      <c r="C2461"/>
      <c r="D2461"/>
      <c r="I2461"/>
      <c r="J2461"/>
    </row>
    <row r="2462" spans="2:10" ht="15">
      <c r="B2462"/>
      <c r="C2462"/>
      <c r="D2462"/>
      <c r="I2462"/>
      <c r="J2462"/>
    </row>
    <row r="2463" spans="2:10" ht="15">
      <c r="B2463"/>
      <c r="C2463"/>
      <c r="D2463"/>
      <c r="I2463"/>
      <c r="J2463"/>
    </row>
    <row r="2464" spans="2:10" ht="15">
      <c r="B2464"/>
      <c r="C2464"/>
      <c r="D2464"/>
      <c r="I2464"/>
      <c r="J2464"/>
    </row>
    <row r="2465" spans="2:10" ht="15">
      <c r="B2465"/>
      <c r="C2465"/>
      <c r="D2465"/>
      <c r="I2465"/>
      <c r="J2465"/>
    </row>
    <row r="2466" spans="2:10" ht="15">
      <c r="B2466"/>
      <c r="C2466"/>
      <c r="D2466"/>
      <c r="I2466"/>
      <c r="J2466"/>
    </row>
    <row r="2467" spans="2:10" ht="15">
      <c r="B2467"/>
      <c r="C2467"/>
      <c r="D2467"/>
      <c r="I2467"/>
      <c r="J2467"/>
    </row>
    <row r="2468" spans="2:10" ht="15">
      <c r="B2468"/>
      <c r="C2468"/>
      <c r="D2468"/>
      <c r="I2468"/>
      <c r="J2468"/>
    </row>
    <row r="2469" spans="2:10" ht="15">
      <c r="B2469"/>
      <c r="C2469"/>
      <c r="D2469"/>
      <c r="I2469"/>
      <c r="J2469"/>
    </row>
    <row r="2470" spans="2:10" ht="15">
      <c r="B2470"/>
      <c r="C2470"/>
      <c r="D2470"/>
      <c r="I2470"/>
      <c r="J2470"/>
    </row>
    <row r="2471" spans="2:10" ht="15">
      <c r="B2471"/>
      <c r="C2471"/>
      <c r="D2471"/>
      <c r="I2471"/>
      <c r="J2471"/>
    </row>
    <row r="2472" spans="2:10" ht="15">
      <c r="B2472"/>
      <c r="C2472"/>
      <c r="D2472"/>
      <c r="I2472"/>
      <c r="J2472"/>
    </row>
    <row r="2473" spans="2:10" ht="15">
      <c r="B2473"/>
      <c r="C2473"/>
      <c r="D2473"/>
      <c r="I2473"/>
      <c r="J2473"/>
    </row>
    <row r="2474" spans="2:10" ht="15">
      <c r="B2474"/>
      <c r="C2474"/>
      <c r="D2474"/>
      <c r="I2474"/>
      <c r="J2474"/>
    </row>
    <row r="2475" spans="2:10" ht="15">
      <c r="B2475"/>
      <c r="C2475"/>
      <c r="D2475"/>
      <c r="I2475"/>
      <c r="J2475"/>
    </row>
    <row r="2476" spans="2:10" ht="15">
      <c r="B2476"/>
      <c r="C2476"/>
      <c r="D2476"/>
      <c r="I2476"/>
      <c r="J2476"/>
    </row>
    <row r="2477" spans="2:10" ht="15">
      <c r="B2477"/>
      <c r="C2477"/>
      <c r="D2477"/>
      <c r="I2477"/>
      <c r="J2477"/>
    </row>
    <row r="2478" spans="2:10" ht="15">
      <c r="B2478"/>
      <c r="C2478"/>
      <c r="D2478"/>
      <c r="I2478"/>
      <c r="J2478"/>
    </row>
    <row r="2479" spans="2:10" ht="15">
      <c r="B2479"/>
      <c r="C2479"/>
      <c r="D2479"/>
      <c r="I2479"/>
      <c r="J2479"/>
    </row>
    <row r="2480" spans="2:10" ht="15">
      <c r="B2480"/>
      <c r="C2480"/>
      <c r="D2480"/>
      <c r="I2480"/>
      <c r="J2480"/>
    </row>
    <row r="2481" spans="2:10" ht="15">
      <c r="B2481"/>
      <c r="C2481"/>
      <c r="D2481"/>
      <c r="I2481"/>
      <c r="J2481"/>
    </row>
    <row r="2482" spans="2:10" ht="15">
      <c r="B2482"/>
      <c r="C2482"/>
      <c r="D2482"/>
      <c r="I2482"/>
      <c r="J2482"/>
    </row>
    <row r="2483" spans="2:10" ht="15">
      <c r="B2483"/>
      <c r="C2483"/>
      <c r="D2483"/>
      <c r="I2483"/>
      <c r="J2483"/>
    </row>
    <row r="2484" spans="2:10" ht="15">
      <c r="B2484"/>
      <c r="C2484"/>
      <c r="D2484"/>
      <c r="I2484"/>
      <c r="J2484"/>
    </row>
    <row r="2485" spans="2:10" ht="15">
      <c r="B2485"/>
      <c r="C2485"/>
      <c r="D2485"/>
      <c r="I2485"/>
      <c r="J2485"/>
    </row>
    <row r="2486" spans="2:10" ht="15">
      <c r="B2486"/>
      <c r="C2486"/>
      <c r="D2486"/>
      <c r="I2486"/>
      <c r="J2486"/>
    </row>
    <row r="2487" spans="2:10" ht="15">
      <c r="B2487"/>
      <c r="C2487"/>
      <c r="D2487"/>
      <c r="I2487"/>
      <c r="J2487"/>
    </row>
    <row r="2488" spans="2:10" ht="15">
      <c r="B2488"/>
      <c r="C2488"/>
      <c r="D2488"/>
      <c r="I2488"/>
      <c r="J2488"/>
    </row>
    <row r="2489" spans="2:10" ht="15">
      <c r="B2489"/>
      <c r="C2489"/>
      <c r="D2489"/>
      <c r="I2489"/>
      <c r="J2489"/>
    </row>
    <row r="2490" spans="2:10" ht="15">
      <c r="B2490"/>
      <c r="C2490"/>
      <c r="D2490"/>
      <c r="I2490"/>
      <c r="J2490"/>
    </row>
    <row r="2491" spans="2:10" ht="15">
      <c r="B2491"/>
      <c r="C2491"/>
      <c r="D2491"/>
      <c r="I2491"/>
      <c r="J2491"/>
    </row>
    <row r="2492" spans="2:10" ht="15">
      <c r="B2492"/>
      <c r="C2492"/>
      <c r="D2492"/>
      <c r="I2492"/>
      <c r="J2492"/>
    </row>
    <row r="2493" spans="2:10" ht="15">
      <c r="B2493"/>
      <c r="C2493"/>
      <c r="D2493"/>
      <c r="I2493"/>
      <c r="J2493"/>
    </row>
    <row r="2494" spans="2:10" ht="15">
      <c r="B2494"/>
      <c r="C2494"/>
      <c r="D2494"/>
      <c r="I2494"/>
      <c r="J2494"/>
    </row>
    <row r="2495" spans="2:10" ht="15">
      <c r="B2495"/>
      <c r="C2495"/>
      <c r="D2495"/>
      <c r="I2495"/>
      <c r="J2495"/>
    </row>
    <row r="2496" spans="2:10" ht="15">
      <c r="B2496"/>
      <c r="C2496"/>
      <c r="D2496"/>
      <c r="I2496"/>
      <c r="J2496"/>
    </row>
    <row r="2497" spans="2:10" ht="15">
      <c r="B2497"/>
      <c r="C2497"/>
      <c r="D2497"/>
      <c r="I2497"/>
      <c r="J2497"/>
    </row>
    <row r="2498" spans="2:10" ht="15">
      <c r="B2498"/>
      <c r="C2498"/>
      <c r="D2498"/>
      <c r="I2498"/>
      <c r="J2498"/>
    </row>
    <row r="2499" spans="2:10" ht="15">
      <c r="B2499"/>
      <c r="C2499"/>
      <c r="D2499"/>
      <c r="I2499"/>
      <c r="J2499"/>
    </row>
    <row r="2500" spans="2:10" ht="15">
      <c r="B2500"/>
      <c r="C2500"/>
      <c r="D2500"/>
      <c r="I2500"/>
      <c r="J2500"/>
    </row>
    <row r="2501" spans="2:10" ht="15">
      <c r="B2501"/>
      <c r="C2501"/>
      <c r="D2501"/>
      <c r="I2501"/>
      <c r="J2501"/>
    </row>
    <row r="2502" spans="2:10" ht="15">
      <c r="B2502"/>
      <c r="C2502"/>
      <c r="D2502"/>
      <c r="I2502"/>
      <c r="J2502"/>
    </row>
    <row r="2503" spans="2:10" ht="15">
      <c r="B2503"/>
      <c r="C2503"/>
      <c r="D2503"/>
      <c r="I2503"/>
      <c r="J2503"/>
    </row>
    <row r="2504" spans="2:10" ht="15">
      <c r="B2504"/>
      <c r="C2504"/>
      <c r="D2504"/>
      <c r="I2504"/>
      <c r="J2504"/>
    </row>
    <row r="2505" spans="2:10" ht="15">
      <c r="B2505"/>
      <c r="C2505"/>
      <c r="D2505"/>
      <c r="I2505"/>
      <c r="J2505"/>
    </row>
    <row r="2506" spans="2:10" ht="15">
      <c r="B2506"/>
      <c r="C2506"/>
      <c r="D2506"/>
      <c r="I2506"/>
      <c r="J2506"/>
    </row>
    <row r="2507" spans="2:10" ht="15">
      <c r="B2507"/>
      <c r="C2507"/>
      <c r="D2507"/>
      <c r="I2507"/>
      <c r="J2507"/>
    </row>
    <row r="2508" spans="2:10" ht="15">
      <c r="B2508"/>
      <c r="C2508"/>
      <c r="D2508"/>
      <c r="I2508"/>
      <c r="J2508"/>
    </row>
    <row r="2509" spans="2:10" ht="15">
      <c r="B2509"/>
      <c r="C2509"/>
      <c r="D2509"/>
      <c r="I2509"/>
      <c r="J2509"/>
    </row>
    <row r="2510" spans="2:10" ht="15">
      <c r="B2510"/>
      <c r="C2510"/>
      <c r="D2510"/>
      <c r="I2510"/>
      <c r="J2510"/>
    </row>
    <row r="2511" spans="2:10" ht="15">
      <c r="B2511"/>
      <c r="C2511"/>
      <c r="D2511"/>
      <c r="I2511"/>
      <c r="J2511"/>
    </row>
    <row r="2512" spans="2:10" ht="15">
      <c r="B2512"/>
      <c r="C2512"/>
      <c r="D2512"/>
      <c r="I2512"/>
      <c r="J2512"/>
    </row>
    <row r="2513" spans="2:10" ht="15">
      <c r="B2513"/>
      <c r="C2513"/>
      <c r="D2513"/>
      <c r="I2513"/>
      <c r="J2513"/>
    </row>
    <row r="2514" spans="2:10" ht="15">
      <c r="B2514"/>
      <c r="C2514"/>
      <c r="D2514"/>
      <c r="I2514"/>
      <c r="J2514"/>
    </row>
    <row r="2515" spans="2:10" ht="15">
      <c r="B2515"/>
      <c r="C2515"/>
      <c r="D2515"/>
      <c r="I2515"/>
      <c r="J2515"/>
    </row>
    <row r="2516" spans="2:10" ht="15">
      <c r="B2516"/>
      <c r="C2516"/>
      <c r="D2516"/>
      <c r="I2516"/>
      <c r="J2516"/>
    </row>
    <row r="2517" spans="2:10" ht="15">
      <c r="B2517"/>
      <c r="C2517"/>
      <c r="D2517"/>
      <c r="I2517"/>
      <c r="J2517"/>
    </row>
    <row r="2518" spans="2:10" ht="15">
      <c r="B2518"/>
      <c r="C2518"/>
      <c r="D2518"/>
      <c r="I2518"/>
      <c r="J2518"/>
    </row>
    <row r="2519" spans="2:10" ht="15">
      <c r="B2519"/>
      <c r="C2519"/>
      <c r="D2519"/>
      <c r="I2519"/>
      <c r="J2519"/>
    </row>
    <row r="2520" spans="2:10" ht="15">
      <c r="B2520"/>
      <c r="C2520"/>
      <c r="D2520"/>
      <c r="I2520"/>
      <c r="J2520"/>
    </row>
    <row r="2521" spans="2:10" ht="15">
      <c r="B2521"/>
      <c r="C2521"/>
      <c r="D2521"/>
      <c r="I2521"/>
      <c r="J2521"/>
    </row>
    <row r="2522" spans="2:10" ht="15">
      <c r="B2522"/>
      <c r="C2522"/>
      <c r="D2522"/>
      <c r="I2522"/>
      <c r="J2522"/>
    </row>
    <row r="2523" spans="2:10" ht="15">
      <c r="B2523"/>
      <c r="C2523"/>
      <c r="D2523"/>
      <c r="I2523"/>
      <c r="J2523"/>
    </row>
    <row r="2524" spans="2:10" ht="15">
      <c r="B2524"/>
      <c r="C2524"/>
      <c r="D2524"/>
      <c r="I2524"/>
      <c r="J2524"/>
    </row>
    <row r="2525" spans="2:10" ht="15">
      <c r="B2525"/>
      <c r="C2525"/>
      <c r="D2525"/>
      <c r="I2525"/>
      <c r="J2525"/>
    </row>
    <row r="2526" spans="2:10" ht="15">
      <c r="B2526"/>
      <c r="C2526"/>
      <c r="D2526"/>
      <c r="I2526"/>
      <c r="J2526"/>
    </row>
    <row r="2527" spans="2:10" ht="15">
      <c r="B2527"/>
      <c r="C2527"/>
      <c r="D2527"/>
      <c r="I2527"/>
      <c r="J2527"/>
    </row>
    <row r="2528" spans="2:10" ht="15">
      <c r="B2528"/>
      <c r="C2528"/>
      <c r="D2528"/>
      <c r="I2528"/>
      <c r="J2528"/>
    </row>
    <row r="2529" spans="2:10" ht="15">
      <c r="B2529"/>
      <c r="C2529"/>
      <c r="D2529"/>
      <c r="I2529"/>
      <c r="J2529"/>
    </row>
    <row r="2530" spans="2:10" ht="15">
      <c r="B2530"/>
      <c r="C2530"/>
      <c r="D2530"/>
      <c r="I2530"/>
      <c r="J2530"/>
    </row>
    <row r="2531" spans="2:10" ht="15">
      <c r="B2531"/>
      <c r="C2531"/>
      <c r="D2531"/>
      <c r="I2531"/>
      <c r="J2531"/>
    </row>
    <row r="2532" spans="2:10" ht="15">
      <c r="B2532"/>
      <c r="C2532"/>
      <c r="D2532"/>
      <c r="I2532"/>
      <c r="J2532"/>
    </row>
    <row r="2533" spans="2:10" ht="15">
      <c r="B2533"/>
      <c r="C2533"/>
      <c r="D2533"/>
      <c r="I2533"/>
      <c r="J2533"/>
    </row>
    <row r="2534" spans="2:10" ht="15">
      <c r="B2534"/>
      <c r="C2534"/>
      <c r="D2534"/>
      <c r="I2534"/>
      <c r="J2534"/>
    </row>
    <row r="2535" spans="2:10" ht="15">
      <c r="B2535"/>
      <c r="C2535"/>
      <c r="D2535"/>
      <c r="I2535"/>
      <c r="J2535"/>
    </row>
    <row r="2536" spans="2:10" ht="15">
      <c r="B2536"/>
      <c r="C2536"/>
      <c r="D2536"/>
      <c r="I2536"/>
      <c r="J2536"/>
    </row>
    <row r="2537" spans="2:10" ht="15">
      <c r="B2537"/>
      <c r="C2537"/>
      <c r="D2537"/>
      <c r="I2537"/>
      <c r="J2537"/>
    </row>
    <row r="2538" spans="2:10" ht="15">
      <c r="B2538"/>
      <c r="C2538"/>
      <c r="D2538"/>
      <c r="I2538"/>
      <c r="J2538"/>
    </row>
    <row r="2539" spans="2:10" ht="15">
      <c r="B2539"/>
      <c r="C2539"/>
      <c r="D2539"/>
      <c r="I2539"/>
      <c r="J2539"/>
    </row>
    <row r="2540" spans="2:10" ht="15">
      <c r="B2540"/>
      <c r="C2540"/>
      <c r="D2540"/>
      <c r="I2540"/>
      <c r="J2540"/>
    </row>
    <row r="2541" spans="2:10" ht="15">
      <c r="B2541"/>
      <c r="C2541"/>
      <c r="D2541"/>
      <c r="I2541"/>
      <c r="J2541"/>
    </row>
    <row r="2542" spans="2:10" ht="15">
      <c r="B2542"/>
      <c r="C2542"/>
      <c r="D2542"/>
      <c r="I2542"/>
      <c r="J2542"/>
    </row>
    <row r="2543" spans="2:10" ht="15">
      <c r="B2543"/>
      <c r="C2543"/>
      <c r="D2543"/>
      <c r="I2543"/>
      <c r="J2543"/>
    </row>
    <row r="2544" spans="2:10" ht="15">
      <c r="B2544"/>
      <c r="C2544"/>
      <c r="D2544"/>
      <c r="I2544"/>
      <c r="J2544"/>
    </row>
    <row r="2545" spans="2:10" ht="15">
      <c r="B2545"/>
      <c r="C2545"/>
      <c r="D2545"/>
      <c r="I2545"/>
      <c r="J2545"/>
    </row>
    <row r="2546" spans="2:10" ht="15">
      <c r="B2546"/>
      <c r="C2546"/>
      <c r="D2546"/>
      <c r="I2546"/>
      <c r="J2546"/>
    </row>
    <row r="2547" spans="2:10" ht="15">
      <c r="B2547"/>
      <c r="C2547"/>
      <c r="D2547"/>
      <c r="I2547"/>
      <c r="J2547"/>
    </row>
    <row r="2548" spans="2:10" ht="15">
      <c r="B2548"/>
      <c r="C2548"/>
      <c r="D2548"/>
      <c r="I2548"/>
      <c r="J2548"/>
    </row>
    <row r="2549" spans="2:10" ht="15">
      <c r="B2549"/>
      <c r="C2549"/>
      <c r="D2549"/>
      <c r="I2549"/>
      <c r="J2549"/>
    </row>
    <row r="2550" spans="2:10" ht="15">
      <c r="B2550"/>
      <c r="C2550"/>
      <c r="D2550"/>
      <c r="I2550"/>
      <c r="J2550"/>
    </row>
    <row r="2551" spans="2:10" ht="15">
      <c r="B2551"/>
      <c r="C2551"/>
      <c r="D2551"/>
      <c r="I2551"/>
      <c r="J2551"/>
    </row>
    <row r="2552" spans="2:10" ht="15">
      <c r="B2552"/>
      <c r="C2552"/>
      <c r="D2552"/>
      <c r="I2552"/>
      <c r="J2552"/>
    </row>
    <row r="2553" spans="2:10" ht="15">
      <c r="B2553"/>
      <c r="C2553"/>
      <c r="D2553"/>
      <c r="I2553"/>
      <c r="J2553"/>
    </row>
    <row r="2554" spans="2:10" ht="15">
      <c r="B2554"/>
      <c r="C2554"/>
      <c r="D2554"/>
      <c r="I2554"/>
      <c r="J2554"/>
    </row>
    <row r="2555" spans="2:10" ht="15">
      <c r="B2555"/>
      <c r="C2555"/>
      <c r="D2555"/>
      <c r="I2555"/>
      <c r="J2555"/>
    </row>
    <row r="2556" spans="2:10" ht="15">
      <c r="B2556"/>
      <c r="C2556"/>
      <c r="D2556"/>
      <c r="I2556"/>
      <c r="J2556"/>
    </row>
    <row r="2557" spans="2:10" ht="15">
      <c r="B2557"/>
      <c r="C2557"/>
      <c r="D2557"/>
      <c r="I2557"/>
      <c r="J2557"/>
    </row>
    <row r="2558" spans="2:10" ht="15">
      <c r="B2558"/>
      <c r="C2558"/>
      <c r="D2558"/>
      <c r="I2558"/>
      <c r="J2558"/>
    </row>
    <row r="2559" spans="2:10" ht="15">
      <c r="B2559"/>
      <c r="C2559"/>
      <c r="D2559"/>
      <c r="I2559"/>
      <c r="J2559"/>
    </row>
    <row r="2560" spans="2:10" ht="15">
      <c r="B2560"/>
      <c r="C2560"/>
      <c r="D2560"/>
      <c r="I2560"/>
      <c r="J2560"/>
    </row>
    <row r="2561" spans="2:10" ht="15">
      <c r="B2561"/>
      <c r="C2561"/>
      <c r="D2561"/>
      <c r="I2561"/>
      <c r="J2561"/>
    </row>
    <row r="2562" spans="2:10" ht="15">
      <c r="B2562"/>
      <c r="C2562"/>
      <c r="D2562"/>
      <c r="I2562"/>
      <c r="J2562"/>
    </row>
    <row r="2563" spans="2:10" ht="15">
      <c r="B2563"/>
      <c r="C2563"/>
      <c r="D2563"/>
      <c r="I2563"/>
      <c r="J2563"/>
    </row>
    <row r="2564" spans="2:10" ht="15">
      <c r="B2564"/>
      <c r="C2564"/>
      <c r="D2564"/>
      <c r="I2564"/>
      <c r="J2564"/>
    </row>
    <row r="2565" spans="2:10" ht="15">
      <c r="B2565"/>
      <c r="C2565"/>
      <c r="D2565"/>
      <c r="I2565"/>
      <c r="J2565"/>
    </row>
    <row r="2566" spans="2:10" ht="15">
      <c r="B2566"/>
      <c r="C2566"/>
      <c r="D2566"/>
      <c r="I2566"/>
      <c r="J2566"/>
    </row>
    <row r="2567" spans="2:10" ht="15">
      <c r="B2567"/>
      <c r="C2567"/>
      <c r="D2567"/>
      <c r="I2567"/>
      <c r="J2567"/>
    </row>
    <row r="2568" spans="2:10" ht="15">
      <c r="B2568"/>
      <c r="C2568"/>
      <c r="D2568"/>
      <c r="I2568"/>
      <c r="J2568"/>
    </row>
    <row r="2569" spans="2:10" ht="15">
      <c r="B2569"/>
      <c r="C2569"/>
      <c r="D2569"/>
      <c r="I2569"/>
      <c r="J2569"/>
    </row>
    <row r="2570" spans="2:10" ht="15">
      <c r="B2570"/>
      <c r="C2570"/>
      <c r="D2570"/>
      <c r="I2570"/>
      <c r="J2570"/>
    </row>
    <row r="2571" spans="2:10" ht="15">
      <c r="B2571"/>
      <c r="C2571"/>
      <c r="D2571"/>
      <c r="I2571"/>
      <c r="J2571"/>
    </row>
    <row r="2572" spans="2:10" ht="15">
      <c r="B2572"/>
      <c r="C2572"/>
      <c r="D2572"/>
      <c r="I2572"/>
      <c r="J2572"/>
    </row>
    <row r="2573" spans="2:10" ht="15">
      <c r="B2573"/>
      <c r="C2573"/>
      <c r="D2573"/>
      <c r="I2573"/>
      <c r="J2573"/>
    </row>
    <row r="2574" spans="2:10" ht="15">
      <c r="B2574"/>
      <c r="C2574"/>
      <c r="D2574"/>
      <c r="I2574"/>
      <c r="J2574"/>
    </row>
    <row r="2575" spans="2:10" ht="15">
      <c r="B2575"/>
      <c r="C2575"/>
      <c r="D2575"/>
      <c r="I2575"/>
      <c r="J2575"/>
    </row>
    <row r="2576" spans="2:10" ht="15">
      <c r="B2576"/>
      <c r="C2576"/>
      <c r="D2576"/>
      <c r="I2576"/>
      <c r="J2576"/>
    </row>
    <row r="2577" spans="2:10" ht="15">
      <c r="B2577"/>
      <c r="C2577"/>
      <c r="D2577"/>
      <c r="I2577"/>
      <c r="J2577"/>
    </row>
    <row r="2578" spans="2:10" ht="15">
      <c r="B2578"/>
      <c r="C2578"/>
      <c r="D2578"/>
      <c r="I2578"/>
      <c r="J2578"/>
    </row>
    <row r="2579" spans="2:10" ht="15">
      <c r="B2579"/>
      <c r="C2579"/>
      <c r="D2579"/>
      <c r="I2579"/>
      <c r="J2579"/>
    </row>
    <row r="2580" spans="2:10" ht="15">
      <c r="B2580"/>
      <c r="C2580"/>
      <c r="D2580"/>
      <c r="I2580"/>
      <c r="J2580"/>
    </row>
    <row r="2581" spans="2:10" ht="15">
      <c r="B2581"/>
      <c r="C2581"/>
      <c r="D2581"/>
      <c r="I2581"/>
      <c r="J2581"/>
    </row>
    <row r="2582" spans="2:10" ht="15">
      <c r="B2582"/>
      <c r="C2582"/>
      <c r="D2582"/>
      <c r="I2582"/>
      <c r="J2582"/>
    </row>
    <row r="2583" spans="2:10" ht="15">
      <c r="B2583"/>
      <c r="C2583"/>
      <c r="D2583"/>
      <c r="I2583"/>
      <c r="J2583"/>
    </row>
    <row r="2584" spans="2:10" ht="15">
      <c r="B2584"/>
      <c r="C2584"/>
      <c r="D2584"/>
      <c r="I2584"/>
      <c r="J2584"/>
    </row>
    <row r="2585" spans="2:10" ht="15">
      <c r="B2585"/>
      <c r="C2585"/>
      <c r="D2585"/>
      <c r="I2585"/>
      <c r="J2585"/>
    </row>
    <row r="2586" spans="2:10" ht="15">
      <c r="B2586"/>
      <c r="C2586"/>
      <c r="D2586"/>
      <c r="I2586"/>
      <c r="J2586"/>
    </row>
    <row r="2587" spans="2:10" ht="15">
      <c r="B2587"/>
      <c r="C2587"/>
      <c r="D2587"/>
      <c r="I2587"/>
      <c r="J2587"/>
    </row>
    <row r="2588" spans="2:10" ht="15">
      <c r="B2588"/>
      <c r="C2588"/>
      <c r="D2588"/>
      <c r="I2588"/>
      <c r="J2588"/>
    </row>
    <row r="2589" spans="2:10" ht="15">
      <c r="B2589"/>
      <c r="C2589"/>
      <c r="D2589"/>
      <c r="I2589"/>
      <c r="J2589"/>
    </row>
    <row r="2590" spans="2:10" ht="15">
      <c r="B2590"/>
      <c r="C2590"/>
      <c r="D2590"/>
      <c r="I2590"/>
      <c r="J2590"/>
    </row>
    <row r="2591" spans="2:10" ht="15">
      <c r="B2591"/>
      <c r="C2591"/>
      <c r="D2591"/>
      <c r="I2591"/>
      <c r="J2591"/>
    </row>
    <row r="2592" spans="2:10" ht="15">
      <c r="B2592"/>
      <c r="C2592"/>
      <c r="D2592"/>
      <c r="I2592"/>
      <c r="J2592"/>
    </row>
    <row r="2593" spans="2:10" ht="15">
      <c r="B2593"/>
      <c r="C2593"/>
      <c r="D2593"/>
      <c r="I2593"/>
      <c r="J2593"/>
    </row>
    <row r="2594" spans="2:10" ht="15">
      <c r="B2594"/>
      <c r="C2594"/>
      <c r="D2594"/>
      <c r="I2594"/>
      <c r="J2594"/>
    </row>
    <row r="2595" spans="2:10" ht="15">
      <c r="B2595"/>
      <c r="C2595"/>
      <c r="D2595"/>
      <c r="I2595"/>
      <c r="J2595"/>
    </row>
    <row r="2596" spans="2:10" ht="15">
      <c r="B2596"/>
      <c r="C2596"/>
      <c r="D2596"/>
      <c r="I2596"/>
      <c r="J2596"/>
    </row>
    <row r="2597" spans="2:10" ht="15">
      <c r="B2597"/>
      <c r="C2597"/>
      <c r="D2597"/>
      <c r="I2597"/>
      <c r="J2597"/>
    </row>
    <row r="2598" spans="2:10" ht="15">
      <c r="B2598"/>
      <c r="C2598"/>
      <c r="D2598"/>
      <c r="I2598"/>
      <c r="J2598"/>
    </row>
    <row r="2599" spans="2:10" ht="15">
      <c r="B2599"/>
      <c r="C2599"/>
      <c r="D2599"/>
      <c r="I2599"/>
      <c r="J2599"/>
    </row>
    <row r="2600" spans="2:10" ht="15">
      <c r="B2600"/>
      <c r="C2600"/>
      <c r="D2600"/>
      <c r="I2600"/>
      <c r="J2600"/>
    </row>
    <row r="2601" spans="2:10" ht="15">
      <c r="B2601"/>
      <c r="C2601"/>
      <c r="D2601"/>
      <c r="I2601"/>
      <c r="J2601"/>
    </row>
    <row r="2602" spans="2:10" ht="15">
      <c r="B2602"/>
      <c r="C2602"/>
      <c r="D2602"/>
      <c r="I2602"/>
      <c r="J2602"/>
    </row>
    <row r="2603" spans="2:10" ht="15">
      <c r="B2603"/>
      <c r="C2603"/>
      <c r="D2603"/>
      <c r="I2603"/>
      <c r="J2603"/>
    </row>
    <row r="2604" spans="2:10" ht="15">
      <c r="B2604"/>
      <c r="C2604"/>
      <c r="D2604"/>
      <c r="I2604"/>
      <c r="J2604"/>
    </row>
    <row r="2605" spans="2:10" ht="15">
      <c r="B2605"/>
      <c r="C2605"/>
      <c r="D2605"/>
      <c r="I2605"/>
      <c r="J2605"/>
    </row>
    <row r="2606" spans="2:10" ht="15">
      <c r="B2606"/>
      <c r="C2606"/>
      <c r="D2606"/>
      <c r="I2606"/>
      <c r="J2606"/>
    </row>
    <row r="2607" spans="2:10" ht="15">
      <c r="B2607"/>
      <c r="C2607"/>
      <c r="D2607"/>
      <c r="I2607"/>
      <c r="J2607"/>
    </row>
    <row r="2608" spans="2:10" ht="15">
      <c r="B2608"/>
      <c r="C2608"/>
      <c r="D2608"/>
      <c r="I2608"/>
      <c r="J2608"/>
    </row>
    <row r="2609" spans="2:10" ht="15">
      <c r="B2609"/>
      <c r="C2609"/>
      <c r="D2609"/>
      <c r="I2609"/>
      <c r="J2609"/>
    </row>
    <row r="2610" spans="2:10" ht="15">
      <c r="B2610"/>
      <c r="C2610"/>
      <c r="D2610"/>
      <c r="I2610"/>
      <c r="J2610"/>
    </row>
    <row r="2611" spans="2:10" ht="15">
      <c r="B2611"/>
      <c r="C2611"/>
      <c r="D2611"/>
      <c r="I2611"/>
      <c r="J2611"/>
    </row>
    <row r="2612" spans="2:10" ht="15">
      <c r="B2612"/>
      <c r="C2612"/>
      <c r="D2612"/>
      <c r="I2612"/>
      <c r="J2612"/>
    </row>
    <row r="2613" spans="2:10" ht="15">
      <c r="B2613"/>
      <c r="C2613"/>
      <c r="D2613"/>
      <c r="I2613"/>
      <c r="J2613"/>
    </row>
    <row r="2614" spans="2:10" ht="15">
      <c r="B2614"/>
      <c r="C2614"/>
      <c r="D2614"/>
      <c r="I2614"/>
      <c r="J2614"/>
    </row>
    <row r="2615" spans="2:10" ht="15">
      <c r="B2615"/>
      <c r="C2615"/>
      <c r="D2615"/>
      <c r="I2615"/>
      <c r="J2615"/>
    </row>
    <row r="2616" spans="2:10" ht="15">
      <c r="B2616"/>
      <c r="C2616"/>
      <c r="D2616"/>
      <c r="I2616"/>
      <c r="J2616"/>
    </row>
    <row r="2617" spans="2:10" ht="15">
      <c r="B2617"/>
      <c r="C2617"/>
      <c r="D2617"/>
      <c r="I2617"/>
      <c r="J2617"/>
    </row>
    <row r="2618" spans="2:10" ht="15">
      <c r="B2618"/>
      <c r="C2618"/>
      <c r="D2618"/>
      <c r="I2618"/>
      <c r="J2618"/>
    </row>
    <row r="2619" spans="2:10" ht="15">
      <c r="B2619"/>
      <c r="C2619"/>
      <c r="D2619"/>
      <c r="I2619"/>
      <c r="J2619"/>
    </row>
    <row r="2620" spans="2:10" ht="15">
      <c r="B2620"/>
      <c r="C2620"/>
      <c r="D2620"/>
      <c r="I2620"/>
      <c r="J2620"/>
    </row>
    <row r="2621" spans="2:10" ht="15">
      <c r="B2621"/>
      <c r="C2621"/>
      <c r="D2621"/>
      <c r="I2621"/>
      <c r="J2621"/>
    </row>
    <row r="2622" spans="2:10" ht="15">
      <c r="B2622"/>
      <c r="C2622"/>
      <c r="D2622"/>
      <c r="I2622"/>
      <c r="J2622"/>
    </row>
    <row r="2623" spans="2:10" ht="15">
      <c r="B2623"/>
      <c r="C2623"/>
      <c r="D2623"/>
      <c r="I2623"/>
      <c r="J2623"/>
    </row>
    <row r="2624" spans="2:10" ht="15">
      <c r="B2624"/>
      <c r="C2624"/>
      <c r="D2624"/>
      <c r="I2624"/>
      <c r="J2624"/>
    </row>
    <row r="2625" spans="2:10" ht="15">
      <c r="B2625"/>
      <c r="C2625"/>
      <c r="D2625"/>
      <c r="I2625"/>
      <c r="J2625"/>
    </row>
    <row r="2626" spans="2:10" ht="15">
      <c r="B2626"/>
      <c r="C2626"/>
      <c r="D2626"/>
      <c r="I2626"/>
      <c r="J2626"/>
    </row>
    <row r="2627" spans="2:10" ht="15">
      <c r="B2627"/>
      <c r="C2627"/>
      <c r="D2627"/>
      <c r="I2627"/>
      <c r="J2627"/>
    </row>
    <row r="2628" spans="2:10" ht="15">
      <c r="B2628"/>
      <c r="C2628"/>
      <c r="D2628"/>
      <c r="I2628"/>
      <c r="J2628"/>
    </row>
    <row r="2629" spans="2:10" ht="15">
      <c r="B2629"/>
      <c r="C2629"/>
      <c r="D2629"/>
      <c r="I2629"/>
      <c r="J2629"/>
    </row>
    <row r="2630" spans="2:10" ht="15">
      <c r="B2630"/>
      <c r="C2630"/>
      <c r="D2630"/>
      <c r="I2630"/>
      <c r="J2630"/>
    </row>
    <row r="2631" spans="2:10" ht="15">
      <c r="B2631"/>
      <c r="C2631"/>
      <c r="D2631"/>
      <c r="I2631"/>
      <c r="J2631"/>
    </row>
    <row r="2632" spans="2:10" ht="15">
      <c r="B2632"/>
      <c r="C2632"/>
      <c r="D2632"/>
      <c r="I2632"/>
      <c r="J2632"/>
    </row>
    <row r="2633" spans="2:10" ht="15">
      <c r="B2633"/>
      <c r="C2633"/>
      <c r="D2633"/>
      <c r="I2633"/>
      <c r="J2633"/>
    </row>
    <row r="2634" spans="2:10" ht="15">
      <c r="B2634"/>
      <c r="C2634"/>
      <c r="D2634"/>
      <c r="I2634"/>
      <c r="J2634"/>
    </row>
    <row r="2635" spans="2:10" ht="15">
      <c r="B2635"/>
      <c r="C2635"/>
      <c r="D2635"/>
      <c r="I2635"/>
      <c r="J2635"/>
    </row>
    <row r="2636" spans="2:10" ht="15">
      <c r="B2636"/>
      <c r="C2636"/>
      <c r="D2636"/>
      <c r="I2636"/>
      <c r="J2636"/>
    </row>
    <row r="2637" spans="2:10" ht="15">
      <c r="B2637"/>
      <c r="C2637"/>
      <c r="D2637"/>
      <c r="I2637"/>
      <c r="J2637"/>
    </row>
    <row r="2638" spans="2:10" ht="15">
      <c r="B2638"/>
      <c r="C2638"/>
      <c r="D2638"/>
      <c r="I2638"/>
      <c r="J2638"/>
    </row>
    <row r="2639" spans="2:10" ht="15">
      <c r="B2639"/>
      <c r="C2639"/>
      <c r="D2639"/>
      <c r="I2639"/>
      <c r="J2639"/>
    </row>
    <row r="2640" spans="2:10" ht="15">
      <c r="B2640"/>
      <c r="C2640"/>
      <c r="D2640"/>
      <c r="I2640"/>
      <c r="J2640"/>
    </row>
    <row r="2641" spans="2:10" ht="15">
      <c r="B2641"/>
      <c r="C2641"/>
      <c r="D2641"/>
      <c r="I2641"/>
      <c r="J2641"/>
    </row>
    <row r="2642" spans="2:10" ht="15">
      <c r="B2642"/>
      <c r="C2642"/>
      <c r="D2642"/>
      <c r="I2642"/>
      <c r="J2642"/>
    </row>
    <row r="2643" spans="2:10" ht="15">
      <c r="B2643"/>
      <c r="C2643"/>
      <c r="D2643"/>
      <c r="I2643"/>
      <c r="J2643"/>
    </row>
    <row r="2644" spans="2:10" ht="15">
      <c r="B2644"/>
      <c r="C2644"/>
      <c r="D2644"/>
      <c r="I2644"/>
      <c r="J2644"/>
    </row>
    <row r="2645" spans="2:10" ht="15">
      <c r="B2645"/>
      <c r="C2645"/>
      <c r="D2645"/>
      <c r="I2645"/>
      <c r="J2645"/>
    </row>
    <row r="2646" spans="2:10" ht="15">
      <c r="B2646"/>
      <c r="C2646"/>
      <c r="D2646"/>
      <c r="I2646"/>
      <c r="J2646"/>
    </row>
    <row r="2647" spans="2:10" ht="15">
      <c r="B2647"/>
      <c r="C2647"/>
      <c r="D2647"/>
      <c r="I2647"/>
      <c r="J2647"/>
    </row>
    <row r="2648" spans="2:10" ht="15">
      <c r="B2648"/>
      <c r="C2648"/>
      <c r="D2648"/>
      <c r="I2648"/>
      <c r="J2648"/>
    </row>
    <row r="2649" spans="2:10" ht="15">
      <c r="B2649"/>
      <c r="C2649"/>
      <c r="D2649"/>
      <c r="I2649"/>
      <c r="J2649"/>
    </row>
    <row r="2650" spans="2:10" ht="15">
      <c r="B2650"/>
      <c r="C2650"/>
      <c r="D2650"/>
      <c r="I2650"/>
      <c r="J2650"/>
    </row>
    <row r="2651" spans="2:10" ht="15">
      <c r="B2651"/>
      <c r="C2651"/>
      <c r="D2651"/>
      <c r="I2651"/>
      <c r="J2651"/>
    </row>
    <row r="2652" spans="2:10" ht="15">
      <c r="B2652"/>
      <c r="C2652"/>
      <c r="D2652"/>
      <c r="I2652"/>
      <c r="J2652"/>
    </row>
    <row r="2653" spans="2:10" ht="15">
      <c r="B2653"/>
      <c r="C2653"/>
      <c r="D2653"/>
      <c r="I2653"/>
      <c r="J2653"/>
    </row>
    <row r="2654" spans="2:10" ht="15">
      <c r="B2654"/>
      <c r="C2654"/>
      <c r="D2654"/>
      <c r="I2654"/>
      <c r="J2654"/>
    </row>
    <row r="2655" spans="2:10" ht="15">
      <c r="B2655"/>
      <c r="C2655"/>
      <c r="D2655"/>
      <c r="I2655"/>
      <c r="J2655"/>
    </row>
    <row r="2656" spans="2:10" ht="15">
      <c r="B2656"/>
      <c r="C2656"/>
      <c r="D2656"/>
      <c r="I2656"/>
      <c r="J2656"/>
    </row>
    <row r="2657" spans="2:10" ht="15">
      <c r="B2657"/>
      <c r="C2657"/>
      <c r="D2657"/>
      <c r="I2657"/>
      <c r="J2657"/>
    </row>
    <row r="2658" spans="2:10" ht="15">
      <c r="B2658"/>
      <c r="C2658"/>
      <c r="D2658"/>
      <c r="I2658"/>
      <c r="J2658"/>
    </row>
    <row r="2659" spans="2:10" ht="15">
      <c r="B2659"/>
      <c r="C2659"/>
      <c r="D2659"/>
      <c r="I2659"/>
      <c r="J2659"/>
    </row>
    <row r="2660" spans="2:10" ht="15">
      <c r="B2660"/>
      <c r="C2660"/>
      <c r="D2660"/>
      <c r="I2660"/>
      <c r="J2660"/>
    </row>
    <row r="2661" spans="2:10" ht="15">
      <c r="B2661"/>
      <c r="C2661"/>
      <c r="D2661"/>
      <c r="I2661"/>
      <c r="J2661"/>
    </row>
    <row r="2662" spans="2:10" ht="15">
      <c r="B2662"/>
      <c r="C2662"/>
      <c r="D2662"/>
      <c r="I2662"/>
      <c r="J2662"/>
    </row>
    <row r="2663" spans="2:10" ht="15">
      <c r="B2663"/>
      <c r="C2663"/>
      <c r="D2663"/>
      <c r="I2663"/>
      <c r="J2663"/>
    </row>
    <row r="2664" spans="2:10" ht="15">
      <c r="B2664"/>
      <c r="C2664"/>
      <c r="D2664"/>
      <c r="I2664"/>
      <c r="J2664"/>
    </row>
    <row r="2665" spans="2:10" ht="15">
      <c r="B2665"/>
      <c r="C2665"/>
      <c r="D2665"/>
      <c r="I2665"/>
      <c r="J2665"/>
    </row>
    <row r="2666" spans="2:10" ht="15">
      <c r="B2666"/>
      <c r="C2666"/>
      <c r="D2666"/>
      <c r="I2666"/>
      <c r="J2666"/>
    </row>
    <row r="2667" spans="2:10" ht="15">
      <c r="B2667"/>
      <c r="C2667"/>
      <c r="D2667"/>
      <c r="I2667"/>
      <c r="J2667"/>
    </row>
    <row r="2668" spans="2:10" ht="15">
      <c r="B2668"/>
      <c r="C2668"/>
      <c r="D2668"/>
      <c r="I2668"/>
      <c r="J2668"/>
    </row>
    <row r="2669" spans="2:10" ht="15">
      <c r="B2669"/>
      <c r="C2669"/>
      <c r="D2669"/>
      <c r="I2669"/>
      <c r="J2669"/>
    </row>
    <row r="2670" spans="2:10" ht="15">
      <c r="B2670"/>
      <c r="C2670"/>
      <c r="D2670"/>
      <c r="I2670"/>
      <c r="J2670"/>
    </row>
    <row r="2671" spans="2:10" ht="15">
      <c r="B2671"/>
      <c r="C2671"/>
      <c r="D2671"/>
      <c r="I2671"/>
      <c r="J2671"/>
    </row>
    <row r="2672" spans="2:10" ht="15">
      <c r="B2672"/>
      <c r="C2672"/>
      <c r="D2672"/>
      <c r="I2672"/>
      <c r="J2672"/>
    </row>
    <row r="2673" spans="2:10" ht="15">
      <c r="B2673"/>
      <c r="C2673"/>
      <c r="D2673"/>
      <c r="I2673"/>
      <c r="J2673"/>
    </row>
    <row r="2674" spans="2:10" ht="15">
      <c r="B2674"/>
      <c r="C2674"/>
      <c r="D2674"/>
      <c r="I2674"/>
      <c r="J2674"/>
    </row>
    <row r="2675" spans="2:10" ht="15">
      <c r="B2675"/>
      <c r="C2675"/>
      <c r="D2675"/>
      <c r="I2675"/>
      <c r="J2675"/>
    </row>
    <row r="2676" spans="2:10" ht="15">
      <c r="B2676"/>
      <c r="C2676"/>
      <c r="D2676"/>
      <c r="I2676"/>
      <c r="J2676"/>
    </row>
    <row r="2677" spans="2:10" ht="15">
      <c r="B2677"/>
      <c r="C2677"/>
      <c r="D2677"/>
      <c r="I2677"/>
      <c r="J2677"/>
    </row>
    <row r="2678" spans="2:10" ht="15">
      <c r="B2678"/>
      <c r="C2678"/>
      <c r="D2678"/>
      <c r="I2678"/>
      <c r="J2678"/>
    </row>
    <row r="2679" spans="2:10" ht="15">
      <c r="B2679"/>
      <c r="C2679"/>
      <c r="D2679"/>
      <c r="I2679"/>
      <c r="J2679"/>
    </row>
    <row r="2680" spans="2:10" ht="15">
      <c r="B2680"/>
      <c r="C2680"/>
      <c r="D2680"/>
      <c r="I2680"/>
      <c r="J2680"/>
    </row>
    <row r="2681" spans="2:10" ht="15">
      <c r="B2681"/>
      <c r="C2681"/>
      <c r="D2681"/>
      <c r="I2681"/>
      <c r="J2681"/>
    </row>
    <row r="2682" spans="2:10" ht="15">
      <c r="B2682"/>
      <c r="C2682"/>
      <c r="D2682"/>
      <c r="I2682"/>
      <c r="J2682"/>
    </row>
    <row r="2683" spans="2:10" ht="15">
      <c r="B2683"/>
      <c r="C2683"/>
      <c r="D2683"/>
      <c r="I2683"/>
      <c r="J2683"/>
    </row>
    <row r="2684" spans="2:10" ht="15">
      <c r="B2684"/>
      <c r="C2684"/>
      <c r="D2684"/>
      <c r="I2684"/>
      <c r="J2684"/>
    </row>
    <row r="2685" spans="2:10" ht="15">
      <c r="B2685"/>
      <c r="C2685"/>
      <c r="D2685"/>
      <c r="I2685"/>
      <c r="J2685"/>
    </row>
    <row r="2686" spans="2:10" ht="15">
      <c r="B2686"/>
      <c r="C2686"/>
      <c r="D2686"/>
      <c r="I2686"/>
      <c r="J2686"/>
    </row>
    <row r="2687" spans="2:10" ht="15">
      <c r="B2687"/>
      <c r="C2687"/>
      <c r="D2687"/>
      <c r="I2687"/>
      <c r="J2687"/>
    </row>
    <row r="2688" spans="2:10" ht="15">
      <c r="B2688"/>
      <c r="C2688"/>
      <c r="D2688"/>
      <c r="I2688"/>
      <c r="J2688"/>
    </row>
    <row r="2689" spans="2:10" ht="15">
      <c r="B2689"/>
      <c r="C2689"/>
      <c r="D2689"/>
      <c r="I2689"/>
      <c r="J2689"/>
    </row>
    <row r="2690" spans="2:10" ht="15">
      <c r="B2690"/>
      <c r="C2690"/>
      <c r="D2690"/>
      <c r="I2690"/>
      <c r="J2690"/>
    </row>
    <row r="2691" spans="2:10" ht="15">
      <c r="B2691"/>
      <c r="C2691"/>
      <c r="D2691"/>
      <c r="I2691"/>
      <c r="J2691"/>
    </row>
    <row r="2692" spans="2:10" ht="15">
      <c r="B2692"/>
      <c r="C2692"/>
      <c r="D2692"/>
      <c r="I2692"/>
      <c r="J2692"/>
    </row>
    <row r="2693" spans="2:10" ht="15">
      <c r="B2693"/>
      <c r="C2693"/>
      <c r="D2693"/>
      <c r="I2693"/>
      <c r="J2693"/>
    </row>
    <row r="2694" spans="2:10" ht="15">
      <c r="B2694"/>
      <c r="C2694"/>
      <c r="D2694"/>
      <c r="I2694"/>
      <c r="J2694"/>
    </row>
    <row r="2695" spans="2:10" ht="15">
      <c r="B2695"/>
      <c r="C2695"/>
      <c r="D2695"/>
      <c r="I2695"/>
      <c r="J2695"/>
    </row>
    <row r="2696" spans="2:10" ht="15">
      <c r="B2696"/>
      <c r="C2696"/>
      <c r="D2696"/>
      <c r="I2696"/>
      <c r="J2696"/>
    </row>
    <row r="2697" spans="2:10" ht="15">
      <c r="B2697"/>
      <c r="C2697"/>
      <c r="D2697"/>
      <c r="I2697"/>
      <c r="J2697"/>
    </row>
    <row r="2698" spans="2:10" ht="15">
      <c r="B2698"/>
      <c r="C2698"/>
      <c r="D2698"/>
      <c r="I2698"/>
      <c r="J2698"/>
    </row>
    <row r="2699" spans="2:10" ht="15">
      <c r="B2699"/>
      <c r="C2699"/>
      <c r="D2699"/>
      <c r="I2699"/>
      <c r="J2699"/>
    </row>
    <row r="2700" spans="2:10" ht="15">
      <c r="B2700"/>
      <c r="C2700"/>
      <c r="D2700"/>
      <c r="I2700"/>
      <c r="J2700"/>
    </row>
    <row r="2701" spans="2:10" ht="15">
      <c r="B2701"/>
      <c r="C2701"/>
      <c r="D2701"/>
      <c r="I2701"/>
      <c r="J2701"/>
    </row>
    <row r="2702" spans="2:10" ht="15">
      <c r="B2702"/>
      <c r="C2702"/>
      <c r="D2702"/>
      <c r="I2702"/>
      <c r="J2702"/>
    </row>
    <row r="2703" spans="2:10" ht="15">
      <c r="B2703"/>
      <c r="C2703"/>
      <c r="D2703"/>
      <c r="I2703"/>
      <c r="J2703"/>
    </row>
    <row r="2704" spans="2:10" ht="15">
      <c r="B2704"/>
      <c r="C2704"/>
      <c r="D2704"/>
      <c r="I2704"/>
      <c r="J2704"/>
    </row>
    <row r="2705" spans="2:10" ht="15">
      <c r="B2705"/>
      <c r="C2705"/>
      <c r="D2705"/>
      <c r="I2705"/>
      <c r="J2705"/>
    </row>
    <row r="2706" spans="2:10" ht="15">
      <c r="B2706"/>
      <c r="C2706"/>
      <c r="D2706"/>
      <c r="I2706"/>
      <c r="J2706"/>
    </row>
    <row r="2707" spans="2:10" ht="15">
      <c r="B2707"/>
      <c r="C2707"/>
      <c r="D2707"/>
      <c r="I2707"/>
      <c r="J2707"/>
    </row>
    <row r="2708" spans="2:10" ht="15">
      <c r="B2708"/>
      <c r="C2708"/>
      <c r="D2708"/>
      <c r="I2708"/>
      <c r="J2708"/>
    </row>
    <row r="2709" spans="2:10" ht="15">
      <c r="B2709"/>
      <c r="C2709"/>
      <c r="D2709"/>
      <c r="I2709"/>
      <c r="J2709"/>
    </row>
    <row r="2710" spans="2:10" ht="15">
      <c r="B2710"/>
      <c r="C2710"/>
      <c r="D2710"/>
      <c r="I2710"/>
      <c r="J2710"/>
    </row>
    <row r="2711" spans="2:10" ht="15">
      <c r="B2711"/>
      <c r="C2711"/>
      <c r="D2711"/>
      <c r="I2711"/>
      <c r="J2711"/>
    </row>
    <row r="2712" spans="2:10" ht="15">
      <c r="B2712"/>
      <c r="C2712"/>
      <c r="D2712"/>
      <c r="I2712"/>
      <c r="J2712"/>
    </row>
    <row r="2713" spans="2:10" ht="15">
      <c r="B2713"/>
      <c r="C2713"/>
      <c r="D2713"/>
      <c r="I2713"/>
      <c r="J2713"/>
    </row>
    <row r="2714" spans="2:10" ht="15">
      <c r="B2714"/>
      <c r="C2714"/>
      <c r="D2714"/>
      <c r="I2714"/>
      <c r="J2714"/>
    </row>
    <row r="2715" spans="2:10" ht="15">
      <c r="B2715"/>
      <c r="C2715"/>
      <c r="D2715"/>
      <c r="I2715"/>
      <c r="J2715"/>
    </row>
    <row r="2716" spans="2:10" ht="15">
      <c r="B2716"/>
      <c r="C2716"/>
      <c r="D2716"/>
      <c r="I2716"/>
      <c r="J2716"/>
    </row>
    <row r="2717" spans="2:10" ht="15">
      <c r="B2717"/>
      <c r="C2717"/>
      <c r="D2717"/>
      <c r="I2717"/>
      <c r="J2717"/>
    </row>
    <row r="2718" spans="2:10" ht="15">
      <c r="B2718"/>
      <c r="C2718"/>
      <c r="D2718"/>
      <c r="I2718"/>
      <c r="J2718"/>
    </row>
    <row r="2719" spans="2:10" ht="15">
      <c r="B2719"/>
      <c r="C2719"/>
      <c r="D2719"/>
      <c r="I2719"/>
      <c r="J2719"/>
    </row>
    <row r="2720" spans="2:10" ht="15">
      <c r="B2720"/>
      <c r="C2720"/>
      <c r="D2720"/>
      <c r="I2720"/>
      <c r="J2720"/>
    </row>
    <row r="2721" spans="2:10" ht="15">
      <c r="B2721"/>
      <c r="C2721"/>
      <c r="D2721"/>
      <c r="I2721"/>
      <c r="J2721"/>
    </row>
    <row r="2722" spans="2:10" ht="15">
      <c r="B2722"/>
      <c r="C2722"/>
      <c r="D2722"/>
      <c r="I2722"/>
      <c r="J2722"/>
    </row>
    <row r="2723" spans="2:10" ht="15">
      <c r="B2723"/>
      <c r="C2723"/>
      <c r="D2723"/>
      <c r="I2723"/>
      <c r="J2723"/>
    </row>
    <row r="2724" spans="2:10" ht="15">
      <c r="B2724"/>
      <c r="C2724"/>
      <c r="D2724"/>
      <c r="I2724"/>
      <c r="J2724"/>
    </row>
    <row r="2725" spans="2:10" ht="15">
      <c r="B2725"/>
      <c r="C2725"/>
      <c r="D2725"/>
      <c r="I2725"/>
      <c r="J2725"/>
    </row>
    <row r="2726" spans="2:10" ht="15">
      <c r="B2726"/>
      <c r="C2726"/>
      <c r="D2726"/>
      <c r="I2726"/>
      <c r="J2726"/>
    </row>
    <row r="2727" spans="2:10" ht="15">
      <c r="B2727"/>
      <c r="C2727"/>
      <c r="D2727"/>
      <c r="I2727"/>
      <c r="J2727"/>
    </row>
    <row r="2728" spans="2:10" ht="15">
      <c r="B2728"/>
      <c r="C2728"/>
      <c r="D2728"/>
      <c r="I2728"/>
      <c r="J2728"/>
    </row>
    <row r="2729" spans="2:10" ht="15">
      <c r="B2729"/>
      <c r="C2729"/>
      <c r="D2729"/>
      <c r="I2729"/>
      <c r="J2729"/>
    </row>
    <row r="2730" spans="2:10" ht="15">
      <c r="B2730"/>
      <c r="C2730"/>
      <c r="D2730"/>
      <c r="I2730"/>
      <c r="J2730"/>
    </row>
    <row r="2731" spans="2:10" ht="15">
      <c r="B2731"/>
      <c r="C2731"/>
      <c r="D2731"/>
      <c r="I2731"/>
      <c r="J2731"/>
    </row>
    <row r="2732" spans="2:10" ht="15">
      <c r="B2732"/>
      <c r="C2732"/>
      <c r="D2732"/>
      <c r="I2732"/>
      <c r="J2732"/>
    </row>
    <row r="2733" spans="2:10" ht="15">
      <c r="B2733"/>
      <c r="C2733"/>
      <c r="D2733"/>
      <c r="I2733"/>
      <c r="J2733"/>
    </row>
    <row r="2734" spans="2:10" ht="15">
      <c r="B2734"/>
      <c r="C2734"/>
      <c r="D2734"/>
      <c r="I2734"/>
      <c r="J2734"/>
    </row>
    <row r="2735" spans="2:10" ht="15">
      <c r="B2735"/>
      <c r="C2735"/>
      <c r="D2735"/>
      <c r="I2735"/>
      <c r="J2735"/>
    </row>
    <row r="2736" spans="2:10" ht="15">
      <c r="B2736"/>
      <c r="C2736"/>
      <c r="D2736"/>
      <c r="I2736"/>
      <c r="J2736"/>
    </row>
    <row r="2737" spans="2:10" ht="15">
      <c r="B2737"/>
      <c r="C2737"/>
      <c r="D2737"/>
      <c r="I2737"/>
      <c r="J2737"/>
    </row>
    <row r="2738" spans="2:10" ht="15">
      <c r="B2738"/>
      <c r="C2738"/>
      <c r="D2738"/>
      <c r="I2738"/>
      <c r="J2738"/>
    </row>
    <row r="2739" spans="2:10" ht="15">
      <c r="B2739"/>
      <c r="C2739"/>
      <c r="D2739"/>
      <c r="I2739"/>
      <c r="J2739"/>
    </row>
    <row r="2740" spans="2:10" ht="15">
      <c r="B2740"/>
      <c r="C2740"/>
      <c r="D2740"/>
      <c r="I2740"/>
      <c r="J2740"/>
    </row>
    <row r="2741" spans="2:10" ht="15">
      <c r="B2741"/>
      <c r="C2741"/>
      <c r="D2741"/>
      <c r="I2741"/>
      <c r="J2741"/>
    </row>
    <row r="2742" spans="2:10" ht="15">
      <c r="B2742"/>
      <c r="C2742"/>
      <c r="D2742"/>
      <c r="I2742"/>
      <c r="J2742"/>
    </row>
    <row r="2743" spans="2:10" ht="15">
      <c r="B2743"/>
      <c r="C2743"/>
      <c r="D2743"/>
      <c r="I2743"/>
      <c r="J2743"/>
    </row>
    <row r="2744" spans="2:10" ht="15">
      <c r="B2744"/>
      <c r="C2744"/>
      <c r="D2744"/>
      <c r="I2744"/>
      <c r="J2744"/>
    </row>
    <row r="2745" spans="2:10" ht="15">
      <c r="B2745"/>
      <c r="C2745"/>
      <c r="D2745"/>
      <c r="I2745"/>
      <c r="J2745"/>
    </row>
    <row r="2746" spans="2:10" ht="15">
      <c r="B2746"/>
      <c r="C2746"/>
      <c r="D2746"/>
      <c r="I2746"/>
      <c r="J2746"/>
    </row>
    <row r="2747" spans="2:10" ht="15">
      <c r="B2747"/>
      <c r="C2747"/>
      <c r="D2747"/>
      <c r="I2747"/>
      <c r="J2747"/>
    </row>
    <row r="2748" spans="2:10" ht="15">
      <c r="B2748"/>
      <c r="C2748"/>
      <c r="D2748"/>
      <c r="I2748"/>
      <c r="J2748"/>
    </row>
    <row r="2749" spans="2:10" ht="15">
      <c r="B2749"/>
      <c r="C2749"/>
      <c r="D2749"/>
      <c r="I2749"/>
      <c r="J2749"/>
    </row>
    <row r="2750" spans="2:10" ht="15">
      <c r="B2750"/>
      <c r="C2750"/>
      <c r="D2750"/>
      <c r="I2750"/>
      <c r="J2750"/>
    </row>
    <row r="2751" spans="2:10" ht="15">
      <c r="B2751"/>
      <c r="C2751"/>
      <c r="D2751"/>
      <c r="I2751"/>
      <c r="J2751"/>
    </row>
    <row r="2752" spans="2:10" ht="15">
      <c r="B2752"/>
      <c r="C2752"/>
      <c r="D2752"/>
      <c r="I2752"/>
      <c r="J2752"/>
    </row>
    <row r="2753" spans="2:10" ht="15">
      <c r="B2753"/>
      <c r="C2753"/>
      <c r="D2753"/>
      <c r="I2753"/>
      <c r="J2753"/>
    </row>
    <row r="2754" spans="2:10" ht="15">
      <c r="B2754"/>
      <c r="C2754"/>
      <c r="D2754"/>
      <c r="I2754"/>
      <c r="J2754"/>
    </row>
    <row r="2755" spans="2:10" ht="15">
      <c r="B2755"/>
      <c r="C2755"/>
      <c r="D2755"/>
      <c r="I2755"/>
      <c r="J2755"/>
    </row>
    <row r="2756" spans="2:10" ht="15">
      <c r="B2756"/>
      <c r="C2756"/>
      <c r="D2756"/>
      <c r="I2756"/>
      <c r="J2756"/>
    </row>
    <row r="2757" spans="2:10" ht="15">
      <c r="B2757"/>
      <c r="C2757"/>
      <c r="D2757"/>
      <c r="I2757"/>
      <c r="J2757"/>
    </row>
    <row r="2758" spans="2:10" ht="15">
      <c r="B2758"/>
      <c r="C2758"/>
      <c r="D2758"/>
      <c r="I2758"/>
      <c r="J2758"/>
    </row>
    <row r="2759" spans="2:10" ht="15">
      <c r="B2759"/>
      <c r="C2759"/>
      <c r="D2759"/>
      <c r="I2759"/>
      <c r="J2759"/>
    </row>
    <row r="2760" spans="2:10" ht="15">
      <c r="B2760"/>
      <c r="C2760"/>
      <c r="D2760"/>
      <c r="I2760"/>
      <c r="J2760"/>
    </row>
    <row r="2761" spans="2:10" ht="15">
      <c r="B2761"/>
      <c r="C2761"/>
      <c r="D2761"/>
      <c r="I2761"/>
      <c r="J2761"/>
    </row>
    <row r="2762" spans="2:10" ht="15">
      <c r="B2762"/>
      <c r="C2762"/>
      <c r="D2762"/>
      <c r="I2762"/>
      <c r="J2762"/>
    </row>
    <row r="2763" spans="2:10" ht="15">
      <c r="B2763"/>
      <c r="C2763"/>
      <c r="D2763"/>
      <c r="I2763"/>
      <c r="J2763"/>
    </row>
    <row r="2764" spans="2:10" ht="15">
      <c r="B2764"/>
      <c r="C2764"/>
      <c r="D2764"/>
      <c r="I2764"/>
      <c r="J2764"/>
    </row>
    <row r="2765" spans="2:10" ht="15">
      <c r="B2765"/>
      <c r="C2765"/>
      <c r="D2765"/>
      <c r="I2765"/>
      <c r="J2765"/>
    </row>
    <row r="2766" spans="2:10" ht="15">
      <c r="B2766"/>
      <c r="C2766"/>
      <c r="D2766"/>
      <c r="I2766"/>
      <c r="J2766"/>
    </row>
    <row r="2767" spans="2:10" ht="15">
      <c r="B2767"/>
      <c r="C2767"/>
      <c r="D2767"/>
      <c r="I2767"/>
      <c r="J2767"/>
    </row>
    <row r="2768" spans="2:10" ht="15">
      <c r="B2768"/>
      <c r="C2768"/>
      <c r="D2768"/>
      <c r="I2768"/>
      <c r="J2768"/>
    </row>
    <row r="2769" spans="2:10" ht="15">
      <c r="B2769"/>
      <c r="C2769"/>
      <c r="D2769"/>
      <c r="I2769"/>
      <c r="J2769"/>
    </row>
    <row r="2770" spans="2:10" ht="15">
      <c r="B2770"/>
      <c r="C2770"/>
      <c r="D2770"/>
      <c r="I2770"/>
      <c r="J2770"/>
    </row>
    <row r="2771" spans="2:10" ht="15">
      <c r="B2771"/>
      <c r="C2771"/>
      <c r="D2771"/>
      <c r="I2771"/>
      <c r="J2771"/>
    </row>
    <row r="2772" spans="2:10" ht="15">
      <c r="B2772"/>
      <c r="C2772"/>
      <c r="D2772"/>
      <c r="I2772"/>
      <c r="J2772"/>
    </row>
    <row r="2773" spans="2:10" ht="15">
      <c r="B2773"/>
      <c r="C2773"/>
      <c r="D2773"/>
      <c r="I2773"/>
      <c r="J2773"/>
    </row>
    <row r="2774" spans="2:10" ht="15">
      <c r="B2774"/>
      <c r="C2774"/>
      <c r="D2774"/>
      <c r="I2774"/>
      <c r="J2774"/>
    </row>
    <row r="2775" spans="2:10" ht="15">
      <c r="B2775"/>
      <c r="C2775"/>
      <c r="D2775"/>
      <c r="I2775"/>
      <c r="J2775"/>
    </row>
    <row r="2776" spans="2:10" ht="15">
      <c r="B2776"/>
      <c r="C2776"/>
      <c r="D2776"/>
      <c r="I2776"/>
      <c r="J2776"/>
    </row>
    <row r="2777" spans="2:10" ht="15">
      <c r="B2777"/>
      <c r="C2777"/>
      <c r="D2777"/>
      <c r="I2777"/>
      <c r="J2777"/>
    </row>
    <row r="2778" spans="2:10" ht="15">
      <c r="B2778"/>
      <c r="C2778"/>
      <c r="D2778"/>
      <c r="I2778"/>
      <c r="J2778"/>
    </row>
    <row r="2779" spans="2:10" ht="15">
      <c r="B2779"/>
      <c r="C2779"/>
      <c r="D2779"/>
      <c r="I2779"/>
      <c r="J2779"/>
    </row>
    <row r="2780" spans="2:10" ht="15">
      <c r="B2780"/>
      <c r="C2780"/>
      <c r="D2780"/>
      <c r="I2780"/>
      <c r="J2780"/>
    </row>
    <row r="2781" spans="2:10" ht="15">
      <c r="B2781"/>
      <c r="C2781"/>
      <c r="D2781"/>
      <c r="I2781"/>
      <c r="J2781"/>
    </row>
    <row r="2782" spans="2:10" ht="15">
      <c r="B2782"/>
      <c r="C2782"/>
      <c r="D2782"/>
      <c r="I2782"/>
      <c r="J2782"/>
    </row>
    <row r="2783" spans="2:10" ht="15">
      <c r="B2783"/>
      <c r="C2783"/>
      <c r="D2783"/>
      <c r="I2783"/>
      <c r="J2783"/>
    </row>
    <row r="2784" spans="2:10" ht="15">
      <c r="B2784"/>
      <c r="C2784"/>
      <c r="D2784"/>
      <c r="I2784"/>
      <c r="J2784"/>
    </row>
    <row r="2785" spans="2:10" ht="15">
      <c r="B2785"/>
      <c r="C2785"/>
      <c r="D2785"/>
      <c r="I2785"/>
      <c r="J2785"/>
    </row>
    <row r="2786" spans="2:10" ht="15">
      <c r="B2786"/>
      <c r="C2786"/>
      <c r="D2786"/>
      <c r="I2786"/>
      <c r="J2786"/>
    </row>
    <row r="2787" spans="2:10" ht="15">
      <c r="B2787"/>
      <c r="C2787"/>
      <c r="D2787"/>
      <c r="I2787"/>
      <c r="J2787"/>
    </row>
    <row r="2788" spans="2:10" ht="15">
      <c r="B2788"/>
      <c r="C2788"/>
      <c r="D2788"/>
      <c r="I2788"/>
      <c r="J2788"/>
    </row>
    <row r="2789" spans="2:10" ht="15">
      <c r="B2789"/>
      <c r="C2789"/>
      <c r="D2789"/>
      <c r="I2789"/>
      <c r="J2789"/>
    </row>
    <row r="2790" spans="2:10" ht="15">
      <c r="B2790"/>
      <c r="C2790"/>
      <c r="D2790"/>
      <c r="I2790"/>
      <c r="J2790"/>
    </row>
    <row r="2791" spans="2:10" ht="15">
      <c r="B2791"/>
      <c r="C2791"/>
      <c r="D2791"/>
      <c r="I2791"/>
      <c r="J2791"/>
    </row>
    <row r="2792" spans="2:10" ht="15">
      <c r="B2792"/>
      <c r="C2792"/>
      <c r="D2792"/>
      <c r="I2792"/>
      <c r="J2792"/>
    </row>
    <row r="2793" spans="2:10" ht="15">
      <c r="B2793"/>
      <c r="C2793"/>
      <c r="D2793"/>
      <c r="I2793"/>
      <c r="J2793"/>
    </row>
    <row r="2794" spans="2:10" ht="15">
      <c r="B2794"/>
      <c r="C2794"/>
      <c r="D2794"/>
      <c r="I2794"/>
      <c r="J2794"/>
    </row>
    <row r="2795" spans="2:10" ht="15">
      <c r="B2795"/>
      <c r="C2795"/>
      <c r="D2795"/>
      <c r="I2795"/>
      <c r="J2795"/>
    </row>
    <row r="2796" spans="2:10" ht="15">
      <c r="B2796"/>
      <c r="C2796"/>
      <c r="D2796"/>
      <c r="I2796"/>
      <c r="J2796"/>
    </row>
    <row r="2797" spans="2:10" ht="15">
      <c r="B2797"/>
      <c r="C2797"/>
      <c r="D2797"/>
      <c r="I2797"/>
      <c r="J2797"/>
    </row>
    <row r="2798" spans="2:10" ht="15">
      <c r="B2798"/>
      <c r="C2798"/>
      <c r="D2798"/>
      <c r="I2798"/>
      <c r="J2798"/>
    </row>
    <row r="2799" spans="2:10" ht="15">
      <c r="B2799"/>
      <c r="C2799"/>
      <c r="D2799"/>
      <c r="I2799"/>
      <c r="J2799"/>
    </row>
    <row r="2800" spans="2:10" ht="15">
      <c r="B2800"/>
      <c r="C2800"/>
      <c r="D2800"/>
      <c r="I2800"/>
      <c r="J2800"/>
    </row>
    <row r="2801" spans="2:10" ht="15">
      <c r="B2801"/>
      <c r="C2801"/>
      <c r="D2801"/>
      <c r="I2801"/>
      <c r="J2801"/>
    </row>
    <row r="2802" spans="2:10" ht="15">
      <c r="B2802"/>
      <c r="C2802"/>
      <c r="D2802"/>
      <c r="I2802"/>
      <c r="J2802"/>
    </row>
    <row r="2803" spans="2:10" ht="15">
      <c r="B2803"/>
      <c r="C2803"/>
      <c r="D2803"/>
      <c r="I2803"/>
      <c r="J2803"/>
    </row>
    <row r="2804" spans="2:10" ht="15">
      <c r="B2804"/>
      <c r="C2804"/>
      <c r="D2804"/>
      <c r="I2804"/>
      <c r="J2804"/>
    </row>
    <row r="2805" spans="2:10" ht="15">
      <c r="B2805"/>
      <c r="C2805"/>
      <c r="D2805"/>
      <c r="I2805"/>
      <c r="J2805"/>
    </row>
    <row r="2806" spans="2:10" ht="15">
      <c r="B2806"/>
      <c r="C2806"/>
      <c r="D2806"/>
      <c r="I2806"/>
      <c r="J2806"/>
    </row>
    <row r="2807" spans="2:10" ht="15">
      <c r="B2807"/>
      <c r="C2807"/>
      <c r="D2807"/>
      <c r="I2807"/>
      <c r="J2807"/>
    </row>
    <row r="2808" spans="2:10" ht="15">
      <c r="B2808"/>
      <c r="C2808"/>
      <c r="D2808"/>
      <c r="I2808"/>
      <c r="J2808"/>
    </row>
    <row r="2809" spans="2:10" ht="15">
      <c r="B2809"/>
      <c r="C2809"/>
      <c r="D2809"/>
      <c r="I2809"/>
      <c r="J2809"/>
    </row>
    <row r="2810" spans="2:10" ht="15">
      <c r="B2810"/>
      <c r="C2810"/>
      <c r="D2810"/>
      <c r="I2810"/>
      <c r="J2810"/>
    </row>
    <row r="2811" spans="2:10" ht="15">
      <c r="B2811"/>
      <c r="C2811"/>
      <c r="D2811"/>
      <c r="I2811"/>
      <c r="J2811"/>
    </row>
    <row r="2812" spans="2:10" ht="15">
      <c r="B2812"/>
      <c r="C2812"/>
      <c r="D2812"/>
      <c r="I2812"/>
      <c r="J2812"/>
    </row>
    <row r="2813" spans="2:10" ht="15">
      <c r="B2813"/>
      <c r="C2813"/>
      <c r="D2813"/>
      <c r="I2813"/>
      <c r="J2813"/>
    </row>
    <row r="2814" spans="2:10" ht="15">
      <c r="B2814"/>
      <c r="C2814"/>
      <c r="D2814"/>
      <c r="I2814"/>
      <c r="J2814"/>
    </row>
    <row r="2815" spans="2:10" ht="15">
      <c r="B2815"/>
      <c r="C2815"/>
      <c r="D2815"/>
      <c r="I2815"/>
      <c r="J2815"/>
    </row>
    <row r="2816" spans="2:10" ht="15">
      <c r="B2816"/>
      <c r="C2816"/>
      <c r="D2816"/>
      <c r="I2816"/>
      <c r="J2816"/>
    </row>
    <row r="2817" spans="2:10" ht="15">
      <c r="B2817"/>
      <c r="C2817"/>
      <c r="D2817"/>
      <c r="I2817"/>
      <c r="J2817"/>
    </row>
    <row r="2818" spans="2:10" ht="15">
      <c r="B2818"/>
      <c r="C2818"/>
      <c r="D2818"/>
      <c r="I2818"/>
      <c r="J2818"/>
    </row>
    <row r="2819" spans="2:10" ht="15">
      <c r="B2819"/>
      <c r="C2819"/>
      <c r="D2819"/>
      <c r="I2819"/>
      <c r="J2819"/>
    </row>
    <row r="2820" spans="2:10" ht="15">
      <c r="B2820"/>
      <c r="C2820"/>
      <c r="D2820"/>
      <c r="I2820"/>
      <c r="J2820"/>
    </row>
    <row r="2821" spans="2:10" ht="15">
      <c r="B2821"/>
      <c r="C2821"/>
      <c r="D2821"/>
      <c r="I2821"/>
      <c r="J2821"/>
    </row>
    <row r="2822" spans="2:10" ht="15">
      <c r="B2822"/>
      <c r="C2822"/>
      <c r="D2822"/>
      <c r="I2822"/>
      <c r="J2822"/>
    </row>
    <row r="2823" spans="2:10" ht="15">
      <c r="B2823"/>
      <c r="C2823"/>
      <c r="D2823"/>
      <c r="I2823"/>
      <c r="J2823"/>
    </row>
    <row r="2824" spans="2:10" ht="15">
      <c r="B2824"/>
      <c r="C2824"/>
      <c r="D2824"/>
      <c r="I2824"/>
      <c r="J2824"/>
    </row>
    <row r="2825" spans="2:10" ht="15">
      <c r="B2825"/>
      <c r="C2825"/>
      <c r="D2825"/>
      <c r="I2825"/>
      <c r="J2825"/>
    </row>
    <row r="2826" spans="2:10" ht="15">
      <c r="B2826"/>
      <c r="C2826"/>
      <c r="D2826"/>
      <c r="I2826"/>
      <c r="J2826"/>
    </row>
    <row r="2827" spans="2:10" ht="15">
      <c r="B2827"/>
      <c r="C2827"/>
      <c r="D2827"/>
      <c r="I2827"/>
      <c r="J2827"/>
    </row>
    <row r="2828" spans="2:10" ht="15">
      <c r="B2828"/>
      <c r="C2828"/>
      <c r="D2828"/>
      <c r="I2828"/>
      <c r="J2828"/>
    </row>
    <row r="2829" spans="2:10" ht="15">
      <c r="B2829"/>
      <c r="C2829"/>
      <c r="D2829"/>
      <c r="I2829"/>
      <c r="J2829"/>
    </row>
    <row r="2830" spans="2:10" ht="15">
      <c r="B2830"/>
      <c r="C2830"/>
      <c r="D2830"/>
      <c r="I2830"/>
      <c r="J2830"/>
    </row>
    <row r="2831" spans="2:10" ht="15">
      <c r="B2831"/>
      <c r="C2831"/>
      <c r="D2831"/>
      <c r="I2831"/>
      <c r="J2831"/>
    </row>
    <row r="2832" spans="2:10" ht="15">
      <c r="B2832"/>
      <c r="C2832"/>
      <c r="D2832"/>
      <c r="I2832"/>
      <c r="J2832"/>
    </row>
    <row r="2833" spans="2:10" ht="15">
      <c r="B2833"/>
      <c r="C2833"/>
      <c r="D2833"/>
      <c r="I2833"/>
      <c r="J2833"/>
    </row>
    <row r="2834" spans="2:10" ht="15">
      <c r="B2834"/>
      <c r="C2834"/>
      <c r="D2834"/>
      <c r="I2834"/>
      <c r="J2834"/>
    </row>
    <row r="2835" spans="2:10" ht="15">
      <c r="B2835"/>
      <c r="C2835"/>
      <c r="D2835"/>
      <c r="I2835"/>
      <c r="J2835"/>
    </row>
    <row r="2836" spans="2:10" ht="15">
      <c r="B2836"/>
      <c r="C2836"/>
      <c r="D2836"/>
      <c r="I2836"/>
      <c r="J2836"/>
    </row>
    <row r="2837" spans="2:10" ht="15">
      <c r="B2837"/>
      <c r="C2837"/>
      <c r="D2837"/>
      <c r="I2837"/>
      <c r="J2837"/>
    </row>
    <row r="2838" spans="2:10" ht="15">
      <c r="B2838"/>
      <c r="C2838"/>
      <c r="D2838"/>
      <c r="I2838"/>
      <c r="J2838"/>
    </row>
    <row r="2839" spans="2:10" ht="15">
      <c r="B2839"/>
      <c r="C2839"/>
      <c r="D2839"/>
      <c r="I2839"/>
      <c r="J2839"/>
    </row>
    <row r="2840" spans="2:10" ht="15">
      <c r="B2840"/>
      <c r="C2840"/>
      <c r="D2840"/>
      <c r="I2840"/>
      <c r="J2840"/>
    </row>
    <row r="2841" spans="2:10" ht="15">
      <c r="B2841"/>
      <c r="C2841"/>
      <c r="D2841"/>
      <c r="I2841"/>
      <c r="J2841"/>
    </row>
    <row r="2842" spans="2:10" ht="15">
      <c r="B2842"/>
      <c r="C2842"/>
      <c r="D2842"/>
      <c r="I2842"/>
      <c r="J2842"/>
    </row>
    <row r="2843" spans="2:10" ht="15">
      <c r="B2843"/>
      <c r="C2843"/>
      <c r="D2843"/>
      <c r="I2843"/>
      <c r="J2843"/>
    </row>
    <row r="2844" spans="2:10" ht="15">
      <c r="B2844"/>
      <c r="C2844"/>
      <c r="D2844"/>
      <c r="I2844"/>
      <c r="J2844"/>
    </row>
    <row r="2845" spans="2:10" ht="15">
      <c r="B2845"/>
      <c r="C2845"/>
      <c r="D2845"/>
      <c r="I2845"/>
      <c r="J2845"/>
    </row>
    <row r="2846" spans="2:10" ht="15">
      <c r="B2846"/>
      <c r="C2846"/>
      <c r="D2846"/>
      <c r="I2846"/>
      <c r="J2846"/>
    </row>
    <row r="2847" spans="2:10" ht="15">
      <c r="B2847"/>
      <c r="C2847"/>
      <c r="D2847"/>
      <c r="I2847"/>
      <c r="J2847"/>
    </row>
    <row r="2848" spans="2:10" ht="15">
      <c r="B2848"/>
      <c r="C2848"/>
      <c r="D2848"/>
      <c r="I2848"/>
      <c r="J2848"/>
    </row>
    <row r="2849" spans="2:10" ht="15">
      <c r="B2849"/>
      <c r="C2849"/>
      <c r="D2849"/>
      <c r="I2849"/>
      <c r="J2849"/>
    </row>
    <row r="2850" spans="2:10" ht="15">
      <c r="B2850"/>
      <c r="C2850"/>
      <c r="D2850"/>
      <c r="I2850"/>
      <c r="J2850"/>
    </row>
    <row r="2851" spans="2:10" ht="15">
      <c r="B2851"/>
      <c r="C2851"/>
      <c r="D2851"/>
      <c r="I2851"/>
      <c r="J2851"/>
    </row>
    <row r="2852" spans="2:10" ht="15">
      <c r="B2852"/>
      <c r="C2852"/>
      <c r="D2852"/>
      <c r="I2852"/>
      <c r="J2852"/>
    </row>
    <row r="2853" spans="2:10" ht="15">
      <c r="B2853"/>
      <c r="C2853"/>
      <c r="D2853"/>
      <c r="I2853"/>
      <c r="J2853"/>
    </row>
    <row r="2854" spans="2:10" ht="15">
      <c r="B2854"/>
      <c r="C2854"/>
      <c r="D2854"/>
      <c r="I2854"/>
      <c r="J2854"/>
    </row>
    <row r="2855" spans="2:10" ht="15">
      <c r="B2855"/>
      <c r="C2855"/>
      <c r="D2855"/>
      <c r="I2855"/>
      <c r="J2855"/>
    </row>
    <row r="2856" spans="2:10" ht="15">
      <c r="B2856"/>
      <c r="C2856"/>
      <c r="D2856"/>
      <c r="I2856"/>
      <c r="J2856"/>
    </row>
    <row r="2857" spans="2:10" ht="15">
      <c r="B2857"/>
      <c r="C2857"/>
      <c r="D2857"/>
      <c r="I2857"/>
      <c r="J2857"/>
    </row>
    <row r="2858" spans="2:10" ht="15">
      <c r="B2858"/>
      <c r="C2858"/>
      <c r="D2858"/>
      <c r="I2858"/>
      <c r="J2858"/>
    </row>
    <row r="2859" spans="2:10" ht="15">
      <c r="B2859"/>
      <c r="C2859"/>
      <c r="D2859"/>
      <c r="I2859"/>
      <c r="J2859"/>
    </row>
    <row r="2860" spans="2:10" ht="15">
      <c r="B2860"/>
      <c r="C2860"/>
      <c r="D2860"/>
      <c r="I2860"/>
      <c r="J2860"/>
    </row>
    <row r="2861" spans="2:10" ht="15">
      <c r="B2861"/>
      <c r="C2861"/>
      <c r="D2861"/>
      <c r="I2861"/>
      <c r="J2861"/>
    </row>
    <row r="2862" spans="2:10" ht="15">
      <c r="B2862"/>
      <c r="C2862"/>
      <c r="D2862"/>
      <c r="I2862"/>
      <c r="J2862"/>
    </row>
    <row r="2863" spans="2:10" ht="15">
      <c r="B2863"/>
      <c r="C2863"/>
      <c r="D2863"/>
      <c r="I2863"/>
      <c r="J2863"/>
    </row>
    <row r="2864" spans="2:10" ht="15">
      <c r="B2864"/>
      <c r="C2864"/>
      <c r="D2864"/>
      <c r="I2864"/>
      <c r="J2864"/>
    </row>
    <row r="2865" spans="2:10" ht="15">
      <c r="B2865"/>
      <c r="C2865"/>
      <c r="D2865"/>
      <c r="I2865"/>
      <c r="J2865"/>
    </row>
    <row r="2866" spans="2:10" ht="15">
      <c r="B2866"/>
      <c r="C2866"/>
      <c r="D2866"/>
      <c r="I2866"/>
      <c r="J2866"/>
    </row>
    <row r="2867" spans="2:10" ht="15">
      <c r="B2867"/>
      <c r="C2867"/>
      <c r="D2867"/>
      <c r="I2867"/>
      <c r="J2867"/>
    </row>
    <row r="2868" spans="2:10" ht="15">
      <c r="B2868"/>
      <c r="C2868"/>
      <c r="D2868"/>
      <c r="I2868"/>
      <c r="J2868"/>
    </row>
    <row r="2869" spans="2:10" ht="15">
      <c r="B2869"/>
      <c r="C2869"/>
      <c r="D2869"/>
      <c r="I2869"/>
      <c r="J2869"/>
    </row>
    <row r="2870" spans="2:10" ht="15">
      <c r="B2870"/>
      <c r="C2870"/>
      <c r="D2870"/>
      <c r="I2870"/>
      <c r="J2870"/>
    </row>
    <row r="2871" spans="2:10" ht="15">
      <c r="B2871"/>
      <c r="C2871"/>
      <c r="D2871"/>
      <c r="I2871"/>
      <c r="J2871"/>
    </row>
    <row r="2872" spans="2:10" ht="15">
      <c r="B2872"/>
      <c r="C2872"/>
      <c r="D2872"/>
      <c r="I2872"/>
      <c r="J2872"/>
    </row>
    <row r="2873" spans="2:10" ht="15">
      <c r="B2873"/>
      <c r="C2873"/>
      <c r="D2873"/>
      <c r="I2873"/>
      <c r="J2873"/>
    </row>
    <row r="2874" spans="2:10" ht="15">
      <c r="B2874"/>
      <c r="C2874"/>
      <c r="D2874"/>
      <c r="I2874"/>
      <c r="J2874"/>
    </row>
    <row r="2875" spans="2:10" ht="15">
      <c r="B2875"/>
      <c r="C2875"/>
      <c r="D2875"/>
      <c r="I2875"/>
      <c r="J2875"/>
    </row>
    <row r="2876" spans="2:10" ht="15">
      <c r="B2876"/>
      <c r="C2876"/>
      <c r="D2876"/>
      <c r="I2876"/>
      <c r="J2876"/>
    </row>
    <row r="2877" spans="2:10" ht="15">
      <c r="B2877"/>
      <c r="C2877"/>
      <c r="D2877"/>
      <c r="I2877"/>
      <c r="J2877"/>
    </row>
    <row r="2878" spans="2:10" ht="15">
      <c r="B2878"/>
      <c r="C2878"/>
      <c r="D2878"/>
      <c r="I2878"/>
      <c r="J2878"/>
    </row>
    <row r="2879" spans="2:10" ht="15">
      <c r="B2879"/>
      <c r="C2879"/>
      <c r="D2879"/>
      <c r="I2879"/>
      <c r="J2879"/>
    </row>
    <row r="2880" spans="2:10" ht="15">
      <c r="B2880"/>
      <c r="C2880"/>
      <c r="D2880"/>
      <c r="I2880"/>
      <c r="J2880"/>
    </row>
    <row r="2881" spans="2:10" ht="15">
      <c r="B2881"/>
      <c r="C2881"/>
      <c r="D2881"/>
      <c r="I2881"/>
      <c r="J2881"/>
    </row>
    <row r="2882" spans="2:10" ht="15">
      <c r="B2882"/>
      <c r="C2882"/>
      <c r="D2882"/>
      <c r="I2882"/>
      <c r="J2882"/>
    </row>
    <row r="2883" spans="2:10" ht="15">
      <c r="B2883"/>
      <c r="C2883"/>
      <c r="D2883"/>
      <c r="I2883"/>
      <c r="J2883"/>
    </row>
    <row r="2884" spans="2:10" ht="15">
      <c r="B2884"/>
      <c r="C2884"/>
      <c r="D2884"/>
      <c r="I2884"/>
      <c r="J2884"/>
    </row>
    <row r="2885" spans="2:10" ht="15">
      <c r="B2885"/>
      <c r="C2885"/>
      <c r="D2885"/>
      <c r="I2885"/>
      <c r="J2885"/>
    </row>
    <row r="2886" spans="2:10" ht="15">
      <c r="B2886"/>
      <c r="C2886"/>
      <c r="D2886"/>
      <c r="I2886"/>
      <c r="J2886"/>
    </row>
    <row r="2887" spans="2:10" ht="15">
      <c r="B2887"/>
      <c r="C2887"/>
      <c r="D2887"/>
      <c r="I2887"/>
      <c r="J2887"/>
    </row>
    <row r="2888" spans="2:10" ht="15">
      <c r="B2888"/>
      <c r="C2888"/>
      <c r="D2888"/>
      <c r="I2888"/>
      <c r="J2888"/>
    </row>
    <row r="2889" spans="2:10" ht="15">
      <c r="B2889"/>
      <c r="C2889"/>
      <c r="D2889"/>
      <c r="I2889"/>
      <c r="J2889"/>
    </row>
    <row r="2890" spans="2:10" ht="15">
      <c r="B2890"/>
      <c r="C2890"/>
      <c r="D2890"/>
      <c r="I2890"/>
      <c r="J2890"/>
    </row>
    <row r="2891" spans="2:10" ht="15">
      <c r="B2891"/>
      <c r="C2891"/>
      <c r="D2891"/>
      <c r="I2891"/>
      <c r="J2891"/>
    </row>
    <row r="2892" spans="2:10" ht="15">
      <c r="B2892"/>
      <c r="C2892"/>
      <c r="D2892"/>
      <c r="I2892"/>
      <c r="J2892"/>
    </row>
    <row r="2893" spans="2:10" ht="15">
      <c r="B2893"/>
      <c r="C2893"/>
      <c r="D2893"/>
      <c r="I2893"/>
      <c r="J2893"/>
    </row>
    <row r="2894" spans="2:10" ht="15">
      <c r="B2894"/>
      <c r="C2894"/>
      <c r="D2894"/>
      <c r="I2894"/>
      <c r="J2894"/>
    </row>
    <row r="2895" spans="2:10" ht="15">
      <c r="B2895"/>
      <c r="C2895"/>
      <c r="D2895"/>
      <c r="I2895"/>
      <c r="J2895"/>
    </row>
    <row r="2896" spans="2:10" ht="15">
      <c r="B2896"/>
      <c r="C2896"/>
      <c r="D2896"/>
      <c r="I2896"/>
      <c r="J2896"/>
    </row>
    <row r="2897" spans="2:10" ht="15">
      <c r="B2897"/>
      <c r="C2897"/>
      <c r="D2897"/>
      <c r="I2897"/>
      <c r="J2897"/>
    </row>
    <row r="2898" spans="2:10" ht="15">
      <c r="B2898"/>
      <c r="C2898"/>
      <c r="D2898"/>
      <c r="I2898"/>
      <c r="J2898"/>
    </row>
    <row r="2899" spans="2:10" ht="15">
      <c r="B2899"/>
      <c r="C2899"/>
      <c r="D2899"/>
      <c r="I2899"/>
      <c r="J2899"/>
    </row>
    <row r="2900" spans="2:10" ht="15">
      <c r="B2900"/>
      <c r="C2900"/>
      <c r="D2900"/>
      <c r="I2900"/>
      <c r="J2900"/>
    </row>
    <row r="2901" spans="2:10" ht="15">
      <c r="B2901"/>
      <c r="C2901"/>
      <c r="D2901"/>
      <c r="I2901"/>
      <c r="J2901"/>
    </row>
    <row r="2902" spans="2:10" ht="15">
      <c r="B2902"/>
      <c r="C2902"/>
      <c r="D2902"/>
      <c r="I2902"/>
      <c r="J2902"/>
    </row>
    <row r="2903" spans="2:10" ht="15">
      <c r="B2903"/>
      <c r="C2903"/>
      <c r="D2903"/>
      <c r="I2903"/>
      <c r="J2903"/>
    </row>
    <row r="2904" spans="2:10" ht="15">
      <c r="B2904"/>
      <c r="C2904"/>
      <c r="D2904"/>
      <c r="I2904"/>
      <c r="J2904"/>
    </row>
    <row r="2905" spans="2:10" ht="15">
      <c r="B2905"/>
      <c r="C2905"/>
      <c r="D2905"/>
      <c r="I2905"/>
      <c r="J2905"/>
    </row>
    <row r="2906" spans="2:10" ht="15">
      <c r="B2906"/>
      <c r="C2906"/>
      <c r="D2906"/>
      <c r="I2906"/>
      <c r="J2906"/>
    </row>
    <row r="2907" spans="2:10" ht="15">
      <c r="B2907"/>
      <c r="C2907"/>
      <c r="D2907"/>
      <c r="I2907"/>
      <c r="J2907"/>
    </row>
    <row r="2908" spans="2:10" ht="15">
      <c r="B2908"/>
      <c r="C2908"/>
      <c r="D2908"/>
      <c r="I2908"/>
      <c r="J2908"/>
    </row>
    <row r="2909" spans="2:10" ht="15">
      <c r="B2909"/>
      <c r="C2909"/>
      <c r="D2909"/>
      <c r="I2909"/>
      <c r="J2909"/>
    </row>
    <row r="2910" spans="2:10" ht="15">
      <c r="B2910"/>
      <c r="C2910"/>
      <c r="D2910"/>
      <c r="I2910"/>
      <c r="J2910"/>
    </row>
    <row r="2911" spans="2:10" ht="15">
      <c r="B2911"/>
      <c r="C2911"/>
      <c r="D2911"/>
      <c r="I2911"/>
      <c r="J2911"/>
    </row>
    <row r="2912" spans="2:10" ht="15">
      <c r="B2912"/>
      <c r="C2912"/>
      <c r="D2912"/>
      <c r="I2912"/>
      <c r="J2912"/>
    </row>
    <row r="2913" spans="2:10" ht="15">
      <c r="B2913"/>
      <c r="C2913"/>
      <c r="D2913"/>
      <c r="I2913"/>
      <c r="J2913"/>
    </row>
    <row r="2914" spans="2:10" ht="15">
      <c r="B2914"/>
      <c r="C2914"/>
      <c r="D2914"/>
      <c r="I2914"/>
      <c r="J2914"/>
    </row>
    <row r="2915" spans="2:10" ht="15">
      <c r="B2915"/>
      <c r="C2915"/>
      <c r="D2915"/>
      <c r="I2915"/>
      <c r="J2915"/>
    </row>
    <row r="2916" spans="2:10" ht="15">
      <c r="B2916"/>
      <c r="C2916"/>
      <c r="D2916"/>
      <c r="I2916"/>
      <c r="J2916"/>
    </row>
    <row r="2917" spans="2:10" ht="15">
      <c r="B2917"/>
      <c r="C2917"/>
      <c r="D2917"/>
      <c r="I2917"/>
      <c r="J2917"/>
    </row>
    <row r="2918" spans="2:10" ht="15">
      <c r="B2918"/>
      <c r="C2918"/>
      <c r="D2918"/>
      <c r="I2918"/>
      <c r="J2918"/>
    </row>
    <row r="2919" spans="2:10" ht="15">
      <c r="B2919"/>
      <c r="C2919"/>
      <c r="D2919"/>
      <c r="I2919"/>
      <c r="J2919"/>
    </row>
    <row r="2920" spans="2:10" ht="15">
      <c r="B2920"/>
      <c r="C2920"/>
      <c r="D2920"/>
      <c r="I2920"/>
      <c r="J2920"/>
    </row>
    <row r="2921" spans="2:10" ht="15">
      <c r="B2921"/>
      <c r="C2921"/>
      <c r="D2921"/>
      <c r="I2921"/>
      <c r="J2921"/>
    </row>
    <row r="2922" spans="2:10" ht="15">
      <c r="B2922"/>
      <c r="C2922"/>
      <c r="D2922"/>
      <c r="I2922"/>
      <c r="J2922"/>
    </row>
    <row r="2923" spans="2:10" ht="15">
      <c r="B2923"/>
      <c r="C2923"/>
      <c r="D2923"/>
      <c r="I2923"/>
      <c r="J2923"/>
    </row>
    <row r="2924" spans="2:10" ht="15">
      <c r="B2924"/>
      <c r="C2924"/>
      <c r="D2924"/>
      <c r="I2924"/>
      <c r="J2924"/>
    </row>
    <row r="2925" spans="2:10" ht="15">
      <c r="B2925"/>
      <c r="C2925"/>
      <c r="D2925"/>
      <c r="I2925"/>
      <c r="J2925"/>
    </row>
    <row r="2926" spans="2:10" ht="15">
      <c r="B2926"/>
      <c r="C2926"/>
      <c r="D2926"/>
      <c r="I2926"/>
      <c r="J2926"/>
    </row>
    <row r="2927" spans="2:10" ht="15">
      <c r="B2927"/>
      <c r="C2927"/>
      <c r="D2927"/>
      <c r="I2927"/>
      <c r="J2927"/>
    </row>
    <row r="2928" spans="2:10" ht="15">
      <c r="B2928"/>
      <c r="C2928"/>
      <c r="D2928"/>
      <c r="I2928"/>
      <c r="J2928"/>
    </row>
    <row r="2929" spans="2:10" ht="15">
      <c r="B2929"/>
      <c r="C2929"/>
      <c r="D2929"/>
      <c r="I2929"/>
      <c r="J2929"/>
    </row>
    <row r="2930" spans="2:10" ht="15">
      <c r="B2930"/>
      <c r="C2930"/>
      <c r="D2930"/>
      <c r="I2930"/>
      <c r="J2930"/>
    </row>
    <row r="2931" spans="2:10" ht="15">
      <c r="B2931"/>
      <c r="C2931"/>
      <c r="D2931"/>
      <c r="I2931"/>
      <c r="J2931"/>
    </row>
    <row r="2932" spans="2:10" ht="15">
      <c r="B2932"/>
      <c r="C2932"/>
      <c r="D2932"/>
      <c r="I2932"/>
      <c r="J2932"/>
    </row>
    <row r="2933" spans="2:10" ht="15">
      <c r="B2933"/>
      <c r="C2933"/>
      <c r="D2933"/>
      <c r="I2933"/>
      <c r="J2933"/>
    </row>
    <row r="2934" spans="2:10" ht="15">
      <c r="B2934"/>
      <c r="C2934"/>
      <c r="D2934"/>
      <c r="I2934"/>
      <c r="J2934"/>
    </row>
    <row r="2935" spans="2:10" ht="15">
      <c r="B2935"/>
      <c r="C2935"/>
      <c r="D2935"/>
      <c r="I2935"/>
      <c r="J2935"/>
    </row>
    <row r="2936" spans="2:10" ht="15">
      <c r="B2936"/>
      <c r="C2936"/>
      <c r="D2936"/>
      <c r="I2936"/>
      <c r="J2936"/>
    </row>
    <row r="2937" spans="2:10" ht="15">
      <c r="B2937"/>
      <c r="C2937"/>
      <c r="D2937"/>
      <c r="I2937"/>
      <c r="J2937"/>
    </row>
    <row r="2938" spans="2:10" ht="15">
      <c r="B2938"/>
      <c r="C2938"/>
      <c r="D2938"/>
      <c r="I2938"/>
      <c r="J2938"/>
    </row>
    <row r="2939" spans="2:10" ht="15">
      <c r="B2939"/>
      <c r="C2939"/>
      <c r="D2939"/>
      <c r="I2939"/>
      <c r="J2939"/>
    </row>
    <row r="2940" spans="2:10" ht="15">
      <c r="B2940"/>
      <c r="C2940"/>
      <c r="D2940"/>
      <c r="I2940"/>
      <c r="J2940"/>
    </row>
    <row r="2941" spans="2:10" ht="15">
      <c r="B2941"/>
      <c r="C2941"/>
      <c r="D2941"/>
      <c r="I2941"/>
      <c r="J2941"/>
    </row>
    <row r="2942" spans="2:10" ht="15">
      <c r="B2942"/>
      <c r="C2942"/>
      <c r="D2942"/>
      <c r="I2942"/>
      <c r="J2942"/>
    </row>
    <row r="2943" spans="2:10" ht="15">
      <c r="B2943"/>
      <c r="C2943"/>
      <c r="D2943"/>
      <c r="I2943"/>
      <c r="J2943"/>
    </row>
    <row r="2944" spans="2:10" ht="15">
      <c r="B2944"/>
      <c r="C2944"/>
      <c r="D2944"/>
      <c r="I2944"/>
      <c r="J2944"/>
    </row>
    <row r="2945" spans="2:10" ht="15">
      <c r="B2945"/>
      <c r="C2945"/>
      <c r="D2945"/>
      <c r="I2945"/>
      <c r="J2945"/>
    </row>
    <row r="2946" spans="2:10" ht="15">
      <c r="B2946"/>
      <c r="C2946"/>
      <c r="D2946"/>
      <c r="I2946"/>
      <c r="J2946"/>
    </row>
    <row r="2947" spans="2:10" ht="15">
      <c r="B2947"/>
      <c r="C2947"/>
      <c r="D2947"/>
      <c r="I2947"/>
      <c r="J2947"/>
    </row>
    <row r="2948" spans="2:10" ht="15">
      <c r="B2948"/>
      <c r="C2948"/>
      <c r="D2948"/>
      <c r="I2948"/>
      <c r="J2948"/>
    </row>
    <row r="2949" spans="2:10" ht="15">
      <c r="B2949"/>
      <c r="C2949"/>
      <c r="D2949"/>
      <c r="I2949"/>
      <c r="J2949"/>
    </row>
    <row r="2950" spans="2:10" ht="15">
      <c r="B2950"/>
      <c r="C2950"/>
      <c r="D2950"/>
      <c r="I2950"/>
      <c r="J2950"/>
    </row>
    <row r="2951" spans="2:10" ht="15">
      <c r="B2951"/>
      <c r="C2951"/>
      <c r="D2951"/>
      <c r="I2951"/>
      <c r="J2951"/>
    </row>
    <row r="2952" spans="2:10" ht="15">
      <c r="B2952"/>
      <c r="C2952"/>
      <c r="D2952"/>
      <c r="I2952"/>
      <c r="J2952"/>
    </row>
    <row r="2953" spans="2:10" ht="15">
      <c r="B2953"/>
      <c r="C2953"/>
      <c r="D2953"/>
      <c r="I2953"/>
      <c r="J2953"/>
    </row>
    <row r="2954" spans="2:10" ht="15">
      <c r="B2954"/>
      <c r="C2954"/>
      <c r="D2954"/>
      <c r="I2954"/>
      <c r="J2954"/>
    </row>
    <row r="2955" spans="2:10" ht="15">
      <c r="B2955"/>
      <c r="C2955"/>
      <c r="D2955"/>
      <c r="I2955"/>
      <c r="J2955"/>
    </row>
    <row r="2956" spans="2:10" ht="15">
      <c r="B2956"/>
      <c r="C2956"/>
      <c r="D2956"/>
      <c r="I2956"/>
      <c r="J2956"/>
    </row>
    <row r="2957" spans="2:10" ht="15">
      <c r="B2957"/>
      <c r="C2957"/>
      <c r="D2957"/>
      <c r="I2957"/>
      <c r="J2957"/>
    </row>
    <row r="2958" spans="2:10" ht="15">
      <c r="B2958"/>
      <c r="C2958"/>
      <c r="D2958"/>
      <c r="I2958"/>
      <c r="J2958"/>
    </row>
    <row r="2959" spans="2:10" ht="15">
      <c r="B2959"/>
      <c r="C2959"/>
      <c r="D2959"/>
      <c r="I2959"/>
      <c r="J2959"/>
    </row>
    <row r="2960" spans="2:10" ht="15">
      <c r="B2960"/>
      <c r="C2960"/>
      <c r="D2960"/>
      <c r="I2960"/>
      <c r="J2960"/>
    </row>
    <row r="2961" spans="2:10" ht="15">
      <c r="B2961"/>
      <c r="C2961"/>
      <c r="D2961"/>
      <c r="I2961"/>
      <c r="J2961"/>
    </row>
    <row r="2962" spans="2:10" ht="15">
      <c r="B2962"/>
      <c r="C2962"/>
      <c r="D2962"/>
      <c r="I2962"/>
      <c r="J2962"/>
    </row>
    <row r="2963" spans="2:10" ht="15">
      <c r="B2963"/>
      <c r="C2963"/>
      <c r="D2963"/>
      <c r="I2963"/>
      <c r="J2963"/>
    </row>
    <row r="2964" spans="2:10" ht="15">
      <c r="B2964"/>
      <c r="C2964"/>
      <c r="D2964"/>
      <c r="I2964"/>
      <c r="J2964"/>
    </row>
    <row r="2965" spans="2:10" ht="15">
      <c r="B2965"/>
      <c r="C2965"/>
      <c r="D2965"/>
      <c r="I2965"/>
      <c r="J2965"/>
    </row>
    <row r="2966" spans="2:10" ht="15">
      <c r="B2966"/>
      <c r="C2966"/>
      <c r="D2966"/>
      <c r="I2966"/>
      <c r="J2966"/>
    </row>
    <row r="2967" spans="2:10" ht="15">
      <c r="B2967"/>
      <c r="C2967"/>
      <c r="D2967"/>
      <c r="I2967"/>
      <c r="J2967"/>
    </row>
    <row r="2968" spans="2:10" ht="15">
      <c r="B2968"/>
      <c r="C2968"/>
      <c r="D2968"/>
      <c r="I2968"/>
      <c r="J2968"/>
    </row>
    <row r="2969" spans="2:10" ht="15">
      <c r="B2969"/>
      <c r="C2969"/>
      <c r="D2969"/>
      <c r="I2969"/>
      <c r="J2969"/>
    </row>
    <row r="2970" spans="2:10" ht="15">
      <c r="B2970"/>
      <c r="C2970"/>
      <c r="D2970"/>
      <c r="I2970"/>
      <c r="J2970"/>
    </row>
    <row r="2971" spans="2:10" ht="15">
      <c r="B2971"/>
      <c r="C2971"/>
      <c r="D2971"/>
      <c r="I2971"/>
      <c r="J2971"/>
    </row>
    <row r="2972" spans="2:10" ht="15">
      <c r="B2972"/>
      <c r="C2972"/>
      <c r="D2972"/>
      <c r="I2972"/>
      <c r="J2972"/>
    </row>
    <row r="2973" spans="2:10" ht="15">
      <c r="B2973"/>
      <c r="C2973"/>
      <c r="D2973"/>
      <c r="I2973"/>
      <c r="J2973"/>
    </row>
    <row r="2974" spans="2:10" ht="15">
      <c r="B2974"/>
      <c r="C2974"/>
      <c r="D2974"/>
      <c r="I2974"/>
      <c r="J2974"/>
    </row>
    <row r="2975" spans="2:10" ht="15">
      <c r="B2975"/>
      <c r="C2975"/>
      <c r="D2975"/>
      <c r="I2975"/>
      <c r="J2975"/>
    </row>
    <row r="2976" spans="2:10" ht="15">
      <c r="B2976"/>
      <c r="C2976"/>
      <c r="D2976"/>
      <c r="I2976"/>
      <c r="J2976"/>
    </row>
    <row r="2977" spans="2:10" ht="15">
      <c r="B2977"/>
      <c r="C2977"/>
      <c r="D2977"/>
      <c r="I2977"/>
      <c r="J2977"/>
    </row>
    <row r="2978" spans="2:10" ht="15">
      <c r="B2978"/>
      <c r="C2978"/>
      <c r="D2978"/>
      <c r="I2978"/>
      <c r="J2978"/>
    </row>
    <row r="2979" spans="2:10" ht="15">
      <c r="B2979"/>
      <c r="C2979"/>
      <c r="D2979"/>
      <c r="I2979"/>
      <c r="J2979"/>
    </row>
    <row r="2980" spans="2:10" ht="15">
      <c r="B2980"/>
      <c r="C2980"/>
      <c r="D2980"/>
      <c r="I2980"/>
      <c r="J2980"/>
    </row>
    <row r="2981" spans="2:10" ht="15">
      <c r="B2981"/>
      <c r="C2981"/>
      <c r="D2981"/>
      <c r="I2981"/>
      <c r="J2981"/>
    </row>
    <row r="2982" spans="2:10" ht="15">
      <c r="B2982"/>
      <c r="C2982"/>
      <c r="D2982"/>
      <c r="I2982"/>
      <c r="J2982"/>
    </row>
    <row r="2983" spans="2:10" ht="15">
      <c r="B2983"/>
      <c r="C2983"/>
      <c r="D2983"/>
      <c r="I2983"/>
      <c r="J2983"/>
    </row>
    <row r="2984" spans="2:10" ht="15">
      <c r="B2984"/>
      <c r="C2984"/>
      <c r="D2984"/>
      <c r="I2984"/>
      <c r="J2984"/>
    </row>
    <row r="2985" spans="2:10" ht="15">
      <c r="B2985"/>
      <c r="C2985"/>
      <c r="D2985"/>
      <c r="I2985"/>
      <c r="J2985"/>
    </row>
    <row r="2986" spans="2:10" ht="15">
      <c r="B2986"/>
      <c r="C2986"/>
      <c r="D2986"/>
      <c r="I2986"/>
      <c r="J2986"/>
    </row>
    <row r="2987" spans="2:10" ht="15">
      <c r="B2987"/>
      <c r="C2987"/>
      <c r="D2987"/>
      <c r="I2987"/>
      <c r="J2987"/>
    </row>
    <row r="2988" spans="2:10" ht="15">
      <c r="B2988"/>
      <c r="C2988"/>
      <c r="D2988"/>
      <c r="I2988"/>
      <c r="J2988"/>
    </row>
    <row r="2989" spans="2:10" ht="15">
      <c r="B2989"/>
      <c r="C2989"/>
      <c r="D2989"/>
      <c r="I2989"/>
      <c r="J2989"/>
    </row>
    <row r="2990" spans="2:10" ht="15">
      <c r="B2990"/>
      <c r="C2990"/>
      <c r="D2990"/>
      <c r="I2990"/>
      <c r="J2990"/>
    </row>
    <row r="2991" spans="2:10" ht="15">
      <c r="B2991"/>
      <c r="C2991"/>
      <c r="D2991"/>
      <c r="I2991"/>
      <c r="J2991"/>
    </row>
    <row r="2992" spans="2:10" ht="15">
      <c r="B2992"/>
      <c r="C2992"/>
      <c r="D2992"/>
      <c r="I2992"/>
      <c r="J2992"/>
    </row>
    <row r="2993" spans="2:10" ht="15">
      <c r="B2993"/>
      <c r="C2993"/>
      <c r="D2993"/>
      <c r="I2993"/>
      <c r="J2993"/>
    </row>
    <row r="2994" spans="2:10" ht="15">
      <c r="B2994"/>
      <c r="C2994"/>
      <c r="D2994"/>
      <c r="I2994"/>
      <c r="J2994"/>
    </row>
    <row r="2995" spans="2:10" ht="15">
      <c r="B2995"/>
      <c r="C2995"/>
      <c r="D2995"/>
      <c r="I2995"/>
      <c r="J2995"/>
    </row>
    <row r="2996" spans="2:10" ht="15">
      <c r="B2996"/>
      <c r="C2996"/>
      <c r="D2996"/>
      <c r="I2996"/>
      <c r="J2996"/>
    </row>
    <row r="2997" spans="2:10" ht="15">
      <c r="B2997"/>
      <c r="C2997"/>
      <c r="D2997"/>
      <c r="I2997"/>
      <c r="J2997"/>
    </row>
    <row r="2998" spans="2:10" ht="15">
      <c r="B2998"/>
      <c r="C2998"/>
      <c r="D2998"/>
      <c r="I2998"/>
      <c r="J2998"/>
    </row>
    <row r="2999" spans="2:10" ht="15">
      <c r="B2999"/>
      <c r="C2999"/>
      <c r="D2999"/>
      <c r="I2999"/>
      <c r="J2999"/>
    </row>
    <row r="3000" spans="2:10" ht="15">
      <c r="B3000"/>
      <c r="C3000"/>
      <c r="D3000"/>
      <c r="I3000"/>
      <c r="J3000"/>
    </row>
    <row r="3001" spans="2:10" ht="15">
      <c r="B3001"/>
      <c r="C3001"/>
      <c r="D3001"/>
      <c r="I3001"/>
      <c r="J3001"/>
    </row>
    <row r="3002" spans="2:10" ht="15">
      <c r="B3002"/>
      <c r="C3002"/>
      <c r="D3002"/>
      <c r="I3002"/>
      <c r="J3002"/>
    </row>
    <row r="3003" spans="2:10" ht="15">
      <c r="B3003"/>
      <c r="C3003"/>
      <c r="D3003"/>
      <c r="I3003"/>
      <c r="J3003"/>
    </row>
    <row r="3004" spans="2:10" ht="15">
      <c r="B3004"/>
      <c r="C3004"/>
      <c r="D3004"/>
      <c r="I3004"/>
      <c r="J3004"/>
    </row>
    <row r="3005" spans="2:10" ht="15">
      <c r="B3005"/>
      <c r="C3005"/>
      <c r="D3005"/>
      <c r="I3005"/>
      <c r="J3005"/>
    </row>
    <row r="3006" spans="2:10" ht="15">
      <c r="B3006"/>
      <c r="C3006"/>
      <c r="D3006"/>
      <c r="I3006"/>
      <c r="J3006"/>
    </row>
    <row r="3007" spans="2:10" ht="15">
      <c r="B3007"/>
      <c r="C3007"/>
      <c r="D3007"/>
      <c r="I3007"/>
      <c r="J3007"/>
    </row>
    <row r="3008" spans="2:10" ht="15">
      <c r="B3008"/>
      <c r="C3008"/>
      <c r="D3008"/>
      <c r="I3008"/>
      <c r="J3008"/>
    </row>
    <row r="3009" spans="2:10" ht="15">
      <c r="B3009"/>
      <c r="C3009"/>
      <c r="D3009"/>
      <c r="I3009"/>
      <c r="J3009"/>
    </row>
    <row r="3010" spans="2:10" ht="15">
      <c r="B3010"/>
      <c r="C3010"/>
      <c r="D3010"/>
      <c r="I3010"/>
      <c r="J3010"/>
    </row>
    <row r="3011" spans="2:10" ht="15">
      <c r="B3011"/>
      <c r="C3011"/>
      <c r="D3011"/>
      <c r="I3011"/>
      <c r="J3011"/>
    </row>
    <row r="3012" spans="2:10" ht="15">
      <c r="B3012"/>
      <c r="C3012"/>
      <c r="D3012"/>
      <c r="I3012"/>
      <c r="J3012"/>
    </row>
    <row r="3013" spans="2:10" ht="15">
      <c r="B3013"/>
      <c r="C3013"/>
      <c r="D3013"/>
      <c r="I3013"/>
      <c r="J3013"/>
    </row>
    <row r="3014" spans="2:10" ht="15">
      <c r="B3014"/>
      <c r="C3014"/>
      <c r="D3014"/>
      <c r="I3014"/>
      <c r="J3014"/>
    </row>
    <row r="3015" spans="2:10" ht="15">
      <c r="B3015"/>
      <c r="C3015"/>
      <c r="D3015"/>
      <c r="I3015"/>
      <c r="J3015"/>
    </row>
    <row r="3016" spans="2:10" ht="15">
      <c r="B3016"/>
      <c r="C3016"/>
      <c r="D3016"/>
      <c r="I3016"/>
      <c r="J3016"/>
    </row>
    <row r="3017" spans="2:10" ht="15">
      <c r="B3017"/>
      <c r="C3017"/>
      <c r="D3017"/>
      <c r="I3017"/>
      <c r="J3017"/>
    </row>
    <row r="3018" spans="2:10" ht="15">
      <c r="B3018"/>
      <c r="C3018"/>
      <c r="D3018"/>
      <c r="I3018"/>
      <c r="J3018"/>
    </row>
    <row r="3019" spans="2:10" ht="15">
      <c r="B3019"/>
      <c r="C3019"/>
      <c r="D3019"/>
      <c r="I3019"/>
      <c r="J3019"/>
    </row>
    <row r="3020" spans="2:10" ht="15">
      <c r="B3020"/>
      <c r="C3020"/>
      <c r="D3020"/>
      <c r="I3020"/>
      <c r="J3020"/>
    </row>
    <row r="3021" spans="2:10" ht="15">
      <c r="B3021"/>
      <c r="C3021"/>
      <c r="D3021"/>
      <c r="I3021"/>
      <c r="J3021"/>
    </row>
    <row r="3022" spans="2:10" ht="15">
      <c r="B3022"/>
      <c r="C3022"/>
      <c r="D3022"/>
      <c r="I3022"/>
      <c r="J3022"/>
    </row>
    <row r="3023" spans="2:10" ht="15">
      <c r="B3023"/>
      <c r="C3023"/>
      <c r="D3023"/>
      <c r="I3023"/>
      <c r="J3023"/>
    </row>
    <row r="3024" spans="2:10" ht="15">
      <c r="B3024"/>
      <c r="C3024"/>
      <c r="D3024"/>
      <c r="I3024"/>
      <c r="J3024"/>
    </row>
    <row r="3025" spans="2:10" ht="15">
      <c r="B3025"/>
      <c r="C3025"/>
      <c r="D3025"/>
      <c r="I3025"/>
      <c r="J3025"/>
    </row>
    <row r="3026" spans="2:10" ht="15">
      <c r="B3026"/>
      <c r="C3026"/>
      <c r="D3026"/>
      <c r="I3026"/>
      <c r="J3026"/>
    </row>
    <row r="3027" spans="2:10" ht="15">
      <c r="B3027"/>
      <c r="C3027"/>
      <c r="D3027"/>
      <c r="I3027"/>
      <c r="J3027"/>
    </row>
    <row r="3028" spans="2:10" ht="15">
      <c r="B3028"/>
      <c r="C3028"/>
      <c r="D3028"/>
      <c r="I3028"/>
      <c r="J3028"/>
    </row>
    <row r="3029" spans="2:10" ht="15">
      <c r="B3029"/>
      <c r="C3029"/>
      <c r="D3029"/>
      <c r="I3029"/>
      <c r="J3029"/>
    </row>
    <row r="3030" spans="2:10" ht="15">
      <c r="B3030"/>
      <c r="C3030"/>
      <c r="D3030"/>
      <c r="I3030"/>
      <c r="J3030"/>
    </row>
    <row r="3031" spans="2:10" ht="15">
      <c r="B3031"/>
      <c r="C3031"/>
      <c r="D3031"/>
      <c r="I3031"/>
      <c r="J3031"/>
    </row>
    <row r="3032" spans="2:10" ht="15">
      <c r="B3032"/>
      <c r="C3032"/>
      <c r="D3032"/>
      <c r="I3032"/>
      <c r="J3032"/>
    </row>
    <row r="3033" spans="2:10" ht="15">
      <c r="B3033"/>
      <c r="C3033"/>
      <c r="D3033"/>
      <c r="I3033"/>
      <c r="J3033"/>
    </row>
    <row r="3034" spans="2:10" ht="15">
      <c r="B3034"/>
      <c r="C3034"/>
      <c r="D3034"/>
      <c r="I3034"/>
      <c r="J3034"/>
    </row>
    <row r="3035" spans="2:10" ht="15">
      <c r="B3035"/>
      <c r="C3035"/>
      <c r="D3035"/>
      <c r="I3035"/>
      <c r="J3035"/>
    </row>
    <row r="3036" spans="2:10" ht="15">
      <c r="B3036"/>
      <c r="C3036"/>
      <c r="D3036"/>
      <c r="I3036"/>
      <c r="J3036"/>
    </row>
    <row r="3037" spans="2:10" ht="15">
      <c r="B3037"/>
      <c r="C3037"/>
      <c r="D3037"/>
      <c r="I3037"/>
      <c r="J3037"/>
    </row>
    <row r="3038" spans="2:10" ht="15">
      <c r="B3038"/>
      <c r="C3038"/>
      <c r="D3038"/>
      <c r="I3038"/>
      <c r="J3038"/>
    </row>
    <row r="3039" spans="2:10" ht="15">
      <c r="B3039"/>
      <c r="C3039"/>
      <c r="D3039"/>
      <c r="I3039"/>
      <c r="J3039"/>
    </row>
    <row r="3040" spans="2:10" ht="15">
      <c r="B3040"/>
      <c r="C3040"/>
      <c r="D3040"/>
      <c r="I3040"/>
      <c r="J3040"/>
    </row>
    <row r="3041" spans="2:10" ht="15">
      <c r="B3041"/>
      <c r="C3041"/>
      <c r="D3041"/>
      <c r="I3041"/>
      <c r="J3041"/>
    </row>
    <row r="3042" spans="2:10" ht="15">
      <c r="B3042"/>
      <c r="C3042"/>
      <c r="D3042"/>
      <c r="I3042"/>
      <c r="J3042"/>
    </row>
    <row r="3043" spans="2:10" ht="15">
      <c r="B3043"/>
      <c r="C3043"/>
      <c r="D3043"/>
      <c r="I3043"/>
      <c r="J3043"/>
    </row>
    <row r="3044" spans="2:10" ht="15">
      <c r="B3044"/>
      <c r="C3044"/>
      <c r="D3044"/>
      <c r="I3044"/>
      <c r="J3044"/>
    </row>
    <row r="3045" spans="2:10" ht="15">
      <c r="B3045"/>
      <c r="C3045"/>
      <c r="D3045"/>
      <c r="I3045"/>
      <c r="J3045"/>
    </row>
    <row r="3046" spans="2:10" ht="15">
      <c r="B3046"/>
      <c r="C3046"/>
      <c r="D3046"/>
      <c r="I3046"/>
      <c r="J3046"/>
    </row>
    <row r="3047" spans="2:10" ht="15">
      <c r="B3047"/>
      <c r="C3047"/>
      <c r="D3047"/>
      <c r="I3047"/>
      <c r="J3047"/>
    </row>
    <row r="3048" spans="2:10" ht="15">
      <c r="B3048"/>
      <c r="C3048"/>
      <c r="D3048"/>
      <c r="I3048"/>
      <c r="J3048"/>
    </row>
    <row r="3049" spans="2:10" ht="15">
      <c r="B3049"/>
      <c r="C3049"/>
      <c r="D3049"/>
      <c r="I3049"/>
      <c r="J3049"/>
    </row>
    <row r="3050" spans="2:10" ht="15">
      <c r="B3050"/>
      <c r="C3050"/>
      <c r="D3050"/>
      <c r="I3050"/>
      <c r="J3050"/>
    </row>
    <row r="3051" spans="2:10" ht="15">
      <c r="B3051"/>
      <c r="C3051"/>
      <c r="D3051"/>
      <c r="I3051"/>
      <c r="J3051"/>
    </row>
    <row r="3052" spans="2:10" ht="15">
      <c r="B3052"/>
      <c r="C3052"/>
      <c r="D3052"/>
      <c r="I3052"/>
      <c r="J3052"/>
    </row>
    <row r="3053" spans="2:10" ht="15">
      <c r="B3053"/>
      <c r="C3053"/>
      <c r="D3053"/>
      <c r="I3053"/>
      <c r="J3053"/>
    </row>
    <row r="3054" spans="2:10" ht="15">
      <c r="B3054"/>
      <c r="C3054"/>
      <c r="D3054"/>
      <c r="I3054"/>
      <c r="J3054"/>
    </row>
    <row r="3055" spans="2:10" ht="15">
      <c r="B3055"/>
      <c r="C3055"/>
      <c r="D3055"/>
      <c r="I3055"/>
      <c r="J3055"/>
    </row>
    <row r="3056" spans="2:10" ht="15">
      <c r="B3056"/>
      <c r="C3056"/>
      <c r="D3056"/>
      <c r="I3056"/>
      <c r="J3056"/>
    </row>
    <row r="3057" spans="2:10" ht="15">
      <c r="B3057"/>
      <c r="C3057"/>
      <c r="D3057"/>
      <c r="I3057"/>
      <c r="J3057"/>
    </row>
    <row r="3058" spans="2:10" ht="15">
      <c r="B3058"/>
      <c r="C3058"/>
      <c r="D3058"/>
      <c r="I3058"/>
      <c r="J3058"/>
    </row>
    <row r="3059" spans="2:10" ht="15">
      <c r="B3059"/>
      <c r="C3059"/>
      <c r="D3059"/>
      <c r="I3059"/>
      <c r="J3059"/>
    </row>
    <row r="3060" spans="2:10" ht="15">
      <c r="B3060"/>
      <c r="C3060"/>
      <c r="D3060"/>
      <c r="I3060"/>
      <c r="J3060"/>
    </row>
    <row r="3061" spans="2:10" ht="15">
      <c r="B3061"/>
      <c r="C3061"/>
      <c r="D3061"/>
      <c r="I3061"/>
      <c r="J3061"/>
    </row>
    <row r="3062" spans="2:10" ht="15">
      <c r="B3062"/>
      <c r="C3062"/>
      <c r="D3062"/>
      <c r="I3062"/>
      <c r="J3062"/>
    </row>
    <row r="3063" spans="2:10" ht="15">
      <c r="B3063"/>
      <c r="C3063"/>
      <c r="D3063"/>
      <c r="I3063"/>
      <c r="J3063"/>
    </row>
    <row r="3064" spans="2:10" ht="15">
      <c r="B3064"/>
      <c r="C3064"/>
      <c r="D3064"/>
      <c r="I3064"/>
      <c r="J3064"/>
    </row>
    <row r="3065" spans="2:10" ht="15">
      <c r="B3065"/>
      <c r="C3065"/>
      <c r="D3065"/>
      <c r="I3065"/>
      <c r="J3065"/>
    </row>
    <row r="3066" spans="2:10" ht="15">
      <c r="B3066"/>
      <c r="C3066"/>
      <c r="D3066"/>
      <c r="I3066"/>
      <c r="J3066"/>
    </row>
    <row r="3067" spans="2:10" ht="15">
      <c r="B3067"/>
      <c r="C3067"/>
      <c r="D3067"/>
      <c r="I3067"/>
      <c r="J3067"/>
    </row>
    <row r="3068" spans="2:10" ht="15">
      <c r="B3068"/>
      <c r="C3068"/>
      <c r="D3068"/>
      <c r="I3068"/>
      <c r="J3068"/>
    </row>
    <row r="3069" spans="2:10" ht="15">
      <c r="B3069"/>
      <c r="C3069"/>
      <c r="D3069"/>
      <c r="I3069"/>
      <c r="J3069"/>
    </row>
    <row r="3070" spans="2:10" ht="15">
      <c r="B3070"/>
      <c r="C3070"/>
      <c r="D3070"/>
      <c r="I3070"/>
      <c r="J3070"/>
    </row>
    <row r="3071" spans="2:10" ht="15">
      <c r="B3071"/>
      <c r="C3071"/>
      <c r="D3071"/>
      <c r="I3071"/>
      <c r="J3071"/>
    </row>
    <row r="3072" spans="2:10" ht="15">
      <c r="B3072"/>
      <c r="C3072"/>
      <c r="D3072"/>
      <c r="I3072"/>
      <c r="J3072"/>
    </row>
    <row r="3073" spans="2:10" ht="15">
      <c r="B3073"/>
      <c r="C3073"/>
      <c r="D3073"/>
      <c r="I3073"/>
      <c r="J3073"/>
    </row>
    <row r="3074" spans="2:10" ht="15">
      <c r="B3074"/>
      <c r="C3074"/>
      <c r="D3074"/>
      <c r="I3074"/>
      <c r="J3074"/>
    </row>
    <row r="3075" spans="2:10" ht="15">
      <c r="B3075"/>
      <c r="C3075"/>
      <c r="D3075"/>
      <c r="I3075"/>
      <c r="J3075"/>
    </row>
    <row r="3076" spans="2:10" ht="15">
      <c r="B3076"/>
      <c r="C3076"/>
      <c r="D3076"/>
      <c r="I3076"/>
      <c r="J3076"/>
    </row>
    <row r="3077" spans="2:10" ht="15">
      <c r="B3077"/>
      <c r="C3077"/>
      <c r="D3077"/>
      <c r="I3077"/>
      <c r="J3077"/>
    </row>
    <row r="3078" spans="2:10" ht="15">
      <c r="B3078"/>
      <c r="C3078"/>
      <c r="D3078"/>
      <c r="I3078"/>
      <c r="J3078"/>
    </row>
    <row r="3079" spans="2:10" ht="15">
      <c r="B3079"/>
      <c r="C3079"/>
      <c r="D3079"/>
      <c r="I3079"/>
      <c r="J3079"/>
    </row>
    <row r="3080" spans="2:10" ht="15">
      <c r="B3080"/>
      <c r="C3080"/>
      <c r="D3080"/>
      <c r="I3080"/>
      <c r="J3080"/>
    </row>
    <row r="3081" spans="2:10" ht="15">
      <c r="B3081"/>
      <c r="C3081"/>
      <c r="D3081"/>
      <c r="I3081"/>
      <c r="J3081"/>
    </row>
    <row r="3082" spans="2:10" ht="15">
      <c r="B3082"/>
      <c r="C3082"/>
      <c r="D3082"/>
      <c r="I3082"/>
      <c r="J3082"/>
    </row>
    <row r="3083" spans="2:10" ht="15">
      <c r="B3083"/>
      <c r="C3083"/>
      <c r="D3083"/>
      <c r="I3083"/>
      <c r="J3083"/>
    </row>
    <row r="3084" spans="2:10" ht="15">
      <c r="B3084"/>
      <c r="C3084"/>
      <c r="D3084"/>
      <c r="I3084"/>
      <c r="J3084"/>
    </row>
    <row r="3085" spans="2:10" ht="15">
      <c r="B3085"/>
      <c r="C3085"/>
      <c r="D3085"/>
      <c r="I3085"/>
      <c r="J3085"/>
    </row>
    <row r="3086" spans="2:10" ht="15">
      <c r="B3086"/>
      <c r="C3086"/>
      <c r="D3086"/>
      <c r="I3086"/>
      <c r="J3086"/>
    </row>
    <row r="3087" spans="2:10" ht="15">
      <c r="B3087"/>
      <c r="C3087"/>
      <c r="D3087"/>
      <c r="I3087"/>
      <c r="J3087"/>
    </row>
    <row r="3088" spans="2:10" ht="15">
      <c r="B3088"/>
      <c r="C3088"/>
      <c r="D3088"/>
      <c r="I3088"/>
      <c r="J3088"/>
    </row>
    <row r="3089" spans="2:10" ht="15">
      <c r="B3089"/>
      <c r="C3089"/>
      <c r="D3089"/>
      <c r="I3089"/>
      <c r="J3089"/>
    </row>
    <row r="3090" spans="2:10" ht="15">
      <c r="B3090"/>
      <c r="C3090"/>
      <c r="D3090"/>
      <c r="I3090"/>
      <c r="J3090"/>
    </row>
    <row r="3091" spans="2:10" ht="15">
      <c r="B3091"/>
      <c r="C3091"/>
      <c r="D3091"/>
      <c r="I3091"/>
      <c r="J3091"/>
    </row>
    <row r="3092" spans="2:10" ht="15">
      <c r="B3092"/>
      <c r="C3092"/>
      <c r="D3092"/>
      <c r="I3092"/>
      <c r="J3092"/>
    </row>
    <row r="3093" spans="2:10" ht="15">
      <c r="B3093"/>
      <c r="C3093"/>
      <c r="D3093"/>
      <c r="I3093"/>
      <c r="J3093"/>
    </row>
    <row r="3094" spans="2:10" ht="15">
      <c r="B3094"/>
      <c r="C3094"/>
      <c r="D3094"/>
      <c r="I3094"/>
      <c r="J3094"/>
    </row>
    <row r="3095" spans="2:10" ht="15">
      <c r="B3095"/>
      <c r="C3095"/>
      <c r="D3095"/>
      <c r="I3095"/>
      <c r="J3095"/>
    </row>
    <row r="3096" spans="2:10" ht="15">
      <c r="B3096"/>
      <c r="C3096"/>
      <c r="D3096"/>
      <c r="I3096"/>
      <c r="J3096"/>
    </row>
    <row r="3097" spans="2:10" ht="15">
      <c r="B3097"/>
      <c r="C3097"/>
      <c r="D3097"/>
      <c r="I3097"/>
      <c r="J3097"/>
    </row>
    <row r="3098" spans="2:10" ht="15">
      <c r="B3098"/>
      <c r="C3098"/>
      <c r="D3098"/>
      <c r="I3098"/>
      <c r="J3098"/>
    </row>
    <row r="3099" spans="2:10" ht="15">
      <c r="B3099"/>
      <c r="C3099"/>
      <c r="D3099"/>
      <c r="I3099"/>
      <c r="J3099"/>
    </row>
    <row r="3100" spans="2:10" ht="15">
      <c r="B3100"/>
      <c r="C3100"/>
      <c r="D3100"/>
      <c r="I3100"/>
      <c r="J3100"/>
    </row>
    <row r="3101" spans="2:10" ht="15">
      <c r="B3101"/>
      <c r="C3101"/>
      <c r="D3101"/>
      <c r="I3101"/>
      <c r="J3101"/>
    </row>
    <row r="3102" spans="2:10" ht="15">
      <c r="B3102"/>
      <c r="C3102"/>
      <c r="D3102"/>
      <c r="I3102"/>
      <c r="J3102"/>
    </row>
    <row r="3103" spans="2:10" ht="15">
      <c r="B3103"/>
      <c r="C3103"/>
      <c r="D3103"/>
      <c r="I3103"/>
      <c r="J3103"/>
    </row>
    <row r="3104" spans="2:10" ht="15">
      <c r="B3104"/>
      <c r="C3104"/>
      <c r="D3104"/>
      <c r="I3104"/>
      <c r="J3104"/>
    </row>
    <row r="3105" spans="2:10" ht="15">
      <c r="B3105"/>
      <c r="C3105"/>
      <c r="D3105"/>
      <c r="I3105"/>
      <c r="J3105"/>
    </row>
    <row r="3106" spans="2:10" ht="15">
      <c r="B3106"/>
      <c r="C3106"/>
      <c r="D3106"/>
      <c r="I3106"/>
      <c r="J3106"/>
    </row>
    <row r="3107" spans="2:10" ht="15">
      <c r="B3107"/>
      <c r="C3107"/>
      <c r="D3107"/>
      <c r="I3107"/>
      <c r="J3107"/>
    </row>
    <row r="3108" spans="2:10" ht="15">
      <c r="B3108"/>
      <c r="C3108"/>
      <c r="D3108"/>
      <c r="I3108"/>
      <c r="J3108"/>
    </row>
    <row r="3109" spans="2:10" ht="15">
      <c r="B3109"/>
      <c r="C3109"/>
      <c r="D3109"/>
      <c r="I3109"/>
      <c r="J3109"/>
    </row>
    <row r="3110" spans="2:10" ht="15">
      <c r="B3110"/>
      <c r="C3110"/>
      <c r="D3110"/>
      <c r="I3110"/>
      <c r="J3110"/>
    </row>
    <row r="3111" spans="2:10" ht="15">
      <c r="B3111"/>
      <c r="C3111"/>
      <c r="D3111"/>
      <c r="I3111"/>
      <c r="J3111"/>
    </row>
    <row r="3112" spans="2:10" ht="15">
      <c r="B3112"/>
      <c r="C3112"/>
      <c r="D3112"/>
      <c r="I3112"/>
      <c r="J3112"/>
    </row>
    <row r="3113" spans="2:10" ht="15">
      <c r="B3113"/>
      <c r="C3113"/>
      <c r="D3113"/>
      <c r="I3113"/>
      <c r="J3113"/>
    </row>
    <row r="3114" spans="2:10" ht="15">
      <c r="B3114"/>
      <c r="C3114"/>
      <c r="D3114"/>
      <c r="I3114"/>
      <c r="J3114"/>
    </row>
    <row r="3115" spans="2:10" ht="15">
      <c r="B3115"/>
      <c r="C3115"/>
      <c r="D3115"/>
      <c r="I3115"/>
      <c r="J3115"/>
    </row>
    <row r="3116" spans="2:10" ht="15">
      <c r="B3116"/>
      <c r="C3116"/>
      <c r="D3116"/>
      <c r="I3116"/>
      <c r="J3116"/>
    </row>
    <row r="3117" spans="2:10" ht="15">
      <c r="B3117"/>
      <c r="C3117"/>
      <c r="D3117"/>
      <c r="I3117"/>
      <c r="J3117"/>
    </row>
    <row r="3118" spans="2:10" ht="15">
      <c r="B3118"/>
      <c r="C3118"/>
      <c r="D3118"/>
      <c r="I3118"/>
      <c r="J3118"/>
    </row>
    <row r="3119" spans="2:10" ht="15">
      <c r="B3119"/>
      <c r="C3119"/>
      <c r="D3119"/>
      <c r="I3119"/>
      <c r="J3119"/>
    </row>
    <row r="3120" spans="2:10" ht="15">
      <c r="B3120"/>
      <c r="C3120"/>
      <c r="D3120"/>
      <c r="I3120"/>
      <c r="J3120"/>
    </row>
    <row r="3121" spans="2:10" ht="15">
      <c r="B3121"/>
      <c r="C3121"/>
      <c r="D3121"/>
      <c r="I3121"/>
      <c r="J3121"/>
    </row>
    <row r="3122" spans="2:10" ht="15">
      <c r="B3122"/>
      <c r="C3122"/>
      <c r="D3122"/>
      <c r="I3122"/>
      <c r="J3122"/>
    </row>
    <row r="3123" spans="2:10" ht="15">
      <c r="B3123"/>
      <c r="C3123"/>
      <c r="D3123"/>
      <c r="I3123"/>
      <c r="J3123"/>
    </row>
    <row r="3124" spans="2:10" ht="15">
      <c r="B3124"/>
      <c r="C3124"/>
      <c r="D3124"/>
      <c r="I3124"/>
      <c r="J3124"/>
    </row>
    <row r="3125" spans="2:10" ht="15">
      <c r="B3125"/>
      <c r="C3125"/>
      <c r="D3125"/>
      <c r="I3125"/>
      <c r="J3125"/>
    </row>
    <row r="3126" spans="2:10" ht="15">
      <c r="B3126"/>
      <c r="C3126"/>
      <c r="D3126"/>
      <c r="I3126"/>
      <c r="J3126"/>
    </row>
    <row r="3127" spans="2:10" ht="15">
      <c r="B3127"/>
      <c r="C3127"/>
      <c r="D3127"/>
      <c r="I3127"/>
      <c r="J3127"/>
    </row>
    <row r="3128" spans="2:10" ht="15">
      <c r="B3128"/>
      <c r="C3128"/>
      <c r="D3128"/>
      <c r="I3128"/>
      <c r="J3128"/>
    </row>
    <row r="3129" spans="2:10" ht="15">
      <c r="B3129"/>
      <c r="C3129"/>
      <c r="D3129"/>
      <c r="I3129"/>
      <c r="J3129"/>
    </row>
    <row r="3130" spans="2:10" ht="15">
      <c r="B3130"/>
      <c r="C3130"/>
      <c r="D3130"/>
      <c r="I3130"/>
      <c r="J3130"/>
    </row>
    <row r="3131" spans="2:10" ht="15">
      <c r="B3131"/>
      <c r="C3131"/>
      <c r="D3131"/>
      <c r="I3131"/>
      <c r="J3131"/>
    </row>
    <row r="3132" spans="2:10" ht="15">
      <c r="B3132"/>
      <c r="C3132"/>
      <c r="D3132"/>
      <c r="I3132"/>
      <c r="J3132"/>
    </row>
    <row r="3133" spans="2:10" ht="15">
      <c r="B3133"/>
      <c r="C3133"/>
      <c r="D3133"/>
      <c r="I3133"/>
      <c r="J3133"/>
    </row>
    <row r="3134" spans="2:10" ht="15">
      <c r="B3134"/>
      <c r="C3134"/>
      <c r="D3134"/>
      <c r="I3134"/>
      <c r="J3134"/>
    </row>
    <row r="3135" spans="2:10" ht="15">
      <c r="B3135"/>
      <c r="C3135"/>
      <c r="D3135"/>
      <c r="I3135"/>
      <c r="J3135"/>
    </row>
    <row r="3136" spans="2:10" ht="15">
      <c r="B3136"/>
      <c r="C3136"/>
      <c r="D3136"/>
      <c r="I3136"/>
      <c r="J3136"/>
    </row>
    <row r="3137" spans="2:10" ht="15">
      <c r="B3137"/>
      <c r="C3137"/>
      <c r="D3137"/>
      <c r="I3137"/>
      <c r="J3137"/>
    </row>
    <row r="3138" spans="2:10" ht="15">
      <c r="B3138"/>
      <c r="C3138"/>
      <c r="D3138"/>
      <c r="I3138"/>
      <c r="J3138"/>
    </row>
    <row r="3139" spans="2:10" ht="15">
      <c r="B3139"/>
      <c r="C3139"/>
      <c r="D3139"/>
      <c r="I3139"/>
      <c r="J3139"/>
    </row>
    <row r="3140" spans="2:10" ht="15">
      <c r="B3140"/>
      <c r="C3140"/>
      <c r="D3140"/>
      <c r="I3140"/>
      <c r="J3140"/>
    </row>
    <row r="3141" spans="2:10" ht="15">
      <c r="B3141"/>
      <c r="C3141"/>
      <c r="D3141"/>
      <c r="I3141"/>
      <c r="J3141"/>
    </row>
    <row r="3142" spans="2:10" ht="15">
      <c r="B3142"/>
      <c r="C3142"/>
      <c r="D3142"/>
      <c r="I3142"/>
      <c r="J3142"/>
    </row>
    <row r="3143" spans="2:10" ht="15">
      <c r="B3143"/>
      <c r="C3143"/>
      <c r="D3143"/>
      <c r="I3143"/>
      <c r="J3143"/>
    </row>
    <row r="3144" spans="2:10" ht="15">
      <c r="B3144"/>
      <c r="C3144"/>
      <c r="D3144"/>
      <c r="I3144"/>
      <c r="J3144"/>
    </row>
    <row r="3145" spans="2:10" ht="15">
      <c r="B3145"/>
      <c r="C3145"/>
      <c r="D3145"/>
      <c r="I3145"/>
      <c r="J3145"/>
    </row>
    <row r="3146" spans="2:10" ht="15">
      <c r="B3146"/>
      <c r="C3146"/>
      <c r="D3146"/>
      <c r="I3146"/>
      <c r="J3146"/>
    </row>
    <row r="3147" spans="2:10" ht="15">
      <c r="B3147"/>
      <c r="C3147"/>
      <c r="D3147"/>
      <c r="I3147"/>
      <c r="J3147"/>
    </row>
    <row r="3148" spans="2:10" ht="15">
      <c r="B3148"/>
      <c r="C3148"/>
      <c r="D3148"/>
      <c r="I3148"/>
      <c r="J3148"/>
    </row>
    <row r="3149" spans="2:10" ht="15">
      <c r="B3149"/>
      <c r="C3149"/>
      <c r="D3149"/>
      <c r="I3149"/>
      <c r="J3149"/>
    </row>
    <row r="3150" spans="2:10" ht="15">
      <c r="B3150"/>
      <c r="C3150"/>
      <c r="D3150"/>
      <c r="I3150"/>
      <c r="J3150"/>
    </row>
    <row r="3151" spans="2:10" ht="15">
      <c r="B3151"/>
      <c r="C3151"/>
      <c r="D3151"/>
      <c r="I3151"/>
      <c r="J3151"/>
    </row>
    <row r="3152" spans="2:10" ht="15">
      <c r="B3152"/>
      <c r="C3152"/>
      <c r="D3152"/>
      <c r="I3152"/>
      <c r="J3152"/>
    </row>
    <row r="3153" spans="2:10" ht="15">
      <c r="B3153"/>
      <c r="C3153"/>
      <c r="D3153"/>
      <c r="I3153"/>
      <c r="J3153"/>
    </row>
    <row r="3154" spans="2:10" ht="15">
      <c r="B3154"/>
      <c r="C3154"/>
      <c r="D3154"/>
      <c r="I3154"/>
      <c r="J3154"/>
    </row>
    <row r="3155" spans="2:10" ht="15">
      <c r="B3155"/>
      <c r="C3155"/>
      <c r="D3155"/>
      <c r="I3155"/>
      <c r="J3155"/>
    </row>
    <row r="3156" spans="2:10" ht="15">
      <c r="B3156"/>
      <c r="C3156"/>
      <c r="D3156"/>
      <c r="I3156"/>
      <c r="J3156"/>
    </row>
    <row r="3157" spans="2:10" ht="15">
      <c r="B3157"/>
      <c r="C3157"/>
      <c r="D3157"/>
      <c r="I3157"/>
      <c r="J3157"/>
    </row>
    <row r="3158" spans="2:10" ht="15">
      <c r="B3158"/>
      <c r="C3158"/>
      <c r="D3158"/>
      <c r="I3158"/>
      <c r="J3158"/>
    </row>
    <row r="3159" spans="2:10" ht="15">
      <c r="B3159"/>
      <c r="C3159"/>
      <c r="D3159"/>
      <c r="I3159"/>
      <c r="J3159"/>
    </row>
    <row r="3160" spans="2:10" ht="15">
      <c r="B3160"/>
      <c r="C3160"/>
      <c r="D3160"/>
      <c r="I3160"/>
      <c r="J3160"/>
    </row>
    <row r="3161" spans="2:10" ht="15">
      <c r="B3161"/>
      <c r="C3161"/>
      <c r="D3161"/>
      <c r="I3161"/>
      <c r="J3161"/>
    </row>
    <row r="3162" spans="2:10" ht="15">
      <c r="B3162"/>
      <c r="C3162"/>
      <c r="D3162"/>
      <c r="I3162"/>
      <c r="J3162"/>
    </row>
    <row r="3163" spans="2:10" ht="15">
      <c r="B3163"/>
      <c r="C3163"/>
      <c r="D3163"/>
      <c r="I3163"/>
      <c r="J3163"/>
    </row>
    <row r="3164" spans="2:10" ht="15">
      <c r="B3164"/>
      <c r="C3164"/>
      <c r="D3164"/>
      <c r="I3164"/>
      <c r="J3164"/>
    </row>
    <row r="3165" spans="2:10" ht="15">
      <c r="B3165"/>
      <c r="C3165"/>
      <c r="D3165"/>
      <c r="I3165"/>
      <c r="J3165"/>
    </row>
    <row r="3166" spans="2:10" ht="15">
      <c r="B3166"/>
      <c r="C3166"/>
      <c r="D3166"/>
      <c r="I3166"/>
      <c r="J3166"/>
    </row>
    <row r="3167" spans="2:10" ht="15">
      <c r="B3167"/>
      <c r="C3167"/>
      <c r="D3167"/>
      <c r="I3167"/>
      <c r="J3167"/>
    </row>
    <row r="3168" spans="2:10" ht="15">
      <c r="B3168"/>
      <c r="C3168"/>
      <c r="D3168"/>
      <c r="I3168"/>
      <c r="J3168"/>
    </row>
    <row r="3169" spans="2:10" ht="15">
      <c r="B3169"/>
      <c r="C3169"/>
      <c r="D3169"/>
      <c r="I3169"/>
      <c r="J3169"/>
    </row>
    <row r="3170" spans="2:10" ht="15">
      <c r="B3170"/>
      <c r="C3170"/>
      <c r="D3170"/>
      <c r="I3170"/>
      <c r="J3170"/>
    </row>
    <row r="3171" spans="2:10" ht="15">
      <c r="B3171"/>
      <c r="C3171"/>
      <c r="D3171"/>
      <c r="I3171"/>
      <c r="J3171"/>
    </row>
    <row r="3172" spans="2:10" ht="15">
      <c r="B3172"/>
      <c r="C3172"/>
      <c r="D3172"/>
      <c r="I3172"/>
      <c r="J3172"/>
    </row>
    <row r="3173" spans="2:10" ht="15">
      <c r="B3173"/>
      <c r="C3173"/>
      <c r="D3173"/>
      <c r="I3173"/>
      <c r="J3173"/>
    </row>
    <row r="3174" spans="2:10" ht="15">
      <c r="B3174"/>
      <c r="C3174"/>
      <c r="D3174"/>
      <c r="I3174"/>
      <c r="J3174"/>
    </row>
    <row r="3175" spans="2:10" ht="15">
      <c r="B3175"/>
      <c r="C3175"/>
      <c r="D3175"/>
      <c r="I3175"/>
      <c r="J3175"/>
    </row>
    <row r="3176" spans="2:10" ht="15">
      <c r="B3176"/>
      <c r="C3176"/>
      <c r="D3176"/>
      <c r="I3176"/>
      <c r="J3176"/>
    </row>
    <row r="3177" spans="2:10" ht="15">
      <c r="B3177"/>
      <c r="C3177"/>
      <c r="D3177"/>
      <c r="I3177"/>
      <c r="J3177"/>
    </row>
    <row r="3178" spans="2:10" ht="15">
      <c r="B3178"/>
      <c r="C3178"/>
      <c r="D3178"/>
      <c r="I3178"/>
      <c r="J3178"/>
    </row>
    <row r="3179" spans="2:10" ht="15">
      <c r="B3179"/>
      <c r="C3179"/>
      <c r="D3179"/>
      <c r="I3179"/>
      <c r="J3179"/>
    </row>
    <row r="3180" spans="2:10" ht="15">
      <c r="B3180"/>
      <c r="C3180"/>
      <c r="D3180"/>
      <c r="I3180"/>
      <c r="J3180"/>
    </row>
    <row r="3181" spans="2:10" ht="15">
      <c r="B3181"/>
      <c r="C3181"/>
      <c r="D3181"/>
      <c r="I3181"/>
      <c r="J3181"/>
    </row>
    <row r="3182" spans="2:10" ht="15">
      <c r="B3182"/>
      <c r="C3182"/>
      <c r="D3182"/>
      <c r="I3182"/>
      <c r="J3182"/>
    </row>
    <row r="3183" spans="2:10" ht="15">
      <c r="B3183"/>
      <c r="C3183"/>
      <c r="D3183"/>
      <c r="I3183"/>
      <c r="J3183"/>
    </row>
    <row r="3184" spans="2:10" ht="15">
      <c r="B3184"/>
      <c r="C3184"/>
      <c r="D3184"/>
      <c r="I3184"/>
      <c r="J3184"/>
    </row>
    <row r="3185" spans="2:10" ht="15">
      <c r="B3185"/>
      <c r="C3185"/>
      <c r="D3185"/>
      <c r="I3185"/>
      <c r="J3185"/>
    </row>
    <row r="3186" spans="2:10" ht="15">
      <c r="B3186"/>
      <c r="C3186"/>
      <c r="D3186"/>
      <c r="I3186"/>
      <c r="J3186"/>
    </row>
    <row r="3187" spans="2:10" ht="15">
      <c r="B3187"/>
      <c r="C3187"/>
      <c r="D3187"/>
      <c r="I3187"/>
      <c r="J3187"/>
    </row>
    <row r="3188" spans="2:10" ht="15">
      <c r="B3188"/>
      <c r="C3188"/>
      <c r="D3188"/>
      <c r="I3188"/>
      <c r="J3188"/>
    </row>
    <row r="3189" spans="2:10" ht="15">
      <c r="B3189"/>
      <c r="C3189"/>
      <c r="D3189"/>
      <c r="I3189"/>
      <c r="J3189"/>
    </row>
    <row r="3190" spans="2:10" ht="15">
      <c r="B3190"/>
      <c r="C3190"/>
      <c r="D3190"/>
      <c r="I3190"/>
      <c r="J3190"/>
    </row>
    <row r="3191" spans="2:10" ht="15">
      <c r="B3191"/>
      <c r="C3191"/>
      <c r="D3191"/>
      <c r="I3191"/>
      <c r="J3191"/>
    </row>
    <row r="3192" spans="2:10" ht="15">
      <c r="B3192"/>
      <c r="C3192"/>
      <c r="D3192"/>
      <c r="I3192"/>
      <c r="J3192"/>
    </row>
    <row r="3193" spans="2:10" ht="15">
      <c r="B3193"/>
      <c r="C3193"/>
      <c r="D3193"/>
      <c r="I3193"/>
      <c r="J3193"/>
    </row>
    <row r="3194" spans="2:10" ht="15">
      <c r="B3194"/>
      <c r="C3194"/>
      <c r="D3194"/>
      <c r="I3194"/>
      <c r="J3194"/>
    </row>
    <row r="3195" spans="2:10" ht="15">
      <c r="B3195"/>
      <c r="C3195"/>
      <c r="D3195"/>
      <c r="I3195"/>
      <c r="J3195"/>
    </row>
    <row r="3196" spans="2:10" ht="15">
      <c r="B3196"/>
      <c r="C3196"/>
      <c r="D3196"/>
      <c r="I3196"/>
      <c r="J3196"/>
    </row>
    <row r="3197" spans="2:10" ht="15">
      <c r="B3197"/>
      <c r="C3197"/>
      <c r="D3197"/>
      <c r="I3197"/>
      <c r="J3197"/>
    </row>
    <row r="3198" spans="2:10" ht="15">
      <c r="B3198"/>
      <c r="C3198"/>
      <c r="D3198"/>
      <c r="I3198"/>
      <c r="J3198"/>
    </row>
    <row r="3199" spans="2:10" ht="15">
      <c r="B3199"/>
      <c r="C3199"/>
      <c r="D3199"/>
      <c r="I3199"/>
      <c r="J3199"/>
    </row>
    <row r="3200" spans="2:10" ht="15">
      <c r="B3200"/>
      <c r="C3200"/>
      <c r="D3200"/>
      <c r="I3200"/>
      <c r="J3200"/>
    </row>
    <row r="3201" spans="2:10" ht="15">
      <c r="B3201"/>
      <c r="C3201"/>
      <c r="D3201"/>
      <c r="I3201"/>
      <c r="J3201"/>
    </row>
    <row r="3202" spans="2:10" ht="15">
      <c r="B3202"/>
      <c r="C3202"/>
      <c r="D3202"/>
      <c r="I3202"/>
      <c r="J3202"/>
    </row>
    <row r="3203" spans="2:10" ht="15">
      <c r="B3203"/>
      <c r="C3203"/>
      <c r="D3203"/>
      <c r="I3203"/>
      <c r="J3203"/>
    </row>
    <row r="3204" spans="2:10" ht="15">
      <c r="B3204"/>
      <c r="C3204"/>
      <c r="D3204"/>
      <c r="I3204"/>
      <c r="J3204"/>
    </row>
    <row r="3205" spans="2:10" ht="15">
      <c r="B3205"/>
      <c r="C3205"/>
      <c r="D3205"/>
      <c r="I3205"/>
      <c r="J3205"/>
    </row>
    <row r="3206" spans="2:10" ht="15">
      <c r="B3206"/>
      <c r="C3206"/>
      <c r="D3206"/>
      <c r="I3206"/>
      <c r="J3206"/>
    </row>
    <row r="3207" spans="2:10" ht="15">
      <c r="B3207"/>
      <c r="C3207"/>
      <c r="D3207"/>
      <c r="I3207"/>
      <c r="J3207"/>
    </row>
    <row r="3208" spans="2:10" ht="15">
      <c r="B3208"/>
      <c r="C3208"/>
      <c r="D3208"/>
      <c r="I3208"/>
      <c r="J3208"/>
    </row>
    <row r="3209" spans="2:10" ht="15">
      <c r="B3209"/>
      <c r="C3209"/>
      <c r="D3209"/>
      <c r="I3209"/>
      <c r="J3209"/>
    </row>
    <row r="3210" spans="2:10" ht="15">
      <c r="B3210"/>
      <c r="C3210"/>
      <c r="D3210"/>
      <c r="I3210"/>
      <c r="J3210"/>
    </row>
    <row r="3211" spans="2:10" ht="15">
      <c r="B3211"/>
      <c r="C3211"/>
      <c r="D3211"/>
      <c r="I3211"/>
      <c r="J3211"/>
    </row>
    <row r="3212" spans="2:10" ht="15">
      <c r="B3212"/>
      <c r="C3212"/>
      <c r="D3212"/>
      <c r="I3212"/>
      <c r="J3212"/>
    </row>
    <row r="3213" spans="2:10" ht="15">
      <c r="B3213"/>
      <c r="C3213"/>
      <c r="D3213"/>
      <c r="I3213"/>
      <c r="J3213"/>
    </row>
    <row r="3214" spans="2:10" ht="15">
      <c r="B3214"/>
      <c r="C3214"/>
      <c r="D3214"/>
      <c r="I3214"/>
      <c r="J3214"/>
    </row>
    <row r="3215" spans="2:10" ht="15">
      <c r="B3215"/>
      <c r="C3215"/>
      <c r="D3215"/>
      <c r="I3215"/>
      <c r="J3215"/>
    </row>
    <row r="3216" spans="2:10" ht="15">
      <c r="B3216"/>
      <c r="C3216"/>
      <c r="D3216"/>
      <c r="I3216"/>
      <c r="J3216"/>
    </row>
    <row r="3217" spans="2:10" ht="15">
      <c r="B3217"/>
      <c r="C3217"/>
      <c r="D3217"/>
      <c r="I3217"/>
      <c r="J3217"/>
    </row>
    <row r="3218" spans="2:10" ht="15">
      <c r="B3218"/>
      <c r="C3218"/>
      <c r="D3218"/>
      <c r="I3218"/>
      <c r="J3218"/>
    </row>
    <row r="3219" spans="2:10" ht="15">
      <c r="B3219"/>
      <c r="C3219"/>
      <c r="D3219"/>
      <c r="I3219"/>
      <c r="J3219"/>
    </row>
    <row r="3220" spans="2:10" ht="15">
      <c r="B3220"/>
      <c r="C3220"/>
      <c r="D3220"/>
      <c r="I3220"/>
      <c r="J3220"/>
    </row>
    <row r="3221" spans="2:10" ht="15">
      <c r="B3221"/>
      <c r="C3221"/>
      <c r="D3221"/>
      <c r="I3221"/>
      <c r="J3221"/>
    </row>
    <row r="3222" spans="2:10" ht="15">
      <c r="B3222"/>
      <c r="C3222"/>
      <c r="D3222"/>
      <c r="I3222"/>
      <c r="J3222"/>
    </row>
    <row r="3223" spans="2:10" ht="15">
      <c r="B3223"/>
      <c r="C3223"/>
      <c r="D3223"/>
      <c r="I3223"/>
      <c r="J3223"/>
    </row>
    <row r="3224" spans="2:10" ht="15">
      <c r="B3224"/>
      <c r="C3224"/>
      <c r="D3224"/>
      <c r="I3224"/>
      <c r="J3224"/>
    </row>
    <row r="3225" spans="2:10" ht="15">
      <c r="B3225"/>
      <c r="C3225"/>
      <c r="D3225"/>
      <c r="I3225"/>
      <c r="J3225"/>
    </row>
    <row r="3226" spans="2:10" ht="15">
      <c r="B3226"/>
      <c r="C3226"/>
      <c r="D3226"/>
      <c r="I3226"/>
      <c r="J3226"/>
    </row>
    <row r="3227" spans="2:10" ht="15">
      <c r="B3227"/>
      <c r="C3227"/>
      <c r="D3227"/>
      <c r="I3227"/>
      <c r="J3227"/>
    </row>
    <row r="3228" spans="2:10" ht="15">
      <c r="B3228"/>
      <c r="C3228"/>
      <c r="D3228"/>
      <c r="I3228"/>
      <c r="J3228"/>
    </row>
    <row r="3229" spans="2:10" ht="15">
      <c r="B3229"/>
      <c r="C3229"/>
      <c r="D3229"/>
      <c r="I3229"/>
      <c r="J3229"/>
    </row>
    <row r="3230" spans="2:10" ht="15">
      <c r="B3230"/>
      <c r="C3230"/>
      <c r="D3230"/>
      <c r="I3230"/>
      <c r="J3230"/>
    </row>
    <row r="3231" spans="2:10" ht="15">
      <c r="B3231"/>
      <c r="C3231"/>
      <c r="D3231"/>
      <c r="I3231"/>
      <c r="J3231"/>
    </row>
    <row r="3232" spans="2:10" ht="15">
      <c r="B3232"/>
      <c r="C3232"/>
      <c r="D3232"/>
      <c r="I3232"/>
      <c r="J3232"/>
    </row>
    <row r="3233" spans="2:10" ht="15">
      <c r="B3233"/>
      <c r="C3233"/>
      <c r="D3233"/>
      <c r="I3233"/>
      <c r="J3233"/>
    </row>
    <row r="3234" spans="2:10" ht="15">
      <c r="B3234"/>
      <c r="C3234"/>
      <c r="D3234"/>
      <c r="I3234"/>
      <c r="J3234"/>
    </row>
    <row r="3235" spans="2:10" ht="15">
      <c r="B3235"/>
      <c r="C3235"/>
      <c r="D3235"/>
      <c r="I3235"/>
      <c r="J3235"/>
    </row>
    <row r="3236" spans="2:10" ht="15">
      <c r="B3236"/>
      <c r="C3236"/>
      <c r="D3236"/>
      <c r="I3236"/>
      <c r="J3236"/>
    </row>
    <row r="3237" spans="2:10" ht="15">
      <c r="B3237"/>
      <c r="C3237"/>
      <c r="D3237"/>
      <c r="I3237"/>
      <c r="J3237"/>
    </row>
    <row r="3238" spans="2:10" ht="15">
      <c r="B3238"/>
      <c r="C3238"/>
      <c r="D3238"/>
      <c r="I3238"/>
      <c r="J3238"/>
    </row>
    <row r="3239" spans="2:10" ht="15">
      <c r="B3239"/>
      <c r="C3239"/>
      <c r="D3239"/>
      <c r="I3239"/>
      <c r="J3239"/>
    </row>
    <row r="3240" spans="2:10" ht="15">
      <c r="B3240"/>
      <c r="C3240"/>
      <c r="D3240"/>
      <c r="I3240"/>
      <c r="J3240"/>
    </row>
    <row r="3241" spans="2:10" ht="15">
      <c r="B3241"/>
      <c r="C3241"/>
      <c r="D3241"/>
      <c r="I3241"/>
      <c r="J3241"/>
    </row>
    <row r="3242" spans="2:10" ht="15">
      <c r="B3242"/>
      <c r="C3242"/>
      <c r="D3242"/>
      <c r="I3242"/>
      <c r="J3242"/>
    </row>
    <row r="3243" spans="2:10" ht="15">
      <c r="B3243"/>
      <c r="C3243"/>
      <c r="D3243"/>
      <c r="I3243"/>
      <c r="J3243"/>
    </row>
    <row r="3244" spans="2:10" ht="15">
      <c r="B3244"/>
      <c r="C3244"/>
      <c r="D3244"/>
      <c r="I3244"/>
      <c r="J3244"/>
    </row>
    <row r="3245" spans="2:10" ht="15">
      <c r="B3245"/>
      <c r="C3245"/>
      <c r="D3245"/>
      <c r="I3245"/>
      <c r="J3245"/>
    </row>
    <row r="3246" spans="2:10" ht="15">
      <c r="B3246"/>
      <c r="C3246"/>
      <c r="D3246"/>
      <c r="I3246"/>
      <c r="J3246"/>
    </row>
    <row r="3247" spans="2:10" ht="15">
      <c r="B3247"/>
      <c r="C3247"/>
      <c r="D3247"/>
      <c r="I3247"/>
      <c r="J3247"/>
    </row>
    <row r="3248" spans="2:10" ht="15">
      <c r="B3248"/>
      <c r="C3248"/>
      <c r="D3248"/>
      <c r="I3248"/>
      <c r="J3248"/>
    </row>
    <row r="3249" spans="2:10" ht="15">
      <c r="B3249"/>
      <c r="C3249"/>
      <c r="D3249"/>
      <c r="I3249"/>
      <c r="J3249"/>
    </row>
    <row r="3250" spans="2:10" ht="15">
      <c r="B3250"/>
      <c r="C3250"/>
      <c r="D3250"/>
      <c r="I3250"/>
      <c r="J3250"/>
    </row>
    <row r="3251" spans="2:10" ht="15">
      <c r="B3251"/>
      <c r="C3251"/>
      <c r="D3251"/>
      <c r="I3251"/>
      <c r="J3251"/>
    </row>
    <row r="3252" spans="2:10" ht="15">
      <c r="B3252"/>
      <c r="C3252"/>
      <c r="D3252"/>
      <c r="I3252"/>
      <c r="J3252"/>
    </row>
    <row r="3253" spans="2:10" ht="15">
      <c r="B3253"/>
      <c r="C3253"/>
      <c r="D3253"/>
      <c r="I3253"/>
      <c r="J3253"/>
    </row>
    <row r="3254" spans="2:10" ht="15">
      <c r="B3254"/>
      <c r="C3254"/>
      <c r="D3254"/>
      <c r="I3254"/>
      <c r="J3254"/>
    </row>
    <row r="3255" spans="2:10" ht="15">
      <c r="B3255"/>
      <c r="C3255"/>
      <c r="D3255"/>
      <c r="I3255"/>
      <c r="J3255"/>
    </row>
    <row r="3256" spans="2:10" ht="15">
      <c r="B3256"/>
      <c r="C3256"/>
      <c r="D3256"/>
      <c r="I3256"/>
      <c r="J3256"/>
    </row>
    <row r="3257" spans="2:10" ht="15">
      <c r="B3257"/>
      <c r="C3257"/>
      <c r="D3257"/>
      <c r="I3257"/>
      <c r="J3257"/>
    </row>
    <row r="3258" spans="2:10" ht="15">
      <c r="B3258"/>
      <c r="C3258"/>
      <c r="D3258"/>
      <c r="I3258"/>
      <c r="J3258"/>
    </row>
    <row r="3259" spans="2:10" ht="15">
      <c r="B3259"/>
      <c r="C3259"/>
      <c r="D3259"/>
      <c r="I3259"/>
      <c r="J3259"/>
    </row>
    <row r="3260" spans="2:10" ht="15">
      <c r="B3260"/>
      <c r="C3260"/>
      <c r="D3260"/>
      <c r="I3260"/>
      <c r="J3260"/>
    </row>
    <row r="3261" spans="2:10" ht="15">
      <c r="B3261"/>
      <c r="C3261"/>
      <c r="D3261"/>
      <c r="I3261"/>
      <c r="J3261"/>
    </row>
    <row r="3262" spans="2:10" ht="15">
      <c r="B3262"/>
      <c r="C3262"/>
      <c r="D3262"/>
      <c r="I3262"/>
      <c r="J3262"/>
    </row>
    <row r="3263" spans="2:10" ht="15">
      <c r="B3263"/>
      <c r="C3263"/>
      <c r="D3263"/>
      <c r="I3263"/>
      <c r="J3263"/>
    </row>
    <row r="3264" spans="2:10" ht="15">
      <c r="B3264"/>
      <c r="C3264"/>
      <c r="D3264"/>
      <c r="I3264"/>
      <c r="J3264"/>
    </row>
    <row r="3265" spans="2:10" ht="15">
      <c r="B3265"/>
      <c r="C3265"/>
      <c r="D3265"/>
      <c r="I3265"/>
      <c r="J3265"/>
    </row>
    <row r="3266" spans="2:10" ht="15">
      <c r="B3266"/>
      <c r="C3266"/>
      <c r="D3266"/>
      <c r="I3266"/>
      <c r="J3266"/>
    </row>
    <row r="3267" spans="2:10" ht="15">
      <c r="B3267"/>
      <c r="C3267"/>
      <c r="D3267"/>
      <c r="I3267"/>
      <c r="J3267"/>
    </row>
    <row r="3268" spans="2:10" ht="15">
      <c r="B3268"/>
      <c r="C3268"/>
      <c r="D3268"/>
      <c r="I3268"/>
      <c r="J3268"/>
    </row>
    <row r="3269" spans="2:10" ht="15">
      <c r="B3269"/>
      <c r="C3269"/>
      <c r="D3269"/>
      <c r="I3269"/>
      <c r="J3269"/>
    </row>
    <row r="3270" spans="2:10" ht="15">
      <c r="B3270"/>
      <c r="C3270"/>
      <c r="D3270"/>
      <c r="I3270"/>
      <c r="J3270"/>
    </row>
    <row r="3271" spans="2:10" ht="15">
      <c r="B3271"/>
      <c r="C3271"/>
      <c r="D3271"/>
      <c r="I3271"/>
      <c r="J3271"/>
    </row>
    <row r="3272" spans="2:10" ht="15">
      <c r="B3272"/>
      <c r="C3272"/>
      <c r="D3272"/>
      <c r="I3272"/>
      <c r="J3272"/>
    </row>
    <row r="3273" spans="2:10" ht="15">
      <c r="B3273"/>
      <c r="C3273"/>
      <c r="D3273"/>
      <c r="I3273"/>
      <c r="J3273"/>
    </row>
    <row r="3274" spans="2:10" ht="15">
      <c r="B3274"/>
      <c r="C3274"/>
      <c r="D3274"/>
      <c r="I3274"/>
      <c r="J3274"/>
    </row>
    <row r="3275" spans="2:10" ht="15">
      <c r="B3275"/>
      <c r="C3275"/>
      <c r="D3275"/>
      <c r="I3275"/>
      <c r="J3275"/>
    </row>
    <row r="3276" spans="2:10" ht="15">
      <c r="B3276"/>
      <c r="C3276"/>
      <c r="D3276"/>
      <c r="I3276"/>
      <c r="J3276"/>
    </row>
    <row r="3277" spans="2:10" ht="15">
      <c r="B3277"/>
      <c r="C3277"/>
      <c r="D3277"/>
      <c r="I3277"/>
      <c r="J3277"/>
    </row>
    <row r="3278" spans="2:10" ht="15">
      <c r="B3278"/>
      <c r="C3278"/>
      <c r="D3278"/>
      <c r="I3278"/>
      <c r="J3278"/>
    </row>
    <row r="3279" spans="2:10" ht="15">
      <c r="B3279"/>
      <c r="C3279"/>
      <c r="D3279"/>
      <c r="I3279"/>
      <c r="J3279"/>
    </row>
    <row r="3280" spans="2:10" ht="15">
      <c r="B3280"/>
      <c r="C3280"/>
      <c r="D3280"/>
      <c r="I3280"/>
      <c r="J3280"/>
    </row>
    <row r="3281" spans="2:10" ht="15">
      <c r="B3281"/>
      <c r="C3281"/>
      <c r="D3281"/>
      <c r="I3281"/>
      <c r="J3281"/>
    </row>
    <row r="3282" spans="2:10" ht="15">
      <c r="B3282"/>
      <c r="C3282"/>
      <c r="D3282"/>
      <c r="I3282"/>
      <c r="J3282"/>
    </row>
    <row r="3283" spans="2:10" ht="15">
      <c r="B3283"/>
      <c r="C3283"/>
      <c r="D3283"/>
      <c r="I3283"/>
      <c r="J3283"/>
    </row>
    <row r="3284" spans="2:10" ht="15">
      <c r="B3284"/>
      <c r="C3284"/>
      <c r="D3284"/>
      <c r="I3284"/>
      <c r="J3284"/>
    </row>
    <row r="3285" spans="2:10" ht="15">
      <c r="B3285"/>
      <c r="C3285"/>
      <c r="D3285"/>
      <c r="I3285"/>
      <c r="J3285"/>
    </row>
    <row r="3286" spans="2:10" ht="15">
      <c r="B3286"/>
      <c r="C3286"/>
      <c r="D3286"/>
      <c r="I3286"/>
      <c r="J3286"/>
    </row>
    <row r="3287" spans="2:10" ht="15">
      <c r="B3287"/>
      <c r="C3287"/>
      <c r="D3287"/>
      <c r="I3287"/>
      <c r="J3287"/>
    </row>
    <row r="3288" spans="2:10" ht="15">
      <c r="B3288"/>
      <c r="C3288"/>
      <c r="D3288"/>
      <c r="I3288"/>
      <c r="J3288"/>
    </row>
    <row r="3289" spans="2:10" ht="15">
      <c r="B3289"/>
      <c r="C3289"/>
      <c r="D3289"/>
      <c r="I3289"/>
      <c r="J3289"/>
    </row>
    <row r="3290" spans="2:10" ht="15">
      <c r="B3290"/>
      <c r="C3290"/>
      <c r="D3290"/>
      <c r="I3290"/>
      <c r="J3290"/>
    </row>
    <row r="3291" spans="2:10" ht="15">
      <c r="B3291"/>
      <c r="C3291"/>
      <c r="D3291"/>
      <c r="I3291"/>
      <c r="J3291"/>
    </row>
    <row r="3292" spans="2:10" ht="15">
      <c r="B3292"/>
      <c r="C3292"/>
      <c r="D3292"/>
      <c r="I3292"/>
      <c r="J3292"/>
    </row>
    <row r="3293" spans="2:10" ht="15">
      <c r="B3293"/>
      <c r="C3293"/>
      <c r="D3293"/>
      <c r="I3293"/>
      <c r="J3293"/>
    </row>
    <row r="3294" spans="2:10" ht="15">
      <c r="B3294"/>
      <c r="C3294"/>
      <c r="D3294"/>
      <c r="I3294"/>
      <c r="J3294"/>
    </row>
    <row r="3295" spans="2:10" ht="15">
      <c r="B3295"/>
      <c r="C3295"/>
      <c r="D3295"/>
      <c r="I3295"/>
      <c r="J3295"/>
    </row>
    <row r="3296" spans="2:10" ht="15">
      <c r="B3296"/>
      <c r="C3296"/>
      <c r="D3296"/>
      <c r="I3296"/>
      <c r="J3296"/>
    </row>
    <row r="3297" spans="2:10" ht="15">
      <c r="B3297"/>
      <c r="C3297"/>
      <c r="D3297"/>
      <c r="I3297"/>
      <c r="J3297"/>
    </row>
    <row r="3298" spans="2:10" ht="15">
      <c r="B3298"/>
      <c r="C3298"/>
      <c r="D3298"/>
      <c r="I3298"/>
      <c r="J3298"/>
    </row>
    <row r="3299" spans="2:10" ht="15">
      <c r="B3299"/>
      <c r="C3299"/>
      <c r="D3299"/>
      <c r="I3299"/>
      <c r="J3299"/>
    </row>
    <row r="3300" spans="2:10" ht="15">
      <c r="B3300"/>
      <c r="C3300"/>
      <c r="D3300"/>
      <c r="I3300"/>
      <c r="J3300"/>
    </row>
    <row r="3301" spans="2:10" ht="15">
      <c r="B3301"/>
      <c r="C3301"/>
      <c r="D3301"/>
      <c r="I3301"/>
      <c r="J3301"/>
    </row>
    <row r="3302" spans="2:10" ht="15">
      <c r="B3302"/>
      <c r="C3302"/>
      <c r="D3302"/>
      <c r="I3302"/>
      <c r="J3302"/>
    </row>
    <row r="3303" spans="2:10" ht="15">
      <c r="B3303"/>
      <c r="C3303"/>
      <c r="D3303"/>
      <c r="I3303"/>
      <c r="J3303"/>
    </row>
    <row r="3304" spans="2:10" ht="15">
      <c r="B3304"/>
      <c r="C3304"/>
      <c r="D3304"/>
      <c r="I3304"/>
      <c r="J3304"/>
    </row>
    <row r="3305" spans="2:10" ht="15">
      <c r="B3305"/>
      <c r="C3305"/>
      <c r="D3305"/>
      <c r="I3305"/>
      <c r="J3305"/>
    </row>
    <row r="3306" spans="2:10" ht="15">
      <c r="B3306"/>
      <c r="C3306"/>
      <c r="D3306"/>
      <c r="I3306"/>
      <c r="J3306"/>
    </row>
    <row r="3307" spans="2:10" ht="15">
      <c r="B3307"/>
      <c r="C3307"/>
      <c r="D3307"/>
      <c r="I3307"/>
      <c r="J3307"/>
    </row>
    <row r="3308" spans="2:10" ht="15">
      <c r="B3308"/>
      <c r="C3308"/>
      <c r="D3308"/>
      <c r="I3308"/>
      <c r="J3308"/>
    </row>
    <row r="3309" spans="2:10" ht="15">
      <c r="B3309"/>
      <c r="C3309"/>
      <c r="D3309"/>
      <c r="I3309"/>
      <c r="J3309"/>
    </row>
    <row r="3310" spans="2:10" ht="15">
      <c r="B3310"/>
      <c r="C3310"/>
      <c r="D3310"/>
      <c r="I3310"/>
      <c r="J3310"/>
    </row>
    <row r="3311" spans="2:10" ht="15">
      <c r="B3311"/>
      <c r="C3311"/>
      <c r="D3311"/>
      <c r="I3311"/>
      <c r="J3311"/>
    </row>
    <row r="3312" spans="2:10" ht="15">
      <c r="B3312"/>
      <c r="C3312"/>
      <c r="D3312"/>
      <c r="I3312"/>
      <c r="J3312"/>
    </row>
    <row r="3313" spans="2:10" ht="15">
      <c r="B3313"/>
      <c r="C3313"/>
      <c r="D3313"/>
      <c r="I3313"/>
      <c r="J3313"/>
    </row>
    <row r="3314" spans="2:10" ht="15">
      <c r="B3314"/>
      <c r="C3314"/>
      <c r="D3314"/>
      <c r="I3314"/>
      <c r="J3314"/>
    </row>
    <row r="3315" spans="2:10" ht="15">
      <c r="B3315"/>
      <c r="C3315"/>
      <c r="D3315"/>
      <c r="I3315"/>
      <c r="J3315"/>
    </row>
    <row r="3316" spans="2:10" ht="15">
      <c r="B3316"/>
      <c r="C3316"/>
      <c r="D3316"/>
      <c r="I3316"/>
      <c r="J3316"/>
    </row>
    <row r="3317" spans="2:10" ht="15">
      <c r="B3317"/>
      <c r="C3317"/>
      <c r="D3317"/>
      <c r="I3317"/>
      <c r="J3317"/>
    </row>
    <row r="3318" spans="2:10" ht="15">
      <c r="B3318"/>
      <c r="C3318"/>
      <c r="D3318"/>
      <c r="I3318"/>
      <c r="J3318"/>
    </row>
    <row r="3319" spans="2:10" ht="15">
      <c r="B3319"/>
      <c r="C3319"/>
      <c r="D3319"/>
      <c r="I3319"/>
      <c r="J3319"/>
    </row>
    <row r="3320" spans="2:10" ht="15">
      <c r="B3320"/>
      <c r="C3320"/>
      <c r="D3320"/>
      <c r="I3320"/>
      <c r="J3320"/>
    </row>
    <row r="3321" spans="2:10" ht="15">
      <c r="B3321"/>
      <c r="C3321"/>
      <c r="D3321"/>
      <c r="I3321"/>
      <c r="J3321"/>
    </row>
    <row r="3322" spans="2:10" ht="15">
      <c r="B3322"/>
      <c r="C3322"/>
      <c r="D3322"/>
      <c r="I3322"/>
      <c r="J3322"/>
    </row>
    <row r="3323" spans="2:10" ht="15">
      <c r="B3323"/>
      <c r="C3323"/>
      <c r="D3323"/>
      <c r="I3323"/>
      <c r="J3323"/>
    </row>
    <row r="3324" spans="2:10" ht="15">
      <c r="B3324"/>
      <c r="C3324"/>
      <c r="D3324"/>
      <c r="I3324"/>
      <c r="J3324"/>
    </row>
    <row r="3325" spans="2:10" ht="15">
      <c r="B3325"/>
      <c r="C3325"/>
      <c r="D3325"/>
      <c r="I3325"/>
      <c r="J3325"/>
    </row>
    <row r="3326" spans="2:10" ht="15">
      <c r="B3326"/>
      <c r="C3326"/>
      <c r="D3326"/>
      <c r="I3326"/>
      <c r="J3326"/>
    </row>
    <row r="3327" spans="2:10" ht="15">
      <c r="B3327"/>
      <c r="C3327"/>
      <c r="D3327"/>
      <c r="I3327"/>
      <c r="J3327"/>
    </row>
    <row r="3328" spans="2:10" ht="15">
      <c r="B3328"/>
      <c r="C3328"/>
      <c r="D3328"/>
      <c r="I3328"/>
      <c r="J3328"/>
    </row>
    <row r="3329" spans="2:10" ht="15">
      <c r="B3329"/>
      <c r="C3329"/>
      <c r="D3329"/>
      <c r="I3329"/>
      <c r="J3329"/>
    </row>
    <row r="3330" spans="2:10" ht="15">
      <c r="B3330"/>
      <c r="C3330"/>
      <c r="D3330"/>
      <c r="I3330"/>
      <c r="J3330"/>
    </row>
    <row r="3331" spans="2:10" ht="15">
      <c r="B3331"/>
      <c r="C3331"/>
      <c r="D3331"/>
      <c r="I3331"/>
      <c r="J3331"/>
    </row>
    <row r="3332" spans="2:10" ht="15">
      <c r="B3332"/>
      <c r="C3332"/>
      <c r="D3332"/>
      <c r="I3332"/>
      <c r="J3332"/>
    </row>
    <row r="3333" spans="2:10" ht="15">
      <c r="B3333"/>
      <c r="C3333"/>
      <c r="D3333"/>
      <c r="I3333"/>
      <c r="J3333"/>
    </row>
    <row r="3334" spans="2:10" ht="15">
      <c r="B3334"/>
      <c r="C3334"/>
      <c r="D3334"/>
      <c r="I3334"/>
      <c r="J3334"/>
    </row>
    <row r="3335" spans="2:10" ht="15">
      <c r="B3335"/>
      <c r="C3335"/>
      <c r="D3335"/>
      <c r="I3335"/>
      <c r="J3335"/>
    </row>
    <row r="3336" spans="2:10" ht="15">
      <c r="B3336"/>
      <c r="C3336"/>
      <c r="D3336"/>
      <c r="I3336"/>
      <c r="J3336"/>
    </row>
    <row r="3337" spans="2:10" ht="15">
      <c r="B3337"/>
      <c r="C3337"/>
      <c r="D3337"/>
      <c r="I3337"/>
      <c r="J3337"/>
    </row>
    <row r="3338" spans="2:10" ht="15">
      <c r="B3338"/>
      <c r="C3338"/>
      <c r="D3338"/>
      <c r="I3338"/>
      <c r="J3338"/>
    </row>
    <row r="3339" spans="2:10" ht="15">
      <c r="B3339"/>
      <c r="C3339"/>
      <c r="D3339"/>
      <c r="I3339"/>
      <c r="J3339"/>
    </row>
    <row r="3340" spans="2:10" ht="15">
      <c r="B3340"/>
      <c r="C3340"/>
      <c r="D3340"/>
      <c r="I3340"/>
      <c r="J3340"/>
    </row>
    <row r="3341" spans="2:10" ht="15">
      <c r="B3341"/>
      <c r="C3341"/>
      <c r="D3341"/>
      <c r="I3341"/>
      <c r="J3341"/>
    </row>
    <row r="3342" spans="2:10" ht="15">
      <c r="B3342"/>
      <c r="C3342"/>
      <c r="D3342"/>
      <c r="I3342"/>
      <c r="J3342"/>
    </row>
    <row r="3343" spans="2:10" ht="15">
      <c r="B3343"/>
      <c r="C3343"/>
      <c r="D3343"/>
      <c r="I3343"/>
      <c r="J3343"/>
    </row>
    <row r="3344" spans="2:10" ht="15">
      <c r="B3344"/>
      <c r="C3344"/>
      <c r="D3344"/>
      <c r="I3344"/>
      <c r="J3344"/>
    </row>
    <row r="3345" spans="2:10" ht="15">
      <c r="B3345"/>
      <c r="C3345"/>
      <c r="D3345"/>
      <c r="I3345"/>
      <c r="J3345"/>
    </row>
    <row r="3346" spans="2:10" ht="15">
      <c r="B3346"/>
      <c r="C3346"/>
      <c r="D3346"/>
      <c r="I3346"/>
      <c r="J3346"/>
    </row>
    <row r="3347" spans="2:10" ht="15">
      <c r="B3347"/>
      <c r="C3347"/>
      <c r="D3347"/>
      <c r="I3347"/>
      <c r="J3347"/>
    </row>
    <row r="3348" spans="2:10" ht="15">
      <c r="B3348"/>
      <c r="C3348"/>
      <c r="D3348"/>
      <c r="I3348"/>
      <c r="J3348"/>
    </row>
    <row r="3349" spans="2:10" ht="15">
      <c r="B3349"/>
      <c r="C3349"/>
      <c r="D3349"/>
      <c r="I3349"/>
      <c r="J3349"/>
    </row>
    <row r="3350" spans="2:10" ht="15">
      <c r="B3350"/>
      <c r="C3350"/>
      <c r="D3350"/>
      <c r="I3350"/>
      <c r="J3350"/>
    </row>
    <row r="3351" spans="2:10" ht="15">
      <c r="B3351"/>
      <c r="C3351"/>
      <c r="D3351"/>
      <c r="I3351"/>
      <c r="J3351"/>
    </row>
    <row r="3352" spans="2:10" ht="15">
      <c r="B3352"/>
      <c r="C3352"/>
      <c r="D3352"/>
      <c r="I3352"/>
      <c r="J3352"/>
    </row>
    <row r="3353" spans="2:10" ht="15">
      <c r="B3353"/>
      <c r="C3353"/>
      <c r="D3353"/>
      <c r="I3353"/>
      <c r="J3353"/>
    </row>
    <row r="3354" spans="2:10" ht="15">
      <c r="B3354"/>
      <c r="C3354"/>
      <c r="D3354"/>
      <c r="I3354"/>
      <c r="J3354"/>
    </row>
    <row r="3355" spans="2:10" ht="15">
      <c r="B3355"/>
      <c r="C3355"/>
      <c r="D3355"/>
      <c r="I3355"/>
      <c r="J3355"/>
    </row>
    <row r="3356" spans="2:10" ht="15">
      <c r="B3356"/>
      <c r="C3356"/>
      <c r="D3356"/>
      <c r="I3356"/>
      <c r="J3356"/>
    </row>
    <row r="3357" spans="2:10" ht="15">
      <c r="B3357"/>
      <c r="C3357"/>
      <c r="D3357"/>
      <c r="I3357"/>
      <c r="J3357"/>
    </row>
    <row r="3358" spans="2:10" ht="15">
      <c r="B3358"/>
      <c r="C3358"/>
      <c r="D3358"/>
      <c r="I3358"/>
      <c r="J3358"/>
    </row>
    <row r="3359" spans="2:10" ht="15">
      <c r="B3359"/>
      <c r="C3359"/>
      <c r="D3359"/>
      <c r="I3359"/>
      <c r="J3359"/>
    </row>
    <row r="3360" spans="2:10" ht="15">
      <c r="B3360"/>
      <c r="C3360"/>
      <c r="D3360"/>
      <c r="I3360"/>
      <c r="J3360"/>
    </row>
    <row r="3361" spans="2:10" ht="15">
      <c r="B3361"/>
      <c r="C3361"/>
      <c r="D3361"/>
      <c r="I3361"/>
      <c r="J3361"/>
    </row>
    <row r="3362" spans="2:10" ht="15">
      <c r="B3362"/>
      <c r="C3362"/>
      <c r="D3362"/>
      <c r="I3362"/>
      <c r="J3362"/>
    </row>
    <row r="3363" spans="2:10" ht="15">
      <c r="B3363"/>
      <c r="C3363"/>
      <c r="D3363"/>
      <c r="I3363"/>
      <c r="J3363"/>
    </row>
    <row r="3364" spans="2:10" ht="15">
      <c r="B3364"/>
      <c r="C3364"/>
      <c r="D3364"/>
      <c r="I3364"/>
      <c r="J3364"/>
    </row>
    <row r="3365" spans="2:10" ht="15">
      <c r="B3365"/>
      <c r="C3365"/>
      <c r="D3365"/>
      <c r="I3365"/>
      <c r="J3365"/>
    </row>
    <row r="3366" spans="2:10" ht="15">
      <c r="B3366"/>
      <c r="C3366"/>
      <c r="D3366"/>
      <c r="I3366"/>
      <c r="J3366"/>
    </row>
    <row r="3367" spans="2:10" ht="15">
      <c r="B3367"/>
      <c r="C3367"/>
      <c r="D3367"/>
      <c r="I3367"/>
      <c r="J3367"/>
    </row>
    <row r="3368" spans="2:10" ht="15">
      <c r="B3368"/>
      <c r="C3368"/>
      <c r="D3368"/>
      <c r="I3368"/>
      <c r="J3368"/>
    </row>
    <row r="3369" spans="2:10" ht="15">
      <c r="B3369"/>
      <c r="C3369"/>
      <c r="D3369"/>
      <c r="I3369"/>
      <c r="J3369"/>
    </row>
    <row r="3370" spans="2:10" ht="15">
      <c r="B3370"/>
      <c r="C3370"/>
      <c r="D3370"/>
      <c r="I3370"/>
      <c r="J3370"/>
    </row>
    <row r="3371" spans="2:10" ht="15">
      <c r="B3371"/>
      <c r="C3371"/>
      <c r="D3371"/>
      <c r="I3371"/>
      <c r="J3371"/>
    </row>
    <row r="3372" spans="2:10" ht="15">
      <c r="B3372"/>
      <c r="C3372"/>
      <c r="D3372"/>
      <c r="I3372"/>
      <c r="J3372"/>
    </row>
    <row r="3373" spans="2:10" ht="15">
      <c r="B3373"/>
      <c r="C3373"/>
      <c r="D3373"/>
      <c r="I3373"/>
      <c r="J3373"/>
    </row>
    <row r="3374" spans="2:10" ht="15">
      <c r="B3374"/>
      <c r="C3374"/>
      <c r="D3374"/>
      <c r="I3374"/>
      <c r="J3374"/>
    </row>
    <row r="3375" spans="2:10" ht="15">
      <c r="B3375"/>
      <c r="C3375"/>
      <c r="D3375"/>
      <c r="I3375"/>
      <c r="J3375"/>
    </row>
    <row r="3376" spans="2:10" ht="15">
      <c r="B3376"/>
      <c r="C3376"/>
      <c r="D3376"/>
      <c r="I3376"/>
      <c r="J3376"/>
    </row>
    <row r="3377" spans="2:10" ht="15">
      <c r="B3377"/>
      <c r="C3377"/>
      <c r="D3377"/>
      <c r="I3377"/>
      <c r="J3377"/>
    </row>
    <row r="3378" spans="2:10" ht="15">
      <c r="B3378"/>
      <c r="C3378"/>
      <c r="D3378"/>
      <c r="I3378"/>
      <c r="J3378"/>
    </row>
    <row r="3379" spans="2:10" ht="15">
      <c r="B3379"/>
      <c r="C3379"/>
      <c r="D3379"/>
      <c r="I3379"/>
      <c r="J3379"/>
    </row>
    <row r="3380" spans="2:10" ht="15">
      <c r="B3380"/>
      <c r="C3380"/>
      <c r="D3380"/>
      <c r="I3380"/>
      <c r="J3380"/>
    </row>
    <row r="3381" spans="2:10" ht="15">
      <c r="B3381"/>
      <c r="C3381"/>
      <c r="D3381"/>
      <c r="I3381"/>
      <c r="J3381"/>
    </row>
    <row r="3382" spans="2:10" ht="15">
      <c r="B3382"/>
      <c r="C3382"/>
      <c r="D3382"/>
      <c r="I3382"/>
      <c r="J3382"/>
    </row>
    <row r="3383" spans="2:10" ht="15">
      <c r="B3383"/>
      <c r="C3383"/>
      <c r="D3383"/>
      <c r="I3383"/>
      <c r="J3383"/>
    </row>
    <row r="3384" spans="2:10" ht="15">
      <c r="B3384"/>
      <c r="C3384"/>
      <c r="D3384"/>
      <c r="I3384"/>
      <c r="J3384"/>
    </row>
    <row r="3385" spans="2:10" ht="15">
      <c r="B3385"/>
      <c r="C3385"/>
      <c r="D3385"/>
      <c r="I3385"/>
      <c r="J3385"/>
    </row>
    <row r="3386" spans="2:10" ht="15">
      <c r="B3386"/>
      <c r="C3386"/>
      <c r="D3386"/>
      <c r="I3386"/>
      <c r="J3386"/>
    </row>
    <row r="3387" spans="2:10" ht="15">
      <c r="B3387"/>
      <c r="C3387"/>
      <c r="D3387"/>
      <c r="I3387"/>
      <c r="J3387"/>
    </row>
    <row r="3388" spans="2:10" ht="15">
      <c r="B3388"/>
      <c r="C3388"/>
      <c r="D3388"/>
      <c r="I3388"/>
      <c r="J3388"/>
    </row>
    <row r="3389" spans="2:10" ht="15">
      <c r="B3389"/>
      <c r="C3389"/>
      <c r="D3389"/>
      <c r="I3389"/>
      <c r="J3389"/>
    </row>
    <row r="3390" spans="2:10" ht="15">
      <c r="B3390"/>
      <c r="C3390"/>
      <c r="D3390"/>
      <c r="I3390"/>
      <c r="J3390"/>
    </row>
    <row r="3391" spans="2:10" ht="15">
      <c r="B3391"/>
      <c r="C3391"/>
      <c r="D3391"/>
      <c r="I3391"/>
      <c r="J3391"/>
    </row>
    <row r="3392" spans="2:10" ht="15">
      <c r="B3392"/>
      <c r="C3392"/>
      <c r="D3392"/>
      <c r="I3392"/>
      <c r="J3392"/>
    </row>
    <row r="3393" spans="2:10" ht="15">
      <c r="B3393"/>
      <c r="C3393"/>
      <c r="D3393"/>
      <c r="I3393"/>
      <c r="J3393"/>
    </row>
    <row r="3394" spans="2:10" ht="15">
      <c r="B3394"/>
      <c r="C3394"/>
      <c r="D3394"/>
      <c r="I3394"/>
      <c r="J3394"/>
    </row>
    <row r="3395" spans="2:10" ht="15">
      <c r="B3395"/>
      <c r="C3395"/>
      <c r="D3395"/>
      <c r="I3395"/>
      <c r="J3395"/>
    </row>
    <row r="3396" spans="2:10" ht="15">
      <c r="B3396"/>
      <c r="C3396"/>
      <c r="D3396"/>
      <c r="I3396"/>
      <c r="J3396"/>
    </row>
    <row r="3397" spans="2:10" ht="15">
      <c r="B3397"/>
      <c r="C3397"/>
      <c r="D3397"/>
      <c r="I3397"/>
      <c r="J3397"/>
    </row>
    <row r="3398" spans="2:10" ht="15">
      <c r="B3398"/>
      <c r="C3398"/>
      <c r="D3398"/>
      <c r="I3398"/>
      <c r="J3398"/>
    </row>
    <row r="3399" spans="2:10" ht="15">
      <c r="B3399"/>
      <c r="C3399"/>
      <c r="D3399"/>
      <c r="I3399"/>
      <c r="J3399"/>
    </row>
    <row r="3400" spans="2:10" ht="15">
      <c r="B3400"/>
      <c r="C3400"/>
      <c r="D3400"/>
      <c r="I3400"/>
      <c r="J3400"/>
    </row>
    <row r="3401" spans="2:10" ht="15">
      <c r="B3401"/>
      <c r="C3401"/>
      <c r="D3401"/>
      <c r="I3401"/>
      <c r="J3401"/>
    </row>
    <row r="3402" spans="2:10" ht="15">
      <c r="B3402"/>
      <c r="C3402"/>
      <c r="D3402"/>
      <c r="I3402"/>
      <c r="J3402"/>
    </row>
    <row r="3403" spans="2:10" ht="15">
      <c r="B3403"/>
      <c r="C3403"/>
      <c r="D3403"/>
      <c r="I3403"/>
      <c r="J3403"/>
    </row>
    <row r="3404" spans="2:10" ht="15">
      <c r="B3404"/>
      <c r="C3404"/>
      <c r="D3404"/>
      <c r="I3404"/>
      <c r="J3404"/>
    </row>
    <row r="3405" spans="2:10" ht="15">
      <c r="B3405"/>
      <c r="C3405"/>
      <c r="D3405"/>
      <c r="I3405"/>
      <c r="J3405"/>
    </row>
    <row r="3406" spans="2:10" ht="15">
      <c r="B3406"/>
      <c r="C3406"/>
      <c r="D3406"/>
      <c r="I3406"/>
      <c r="J3406"/>
    </row>
    <row r="3407" spans="2:10" ht="15">
      <c r="B3407"/>
      <c r="C3407"/>
      <c r="D3407"/>
      <c r="I3407"/>
      <c r="J3407"/>
    </row>
    <row r="3408" spans="2:10" ht="15">
      <c r="B3408"/>
      <c r="C3408"/>
      <c r="D3408"/>
      <c r="I3408"/>
      <c r="J3408"/>
    </row>
    <row r="3409" spans="2:10" ht="15">
      <c r="B3409"/>
      <c r="C3409"/>
      <c r="D3409"/>
      <c r="I3409"/>
      <c r="J3409"/>
    </row>
    <row r="3410" spans="2:10" ht="15">
      <c r="B3410"/>
      <c r="C3410"/>
      <c r="D3410"/>
      <c r="I3410"/>
      <c r="J3410"/>
    </row>
    <row r="3411" spans="2:10" ht="15">
      <c r="B3411"/>
      <c r="C3411"/>
      <c r="D3411"/>
      <c r="I3411"/>
      <c r="J3411"/>
    </row>
    <row r="3412" spans="2:10" ht="15">
      <c r="B3412"/>
      <c r="C3412"/>
      <c r="D3412"/>
      <c r="I3412"/>
      <c r="J3412"/>
    </row>
    <row r="3413" spans="2:10" ht="15">
      <c r="B3413"/>
      <c r="C3413"/>
      <c r="D3413"/>
      <c r="I3413"/>
      <c r="J3413"/>
    </row>
    <row r="3414" spans="2:10" ht="15">
      <c r="B3414"/>
      <c r="C3414"/>
      <c r="D3414"/>
      <c r="I3414"/>
      <c r="J3414"/>
    </row>
    <row r="3415" spans="2:10" ht="15">
      <c r="B3415"/>
      <c r="C3415"/>
      <c r="D3415"/>
      <c r="I3415"/>
      <c r="J3415"/>
    </row>
    <row r="3416" spans="2:10" ht="15">
      <c r="B3416"/>
      <c r="C3416"/>
      <c r="D3416"/>
      <c r="I3416"/>
      <c r="J3416"/>
    </row>
    <row r="3417" spans="2:10" ht="15">
      <c r="B3417"/>
      <c r="C3417"/>
      <c r="D3417"/>
      <c r="I3417"/>
      <c r="J3417"/>
    </row>
    <row r="3418" spans="2:10" ht="15">
      <c r="B3418"/>
      <c r="C3418"/>
      <c r="D3418"/>
      <c r="I3418"/>
      <c r="J3418"/>
    </row>
    <row r="3419" spans="2:10" ht="15">
      <c r="B3419"/>
      <c r="C3419"/>
      <c r="D3419"/>
      <c r="I3419"/>
      <c r="J3419"/>
    </row>
    <row r="3420" spans="2:10" ht="15">
      <c r="B3420"/>
      <c r="C3420"/>
      <c r="D3420"/>
      <c r="I3420"/>
      <c r="J3420"/>
    </row>
    <row r="3421" spans="2:10" ht="15">
      <c r="B3421"/>
      <c r="C3421"/>
      <c r="D3421"/>
      <c r="I3421"/>
      <c r="J3421"/>
    </row>
    <row r="3422" spans="2:10" ht="15">
      <c r="B3422"/>
      <c r="C3422"/>
      <c r="D3422"/>
      <c r="I3422"/>
      <c r="J3422"/>
    </row>
    <row r="3423" spans="2:10" ht="15">
      <c r="B3423"/>
      <c r="C3423"/>
      <c r="D3423"/>
      <c r="I3423"/>
      <c r="J3423"/>
    </row>
    <row r="3424" spans="2:10" ht="15">
      <c r="B3424"/>
      <c r="C3424"/>
      <c r="D3424"/>
      <c r="I3424"/>
      <c r="J3424"/>
    </row>
    <row r="3425" spans="2:10" ht="15">
      <c r="B3425"/>
      <c r="C3425"/>
      <c r="D3425"/>
      <c r="I3425"/>
      <c r="J3425"/>
    </row>
    <row r="3426" spans="2:10" ht="15">
      <c r="B3426"/>
      <c r="C3426"/>
      <c r="D3426"/>
      <c r="I3426"/>
      <c r="J3426"/>
    </row>
    <row r="3427" spans="2:10" ht="15">
      <c r="B3427"/>
      <c r="C3427"/>
      <c r="D3427"/>
      <c r="I3427"/>
      <c r="J3427"/>
    </row>
    <row r="3428" spans="2:10" ht="15">
      <c r="B3428"/>
      <c r="C3428"/>
      <c r="D3428"/>
      <c r="I3428"/>
      <c r="J3428"/>
    </row>
    <row r="3429" spans="2:10" ht="15">
      <c r="B3429"/>
      <c r="C3429"/>
      <c r="D3429"/>
      <c r="I3429"/>
      <c r="J3429"/>
    </row>
    <row r="3430" spans="2:10" ht="15">
      <c r="B3430"/>
      <c r="C3430"/>
      <c r="D3430"/>
      <c r="I3430"/>
      <c r="J3430"/>
    </row>
    <row r="3431" spans="2:10" ht="15">
      <c r="B3431"/>
      <c r="C3431"/>
      <c r="D3431"/>
      <c r="I3431"/>
      <c r="J3431"/>
    </row>
    <row r="3432" spans="2:10" ht="15">
      <c r="B3432"/>
      <c r="C3432"/>
      <c r="D3432"/>
      <c r="I3432"/>
      <c r="J3432"/>
    </row>
    <row r="3433" spans="2:10" ht="15">
      <c r="B3433"/>
      <c r="C3433"/>
      <c r="D3433"/>
      <c r="I3433"/>
      <c r="J3433"/>
    </row>
    <row r="3434" spans="2:10" ht="15">
      <c r="B3434"/>
      <c r="C3434"/>
      <c r="D3434"/>
      <c r="I3434"/>
      <c r="J3434"/>
    </row>
    <row r="3435" spans="2:10" ht="15">
      <c r="B3435"/>
      <c r="C3435"/>
      <c r="D3435"/>
      <c r="I3435"/>
      <c r="J3435"/>
    </row>
    <row r="3436" spans="2:10" ht="15">
      <c r="B3436"/>
      <c r="C3436"/>
      <c r="D3436"/>
      <c r="I3436"/>
      <c r="J3436"/>
    </row>
    <row r="3437" spans="2:10" ht="15">
      <c r="B3437"/>
      <c r="C3437"/>
      <c r="D3437"/>
      <c r="I3437"/>
      <c r="J3437"/>
    </row>
    <row r="3438" spans="2:10" ht="15">
      <c r="B3438"/>
      <c r="C3438"/>
      <c r="D3438"/>
      <c r="I3438"/>
      <c r="J3438"/>
    </row>
    <row r="3439" spans="2:10" ht="15">
      <c r="B3439"/>
      <c r="C3439"/>
      <c r="D3439"/>
      <c r="I3439"/>
      <c r="J3439"/>
    </row>
    <row r="3440" spans="2:10" ht="15">
      <c r="B3440"/>
      <c r="C3440"/>
      <c r="D3440"/>
      <c r="I3440"/>
      <c r="J3440"/>
    </row>
    <row r="3441" spans="2:10" ht="15">
      <c r="B3441"/>
      <c r="C3441"/>
      <c r="D3441"/>
      <c r="I3441"/>
      <c r="J3441"/>
    </row>
    <row r="3442" spans="2:10" ht="15">
      <c r="B3442"/>
      <c r="C3442"/>
      <c r="D3442"/>
      <c r="I3442"/>
      <c r="J3442"/>
    </row>
    <row r="3443" spans="2:10" ht="15">
      <c r="B3443"/>
      <c r="C3443"/>
      <c r="D3443"/>
      <c r="I3443"/>
      <c r="J3443"/>
    </row>
    <row r="3444" spans="2:10" ht="15">
      <c r="B3444"/>
      <c r="C3444"/>
      <c r="D3444"/>
      <c r="I3444"/>
      <c r="J3444"/>
    </row>
    <row r="3445" spans="2:10" ht="15">
      <c r="B3445"/>
      <c r="C3445"/>
      <c r="D3445"/>
      <c r="I3445"/>
      <c r="J3445"/>
    </row>
    <row r="3446" spans="2:10" ht="15">
      <c r="B3446"/>
      <c r="C3446"/>
      <c r="D3446"/>
      <c r="I3446"/>
      <c r="J3446"/>
    </row>
    <row r="3447" spans="2:10" ht="15">
      <c r="B3447"/>
      <c r="C3447"/>
      <c r="D3447"/>
      <c r="I3447"/>
      <c r="J3447"/>
    </row>
    <row r="3448" spans="2:10" ht="15">
      <c r="B3448"/>
      <c r="C3448"/>
      <c r="D3448"/>
      <c r="I3448"/>
      <c r="J3448"/>
    </row>
    <row r="3449" spans="2:10" ht="15">
      <c r="B3449"/>
      <c r="C3449"/>
      <c r="D3449"/>
      <c r="I3449"/>
      <c r="J3449"/>
    </row>
    <row r="3450" spans="2:10" ht="15">
      <c r="B3450"/>
      <c r="C3450"/>
      <c r="D3450"/>
      <c r="I3450"/>
      <c r="J3450"/>
    </row>
    <row r="3451" spans="2:10" ht="15">
      <c r="B3451"/>
      <c r="C3451"/>
      <c r="D3451"/>
      <c r="I3451"/>
      <c r="J3451"/>
    </row>
    <row r="3452" spans="2:10" ht="15">
      <c r="B3452"/>
      <c r="C3452"/>
      <c r="D3452"/>
      <c r="I3452"/>
      <c r="J3452"/>
    </row>
    <row r="3453" spans="2:10" ht="15">
      <c r="B3453"/>
      <c r="C3453"/>
      <c r="D3453"/>
      <c r="I3453"/>
      <c r="J3453"/>
    </row>
    <row r="3454" spans="2:10" ht="15">
      <c r="B3454"/>
      <c r="C3454"/>
      <c r="D3454"/>
      <c r="I3454"/>
      <c r="J3454"/>
    </row>
    <row r="3455" spans="2:10" ht="15">
      <c r="B3455"/>
      <c r="C3455"/>
      <c r="D3455"/>
      <c r="I3455"/>
      <c r="J3455"/>
    </row>
    <row r="3456" spans="2:10" ht="15">
      <c r="B3456"/>
      <c r="C3456"/>
      <c r="D3456"/>
      <c r="I3456"/>
      <c r="J3456"/>
    </row>
    <row r="3457" spans="2:10" ht="15">
      <c r="B3457"/>
      <c r="C3457"/>
      <c r="D3457"/>
      <c r="I3457"/>
      <c r="J3457"/>
    </row>
    <row r="3458" spans="2:10" ht="15">
      <c r="B3458"/>
      <c r="C3458"/>
      <c r="D3458"/>
      <c r="I3458"/>
      <c r="J3458"/>
    </row>
    <row r="3459" spans="2:10" ht="15">
      <c r="B3459"/>
      <c r="C3459"/>
      <c r="D3459"/>
      <c r="I3459"/>
      <c r="J3459"/>
    </row>
    <row r="3460" spans="2:10" ht="15">
      <c r="B3460"/>
      <c r="C3460"/>
      <c r="D3460"/>
      <c r="I3460"/>
      <c r="J3460"/>
    </row>
    <row r="3461" spans="2:10" ht="15">
      <c r="B3461"/>
      <c r="C3461"/>
      <c r="D3461"/>
      <c r="I3461"/>
      <c r="J3461"/>
    </row>
    <row r="3462" spans="2:10" ht="15">
      <c r="B3462"/>
      <c r="C3462"/>
      <c r="D3462"/>
      <c r="I3462"/>
      <c r="J3462"/>
    </row>
    <row r="3463" spans="2:10" ht="15">
      <c r="B3463"/>
      <c r="C3463"/>
      <c r="D3463"/>
      <c r="I3463"/>
      <c r="J3463"/>
    </row>
    <row r="3464" spans="2:10" ht="15">
      <c r="B3464"/>
      <c r="C3464"/>
      <c r="D3464"/>
      <c r="I3464"/>
      <c r="J3464"/>
    </row>
    <row r="3465" spans="2:10" ht="15">
      <c r="B3465"/>
      <c r="C3465"/>
      <c r="D3465"/>
      <c r="I3465"/>
      <c r="J3465"/>
    </row>
    <row r="3466" spans="2:10" ht="15">
      <c r="B3466"/>
      <c r="C3466"/>
      <c r="D3466"/>
      <c r="I3466"/>
      <c r="J3466"/>
    </row>
    <row r="3467" spans="2:10" ht="15">
      <c r="B3467"/>
      <c r="C3467"/>
      <c r="D3467"/>
      <c r="I3467"/>
      <c r="J3467"/>
    </row>
    <row r="3468" spans="2:10" ht="15">
      <c r="B3468"/>
      <c r="C3468"/>
      <c r="D3468"/>
      <c r="I3468"/>
      <c r="J3468"/>
    </row>
    <row r="3469" spans="2:10" ht="15">
      <c r="B3469"/>
      <c r="C3469"/>
      <c r="D3469"/>
      <c r="I3469"/>
      <c r="J3469"/>
    </row>
    <row r="3470" spans="2:10" ht="15">
      <c r="B3470"/>
      <c r="C3470"/>
      <c r="D3470"/>
      <c r="I3470"/>
      <c r="J3470"/>
    </row>
    <row r="3471" spans="2:10" ht="15">
      <c r="B3471"/>
      <c r="C3471"/>
      <c r="D3471"/>
      <c r="I3471"/>
      <c r="J3471"/>
    </row>
    <row r="3472" spans="2:10" ht="15">
      <c r="B3472"/>
      <c r="C3472"/>
      <c r="D3472"/>
      <c r="I3472"/>
      <c r="J3472"/>
    </row>
    <row r="3473" spans="2:10" ht="15">
      <c r="B3473"/>
      <c r="C3473"/>
      <c r="D3473"/>
      <c r="I3473"/>
      <c r="J3473"/>
    </row>
    <row r="3474" spans="2:10" ht="15">
      <c r="B3474"/>
      <c r="C3474"/>
      <c r="D3474"/>
      <c r="I3474"/>
      <c r="J3474"/>
    </row>
    <row r="3475" spans="2:10" ht="15">
      <c r="B3475"/>
      <c r="C3475"/>
      <c r="D3475"/>
      <c r="I3475"/>
      <c r="J3475"/>
    </row>
    <row r="3476" spans="2:10" ht="15">
      <c r="B3476"/>
      <c r="C3476"/>
      <c r="D3476"/>
      <c r="I3476"/>
      <c r="J3476"/>
    </row>
    <row r="3477" spans="2:10" ht="15">
      <c r="B3477"/>
      <c r="C3477"/>
      <c r="D3477"/>
      <c r="I3477"/>
      <c r="J3477"/>
    </row>
    <row r="3478" spans="2:10" ht="15">
      <c r="B3478"/>
      <c r="C3478"/>
      <c r="D3478"/>
      <c r="I3478"/>
      <c r="J3478"/>
    </row>
    <row r="3479" spans="2:10" ht="15">
      <c r="B3479"/>
      <c r="C3479"/>
      <c r="D3479"/>
      <c r="I3479"/>
      <c r="J3479"/>
    </row>
    <row r="3480" spans="2:10" ht="15">
      <c r="B3480"/>
      <c r="C3480"/>
      <c r="D3480"/>
      <c r="I3480"/>
      <c r="J3480"/>
    </row>
    <row r="3481" spans="2:10" ht="15">
      <c r="B3481"/>
      <c r="C3481"/>
      <c r="D3481"/>
      <c r="I3481"/>
      <c r="J3481"/>
    </row>
    <row r="3482" spans="2:10" ht="15">
      <c r="B3482"/>
      <c r="C3482"/>
      <c r="D3482"/>
      <c r="I3482"/>
      <c r="J3482"/>
    </row>
    <row r="3483" spans="2:10" ht="15">
      <c r="B3483"/>
      <c r="C3483"/>
      <c r="D3483"/>
      <c r="I3483"/>
      <c r="J3483"/>
    </row>
    <row r="3484" spans="2:10" ht="15">
      <c r="B3484"/>
      <c r="C3484"/>
      <c r="D3484"/>
      <c r="I3484"/>
      <c r="J3484"/>
    </row>
    <row r="3485" spans="2:10" ht="15">
      <c r="B3485"/>
      <c r="C3485"/>
      <c r="D3485"/>
      <c r="I3485"/>
      <c r="J3485"/>
    </row>
    <row r="3486" spans="2:10" ht="15">
      <c r="B3486"/>
      <c r="C3486"/>
      <c r="D3486"/>
      <c r="I3486"/>
      <c r="J3486"/>
    </row>
    <row r="3487" spans="2:10" ht="15">
      <c r="B3487"/>
      <c r="C3487"/>
      <c r="D3487"/>
      <c r="I3487"/>
      <c r="J3487"/>
    </row>
    <row r="3488" spans="2:10" ht="15">
      <c r="B3488"/>
      <c r="C3488"/>
      <c r="D3488"/>
      <c r="I3488"/>
      <c r="J3488"/>
    </row>
    <row r="3489" spans="2:10" ht="15">
      <c r="B3489"/>
      <c r="C3489"/>
      <c r="D3489"/>
      <c r="I3489"/>
      <c r="J3489"/>
    </row>
    <row r="3490" spans="2:10" ht="15">
      <c r="B3490"/>
      <c r="C3490"/>
      <c r="D3490"/>
      <c r="I3490"/>
      <c r="J3490"/>
    </row>
    <row r="3491" spans="2:10" ht="15">
      <c r="B3491"/>
      <c r="C3491"/>
      <c r="D3491"/>
      <c r="I3491"/>
      <c r="J3491"/>
    </row>
    <row r="3492" spans="2:10" ht="15">
      <c r="B3492"/>
      <c r="C3492"/>
      <c r="D3492"/>
      <c r="I3492"/>
      <c r="J3492"/>
    </row>
    <row r="3493" spans="2:10" ht="15">
      <c r="B3493"/>
      <c r="C3493"/>
      <c r="D3493"/>
      <c r="I3493"/>
      <c r="J3493"/>
    </row>
    <row r="3494" spans="2:10" ht="15">
      <c r="B3494"/>
      <c r="C3494"/>
      <c r="D3494"/>
      <c r="I3494"/>
      <c r="J3494"/>
    </row>
    <row r="3495" spans="2:10" ht="15">
      <c r="B3495"/>
      <c r="C3495"/>
      <c r="D3495"/>
      <c r="I3495"/>
      <c r="J3495"/>
    </row>
    <row r="3496" spans="2:10" ht="15">
      <c r="B3496"/>
      <c r="C3496"/>
      <c r="D3496"/>
      <c r="I3496"/>
      <c r="J3496"/>
    </row>
    <row r="3497" spans="2:10" ht="15">
      <c r="B3497"/>
      <c r="C3497"/>
      <c r="D3497"/>
      <c r="I3497"/>
      <c r="J3497"/>
    </row>
    <row r="3498" spans="2:10" ht="15">
      <c r="B3498"/>
      <c r="C3498"/>
      <c r="D3498"/>
      <c r="I3498"/>
      <c r="J3498"/>
    </row>
    <row r="3499" spans="2:10" ht="15">
      <c r="B3499"/>
      <c r="C3499"/>
      <c r="D3499"/>
      <c r="I3499"/>
      <c r="J3499"/>
    </row>
    <row r="3500" spans="2:10" ht="15">
      <c r="B3500"/>
      <c r="C3500"/>
      <c r="D3500"/>
      <c r="I3500"/>
      <c r="J3500"/>
    </row>
    <row r="3501" spans="2:10" ht="15">
      <c r="B3501"/>
      <c r="C3501"/>
      <c r="D3501"/>
      <c r="I3501"/>
      <c r="J3501"/>
    </row>
    <row r="3502" spans="2:10" ht="15">
      <c r="B3502"/>
      <c r="C3502"/>
      <c r="D3502"/>
      <c r="I3502"/>
      <c r="J3502"/>
    </row>
    <row r="3503" spans="2:10" ht="15">
      <c r="B3503"/>
      <c r="C3503"/>
      <c r="D3503"/>
      <c r="I3503"/>
      <c r="J3503"/>
    </row>
    <row r="3504" spans="2:10" ht="15">
      <c r="B3504"/>
      <c r="C3504"/>
      <c r="D3504"/>
      <c r="I3504"/>
      <c r="J3504"/>
    </row>
    <row r="3505" spans="2:10" ht="15">
      <c r="B3505"/>
      <c r="C3505"/>
      <c r="D3505"/>
      <c r="I3505"/>
      <c r="J3505"/>
    </row>
    <row r="3506" spans="2:10" ht="15">
      <c r="B3506"/>
      <c r="C3506"/>
      <c r="D3506"/>
      <c r="I3506"/>
      <c r="J3506"/>
    </row>
    <row r="3507" spans="2:10" ht="15">
      <c r="B3507"/>
      <c r="C3507"/>
      <c r="D3507"/>
      <c r="I3507"/>
      <c r="J3507"/>
    </row>
    <row r="3508" spans="2:10" ht="15">
      <c r="B3508"/>
      <c r="C3508"/>
      <c r="D3508"/>
      <c r="I3508"/>
      <c r="J3508"/>
    </row>
    <row r="3509" spans="2:10" ht="15">
      <c r="B3509"/>
      <c r="C3509"/>
      <c r="D3509"/>
      <c r="I3509"/>
      <c r="J3509"/>
    </row>
    <row r="3510" spans="2:10" ht="15">
      <c r="B3510"/>
      <c r="C3510"/>
      <c r="D3510"/>
      <c r="I3510"/>
      <c r="J3510"/>
    </row>
    <row r="3511" spans="2:10" ht="15">
      <c r="B3511"/>
      <c r="C3511"/>
      <c r="D3511"/>
      <c r="I3511"/>
      <c r="J3511"/>
    </row>
    <row r="3512" spans="2:10" ht="15">
      <c r="B3512"/>
      <c r="C3512"/>
      <c r="D3512"/>
      <c r="I3512"/>
      <c r="J3512"/>
    </row>
    <row r="3513" spans="2:10" ht="15">
      <c r="B3513"/>
      <c r="C3513"/>
      <c r="D3513"/>
      <c r="I3513"/>
      <c r="J3513"/>
    </row>
    <row r="3514" spans="2:10" ht="15">
      <c r="B3514"/>
      <c r="C3514"/>
      <c r="D3514"/>
      <c r="I3514"/>
      <c r="J3514"/>
    </row>
    <row r="3515" spans="2:10" ht="15">
      <c r="B3515"/>
      <c r="C3515"/>
      <c r="D3515"/>
      <c r="I3515"/>
      <c r="J3515"/>
    </row>
    <row r="3516" spans="2:10" ht="15">
      <c r="B3516"/>
      <c r="C3516"/>
      <c r="D3516"/>
      <c r="I3516"/>
      <c r="J3516"/>
    </row>
    <row r="3517" spans="2:10" ht="15">
      <c r="B3517"/>
      <c r="C3517"/>
      <c r="D3517"/>
      <c r="I3517"/>
      <c r="J3517"/>
    </row>
    <row r="3518" spans="2:10" ht="15">
      <c r="B3518"/>
      <c r="C3518"/>
      <c r="D3518"/>
      <c r="I3518"/>
      <c r="J3518"/>
    </row>
    <row r="3519" spans="2:10" ht="15">
      <c r="B3519"/>
      <c r="C3519"/>
      <c r="D3519"/>
      <c r="I3519"/>
      <c r="J3519"/>
    </row>
    <row r="3520" spans="2:10" ht="15">
      <c r="B3520"/>
      <c r="C3520"/>
      <c r="D3520"/>
      <c r="I3520"/>
      <c r="J3520"/>
    </row>
    <row r="3521" spans="2:10" ht="15">
      <c r="B3521"/>
      <c r="C3521"/>
      <c r="D3521"/>
      <c r="I3521"/>
      <c r="J3521"/>
    </row>
    <row r="3522" spans="2:10" ht="15">
      <c r="B3522"/>
      <c r="C3522"/>
      <c r="D3522"/>
      <c r="I3522"/>
      <c r="J3522"/>
    </row>
    <row r="3523" spans="2:10" ht="15">
      <c r="B3523"/>
      <c r="C3523"/>
      <c r="D3523"/>
      <c r="I3523"/>
      <c r="J3523"/>
    </row>
    <row r="3524" spans="2:10" ht="15">
      <c r="B3524"/>
      <c r="C3524"/>
      <c r="D3524"/>
      <c r="I3524"/>
      <c r="J3524"/>
    </row>
    <row r="3525" spans="2:10" ht="15">
      <c r="B3525"/>
      <c r="C3525"/>
      <c r="D3525"/>
      <c r="I3525"/>
      <c r="J3525"/>
    </row>
    <row r="3526" spans="2:10" ht="15">
      <c r="B3526"/>
      <c r="C3526"/>
      <c r="D3526"/>
      <c r="I3526"/>
      <c r="J3526"/>
    </row>
    <row r="3527" spans="2:10" ht="15">
      <c r="B3527"/>
      <c r="C3527"/>
      <c r="D3527"/>
      <c r="I3527"/>
      <c r="J3527"/>
    </row>
    <row r="3528" spans="2:10" ht="15">
      <c r="B3528"/>
      <c r="C3528"/>
      <c r="D3528"/>
      <c r="I3528"/>
      <c r="J3528"/>
    </row>
    <row r="3529" spans="2:10" ht="15">
      <c r="B3529"/>
      <c r="C3529"/>
      <c r="D3529"/>
      <c r="I3529"/>
      <c r="J3529"/>
    </row>
    <row r="3530" spans="2:10" ht="15">
      <c r="B3530"/>
      <c r="C3530"/>
      <c r="D3530"/>
      <c r="I3530"/>
      <c r="J3530"/>
    </row>
    <row r="3531" spans="2:10" ht="15">
      <c r="B3531"/>
      <c r="C3531"/>
      <c r="D3531"/>
      <c r="I3531"/>
      <c r="J3531"/>
    </row>
    <row r="3532" spans="2:10" ht="15">
      <c r="B3532"/>
      <c r="C3532"/>
      <c r="D3532"/>
      <c r="I3532"/>
      <c r="J3532"/>
    </row>
    <row r="3533" spans="2:10" ht="15">
      <c r="B3533"/>
      <c r="C3533"/>
      <c r="D3533"/>
      <c r="I3533"/>
      <c r="J3533"/>
    </row>
    <row r="3534" spans="2:10" ht="15">
      <c r="B3534"/>
      <c r="C3534"/>
      <c r="D3534"/>
      <c r="I3534"/>
      <c r="J3534"/>
    </row>
    <row r="3535" spans="2:10" ht="15">
      <c r="B3535"/>
      <c r="C3535"/>
      <c r="D3535"/>
      <c r="I3535"/>
      <c r="J3535"/>
    </row>
    <row r="3536" spans="2:10" ht="15">
      <c r="B3536"/>
      <c r="C3536"/>
      <c r="D3536"/>
      <c r="I3536"/>
      <c r="J3536"/>
    </row>
    <row r="3537" spans="2:10" ht="15">
      <c r="B3537"/>
      <c r="C3537"/>
      <c r="D3537"/>
      <c r="I3537"/>
      <c r="J3537"/>
    </row>
    <row r="3538" spans="2:10" ht="15">
      <c r="B3538"/>
      <c r="C3538"/>
      <c r="D3538"/>
      <c r="I3538"/>
      <c r="J3538"/>
    </row>
    <row r="3539" spans="2:10" ht="15">
      <c r="B3539"/>
      <c r="C3539"/>
      <c r="D3539"/>
      <c r="I3539"/>
      <c r="J3539"/>
    </row>
    <row r="3540" spans="2:10" ht="15">
      <c r="B3540"/>
      <c r="C3540"/>
      <c r="D3540"/>
      <c r="I3540"/>
      <c r="J3540"/>
    </row>
    <row r="3541" spans="2:10" ht="15">
      <c r="B3541"/>
      <c r="C3541"/>
      <c r="D3541"/>
      <c r="I3541"/>
      <c r="J3541"/>
    </row>
    <row r="3542" spans="2:10" ht="15">
      <c r="B3542"/>
      <c r="C3542"/>
      <c r="D3542"/>
      <c r="I3542"/>
      <c r="J3542"/>
    </row>
    <row r="3543" spans="2:10" ht="15">
      <c r="B3543"/>
      <c r="C3543"/>
      <c r="D3543"/>
      <c r="I3543"/>
      <c r="J3543"/>
    </row>
    <row r="3544" spans="2:10" ht="15">
      <c r="B3544"/>
      <c r="C3544"/>
      <c r="D3544"/>
      <c r="I3544"/>
      <c r="J3544"/>
    </row>
    <row r="3545" spans="2:10" ht="15">
      <c r="B3545"/>
      <c r="C3545"/>
      <c r="D3545"/>
      <c r="I3545"/>
      <c r="J3545"/>
    </row>
    <row r="3546" spans="2:10" ht="15">
      <c r="B3546"/>
      <c r="C3546"/>
      <c r="D3546"/>
      <c r="I3546"/>
      <c r="J3546"/>
    </row>
    <row r="3547" spans="2:10" ht="15">
      <c r="B3547"/>
      <c r="C3547"/>
      <c r="D3547"/>
      <c r="I3547"/>
      <c r="J3547"/>
    </row>
    <row r="3548" spans="2:10" ht="15">
      <c r="B3548"/>
      <c r="C3548"/>
      <c r="D3548"/>
      <c r="I3548"/>
      <c r="J3548"/>
    </row>
    <row r="3549" spans="2:10" ht="15">
      <c r="B3549"/>
      <c r="C3549"/>
      <c r="D3549"/>
      <c r="I3549"/>
      <c r="J3549"/>
    </row>
    <row r="3550" spans="2:10" ht="15">
      <c r="B3550"/>
      <c r="C3550"/>
      <c r="D3550"/>
      <c r="I3550"/>
      <c r="J3550"/>
    </row>
    <row r="3551" spans="2:10" ht="15">
      <c r="B3551"/>
      <c r="C3551"/>
      <c r="D3551"/>
      <c r="I3551"/>
      <c r="J3551"/>
    </row>
    <row r="3552" spans="2:10" ht="15">
      <c r="B3552"/>
      <c r="C3552"/>
      <c r="D3552"/>
      <c r="I3552"/>
      <c r="J3552"/>
    </row>
    <row r="3553" spans="2:10" ht="15">
      <c r="B3553"/>
      <c r="C3553"/>
      <c r="D3553"/>
      <c r="I3553"/>
      <c r="J3553"/>
    </row>
    <row r="3554" spans="2:10" ht="15">
      <c r="B3554"/>
      <c r="C3554"/>
      <c r="D3554"/>
      <c r="I3554"/>
      <c r="J3554"/>
    </row>
    <row r="3555" spans="2:10" ht="15">
      <c r="B3555"/>
      <c r="C3555"/>
      <c r="D3555"/>
      <c r="I3555"/>
      <c r="J3555"/>
    </row>
    <row r="3556" spans="2:10" ht="15">
      <c r="B3556"/>
      <c r="C3556"/>
      <c r="D3556"/>
      <c r="I3556"/>
      <c r="J3556"/>
    </row>
    <row r="3557" spans="2:10" ht="15">
      <c r="B3557"/>
      <c r="C3557"/>
      <c r="D3557"/>
      <c r="I3557"/>
      <c r="J3557"/>
    </row>
    <row r="3558" spans="2:10" ht="15">
      <c r="B3558"/>
      <c r="C3558"/>
      <c r="D3558"/>
      <c r="I3558"/>
      <c r="J3558"/>
    </row>
    <row r="3559" spans="2:10" ht="15">
      <c r="B3559"/>
      <c r="C3559"/>
      <c r="D3559"/>
      <c r="I3559"/>
      <c r="J3559"/>
    </row>
    <row r="3560" spans="2:10" ht="15">
      <c r="B3560"/>
      <c r="C3560"/>
      <c r="D3560"/>
      <c r="I3560"/>
      <c r="J3560"/>
    </row>
    <row r="3561" spans="2:10" ht="15">
      <c r="B3561"/>
      <c r="C3561"/>
      <c r="D3561"/>
      <c r="I3561"/>
      <c r="J3561"/>
    </row>
    <row r="3562" spans="2:10" ht="15">
      <c r="B3562"/>
      <c r="C3562"/>
      <c r="D3562"/>
      <c r="I3562"/>
      <c r="J3562"/>
    </row>
    <row r="3563" spans="2:10" ht="15">
      <c r="B3563"/>
      <c r="C3563"/>
      <c r="D3563"/>
      <c r="I3563"/>
      <c r="J3563"/>
    </row>
    <row r="3564" spans="2:10" ht="15">
      <c r="B3564"/>
      <c r="C3564"/>
      <c r="D3564"/>
      <c r="I3564"/>
      <c r="J3564"/>
    </row>
    <row r="3565" spans="2:10" ht="15">
      <c r="B3565"/>
      <c r="C3565"/>
      <c r="D3565"/>
      <c r="I3565"/>
      <c r="J3565"/>
    </row>
    <row r="3566" spans="2:10" ht="15">
      <c r="B3566"/>
      <c r="C3566"/>
      <c r="D3566"/>
      <c r="I3566"/>
      <c r="J3566"/>
    </row>
    <row r="3567" spans="2:10" ht="15">
      <c r="B3567"/>
      <c r="C3567"/>
      <c r="D3567"/>
      <c r="I3567"/>
      <c r="J3567"/>
    </row>
    <row r="3568" spans="2:10" ht="15">
      <c r="B3568"/>
      <c r="C3568"/>
      <c r="D3568"/>
      <c r="I3568"/>
      <c r="J3568"/>
    </row>
    <row r="3569" spans="2:10" ht="15">
      <c r="B3569"/>
      <c r="C3569"/>
      <c r="D3569"/>
      <c r="I3569"/>
      <c r="J3569"/>
    </row>
    <row r="3570" spans="2:10" ht="15">
      <c r="B3570"/>
      <c r="C3570"/>
      <c r="D3570"/>
      <c r="I3570"/>
      <c r="J3570"/>
    </row>
    <row r="3571" spans="2:10" ht="15">
      <c r="B3571"/>
      <c r="C3571"/>
      <c r="D3571"/>
      <c r="I3571"/>
      <c r="J3571"/>
    </row>
    <row r="3572" spans="2:10" ht="15">
      <c r="B3572"/>
      <c r="C3572"/>
      <c r="D3572"/>
      <c r="I3572"/>
      <c r="J3572"/>
    </row>
    <row r="3573" spans="2:10" ht="15">
      <c r="B3573"/>
      <c r="C3573"/>
      <c r="D3573"/>
      <c r="I3573"/>
      <c r="J3573"/>
    </row>
    <row r="3574" spans="2:10" ht="15">
      <c r="B3574"/>
      <c r="C3574"/>
      <c r="D3574"/>
      <c r="I3574"/>
      <c r="J3574"/>
    </row>
    <row r="3575" spans="2:10" ht="15">
      <c r="B3575"/>
      <c r="C3575"/>
      <c r="D3575"/>
      <c r="I3575"/>
      <c r="J3575"/>
    </row>
    <row r="3576" spans="2:10" ht="15">
      <c r="B3576"/>
      <c r="C3576"/>
      <c r="D3576"/>
      <c r="I3576"/>
      <c r="J3576"/>
    </row>
    <row r="3577" spans="2:10" ht="15">
      <c r="B3577"/>
      <c r="C3577"/>
      <c r="D3577"/>
      <c r="I3577"/>
      <c r="J3577"/>
    </row>
    <row r="3578" spans="2:10" ht="15">
      <c r="B3578"/>
      <c r="C3578"/>
      <c r="D3578"/>
      <c r="I3578"/>
      <c r="J3578"/>
    </row>
    <row r="3579" spans="2:10" ht="15">
      <c r="B3579"/>
      <c r="C3579"/>
      <c r="D3579"/>
      <c r="I3579"/>
      <c r="J3579"/>
    </row>
    <row r="3580" spans="2:10" ht="15">
      <c r="B3580"/>
      <c r="C3580"/>
      <c r="D3580"/>
      <c r="I3580"/>
      <c r="J3580"/>
    </row>
    <row r="3581" spans="2:10" ht="15">
      <c r="B3581"/>
      <c r="C3581"/>
      <c r="D3581"/>
      <c r="I3581"/>
      <c r="J3581"/>
    </row>
    <row r="3582" spans="2:10" ht="15">
      <c r="B3582"/>
      <c r="C3582"/>
      <c r="D3582"/>
      <c r="I3582"/>
      <c r="J3582"/>
    </row>
    <row r="3583" spans="2:10" ht="15">
      <c r="B3583"/>
      <c r="C3583"/>
      <c r="D3583"/>
      <c r="I3583"/>
      <c r="J3583"/>
    </row>
    <row r="3584" spans="2:10" ht="15">
      <c r="B3584"/>
      <c r="C3584"/>
      <c r="D3584"/>
      <c r="I3584"/>
      <c r="J3584"/>
    </row>
    <row r="3585" spans="2:10" ht="15">
      <c r="B3585"/>
      <c r="C3585"/>
      <c r="D3585"/>
      <c r="I3585"/>
      <c r="J3585"/>
    </row>
    <row r="3586" spans="2:10" ht="15">
      <c r="B3586"/>
      <c r="C3586"/>
      <c r="D3586"/>
      <c r="I3586"/>
      <c r="J3586"/>
    </row>
    <row r="3587" spans="2:10" ht="15">
      <c r="B3587"/>
      <c r="C3587"/>
      <c r="D3587"/>
      <c r="I3587"/>
      <c r="J3587"/>
    </row>
    <row r="3588" spans="2:10" ht="15">
      <c r="B3588"/>
      <c r="C3588"/>
      <c r="D3588"/>
      <c r="I3588"/>
      <c r="J3588"/>
    </row>
    <row r="3589" spans="2:10" ht="15">
      <c r="B3589"/>
      <c r="C3589"/>
      <c r="D3589"/>
      <c r="I3589"/>
      <c r="J3589"/>
    </row>
    <row r="3590" spans="2:10" ht="15">
      <c r="B3590"/>
      <c r="C3590"/>
      <c r="D3590"/>
      <c r="I3590"/>
      <c r="J3590"/>
    </row>
    <row r="3591" spans="2:10" ht="15">
      <c r="B3591"/>
      <c r="C3591"/>
      <c r="D3591"/>
      <c r="I3591"/>
      <c r="J3591"/>
    </row>
    <row r="3592" spans="2:10" ht="15">
      <c r="B3592"/>
      <c r="C3592"/>
      <c r="D3592"/>
      <c r="I3592"/>
      <c r="J3592"/>
    </row>
    <row r="3593" spans="2:10" ht="15">
      <c r="B3593"/>
      <c r="C3593"/>
      <c r="D3593"/>
      <c r="I3593"/>
      <c r="J3593"/>
    </row>
    <row r="3594" spans="2:10" ht="15">
      <c r="B3594"/>
      <c r="C3594"/>
      <c r="D3594"/>
      <c r="I3594"/>
      <c r="J3594"/>
    </row>
    <row r="3595" spans="2:10" ht="15">
      <c r="B3595"/>
      <c r="C3595"/>
      <c r="D3595"/>
      <c r="I3595"/>
      <c r="J3595"/>
    </row>
    <row r="3596" spans="2:10" ht="15">
      <c r="B3596"/>
      <c r="C3596"/>
      <c r="D3596"/>
      <c r="I3596"/>
      <c r="J3596"/>
    </row>
    <row r="3597" spans="2:10" ht="15">
      <c r="B3597"/>
      <c r="C3597"/>
      <c r="D3597"/>
      <c r="I3597"/>
      <c r="J3597"/>
    </row>
    <row r="3598" spans="2:10" ht="15">
      <c r="B3598"/>
      <c r="C3598"/>
      <c r="D3598"/>
      <c r="I3598"/>
      <c r="J3598"/>
    </row>
    <row r="3599" spans="2:10" ht="15">
      <c r="B3599"/>
      <c r="C3599"/>
      <c r="D3599"/>
      <c r="I3599"/>
      <c r="J3599"/>
    </row>
    <row r="3600" spans="2:10" ht="15">
      <c r="B3600"/>
      <c r="C3600"/>
      <c r="D3600"/>
      <c r="I3600"/>
      <c r="J3600"/>
    </row>
    <row r="3601" spans="2:10" ht="15">
      <c r="B3601"/>
      <c r="C3601"/>
      <c r="D3601"/>
      <c r="I3601"/>
      <c r="J3601"/>
    </row>
    <row r="3602" spans="2:10" ht="15">
      <c r="B3602"/>
      <c r="C3602"/>
      <c r="D3602"/>
      <c r="I3602"/>
      <c r="J3602"/>
    </row>
    <row r="3603" spans="2:10" ht="15">
      <c r="B3603"/>
      <c r="C3603"/>
      <c r="D3603"/>
      <c r="I3603"/>
      <c r="J3603"/>
    </row>
    <row r="3604" spans="2:10" ht="15">
      <c r="B3604"/>
      <c r="C3604"/>
      <c r="D3604"/>
      <c r="I3604"/>
      <c r="J3604"/>
    </row>
    <row r="3605" spans="2:10" ht="15">
      <c r="B3605"/>
      <c r="C3605"/>
      <c r="D3605"/>
      <c r="I3605"/>
      <c r="J3605"/>
    </row>
    <row r="3606" spans="2:10" ht="15">
      <c r="B3606"/>
      <c r="C3606"/>
      <c r="D3606"/>
      <c r="I3606"/>
      <c r="J3606"/>
    </row>
    <row r="3607" spans="2:10" ht="15">
      <c r="B3607"/>
      <c r="C3607"/>
      <c r="D3607"/>
      <c r="I3607"/>
      <c r="J3607"/>
    </row>
    <row r="3608" spans="2:10" ht="15">
      <c r="B3608"/>
      <c r="C3608"/>
      <c r="D3608"/>
      <c r="I3608"/>
      <c r="J3608"/>
    </row>
    <row r="3609" spans="2:10" ht="15">
      <c r="B3609"/>
      <c r="C3609"/>
      <c r="D3609"/>
      <c r="I3609"/>
      <c r="J3609"/>
    </row>
    <row r="3610" spans="2:10" ht="15">
      <c r="B3610"/>
      <c r="C3610"/>
      <c r="D3610"/>
      <c r="I3610"/>
      <c r="J3610"/>
    </row>
    <row r="3611" spans="2:10" ht="15">
      <c r="B3611"/>
      <c r="C3611"/>
      <c r="D3611"/>
      <c r="I3611"/>
      <c r="J3611"/>
    </row>
    <row r="3612" spans="2:10" ht="15">
      <c r="B3612"/>
      <c r="C3612"/>
      <c r="D3612"/>
      <c r="I3612"/>
      <c r="J3612"/>
    </row>
    <row r="3613" spans="2:10" ht="15">
      <c r="B3613"/>
      <c r="C3613"/>
      <c r="D3613"/>
      <c r="I3613"/>
      <c r="J3613"/>
    </row>
    <row r="3614" spans="2:10" ht="15">
      <c r="B3614"/>
      <c r="C3614"/>
      <c r="D3614"/>
      <c r="I3614"/>
      <c r="J3614"/>
    </row>
    <row r="3615" spans="2:10" ht="15">
      <c r="B3615"/>
      <c r="C3615"/>
      <c r="D3615"/>
      <c r="I3615"/>
      <c r="J3615"/>
    </row>
    <row r="3616" spans="2:10" ht="15">
      <c r="B3616"/>
      <c r="C3616"/>
      <c r="D3616"/>
      <c r="I3616"/>
      <c r="J3616"/>
    </row>
    <row r="3617" spans="2:10" ht="15">
      <c r="B3617"/>
      <c r="C3617"/>
      <c r="D3617"/>
      <c r="I3617"/>
      <c r="J3617"/>
    </row>
    <row r="3618" spans="2:10" ht="15">
      <c r="B3618"/>
      <c r="C3618"/>
      <c r="D3618"/>
      <c r="I3618"/>
      <c r="J3618"/>
    </row>
    <row r="3619" spans="2:10" ht="15">
      <c r="B3619"/>
      <c r="C3619"/>
      <c r="D3619"/>
      <c r="I3619"/>
      <c r="J3619"/>
    </row>
    <row r="3620" spans="2:10" ht="15">
      <c r="B3620"/>
      <c r="C3620"/>
      <c r="D3620"/>
      <c r="I3620"/>
      <c r="J3620"/>
    </row>
    <row r="3621" spans="2:10" ht="15">
      <c r="B3621"/>
      <c r="C3621"/>
      <c r="D3621"/>
      <c r="I3621"/>
      <c r="J3621"/>
    </row>
    <row r="3622" spans="2:10" ht="15">
      <c r="B3622"/>
      <c r="C3622"/>
      <c r="D3622"/>
      <c r="I3622"/>
      <c r="J3622"/>
    </row>
    <row r="3623" spans="2:10" ht="15">
      <c r="B3623"/>
      <c r="C3623"/>
      <c r="D3623"/>
      <c r="I3623"/>
      <c r="J3623"/>
    </row>
    <row r="3624" spans="2:10" ht="15">
      <c r="B3624"/>
      <c r="C3624"/>
      <c r="D3624"/>
      <c r="I3624"/>
      <c r="J3624"/>
    </row>
    <row r="3625" spans="2:10" ht="15">
      <c r="B3625"/>
      <c r="C3625"/>
      <c r="D3625"/>
      <c r="I3625"/>
      <c r="J3625"/>
    </row>
    <row r="3626" spans="2:10" ht="15">
      <c r="B3626"/>
      <c r="C3626"/>
      <c r="D3626"/>
      <c r="I3626"/>
      <c r="J3626"/>
    </row>
    <row r="3627" spans="2:10" ht="15">
      <c r="B3627"/>
      <c r="C3627"/>
      <c r="D3627"/>
      <c r="I3627"/>
      <c r="J3627"/>
    </row>
    <row r="3628" spans="2:10" ht="15">
      <c r="B3628"/>
      <c r="C3628"/>
      <c r="D3628"/>
      <c r="I3628"/>
      <c r="J3628"/>
    </row>
    <row r="3629" spans="2:10" ht="15">
      <c r="B3629"/>
      <c r="C3629"/>
      <c r="D3629"/>
      <c r="I3629"/>
      <c r="J3629"/>
    </row>
    <row r="3630" spans="2:10" ht="15">
      <c r="B3630"/>
      <c r="C3630"/>
      <c r="D3630"/>
      <c r="I3630"/>
      <c r="J3630"/>
    </row>
    <row r="3631" spans="2:10" ht="15">
      <c r="B3631"/>
      <c r="C3631"/>
      <c r="D3631"/>
      <c r="I3631"/>
      <c r="J3631"/>
    </row>
    <row r="3632" spans="2:10" ht="15">
      <c r="B3632"/>
      <c r="C3632"/>
      <c r="D3632"/>
      <c r="I3632"/>
      <c r="J3632"/>
    </row>
    <row r="3633" spans="2:10" ht="15">
      <c r="B3633"/>
      <c r="C3633"/>
      <c r="D3633"/>
      <c r="I3633"/>
      <c r="J3633"/>
    </row>
    <row r="3634" spans="2:10" ht="15">
      <c r="B3634"/>
      <c r="C3634"/>
      <c r="D3634"/>
      <c r="I3634"/>
      <c r="J3634"/>
    </row>
    <row r="3635" spans="2:10" ht="15">
      <c r="B3635"/>
      <c r="C3635"/>
      <c r="D3635"/>
      <c r="I3635"/>
      <c r="J3635"/>
    </row>
    <row r="3636" spans="2:10" ht="15">
      <c r="B3636"/>
      <c r="C3636"/>
      <c r="D3636"/>
      <c r="I3636"/>
      <c r="J3636"/>
    </row>
    <row r="3637" spans="2:10" ht="15">
      <c r="B3637"/>
      <c r="C3637"/>
      <c r="D3637"/>
      <c r="I3637"/>
      <c r="J3637"/>
    </row>
    <row r="3638" spans="2:10" ht="15">
      <c r="B3638"/>
      <c r="C3638"/>
      <c r="D3638"/>
      <c r="I3638"/>
      <c r="J3638"/>
    </row>
    <row r="3639" spans="2:10" ht="15">
      <c r="B3639"/>
      <c r="C3639"/>
      <c r="D3639"/>
      <c r="I3639"/>
      <c r="J3639"/>
    </row>
    <row r="3640" spans="2:10" ht="15">
      <c r="B3640"/>
      <c r="C3640"/>
      <c r="D3640"/>
      <c r="I3640"/>
      <c r="J3640"/>
    </row>
    <row r="3641" spans="2:10" ht="15">
      <c r="B3641"/>
      <c r="C3641"/>
      <c r="D3641"/>
      <c r="I3641"/>
      <c r="J3641"/>
    </row>
    <row r="3642" spans="2:10" ht="15">
      <c r="B3642"/>
      <c r="C3642"/>
      <c r="D3642"/>
      <c r="I3642"/>
      <c r="J3642"/>
    </row>
    <row r="3643" spans="2:10" ht="15">
      <c r="B3643"/>
      <c r="C3643"/>
      <c r="D3643"/>
      <c r="I3643"/>
      <c r="J3643"/>
    </row>
    <row r="3644" spans="2:10" ht="15">
      <c r="B3644"/>
      <c r="C3644"/>
      <c r="D3644"/>
      <c r="I3644"/>
      <c r="J3644"/>
    </row>
    <row r="3645" spans="2:10" ht="15">
      <c r="B3645"/>
      <c r="C3645"/>
      <c r="D3645"/>
      <c r="I3645"/>
      <c r="J3645"/>
    </row>
    <row r="3646" spans="2:10" ht="15">
      <c r="B3646"/>
      <c r="C3646"/>
      <c r="D3646"/>
      <c r="I3646"/>
      <c r="J3646"/>
    </row>
    <row r="3647" spans="2:10" ht="15">
      <c r="B3647"/>
      <c r="C3647"/>
      <c r="D3647"/>
      <c r="I3647"/>
      <c r="J3647"/>
    </row>
    <row r="3648" spans="2:10" ht="15">
      <c r="I3648"/>
      <c r="J3648"/>
    </row>
    <row r="3649" spans="9:10" ht="15">
      <c r="I3649"/>
      <c r="J3649"/>
    </row>
    <row r="3650" spans="9:10" ht="15">
      <c r="I3650"/>
      <c r="J3650"/>
    </row>
    <row r="3651" spans="9:10" ht="15">
      <c r="I3651"/>
      <c r="J3651"/>
    </row>
    <row r="3652" spans="9:10" ht="15">
      <c r="I3652"/>
      <c r="J3652"/>
    </row>
    <row r="3653" spans="9:10" ht="15">
      <c r="I3653"/>
      <c r="J3653"/>
    </row>
    <row r="3654" spans="9:10" ht="15">
      <c r="I3654"/>
      <c r="J3654"/>
    </row>
    <row r="3655" spans="9:10" ht="15">
      <c r="I3655"/>
      <c r="J3655"/>
    </row>
    <row r="3656" spans="9:10" ht="15">
      <c r="I3656"/>
      <c r="J3656"/>
    </row>
    <row r="3657" spans="9:10" ht="15">
      <c r="I3657"/>
      <c r="J3657"/>
    </row>
    <row r="3658" spans="9:10" ht="15">
      <c r="I3658"/>
      <c r="J3658"/>
    </row>
    <row r="3659" spans="9:10" ht="15">
      <c r="I3659"/>
      <c r="J3659"/>
    </row>
    <row r="3660" spans="9:10" ht="15">
      <c r="I3660"/>
      <c r="J3660"/>
    </row>
    <row r="3661" spans="9:10" ht="15">
      <c r="I3661"/>
      <c r="J3661"/>
    </row>
    <row r="3662" spans="9:10" ht="15">
      <c r="I3662"/>
      <c r="J3662"/>
    </row>
    <row r="3663" spans="9:10" ht="15">
      <c r="I3663"/>
      <c r="J3663"/>
    </row>
    <row r="3664" spans="9:10" ht="15">
      <c r="I3664"/>
      <c r="J3664"/>
    </row>
    <row r="3665" spans="9:10" ht="15">
      <c r="I3665"/>
      <c r="J3665"/>
    </row>
    <row r="3666" spans="9:10" ht="15">
      <c r="I3666"/>
      <c r="J3666"/>
    </row>
    <row r="3667" spans="9:10" ht="15">
      <c r="I3667"/>
      <c r="J3667"/>
    </row>
    <row r="3668" spans="9:10" ht="15">
      <c r="I3668"/>
      <c r="J3668"/>
    </row>
    <row r="3669" spans="9:10" ht="15">
      <c r="I3669"/>
      <c r="J3669"/>
    </row>
    <row r="3670" spans="9:10" ht="15">
      <c r="I3670"/>
      <c r="J3670"/>
    </row>
    <row r="3671" spans="9:10" ht="15">
      <c r="I3671"/>
      <c r="J3671"/>
    </row>
    <row r="3672" spans="9:10" ht="15">
      <c r="I3672"/>
      <c r="J3672"/>
    </row>
    <row r="3673" spans="9:10" ht="15">
      <c r="I3673"/>
      <c r="J3673"/>
    </row>
    <row r="3674" spans="9:10" ht="15">
      <c r="I3674"/>
      <c r="J3674"/>
    </row>
    <row r="3675" spans="9:10" ht="15">
      <c r="I3675"/>
      <c r="J3675"/>
    </row>
    <row r="3676" spans="9:10" ht="15">
      <c r="I3676"/>
      <c r="J3676"/>
    </row>
    <row r="3677" spans="9:10" ht="15">
      <c r="I3677"/>
      <c r="J3677"/>
    </row>
    <row r="3678" spans="9:10" ht="15">
      <c r="I3678"/>
      <c r="J3678"/>
    </row>
    <row r="3679" spans="9:10" ht="15">
      <c r="I3679"/>
      <c r="J3679"/>
    </row>
    <row r="3680" spans="9:10" ht="15">
      <c r="I3680"/>
      <c r="J3680"/>
    </row>
    <row r="3681" spans="9:10" ht="15">
      <c r="I3681"/>
      <c r="J3681"/>
    </row>
    <row r="3682" spans="9:10" ht="15">
      <c r="I3682"/>
      <c r="J3682"/>
    </row>
    <row r="3683" spans="9:10" ht="15">
      <c r="I3683"/>
      <c r="J3683"/>
    </row>
    <row r="3684" spans="9:10" ht="15">
      <c r="I3684"/>
      <c r="J3684"/>
    </row>
    <row r="3685" spans="9:10" ht="15">
      <c r="I3685"/>
      <c r="J3685"/>
    </row>
    <row r="3686" spans="9:10" ht="15">
      <c r="I3686"/>
      <c r="J3686"/>
    </row>
    <row r="3687" spans="9:10" ht="15">
      <c r="I3687"/>
      <c r="J3687"/>
    </row>
    <row r="3688" spans="9:10" ht="15">
      <c r="I3688"/>
      <c r="J3688"/>
    </row>
    <row r="3689" spans="9:10" ht="15">
      <c r="I3689"/>
      <c r="J3689"/>
    </row>
    <row r="3690" spans="9:10" ht="15">
      <c r="I3690"/>
      <c r="J3690"/>
    </row>
    <row r="3691" spans="9:10" ht="15">
      <c r="I3691"/>
      <c r="J3691"/>
    </row>
    <row r="3692" spans="9:10" ht="15">
      <c r="I3692"/>
      <c r="J3692"/>
    </row>
    <row r="3693" spans="9:10" ht="15">
      <c r="I3693"/>
      <c r="J3693"/>
    </row>
    <row r="3694" spans="9:10" ht="15">
      <c r="I3694"/>
      <c r="J3694"/>
    </row>
    <row r="3695" spans="9:10" ht="15">
      <c r="I3695"/>
      <c r="J3695"/>
    </row>
    <row r="3696" spans="9:10" ht="15">
      <c r="I3696"/>
      <c r="J3696"/>
    </row>
    <row r="3697" spans="9:10" ht="15">
      <c r="I3697"/>
      <c r="J3697"/>
    </row>
    <row r="3698" spans="9:10" ht="15">
      <c r="I3698"/>
      <c r="J3698"/>
    </row>
    <row r="3699" spans="9:10" ht="15">
      <c r="I3699"/>
      <c r="J3699"/>
    </row>
    <row r="3700" spans="9:10" ht="15">
      <c r="I3700"/>
      <c r="J3700"/>
    </row>
    <row r="3701" spans="9:10" ht="15">
      <c r="I3701"/>
      <c r="J3701"/>
    </row>
    <row r="3702" spans="9:10" ht="15">
      <c r="I3702"/>
      <c r="J3702"/>
    </row>
    <row r="3703" spans="9:10" ht="15">
      <c r="I3703"/>
      <c r="J3703"/>
    </row>
    <row r="3704" spans="9:10" ht="15">
      <c r="I3704"/>
      <c r="J3704"/>
    </row>
    <row r="3705" spans="9:10" ht="15">
      <c r="I3705"/>
      <c r="J3705"/>
    </row>
    <row r="3706" spans="9:10" ht="15">
      <c r="I3706"/>
      <c r="J3706"/>
    </row>
    <row r="3707" spans="9:10" ht="15">
      <c r="I3707"/>
      <c r="J3707"/>
    </row>
    <row r="3708" spans="9:10" ht="15">
      <c r="I3708"/>
      <c r="J3708"/>
    </row>
    <row r="3709" spans="9:10" ht="15">
      <c r="I3709"/>
      <c r="J3709"/>
    </row>
    <row r="3710" spans="9:10" ht="15">
      <c r="I3710"/>
      <c r="J3710"/>
    </row>
    <row r="3711" spans="9:10" ht="15">
      <c r="I3711"/>
      <c r="J3711"/>
    </row>
    <row r="3712" spans="9:10" ht="15">
      <c r="I3712"/>
      <c r="J3712"/>
    </row>
    <row r="3713" spans="9:10" ht="15">
      <c r="I3713"/>
      <c r="J3713"/>
    </row>
    <row r="3714" spans="9:10" ht="15">
      <c r="I3714"/>
      <c r="J3714"/>
    </row>
    <row r="3715" spans="9:10" ht="15">
      <c r="I3715"/>
      <c r="J3715"/>
    </row>
    <row r="3716" spans="9:10" ht="15">
      <c r="I3716"/>
      <c r="J3716"/>
    </row>
    <row r="3717" spans="9:10" ht="15">
      <c r="I3717"/>
      <c r="J3717"/>
    </row>
    <row r="3718" spans="9:10" ht="15">
      <c r="I3718"/>
      <c r="J3718"/>
    </row>
    <row r="3719" spans="9:10" ht="15">
      <c r="I3719"/>
      <c r="J3719"/>
    </row>
    <row r="3720" spans="9:10" ht="15">
      <c r="I3720"/>
      <c r="J3720"/>
    </row>
    <row r="3721" spans="9:10" ht="15">
      <c r="I3721"/>
      <c r="J3721"/>
    </row>
    <row r="3722" spans="9:10" ht="15">
      <c r="I3722"/>
      <c r="J3722"/>
    </row>
    <row r="3723" spans="9:10" ht="15">
      <c r="I3723"/>
      <c r="J3723"/>
    </row>
    <row r="3724" spans="9:10" ht="15">
      <c r="I3724"/>
      <c r="J3724"/>
    </row>
    <row r="3725" spans="9:10" ht="15">
      <c r="I3725"/>
      <c r="J3725"/>
    </row>
    <row r="3726" spans="9:10" ht="15">
      <c r="I3726"/>
      <c r="J3726"/>
    </row>
    <row r="3727" spans="9:10" ht="15">
      <c r="I3727"/>
      <c r="J3727"/>
    </row>
    <row r="3728" spans="9:10" ht="15">
      <c r="I3728"/>
      <c r="J3728"/>
    </row>
    <row r="3729" spans="9:10" ht="15">
      <c r="I3729"/>
      <c r="J3729"/>
    </row>
    <row r="3730" spans="9:10" ht="15">
      <c r="I3730"/>
      <c r="J3730"/>
    </row>
    <row r="3731" spans="9:10" ht="15">
      <c r="I3731"/>
      <c r="J3731"/>
    </row>
    <row r="3732" spans="9:10" ht="15">
      <c r="I3732"/>
      <c r="J3732"/>
    </row>
    <row r="3733" spans="9:10" ht="15">
      <c r="I3733"/>
      <c r="J3733"/>
    </row>
    <row r="3734" spans="9:10" ht="15">
      <c r="I3734"/>
      <c r="J3734"/>
    </row>
    <row r="3735" spans="9:10" ht="15">
      <c r="I3735"/>
      <c r="J3735"/>
    </row>
    <row r="3736" spans="9:10" ht="15">
      <c r="I3736"/>
      <c r="J3736"/>
    </row>
    <row r="3737" spans="9:10" ht="15">
      <c r="I3737"/>
      <c r="J3737"/>
    </row>
    <row r="3738" spans="9:10" ht="15">
      <c r="I3738"/>
      <c r="J3738"/>
    </row>
    <row r="3739" spans="9:10" ht="15">
      <c r="I3739"/>
      <c r="J3739"/>
    </row>
    <row r="3740" spans="9:10" ht="15">
      <c r="I3740"/>
      <c r="J3740"/>
    </row>
    <row r="3741" spans="9:10" ht="15">
      <c r="I3741"/>
      <c r="J3741"/>
    </row>
    <row r="3742" spans="9:10" ht="15">
      <c r="I3742"/>
      <c r="J3742"/>
    </row>
    <row r="3743" spans="9:10" ht="15">
      <c r="I3743"/>
      <c r="J3743"/>
    </row>
    <row r="3744" spans="9:10" ht="15">
      <c r="I3744"/>
      <c r="J3744"/>
    </row>
    <row r="3745" spans="9:10" ht="15">
      <c r="I3745"/>
      <c r="J3745"/>
    </row>
    <row r="3746" spans="9:10" ht="15">
      <c r="I3746"/>
      <c r="J3746"/>
    </row>
    <row r="3747" spans="9:10" ht="15">
      <c r="I3747"/>
      <c r="J3747"/>
    </row>
    <row r="3748" spans="9:10" ht="15">
      <c r="I3748"/>
      <c r="J3748"/>
    </row>
    <row r="3749" spans="9:10" ht="15">
      <c r="I3749"/>
      <c r="J3749"/>
    </row>
    <row r="3750" spans="9:10" ht="15">
      <c r="I3750"/>
      <c r="J3750"/>
    </row>
    <row r="3751" spans="9:10" ht="15">
      <c r="I3751"/>
      <c r="J3751"/>
    </row>
    <row r="3752" spans="9:10" ht="15">
      <c r="I3752"/>
      <c r="J3752"/>
    </row>
    <row r="3753" spans="9:10" ht="15">
      <c r="I3753"/>
      <c r="J3753"/>
    </row>
    <row r="3754" spans="9:10" ht="15">
      <c r="I3754"/>
      <c r="J3754"/>
    </row>
    <row r="3755" spans="9:10" ht="15">
      <c r="I3755"/>
      <c r="J3755"/>
    </row>
    <row r="3756" spans="9:10" ht="15">
      <c r="I3756"/>
      <c r="J3756"/>
    </row>
    <row r="3757" spans="9:10" ht="15">
      <c r="I3757"/>
      <c r="J3757"/>
    </row>
    <row r="3758" spans="9:10" ht="15">
      <c r="I3758"/>
      <c r="J3758"/>
    </row>
    <row r="3759" spans="9:10" ht="15">
      <c r="I3759"/>
      <c r="J3759"/>
    </row>
    <row r="3760" spans="9:10" ht="15">
      <c r="I3760"/>
      <c r="J3760"/>
    </row>
    <row r="3761" spans="9:10" ht="15">
      <c r="I3761"/>
      <c r="J3761"/>
    </row>
    <row r="3762" spans="9:10" ht="15">
      <c r="I3762"/>
      <c r="J3762"/>
    </row>
    <row r="3763" spans="9:10" ht="15">
      <c r="I3763"/>
      <c r="J3763"/>
    </row>
    <row r="3764" spans="9:10" ht="15">
      <c r="I3764"/>
      <c r="J3764"/>
    </row>
    <row r="3765" spans="9:10" ht="15">
      <c r="I3765"/>
      <c r="J3765"/>
    </row>
    <row r="3766" spans="9:10" ht="15">
      <c r="I3766"/>
      <c r="J3766"/>
    </row>
    <row r="3767" spans="9:10" ht="15">
      <c r="I3767"/>
      <c r="J3767"/>
    </row>
    <row r="3768" spans="9:10" ht="15">
      <c r="I3768"/>
      <c r="J3768"/>
    </row>
    <row r="3769" spans="9:10" ht="15">
      <c r="I3769"/>
      <c r="J3769"/>
    </row>
    <row r="3770" spans="9:10" ht="15">
      <c r="I3770"/>
      <c r="J3770"/>
    </row>
    <row r="3771" spans="9:10" ht="15">
      <c r="I3771"/>
      <c r="J3771"/>
    </row>
    <row r="3772" spans="9:10" ht="15">
      <c r="I3772"/>
      <c r="J3772"/>
    </row>
    <row r="3773" spans="9:10" ht="15">
      <c r="I3773"/>
      <c r="J3773"/>
    </row>
    <row r="3774" spans="9:10" ht="15">
      <c r="I3774"/>
      <c r="J3774"/>
    </row>
    <row r="3775" spans="9:10" ht="15">
      <c r="I3775"/>
      <c r="J3775"/>
    </row>
    <row r="3776" spans="9:10" ht="15">
      <c r="I3776"/>
      <c r="J3776"/>
    </row>
    <row r="3777" spans="9:10" ht="15">
      <c r="I3777"/>
      <c r="J3777"/>
    </row>
    <row r="3778" spans="9:10" ht="15">
      <c r="I3778"/>
      <c r="J3778"/>
    </row>
    <row r="3779" spans="9:10" ht="15">
      <c r="I3779"/>
      <c r="J3779"/>
    </row>
    <row r="3780" spans="9:10" ht="15">
      <c r="I3780"/>
      <c r="J3780"/>
    </row>
    <row r="3781" spans="9:10" ht="15">
      <c r="I3781"/>
      <c r="J3781"/>
    </row>
    <row r="3782" spans="9:10" ht="15">
      <c r="I3782"/>
      <c r="J3782"/>
    </row>
    <row r="3783" spans="9:10" ht="15">
      <c r="I3783"/>
      <c r="J3783"/>
    </row>
    <row r="3784" spans="9:10" ht="15">
      <c r="I3784"/>
      <c r="J3784"/>
    </row>
    <row r="3785" spans="9:10" ht="15">
      <c r="I3785"/>
      <c r="J3785"/>
    </row>
    <row r="3786" spans="9:10" ht="15">
      <c r="I3786"/>
      <c r="J3786"/>
    </row>
    <row r="3787" spans="9:10" ht="15">
      <c r="I3787"/>
      <c r="J3787"/>
    </row>
    <row r="3788" spans="9:10" ht="15">
      <c r="I3788"/>
      <c r="J3788"/>
    </row>
    <row r="3789" spans="9:10" ht="15">
      <c r="I3789"/>
      <c r="J3789"/>
    </row>
    <row r="3790" spans="9:10" ht="15">
      <c r="I3790"/>
      <c r="J3790"/>
    </row>
    <row r="3791" spans="9:10" ht="15">
      <c r="I3791"/>
      <c r="J3791"/>
    </row>
    <row r="3792" spans="9:10" ht="15">
      <c r="I3792"/>
      <c r="J3792"/>
    </row>
    <row r="3793" spans="9:10" ht="15">
      <c r="I3793"/>
      <c r="J3793"/>
    </row>
    <row r="3794" spans="9:10" ht="15">
      <c r="I3794"/>
      <c r="J3794"/>
    </row>
    <row r="3795" spans="9:10" ht="15">
      <c r="I3795"/>
      <c r="J3795"/>
    </row>
    <row r="3796" spans="9:10" ht="15">
      <c r="I3796"/>
      <c r="J3796"/>
    </row>
    <row r="3797" spans="9:10" ht="15">
      <c r="I3797"/>
      <c r="J3797"/>
    </row>
    <row r="3798" spans="9:10" ht="15">
      <c r="I3798"/>
      <c r="J3798"/>
    </row>
    <row r="3799" spans="9:10" ht="15">
      <c r="I3799"/>
      <c r="J3799"/>
    </row>
    <row r="3800" spans="9:10" ht="15">
      <c r="I3800"/>
      <c r="J3800"/>
    </row>
    <row r="3801" spans="9:10" ht="15">
      <c r="I3801"/>
      <c r="J3801"/>
    </row>
    <row r="3802" spans="9:10" ht="15">
      <c r="I3802"/>
      <c r="J3802"/>
    </row>
    <row r="3803" spans="9:10" ht="15">
      <c r="I3803"/>
      <c r="J3803"/>
    </row>
    <row r="3804" spans="9:10" ht="15">
      <c r="I3804"/>
      <c r="J3804"/>
    </row>
    <row r="3805" spans="9:10" ht="15">
      <c r="I3805"/>
      <c r="J3805"/>
    </row>
    <row r="3806" spans="9:10" ht="15">
      <c r="I3806"/>
      <c r="J3806"/>
    </row>
    <row r="3807" spans="9:10" ht="15">
      <c r="I3807"/>
      <c r="J3807"/>
    </row>
    <row r="3808" spans="9:10" ht="15">
      <c r="I3808"/>
      <c r="J3808"/>
    </row>
    <row r="3809" spans="9:10" ht="15">
      <c r="I3809"/>
      <c r="J3809"/>
    </row>
    <row r="3810" spans="9:10" ht="15">
      <c r="I3810"/>
      <c r="J3810"/>
    </row>
    <row r="3811" spans="9:10" ht="15">
      <c r="I3811"/>
      <c r="J3811"/>
    </row>
    <row r="3812" spans="9:10" ht="15">
      <c r="I3812"/>
      <c r="J3812"/>
    </row>
    <row r="3813" spans="9:10" ht="15">
      <c r="I3813"/>
      <c r="J3813"/>
    </row>
    <row r="3814" spans="9:10" ht="15">
      <c r="I3814"/>
      <c r="J3814"/>
    </row>
    <row r="3815" spans="9:10" ht="15">
      <c r="I3815"/>
      <c r="J3815"/>
    </row>
    <row r="3816" spans="9:10" ht="15">
      <c r="I3816"/>
      <c r="J3816"/>
    </row>
    <row r="3817" spans="9:10" ht="15">
      <c r="I3817"/>
      <c r="J3817"/>
    </row>
    <row r="3818" spans="9:10" ht="15">
      <c r="I3818"/>
      <c r="J3818"/>
    </row>
    <row r="3819" spans="9:10" ht="15">
      <c r="I3819"/>
      <c r="J3819"/>
    </row>
    <row r="3820" spans="9:10" ht="15">
      <c r="I3820"/>
      <c r="J3820"/>
    </row>
    <row r="3821" spans="9:10" ht="15">
      <c r="I3821"/>
      <c r="J3821"/>
    </row>
    <row r="3822" spans="9:10" ht="15">
      <c r="I3822"/>
      <c r="J3822"/>
    </row>
    <row r="3823" spans="9:10" ht="15">
      <c r="I3823"/>
      <c r="J3823"/>
    </row>
    <row r="3824" spans="9:10" ht="15">
      <c r="I3824"/>
      <c r="J3824"/>
    </row>
    <row r="3825" spans="2:10" ht="15">
      <c r="I3825"/>
      <c r="J3825"/>
    </row>
    <row r="3826" spans="2:10" ht="15">
      <c r="I3826"/>
      <c r="J3826"/>
    </row>
    <row r="3827" spans="2:10" ht="15">
      <c r="I3827"/>
      <c r="J3827"/>
    </row>
    <row r="3828" spans="2:10" ht="15">
      <c r="I3828"/>
      <c r="J3828"/>
    </row>
    <row r="3829" spans="2:10" ht="15">
      <c r="I3829"/>
      <c r="J3829"/>
    </row>
    <row r="3830" spans="2:10" ht="15">
      <c r="I3830"/>
      <c r="J3830"/>
    </row>
    <row r="3831" spans="2:10" ht="15">
      <c r="I3831"/>
      <c r="J3831"/>
    </row>
    <row r="3832" spans="2:10" ht="15">
      <c r="I3832"/>
      <c r="J3832"/>
    </row>
    <row r="3833" spans="2:10" ht="15">
      <c r="I3833"/>
      <c r="J3833"/>
    </row>
    <row r="3834" spans="2:10" ht="15">
      <c r="I3834"/>
      <c r="J3834"/>
    </row>
    <row r="3835" spans="2:10" ht="15">
      <c r="I3835"/>
      <c r="J3835"/>
    </row>
    <row r="3836" spans="2:10" ht="15">
      <c r="I3836"/>
      <c r="J3836"/>
    </row>
    <row r="3837" spans="2:10" ht="19.5" thickBot="1">
      <c r="B3837" s="116"/>
      <c r="C3837" s="117" t="s">
        <v>15093</v>
      </c>
      <c r="D3837" s="116"/>
      <c r="E3837" s="116"/>
      <c r="F3837" s="116"/>
      <c r="I3837"/>
      <c r="J3837"/>
    </row>
    <row r="3838" spans="2:10" ht="20.25" thickTop="1" thickBot="1">
      <c r="B3838" s="116" t="s">
        <v>15094</v>
      </c>
      <c r="C3838" s="115">
        <v>113.88</v>
      </c>
      <c r="D3838" s="116"/>
      <c r="E3838" s="116"/>
      <c r="F3838" s="116"/>
      <c r="I3838"/>
      <c r="J3838"/>
    </row>
    <row r="3839" spans="2:10" ht="20.25" thickTop="1" thickBot="1">
      <c r="B3839" s="116" t="s">
        <v>15095</v>
      </c>
      <c r="C3839" s="115">
        <v>111.39</v>
      </c>
      <c r="D3839" s="116"/>
      <c r="E3839" s="116"/>
      <c r="F3839" s="116">
        <f>(C3838/C3839)</f>
        <v>1.0223538917317532</v>
      </c>
      <c r="I3839"/>
      <c r="J3839"/>
    </row>
    <row r="3840" spans="2:10" ht="15.75" thickTop="1">
      <c r="I3840"/>
      <c r="J3840"/>
    </row>
    <row r="3841" spans="9:10" ht="15">
      <c r="I3841"/>
      <c r="J3841"/>
    </row>
  </sheetData>
  <mergeCells count="4095">
    <mergeCell ref="WXB3:WXI3"/>
    <mergeCell ref="WXJ3:WXQ3"/>
    <mergeCell ref="WXR3:WXY3"/>
    <mergeCell ref="WXZ3:WYG3"/>
    <mergeCell ref="WYH3:WYO3"/>
    <mergeCell ref="WYP3:WYW3"/>
    <mergeCell ref="WVF3:WVM3"/>
    <mergeCell ref="WVN3:WVU3"/>
    <mergeCell ref="WVV3:WWC3"/>
    <mergeCell ref="XCP3:XCW3"/>
    <mergeCell ref="XCX3:XDE3"/>
    <mergeCell ref="XDF3:XDM3"/>
    <mergeCell ref="XDN3:XDU3"/>
    <mergeCell ref="XDV3:XEC3"/>
    <mergeCell ref="XAT3:XBA3"/>
    <mergeCell ref="XBB3:XBI3"/>
    <mergeCell ref="XBJ3:XBQ3"/>
    <mergeCell ref="XBR3:XBY3"/>
    <mergeCell ref="XBZ3:XCG3"/>
    <mergeCell ref="XCH3:XCO3"/>
    <mergeCell ref="WYX3:WZE3"/>
    <mergeCell ref="WZF3:WZM3"/>
    <mergeCell ref="WZN3:WZU3"/>
    <mergeCell ref="WZV3:XAC3"/>
    <mergeCell ref="XAD3:XAK3"/>
    <mergeCell ref="XAL3:XAS3"/>
    <mergeCell ref="WWD3:WWK3"/>
    <mergeCell ref="WWL3:WWS3"/>
    <mergeCell ref="WWT3:WXA3"/>
    <mergeCell ref="WRN3:WRU3"/>
    <mergeCell ref="WRV3:WSC3"/>
    <mergeCell ref="WSD3:WSK3"/>
    <mergeCell ref="WSL3:WSS3"/>
    <mergeCell ref="WST3:WTA3"/>
    <mergeCell ref="WTB3:WTI3"/>
    <mergeCell ref="WPR3:WPY3"/>
    <mergeCell ref="WPZ3:WQG3"/>
    <mergeCell ref="WQH3:WQO3"/>
    <mergeCell ref="WQP3:WQW3"/>
    <mergeCell ref="WQX3:WRE3"/>
    <mergeCell ref="WRF3:WRM3"/>
    <mergeCell ref="WNV3:WOC3"/>
    <mergeCell ref="WOD3:WOK3"/>
    <mergeCell ref="WOL3:WOS3"/>
    <mergeCell ref="WOT3:WPA3"/>
    <mergeCell ref="WPB3:WPI3"/>
    <mergeCell ref="WPJ3:WPQ3"/>
    <mergeCell ref="WTJ3:WTQ3"/>
    <mergeCell ref="WTR3:WTY3"/>
    <mergeCell ref="WTZ3:WUG3"/>
    <mergeCell ref="WUH3:WUO3"/>
    <mergeCell ref="WUP3:WUW3"/>
    <mergeCell ref="WUX3:WVE3"/>
    <mergeCell ref="WLZ3:WMG3"/>
    <mergeCell ref="WMH3:WMO3"/>
    <mergeCell ref="WMP3:WMW3"/>
    <mergeCell ref="WMX3:WNE3"/>
    <mergeCell ref="WNF3:WNM3"/>
    <mergeCell ref="WNN3:WNU3"/>
    <mergeCell ref="WKD3:WKK3"/>
    <mergeCell ref="WKL3:WKS3"/>
    <mergeCell ref="WKT3:WLA3"/>
    <mergeCell ref="WLB3:WLI3"/>
    <mergeCell ref="WLJ3:WLQ3"/>
    <mergeCell ref="WLR3:WLY3"/>
    <mergeCell ref="WIH3:WIO3"/>
    <mergeCell ref="WIP3:WIW3"/>
    <mergeCell ref="WIX3:WJE3"/>
    <mergeCell ref="WJF3:WJM3"/>
    <mergeCell ref="WJN3:WJU3"/>
    <mergeCell ref="WJV3:WKC3"/>
    <mergeCell ref="WGL3:WGS3"/>
    <mergeCell ref="WGT3:WHA3"/>
    <mergeCell ref="WHB3:WHI3"/>
    <mergeCell ref="WHJ3:WHQ3"/>
    <mergeCell ref="WHR3:WHY3"/>
    <mergeCell ref="WHZ3:WIG3"/>
    <mergeCell ref="WEP3:WEW3"/>
    <mergeCell ref="WEX3:WFE3"/>
    <mergeCell ref="WFF3:WFM3"/>
    <mergeCell ref="WFN3:WFU3"/>
    <mergeCell ref="WFV3:WGC3"/>
    <mergeCell ref="WGD3:WGK3"/>
    <mergeCell ref="WCT3:WDA3"/>
    <mergeCell ref="WDB3:WDI3"/>
    <mergeCell ref="WDJ3:WDQ3"/>
    <mergeCell ref="WDR3:WDY3"/>
    <mergeCell ref="WDZ3:WEG3"/>
    <mergeCell ref="WEH3:WEO3"/>
    <mergeCell ref="WAX3:WBE3"/>
    <mergeCell ref="WBF3:WBM3"/>
    <mergeCell ref="WBN3:WBU3"/>
    <mergeCell ref="WBV3:WCC3"/>
    <mergeCell ref="WCD3:WCK3"/>
    <mergeCell ref="WCL3:WCS3"/>
    <mergeCell ref="VZB3:VZI3"/>
    <mergeCell ref="VZJ3:VZQ3"/>
    <mergeCell ref="VZR3:VZY3"/>
    <mergeCell ref="VZZ3:WAG3"/>
    <mergeCell ref="WAH3:WAO3"/>
    <mergeCell ref="WAP3:WAW3"/>
    <mergeCell ref="VXF3:VXM3"/>
    <mergeCell ref="VXN3:VXU3"/>
    <mergeCell ref="VXV3:VYC3"/>
    <mergeCell ref="VYD3:VYK3"/>
    <mergeCell ref="VYL3:VYS3"/>
    <mergeCell ref="VYT3:VZA3"/>
    <mergeCell ref="VVJ3:VVQ3"/>
    <mergeCell ref="VVR3:VVY3"/>
    <mergeCell ref="VVZ3:VWG3"/>
    <mergeCell ref="VWH3:VWO3"/>
    <mergeCell ref="VWP3:VWW3"/>
    <mergeCell ref="VWX3:VXE3"/>
    <mergeCell ref="VTN3:VTU3"/>
    <mergeCell ref="VTV3:VUC3"/>
    <mergeCell ref="VUD3:VUK3"/>
    <mergeCell ref="VUL3:VUS3"/>
    <mergeCell ref="VUT3:VVA3"/>
    <mergeCell ref="VVB3:VVI3"/>
    <mergeCell ref="VRR3:VRY3"/>
    <mergeCell ref="VRZ3:VSG3"/>
    <mergeCell ref="VSH3:VSO3"/>
    <mergeCell ref="VSP3:VSW3"/>
    <mergeCell ref="VSX3:VTE3"/>
    <mergeCell ref="VTF3:VTM3"/>
    <mergeCell ref="VPV3:VQC3"/>
    <mergeCell ref="VQD3:VQK3"/>
    <mergeCell ref="VQL3:VQS3"/>
    <mergeCell ref="VQT3:VRA3"/>
    <mergeCell ref="VRB3:VRI3"/>
    <mergeCell ref="VRJ3:VRQ3"/>
    <mergeCell ref="VNZ3:VOG3"/>
    <mergeCell ref="VOH3:VOO3"/>
    <mergeCell ref="VOP3:VOW3"/>
    <mergeCell ref="VOX3:VPE3"/>
    <mergeCell ref="VPF3:VPM3"/>
    <mergeCell ref="VPN3:VPU3"/>
    <mergeCell ref="VMD3:VMK3"/>
    <mergeCell ref="VML3:VMS3"/>
    <mergeCell ref="VMT3:VNA3"/>
    <mergeCell ref="VNB3:VNI3"/>
    <mergeCell ref="VNJ3:VNQ3"/>
    <mergeCell ref="VNR3:VNY3"/>
    <mergeCell ref="VKH3:VKO3"/>
    <mergeCell ref="VKP3:VKW3"/>
    <mergeCell ref="VKX3:VLE3"/>
    <mergeCell ref="VLF3:VLM3"/>
    <mergeCell ref="VLN3:VLU3"/>
    <mergeCell ref="VLV3:VMC3"/>
    <mergeCell ref="VIL3:VIS3"/>
    <mergeCell ref="VIT3:VJA3"/>
    <mergeCell ref="VJB3:VJI3"/>
    <mergeCell ref="VJJ3:VJQ3"/>
    <mergeCell ref="VJR3:VJY3"/>
    <mergeCell ref="VJZ3:VKG3"/>
    <mergeCell ref="VGP3:VGW3"/>
    <mergeCell ref="VGX3:VHE3"/>
    <mergeCell ref="VHF3:VHM3"/>
    <mergeCell ref="VHN3:VHU3"/>
    <mergeCell ref="VHV3:VIC3"/>
    <mergeCell ref="VID3:VIK3"/>
    <mergeCell ref="VET3:VFA3"/>
    <mergeCell ref="VFB3:VFI3"/>
    <mergeCell ref="VFJ3:VFQ3"/>
    <mergeCell ref="VFR3:VFY3"/>
    <mergeCell ref="VFZ3:VGG3"/>
    <mergeCell ref="VGH3:VGO3"/>
    <mergeCell ref="VCX3:VDE3"/>
    <mergeCell ref="VDF3:VDM3"/>
    <mergeCell ref="VDN3:VDU3"/>
    <mergeCell ref="VDV3:VEC3"/>
    <mergeCell ref="VED3:VEK3"/>
    <mergeCell ref="VEL3:VES3"/>
    <mergeCell ref="VBB3:VBI3"/>
    <mergeCell ref="VBJ3:VBQ3"/>
    <mergeCell ref="VBR3:VBY3"/>
    <mergeCell ref="VBZ3:VCG3"/>
    <mergeCell ref="VCH3:VCO3"/>
    <mergeCell ref="VCP3:VCW3"/>
    <mergeCell ref="UZF3:UZM3"/>
    <mergeCell ref="UZN3:UZU3"/>
    <mergeCell ref="UZV3:VAC3"/>
    <mergeCell ref="VAD3:VAK3"/>
    <mergeCell ref="VAL3:VAS3"/>
    <mergeCell ref="VAT3:VBA3"/>
    <mergeCell ref="UXJ3:UXQ3"/>
    <mergeCell ref="UXR3:UXY3"/>
    <mergeCell ref="UXZ3:UYG3"/>
    <mergeCell ref="UYH3:UYO3"/>
    <mergeCell ref="UYP3:UYW3"/>
    <mergeCell ref="UYX3:UZE3"/>
    <mergeCell ref="UVN3:UVU3"/>
    <mergeCell ref="UVV3:UWC3"/>
    <mergeCell ref="UWD3:UWK3"/>
    <mergeCell ref="UWL3:UWS3"/>
    <mergeCell ref="UWT3:UXA3"/>
    <mergeCell ref="UXB3:UXI3"/>
    <mergeCell ref="UTR3:UTY3"/>
    <mergeCell ref="UTZ3:UUG3"/>
    <mergeCell ref="UUH3:UUO3"/>
    <mergeCell ref="UUP3:UUW3"/>
    <mergeCell ref="UUX3:UVE3"/>
    <mergeCell ref="UVF3:UVM3"/>
    <mergeCell ref="URV3:USC3"/>
    <mergeCell ref="USD3:USK3"/>
    <mergeCell ref="USL3:USS3"/>
    <mergeCell ref="UST3:UTA3"/>
    <mergeCell ref="UTB3:UTI3"/>
    <mergeCell ref="UTJ3:UTQ3"/>
    <mergeCell ref="UPZ3:UQG3"/>
    <mergeCell ref="UQH3:UQO3"/>
    <mergeCell ref="UQP3:UQW3"/>
    <mergeCell ref="UQX3:URE3"/>
    <mergeCell ref="URF3:URM3"/>
    <mergeCell ref="URN3:URU3"/>
    <mergeCell ref="UOD3:UOK3"/>
    <mergeCell ref="UOL3:UOS3"/>
    <mergeCell ref="UOT3:UPA3"/>
    <mergeCell ref="UPB3:UPI3"/>
    <mergeCell ref="UPJ3:UPQ3"/>
    <mergeCell ref="UPR3:UPY3"/>
    <mergeCell ref="UMH3:UMO3"/>
    <mergeCell ref="UMP3:UMW3"/>
    <mergeCell ref="UMX3:UNE3"/>
    <mergeCell ref="UNF3:UNM3"/>
    <mergeCell ref="UNN3:UNU3"/>
    <mergeCell ref="UNV3:UOC3"/>
    <mergeCell ref="UKL3:UKS3"/>
    <mergeCell ref="UKT3:ULA3"/>
    <mergeCell ref="ULB3:ULI3"/>
    <mergeCell ref="ULJ3:ULQ3"/>
    <mergeCell ref="ULR3:ULY3"/>
    <mergeCell ref="ULZ3:UMG3"/>
    <mergeCell ref="UIP3:UIW3"/>
    <mergeCell ref="UIX3:UJE3"/>
    <mergeCell ref="UJF3:UJM3"/>
    <mergeCell ref="UJN3:UJU3"/>
    <mergeCell ref="UJV3:UKC3"/>
    <mergeCell ref="UKD3:UKK3"/>
    <mergeCell ref="UGT3:UHA3"/>
    <mergeCell ref="UHB3:UHI3"/>
    <mergeCell ref="UHJ3:UHQ3"/>
    <mergeCell ref="UHR3:UHY3"/>
    <mergeCell ref="UHZ3:UIG3"/>
    <mergeCell ref="UIH3:UIO3"/>
    <mergeCell ref="UEX3:UFE3"/>
    <mergeCell ref="UFF3:UFM3"/>
    <mergeCell ref="UFN3:UFU3"/>
    <mergeCell ref="UFV3:UGC3"/>
    <mergeCell ref="UGD3:UGK3"/>
    <mergeCell ref="UGL3:UGS3"/>
    <mergeCell ref="UDB3:UDI3"/>
    <mergeCell ref="UDJ3:UDQ3"/>
    <mergeCell ref="UDR3:UDY3"/>
    <mergeCell ref="UDZ3:UEG3"/>
    <mergeCell ref="UEH3:UEO3"/>
    <mergeCell ref="UEP3:UEW3"/>
    <mergeCell ref="UBF3:UBM3"/>
    <mergeCell ref="UBN3:UBU3"/>
    <mergeCell ref="UBV3:UCC3"/>
    <mergeCell ref="UCD3:UCK3"/>
    <mergeCell ref="UCL3:UCS3"/>
    <mergeCell ref="UCT3:UDA3"/>
    <mergeCell ref="TZJ3:TZQ3"/>
    <mergeCell ref="TZR3:TZY3"/>
    <mergeCell ref="TZZ3:UAG3"/>
    <mergeCell ref="UAH3:UAO3"/>
    <mergeCell ref="UAP3:UAW3"/>
    <mergeCell ref="UAX3:UBE3"/>
    <mergeCell ref="TXN3:TXU3"/>
    <mergeCell ref="TXV3:TYC3"/>
    <mergeCell ref="TYD3:TYK3"/>
    <mergeCell ref="TYL3:TYS3"/>
    <mergeCell ref="TYT3:TZA3"/>
    <mergeCell ref="TZB3:TZI3"/>
    <mergeCell ref="TVR3:TVY3"/>
    <mergeCell ref="TVZ3:TWG3"/>
    <mergeCell ref="TWH3:TWO3"/>
    <mergeCell ref="TWP3:TWW3"/>
    <mergeCell ref="TWX3:TXE3"/>
    <mergeCell ref="TXF3:TXM3"/>
    <mergeCell ref="TTV3:TUC3"/>
    <mergeCell ref="TUD3:TUK3"/>
    <mergeCell ref="TUL3:TUS3"/>
    <mergeCell ref="TUT3:TVA3"/>
    <mergeCell ref="TVB3:TVI3"/>
    <mergeCell ref="TVJ3:TVQ3"/>
    <mergeCell ref="TRZ3:TSG3"/>
    <mergeCell ref="TSH3:TSO3"/>
    <mergeCell ref="TSP3:TSW3"/>
    <mergeCell ref="TSX3:TTE3"/>
    <mergeCell ref="TTF3:TTM3"/>
    <mergeCell ref="TTN3:TTU3"/>
    <mergeCell ref="TQD3:TQK3"/>
    <mergeCell ref="TQL3:TQS3"/>
    <mergeCell ref="TQT3:TRA3"/>
    <mergeCell ref="TRB3:TRI3"/>
    <mergeCell ref="TRJ3:TRQ3"/>
    <mergeCell ref="TRR3:TRY3"/>
    <mergeCell ref="TOH3:TOO3"/>
    <mergeCell ref="TOP3:TOW3"/>
    <mergeCell ref="TOX3:TPE3"/>
    <mergeCell ref="TPF3:TPM3"/>
    <mergeCell ref="TPN3:TPU3"/>
    <mergeCell ref="TPV3:TQC3"/>
    <mergeCell ref="TML3:TMS3"/>
    <mergeCell ref="TMT3:TNA3"/>
    <mergeCell ref="TNB3:TNI3"/>
    <mergeCell ref="TNJ3:TNQ3"/>
    <mergeCell ref="TNR3:TNY3"/>
    <mergeCell ref="TNZ3:TOG3"/>
    <mergeCell ref="TKP3:TKW3"/>
    <mergeCell ref="TKX3:TLE3"/>
    <mergeCell ref="TLF3:TLM3"/>
    <mergeCell ref="TLN3:TLU3"/>
    <mergeCell ref="TLV3:TMC3"/>
    <mergeCell ref="TMD3:TMK3"/>
    <mergeCell ref="TIT3:TJA3"/>
    <mergeCell ref="TJB3:TJI3"/>
    <mergeCell ref="TJJ3:TJQ3"/>
    <mergeCell ref="TJR3:TJY3"/>
    <mergeCell ref="TJZ3:TKG3"/>
    <mergeCell ref="TKH3:TKO3"/>
    <mergeCell ref="TGX3:THE3"/>
    <mergeCell ref="THF3:THM3"/>
    <mergeCell ref="THN3:THU3"/>
    <mergeCell ref="THV3:TIC3"/>
    <mergeCell ref="TID3:TIK3"/>
    <mergeCell ref="TIL3:TIS3"/>
    <mergeCell ref="TFB3:TFI3"/>
    <mergeCell ref="TFJ3:TFQ3"/>
    <mergeCell ref="TFR3:TFY3"/>
    <mergeCell ref="TFZ3:TGG3"/>
    <mergeCell ref="TGH3:TGO3"/>
    <mergeCell ref="TGP3:TGW3"/>
    <mergeCell ref="TDF3:TDM3"/>
    <mergeCell ref="TDN3:TDU3"/>
    <mergeCell ref="TDV3:TEC3"/>
    <mergeCell ref="TED3:TEK3"/>
    <mergeCell ref="TEL3:TES3"/>
    <mergeCell ref="TET3:TFA3"/>
    <mergeCell ref="TBJ3:TBQ3"/>
    <mergeCell ref="TBR3:TBY3"/>
    <mergeCell ref="TBZ3:TCG3"/>
    <mergeCell ref="TCH3:TCO3"/>
    <mergeCell ref="TCP3:TCW3"/>
    <mergeCell ref="TCX3:TDE3"/>
    <mergeCell ref="SZN3:SZU3"/>
    <mergeCell ref="SZV3:TAC3"/>
    <mergeCell ref="TAD3:TAK3"/>
    <mergeCell ref="TAL3:TAS3"/>
    <mergeCell ref="TAT3:TBA3"/>
    <mergeCell ref="TBB3:TBI3"/>
    <mergeCell ref="SXR3:SXY3"/>
    <mergeCell ref="SXZ3:SYG3"/>
    <mergeCell ref="SYH3:SYO3"/>
    <mergeCell ref="SYP3:SYW3"/>
    <mergeCell ref="SYX3:SZE3"/>
    <mergeCell ref="SZF3:SZM3"/>
    <mergeCell ref="SVV3:SWC3"/>
    <mergeCell ref="SWD3:SWK3"/>
    <mergeCell ref="SWL3:SWS3"/>
    <mergeCell ref="SWT3:SXA3"/>
    <mergeCell ref="SXB3:SXI3"/>
    <mergeCell ref="SXJ3:SXQ3"/>
    <mergeCell ref="STZ3:SUG3"/>
    <mergeCell ref="SUH3:SUO3"/>
    <mergeCell ref="SUP3:SUW3"/>
    <mergeCell ref="SUX3:SVE3"/>
    <mergeCell ref="SVF3:SVM3"/>
    <mergeCell ref="SVN3:SVU3"/>
    <mergeCell ref="SSD3:SSK3"/>
    <mergeCell ref="SSL3:SSS3"/>
    <mergeCell ref="SST3:STA3"/>
    <mergeCell ref="STB3:STI3"/>
    <mergeCell ref="STJ3:STQ3"/>
    <mergeCell ref="STR3:STY3"/>
    <mergeCell ref="SQH3:SQO3"/>
    <mergeCell ref="SQP3:SQW3"/>
    <mergeCell ref="SQX3:SRE3"/>
    <mergeCell ref="SRF3:SRM3"/>
    <mergeCell ref="SRN3:SRU3"/>
    <mergeCell ref="SRV3:SSC3"/>
    <mergeCell ref="SOL3:SOS3"/>
    <mergeCell ref="SOT3:SPA3"/>
    <mergeCell ref="SPB3:SPI3"/>
    <mergeCell ref="SPJ3:SPQ3"/>
    <mergeCell ref="SPR3:SPY3"/>
    <mergeCell ref="SPZ3:SQG3"/>
    <mergeCell ref="SMP3:SMW3"/>
    <mergeCell ref="SMX3:SNE3"/>
    <mergeCell ref="SNF3:SNM3"/>
    <mergeCell ref="SNN3:SNU3"/>
    <mergeCell ref="SNV3:SOC3"/>
    <mergeCell ref="SOD3:SOK3"/>
    <mergeCell ref="SKT3:SLA3"/>
    <mergeCell ref="SLB3:SLI3"/>
    <mergeCell ref="SLJ3:SLQ3"/>
    <mergeCell ref="SLR3:SLY3"/>
    <mergeCell ref="SLZ3:SMG3"/>
    <mergeCell ref="SMH3:SMO3"/>
    <mergeCell ref="SIX3:SJE3"/>
    <mergeCell ref="SJF3:SJM3"/>
    <mergeCell ref="SJN3:SJU3"/>
    <mergeCell ref="SJV3:SKC3"/>
    <mergeCell ref="SKD3:SKK3"/>
    <mergeCell ref="SKL3:SKS3"/>
    <mergeCell ref="SHB3:SHI3"/>
    <mergeCell ref="SHJ3:SHQ3"/>
    <mergeCell ref="SHR3:SHY3"/>
    <mergeCell ref="SHZ3:SIG3"/>
    <mergeCell ref="SIH3:SIO3"/>
    <mergeCell ref="SIP3:SIW3"/>
    <mergeCell ref="SFF3:SFM3"/>
    <mergeCell ref="SFN3:SFU3"/>
    <mergeCell ref="SFV3:SGC3"/>
    <mergeCell ref="SGD3:SGK3"/>
    <mergeCell ref="SGL3:SGS3"/>
    <mergeCell ref="SGT3:SHA3"/>
    <mergeCell ref="SDJ3:SDQ3"/>
    <mergeCell ref="SDR3:SDY3"/>
    <mergeCell ref="SDZ3:SEG3"/>
    <mergeCell ref="SEH3:SEO3"/>
    <mergeCell ref="SEP3:SEW3"/>
    <mergeCell ref="SEX3:SFE3"/>
    <mergeCell ref="SBN3:SBU3"/>
    <mergeCell ref="SBV3:SCC3"/>
    <mergeCell ref="SCD3:SCK3"/>
    <mergeCell ref="SCL3:SCS3"/>
    <mergeCell ref="SCT3:SDA3"/>
    <mergeCell ref="SDB3:SDI3"/>
    <mergeCell ref="RZR3:RZY3"/>
    <mergeCell ref="RZZ3:SAG3"/>
    <mergeCell ref="SAH3:SAO3"/>
    <mergeCell ref="SAP3:SAW3"/>
    <mergeCell ref="SAX3:SBE3"/>
    <mergeCell ref="SBF3:SBM3"/>
    <mergeCell ref="RXV3:RYC3"/>
    <mergeCell ref="RYD3:RYK3"/>
    <mergeCell ref="RYL3:RYS3"/>
    <mergeCell ref="RYT3:RZA3"/>
    <mergeCell ref="RZB3:RZI3"/>
    <mergeCell ref="RZJ3:RZQ3"/>
    <mergeCell ref="RVZ3:RWG3"/>
    <mergeCell ref="RWH3:RWO3"/>
    <mergeCell ref="RWP3:RWW3"/>
    <mergeCell ref="RWX3:RXE3"/>
    <mergeCell ref="RXF3:RXM3"/>
    <mergeCell ref="RXN3:RXU3"/>
    <mergeCell ref="RUD3:RUK3"/>
    <mergeCell ref="RUL3:RUS3"/>
    <mergeCell ref="RUT3:RVA3"/>
    <mergeCell ref="RVB3:RVI3"/>
    <mergeCell ref="RVJ3:RVQ3"/>
    <mergeCell ref="RVR3:RVY3"/>
    <mergeCell ref="RSH3:RSO3"/>
    <mergeCell ref="RSP3:RSW3"/>
    <mergeCell ref="RSX3:RTE3"/>
    <mergeCell ref="RTF3:RTM3"/>
    <mergeCell ref="RTN3:RTU3"/>
    <mergeCell ref="RTV3:RUC3"/>
    <mergeCell ref="RQL3:RQS3"/>
    <mergeCell ref="RQT3:RRA3"/>
    <mergeCell ref="RRB3:RRI3"/>
    <mergeCell ref="RRJ3:RRQ3"/>
    <mergeCell ref="RRR3:RRY3"/>
    <mergeCell ref="RRZ3:RSG3"/>
    <mergeCell ref="ROP3:ROW3"/>
    <mergeCell ref="ROX3:RPE3"/>
    <mergeCell ref="RPF3:RPM3"/>
    <mergeCell ref="RPN3:RPU3"/>
    <mergeCell ref="RPV3:RQC3"/>
    <mergeCell ref="RQD3:RQK3"/>
    <mergeCell ref="RMT3:RNA3"/>
    <mergeCell ref="RNB3:RNI3"/>
    <mergeCell ref="RNJ3:RNQ3"/>
    <mergeCell ref="RNR3:RNY3"/>
    <mergeCell ref="RNZ3:ROG3"/>
    <mergeCell ref="ROH3:ROO3"/>
    <mergeCell ref="RKX3:RLE3"/>
    <mergeCell ref="RLF3:RLM3"/>
    <mergeCell ref="RLN3:RLU3"/>
    <mergeCell ref="RLV3:RMC3"/>
    <mergeCell ref="RMD3:RMK3"/>
    <mergeCell ref="RML3:RMS3"/>
    <mergeCell ref="RJB3:RJI3"/>
    <mergeCell ref="RJJ3:RJQ3"/>
    <mergeCell ref="RJR3:RJY3"/>
    <mergeCell ref="RJZ3:RKG3"/>
    <mergeCell ref="RKH3:RKO3"/>
    <mergeCell ref="RKP3:RKW3"/>
    <mergeCell ref="RHF3:RHM3"/>
    <mergeCell ref="RHN3:RHU3"/>
    <mergeCell ref="RHV3:RIC3"/>
    <mergeCell ref="RID3:RIK3"/>
    <mergeCell ref="RIL3:RIS3"/>
    <mergeCell ref="RIT3:RJA3"/>
    <mergeCell ref="RFJ3:RFQ3"/>
    <mergeCell ref="RFR3:RFY3"/>
    <mergeCell ref="RFZ3:RGG3"/>
    <mergeCell ref="RGH3:RGO3"/>
    <mergeCell ref="RGP3:RGW3"/>
    <mergeCell ref="RGX3:RHE3"/>
    <mergeCell ref="RDN3:RDU3"/>
    <mergeCell ref="RDV3:REC3"/>
    <mergeCell ref="RED3:REK3"/>
    <mergeCell ref="REL3:RES3"/>
    <mergeCell ref="RET3:RFA3"/>
    <mergeCell ref="RFB3:RFI3"/>
    <mergeCell ref="RBR3:RBY3"/>
    <mergeCell ref="RBZ3:RCG3"/>
    <mergeCell ref="RCH3:RCO3"/>
    <mergeCell ref="RCP3:RCW3"/>
    <mergeCell ref="RCX3:RDE3"/>
    <mergeCell ref="RDF3:RDM3"/>
    <mergeCell ref="QZV3:RAC3"/>
    <mergeCell ref="RAD3:RAK3"/>
    <mergeCell ref="RAL3:RAS3"/>
    <mergeCell ref="RAT3:RBA3"/>
    <mergeCell ref="RBB3:RBI3"/>
    <mergeCell ref="RBJ3:RBQ3"/>
    <mergeCell ref="QXZ3:QYG3"/>
    <mergeCell ref="QYH3:QYO3"/>
    <mergeCell ref="QYP3:QYW3"/>
    <mergeCell ref="QYX3:QZE3"/>
    <mergeCell ref="QZF3:QZM3"/>
    <mergeCell ref="QZN3:QZU3"/>
    <mergeCell ref="QWD3:QWK3"/>
    <mergeCell ref="QWL3:QWS3"/>
    <mergeCell ref="QWT3:QXA3"/>
    <mergeCell ref="QXB3:QXI3"/>
    <mergeCell ref="QXJ3:QXQ3"/>
    <mergeCell ref="QXR3:QXY3"/>
    <mergeCell ref="QUH3:QUO3"/>
    <mergeCell ref="QUP3:QUW3"/>
    <mergeCell ref="QUX3:QVE3"/>
    <mergeCell ref="QVF3:QVM3"/>
    <mergeCell ref="QVN3:QVU3"/>
    <mergeCell ref="QVV3:QWC3"/>
    <mergeCell ref="QSL3:QSS3"/>
    <mergeCell ref="QST3:QTA3"/>
    <mergeCell ref="QTB3:QTI3"/>
    <mergeCell ref="QTJ3:QTQ3"/>
    <mergeCell ref="QTR3:QTY3"/>
    <mergeCell ref="QTZ3:QUG3"/>
    <mergeCell ref="QQP3:QQW3"/>
    <mergeCell ref="QQX3:QRE3"/>
    <mergeCell ref="QRF3:QRM3"/>
    <mergeCell ref="QRN3:QRU3"/>
    <mergeCell ref="QRV3:QSC3"/>
    <mergeCell ref="QSD3:QSK3"/>
    <mergeCell ref="QOT3:QPA3"/>
    <mergeCell ref="QPB3:QPI3"/>
    <mergeCell ref="QPJ3:QPQ3"/>
    <mergeCell ref="QPR3:QPY3"/>
    <mergeCell ref="QPZ3:QQG3"/>
    <mergeCell ref="QQH3:QQO3"/>
    <mergeCell ref="QMX3:QNE3"/>
    <mergeCell ref="QNF3:QNM3"/>
    <mergeCell ref="QNN3:QNU3"/>
    <mergeCell ref="QNV3:QOC3"/>
    <mergeCell ref="QOD3:QOK3"/>
    <mergeCell ref="QOL3:QOS3"/>
    <mergeCell ref="QLB3:QLI3"/>
    <mergeCell ref="QLJ3:QLQ3"/>
    <mergeCell ref="QLR3:QLY3"/>
    <mergeCell ref="QLZ3:QMG3"/>
    <mergeCell ref="QMH3:QMO3"/>
    <mergeCell ref="QMP3:QMW3"/>
    <mergeCell ref="QJF3:QJM3"/>
    <mergeCell ref="QJN3:QJU3"/>
    <mergeCell ref="QJV3:QKC3"/>
    <mergeCell ref="QKD3:QKK3"/>
    <mergeCell ref="QKL3:QKS3"/>
    <mergeCell ref="QKT3:QLA3"/>
    <mergeCell ref="QHJ3:QHQ3"/>
    <mergeCell ref="QHR3:QHY3"/>
    <mergeCell ref="QHZ3:QIG3"/>
    <mergeCell ref="QIH3:QIO3"/>
    <mergeCell ref="QIP3:QIW3"/>
    <mergeCell ref="QIX3:QJE3"/>
    <mergeCell ref="QFN3:QFU3"/>
    <mergeCell ref="QFV3:QGC3"/>
    <mergeCell ref="QGD3:QGK3"/>
    <mergeCell ref="QGL3:QGS3"/>
    <mergeCell ref="QGT3:QHA3"/>
    <mergeCell ref="QHB3:QHI3"/>
    <mergeCell ref="QDR3:QDY3"/>
    <mergeCell ref="QDZ3:QEG3"/>
    <mergeCell ref="QEH3:QEO3"/>
    <mergeCell ref="QEP3:QEW3"/>
    <mergeCell ref="QEX3:QFE3"/>
    <mergeCell ref="QFF3:QFM3"/>
    <mergeCell ref="QBV3:QCC3"/>
    <mergeCell ref="QCD3:QCK3"/>
    <mergeCell ref="QCL3:QCS3"/>
    <mergeCell ref="QCT3:QDA3"/>
    <mergeCell ref="QDB3:QDI3"/>
    <mergeCell ref="QDJ3:QDQ3"/>
    <mergeCell ref="PZZ3:QAG3"/>
    <mergeCell ref="QAH3:QAO3"/>
    <mergeCell ref="QAP3:QAW3"/>
    <mergeCell ref="QAX3:QBE3"/>
    <mergeCell ref="QBF3:QBM3"/>
    <mergeCell ref="QBN3:QBU3"/>
    <mergeCell ref="PYD3:PYK3"/>
    <mergeCell ref="PYL3:PYS3"/>
    <mergeCell ref="PYT3:PZA3"/>
    <mergeCell ref="PZB3:PZI3"/>
    <mergeCell ref="PZJ3:PZQ3"/>
    <mergeCell ref="PZR3:PZY3"/>
    <mergeCell ref="PWH3:PWO3"/>
    <mergeCell ref="PWP3:PWW3"/>
    <mergeCell ref="PWX3:PXE3"/>
    <mergeCell ref="PXF3:PXM3"/>
    <mergeCell ref="PXN3:PXU3"/>
    <mergeCell ref="PXV3:PYC3"/>
    <mergeCell ref="PUL3:PUS3"/>
    <mergeCell ref="PUT3:PVA3"/>
    <mergeCell ref="PVB3:PVI3"/>
    <mergeCell ref="PVJ3:PVQ3"/>
    <mergeCell ref="PVR3:PVY3"/>
    <mergeCell ref="PVZ3:PWG3"/>
    <mergeCell ref="PSP3:PSW3"/>
    <mergeCell ref="PSX3:PTE3"/>
    <mergeCell ref="PTF3:PTM3"/>
    <mergeCell ref="PTN3:PTU3"/>
    <mergeCell ref="PTV3:PUC3"/>
    <mergeCell ref="PUD3:PUK3"/>
    <mergeCell ref="PQT3:PRA3"/>
    <mergeCell ref="PRB3:PRI3"/>
    <mergeCell ref="PRJ3:PRQ3"/>
    <mergeCell ref="PRR3:PRY3"/>
    <mergeCell ref="PRZ3:PSG3"/>
    <mergeCell ref="PSH3:PSO3"/>
    <mergeCell ref="POX3:PPE3"/>
    <mergeCell ref="PPF3:PPM3"/>
    <mergeCell ref="PPN3:PPU3"/>
    <mergeCell ref="PPV3:PQC3"/>
    <mergeCell ref="PQD3:PQK3"/>
    <mergeCell ref="PQL3:PQS3"/>
    <mergeCell ref="PNB3:PNI3"/>
    <mergeCell ref="PNJ3:PNQ3"/>
    <mergeCell ref="PNR3:PNY3"/>
    <mergeCell ref="PNZ3:POG3"/>
    <mergeCell ref="POH3:POO3"/>
    <mergeCell ref="POP3:POW3"/>
    <mergeCell ref="PLF3:PLM3"/>
    <mergeCell ref="PLN3:PLU3"/>
    <mergeCell ref="PLV3:PMC3"/>
    <mergeCell ref="PMD3:PMK3"/>
    <mergeCell ref="PML3:PMS3"/>
    <mergeCell ref="PMT3:PNA3"/>
    <mergeCell ref="PJJ3:PJQ3"/>
    <mergeCell ref="PJR3:PJY3"/>
    <mergeCell ref="PJZ3:PKG3"/>
    <mergeCell ref="PKH3:PKO3"/>
    <mergeCell ref="PKP3:PKW3"/>
    <mergeCell ref="PKX3:PLE3"/>
    <mergeCell ref="PHN3:PHU3"/>
    <mergeCell ref="PHV3:PIC3"/>
    <mergeCell ref="PID3:PIK3"/>
    <mergeCell ref="PIL3:PIS3"/>
    <mergeCell ref="PIT3:PJA3"/>
    <mergeCell ref="PJB3:PJI3"/>
    <mergeCell ref="PFR3:PFY3"/>
    <mergeCell ref="PFZ3:PGG3"/>
    <mergeCell ref="PGH3:PGO3"/>
    <mergeCell ref="PGP3:PGW3"/>
    <mergeCell ref="PGX3:PHE3"/>
    <mergeCell ref="PHF3:PHM3"/>
    <mergeCell ref="PDV3:PEC3"/>
    <mergeCell ref="PED3:PEK3"/>
    <mergeCell ref="PEL3:PES3"/>
    <mergeCell ref="PET3:PFA3"/>
    <mergeCell ref="PFB3:PFI3"/>
    <mergeCell ref="PFJ3:PFQ3"/>
    <mergeCell ref="PBZ3:PCG3"/>
    <mergeCell ref="PCH3:PCO3"/>
    <mergeCell ref="PCP3:PCW3"/>
    <mergeCell ref="PCX3:PDE3"/>
    <mergeCell ref="PDF3:PDM3"/>
    <mergeCell ref="PDN3:PDU3"/>
    <mergeCell ref="PAD3:PAK3"/>
    <mergeCell ref="PAL3:PAS3"/>
    <mergeCell ref="PAT3:PBA3"/>
    <mergeCell ref="PBB3:PBI3"/>
    <mergeCell ref="PBJ3:PBQ3"/>
    <mergeCell ref="PBR3:PBY3"/>
    <mergeCell ref="OYH3:OYO3"/>
    <mergeCell ref="OYP3:OYW3"/>
    <mergeCell ref="OYX3:OZE3"/>
    <mergeCell ref="OZF3:OZM3"/>
    <mergeCell ref="OZN3:OZU3"/>
    <mergeCell ref="OZV3:PAC3"/>
    <mergeCell ref="OWL3:OWS3"/>
    <mergeCell ref="OWT3:OXA3"/>
    <mergeCell ref="OXB3:OXI3"/>
    <mergeCell ref="OXJ3:OXQ3"/>
    <mergeCell ref="OXR3:OXY3"/>
    <mergeCell ref="OXZ3:OYG3"/>
    <mergeCell ref="OUP3:OUW3"/>
    <mergeCell ref="OUX3:OVE3"/>
    <mergeCell ref="OVF3:OVM3"/>
    <mergeCell ref="OVN3:OVU3"/>
    <mergeCell ref="OVV3:OWC3"/>
    <mergeCell ref="OWD3:OWK3"/>
    <mergeCell ref="OST3:OTA3"/>
    <mergeCell ref="OTB3:OTI3"/>
    <mergeCell ref="OTJ3:OTQ3"/>
    <mergeCell ref="OTR3:OTY3"/>
    <mergeCell ref="OTZ3:OUG3"/>
    <mergeCell ref="OUH3:OUO3"/>
    <mergeCell ref="OQX3:ORE3"/>
    <mergeCell ref="ORF3:ORM3"/>
    <mergeCell ref="ORN3:ORU3"/>
    <mergeCell ref="ORV3:OSC3"/>
    <mergeCell ref="OSD3:OSK3"/>
    <mergeCell ref="OSL3:OSS3"/>
    <mergeCell ref="OPB3:OPI3"/>
    <mergeCell ref="OPJ3:OPQ3"/>
    <mergeCell ref="OPR3:OPY3"/>
    <mergeCell ref="OPZ3:OQG3"/>
    <mergeCell ref="OQH3:OQO3"/>
    <mergeCell ref="OQP3:OQW3"/>
    <mergeCell ref="ONF3:ONM3"/>
    <mergeCell ref="ONN3:ONU3"/>
    <mergeCell ref="ONV3:OOC3"/>
    <mergeCell ref="OOD3:OOK3"/>
    <mergeCell ref="OOL3:OOS3"/>
    <mergeCell ref="OOT3:OPA3"/>
    <mergeCell ref="OLJ3:OLQ3"/>
    <mergeCell ref="OLR3:OLY3"/>
    <mergeCell ref="OLZ3:OMG3"/>
    <mergeCell ref="OMH3:OMO3"/>
    <mergeCell ref="OMP3:OMW3"/>
    <mergeCell ref="OMX3:ONE3"/>
    <mergeCell ref="OJN3:OJU3"/>
    <mergeCell ref="OJV3:OKC3"/>
    <mergeCell ref="OKD3:OKK3"/>
    <mergeCell ref="OKL3:OKS3"/>
    <mergeCell ref="OKT3:OLA3"/>
    <mergeCell ref="OLB3:OLI3"/>
    <mergeCell ref="OHR3:OHY3"/>
    <mergeCell ref="OHZ3:OIG3"/>
    <mergeCell ref="OIH3:OIO3"/>
    <mergeCell ref="OIP3:OIW3"/>
    <mergeCell ref="OIX3:OJE3"/>
    <mergeCell ref="OJF3:OJM3"/>
    <mergeCell ref="OFV3:OGC3"/>
    <mergeCell ref="OGD3:OGK3"/>
    <mergeCell ref="OGL3:OGS3"/>
    <mergeCell ref="OGT3:OHA3"/>
    <mergeCell ref="OHB3:OHI3"/>
    <mergeCell ref="OHJ3:OHQ3"/>
    <mergeCell ref="ODZ3:OEG3"/>
    <mergeCell ref="OEH3:OEO3"/>
    <mergeCell ref="OEP3:OEW3"/>
    <mergeCell ref="OEX3:OFE3"/>
    <mergeCell ref="OFF3:OFM3"/>
    <mergeCell ref="OFN3:OFU3"/>
    <mergeCell ref="OCD3:OCK3"/>
    <mergeCell ref="OCL3:OCS3"/>
    <mergeCell ref="OCT3:ODA3"/>
    <mergeCell ref="ODB3:ODI3"/>
    <mergeCell ref="ODJ3:ODQ3"/>
    <mergeCell ref="ODR3:ODY3"/>
    <mergeCell ref="OAH3:OAO3"/>
    <mergeCell ref="OAP3:OAW3"/>
    <mergeCell ref="OAX3:OBE3"/>
    <mergeCell ref="OBF3:OBM3"/>
    <mergeCell ref="OBN3:OBU3"/>
    <mergeCell ref="OBV3:OCC3"/>
    <mergeCell ref="NYL3:NYS3"/>
    <mergeCell ref="NYT3:NZA3"/>
    <mergeCell ref="NZB3:NZI3"/>
    <mergeCell ref="NZJ3:NZQ3"/>
    <mergeCell ref="NZR3:NZY3"/>
    <mergeCell ref="NZZ3:OAG3"/>
    <mergeCell ref="NWP3:NWW3"/>
    <mergeCell ref="NWX3:NXE3"/>
    <mergeCell ref="NXF3:NXM3"/>
    <mergeCell ref="NXN3:NXU3"/>
    <mergeCell ref="NXV3:NYC3"/>
    <mergeCell ref="NYD3:NYK3"/>
    <mergeCell ref="NUT3:NVA3"/>
    <mergeCell ref="NVB3:NVI3"/>
    <mergeCell ref="NVJ3:NVQ3"/>
    <mergeCell ref="NVR3:NVY3"/>
    <mergeCell ref="NVZ3:NWG3"/>
    <mergeCell ref="NWH3:NWO3"/>
    <mergeCell ref="NSX3:NTE3"/>
    <mergeCell ref="NTF3:NTM3"/>
    <mergeCell ref="NTN3:NTU3"/>
    <mergeCell ref="NTV3:NUC3"/>
    <mergeCell ref="NUD3:NUK3"/>
    <mergeCell ref="NUL3:NUS3"/>
    <mergeCell ref="NRB3:NRI3"/>
    <mergeCell ref="NRJ3:NRQ3"/>
    <mergeCell ref="NRR3:NRY3"/>
    <mergeCell ref="NRZ3:NSG3"/>
    <mergeCell ref="NSH3:NSO3"/>
    <mergeCell ref="NSP3:NSW3"/>
    <mergeCell ref="NPF3:NPM3"/>
    <mergeCell ref="NPN3:NPU3"/>
    <mergeCell ref="NPV3:NQC3"/>
    <mergeCell ref="NQD3:NQK3"/>
    <mergeCell ref="NQL3:NQS3"/>
    <mergeCell ref="NQT3:NRA3"/>
    <mergeCell ref="NNJ3:NNQ3"/>
    <mergeCell ref="NNR3:NNY3"/>
    <mergeCell ref="NNZ3:NOG3"/>
    <mergeCell ref="NOH3:NOO3"/>
    <mergeCell ref="NOP3:NOW3"/>
    <mergeCell ref="NOX3:NPE3"/>
    <mergeCell ref="NLN3:NLU3"/>
    <mergeCell ref="NLV3:NMC3"/>
    <mergeCell ref="NMD3:NMK3"/>
    <mergeCell ref="NML3:NMS3"/>
    <mergeCell ref="NMT3:NNA3"/>
    <mergeCell ref="NNB3:NNI3"/>
    <mergeCell ref="NJR3:NJY3"/>
    <mergeCell ref="NJZ3:NKG3"/>
    <mergeCell ref="NKH3:NKO3"/>
    <mergeCell ref="NKP3:NKW3"/>
    <mergeCell ref="NKX3:NLE3"/>
    <mergeCell ref="NLF3:NLM3"/>
    <mergeCell ref="NHV3:NIC3"/>
    <mergeCell ref="NID3:NIK3"/>
    <mergeCell ref="NIL3:NIS3"/>
    <mergeCell ref="NIT3:NJA3"/>
    <mergeCell ref="NJB3:NJI3"/>
    <mergeCell ref="NJJ3:NJQ3"/>
    <mergeCell ref="NFZ3:NGG3"/>
    <mergeCell ref="NGH3:NGO3"/>
    <mergeCell ref="NGP3:NGW3"/>
    <mergeCell ref="NGX3:NHE3"/>
    <mergeCell ref="NHF3:NHM3"/>
    <mergeCell ref="NHN3:NHU3"/>
    <mergeCell ref="NED3:NEK3"/>
    <mergeCell ref="NEL3:NES3"/>
    <mergeCell ref="NET3:NFA3"/>
    <mergeCell ref="NFB3:NFI3"/>
    <mergeCell ref="NFJ3:NFQ3"/>
    <mergeCell ref="NFR3:NFY3"/>
    <mergeCell ref="NCH3:NCO3"/>
    <mergeCell ref="NCP3:NCW3"/>
    <mergeCell ref="NCX3:NDE3"/>
    <mergeCell ref="NDF3:NDM3"/>
    <mergeCell ref="NDN3:NDU3"/>
    <mergeCell ref="NDV3:NEC3"/>
    <mergeCell ref="NAL3:NAS3"/>
    <mergeCell ref="NAT3:NBA3"/>
    <mergeCell ref="NBB3:NBI3"/>
    <mergeCell ref="NBJ3:NBQ3"/>
    <mergeCell ref="NBR3:NBY3"/>
    <mergeCell ref="NBZ3:NCG3"/>
    <mergeCell ref="MYP3:MYW3"/>
    <mergeCell ref="MYX3:MZE3"/>
    <mergeCell ref="MZF3:MZM3"/>
    <mergeCell ref="MZN3:MZU3"/>
    <mergeCell ref="MZV3:NAC3"/>
    <mergeCell ref="NAD3:NAK3"/>
    <mergeCell ref="MWT3:MXA3"/>
    <mergeCell ref="MXB3:MXI3"/>
    <mergeCell ref="MXJ3:MXQ3"/>
    <mergeCell ref="MXR3:MXY3"/>
    <mergeCell ref="MXZ3:MYG3"/>
    <mergeCell ref="MYH3:MYO3"/>
    <mergeCell ref="MUX3:MVE3"/>
    <mergeCell ref="MVF3:MVM3"/>
    <mergeCell ref="MVN3:MVU3"/>
    <mergeCell ref="MVV3:MWC3"/>
    <mergeCell ref="MWD3:MWK3"/>
    <mergeCell ref="MWL3:MWS3"/>
    <mergeCell ref="MTB3:MTI3"/>
    <mergeCell ref="MTJ3:MTQ3"/>
    <mergeCell ref="MTR3:MTY3"/>
    <mergeCell ref="MTZ3:MUG3"/>
    <mergeCell ref="MUH3:MUO3"/>
    <mergeCell ref="MUP3:MUW3"/>
    <mergeCell ref="MRF3:MRM3"/>
    <mergeCell ref="MRN3:MRU3"/>
    <mergeCell ref="MRV3:MSC3"/>
    <mergeCell ref="MSD3:MSK3"/>
    <mergeCell ref="MSL3:MSS3"/>
    <mergeCell ref="MST3:MTA3"/>
    <mergeCell ref="MPJ3:MPQ3"/>
    <mergeCell ref="MPR3:MPY3"/>
    <mergeCell ref="MPZ3:MQG3"/>
    <mergeCell ref="MQH3:MQO3"/>
    <mergeCell ref="MQP3:MQW3"/>
    <mergeCell ref="MQX3:MRE3"/>
    <mergeCell ref="MNN3:MNU3"/>
    <mergeCell ref="MNV3:MOC3"/>
    <mergeCell ref="MOD3:MOK3"/>
    <mergeCell ref="MOL3:MOS3"/>
    <mergeCell ref="MOT3:MPA3"/>
    <mergeCell ref="MPB3:MPI3"/>
    <mergeCell ref="MLR3:MLY3"/>
    <mergeCell ref="MLZ3:MMG3"/>
    <mergeCell ref="MMH3:MMO3"/>
    <mergeCell ref="MMP3:MMW3"/>
    <mergeCell ref="MMX3:MNE3"/>
    <mergeCell ref="MNF3:MNM3"/>
    <mergeCell ref="MJV3:MKC3"/>
    <mergeCell ref="MKD3:MKK3"/>
    <mergeCell ref="MKL3:MKS3"/>
    <mergeCell ref="MKT3:MLA3"/>
    <mergeCell ref="MLB3:MLI3"/>
    <mergeCell ref="MLJ3:MLQ3"/>
    <mergeCell ref="MHZ3:MIG3"/>
    <mergeCell ref="MIH3:MIO3"/>
    <mergeCell ref="MIP3:MIW3"/>
    <mergeCell ref="MIX3:MJE3"/>
    <mergeCell ref="MJF3:MJM3"/>
    <mergeCell ref="MJN3:MJU3"/>
    <mergeCell ref="MGD3:MGK3"/>
    <mergeCell ref="MGL3:MGS3"/>
    <mergeCell ref="MGT3:MHA3"/>
    <mergeCell ref="MHB3:MHI3"/>
    <mergeCell ref="MHJ3:MHQ3"/>
    <mergeCell ref="MHR3:MHY3"/>
    <mergeCell ref="MEH3:MEO3"/>
    <mergeCell ref="MEP3:MEW3"/>
    <mergeCell ref="MEX3:MFE3"/>
    <mergeCell ref="MFF3:MFM3"/>
    <mergeCell ref="MFN3:MFU3"/>
    <mergeCell ref="MFV3:MGC3"/>
    <mergeCell ref="MCL3:MCS3"/>
    <mergeCell ref="MCT3:MDA3"/>
    <mergeCell ref="MDB3:MDI3"/>
    <mergeCell ref="MDJ3:MDQ3"/>
    <mergeCell ref="MDR3:MDY3"/>
    <mergeCell ref="MDZ3:MEG3"/>
    <mergeCell ref="MAP3:MAW3"/>
    <mergeCell ref="MAX3:MBE3"/>
    <mergeCell ref="MBF3:MBM3"/>
    <mergeCell ref="MBN3:MBU3"/>
    <mergeCell ref="MBV3:MCC3"/>
    <mergeCell ref="MCD3:MCK3"/>
    <mergeCell ref="LYT3:LZA3"/>
    <mergeCell ref="LZB3:LZI3"/>
    <mergeCell ref="LZJ3:LZQ3"/>
    <mergeCell ref="LZR3:LZY3"/>
    <mergeCell ref="LZZ3:MAG3"/>
    <mergeCell ref="MAH3:MAO3"/>
    <mergeCell ref="LWX3:LXE3"/>
    <mergeCell ref="LXF3:LXM3"/>
    <mergeCell ref="LXN3:LXU3"/>
    <mergeCell ref="LXV3:LYC3"/>
    <mergeCell ref="LYD3:LYK3"/>
    <mergeCell ref="LYL3:LYS3"/>
    <mergeCell ref="LVB3:LVI3"/>
    <mergeCell ref="LVJ3:LVQ3"/>
    <mergeCell ref="LVR3:LVY3"/>
    <mergeCell ref="LVZ3:LWG3"/>
    <mergeCell ref="LWH3:LWO3"/>
    <mergeCell ref="LWP3:LWW3"/>
    <mergeCell ref="LTF3:LTM3"/>
    <mergeCell ref="LTN3:LTU3"/>
    <mergeCell ref="LTV3:LUC3"/>
    <mergeCell ref="LUD3:LUK3"/>
    <mergeCell ref="LUL3:LUS3"/>
    <mergeCell ref="LUT3:LVA3"/>
    <mergeCell ref="LRJ3:LRQ3"/>
    <mergeCell ref="LRR3:LRY3"/>
    <mergeCell ref="LRZ3:LSG3"/>
    <mergeCell ref="LSH3:LSO3"/>
    <mergeCell ref="LSP3:LSW3"/>
    <mergeCell ref="LSX3:LTE3"/>
    <mergeCell ref="LPN3:LPU3"/>
    <mergeCell ref="LPV3:LQC3"/>
    <mergeCell ref="LQD3:LQK3"/>
    <mergeCell ref="LQL3:LQS3"/>
    <mergeCell ref="LQT3:LRA3"/>
    <mergeCell ref="LRB3:LRI3"/>
    <mergeCell ref="LNR3:LNY3"/>
    <mergeCell ref="LNZ3:LOG3"/>
    <mergeCell ref="LOH3:LOO3"/>
    <mergeCell ref="LOP3:LOW3"/>
    <mergeCell ref="LOX3:LPE3"/>
    <mergeCell ref="LPF3:LPM3"/>
    <mergeCell ref="LLV3:LMC3"/>
    <mergeCell ref="LMD3:LMK3"/>
    <mergeCell ref="LML3:LMS3"/>
    <mergeCell ref="LMT3:LNA3"/>
    <mergeCell ref="LNB3:LNI3"/>
    <mergeCell ref="LNJ3:LNQ3"/>
    <mergeCell ref="LJZ3:LKG3"/>
    <mergeCell ref="LKH3:LKO3"/>
    <mergeCell ref="LKP3:LKW3"/>
    <mergeCell ref="LKX3:LLE3"/>
    <mergeCell ref="LLF3:LLM3"/>
    <mergeCell ref="LLN3:LLU3"/>
    <mergeCell ref="LID3:LIK3"/>
    <mergeCell ref="LIL3:LIS3"/>
    <mergeCell ref="LIT3:LJA3"/>
    <mergeCell ref="LJB3:LJI3"/>
    <mergeCell ref="LJJ3:LJQ3"/>
    <mergeCell ref="LJR3:LJY3"/>
    <mergeCell ref="LGH3:LGO3"/>
    <mergeCell ref="LGP3:LGW3"/>
    <mergeCell ref="LGX3:LHE3"/>
    <mergeCell ref="LHF3:LHM3"/>
    <mergeCell ref="LHN3:LHU3"/>
    <mergeCell ref="LHV3:LIC3"/>
    <mergeCell ref="LEL3:LES3"/>
    <mergeCell ref="LET3:LFA3"/>
    <mergeCell ref="LFB3:LFI3"/>
    <mergeCell ref="LFJ3:LFQ3"/>
    <mergeCell ref="LFR3:LFY3"/>
    <mergeCell ref="LFZ3:LGG3"/>
    <mergeCell ref="LCP3:LCW3"/>
    <mergeCell ref="LCX3:LDE3"/>
    <mergeCell ref="LDF3:LDM3"/>
    <mergeCell ref="LDN3:LDU3"/>
    <mergeCell ref="LDV3:LEC3"/>
    <mergeCell ref="LED3:LEK3"/>
    <mergeCell ref="LAT3:LBA3"/>
    <mergeCell ref="LBB3:LBI3"/>
    <mergeCell ref="LBJ3:LBQ3"/>
    <mergeCell ref="LBR3:LBY3"/>
    <mergeCell ref="LBZ3:LCG3"/>
    <mergeCell ref="LCH3:LCO3"/>
    <mergeCell ref="KYX3:KZE3"/>
    <mergeCell ref="KZF3:KZM3"/>
    <mergeCell ref="KZN3:KZU3"/>
    <mergeCell ref="KZV3:LAC3"/>
    <mergeCell ref="LAD3:LAK3"/>
    <mergeCell ref="LAL3:LAS3"/>
    <mergeCell ref="KXB3:KXI3"/>
    <mergeCell ref="KXJ3:KXQ3"/>
    <mergeCell ref="KXR3:KXY3"/>
    <mergeCell ref="KXZ3:KYG3"/>
    <mergeCell ref="KYH3:KYO3"/>
    <mergeCell ref="KYP3:KYW3"/>
    <mergeCell ref="KVF3:KVM3"/>
    <mergeCell ref="KVN3:KVU3"/>
    <mergeCell ref="KVV3:KWC3"/>
    <mergeCell ref="KWD3:KWK3"/>
    <mergeCell ref="KWL3:KWS3"/>
    <mergeCell ref="KWT3:KXA3"/>
    <mergeCell ref="KTJ3:KTQ3"/>
    <mergeCell ref="KTR3:KTY3"/>
    <mergeCell ref="KTZ3:KUG3"/>
    <mergeCell ref="KUH3:KUO3"/>
    <mergeCell ref="KUP3:KUW3"/>
    <mergeCell ref="KUX3:KVE3"/>
    <mergeCell ref="KRN3:KRU3"/>
    <mergeCell ref="KRV3:KSC3"/>
    <mergeCell ref="KSD3:KSK3"/>
    <mergeCell ref="KSL3:KSS3"/>
    <mergeCell ref="KST3:KTA3"/>
    <mergeCell ref="KTB3:KTI3"/>
    <mergeCell ref="KPR3:KPY3"/>
    <mergeCell ref="KPZ3:KQG3"/>
    <mergeCell ref="KQH3:KQO3"/>
    <mergeCell ref="KQP3:KQW3"/>
    <mergeCell ref="KQX3:KRE3"/>
    <mergeCell ref="KRF3:KRM3"/>
    <mergeCell ref="KNV3:KOC3"/>
    <mergeCell ref="KOD3:KOK3"/>
    <mergeCell ref="KOL3:KOS3"/>
    <mergeCell ref="KOT3:KPA3"/>
    <mergeCell ref="KPB3:KPI3"/>
    <mergeCell ref="KPJ3:KPQ3"/>
    <mergeCell ref="KLZ3:KMG3"/>
    <mergeCell ref="KMH3:KMO3"/>
    <mergeCell ref="KMP3:KMW3"/>
    <mergeCell ref="KMX3:KNE3"/>
    <mergeCell ref="KNF3:KNM3"/>
    <mergeCell ref="KNN3:KNU3"/>
    <mergeCell ref="KKD3:KKK3"/>
    <mergeCell ref="KKL3:KKS3"/>
    <mergeCell ref="KKT3:KLA3"/>
    <mergeCell ref="KLB3:KLI3"/>
    <mergeCell ref="KLJ3:KLQ3"/>
    <mergeCell ref="KLR3:KLY3"/>
    <mergeCell ref="KIH3:KIO3"/>
    <mergeCell ref="KIP3:KIW3"/>
    <mergeCell ref="KIX3:KJE3"/>
    <mergeCell ref="KJF3:KJM3"/>
    <mergeCell ref="KJN3:KJU3"/>
    <mergeCell ref="KJV3:KKC3"/>
    <mergeCell ref="KGL3:KGS3"/>
    <mergeCell ref="KGT3:KHA3"/>
    <mergeCell ref="KHB3:KHI3"/>
    <mergeCell ref="KHJ3:KHQ3"/>
    <mergeCell ref="KHR3:KHY3"/>
    <mergeCell ref="KHZ3:KIG3"/>
    <mergeCell ref="KEP3:KEW3"/>
    <mergeCell ref="KEX3:KFE3"/>
    <mergeCell ref="KFF3:KFM3"/>
    <mergeCell ref="KFN3:KFU3"/>
    <mergeCell ref="KFV3:KGC3"/>
    <mergeCell ref="KGD3:KGK3"/>
    <mergeCell ref="KCT3:KDA3"/>
    <mergeCell ref="KDB3:KDI3"/>
    <mergeCell ref="KDJ3:KDQ3"/>
    <mergeCell ref="KDR3:KDY3"/>
    <mergeCell ref="KDZ3:KEG3"/>
    <mergeCell ref="KEH3:KEO3"/>
    <mergeCell ref="KAX3:KBE3"/>
    <mergeCell ref="KBF3:KBM3"/>
    <mergeCell ref="KBN3:KBU3"/>
    <mergeCell ref="KBV3:KCC3"/>
    <mergeCell ref="KCD3:KCK3"/>
    <mergeCell ref="KCL3:KCS3"/>
    <mergeCell ref="JZB3:JZI3"/>
    <mergeCell ref="JZJ3:JZQ3"/>
    <mergeCell ref="JZR3:JZY3"/>
    <mergeCell ref="JZZ3:KAG3"/>
    <mergeCell ref="KAH3:KAO3"/>
    <mergeCell ref="KAP3:KAW3"/>
    <mergeCell ref="JXF3:JXM3"/>
    <mergeCell ref="JXN3:JXU3"/>
    <mergeCell ref="JXV3:JYC3"/>
    <mergeCell ref="JYD3:JYK3"/>
    <mergeCell ref="JYL3:JYS3"/>
    <mergeCell ref="JYT3:JZA3"/>
    <mergeCell ref="JVJ3:JVQ3"/>
    <mergeCell ref="JVR3:JVY3"/>
    <mergeCell ref="JVZ3:JWG3"/>
    <mergeCell ref="JWH3:JWO3"/>
    <mergeCell ref="JWP3:JWW3"/>
    <mergeCell ref="JWX3:JXE3"/>
    <mergeCell ref="JTN3:JTU3"/>
    <mergeCell ref="JTV3:JUC3"/>
    <mergeCell ref="JUD3:JUK3"/>
    <mergeCell ref="JUL3:JUS3"/>
    <mergeCell ref="JUT3:JVA3"/>
    <mergeCell ref="JVB3:JVI3"/>
    <mergeCell ref="JRR3:JRY3"/>
    <mergeCell ref="JRZ3:JSG3"/>
    <mergeCell ref="JSH3:JSO3"/>
    <mergeCell ref="JSP3:JSW3"/>
    <mergeCell ref="JSX3:JTE3"/>
    <mergeCell ref="JTF3:JTM3"/>
    <mergeCell ref="JPV3:JQC3"/>
    <mergeCell ref="JQD3:JQK3"/>
    <mergeCell ref="JQL3:JQS3"/>
    <mergeCell ref="JQT3:JRA3"/>
    <mergeCell ref="JRB3:JRI3"/>
    <mergeCell ref="JRJ3:JRQ3"/>
    <mergeCell ref="JNZ3:JOG3"/>
    <mergeCell ref="JOH3:JOO3"/>
    <mergeCell ref="JOP3:JOW3"/>
    <mergeCell ref="JOX3:JPE3"/>
    <mergeCell ref="JPF3:JPM3"/>
    <mergeCell ref="JPN3:JPU3"/>
    <mergeCell ref="JMD3:JMK3"/>
    <mergeCell ref="JML3:JMS3"/>
    <mergeCell ref="JMT3:JNA3"/>
    <mergeCell ref="JNB3:JNI3"/>
    <mergeCell ref="JNJ3:JNQ3"/>
    <mergeCell ref="JNR3:JNY3"/>
    <mergeCell ref="JKH3:JKO3"/>
    <mergeCell ref="JKP3:JKW3"/>
    <mergeCell ref="JKX3:JLE3"/>
    <mergeCell ref="JLF3:JLM3"/>
    <mergeCell ref="JLN3:JLU3"/>
    <mergeCell ref="JLV3:JMC3"/>
    <mergeCell ref="JIL3:JIS3"/>
    <mergeCell ref="JIT3:JJA3"/>
    <mergeCell ref="JJB3:JJI3"/>
    <mergeCell ref="JJJ3:JJQ3"/>
    <mergeCell ref="JJR3:JJY3"/>
    <mergeCell ref="JJZ3:JKG3"/>
    <mergeCell ref="JGP3:JGW3"/>
    <mergeCell ref="JGX3:JHE3"/>
    <mergeCell ref="JHF3:JHM3"/>
    <mergeCell ref="JHN3:JHU3"/>
    <mergeCell ref="JHV3:JIC3"/>
    <mergeCell ref="JID3:JIK3"/>
    <mergeCell ref="JET3:JFA3"/>
    <mergeCell ref="JFB3:JFI3"/>
    <mergeCell ref="JFJ3:JFQ3"/>
    <mergeCell ref="JFR3:JFY3"/>
    <mergeCell ref="JFZ3:JGG3"/>
    <mergeCell ref="JGH3:JGO3"/>
    <mergeCell ref="JCX3:JDE3"/>
    <mergeCell ref="JDF3:JDM3"/>
    <mergeCell ref="JDN3:JDU3"/>
    <mergeCell ref="JDV3:JEC3"/>
    <mergeCell ref="JED3:JEK3"/>
    <mergeCell ref="JEL3:JES3"/>
    <mergeCell ref="JBB3:JBI3"/>
    <mergeCell ref="JBJ3:JBQ3"/>
    <mergeCell ref="JBR3:JBY3"/>
    <mergeCell ref="JBZ3:JCG3"/>
    <mergeCell ref="JCH3:JCO3"/>
    <mergeCell ref="JCP3:JCW3"/>
    <mergeCell ref="IZF3:IZM3"/>
    <mergeCell ref="IZN3:IZU3"/>
    <mergeCell ref="IZV3:JAC3"/>
    <mergeCell ref="JAD3:JAK3"/>
    <mergeCell ref="JAL3:JAS3"/>
    <mergeCell ref="JAT3:JBA3"/>
    <mergeCell ref="IXJ3:IXQ3"/>
    <mergeCell ref="IXR3:IXY3"/>
    <mergeCell ref="IXZ3:IYG3"/>
    <mergeCell ref="IYH3:IYO3"/>
    <mergeCell ref="IYP3:IYW3"/>
    <mergeCell ref="IYX3:IZE3"/>
    <mergeCell ref="IVN3:IVU3"/>
    <mergeCell ref="IVV3:IWC3"/>
    <mergeCell ref="IWD3:IWK3"/>
    <mergeCell ref="IWL3:IWS3"/>
    <mergeCell ref="IWT3:IXA3"/>
    <mergeCell ref="IXB3:IXI3"/>
    <mergeCell ref="ITR3:ITY3"/>
    <mergeCell ref="ITZ3:IUG3"/>
    <mergeCell ref="IUH3:IUO3"/>
    <mergeCell ref="IUP3:IUW3"/>
    <mergeCell ref="IUX3:IVE3"/>
    <mergeCell ref="IVF3:IVM3"/>
    <mergeCell ref="IRV3:ISC3"/>
    <mergeCell ref="ISD3:ISK3"/>
    <mergeCell ref="ISL3:ISS3"/>
    <mergeCell ref="IST3:ITA3"/>
    <mergeCell ref="ITB3:ITI3"/>
    <mergeCell ref="ITJ3:ITQ3"/>
    <mergeCell ref="IPZ3:IQG3"/>
    <mergeCell ref="IQH3:IQO3"/>
    <mergeCell ref="IQP3:IQW3"/>
    <mergeCell ref="IQX3:IRE3"/>
    <mergeCell ref="IRF3:IRM3"/>
    <mergeCell ref="IRN3:IRU3"/>
    <mergeCell ref="IOD3:IOK3"/>
    <mergeCell ref="IOL3:IOS3"/>
    <mergeCell ref="IOT3:IPA3"/>
    <mergeCell ref="IPB3:IPI3"/>
    <mergeCell ref="IPJ3:IPQ3"/>
    <mergeCell ref="IPR3:IPY3"/>
    <mergeCell ref="IMH3:IMO3"/>
    <mergeCell ref="IMP3:IMW3"/>
    <mergeCell ref="IMX3:INE3"/>
    <mergeCell ref="INF3:INM3"/>
    <mergeCell ref="INN3:INU3"/>
    <mergeCell ref="INV3:IOC3"/>
    <mergeCell ref="IKL3:IKS3"/>
    <mergeCell ref="IKT3:ILA3"/>
    <mergeCell ref="ILB3:ILI3"/>
    <mergeCell ref="ILJ3:ILQ3"/>
    <mergeCell ref="ILR3:ILY3"/>
    <mergeCell ref="ILZ3:IMG3"/>
    <mergeCell ref="IIP3:IIW3"/>
    <mergeCell ref="IIX3:IJE3"/>
    <mergeCell ref="IJF3:IJM3"/>
    <mergeCell ref="IJN3:IJU3"/>
    <mergeCell ref="IJV3:IKC3"/>
    <mergeCell ref="IKD3:IKK3"/>
    <mergeCell ref="IGT3:IHA3"/>
    <mergeCell ref="IHB3:IHI3"/>
    <mergeCell ref="IHJ3:IHQ3"/>
    <mergeCell ref="IHR3:IHY3"/>
    <mergeCell ref="IHZ3:IIG3"/>
    <mergeCell ref="IIH3:IIO3"/>
    <mergeCell ref="IEX3:IFE3"/>
    <mergeCell ref="IFF3:IFM3"/>
    <mergeCell ref="IFN3:IFU3"/>
    <mergeCell ref="IFV3:IGC3"/>
    <mergeCell ref="IGD3:IGK3"/>
    <mergeCell ref="IGL3:IGS3"/>
    <mergeCell ref="IDB3:IDI3"/>
    <mergeCell ref="IDJ3:IDQ3"/>
    <mergeCell ref="IDR3:IDY3"/>
    <mergeCell ref="IDZ3:IEG3"/>
    <mergeCell ref="IEH3:IEO3"/>
    <mergeCell ref="IEP3:IEW3"/>
    <mergeCell ref="IBF3:IBM3"/>
    <mergeCell ref="IBN3:IBU3"/>
    <mergeCell ref="IBV3:ICC3"/>
    <mergeCell ref="ICD3:ICK3"/>
    <mergeCell ref="ICL3:ICS3"/>
    <mergeCell ref="ICT3:IDA3"/>
    <mergeCell ref="HZJ3:HZQ3"/>
    <mergeCell ref="HZR3:HZY3"/>
    <mergeCell ref="HZZ3:IAG3"/>
    <mergeCell ref="IAH3:IAO3"/>
    <mergeCell ref="IAP3:IAW3"/>
    <mergeCell ref="IAX3:IBE3"/>
    <mergeCell ref="HXN3:HXU3"/>
    <mergeCell ref="HXV3:HYC3"/>
    <mergeCell ref="HYD3:HYK3"/>
    <mergeCell ref="HYL3:HYS3"/>
    <mergeCell ref="HYT3:HZA3"/>
    <mergeCell ref="HZB3:HZI3"/>
    <mergeCell ref="HVR3:HVY3"/>
    <mergeCell ref="HVZ3:HWG3"/>
    <mergeCell ref="HWH3:HWO3"/>
    <mergeCell ref="HWP3:HWW3"/>
    <mergeCell ref="HWX3:HXE3"/>
    <mergeCell ref="HXF3:HXM3"/>
    <mergeCell ref="HTV3:HUC3"/>
    <mergeCell ref="HUD3:HUK3"/>
    <mergeCell ref="HUL3:HUS3"/>
    <mergeCell ref="HUT3:HVA3"/>
    <mergeCell ref="HVB3:HVI3"/>
    <mergeCell ref="HVJ3:HVQ3"/>
    <mergeCell ref="HRZ3:HSG3"/>
    <mergeCell ref="HSH3:HSO3"/>
    <mergeCell ref="HSP3:HSW3"/>
    <mergeCell ref="HSX3:HTE3"/>
    <mergeCell ref="HTF3:HTM3"/>
    <mergeCell ref="HTN3:HTU3"/>
    <mergeCell ref="HQD3:HQK3"/>
    <mergeCell ref="HQL3:HQS3"/>
    <mergeCell ref="HQT3:HRA3"/>
    <mergeCell ref="HRB3:HRI3"/>
    <mergeCell ref="HRJ3:HRQ3"/>
    <mergeCell ref="HRR3:HRY3"/>
    <mergeCell ref="HOH3:HOO3"/>
    <mergeCell ref="HOP3:HOW3"/>
    <mergeCell ref="HOX3:HPE3"/>
    <mergeCell ref="HPF3:HPM3"/>
    <mergeCell ref="HPN3:HPU3"/>
    <mergeCell ref="HPV3:HQC3"/>
    <mergeCell ref="HML3:HMS3"/>
    <mergeCell ref="HMT3:HNA3"/>
    <mergeCell ref="HNB3:HNI3"/>
    <mergeCell ref="HNJ3:HNQ3"/>
    <mergeCell ref="HNR3:HNY3"/>
    <mergeCell ref="HNZ3:HOG3"/>
    <mergeCell ref="HKP3:HKW3"/>
    <mergeCell ref="HKX3:HLE3"/>
    <mergeCell ref="HLF3:HLM3"/>
    <mergeCell ref="HLN3:HLU3"/>
    <mergeCell ref="HLV3:HMC3"/>
    <mergeCell ref="HMD3:HMK3"/>
    <mergeCell ref="HIT3:HJA3"/>
    <mergeCell ref="HJB3:HJI3"/>
    <mergeCell ref="HJJ3:HJQ3"/>
    <mergeCell ref="HJR3:HJY3"/>
    <mergeCell ref="HJZ3:HKG3"/>
    <mergeCell ref="HKH3:HKO3"/>
    <mergeCell ref="HGX3:HHE3"/>
    <mergeCell ref="HHF3:HHM3"/>
    <mergeCell ref="HHN3:HHU3"/>
    <mergeCell ref="HHV3:HIC3"/>
    <mergeCell ref="HID3:HIK3"/>
    <mergeCell ref="HIL3:HIS3"/>
    <mergeCell ref="HFB3:HFI3"/>
    <mergeCell ref="HFJ3:HFQ3"/>
    <mergeCell ref="HFR3:HFY3"/>
    <mergeCell ref="HFZ3:HGG3"/>
    <mergeCell ref="HGH3:HGO3"/>
    <mergeCell ref="HGP3:HGW3"/>
    <mergeCell ref="HDF3:HDM3"/>
    <mergeCell ref="HDN3:HDU3"/>
    <mergeCell ref="HDV3:HEC3"/>
    <mergeCell ref="HED3:HEK3"/>
    <mergeCell ref="HEL3:HES3"/>
    <mergeCell ref="HET3:HFA3"/>
    <mergeCell ref="HBJ3:HBQ3"/>
    <mergeCell ref="HBR3:HBY3"/>
    <mergeCell ref="HBZ3:HCG3"/>
    <mergeCell ref="HCH3:HCO3"/>
    <mergeCell ref="HCP3:HCW3"/>
    <mergeCell ref="HCX3:HDE3"/>
    <mergeCell ref="GZN3:GZU3"/>
    <mergeCell ref="GZV3:HAC3"/>
    <mergeCell ref="HAD3:HAK3"/>
    <mergeCell ref="HAL3:HAS3"/>
    <mergeCell ref="HAT3:HBA3"/>
    <mergeCell ref="HBB3:HBI3"/>
    <mergeCell ref="GXR3:GXY3"/>
    <mergeCell ref="GXZ3:GYG3"/>
    <mergeCell ref="GYH3:GYO3"/>
    <mergeCell ref="GYP3:GYW3"/>
    <mergeCell ref="GYX3:GZE3"/>
    <mergeCell ref="GZF3:GZM3"/>
    <mergeCell ref="GVV3:GWC3"/>
    <mergeCell ref="GWD3:GWK3"/>
    <mergeCell ref="GWL3:GWS3"/>
    <mergeCell ref="GWT3:GXA3"/>
    <mergeCell ref="GXB3:GXI3"/>
    <mergeCell ref="GXJ3:GXQ3"/>
    <mergeCell ref="GTZ3:GUG3"/>
    <mergeCell ref="GUH3:GUO3"/>
    <mergeCell ref="GUP3:GUW3"/>
    <mergeCell ref="GUX3:GVE3"/>
    <mergeCell ref="GVF3:GVM3"/>
    <mergeCell ref="GVN3:GVU3"/>
    <mergeCell ref="GSD3:GSK3"/>
    <mergeCell ref="GSL3:GSS3"/>
    <mergeCell ref="GST3:GTA3"/>
    <mergeCell ref="GTB3:GTI3"/>
    <mergeCell ref="GTJ3:GTQ3"/>
    <mergeCell ref="GTR3:GTY3"/>
    <mergeCell ref="GQH3:GQO3"/>
    <mergeCell ref="GQP3:GQW3"/>
    <mergeCell ref="GQX3:GRE3"/>
    <mergeCell ref="GRF3:GRM3"/>
    <mergeCell ref="GRN3:GRU3"/>
    <mergeCell ref="GRV3:GSC3"/>
    <mergeCell ref="GOL3:GOS3"/>
    <mergeCell ref="GOT3:GPA3"/>
    <mergeCell ref="GPB3:GPI3"/>
    <mergeCell ref="GPJ3:GPQ3"/>
    <mergeCell ref="GPR3:GPY3"/>
    <mergeCell ref="GPZ3:GQG3"/>
    <mergeCell ref="GMP3:GMW3"/>
    <mergeCell ref="GMX3:GNE3"/>
    <mergeCell ref="GNF3:GNM3"/>
    <mergeCell ref="GNN3:GNU3"/>
    <mergeCell ref="GNV3:GOC3"/>
    <mergeCell ref="GOD3:GOK3"/>
    <mergeCell ref="GKT3:GLA3"/>
    <mergeCell ref="GLB3:GLI3"/>
    <mergeCell ref="GLJ3:GLQ3"/>
    <mergeCell ref="GLR3:GLY3"/>
    <mergeCell ref="GLZ3:GMG3"/>
    <mergeCell ref="GMH3:GMO3"/>
    <mergeCell ref="GIX3:GJE3"/>
    <mergeCell ref="GJF3:GJM3"/>
    <mergeCell ref="GJN3:GJU3"/>
    <mergeCell ref="GJV3:GKC3"/>
    <mergeCell ref="GKD3:GKK3"/>
    <mergeCell ref="GKL3:GKS3"/>
    <mergeCell ref="GHB3:GHI3"/>
    <mergeCell ref="GHJ3:GHQ3"/>
    <mergeCell ref="GHR3:GHY3"/>
    <mergeCell ref="GHZ3:GIG3"/>
    <mergeCell ref="GIH3:GIO3"/>
    <mergeCell ref="GIP3:GIW3"/>
    <mergeCell ref="GFF3:GFM3"/>
    <mergeCell ref="GFN3:GFU3"/>
    <mergeCell ref="GFV3:GGC3"/>
    <mergeCell ref="GGD3:GGK3"/>
    <mergeCell ref="GGL3:GGS3"/>
    <mergeCell ref="GGT3:GHA3"/>
    <mergeCell ref="GDJ3:GDQ3"/>
    <mergeCell ref="GDR3:GDY3"/>
    <mergeCell ref="GDZ3:GEG3"/>
    <mergeCell ref="GEH3:GEO3"/>
    <mergeCell ref="GEP3:GEW3"/>
    <mergeCell ref="GEX3:GFE3"/>
    <mergeCell ref="GBN3:GBU3"/>
    <mergeCell ref="GBV3:GCC3"/>
    <mergeCell ref="GCD3:GCK3"/>
    <mergeCell ref="GCL3:GCS3"/>
    <mergeCell ref="GCT3:GDA3"/>
    <mergeCell ref="GDB3:GDI3"/>
    <mergeCell ref="FZR3:FZY3"/>
    <mergeCell ref="FZZ3:GAG3"/>
    <mergeCell ref="GAH3:GAO3"/>
    <mergeCell ref="GAP3:GAW3"/>
    <mergeCell ref="GAX3:GBE3"/>
    <mergeCell ref="GBF3:GBM3"/>
    <mergeCell ref="FXV3:FYC3"/>
    <mergeCell ref="FYD3:FYK3"/>
    <mergeCell ref="FYL3:FYS3"/>
    <mergeCell ref="FYT3:FZA3"/>
    <mergeCell ref="FZB3:FZI3"/>
    <mergeCell ref="FZJ3:FZQ3"/>
    <mergeCell ref="FVZ3:FWG3"/>
    <mergeCell ref="FWH3:FWO3"/>
    <mergeCell ref="FWP3:FWW3"/>
    <mergeCell ref="FWX3:FXE3"/>
    <mergeCell ref="FXF3:FXM3"/>
    <mergeCell ref="FXN3:FXU3"/>
    <mergeCell ref="FUD3:FUK3"/>
    <mergeCell ref="FUL3:FUS3"/>
    <mergeCell ref="FUT3:FVA3"/>
    <mergeCell ref="FVB3:FVI3"/>
    <mergeCell ref="FVJ3:FVQ3"/>
    <mergeCell ref="FVR3:FVY3"/>
    <mergeCell ref="FSH3:FSO3"/>
    <mergeCell ref="FSP3:FSW3"/>
    <mergeCell ref="FSX3:FTE3"/>
    <mergeCell ref="FTF3:FTM3"/>
    <mergeCell ref="FTN3:FTU3"/>
    <mergeCell ref="FTV3:FUC3"/>
    <mergeCell ref="FQL3:FQS3"/>
    <mergeCell ref="FQT3:FRA3"/>
    <mergeCell ref="FRB3:FRI3"/>
    <mergeCell ref="FRJ3:FRQ3"/>
    <mergeCell ref="FRR3:FRY3"/>
    <mergeCell ref="FRZ3:FSG3"/>
    <mergeCell ref="FOP3:FOW3"/>
    <mergeCell ref="FOX3:FPE3"/>
    <mergeCell ref="FPF3:FPM3"/>
    <mergeCell ref="FPN3:FPU3"/>
    <mergeCell ref="FPV3:FQC3"/>
    <mergeCell ref="FQD3:FQK3"/>
    <mergeCell ref="FMT3:FNA3"/>
    <mergeCell ref="FNB3:FNI3"/>
    <mergeCell ref="FNJ3:FNQ3"/>
    <mergeCell ref="FNR3:FNY3"/>
    <mergeCell ref="FNZ3:FOG3"/>
    <mergeCell ref="FOH3:FOO3"/>
    <mergeCell ref="FKX3:FLE3"/>
    <mergeCell ref="FLF3:FLM3"/>
    <mergeCell ref="FLN3:FLU3"/>
    <mergeCell ref="FLV3:FMC3"/>
    <mergeCell ref="FMD3:FMK3"/>
    <mergeCell ref="FML3:FMS3"/>
    <mergeCell ref="FJB3:FJI3"/>
    <mergeCell ref="FJJ3:FJQ3"/>
    <mergeCell ref="FJR3:FJY3"/>
    <mergeCell ref="FJZ3:FKG3"/>
    <mergeCell ref="FKH3:FKO3"/>
    <mergeCell ref="FKP3:FKW3"/>
    <mergeCell ref="FHF3:FHM3"/>
    <mergeCell ref="FHN3:FHU3"/>
    <mergeCell ref="FHV3:FIC3"/>
    <mergeCell ref="FID3:FIK3"/>
    <mergeCell ref="FIL3:FIS3"/>
    <mergeCell ref="FIT3:FJA3"/>
    <mergeCell ref="FFJ3:FFQ3"/>
    <mergeCell ref="FFR3:FFY3"/>
    <mergeCell ref="FFZ3:FGG3"/>
    <mergeCell ref="FGH3:FGO3"/>
    <mergeCell ref="FGP3:FGW3"/>
    <mergeCell ref="FGX3:FHE3"/>
    <mergeCell ref="FDN3:FDU3"/>
    <mergeCell ref="FDV3:FEC3"/>
    <mergeCell ref="FED3:FEK3"/>
    <mergeCell ref="FEL3:FES3"/>
    <mergeCell ref="FET3:FFA3"/>
    <mergeCell ref="FFB3:FFI3"/>
    <mergeCell ref="FBR3:FBY3"/>
    <mergeCell ref="FBZ3:FCG3"/>
    <mergeCell ref="FCH3:FCO3"/>
    <mergeCell ref="FCP3:FCW3"/>
    <mergeCell ref="FCX3:FDE3"/>
    <mergeCell ref="FDF3:FDM3"/>
    <mergeCell ref="EZV3:FAC3"/>
    <mergeCell ref="FAD3:FAK3"/>
    <mergeCell ref="FAL3:FAS3"/>
    <mergeCell ref="FAT3:FBA3"/>
    <mergeCell ref="FBB3:FBI3"/>
    <mergeCell ref="FBJ3:FBQ3"/>
    <mergeCell ref="EXZ3:EYG3"/>
    <mergeCell ref="EYH3:EYO3"/>
    <mergeCell ref="EYP3:EYW3"/>
    <mergeCell ref="EYX3:EZE3"/>
    <mergeCell ref="EZF3:EZM3"/>
    <mergeCell ref="EZN3:EZU3"/>
    <mergeCell ref="EWD3:EWK3"/>
    <mergeCell ref="EWL3:EWS3"/>
    <mergeCell ref="EWT3:EXA3"/>
    <mergeCell ref="EXB3:EXI3"/>
    <mergeCell ref="EXJ3:EXQ3"/>
    <mergeCell ref="EXR3:EXY3"/>
    <mergeCell ref="EUH3:EUO3"/>
    <mergeCell ref="EUP3:EUW3"/>
    <mergeCell ref="EUX3:EVE3"/>
    <mergeCell ref="EVF3:EVM3"/>
    <mergeCell ref="EVN3:EVU3"/>
    <mergeCell ref="EVV3:EWC3"/>
    <mergeCell ref="ESL3:ESS3"/>
    <mergeCell ref="EST3:ETA3"/>
    <mergeCell ref="ETB3:ETI3"/>
    <mergeCell ref="ETJ3:ETQ3"/>
    <mergeCell ref="ETR3:ETY3"/>
    <mergeCell ref="ETZ3:EUG3"/>
    <mergeCell ref="EQP3:EQW3"/>
    <mergeCell ref="EQX3:ERE3"/>
    <mergeCell ref="ERF3:ERM3"/>
    <mergeCell ref="ERN3:ERU3"/>
    <mergeCell ref="ERV3:ESC3"/>
    <mergeCell ref="ESD3:ESK3"/>
    <mergeCell ref="EOT3:EPA3"/>
    <mergeCell ref="EPB3:EPI3"/>
    <mergeCell ref="EPJ3:EPQ3"/>
    <mergeCell ref="EPR3:EPY3"/>
    <mergeCell ref="EPZ3:EQG3"/>
    <mergeCell ref="EQH3:EQO3"/>
    <mergeCell ref="EMX3:ENE3"/>
    <mergeCell ref="ENF3:ENM3"/>
    <mergeCell ref="ENN3:ENU3"/>
    <mergeCell ref="ENV3:EOC3"/>
    <mergeCell ref="EOD3:EOK3"/>
    <mergeCell ref="EOL3:EOS3"/>
    <mergeCell ref="ELB3:ELI3"/>
    <mergeCell ref="ELJ3:ELQ3"/>
    <mergeCell ref="ELR3:ELY3"/>
    <mergeCell ref="ELZ3:EMG3"/>
    <mergeCell ref="EMH3:EMO3"/>
    <mergeCell ref="EMP3:EMW3"/>
    <mergeCell ref="EJF3:EJM3"/>
    <mergeCell ref="EJN3:EJU3"/>
    <mergeCell ref="EJV3:EKC3"/>
    <mergeCell ref="EKD3:EKK3"/>
    <mergeCell ref="EKL3:EKS3"/>
    <mergeCell ref="EKT3:ELA3"/>
    <mergeCell ref="EHJ3:EHQ3"/>
    <mergeCell ref="EHR3:EHY3"/>
    <mergeCell ref="EHZ3:EIG3"/>
    <mergeCell ref="EIH3:EIO3"/>
    <mergeCell ref="EIP3:EIW3"/>
    <mergeCell ref="EIX3:EJE3"/>
    <mergeCell ref="EFN3:EFU3"/>
    <mergeCell ref="EFV3:EGC3"/>
    <mergeCell ref="EGD3:EGK3"/>
    <mergeCell ref="EGL3:EGS3"/>
    <mergeCell ref="EGT3:EHA3"/>
    <mergeCell ref="EHB3:EHI3"/>
    <mergeCell ref="EDR3:EDY3"/>
    <mergeCell ref="EDZ3:EEG3"/>
    <mergeCell ref="EEH3:EEO3"/>
    <mergeCell ref="EEP3:EEW3"/>
    <mergeCell ref="EEX3:EFE3"/>
    <mergeCell ref="EFF3:EFM3"/>
    <mergeCell ref="EBV3:ECC3"/>
    <mergeCell ref="ECD3:ECK3"/>
    <mergeCell ref="ECL3:ECS3"/>
    <mergeCell ref="ECT3:EDA3"/>
    <mergeCell ref="EDB3:EDI3"/>
    <mergeCell ref="EDJ3:EDQ3"/>
    <mergeCell ref="DZZ3:EAG3"/>
    <mergeCell ref="EAH3:EAO3"/>
    <mergeCell ref="EAP3:EAW3"/>
    <mergeCell ref="EAX3:EBE3"/>
    <mergeCell ref="EBF3:EBM3"/>
    <mergeCell ref="EBN3:EBU3"/>
    <mergeCell ref="DYD3:DYK3"/>
    <mergeCell ref="DYL3:DYS3"/>
    <mergeCell ref="DYT3:DZA3"/>
    <mergeCell ref="DZB3:DZI3"/>
    <mergeCell ref="DZJ3:DZQ3"/>
    <mergeCell ref="DZR3:DZY3"/>
    <mergeCell ref="DWH3:DWO3"/>
    <mergeCell ref="DWP3:DWW3"/>
    <mergeCell ref="DWX3:DXE3"/>
    <mergeCell ref="DXF3:DXM3"/>
    <mergeCell ref="DXN3:DXU3"/>
    <mergeCell ref="DXV3:DYC3"/>
    <mergeCell ref="DUL3:DUS3"/>
    <mergeCell ref="DUT3:DVA3"/>
    <mergeCell ref="DVB3:DVI3"/>
    <mergeCell ref="DVJ3:DVQ3"/>
    <mergeCell ref="DVR3:DVY3"/>
    <mergeCell ref="DVZ3:DWG3"/>
    <mergeCell ref="DSP3:DSW3"/>
    <mergeCell ref="DSX3:DTE3"/>
    <mergeCell ref="DTF3:DTM3"/>
    <mergeCell ref="DTN3:DTU3"/>
    <mergeCell ref="DTV3:DUC3"/>
    <mergeCell ref="DUD3:DUK3"/>
    <mergeCell ref="DQT3:DRA3"/>
    <mergeCell ref="DRB3:DRI3"/>
    <mergeCell ref="DRJ3:DRQ3"/>
    <mergeCell ref="DRR3:DRY3"/>
    <mergeCell ref="DRZ3:DSG3"/>
    <mergeCell ref="DSH3:DSO3"/>
    <mergeCell ref="DOX3:DPE3"/>
    <mergeCell ref="DPF3:DPM3"/>
    <mergeCell ref="DPN3:DPU3"/>
    <mergeCell ref="DPV3:DQC3"/>
    <mergeCell ref="DQD3:DQK3"/>
    <mergeCell ref="DQL3:DQS3"/>
    <mergeCell ref="DNB3:DNI3"/>
    <mergeCell ref="DNJ3:DNQ3"/>
    <mergeCell ref="DNR3:DNY3"/>
    <mergeCell ref="DNZ3:DOG3"/>
    <mergeCell ref="DOH3:DOO3"/>
    <mergeCell ref="DOP3:DOW3"/>
    <mergeCell ref="DLF3:DLM3"/>
    <mergeCell ref="DLN3:DLU3"/>
    <mergeCell ref="DLV3:DMC3"/>
    <mergeCell ref="DMD3:DMK3"/>
    <mergeCell ref="DML3:DMS3"/>
    <mergeCell ref="DMT3:DNA3"/>
    <mergeCell ref="DJJ3:DJQ3"/>
    <mergeCell ref="DJR3:DJY3"/>
    <mergeCell ref="DJZ3:DKG3"/>
    <mergeCell ref="DKH3:DKO3"/>
    <mergeCell ref="DKP3:DKW3"/>
    <mergeCell ref="DKX3:DLE3"/>
    <mergeCell ref="DHN3:DHU3"/>
    <mergeCell ref="DHV3:DIC3"/>
    <mergeCell ref="DID3:DIK3"/>
    <mergeCell ref="DIL3:DIS3"/>
    <mergeCell ref="DIT3:DJA3"/>
    <mergeCell ref="DJB3:DJI3"/>
    <mergeCell ref="DFR3:DFY3"/>
    <mergeCell ref="DFZ3:DGG3"/>
    <mergeCell ref="DGH3:DGO3"/>
    <mergeCell ref="DGP3:DGW3"/>
    <mergeCell ref="DGX3:DHE3"/>
    <mergeCell ref="DHF3:DHM3"/>
    <mergeCell ref="DDV3:DEC3"/>
    <mergeCell ref="DED3:DEK3"/>
    <mergeCell ref="DEL3:DES3"/>
    <mergeCell ref="DET3:DFA3"/>
    <mergeCell ref="DFB3:DFI3"/>
    <mergeCell ref="DFJ3:DFQ3"/>
    <mergeCell ref="DBZ3:DCG3"/>
    <mergeCell ref="DCH3:DCO3"/>
    <mergeCell ref="DCP3:DCW3"/>
    <mergeCell ref="DCX3:DDE3"/>
    <mergeCell ref="DDF3:DDM3"/>
    <mergeCell ref="DDN3:DDU3"/>
    <mergeCell ref="DAD3:DAK3"/>
    <mergeCell ref="DAL3:DAS3"/>
    <mergeCell ref="DAT3:DBA3"/>
    <mergeCell ref="DBB3:DBI3"/>
    <mergeCell ref="DBJ3:DBQ3"/>
    <mergeCell ref="DBR3:DBY3"/>
    <mergeCell ref="CYH3:CYO3"/>
    <mergeCell ref="CYP3:CYW3"/>
    <mergeCell ref="CYX3:CZE3"/>
    <mergeCell ref="CZF3:CZM3"/>
    <mergeCell ref="CZN3:CZU3"/>
    <mergeCell ref="CZV3:DAC3"/>
    <mergeCell ref="CWL3:CWS3"/>
    <mergeCell ref="CWT3:CXA3"/>
    <mergeCell ref="CXB3:CXI3"/>
    <mergeCell ref="CXJ3:CXQ3"/>
    <mergeCell ref="CXR3:CXY3"/>
    <mergeCell ref="CXZ3:CYG3"/>
    <mergeCell ref="CUP3:CUW3"/>
    <mergeCell ref="CUX3:CVE3"/>
    <mergeCell ref="CVF3:CVM3"/>
    <mergeCell ref="CVN3:CVU3"/>
    <mergeCell ref="CVV3:CWC3"/>
    <mergeCell ref="CWD3:CWK3"/>
    <mergeCell ref="CST3:CTA3"/>
    <mergeCell ref="CTB3:CTI3"/>
    <mergeCell ref="CTJ3:CTQ3"/>
    <mergeCell ref="CTR3:CTY3"/>
    <mergeCell ref="CTZ3:CUG3"/>
    <mergeCell ref="CUH3:CUO3"/>
    <mergeCell ref="CQX3:CRE3"/>
    <mergeCell ref="CRF3:CRM3"/>
    <mergeCell ref="CRN3:CRU3"/>
    <mergeCell ref="CRV3:CSC3"/>
    <mergeCell ref="CSD3:CSK3"/>
    <mergeCell ref="CSL3:CSS3"/>
    <mergeCell ref="CPB3:CPI3"/>
    <mergeCell ref="CPJ3:CPQ3"/>
    <mergeCell ref="CPR3:CPY3"/>
    <mergeCell ref="CPZ3:CQG3"/>
    <mergeCell ref="CQH3:CQO3"/>
    <mergeCell ref="CQP3:CQW3"/>
    <mergeCell ref="CNF3:CNM3"/>
    <mergeCell ref="CNN3:CNU3"/>
    <mergeCell ref="CNV3:COC3"/>
    <mergeCell ref="COD3:COK3"/>
    <mergeCell ref="COL3:COS3"/>
    <mergeCell ref="COT3:CPA3"/>
    <mergeCell ref="CLJ3:CLQ3"/>
    <mergeCell ref="CLR3:CLY3"/>
    <mergeCell ref="CLZ3:CMG3"/>
    <mergeCell ref="CMH3:CMO3"/>
    <mergeCell ref="CMP3:CMW3"/>
    <mergeCell ref="CMX3:CNE3"/>
    <mergeCell ref="CJN3:CJU3"/>
    <mergeCell ref="CJV3:CKC3"/>
    <mergeCell ref="CKD3:CKK3"/>
    <mergeCell ref="CKL3:CKS3"/>
    <mergeCell ref="CKT3:CLA3"/>
    <mergeCell ref="CLB3:CLI3"/>
    <mergeCell ref="CHR3:CHY3"/>
    <mergeCell ref="CHZ3:CIG3"/>
    <mergeCell ref="CIH3:CIO3"/>
    <mergeCell ref="CIP3:CIW3"/>
    <mergeCell ref="CIX3:CJE3"/>
    <mergeCell ref="CJF3:CJM3"/>
    <mergeCell ref="CFV3:CGC3"/>
    <mergeCell ref="CGD3:CGK3"/>
    <mergeCell ref="CGL3:CGS3"/>
    <mergeCell ref="CGT3:CHA3"/>
    <mergeCell ref="CHB3:CHI3"/>
    <mergeCell ref="CHJ3:CHQ3"/>
    <mergeCell ref="CDZ3:CEG3"/>
    <mergeCell ref="CEH3:CEO3"/>
    <mergeCell ref="CEP3:CEW3"/>
    <mergeCell ref="CEX3:CFE3"/>
    <mergeCell ref="CFF3:CFM3"/>
    <mergeCell ref="CFN3:CFU3"/>
    <mergeCell ref="CCD3:CCK3"/>
    <mergeCell ref="CCL3:CCS3"/>
    <mergeCell ref="CCT3:CDA3"/>
    <mergeCell ref="CDB3:CDI3"/>
    <mergeCell ref="CDJ3:CDQ3"/>
    <mergeCell ref="CDR3:CDY3"/>
    <mergeCell ref="CAH3:CAO3"/>
    <mergeCell ref="CAP3:CAW3"/>
    <mergeCell ref="CAX3:CBE3"/>
    <mergeCell ref="CBF3:CBM3"/>
    <mergeCell ref="CBN3:CBU3"/>
    <mergeCell ref="CBV3:CCC3"/>
    <mergeCell ref="BYL3:BYS3"/>
    <mergeCell ref="BYT3:BZA3"/>
    <mergeCell ref="BZB3:BZI3"/>
    <mergeCell ref="BZJ3:BZQ3"/>
    <mergeCell ref="BZR3:BZY3"/>
    <mergeCell ref="BZZ3:CAG3"/>
    <mergeCell ref="BWP3:BWW3"/>
    <mergeCell ref="BWX3:BXE3"/>
    <mergeCell ref="BXF3:BXM3"/>
    <mergeCell ref="BXN3:BXU3"/>
    <mergeCell ref="BXV3:BYC3"/>
    <mergeCell ref="BYD3:BYK3"/>
    <mergeCell ref="BUT3:BVA3"/>
    <mergeCell ref="BVB3:BVI3"/>
    <mergeCell ref="BVJ3:BVQ3"/>
    <mergeCell ref="BVR3:BVY3"/>
    <mergeCell ref="BVZ3:BWG3"/>
    <mergeCell ref="BWH3:BWO3"/>
    <mergeCell ref="BSX3:BTE3"/>
    <mergeCell ref="BTF3:BTM3"/>
    <mergeCell ref="BTN3:BTU3"/>
    <mergeCell ref="BTV3:BUC3"/>
    <mergeCell ref="BUD3:BUK3"/>
    <mergeCell ref="BUL3:BUS3"/>
    <mergeCell ref="BRB3:BRI3"/>
    <mergeCell ref="BRJ3:BRQ3"/>
    <mergeCell ref="BRR3:BRY3"/>
    <mergeCell ref="BRZ3:BSG3"/>
    <mergeCell ref="BSH3:BSO3"/>
    <mergeCell ref="BSP3:BSW3"/>
    <mergeCell ref="BPF3:BPM3"/>
    <mergeCell ref="BPN3:BPU3"/>
    <mergeCell ref="BPV3:BQC3"/>
    <mergeCell ref="BQD3:BQK3"/>
    <mergeCell ref="BQL3:BQS3"/>
    <mergeCell ref="BQT3:BRA3"/>
    <mergeCell ref="BNJ3:BNQ3"/>
    <mergeCell ref="BNR3:BNY3"/>
    <mergeCell ref="BNZ3:BOG3"/>
    <mergeCell ref="BOH3:BOO3"/>
    <mergeCell ref="BOP3:BOW3"/>
    <mergeCell ref="BOX3:BPE3"/>
    <mergeCell ref="BLN3:BLU3"/>
    <mergeCell ref="BLV3:BMC3"/>
    <mergeCell ref="BMD3:BMK3"/>
    <mergeCell ref="BML3:BMS3"/>
    <mergeCell ref="BMT3:BNA3"/>
    <mergeCell ref="BNB3:BNI3"/>
    <mergeCell ref="BJR3:BJY3"/>
    <mergeCell ref="BJZ3:BKG3"/>
    <mergeCell ref="BKH3:BKO3"/>
    <mergeCell ref="BKP3:BKW3"/>
    <mergeCell ref="BKX3:BLE3"/>
    <mergeCell ref="BLF3:BLM3"/>
    <mergeCell ref="BHV3:BIC3"/>
    <mergeCell ref="BID3:BIK3"/>
    <mergeCell ref="BIL3:BIS3"/>
    <mergeCell ref="BIT3:BJA3"/>
    <mergeCell ref="BJB3:BJI3"/>
    <mergeCell ref="BJJ3:BJQ3"/>
    <mergeCell ref="BFZ3:BGG3"/>
    <mergeCell ref="BGH3:BGO3"/>
    <mergeCell ref="BGP3:BGW3"/>
    <mergeCell ref="BGX3:BHE3"/>
    <mergeCell ref="BHF3:BHM3"/>
    <mergeCell ref="BHN3:BHU3"/>
    <mergeCell ref="BED3:BEK3"/>
    <mergeCell ref="BEL3:BES3"/>
    <mergeCell ref="BET3:BFA3"/>
    <mergeCell ref="BFB3:BFI3"/>
    <mergeCell ref="BFJ3:BFQ3"/>
    <mergeCell ref="BFR3:BFY3"/>
    <mergeCell ref="BCH3:BCO3"/>
    <mergeCell ref="BCP3:BCW3"/>
    <mergeCell ref="BCX3:BDE3"/>
    <mergeCell ref="BDF3:BDM3"/>
    <mergeCell ref="BDN3:BDU3"/>
    <mergeCell ref="BDV3:BEC3"/>
    <mergeCell ref="BAL3:BAS3"/>
    <mergeCell ref="BAT3:BBA3"/>
    <mergeCell ref="BBB3:BBI3"/>
    <mergeCell ref="BBJ3:BBQ3"/>
    <mergeCell ref="BBR3:BBY3"/>
    <mergeCell ref="BBZ3:BCG3"/>
    <mergeCell ref="AYP3:AYW3"/>
    <mergeCell ref="AYX3:AZE3"/>
    <mergeCell ref="AZF3:AZM3"/>
    <mergeCell ref="AZN3:AZU3"/>
    <mergeCell ref="AZV3:BAC3"/>
    <mergeCell ref="BAD3:BAK3"/>
    <mergeCell ref="AWT3:AXA3"/>
    <mergeCell ref="AXB3:AXI3"/>
    <mergeCell ref="AXJ3:AXQ3"/>
    <mergeCell ref="AXR3:AXY3"/>
    <mergeCell ref="AXZ3:AYG3"/>
    <mergeCell ref="AYH3:AYO3"/>
    <mergeCell ref="AUX3:AVE3"/>
    <mergeCell ref="AVF3:AVM3"/>
    <mergeCell ref="AVN3:AVU3"/>
    <mergeCell ref="AVV3:AWC3"/>
    <mergeCell ref="AWD3:AWK3"/>
    <mergeCell ref="AWL3:AWS3"/>
    <mergeCell ref="ATB3:ATI3"/>
    <mergeCell ref="ATJ3:ATQ3"/>
    <mergeCell ref="ATR3:ATY3"/>
    <mergeCell ref="ATZ3:AUG3"/>
    <mergeCell ref="AUH3:AUO3"/>
    <mergeCell ref="AUP3:AUW3"/>
    <mergeCell ref="ARF3:ARM3"/>
    <mergeCell ref="ARN3:ARU3"/>
    <mergeCell ref="ARV3:ASC3"/>
    <mergeCell ref="ASD3:ASK3"/>
    <mergeCell ref="ASL3:ASS3"/>
    <mergeCell ref="AST3:ATA3"/>
    <mergeCell ref="APJ3:APQ3"/>
    <mergeCell ref="APR3:APY3"/>
    <mergeCell ref="APZ3:AQG3"/>
    <mergeCell ref="AQH3:AQO3"/>
    <mergeCell ref="AQP3:AQW3"/>
    <mergeCell ref="AQX3:ARE3"/>
    <mergeCell ref="ANN3:ANU3"/>
    <mergeCell ref="ANV3:AOC3"/>
    <mergeCell ref="AOD3:AOK3"/>
    <mergeCell ref="AOL3:AOS3"/>
    <mergeCell ref="AOT3:APA3"/>
    <mergeCell ref="APB3:API3"/>
    <mergeCell ref="ALR3:ALY3"/>
    <mergeCell ref="ALZ3:AMG3"/>
    <mergeCell ref="AMH3:AMO3"/>
    <mergeCell ref="AMP3:AMW3"/>
    <mergeCell ref="AMX3:ANE3"/>
    <mergeCell ref="ANF3:ANM3"/>
    <mergeCell ref="AJV3:AKC3"/>
    <mergeCell ref="AKD3:AKK3"/>
    <mergeCell ref="AKL3:AKS3"/>
    <mergeCell ref="AKT3:ALA3"/>
    <mergeCell ref="ALB3:ALI3"/>
    <mergeCell ref="ALJ3:ALQ3"/>
    <mergeCell ref="AHZ3:AIG3"/>
    <mergeCell ref="AIH3:AIO3"/>
    <mergeCell ref="AIP3:AIW3"/>
    <mergeCell ref="AIX3:AJE3"/>
    <mergeCell ref="AJF3:AJM3"/>
    <mergeCell ref="AJN3:AJU3"/>
    <mergeCell ref="AGD3:AGK3"/>
    <mergeCell ref="AGL3:AGS3"/>
    <mergeCell ref="AGT3:AHA3"/>
    <mergeCell ref="AHB3:AHI3"/>
    <mergeCell ref="AHJ3:AHQ3"/>
    <mergeCell ref="AHR3:AHY3"/>
    <mergeCell ref="AEH3:AEO3"/>
    <mergeCell ref="AEP3:AEW3"/>
    <mergeCell ref="AEX3:AFE3"/>
    <mergeCell ref="AFF3:AFM3"/>
    <mergeCell ref="AFN3:AFU3"/>
    <mergeCell ref="AFV3:AGC3"/>
    <mergeCell ref="ACL3:ACS3"/>
    <mergeCell ref="ACT3:ADA3"/>
    <mergeCell ref="ADB3:ADI3"/>
    <mergeCell ref="ADJ3:ADQ3"/>
    <mergeCell ref="ADR3:ADY3"/>
    <mergeCell ref="ADZ3:AEG3"/>
    <mergeCell ref="AAP3:AAW3"/>
    <mergeCell ref="AAX3:ABE3"/>
    <mergeCell ref="ABF3:ABM3"/>
    <mergeCell ref="ABN3:ABU3"/>
    <mergeCell ref="ABV3:ACC3"/>
    <mergeCell ref="ACD3:ACK3"/>
    <mergeCell ref="YT3:ZA3"/>
    <mergeCell ref="ZB3:ZI3"/>
    <mergeCell ref="ZJ3:ZQ3"/>
    <mergeCell ref="ZR3:ZY3"/>
    <mergeCell ref="ZZ3:AAG3"/>
    <mergeCell ref="AAH3:AAO3"/>
    <mergeCell ref="XF3:XM3"/>
    <mergeCell ref="XN3:XU3"/>
    <mergeCell ref="XV3:YC3"/>
    <mergeCell ref="YD3:YK3"/>
    <mergeCell ref="YL3:YS3"/>
    <mergeCell ref="VB3:VI3"/>
    <mergeCell ref="VJ3:VQ3"/>
    <mergeCell ref="VR3:VY3"/>
    <mergeCell ref="VZ3:WG3"/>
    <mergeCell ref="WH3:WO3"/>
    <mergeCell ref="WP3:WW3"/>
    <mergeCell ref="UL3:US3"/>
    <mergeCell ref="UT3:VA3"/>
    <mergeCell ref="RR3:RY3"/>
    <mergeCell ref="RZ3:SG3"/>
    <mergeCell ref="SH3:SO3"/>
    <mergeCell ref="SP3:SW3"/>
    <mergeCell ref="SX3:TE3"/>
    <mergeCell ref="PV3:QC3"/>
    <mergeCell ref="QD3:QK3"/>
    <mergeCell ref="QL3:QS3"/>
    <mergeCell ref="QT3:RA3"/>
    <mergeCell ref="RB3:RI3"/>
    <mergeCell ref="RJ3:RQ3"/>
    <mergeCell ref="ML3:MS3"/>
    <mergeCell ref="MT3:NA3"/>
    <mergeCell ref="NB3:NI3"/>
    <mergeCell ref="NJ3:NQ3"/>
    <mergeCell ref="OP3:OW3"/>
    <mergeCell ref="OX3:PE3"/>
    <mergeCell ref="PF3:PM3"/>
    <mergeCell ref="XCX1:XDE1"/>
    <mergeCell ref="XDF1:XDM1"/>
    <mergeCell ref="XDN1:XDU1"/>
    <mergeCell ref="WYH1:WYO1"/>
    <mergeCell ref="WYP1:WYW1"/>
    <mergeCell ref="WYX1:WZE1"/>
    <mergeCell ref="WPJ1:WPQ1"/>
    <mergeCell ref="WPR1:WPY1"/>
    <mergeCell ref="WMH1:WMO1"/>
    <mergeCell ref="WMP1:WMW1"/>
    <mergeCell ref="WMX1:WNE1"/>
    <mergeCell ref="WNF1:WNM1"/>
    <mergeCell ref="WNN1:WNU1"/>
    <mergeCell ref="WNV1:WOC1"/>
    <mergeCell ref="WKL1:WKS1"/>
    <mergeCell ref="WKT1:WLA1"/>
    <mergeCell ref="WLB1:WLI1"/>
    <mergeCell ref="WLJ1:WLQ1"/>
    <mergeCell ref="WX3:XE3"/>
    <mergeCell ref="XDV1:XEC1"/>
    <mergeCell ref="C2:J2"/>
    <mergeCell ref="K3:M3"/>
    <mergeCell ref="N3:U3"/>
    <mergeCell ref="V3:AC3"/>
    <mergeCell ref="AD3:AK3"/>
    <mergeCell ref="AL3:AS3"/>
    <mergeCell ref="XBB1:XBI1"/>
    <mergeCell ref="XBJ1:XBQ1"/>
    <mergeCell ref="XBR1:XBY1"/>
    <mergeCell ref="XBZ1:XCG1"/>
    <mergeCell ref="XCH1:XCO1"/>
    <mergeCell ref="XCP1:XCW1"/>
    <mergeCell ref="WZF1:WZM1"/>
    <mergeCell ref="WZN1:WZU1"/>
    <mergeCell ref="WZV1:XAC1"/>
    <mergeCell ref="XAD1:XAK1"/>
    <mergeCell ref="XAL1:XAS1"/>
    <mergeCell ref="XAT1:XBA1"/>
    <mergeCell ref="EL3:ES3"/>
    <mergeCell ref="ET3:FA3"/>
    <mergeCell ref="FB3:FI3"/>
    <mergeCell ref="FJ3:FQ3"/>
    <mergeCell ref="FR3:FY3"/>
    <mergeCell ref="FZ3:GG3"/>
    <mergeCell ref="TF3:TM3"/>
    <mergeCell ref="TN3:TU3"/>
    <mergeCell ref="TV3:UC3"/>
    <mergeCell ref="UD3:UK3"/>
    <mergeCell ref="WXJ1:WXQ1"/>
    <mergeCell ref="WXR1:WXY1"/>
    <mergeCell ref="WXZ1:WYG1"/>
    <mergeCell ref="GP3:GW3"/>
    <mergeCell ref="GX3:HE3"/>
    <mergeCell ref="HF3:HM3"/>
    <mergeCell ref="WVN1:WVU1"/>
    <mergeCell ref="WVV1:WWC1"/>
    <mergeCell ref="WWD1:WWK1"/>
    <mergeCell ref="WWL1:WWS1"/>
    <mergeCell ref="WWT1:WXA1"/>
    <mergeCell ref="WXB1:WXI1"/>
    <mergeCell ref="WTR1:WTY1"/>
    <mergeCell ref="WTZ1:WUG1"/>
    <mergeCell ref="WUH1:WUO1"/>
    <mergeCell ref="WUP1:WUW1"/>
    <mergeCell ref="WUX1:WVE1"/>
    <mergeCell ref="WVF1:WVM1"/>
    <mergeCell ref="WRV1:WSC1"/>
    <mergeCell ref="WSD1:WSK1"/>
    <mergeCell ref="WSL1:WSS1"/>
    <mergeCell ref="WST1:WTA1"/>
    <mergeCell ref="WTB1:WTI1"/>
    <mergeCell ref="WTJ1:WTQ1"/>
    <mergeCell ref="WPZ1:WQG1"/>
    <mergeCell ref="WQH1:WQO1"/>
    <mergeCell ref="WQP1:WQW1"/>
    <mergeCell ref="WQX1:WRE1"/>
    <mergeCell ref="WRF1:WRM1"/>
    <mergeCell ref="WRN1:WRU1"/>
    <mergeCell ref="WOD1:WOK1"/>
    <mergeCell ref="WOL1:WOS1"/>
    <mergeCell ref="WOT1:WPA1"/>
    <mergeCell ref="WPB1:WPI1"/>
    <mergeCell ref="PN3:PU3"/>
    <mergeCell ref="WLR1:WLY1"/>
    <mergeCell ref="WLZ1:WMG1"/>
    <mergeCell ref="WIP1:WIW1"/>
    <mergeCell ref="WIX1:WJE1"/>
    <mergeCell ref="WJF1:WJM1"/>
    <mergeCell ref="WJN1:WJU1"/>
    <mergeCell ref="WJV1:WKC1"/>
    <mergeCell ref="WKD1:WKK1"/>
    <mergeCell ref="WGT1:WHA1"/>
    <mergeCell ref="WHB1:WHI1"/>
    <mergeCell ref="WHJ1:WHQ1"/>
    <mergeCell ref="WHR1:WHY1"/>
    <mergeCell ref="WHZ1:WIG1"/>
    <mergeCell ref="WIH1:WIO1"/>
    <mergeCell ref="WEX1:WFE1"/>
    <mergeCell ref="WFF1:WFM1"/>
    <mergeCell ref="WFN1:WFU1"/>
    <mergeCell ref="WFV1:WGC1"/>
    <mergeCell ref="WGD1:WGK1"/>
    <mergeCell ref="WGL1:WGS1"/>
    <mergeCell ref="WDB1:WDI1"/>
    <mergeCell ref="WDJ1:WDQ1"/>
    <mergeCell ref="WDR1:WDY1"/>
    <mergeCell ref="WDZ1:WEG1"/>
    <mergeCell ref="WEH1:WEO1"/>
    <mergeCell ref="WEP1:WEW1"/>
    <mergeCell ref="WBF1:WBM1"/>
    <mergeCell ref="WBN1:WBU1"/>
    <mergeCell ref="WBV1:WCC1"/>
    <mergeCell ref="WCD1:WCK1"/>
    <mergeCell ref="WCL1:WCS1"/>
    <mergeCell ref="WCT1:WDA1"/>
    <mergeCell ref="VZJ1:VZQ1"/>
    <mergeCell ref="VZR1:VZY1"/>
    <mergeCell ref="VZZ1:WAG1"/>
    <mergeCell ref="WAH1:WAO1"/>
    <mergeCell ref="WAP1:WAW1"/>
    <mergeCell ref="WAX1:WBE1"/>
    <mergeCell ref="VXN1:VXU1"/>
    <mergeCell ref="VXV1:VYC1"/>
    <mergeCell ref="VYD1:VYK1"/>
    <mergeCell ref="VYL1:VYS1"/>
    <mergeCell ref="VYT1:VZA1"/>
    <mergeCell ref="VZB1:VZI1"/>
    <mergeCell ref="VVR1:VVY1"/>
    <mergeCell ref="VVZ1:VWG1"/>
    <mergeCell ref="VWH1:VWO1"/>
    <mergeCell ref="VWP1:VWW1"/>
    <mergeCell ref="VWX1:VXE1"/>
    <mergeCell ref="VXF1:VXM1"/>
    <mergeCell ref="VTV1:VUC1"/>
    <mergeCell ref="VUD1:VUK1"/>
    <mergeCell ref="VUL1:VUS1"/>
    <mergeCell ref="VUT1:VVA1"/>
    <mergeCell ref="VVB1:VVI1"/>
    <mergeCell ref="VVJ1:VVQ1"/>
    <mergeCell ref="VRZ1:VSG1"/>
    <mergeCell ref="VSH1:VSO1"/>
    <mergeCell ref="VSP1:VSW1"/>
    <mergeCell ref="VSX1:VTE1"/>
    <mergeCell ref="VTF1:VTM1"/>
    <mergeCell ref="VTN1:VTU1"/>
    <mergeCell ref="VQD1:VQK1"/>
    <mergeCell ref="VQL1:VQS1"/>
    <mergeCell ref="VQT1:VRA1"/>
    <mergeCell ref="VRB1:VRI1"/>
    <mergeCell ref="VRJ1:VRQ1"/>
    <mergeCell ref="VRR1:VRY1"/>
    <mergeCell ref="VOH1:VOO1"/>
    <mergeCell ref="VOP1:VOW1"/>
    <mergeCell ref="VOX1:VPE1"/>
    <mergeCell ref="VPF1:VPM1"/>
    <mergeCell ref="VPN1:VPU1"/>
    <mergeCell ref="VPV1:VQC1"/>
    <mergeCell ref="VML1:VMS1"/>
    <mergeCell ref="VMT1:VNA1"/>
    <mergeCell ref="VNB1:VNI1"/>
    <mergeCell ref="VNJ1:VNQ1"/>
    <mergeCell ref="VNR1:VNY1"/>
    <mergeCell ref="VNZ1:VOG1"/>
    <mergeCell ref="VKP1:VKW1"/>
    <mergeCell ref="VKX1:VLE1"/>
    <mergeCell ref="VLF1:VLM1"/>
    <mergeCell ref="VLN1:VLU1"/>
    <mergeCell ref="VLV1:VMC1"/>
    <mergeCell ref="VMD1:VMK1"/>
    <mergeCell ref="VIT1:VJA1"/>
    <mergeCell ref="VJB1:VJI1"/>
    <mergeCell ref="VJJ1:VJQ1"/>
    <mergeCell ref="VJR1:VJY1"/>
    <mergeCell ref="VJZ1:VKG1"/>
    <mergeCell ref="VKH1:VKO1"/>
    <mergeCell ref="VGX1:VHE1"/>
    <mergeCell ref="VHF1:VHM1"/>
    <mergeCell ref="VHN1:VHU1"/>
    <mergeCell ref="VHV1:VIC1"/>
    <mergeCell ref="VID1:VIK1"/>
    <mergeCell ref="VIL1:VIS1"/>
    <mergeCell ref="VFB1:VFI1"/>
    <mergeCell ref="VFJ1:VFQ1"/>
    <mergeCell ref="VFR1:VFY1"/>
    <mergeCell ref="VFZ1:VGG1"/>
    <mergeCell ref="VGH1:VGO1"/>
    <mergeCell ref="VGP1:VGW1"/>
    <mergeCell ref="VDF1:VDM1"/>
    <mergeCell ref="VDN1:VDU1"/>
    <mergeCell ref="VDV1:VEC1"/>
    <mergeCell ref="VED1:VEK1"/>
    <mergeCell ref="VEL1:VES1"/>
    <mergeCell ref="VET1:VFA1"/>
    <mergeCell ref="VBJ1:VBQ1"/>
    <mergeCell ref="VBR1:VBY1"/>
    <mergeCell ref="VBZ1:VCG1"/>
    <mergeCell ref="VCH1:VCO1"/>
    <mergeCell ref="VCP1:VCW1"/>
    <mergeCell ref="VCX1:VDE1"/>
    <mergeCell ref="UZN1:UZU1"/>
    <mergeCell ref="UZV1:VAC1"/>
    <mergeCell ref="VAD1:VAK1"/>
    <mergeCell ref="VAL1:VAS1"/>
    <mergeCell ref="VAT1:VBA1"/>
    <mergeCell ref="VBB1:VBI1"/>
    <mergeCell ref="UXR1:UXY1"/>
    <mergeCell ref="UXZ1:UYG1"/>
    <mergeCell ref="UYH1:UYO1"/>
    <mergeCell ref="UYP1:UYW1"/>
    <mergeCell ref="UYX1:UZE1"/>
    <mergeCell ref="UZF1:UZM1"/>
    <mergeCell ref="UVV1:UWC1"/>
    <mergeCell ref="UWD1:UWK1"/>
    <mergeCell ref="UWL1:UWS1"/>
    <mergeCell ref="UWT1:UXA1"/>
    <mergeCell ref="UXB1:UXI1"/>
    <mergeCell ref="UXJ1:UXQ1"/>
    <mergeCell ref="UTZ1:UUG1"/>
    <mergeCell ref="UUH1:UUO1"/>
    <mergeCell ref="UUP1:UUW1"/>
    <mergeCell ref="UUX1:UVE1"/>
    <mergeCell ref="UVF1:UVM1"/>
    <mergeCell ref="UVN1:UVU1"/>
    <mergeCell ref="USD1:USK1"/>
    <mergeCell ref="USL1:USS1"/>
    <mergeCell ref="UST1:UTA1"/>
    <mergeCell ref="UTB1:UTI1"/>
    <mergeCell ref="UTJ1:UTQ1"/>
    <mergeCell ref="UTR1:UTY1"/>
    <mergeCell ref="UQH1:UQO1"/>
    <mergeCell ref="UQP1:UQW1"/>
    <mergeCell ref="UQX1:URE1"/>
    <mergeCell ref="URF1:URM1"/>
    <mergeCell ref="URN1:URU1"/>
    <mergeCell ref="URV1:USC1"/>
    <mergeCell ref="UOL1:UOS1"/>
    <mergeCell ref="UOT1:UPA1"/>
    <mergeCell ref="UPB1:UPI1"/>
    <mergeCell ref="UPJ1:UPQ1"/>
    <mergeCell ref="UPR1:UPY1"/>
    <mergeCell ref="UPZ1:UQG1"/>
    <mergeCell ref="UMP1:UMW1"/>
    <mergeCell ref="UMX1:UNE1"/>
    <mergeCell ref="UNF1:UNM1"/>
    <mergeCell ref="UNN1:UNU1"/>
    <mergeCell ref="UNV1:UOC1"/>
    <mergeCell ref="UOD1:UOK1"/>
    <mergeCell ref="UKT1:ULA1"/>
    <mergeCell ref="ULB1:ULI1"/>
    <mergeCell ref="ULJ1:ULQ1"/>
    <mergeCell ref="ULR1:ULY1"/>
    <mergeCell ref="ULZ1:UMG1"/>
    <mergeCell ref="UMH1:UMO1"/>
    <mergeCell ref="UIX1:UJE1"/>
    <mergeCell ref="UJF1:UJM1"/>
    <mergeCell ref="UJN1:UJU1"/>
    <mergeCell ref="UJV1:UKC1"/>
    <mergeCell ref="UKD1:UKK1"/>
    <mergeCell ref="UKL1:UKS1"/>
    <mergeCell ref="UHB1:UHI1"/>
    <mergeCell ref="UHJ1:UHQ1"/>
    <mergeCell ref="UHR1:UHY1"/>
    <mergeCell ref="UHZ1:UIG1"/>
    <mergeCell ref="UIH1:UIO1"/>
    <mergeCell ref="UIP1:UIW1"/>
    <mergeCell ref="UFF1:UFM1"/>
    <mergeCell ref="UFN1:UFU1"/>
    <mergeCell ref="UFV1:UGC1"/>
    <mergeCell ref="UGD1:UGK1"/>
    <mergeCell ref="UGL1:UGS1"/>
    <mergeCell ref="UGT1:UHA1"/>
    <mergeCell ref="UDJ1:UDQ1"/>
    <mergeCell ref="UDR1:UDY1"/>
    <mergeCell ref="UDZ1:UEG1"/>
    <mergeCell ref="UEH1:UEO1"/>
    <mergeCell ref="UEP1:UEW1"/>
    <mergeCell ref="UEX1:UFE1"/>
    <mergeCell ref="UBN1:UBU1"/>
    <mergeCell ref="UBV1:UCC1"/>
    <mergeCell ref="UCD1:UCK1"/>
    <mergeCell ref="UCL1:UCS1"/>
    <mergeCell ref="UCT1:UDA1"/>
    <mergeCell ref="UDB1:UDI1"/>
    <mergeCell ref="TZR1:TZY1"/>
    <mergeCell ref="TZZ1:UAG1"/>
    <mergeCell ref="UAH1:UAO1"/>
    <mergeCell ref="UAP1:UAW1"/>
    <mergeCell ref="UAX1:UBE1"/>
    <mergeCell ref="UBF1:UBM1"/>
    <mergeCell ref="TXV1:TYC1"/>
    <mergeCell ref="TYD1:TYK1"/>
    <mergeCell ref="TYL1:TYS1"/>
    <mergeCell ref="TYT1:TZA1"/>
    <mergeCell ref="TZB1:TZI1"/>
    <mergeCell ref="TZJ1:TZQ1"/>
    <mergeCell ref="TVZ1:TWG1"/>
    <mergeCell ref="TWH1:TWO1"/>
    <mergeCell ref="TWP1:TWW1"/>
    <mergeCell ref="TWX1:TXE1"/>
    <mergeCell ref="TXF1:TXM1"/>
    <mergeCell ref="TXN1:TXU1"/>
    <mergeCell ref="TUD1:TUK1"/>
    <mergeCell ref="TUL1:TUS1"/>
    <mergeCell ref="TUT1:TVA1"/>
    <mergeCell ref="TVB1:TVI1"/>
    <mergeCell ref="TVJ1:TVQ1"/>
    <mergeCell ref="TVR1:TVY1"/>
    <mergeCell ref="TSH1:TSO1"/>
    <mergeCell ref="TSP1:TSW1"/>
    <mergeCell ref="TSX1:TTE1"/>
    <mergeCell ref="TTF1:TTM1"/>
    <mergeCell ref="TTN1:TTU1"/>
    <mergeCell ref="TTV1:TUC1"/>
    <mergeCell ref="TQL1:TQS1"/>
    <mergeCell ref="TQT1:TRA1"/>
    <mergeCell ref="TRB1:TRI1"/>
    <mergeCell ref="TRJ1:TRQ1"/>
    <mergeCell ref="TRR1:TRY1"/>
    <mergeCell ref="TRZ1:TSG1"/>
    <mergeCell ref="TOP1:TOW1"/>
    <mergeCell ref="TOX1:TPE1"/>
    <mergeCell ref="TPF1:TPM1"/>
    <mergeCell ref="TPN1:TPU1"/>
    <mergeCell ref="TPV1:TQC1"/>
    <mergeCell ref="TQD1:TQK1"/>
    <mergeCell ref="TMT1:TNA1"/>
    <mergeCell ref="TNB1:TNI1"/>
    <mergeCell ref="TNJ1:TNQ1"/>
    <mergeCell ref="TNR1:TNY1"/>
    <mergeCell ref="TNZ1:TOG1"/>
    <mergeCell ref="TOH1:TOO1"/>
    <mergeCell ref="TKX1:TLE1"/>
    <mergeCell ref="TLF1:TLM1"/>
    <mergeCell ref="TLN1:TLU1"/>
    <mergeCell ref="TLV1:TMC1"/>
    <mergeCell ref="TMD1:TMK1"/>
    <mergeCell ref="TML1:TMS1"/>
    <mergeCell ref="TJB1:TJI1"/>
    <mergeCell ref="TJJ1:TJQ1"/>
    <mergeCell ref="TJR1:TJY1"/>
    <mergeCell ref="TJZ1:TKG1"/>
    <mergeCell ref="TKH1:TKO1"/>
    <mergeCell ref="TKP1:TKW1"/>
    <mergeCell ref="THF1:THM1"/>
    <mergeCell ref="THN1:THU1"/>
    <mergeCell ref="THV1:TIC1"/>
    <mergeCell ref="TID1:TIK1"/>
    <mergeCell ref="TIL1:TIS1"/>
    <mergeCell ref="TIT1:TJA1"/>
    <mergeCell ref="TFJ1:TFQ1"/>
    <mergeCell ref="TFR1:TFY1"/>
    <mergeCell ref="TFZ1:TGG1"/>
    <mergeCell ref="TGH1:TGO1"/>
    <mergeCell ref="TGP1:TGW1"/>
    <mergeCell ref="TGX1:THE1"/>
    <mergeCell ref="TDN1:TDU1"/>
    <mergeCell ref="TDV1:TEC1"/>
    <mergeCell ref="TED1:TEK1"/>
    <mergeCell ref="TEL1:TES1"/>
    <mergeCell ref="TET1:TFA1"/>
    <mergeCell ref="TFB1:TFI1"/>
    <mergeCell ref="TBR1:TBY1"/>
    <mergeCell ref="TBZ1:TCG1"/>
    <mergeCell ref="TCH1:TCO1"/>
    <mergeCell ref="TCP1:TCW1"/>
    <mergeCell ref="TCX1:TDE1"/>
    <mergeCell ref="TDF1:TDM1"/>
    <mergeCell ref="SZV1:TAC1"/>
    <mergeCell ref="TAD1:TAK1"/>
    <mergeCell ref="TAL1:TAS1"/>
    <mergeCell ref="TAT1:TBA1"/>
    <mergeCell ref="TBB1:TBI1"/>
    <mergeCell ref="TBJ1:TBQ1"/>
    <mergeCell ref="SXZ1:SYG1"/>
    <mergeCell ref="SYH1:SYO1"/>
    <mergeCell ref="SYP1:SYW1"/>
    <mergeCell ref="SYX1:SZE1"/>
    <mergeCell ref="SZF1:SZM1"/>
    <mergeCell ref="SZN1:SZU1"/>
    <mergeCell ref="SWD1:SWK1"/>
    <mergeCell ref="SWL1:SWS1"/>
    <mergeCell ref="SWT1:SXA1"/>
    <mergeCell ref="SXB1:SXI1"/>
    <mergeCell ref="SXJ1:SXQ1"/>
    <mergeCell ref="SXR1:SXY1"/>
    <mergeCell ref="SUH1:SUO1"/>
    <mergeCell ref="SUP1:SUW1"/>
    <mergeCell ref="SUX1:SVE1"/>
    <mergeCell ref="SVF1:SVM1"/>
    <mergeCell ref="SVN1:SVU1"/>
    <mergeCell ref="SVV1:SWC1"/>
    <mergeCell ref="SSL1:SSS1"/>
    <mergeCell ref="SST1:STA1"/>
    <mergeCell ref="STB1:STI1"/>
    <mergeCell ref="STJ1:STQ1"/>
    <mergeCell ref="STR1:STY1"/>
    <mergeCell ref="STZ1:SUG1"/>
    <mergeCell ref="SQP1:SQW1"/>
    <mergeCell ref="SQX1:SRE1"/>
    <mergeCell ref="SRF1:SRM1"/>
    <mergeCell ref="SRN1:SRU1"/>
    <mergeCell ref="SRV1:SSC1"/>
    <mergeCell ref="SSD1:SSK1"/>
    <mergeCell ref="SOT1:SPA1"/>
    <mergeCell ref="SPB1:SPI1"/>
    <mergeCell ref="SPJ1:SPQ1"/>
    <mergeCell ref="SPR1:SPY1"/>
    <mergeCell ref="SPZ1:SQG1"/>
    <mergeCell ref="SQH1:SQO1"/>
    <mergeCell ref="SMX1:SNE1"/>
    <mergeCell ref="SNF1:SNM1"/>
    <mergeCell ref="SNN1:SNU1"/>
    <mergeCell ref="SNV1:SOC1"/>
    <mergeCell ref="SOD1:SOK1"/>
    <mergeCell ref="SOL1:SOS1"/>
    <mergeCell ref="SLB1:SLI1"/>
    <mergeCell ref="SLJ1:SLQ1"/>
    <mergeCell ref="SLR1:SLY1"/>
    <mergeCell ref="SLZ1:SMG1"/>
    <mergeCell ref="SMH1:SMO1"/>
    <mergeCell ref="SMP1:SMW1"/>
    <mergeCell ref="SJF1:SJM1"/>
    <mergeCell ref="SJN1:SJU1"/>
    <mergeCell ref="SJV1:SKC1"/>
    <mergeCell ref="SKD1:SKK1"/>
    <mergeCell ref="SKL1:SKS1"/>
    <mergeCell ref="SKT1:SLA1"/>
    <mergeCell ref="SHJ1:SHQ1"/>
    <mergeCell ref="SHR1:SHY1"/>
    <mergeCell ref="SHZ1:SIG1"/>
    <mergeCell ref="SIH1:SIO1"/>
    <mergeCell ref="SIP1:SIW1"/>
    <mergeCell ref="SIX1:SJE1"/>
    <mergeCell ref="SFN1:SFU1"/>
    <mergeCell ref="SFV1:SGC1"/>
    <mergeCell ref="SGD1:SGK1"/>
    <mergeCell ref="SGL1:SGS1"/>
    <mergeCell ref="SGT1:SHA1"/>
    <mergeCell ref="SHB1:SHI1"/>
    <mergeCell ref="SDR1:SDY1"/>
    <mergeCell ref="SDZ1:SEG1"/>
    <mergeCell ref="SEH1:SEO1"/>
    <mergeCell ref="SEP1:SEW1"/>
    <mergeCell ref="SEX1:SFE1"/>
    <mergeCell ref="SFF1:SFM1"/>
    <mergeCell ref="SBV1:SCC1"/>
    <mergeCell ref="SCD1:SCK1"/>
    <mergeCell ref="SCL1:SCS1"/>
    <mergeCell ref="SCT1:SDA1"/>
    <mergeCell ref="SDB1:SDI1"/>
    <mergeCell ref="SDJ1:SDQ1"/>
    <mergeCell ref="RZZ1:SAG1"/>
    <mergeCell ref="SAH1:SAO1"/>
    <mergeCell ref="SAP1:SAW1"/>
    <mergeCell ref="SAX1:SBE1"/>
    <mergeCell ref="SBF1:SBM1"/>
    <mergeCell ref="SBN1:SBU1"/>
    <mergeCell ref="RYD1:RYK1"/>
    <mergeCell ref="RYL1:RYS1"/>
    <mergeCell ref="RYT1:RZA1"/>
    <mergeCell ref="RZB1:RZI1"/>
    <mergeCell ref="RZJ1:RZQ1"/>
    <mergeCell ref="RZR1:RZY1"/>
    <mergeCell ref="RWH1:RWO1"/>
    <mergeCell ref="RWP1:RWW1"/>
    <mergeCell ref="RWX1:RXE1"/>
    <mergeCell ref="RXF1:RXM1"/>
    <mergeCell ref="RXN1:RXU1"/>
    <mergeCell ref="RXV1:RYC1"/>
    <mergeCell ref="RUL1:RUS1"/>
    <mergeCell ref="RUT1:RVA1"/>
    <mergeCell ref="RVB1:RVI1"/>
    <mergeCell ref="RVJ1:RVQ1"/>
    <mergeCell ref="RVR1:RVY1"/>
    <mergeCell ref="RVZ1:RWG1"/>
    <mergeCell ref="RSP1:RSW1"/>
    <mergeCell ref="RSX1:RTE1"/>
    <mergeCell ref="RTF1:RTM1"/>
    <mergeCell ref="RTN1:RTU1"/>
    <mergeCell ref="RTV1:RUC1"/>
    <mergeCell ref="RUD1:RUK1"/>
    <mergeCell ref="RQT1:RRA1"/>
    <mergeCell ref="RRB1:RRI1"/>
    <mergeCell ref="RRJ1:RRQ1"/>
    <mergeCell ref="RRR1:RRY1"/>
    <mergeCell ref="RRZ1:RSG1"/>
    <mergeCell ref="RSH1:RSO1"/>
    <mergeCell ref="ROX1:RPE1"/>
    <mergeCell ref="RPF1:RPM1"/>
    <mergeCell ref="RPN1:RPU1"/>
    <mergeCell ref="RPV1:RQC1"/>
    <mergeCell ref="RQD1:RQK1"/>
    <mergeCell ref="RQL1:RQS1"/>
    <mergeCell ref="RNB1:RNI1"/>
    <mergeCell ref="RNJ1:RNQ1"/>
    <mergeCell ref="RNR1:RNY1"/>
    <mergeCell ref="RNZ1:ROG1"/>
    <mergeCell ref="ROH1:ROO1"/>
    <mergeCell ref="ROP1:ROW1"/>
    <mergeCell ref="RLF1:RLM1"/>
    <mergeCell ref="RLN1:RLU1"/>
    <mergeCell ref="RLV1:RMC1"/>
    <mergeCell ref="RMD1:RMK1"/>
    <mergeCell ref="RML1:RMS1"/>
    <mergeCell ref="RMT1:RNA1"/>
    <mergeCell ref="RJJ1:RJQ1"/>
    <mergeCell ref="RJR1:RJY1"/>
    <mergeCell ref="RJZ1:RKG1"/>
    <mergeCell ref="RKH1:RKO1"/>
    <mergeCell ref="RKP1:RKW1"/>
    <mergeCell ref="RKX1:RLE1"/>
    <mergeCell ref="RHN1:RHU1"/>
    <mergeCell ref="RHV1:RIC1"/>
    <mergeCell ref="RID1:RIK1"/>
    <mergeCell ref="RIL1:RIS1"/>
    <mergeCell ref="RIT1:RJA1"/>
    <mergeCell ref="RJB1:RJI1"/>
    <mergeCell ref="RFR1:RFY1"/>
    <mergeCell ref="RFZ1:RGG1"/>
    <mergeCell ref="RGH1:RGO1"/>
    <mergeCell ref="RGP1:RGW1"/>
    <mergeCell ref="RGX1:RHE1"/>
    <mergeCell ref="RHF1:RHM1"/>
    <mergeCell ref="RDV1:REC1"/>
    <mergeCell ref="RED1:REK1"/>
    <mergeCell ref="REL1:RES1"/>
    <mergeCell ref="RET1:RFA1"/>
    <mergeCell ref="RFB1:RFI1"/>
    <mergeCell ref="RFJ1:RFQ1"/>
    <mergeCell ref="RBZ1:RCG1"/>
    <mergeCell ref="RCH1:RCO1"/>
    <mergeCell ref="RCP1:RCW1"/>
    <mergeCell ref="RCX1:RDE1"/>
    <mergeCell ref="RDF1:RDM1"/>
    <mergeCell ref="RDN1:RDU1"/>
    <mergeCell ref="RAD1:RAK1"/>
    <mergeCell ref="RAL1:RAS1"/>
    <mergeCell ref="RAT1:RBA1"/>
    <mergeCell ref="RBB1:RBI1"/>
    <mergeCell ref="RBJ1:RBQ1"/>
    <mergeCell ref="RBR1:RBY1"/>
    <mergeCell ref="QYH1:QYO1"/>
    <mergeCell ref="QYP1:QYW1"/>
    <mergeCell ref="QYX1:QZE1"/>
    <mergeCell ref="QZF1:QZM1"/>
    <mergeCell ref="QZN1:QZU1"/>
    <mergeCell ref="QZV1:RAC1"/>
    <mergeCell ref="QWL1:QWS1"/>
    <mergeCell ref="QWT1:QXA1"/>
    <mergeCell ref="QXB1:QXI1"/>
    <mergeCell ref="QXJ1:QXQ1"/>
    <mergeCell ref="QXR1:QXY1"/>
    <mergeCell ref="QXZ1:QYG1"/>
    <mergeCell ref="QUP1:QUW1"/>
    <mergeCell ref="QUX1:QVE1"/>
    <mergeCell ref="QVF1:QVM1"/>
    <mergeCell ref="QVN1:QVU1"/>
    <mergeCell ref="QVV1:QWC1"/>
    <mergeCell ref="QWD1:QWK1"/>
    <mergeCell ref="QST1:QTA1"/>
    <mergeCell ref="QTB1:QTI1"/>
    <mergeCell ref="QTJ1:QTQ1"/>
    <mergeCell ref="QTR1:QTY1"/>
    <mergeCell ref="QTZ1:QUG1"/>
    <mergeCell ref="QUH1:QUO1"/>
    <mergeCell ref="QQX1:QRE1"/>
    <mergeCell ref="QRF1:QRM1"/>
    <mergeCell ref="QRN1:QRU1"/>
    <mergeCell ref="QRV1:QSC1"/>
    <mergeCell ref="QSD1:QSK1"/>
    <mergeCell ref="QSL1:QSS1"/>
    <mergeCell ref="QPB1:QPI1"/>
    <mergeCell ref="QPJ1:QPQ1"/>
    <mergeCell ref="QPR1:QPY1"/>
    <mergeCell ref="QPZ1:QQG1"/>
    <mergeCell ref="QQH1:QQO1"/>
    <mergeCell ref="QQP1:QQW1"/>
    <mergeCell ref="QNF1:QNM1"/>
    <mergeCell ref="QNN1:QNU1"/>
    <mergeCell ref="QNV1:QOC1"/>
    <mergeCell ref="QOD1:QOK1"/>
    <mergeCell ref="QOL1:QOS1"/>
    <mergeCell ref="QOT1:QPA1"/>
    <mergeCell ref="QLJ1:QLQ1"/>
    <mergeCell ref="QLR1:QLY1"/>
    <mergeCell ref="QLZ1:QMG1"/>
    <mergeCell ref="QMH1:QMO1"/>
    <mergeCell ref="QMP1:QMW1"/>
    <mergeCell ref="QMX1:QNE1"/>
    <mergeCell ref="QJN1:QJU1"/>
    <mergeCell ref="QJV1:QKC1"/>
    <mergeCell ref="QKD1:QKK1"/>
    <mergeCell ref="QKL1:QKS1"/>
    <mergeCell ref="QKT1:QLA1"/>
    <mergeCell ref="QLB1:QLI1"/>
    <mergeCell ref="QHR1:QHY1"/>
    <mergeCell ref="QHZ1:QIG1"/>
    <mergeCell ref="QIH1:QIO1"/>
    <mergeCell ref="QIP1:QIW1"/>
    <mergeCell ref="QIX1:QJE1"/>
    <mergeCell ref="QJF1:QJM1"/>
    <mergeCell ref="QFV1:QGC1"/>
    <mergeCell ref="QGD1:QGK1"/>
    <mergeCell ref="QGL1:QGS1"/>
    <mergeCell ref="QGT1:QHA1"/>
    <mergeCell ref="QHB1:QHI1"/>
    <mergeCell ref="QHJ1:QHQ1"/>
    <mergeCell ref="QDZ1:QEG1"/>
    <mergeCell ref="QEH1:QEO1"/>
    <mergeCell ref="QEP1:QEW1"/>
    <mergeCell ref="QEX1:QFE1"/>
    <mergeCell ref="QFF1:QFM1"/>
    <mergeCell ref="QFN1:QFU1"/>
    <mergeCell ref="QCD1:QCK1"/>
    <mergeCell ref="QCL1:QCS1"/>
    <mergeCell ref="QCT1:QDA1"/>
    <mergeCell ref="QDB1:QDI1"/>
    <mergeCell ref="QDJ1:QDQ1"/>
    <mergeCell ref="QDR1:QDY1"/>
    <mergeCell ref="QAH1:QAO1"/>
    <mergeCell ref="QAP1:QAW1"/>
    <mergeCell ref="QAX1:QBE1"/>
    <mergeCell ref="QBF1:QBM1"/>
    <mergeCell ref="QBN1:QBU1"/>
    <mergeCell ref="QBV1:QCC1"/>
    <mergeCell ref="PYL1:PYS1"/>
    <mergeCell ref="PYT1:PZA1"/>
    <mergeCell ref="PZB1:PZI1"/>
    <mergeCell ref="PZJ1:PZQ1"/>
    <mergeCell ref="PZR1:PZY1"/>
    <mergeCell ref="PZZ1:QAG1"/>
    <mergeCell ref="PWP1:PWW1"/>
    <mergeCell ref="PWX1:PXE1"/>
    <mergeCell ref="PXF1:PXM1"/>
    <mergeCell ref="PXN1:PXU1"/>
    <mergeCell ref="PXV1:PYC1"/>
    <mergeCell ref="PYD1:PYK1"/>
    <mergeCell ref="PUT1:PVA1"/>
    <mergeCell ref="PVB1:PVI1"/>
    <mergeCell ref="PVJ1:PVQ1"/>
    <mergeCell ref="PVR1:PVY1"/>
    <mergeCell ref="PVZ1:PWG1"/>
    <mergeCell ref="PWH1:PWO1"/>
    <mergeCell ref="PSX1:PTE1"/>
    <mergeCell ref="PTF1:PTM1"/>
    <mergeCell ref="PTN1:PTU1"/>
    <mergeCell ref="PTV1:PUC1"/>
    <mergeCell ref="PUD1:PUK1"/>
    <mergeCell ref="PUL1:PUS1"/>
    <mergeCell ref="PRB1:PRI1"/>
    <mergeCell ref="PRJ1:PRQ1"/>
    <mergeCell ref="PRR1:PRY1"/>
    <mergeCell ref="PRZ1:PSG1"/>
    <mergeCell ref="PSH1:PSO1"/>
    <mergeCell ref="PSP1:PSW1"/>
    <mergeCell ref="PPF1:PPM1"/>
    <mergeCell ref="PPN1:PPU1"/>
    <mergeCell ref="PPV1:PQC1"/>
    <mergeCell ref="PQD1:PQK1"/>
    <mergeCell ref="PQL1:PQS1"/>
    <mergeCell ref="PQT1:PRA1"/>
    <mergeCell ref="PNJ1:PNQ1"/>
    <mergeCell ref="PNR1:PNY1"/>
    <mergeCell ref="PNZ1:POG1"/>
    <mergeCell ref="POH1:POO1"/>
    <mergeCell ref="POP1:POW1"/>
    <mergeCell ref="POX1:PPE1"/>
    <mergeCell ref="PLN1:PLU1"/>
    <mergeCell ref="PLV1:PMC1"/>
    <mergeCell ref="PMD1:PMK1"/>
    <mergeCell ref="PML1:PMS1"/>
    <mergeCell ref="PMT1:PNA1"/>
    <mergeCell ref="PNB1:PNI1"/>
    <mergeCell ref="PJR1:PJY1"/>
    <mergeCell ref="PJZ1:PKG1"/>
    <mergeCell ref="PKH1:PKO1"/>
    <mergeCell ref="PKP1:PKW1"/>
    <mergeCell ref="PKX1:PLE1"/>
    <mergeCell ref="PLF1:PLM1"/>
    <mergeCell ref="PHV1:PIC1"/>
    <mergeCell ref="PID1:PIK1"/>
    <mergeCell ref="PIL1:PIS1"/>
    <mergeCell ref="PIT1:PJA1"/>
    <mergeCell ref="PJB1:PJI1"/>
    <mergeCell ref="PJJ1:PJQ1"/>
    <mergeCell ref="PFZ1:PGG1"/>
    <mergeCell ref="PGH1:PGO1"/>
    <mergeCell ref="PGP1:PGW1"/>
    <mergeCell ref="PGX1:PHE1"/>
    <mergeCell ref="PHF1:PHM1"/>
    <mergeCell ref="PHN1:PHU1"/>
    <mergeCell ref="PED1:PEK1"/>
    <mergeCell ref="PEL1:PES1"/>
    <mergeCell ref="PET1:PFA1"/>
    <mergeCell ref="PFB1:PFI1"/>
    <mergeCell ref="PFJ1:PFQ1"/>
    <mergeCell ref="PFR1:PFY1"/>
    <mergeCell ref="PCH1:PCO1"/>
    <mergeCell ref="PCP1:PCW1"/>
    <mergeCell ref="PCX1:PDE1"/>
    <mergeCell ref="PDF1:PDM1"/>
    <mergeCell ref="PDN1:PDU1"/>
    <mergeCell ref="PDV1:PEC1"/>
    <mergeCell ref="PAL1:PAS1"/>
    <mergeCell ref="PAT1:PBA1"/>
    <mergeCell ref="PBB1:PBI1"/>
    <mergeCell ref="PBJ1:PBQ1"/>
    <mergeCell ref="PBR1:PBY1"/>
    <mergeCell ref="PBZ1:PCG1"/>
    <mergeCell ref="OYP1:OYW1"/>
    <mergeCell ref="OYX1:OZE1"/>
    <mergeCell ref="OZF1:OZM1"/>
    <mergeCell ref="OZN1:OZU1"/>
    <mergeCell ref="OZV1:PAC1"/>
    <mergeCell ref="PAD1:PAK1"/>
    <mergeCell ref="OWT1:OXA1"/>
    <mergeCell ref="OXB1:OXI1"/>
    <mergeCell ref="OXJ1:OXQ1"/>
    <mergeCell ref="OXR1:OXY1"/>
    <mergeCell ref="OXZ1:OYG1"/>
    <mergeCell ref="OYH1:OYO1"/>
    <mergeCell ref="OUX1:OVE1"/>
    <mergeCell ref="OVF1:OVM1"/>
    <mergeCell ref="OVN1:OVU1"/>
    <mergeCell ref="OVV1:OWC1"/>
    <mergeCell ref="OWD1:OWK1"/>
    <mergeCell ref="OWL1:OWS1"/>
    <mergeCell ref="OTB1:OTI1"/>
    <mergeCell ref="OTJ1:OTQ1"/>
    <mergeCell ref="OTR1:OTY1"/>
    <mergeCell ref="OTZ1:OUG1"/>
    <mergeCell ref="OUH1:OUO1"/>
    <mergeCell ref="OUP1:OUW1"/>
    <mergeCell ref="ORF1:ORM1"/>
    <mergeCell ref="ORN1:ORU1"/>
    <mergeCell ref="ORV1:OSC1"/>
    <mergeCell ref="OSD1:OSK1"/>
    <mergeCell ref="OSL1:OSS1"/>
    <mergeCell ref="OST1:OTA1"/>
    <mergeCell ref="OPJ1:OPQ1"/>
    <mergeCell ref="OPR1:OPY1"/>
    <mergeCell ref="OPZ1:OQG1"/>
    <mergeCell ref="OQH1:OQO1"/>
    <mergeCell ref="OQP1:OQW1"/>
    <mergeCell ref="OQX1:ORE1"/>
    <mergeCell ref="ONN1:ONU1"/>
    <mergeCell ref="ONV1:OOC1"/>
    <mergeCell ref="OOD1:OOK1"/>
    <mergeCell ref="OOL1:OOS1"/>
    <mergeCell ref="OOT1:OPA1"/>
    <mergeCell ref="OPB1:OPI1"/>
    <mergeCell ref="OLR1:OLY1"/>
    <mergeCell ref="OLZ1:OMG1"/>
    <mergeCell ref="OMH1:OMO1"/>
    <mergeCell ref="OMP1:OMW1"/>
    <mergeCell ref="OMX1:ONE1"/>
    <mergeCell ref="ONF1:ONM1"/>
    <mergeCell ref="OJV1:OKC1"/>
    <mergeCell ref="OKD1:OKK1"/>
    <mergeCell ref="OKL1:OKS1"/>
    <mergeCell ref="OKT1:OLA1"/>
    <mergeCell ref="OLB1:OLI1"/>
    <mergeCell ref="OLJ1:OLQ1"/>
    <mergeCell ref="OHZ1:OIG1"/>
    <mergeCell ref="OIH1:OIO1"/>
    <mergeCell ref="OIP1:OIW1"/>
    <mergeCell ref="OIX1:OJE1"/>
    <mergeCell ref="OJF1:OJM1"/>
    <mergeCell ref="OJN1:OJU1"/>
    <mergeCell ref="OGD1:OGK1"/>
    <mergeCell ref="OGL1:OGS1"/>
    <mergeCell ref="OGT1:OHA1"/>
    <mergeCell ref="OHB1:OHI1"/>
    <mergeCell ref="OHJ1:OHQ1"/>
    <mergeCell ref="OHR1:OHY1"/>
    <mergeCell ref="OEH1:OEO1"/>
    <mergeCell ref="OEP1:OEW1"/>
    <mergeCell ref="OEX1:OFE1"/>
    <mergeCell ref="OFF1:OFM1"/>
    <mergeCell ref="OFN1:OFU1"/>
    <mergeCell ref="OFV1:OGC1"/>
    <mergeCell ref="OCL1:OCS1"/>
    <mergeCell ref="OCT1:ODA1"/>
    <mergeCell ref="ODB1:ODI1"/>
    <mergeCell ref="ODJ1:ODQ1"/>
    <mergeCell ref="ODR1:ODY1"/>
    <mergeCell ref="ODZ1:OEG1"/>
    <mergeCell ref="OAP1:OAW1"/>
    <mergeCell ref="OAX1:OBE1"/>
    <mergeCell ref="OBF1:OBM1"/>
    <mergeCell ref="OBN1:OBU1"/>
    <mergeCell ref="OBV1:OCC1"/>
    <mergeCell ref="OCD1:OCK1"/>
    <mergeCell ref="NYT1:NZA1"/>
    <mergeCell ref="NZB1:NZI1"/>
    <mergeCell ref="NZJ1:NZQ1"/>
    <mergeCell ref="NZR1:NZY1"/>
    <mergeCell ref="NZZ1:OAG1"/>
    <mergeCell ref="OAH1:OAO1"/>
    <mergeCell ref="NWX1:NXE1"/>
    <mergeCell ref="NXF1:NXM1"/>
    <mergeCell ref="NXN1:NXU1"/>
    <mergeCell ref="NXV1:NYC1"/>
    <mergeCell ref="NYD1:NYK1"/>
    <mergeCell ref="NYL1:NYS1"/>
    <mergeCell ref="NVB1:NVI1"/>
    <mergeCell ref="NVJ1:NVQ1"/>
    <mergeCell ref="NVR1:NVY1"/>
    <mergeCell ref="NVZ1:NWG1"/>
    <mergeCell ref="NWH1:NWO1"/>
    <mergeCell ref="NWP1:NWW1"/>
    <mergeCell ref="NTF1:NTM1"/>
    <mergeCell ref="NTN1:NTU1"/>
    <mergeCell ref="NTV1:NUC1"/>
    <mergeCell ref="NUD1:NUK1"/>
    <mergeCell ref="NUL1:NUS1"/>
    <mergeCell ref="NUT1:NVA1"/>
    <mergeCell ref="NRJ1:NRQ1"/>
    <mergeCell ref="NRR1:NRY1"/>
    <mergeCell ref="NRZ1:NSG1"/>
    <mergeCell ref="NSH1:NSO1"/>
    <mergeCell ref="NSP1:NSW1"/>
    <mergeCell ref="NSX1:NTE1"/>
    <mergeCell ref="NPN1:NPU1"/>
    <mergeCell ref="NPV1:NQC1"/>
    <mergeCell ref="NQD1:NQK1"/>
    <mergeCell ref="NQL1:NQS1"/>
    <mergeCell ref="NQT1:NRA1"/>
    <mergeCell ref="NRB1:NRI1"/>
    <mergeCell ref="NNR1:NNY1"/>
    <mergeCell ref="NNZ1:NOG1"/>
    <mergeCell ref="NOH1:NOO1"/>
    <mergeCell ref="NOP1:NOW1"/>
    <mergeCell ref="NOX1:NPE1"/>
    <mergeCell ref="NPF1:NPM1"/>
    <mergeCell ref="NLV1:NMC1"/>
    <mergeCell ref="NMD1:NMK1"/>
    <mergeCell ref="NML1:NMS1"/>
    <mergeCell ref="NMT1:NNA1"/>
    <mergeCell ref="NNB1:NNI1"/>
    <mergeCell ref="NNJ1:NNQ1"/>
    <mergeCell ref="NJZ1:NKG1"/>
    <mergeCell ref="NKH1:NKO1"/>
    <mergeCell ref="NKP1:NKW1"/>
    <mergeCell ref="NKX1:NLE1"/>
    <mergeCell ref="NLF1:NLM1"/>
    <mergeCell ref="NLN1:NLU1"/>
    <mergeCell ref="NID1:NIK1"/>
    <mergeCell ref="NIL1:NIS1"/>
    <mergeCell ref="NIT1:NJA1"/>
    <mergeCell ref="NJB1:NJI1"/>
    <mergeCell ref="NJJ1:NJQ1"/>
    <mergeCell ref="NJR1:NJY1"/>
    <mergeCell ref="NGH1:NGO1"/>
    <mergeCell ref="NGP1:NGW1"/>
    <mergeCell ref="NGX1:NHE1"/>
    <mergeCell ref="NHF1:NHM1"/>
    <mergeCell ref="NHN1:NHU1"/>
    <mergeCell ref="NHV1:NIC1"/>
    <mergeCell ref="NEL1:NES1"/>
    <mergeCell ref="NET1:NFA1"/>
    <mergeCell ref="NFB1:NFI1"/>
    <mergeCell ref="NFJ1:NFQ1"/>
    <mergeCell ref="NFR1:NFY1"/>
    <mergeCell ref="NFZ1:NGG1"/>
    <mergeCell ref="NCP1:NCW1"/>
    <mergeCell ref="NCX1:NDE1"/>
    <mergeCell ref="NDF1:NDM1"/>
    <mergeCell ref="NDN1:NDU1"/>
    <mergeCell ref="NDV1:NEC1"/>
    <mergeCell ref="NED1:NEK1"/>
    <mergeCell ref="NAT1:NBA1"/>
    <mergeCell ref="NBB1:NBI1"/>
    <mergeCell ref="NBJ1:NBQ1"/>
    <mergeCell ref="NBR1:NBY1"/>
    <mergeCell ref="NBZ1:NCG1"/>
    <mergeCell ref="NCH1:NCO1"/>
    <mergeCell ref="MYX1:MZE1"/>
    <mergeCell ref="MZF1:MZM1"/>
    <mergeCell ref="MZN1:MZU1"/>
    <mergeCell ref="MZV1:NAC1"/>
    <mergeCell ref="NAD1:NAK1"/>
    <mergeCell ref="NAL1:NAS1"/>
    <mergeCell ref="MXB1:MXI1"/>
    <mergeCell ref="MXJ1:MXQ1"/>
    <mergeCell ref="MXR1:MXY1"/>
    <mergeCell ref="MXZ1:MYG1"/>
    <mergeCell ref="MYH1:MYO1"/>
    <mergeCell ref="MYP1:MYW1"/>
    <mergeCell ref="MVF1:MVM1"/>
    <mergeCell ref="MVN1:MVU1"/>
    <mergeCell ref="MVV1:MWC1"/>
    <mergeCell ref="MWD1:MWK1"/>
    <mergeCell ref="MWL1:MWS1"/>
    <mergeCell ref="MWT1:MXA1"/>
    <mergeCell ref="MTJ1:MTQ1"/>
    <mergeCell ref="MTR1:MTY1"/>
    <mergeCell ref="MTZ1:MUG1"/>
    <mergeCell ref="MUH1:MUO1"/>
    <mergeCell ref="MUP1:MUW1"/>
    <mergeCell ref="MUX1:MVE1"/>
    <mergeCell ref="MRN1:MRU1"/>
    <mergeCell ref="MRV1:MSC1"/>
    <mergeCell ref="MSD1:MSK1"/>
    <mergeCell ref="MSL1:MSS1"/>
    <mergeCell ref="MST1:MTA1"/>
    <mergeCell ref="MTB1:MTI1"/>
    <mergeCell ref="MPR1:MPY1"/>
    <mergeCell ref="MPZ1:MQG1"/>
    <mergeCell ref="MQH1:MQO1"/>
    <mergeCell ref="MQP1:MQW1"/>
    <mergeCell ref="MQX1:MRE1"/>
    <mergeCell ref="MRF1:MRM1"/>
    <mergeCell ref="MNV1:MOC1"/>
    <mergeCell ref="MOD1:MOK1"/>
    <mergeCell ref="MOL1:MOS1"/>
    <mergeCell ref="MOT1:MPA1"/>
    <mergeCell ref="MPB1:MPI1"/>
    <mergeCell ref="MPJ1:MPQ1"/>
    <mergeCell ref="MLZ1:MMG1"/>
    <mergeCell ref="MMH1:MMO1"/>
    <mergeCell ref="MMP1:MMW1"/>
    <mergeCell ref="MMX1:MNE1"/>
    <mergeCell ref="MNF1:MNM1"/>
    <mergeCell ref="MNN1:MNU1"/>
    <mergeCell ref="MKD1:MKK1"/>
    <mergeCell ref="MKL1:MKS1"/>
    <mergeCell ref="MKT1:MLA1"/>
    <mergeCell ref="MLB1:MLI1"/>
    <mergeCell ref="MLJ1:MLQ1"/>
    <mergeCell ref="MLR1:MLY1"/>
    <mergeCell ref="MIH1:MIO1"/>
    <mergeCell ref="MIP1:MIW1"/>
    <mergeCell ref="MIX1:MJE1"/>
    <mergeCell ref="MJF1:MJM1"/>
    <mergeCell ref="MJN1:MJU1"/>
    <mergeCell ref="MJV1:MKC1"/>
    <mergeCell ref="MGL1:MGS1"/>
    <mergeCell ref="MGT1:MHA1"/>
    <mergeCell ref="MHB1:MHI1"/>
    <mergeCell ref="MHJ1:MHQ1"/>
    <mergeCell ref="MHR1:MHY1"/>
    <mergeCell ref="MHZ1:MIG1"/>
    <mergeCell ref="MEP1:MEW1"/>
    <mergeCell ref="MEX1:MFE1"/>
    <mergeCell ref="MFF1:MFM1"/>
    <mergeCell ref="MFN1:MFU1"/>
    <mergeCell ref="MFV1:MGC1"/>
    <mergeCell ref="MGD1:MGK1"/>
    <mergeCell ref="MCT1:MDA1"/>
    <mergeCell ref="MDB1:MDI1"/>
    <mergeCell ref="MDJ1:MDQ1"/>
    <mergeCell ref="MDR1:MDY1"/>
    <mergeCell ref="MDZ1:MEG1"/>
    <mergeCell ref="MEH1:MEO1"/>
    <mergeCell ref="MAX1:MBE1"/>
    <mergeCell ref="MBF1:MBM1"/>
    <mergeCell ref="MBN1:MBU1"/>
    <mergeCell ref="MBV1:MCC1"/>
    <mergeCell ref="MCD1:MCK1"/>
    <mergeCell ref="MCL1:MCS1"/>
    <mergeCell ref="LZB1:LZI1"/>
    <mergeCell ref="LZJ1:LZQ1"/>
    <mergeCell ref="LZR1:LZY1"/>
    <mergeCell ref="LZZ1:MAG1"/>
    <mergeCell ref="MAH1:MAO1"/>
    <mergeCell ref="MAP1:MAW1"/>
    <mergeCell ref="LXF1:LXM1"/>
    <mergeCell ref="LXN1:LXU1"/>
    <mergeCell ref="LXV1:LYC1"/>
    <mergeCell ref="LYD1:LYK1"/>
    <mergeCell ref="LYL1:LYS1"/>
    <mergeCell ref="LYT1:LZA1"/>
    <mergeCell ref="LVJ1:LVQ1"/>
    <mergeCell ref="LVR1:LVY1"/>
    <mergeCell ref="LVZ1:LWG1"/>
    <mergeCell ref="LWH1:LWO1"/>
    <mergeCell ref="LWP1:LWW1"/>
    <mergeCell ref="LWX1:LXE1"/>
    <mergeCell ref="LTN1:LTU1"/>
    <mergeCell ref="LTV1:LUC1"/>
    <mergeCell ref="LUD1:LUK1"/>
    <mergeCell ref="LUL1:LUS1"/>
    <mergeCell ref="LUT1:LVA1"/>
    <mergeCell ref="LVB1:LVI1"/>
    <mergeCell ref="LRR1:LRY1"/>
    <mergeCell ref="LRZ1:LSG1"/>
    <mergeCell ref="LSH1:LSO1"/>
    <mergeCell ref="LSP1:LSW1"/>
    <mergeCell ref="LSX1:LTE1"/>
    <mergeCell ref="LTF1:LTM1"/>
    <mergeCell ref="LPV1:LQC1"/>
    <mergeCell ref="LQD1:LQK1"/>
    <mergeCell ref="LQL1:LQS1"/>
    <mergeCell ref="LQT1:LRA1"/>
    <mergeCell ref="LRB1:LRI1"/>
    <mergeCell ref="LRJ1:LRQ1"/>
    <mergeCell ref="LNZ1:LOG1"/>
    <mergeCell ref="LOH1:LOO1"/>
    <mergeCell ref="LOP1:LOW1"/>
    <mergeCell ref="LOX1:LPE1"/>
    <mergeCell ref="LPF1:LPM1"/>
    <mergeCell ref="LPN1:LPU1"/>
    <mergeCell ref="LMD1:LMK1"/>
    <mergeCell ref="LML1:LMS1"/>
    <mergeCell ref="LMT1:LNA1"/>
    <mergeCell ref="LNB1:LNI1"/>
    <mergeCell ref="LNJ1:LNQ1"/>
    <mergeCell ref="LNR1:LNY1"/>
    <mergeCell ref="LKH1:LKO1"/>
    <mergeCell ref="LKP1:LKW1"/>
    <mergeCell ref="LKX1:LLE1"/>
    <mergeCell ref="LLF1:LLM1"/>
    <mergeCell ref="LLN1:LLU1"/>
    <mergeCell ref="LLV1:LMC1"/>
    <mergeCell ref="LIL1:LIS1"/>
    <mergeCell ref="LIT1:LJA1"/>
    <mergeCell ref="LJB1:LJI1"/>
    <mergeCell ref="LJJ1:LJQ1"/>
    <mergeCell ref="LJR1:LJY1"/>
    <mergeCell ref="LJZ1:LKG1"/>
    <mergeCell ref="LGP1:LGW1"/>
    <mergeCell ref="LGX1:LHE1"/>
    <mergeCell ref="LHF1:LHM1"/>
    <mergeCell ref="LHN1:LHU1"/>
    <mergeCell ref="LHV1:LIC1"/>
    <mergeCell ref="LID1:LIK1"/>
    <mergeCell ref="LET1:LFA1"/>
    <mergeCell ref="LFB1:LFI1"/>
    <mergeCell ref="LFJ1:LFQ1"/>
    <mergeCell ref="LFR1:LFY1"/>
    <mergeCell ref="LFZ1:LGG1"/>
    <mergeCell ref="LGH1:LGO1"/>
    <mergeCell ref="LCX1:LDE1"/>
    <mergeCell ref="LDF1:LDM1"/>
    <mergeCell ref="LDN1:LDU1"/>
    <mergeCell ref="LDV1:LEC1"/>
    <mergeCell ref="LED1:LEK1"/>
    <mergeCell ref="LEL1:LES1"/>
    <mergeCell ref="LBB1:LBI1"/>
    <mergeCell ref="LBJ1:LBQ1"/>
    <mergeCell ref="LBR1:LBY1"/>
    <mergeCell ref="LBZ1:LCG1"/>
    <mergeCell ref="LCH1:LCO1"/>
    <mergeCell ref="LCP1:LCW1"/>
    <mergeCell ref="KZF1:KZM1"/>
    <mergeCell ref="KZN1:KZU1"/>
    <mergeCell ref="KZV1:LAC1"/>
    <mergeCell ref="LAD1:LAK1"/>
    <mergeCell ref="LAL1:LAS1"/>
    <mergeCell ref="LAT1:LBA1"/>
    <mergeCell ref="KXJ1:KXQ1"/>
    <mergeCell ref="KXR1:KXY1"/>
    <mergeCell ref="KXZ1:KYG1"/>
    <mergeCell ref="KYH1:KYO1"/>
    <mergeCell ref="KYP1:KYW1"/>
    <mergeCell ref="KYX1:KZE1"/>
    <mergeCell ref="KVN1:KVU1"/>
    <mergeCell ref="KVV1:KWC1"/>
    <mergeCell ref="KWD1:KWK1"/>
    <mergeCell ref="KWL1:KWS1"/>
    <mergeCell ref="KWT1:KXA1"/>
    <mergeCell ref="KXB1:KXI1"/>
    <mergeCell ref="KTR1:KTY1"/>
    <mergeCell ref="KTZ1:KUG1"/>
    <mergeCell ref="KUH1:KUO1"/>
    <mergeCell ref="KUP1:KUW1"/>
    <mergeCell ref="KUX1:KVE1"/>
    <mergeCell ref="KVF1:KVM1"/>
    <mergeCell ref="KRV1:KSC1"/>
    <mergeCell ref="KSD1:KSK1"/>
    <mergeCell ref="KSL1:KSS1"/>
    <mergeCell ref="KST1:KTA1"/>
    <mergeCell ref="KTB1:KTI1"/>
    <mergeCell ref="KTJ1:KTQ1"/>
    <mergeCell ref="KPZ1:KQG1"/>
    <mergeCell ref="KQH1:KQO1"/>
    <mergeCell ref="KQP1:KQW1"/>
    <mergeCell ref="KQX1:KRE1"/>
    <mergeCell ref="KRF1:KRM1"/>
    <mergeCell ref="KRN1:KRU1"/>
    <mergeCell ref="KOD1:KOK1"/>
    <mergeCell ref="KOL1:KOS1"/>
    <mergeCell ref="KOT1:KPA1"/>
    <mergeCell ref="KPB1:KPI1"/>
    <mergeCell ref="KPJ1:KPQ1"/>
    <mergeCell ref="KPR1:KPY1"/>
    <mergeCell ref="KMH1:KMO1"/>
    <mergeCell ref="KMP1:KMW1"/>
    <mergeCell ref="KMX1:KNE1"/>
    <mergeCell ref="KNF1:KNM1"/>
    <mergeCell ref="KNN1:KNU1"/>
    <mergeCell ref="KNV1:KOC1"/>
    <mergeCell ref="KKL1:KKS1"/>
    <mergeCell ref="KKT1:KLA1"/>
    <mergeCell ref="KLB1:KLI1"/>
    <mergeCell ref="KLJ1:KLQ1"/>
    <mergeCell ref="KLR1:KLY1"/>
    <mergeCell ref="KLZ1:KMG1"/>
    <mergeCell ref="KIP1:KIW1"/>
    <mergeCell ref="KIX1:KJE1"/>
    <mergeCell ref="KJF1:KJM1"/>
    <mergeCell ref="KJN1:KJU1"/>
    <mergeCell ref="KJV1:KKC1"/>
    <mergeCell ref="KKD1:KKK1"/>
    <mergeCell ref="KGT1:KHA1"/>
    <mergeCell ref="KHB1:KHI1"/>
    <mergeCell ref="KHJ1:KHQ1"/>
    <mergeCell ref="KHR1:KHY1"/>
    <mergeCell ref="KHZ1:KIG1"/>
    <mergeCell ref="KIH1:KIO1"/>
    <mergeCell ref="KEX1:KFE1"/>
    <mergeCell ref="KFF1:KFM1"/>
    <mergeCell ref="KFN1:KFU1"/>
    <mergeCell ref="KFV1:KGC1"/>
    <mergeCell ref="KGD1:KGK1"/>
    <mergeCell ref="KGL1:KGS1"/>
    <mergeCell ref="KDB1:KDI1"/>
    <mergeCell ref="KDJ1:KDQ1"/>
    <mergeCell ref="KDR1:KDY1"/>
    <mergeCell ref="KDZ1:KEG1"/>
    <mergeCell ref="KEH1:KEO1"/>
    <mergeCell ref="KEP1:KEW1"/>
    <mergeCell ref="KBF1:KBM1"/>
    <mergeCell ref="KBN1:KBU1"/>
    <mergeCell ref="KBV1:KCC1"/>
    <mergeCell ref="KCD1:KCK1"/>
    <mergeCell ref="KCL1:KCS1"/>
    <mergeCell ref="KCT1:KDA1"/>
    <mergeCell ref="JZJ1:JZQ1"/>
    <mergeCell ref="JZR1:JZY1"/>
    <mergeCell ref="JZZ1:KAG1"/>
    <mergeCell ref="KAH1:KAO1"/>
    <mergeCell ref="KAP1:KAW1"/>
    <mergeCell ref="KAX1:KBE1"/>
    <mergeCell ref="JXN1:JXU1"/>
    <mergeCell ref="JXV1:JYC1"/>
    <mergeCell ref="JYD1:JYK1"/>
    <mergeCell ref="JYL1:JYS1"/>
    <mergeCell ref="JYT1:JZA1"/>
    <mergeCell ref="JZB1:JZI1"/>
    <mergeCell ref="JVR1:JVY1"/>
    <mergeCell ref="JVZ1:JWG1"/>
    <mergeCell ref="JWH1:JWO1"/>
    <mergeCell ref="JWP1:JWW1"/>
    <mergeCell ref="JWX1:JXE1"/>
    <mergeCell ref="JXF1:JXM1"/>
    <mergeCell ref="JTV1:JUC1"/>
    <mergeCell ref="JUD1:JUK1"/>
    <mergeCell ref="JUL1:JUS1"/>
    <mergeCell ref="JUT1:JVA1"/>
    <mergeCell ref="JVB1:JVI1"/>
    <mergeCell ref="JVJ1:JVQ1"/>
    <mergeCell ref="JRZ1:JSG1"/>
    <mergeCell ref="JSH1:JSO1"/>
    <mergeCell ref="JSP1:JSW1"/>
    <mergeCell ref="JSX1:JTE1"/>
    <mergeCell ref="JTF1:JTM1"/>
    <mergeCell ref="JTN1:JTU1"/>
    <mergeCell ref="JQD1:JQK1"/>
    <mergeCell ref="JQL1:JQS1"/>
    <mergeCell ref="JQT1:JRA1"/>
    <mergeCell ref="JRB1:JRI1"/>
    <mergeCell ref="JRJ1:JRQ1"/>
    <mergeCell ref="JRR1:JRY1"/>
    <mergeCell ref="JOH1:JOO1"/>
    <mergeCell ref="JOP1:JOW1"/>
    <mergeCell ref="JOX1:JPE1"/>
    <mergeCell ref="JPF1:JPM1"/>
    <mergeCell ref="JPN1:JPU1"/>
    <mergeCell ref="JPV1:JQC1"/>
    <mergeCell ref="JML1:JMS1"/>
    <mergeCell ref="JMT1:JNA1"/>
    <mergeCell ref="JNB1:JNI1"/>
    <mergeCell ref="JNJ1:JNQ1"/>
    <mergeCell ref="JNR1:JNY1"/>
    <mergeCell ref="JNZ1:JOG1"/>
    <mergeCell ref="JKP1:JKW1"/>
    <mergeCell ref="JKX1:JLE1"/>
    <mergeCell ref="JLF1:JLM1"/>
    <mergeCell ref="JLN1:JLU1"/>
    <mergeCell ref="JLV1:JMC1"/>
    <mergeCell ref="JMD1:JMK1"/>
    <mergeCell ref="JIT1:JJA1"/>
    <mergeCell ref="JJB1:JJI1"/>
    <mergeCell ref="JJJ1:JJQ1"/>
    <mergeCell ref="JJR1:JJY1"/>
    <mergeCell ref="JJZ1:JKG1"/>
    <mergeCell ref="JKH1:JKO1"/>
    <mergeCell ref="JGX1:JHE1"/>
    <mergeCell ref="JHF1:JHM1"/>
    <mergeCell ref="JHN1:JHU1"/>
    <mergeCell ref="JHV1:JIC1"/>
    <mergeCell ref="JID1:JIK1"/>
    <mergeCell ref="JIL1:JIS1"/>
    <mergeCell ref="JFB1:JFI1"/>
    <mergeCell ref="JFJ1:JFQ1"/>
    <mergeCell ref="JFR1:JFY1"/>
    <mergeCell ref="JFZ1:JGG1"/>
    <mergeCell ref="JGH1:JGO1"/>
    <mergeCell ref="JGP1:JGW1"/>
    <mergeCell ref="JDF1:JDM1"/>
    <mergeCell ref="JDN1:JDU1"/>
    <mergeCell ref="JDV1:JEC1"/>
    <mergeCell ref="JED1:JEK1"/>
    <mergeCell ref="JEL1:JES1"/>
    <mergeCell ref="JET1:JFA1"/>
    <mergeCell ref="JBJ1:JBQ1"/>
    <mergeCell ref="JBR1:JBY1"/>
    <mergeCell ref="JBZ1:JCG1"/>
    <mergeCell ref="JCH1:JCO1"/>
    <mergeCell ref="JCP1:JCW1"/>
    <mergeCell ref="JCX1:JDE1"/>
    <mergeCell ref="IZN1:IZU1"/>
    <mergeCell ref="IZV1:JAC1"/>
    <mergeCell ref="JAD1:JAK1"/>
    <mergeCell ref="JAL1:JAS1"/>
    <mergeCell ref="JAT1:JBA1"/>
    <mergeCell ref="JBB1:JBI1"/>
    <mergeCell ref="IXR1:IXY1"/>
    <mergeCell ref="IXZ1:IYG1"/>
    <mergeCell ref="IYH1:IYO1"/>
    <mergeCell ref="IYP1:IYW1"/>
    <mergeCell ref="IYX1:IZE1"/>
    <mergeCell ref="IZF1:IZM1"/>
    <mergeCell ref="IVV1:IWC1"/>
    <mergeCell ref="IWD1:IWK1"/>
    <mergeCell ref="IWL1:IWS1"/>
    <mergeCell ref="IWT1:IXA1"/>
    <mergeCell ref="IXB1:IXI1"/>
    <mergeCell ref="IXJ1:IXQ1"/>
    <mergeCell ref="ITZ1:IUG1"/>
    <mergeCell ref="IUH1:IUO1"/>
    <mergeCell ref="IUP1:IUW1"/>
    <mergeCell ref="IUX1:IVE1"/>
    <mergeCell ref="IVF1:IVM1"/>
    <mergeCell ref="IVN1:IVU1"/>
    <mergeCell ref="ISD1:ISK1"/>
    <mergeCell ref="ISL1:ISS1"/>
    <mergeCell ref="IST1:ITA1"/>
    <mergeCell ref="ITB1:ITI1"/>
    <mergeCell ref="ITJ1:ITQ1"/>
    <mergeCell ref="ITR1:ITY1"/>
    <mergeCell ref="IQH1:IQO1"/>
    <mergeCell ref="IQP1:IQW1"/>
    <mergeCell ref="IQX1:IRE1"/>
    <mergeCell ref="IRF1:IRM1"/>
    <mergeCell ref="IRN1:IRU1"/>
    <mergeCell ref="IRV1:ISC1"/>
    <mergeCell ref="IOL1:IOS1"/>
    <mergeCell ref="IOT1:IPA1"/>
    <mergeCell ref="IPB1:IPI1"/>
    <mergeCell ref="IPJ1:IPQ1"/>
    <mergeCell ref="IPR1:IPY1"/>
    <mergeCell ref="IPZ1:IQG1"/>
    <mergeCell ref="IMP1:IMW1"/>
    <mergeCell ref="IMX1:INE1"/>
    <mergeCell ref="INF1:INM1"/>
    <mergeCell ref="INN1:INU1"/>
    <mergeCell ref="INV1:IOC1"/>
    <mergeCell ref="IOD1:IOK1"/>
    <mergeCell ref="IKT1:ILA1"/>
    <mergeCell ref="ILB1:ILI1"/>
    <mergeCell ref="ILJ1:ILQ1"/>
    <mergeCell ref="ILR1:ILY1"/>
    <mergeCell ref="ILZ1:IMG1"/>
    <mergeCell ref="IMH1:IMO1"/>
    <mergeCell ref="IIX1:IJE1"/>
    <mergeCell ref="IJF1:IJM1"/>
    <mergeCell ref="IJN1:IJU1"/>
    <mergeCell ref="IJV1:IKC1"/>
    <mergeCell ref="IKD1:IKK1"/>
    <mergeCell ref="IKL1:IKS1"/>
    <mergeCell ref="IHB1:IHI1"/>
    <mergeCell ref="IHJ1:IHQ1"/>
    <mergeCell ref="IHR1:IHY1"/>
    <mergeCell ref="IHZ1:IIG1"/>
    <mergeCell ref="IIH1:IIO1"/>
    <mergeCell ref="IIP1:IIW1"/>
    <mergeCell ref="IFF1:IFM1"/>
    <mergeCell ref="IFN1:IFU1"/>
    <mergeCell ref="IFV1:IGC1"/>
    <mergeCell ref="IGD1:IGK1"/>
    <mergeCell ref="IGL1:IGS1"/>
    <mergeCell ref="IGT1:IHA1"/>
    <mergeCell ref="IDJ1:IDQ1"/>
    <mergeCell ref="IDR1:IDY1"/>
    <mergeCell ref="IDZ1:IEG1"/>
    <mergeCell ref="IEH1:IEO1"/>
    <mergeCell ref="IEP1:IEW1"/>
    <mergeCell ref="IEX1:IFE1"/>
    <mergeCell ref="IBN1:IBU1"/>
    <mergeCell ref="IBV1:ICC1"/>
    <mergeCell ref="ICD1:ICK1"/>
    <mergeCell ref="ICL1:ICS1"/>
    <mergeCell ref="ICT1:IDA1"/>
    <mergeCell ref="IDB1:IDI1"/>
    <mergeCell ref="HZR1:HZY1"/>
    <mergeCell ref="HZZ1:IAG1"/>
    <mergeCell ref="IAH1:IAO1"/>
    <mergeCell ref="IAP1:IAW1"/>
    <mergeCell ref="IAX1:IBE1"/>
    <mergeCell ref="IBF1:IBM1"/>
    <mergeCell ref="HXV1:HYC1"/>
    <mergeCell ref="HYD1:HYK1"/>
    <mergeCell ref="HYL1:HYS1"/>
    <mergeCell ref="HYT1:HZA1"/>
    <mergeCell ref="HZB1:HZI1"/>
    <mergeCell ref="HZJ1:HZQ1"/>
    <mergeCell ref="HVZ1:HWG1"/>
    <mergeCell ref="HWH1:HWO1"/>
    <mergeCell ref="HWP1:HWW1"/>
    <mergeCell ref="HWX1:HXE1"/>
    <mergeCell ref="HXF1:HXM1"/>
    <mergeCell ref="HXN1:HXU1"/>
    <mergeCell ref="HUD1:HUK1"/>
    <mergeCell ref="HUL1:HUS1"/>
    <mergeCell ref="HUT1:HVA1"/>
    <mergeCell ref="HVB1:HVI1"/>
    <mergeCell ref="HVJ1:HVQ1"/>
    <mergeCell ref="HVR1:HVY1"/>
    <mergeCell ref="HSH1:HSO1"/>
    <mergeCell ref="HSP1:HSW1"/>
    <mergeCell ref="HSX1:HTE1"/>
    <mergeCell ref="HTF1:HTM1"/>
    <mergeCell ref="HTN1:HTU1"/>
    <mergeCell ref="HTV1:HUC1"/>
    <mergeCell ref="HQL1:HQS1"/>
    <mergeCell ref="HQT1:HRA1"/>
    <mergeCell ref="HRB1:HRI1"/>
    <mergeCell ref="HRJ1:HRQ1"/>
    <mergeCell ref="HRR1:HRY1"/>
    <mergeCell ref="HRZ1:HSG1"/>
    <mergeCell ref="HOP1:HOW1"/>
    <mergeCell ref="HOX1:HPE1"/>
    <mergeCell ref="HPF1:HPM1"/>
    <mergeCell ref="HPN1:HPU1"/>
    <mergeCell ref="HPV1:HQC1"/>
    <mergeCell ref="HQD1:HQK1"/>
    <mergeCell ref="HMT1:HNA1"/>
    <mergeCell ref="HNB1:HNI1"/>
    <mergeCell ref="HNJ1:HNQ1"/>
    <mergeCell ref="HNR1:HNY1"/>
    <mergeCell ref="HNZ1:HOG1"/>
    <mergeCell ref="HOH1:HOO1"/>
    <mergeCell ref="HKX1:HLE1"/>
    <mergeCell ref="HLF1:HLM1"/>
    <mergeCell ref="HLN1:HLU1"/>
    <mergeCell ref="HLV1:HMC1"/>
    <mergeCell ref="HMD1:HMK1"/>
    <mergeCell ref="HML1:HMS1"/>
    <mergeCell ref="HJB1:HJI1"/>
    <mergeCell ref="HJJ1:HJQ1"/>
    <mergeCell ref="HJR1:HJY1"/>
    <mergeCell ref="HJZ1:HKG1"/>
    <mergeCell ref="HKH1:HKO1"/>
    <mergeCell ref="HKP1:HKW1"/>
    <mergeCell ref="HHF1:HHM1"/>
    <mergeCell ref="HHN1:HHU1"/>
    <mergeCell ref="HHV1:HIC1"/>
    <mergeCell ref="HID1:HIK1"/>
    <mergeCell ref="HIL1:HIS1"/>
    <mergeCell ref="HIT1:HJA1"/>
    <mergeCell ref="HFJ1:HFQ1"/>
    <mergeCell ref="HFR1:HFY1"/>
    <mergeCell ref="HFZ1:HGG1"/>
    <mergeCell ref="HGH1:HGO1"/>
    <mergeCell ref="HGP1:HGW1"/>
    <mergeCell ref="HGX1:HHE1"/>
    <mergeCell ref="HDN1:HDU1"/>
    <mergeCell ref="HDV1:HEC1"/>
    <mergeCell ref="HED1:HEK1"/>
    <mergeCell ref="HEL1:HES1"/>
    <mergeCell ref="HET1:HFA1"/>
    <mergeCell ref="HFB1:HFI1"/>
    <mergeCell ref="HBR1:HBY1"/>
    <mergeCell ref="HBZ1:HCG1"/>
    <mergeCell ref="HCH1:HCO1"/>
    <mergeCell ref="HCP1:HCW1"/>
    <mergeCell ref="HCX1:HDE1"/>
    <mergeCell ref="HDF1:HDM1"/>
    <mergeCell ref="GZV1:HAC1"/>
    <mergeCell ref="HAD1:HAK1"/>
    <mergeCell ref="HAL1:HAS1"/>
    <mergeCell ref="HAT1:HBA1"/>
    <mergeCell ref="HBB1:HBI1"/>
    <mergeCell ref="HBJ1:HBQ1"/>
    <mergeCell ref="GXZ1:GYG1"/>
    <mergeCell ref="GYH1:GYO1"/>
    <mergeCell ref="GYP1:GYW1"/>
    <mergeCell ref="GYX1:GZE1"/>
    <mergeCell ref="GZF1:GZM1"/>
    <mergeCell ref="GZN1:GZU1"/>
    <mergeCell ref="GWD1:GWK1"/>
    <mergeCell ref="GWL1:GWS1"/>
    <mergeCell ref="GWT1:GXA1"/>
    <mergeCell ref="GXB1:GXI1"/>
    <mergeCell ref="GXJ1:GXQ1"/>
    <mergeCell ref="GXR1:GXY1"/>
    <mergeCell ref="GUH1:GUO1"/>
    <mergeCell ref="GUP1:GUW1"/>
    <mergeCell ref="GUX1:GVE1"/>
    <mergeCell ref="GVF1:GVM1"/>
    <mergeCell ref="GVN1:GVU1"/>
    <mergeCell ref="GVV1:GWC1"/>
    <mergeCell ref="GSL1:GSS1"/>
    <mergeCell ref="GST1:GTA1"/>
    <mergeCell ref="GTB1:GTI1"/>
    <mergeCell ref="GTJ1:GTQ1"/>
    <mergeCell ref="GTR1:GTY1"/>
    <mergeCell ref="GTZ1:GUG1"/>
    <mergeCell ref="GQP1:GQW1"/>
    <mergeCell ref="GQX1:GRE1"/>
    <mergeCell ref="GRF1:GRM1"/>
    <mergeCell ref="GRN1:GRU1"/>
    <mergeCell ref="GRV1:GSC1"/>
    <mergeCell ref="GSD1:GSK1"/>
    <mergeCell ref="GOT1:GPA1"/>
    <mergeCell ref="GPB1:GPI1"/>
    <mergeCell ref="GPJ1:GPQ1"/>
    <mergeCell ref="GPR1:GPY1"/>
    <mergeCell ref="GPZ1:GQG1"/>
    <mergeCell ref="GQH1:GQO1"/>
    <mergeCell ref="GMX1:GNE1"/>
    <mergeCell ref="GNF1:GNM1"/>
    <mergeCell ref="GNN1:GNU1"/>
    <mergeCell ref="GNV1:GOC1"/>
    <mergeCell ref="GOD1:GOK1"/>
    <mergeCell ref="GOL1:GOS1"/>
    <mergeCell ref="GLB1:GLI1"/>
    <mergeCell ref="GLJ1:GLQ1"/>
    <mergeCell ref="GLR1:GLY1"/>
    <mergeCell ref="GLZ1:GMG1"/>
    <mergeCell ref="GMH1:GMO1"/>
    <mergeCell ref="GMP1:GMW1"/>
    <mergeCell ref="GJF1:GJM1"/>
    <mergeCell ref="GJN1:GJU1"/>
    <mergeCell ref="GJV1:GKC1"/>
    <mergeCell ref="GKD1:GKK1"/>
    <mergeCell ref="GKL1:GKS1"/>
    <mergeCell ref="GKT1:GLA1"/>
    <mergeCell ref="GHJ1:GHQ1"/>
    <mergeCell ref="GHR1:GHY1"/>
    <mergeCell ref="GHZ1:GIG1"/>
    <mergeCell ref="GIH1:GIO1"/>
    <mergeCell ref="GIP1:GIW1"/>
    <mergeCell ref="GIX1:GJE1"/>
    <mergeCell ref="GFN1:GFU1"/>
    <mergeCell ref="GFV1:GGC1"/>
    <mergeCell ref="GGD1:GGK1"/>
    <mergeCell ref="GGL1:GGS1"/>
    <mergeCell ref="GGT1:GHA1"/>
    <mergeCell ref="GHB1:GHI1"/>
    <mergeCell ref="GDR1:GDY1"/>
    <mergeCell ref="GDZ1:GEG1"/>
    <mergeCell ref="GEH1:GEO1"/>
    <mergeCell ref="GEP1:GEW1"/>
    <mergeCell ref="GEX1:GFE1"/>
    <mergeCell ref="GFF1:GFM1"/>
    <mergeCell ref="GBV1:GCC1"/>
    <mergeCell ref="GCD1:GCK1"/>
    <mergeCell ref="GCL1:GCS1"/>
    <mergeCell ref="GCT1:GDA1"/>
    <mergeCell ref="GDB1:GDI1"/>
    <mergeCell ref="GDJ1:GDQ1"/>
    <mergeCell ref="FZZ1:GAG1"/>
    <mergeCell ref="GAH1:GAO1"/>
    <mergeCell ref="GAP1:GAW1"/>
    <mergeCell ref="GAX1:GBE1"/>
    <mergeCell ref="GBF1:GBM1"/>
    <mergeCell ref="GBN1:GBU1"/>
    <mergeCell ref="FYD1:FYK1"/>
    <mergeCell ref="FYL1:FYS1"/>
    <mergeCell ref="FYT1:FZA1"/>
    <mergeCell ref="FZB1:FZI1"/>
    <mergeCell ref="FZJ1:FZQ1"/>
    <mergeCell ref="FZR1:FZY1"/>
    <mergeCell ref="FWH1:FWO1"/>
    <mergeCell ref="FWP1:FWW1"/>
    <mergeCell ref="FWX1:FXE1"/>
    <mergeCell ref="FXF1:FXM1"/>
    <mergeCell ref="FXN1:FXU1"/>
    <mergeCell ref="FXV1:FYC1"/>
    <mergeCell ref="FUL1:FUS1"/>
    <mergeCell ref="FUT1:FVA1"/>
    <mergeCell ref="FVB1:FVI1"/>
    <mergeCell ref="FVJ1:FVQ1"/>
    <mergeCell ref="FVR1:FVY1"/>
    <mergeCell ref="FVZ1:FWG1"/>
    <mergeCell ref="FSP1:FSW1"/>
    <mergeCell ref="FSX1:FTE1"/>
    <mergeCell ref="FTF1:FTM1"/>
    <mergeCell ref="FTN1:FTU1"/>
    <mergeCell ref="FTV1:FUC1"/>
    <mergeCell ref="FUD1:FUK1"/>
    <mergeCell ref="FQT1:FRA1"/>
    <mergeCell ref="FRB1:FRI1"/>
    <mergeCell ref="FRJ1:FRQ1"/>
    <mergeCell ref="FRR1:FRY1"/>
    <mergeCell ref="FRZ1:FSG1"/>
    <mergeCell ref="FSH1:FSO1"/>
    <mergeCell ref="FOX1:FPE1"/>
    <mergeCell ref="FPF1:FPM1"/>
    <mergeCell ref="FPN1:FPU1"/>
    <mergeCell ref="FPV1:FQC1"/>
    <mergeCell ref="FQD1:FQK1"/>
    <mergeCell ref="FQL1:FQS1"/>
    <mergeCell ref="FNB1:FNI1"/>
    <mergeCell ref="FNJ1:FNQ1"/>
    <mergeCell ref="FNR1:FNY1"/>
    <mergeCell ref="FNZ1:FOG1"/>
    <mergeCell ref="FOH1:FOO1"/>
    <mergeCell ref="FOP1:FOW1"/>
    <mergeCell ref="FLF1:FLM1"/>
    <mergeCell ref="FLN1:FLU1"/>
    <mergeCell ref="FLV1:FMC1"/>
    <mergeCell ref="FMD1:FMK1"/>
    <mergeCell ref="FML1:FMS1"/>
    <mergeCell ref="FMT1:FNA1"/>
    <mergeCell ref="FJJ1:FJQ1"/>
    <mergeCell ref="FJR1:FJY1"/>
    <mergeCell ref="FJZ1:FKG1"/>
    <mergeCell ref="FKH1:FKO1"/>
    <mergeCell ref="FKP1:FKW1"/>
    <mergeCell ref="FKX1:FLE1"/>
    <mergeCell ref="FHN1:FHU1"/>
    <mergeCell ref="FHV1:FIC1"/>
    <mergeCell ref="FID1:FIK1"/>
    <mergeCell ref="FIL1:FIS1"/>
    <mergeCell ref="FIT1:FJA1"/>
    <mergeCell ref="FJB1:FJI1"/>
    <mergeCell ref="FFR1:FFY1"/>
    <mergeCell ref="FFZ1:FGG1"/>
    <mergeCell ref="FGH1:FGO1"/>
    <mergeCell ref="FGP1:FGW1"/>
    <mergeCell ref="FGX1:FHE1"/>
    <mergeCell ref="FHF1:FHM1"/>
    <mergeCell ref="FDV1:FEC1"/>
    <mergeCell ref="FED1:FEK1"/>
    <mergeCell ref="FEL1:FES1"/>
    <mergeCell ref="FET1:FFA1"/>
    <mergeCell ref="FFB1:FFI1"/>
    <mergeCell ref="FFJ1:FFQ1"/>
    <mergeCell ref="FBZ1:FCG1"/>
    <mergeCell ref="FCH1:FCO1"/>
    <mergeCell ref="FCP1:FCW1"/>
    <mergeCell ref="FCX1:FDE1"/>
    <mergeCell ref="FDF1:FDM1"/>
    <mergeCell ref="FDN1:FDU1"/>
    <mergeCell ref="FAD1:FAK1"/>
    <mergeCell ref="FAL1:FAS1"/>
    <mergeCell ref="FAT1:FBA1"/>
    <mergeCell ref="FBB1:FBI1"/>
    <mergeCell ref="FBJ1:FBQ1"/>
    <mergeCell ref="FBR1:FBY1"/>
    <mergeCell ref="EYH1:EYO1"/>
    <mergeCell ref="EYP1:EYW1"/>
    <mergeCell ref="EYX1:EZE1"/>
    <mergeCell ref="EZF1:EZM1"/>
    <mergeCell ref="EZN1:EZU1"/>
    <mergeCell ref="EZV1:FAC1"/>
    <mergeCell ref="EWL1:EWS1"/>
    <mergeCell ref="EWT1:EXA1"/>
    <mergeCell ref="EXB1:EXI1"/>
    <mergeCell ref="EXJ1:EXQ1"/>
    <mergeCell ref="EXR1:EXY1"/>
    <mergeCell ref="EXZ1:EYG1"/>
    <mergeCell ref="EUP1:EUW1"/>
    <mergeCell ref="EUX1:EVE1"/>
    <mergeCell ref="EVF1:EVM1"/>
    <mergeCell ref="EVN1:EVU1"/>
    <mergeCell ref="EVV1:EWC1"/>
    <mergeCell ref="EWD1:EWK1"/>
    <mergeCell ref="EST1:ETA1"/>
    <mergeCell ref="ETB1:ETI1"/>
    <mergeCell ref="ETJ1:ETQ1"/>
    <mergeCell ref="ETR1:ETY1"/>
    <mergeCell ref="ETZ1:EUG1"/>
    <mergeCell ref="EUH1:EUO1"/>
    <mergeCell ref="EQX1:ERE1"/>
    <mergeCell ref="ERF1:ERM1"/>
    <mergeCell ref="ERN1:ERU1"/>
    <mergeCell ref="ERV1:ESC1"/>
    <mergeCell ref="ESD1:ESK1"/>
    <mergeCell ref="ESL1:ESS1"/>
    <mergeCell ref="EPB1:EPI1"/>
    <mergeCell ref="EPJ1:EPQ1"/>
    <mergeCell ref="EPR1:EPY1"/>
    <mergeCell ref="EPZ1:EQG1"/>
    <mergeCell ref="EQH1:EQO1"/>
    <mergeCell ref="EQP1:EQW1"/>
    <mergeCell ref="ENF1:ENM1"/>
    <mergeCell ref="ENN1:ENU1"/>
    <mergeCell ref="ENV1:EOC1"/>
    <mergeCell ref="EOD1:EOK1"/>
    <mergeCell ref="EOL1:EOS1"/>
    <mergeCell ref="EOT1:EPA1"/>
    <mergeCell ref="ELJ1:ELQ1"/>
    <mergeCell ref="ELR1:ELY1"/>
    <mergeCell ref="ELZ1:EMG1"/>
    <mergeCell ref="EMH1:EMO1"/>
    <mergeCell ref="EMP1:EMW1"/>
    <mergeCell ref="EMX1:ENE1"/>
    <mergeCell ref="EJN1:EJU1"/>
    <mergeCell ref="EJV1:EKC1"/>
    <mergeCell ref="EKD1:EKK1"/>
    <mergeCell ref="EKL1:EKS1"/>
    <mergeCell ref="EKT1:ELA1"/>
    <mergeCell ref="ELB1:ELI1"/>
    <mergeCell ref="EHR1:EHY1"/>
    <mergeCell ref="EHZ1:EIG1"/>
    <mergeCell ref="EIH1:EIO1"/>
    <mergeCell ref="EIP1:EIW1"/>
    <mergeCell ref="EIX1:EJE1"/>
    <mergeCell ref="EJF1:EJM1"/>
    <mergeCell ref="EFV1:EGC1"/>
    <mergeCell ref="EGD1:EGK1"/>
    <mergeCell ref="EGL1:EGS1"/>
    <mergeCell ref="EGT1:EHA1"/>
    <mergeCell ref="EHB1:EHI1"/>
    <mergeCell ref="EHJ1:EHQ1"/>
    <mergeCell ref="EDZ1:EEG1"/>
    <mergeCell ref="EEH1:EEO1"/>
    <mergeCell ref="EEP1:EEW1"/>
    <mergeCell ref="EEX1:EFE1"/>
    <mergeCell ref="EFF1:EFM1"/>
    <mergeCell ref="EFN1:EFU1"/>
    <mergeCell ref="ECD1:ECK1"/>
    <mergeCell ref="ECL1:ECS1"/>
    <mergeCell ref="ECT1:EDA1"/>
    <mergeCell ref="EDB1:EDI1"/>
    <mergeCell ref="EDJ1:EDQ1"/>
    <mergeCell ref="EDR1:EDY1"/>
    <mergeCell ref="EAH1:EAO1"/>
    <mergeCell ref="EAP1:EAW1"/>
    <mergeCell ref="EAX1:EBE1"/>
    <mergeCell ref="EBF1:EBM1"/>
    <mergeCell ref="EBN1:EBU1"/>
    <mergeCell ref="EBV1:ECC1"/>
    <mergeCell ref="DYL1:DYS1"/>
    <mergeCell ref="DYT1:DZA1"/>
    <mergeCell ref="DZB1:DZI1"/>
    <mergeCell ref="DZJ1:DZQ1"/>
    <mergeCell ref="DZR1:DZY1"/>
    <mergeCell ref="DZZ1:EAG1"/>
    <mergeCell ref="DWP1:DWW1"/>
    <mergeCell ref="DWX1:DXE1"/>
    <mergeCell ref="DXF1:DXM1"/>
    <mergeCell ref="DXN1:DXU1"/>
    <mergeCell ref="DXV1:DYC1"/>
    <mergeCell ref="DYD1:DYK1"/>
    <mergeCell ref="DUT1:DVA1"/>
    <mergeCell ref="DVB1:DVI1"/>
    <mergeCell ref="DVJ1:DVQ1"/>
    <mergeCell ref="DVR1:DVY1"/>
    <mergeCell ref="DVZ1:DWG1"/>
    <mergeCell ref="DWH1:DWO1"/>
    <mergeCell ref="DSX1:DTE1"/>
    <mergeCell ref="DTF1:DTM1"/>
    <mergeCell ref="DTN1:DTU1"/>
    <mergeCell ref="DTV1:DUC1"/>
    <mergeCell ref="DUD1:DUK1"/>
    <mergeCell ref="DUL1:DUS1"/>
    <mergeCell ref="DRB1:DRI1"/>
    <mergeCell ref="DRJ1:DRQ1"/>
    <mergeCell ref="DRR1:DRY1"/>
    <mergeCell ref="DRZ1:DSG1"/>
    <mergeCell ref="DSH1:DSO1"/>
    <mergeCell ref="DSP1:DSW1"/>
    <mergeCell ref="DPF1:DPM1"/>
    <mergeCell ref="DPN1:DPU1"/>
    <mergeCell ref="DPV1:DQC1"/>
    <mergeCell ref="DQD1:DQK1"/>
    <mergeCell ref="DQL1:DQS1"/>
    <mergeCell ref="DQT1:DRA1"/>
    <mergeCell ref="DNJ1:DNQ1"/>
    <mergeCell ref="DNR1:DNY1"/>
    <mergeCell ref="DNZ1:DOG1"/>
    <mergeCell ref="DOH1:DOO1"/>
    <mergeCell ref="DOP1:DOW1"/>
    <mergeCell ref="DOX1:DPE1"/>
    <mergeCell ref="DLN1:DLU1"/>
    <mergeCell ref="DLV1:DMC1"/>
    <mergeCell ref="DMD1:DMK1"/>
    <mergeCell ref="DML1:DMS1"/>
    <mergeCell ref="DMT1:DNA1"/>
    <mergeCell ref="DNB1:DNI1"/>
    <mergeCell ref="DJR1:DJY1"/>
    <mergeCell ref="DJZ1:DKG1"/>
    <mergeCell ref="DKH1:DKO1"/>
    <mergeCell ref="DKP1:DKW1"/>
    <mergeCell ref="DKX1:DLE1"/>
    <mergeCell ref="DLF1:DLM1"/>
    <mergeCell ref="DHV1:DIC1"/>
    <mergeCell ref="DID1:DIK1"/>
    <mergeCell ref="DIL1:DIS1"/>
    <mergeCell ref="DIT1:DJA1"/>
    <mergeCell ref="DJB1:DJI1"/>
    <mergeCell ref="DJJ1:DJQ1"/>
    <mergeCell ref="DFZ1:DGG1"/>
    <mergeCell ref="DGH1:DGO1"/>
    <mergeCell ref="DGP1:DGW1"/>
    <mergeCell ref="DGX1:DHE1"/>
    <mergeCell ref="DHF1:DHM1"/>
    <mergeCell ref="DHN1:DHU1"/>
    <mergeCell ref="DED1:DEK1"/>
    <mergeCell ref="DEL1:DES1"/>
    <mergeCell ref="DET1:DFA1"/>
    <mergeCell ref="DFB1:DFI1"/>
    <mergeCell ref="DFJ1:DFQ1"/>
    <mergeCell ref="DFR1:DFY1"/>
    <mergeCell ref="DCH1:DCO1"/>
    <mergeCell ref="DCP1:DCW1"/>
    <mergeCell ref="DCX1:DDE1"/>
    <mergeCell ref="DDF1:DDM1"/>
    <mergeCell ref="DDN1:DDU1"/>
    <mergeCell ref="DDV1:DEC1"/>
    <mergeCell ref="DAL1:DAS1"/>
    <mergeCell ref="DAT1:DBA1"/>
    <mergeCell ref="DBB1:DBI1"/>
    <mergeCell ref="DBJ1:DBQ1"/>
    <mergeCell ref="DBR1:DBY1"/>
    <mergeCell ref="DBZ1:DCG1"/>
    <mergeCell ref="CYP1:CYW1"/>
    <mergeCell ref="CYX1:CZE1"/>
    <mergeCell ref="CZF1:CZM1"/>
    <mergeCell ref="CZN1:CZU1"/>
    <mergeCell ref="CZV1:DAC1"/>
    <mergeCell ref="DAD1:DAK1"/>
    <mergeCell ref="CWT1:CXA1"/>
    <mergeCell ref="CXB1:CXI1"/>
    <mergeCell ref="CXJ1:CXQ1"/>
    <mergeCell ref="CXR1:CXY1"/>
    <mergeCell ref="CXZ1:CYG1"/>
    <mergeCell ref="CYH1:CYO1"/>
    <mergeCell ref="CUX1:CVE1"/>
    <mergeCell ref="CVF1:CVM1"/>
    <mergeCell ref="CVN1:CVU1"/>
    <mergeCell ref="CVV1:CWC1"/>
    <mergeCell ref="CWD1:CWK1"/>
    <mergeCell ref="CWL1:CWS1"/>
    <mergeCell ref="CTB1:CTI1"/>
    <mergeCell ref="CTJ1:CTQ1"/>
    <mergeCell ref="CTR1:CTY1"/>
    <mergeCell ref="CTZ1:CUG1"/>
    <mergeCell ref="CUH1:CUO1"/>
    <mergeCell ref="CUP1:CUW1"/>
    <mergeCell ref="CRF1:CRM1"/>
    <mergeCell ref="CRN1:CRU1"/>
    <mergeCell ref="CRV1:CSC1"/>
    <mergeCell ref="CSD1:CSK1"/>
    <mergeCell ref="CSL1:CSS1"/>
    <mergeCell ref="CST1:CTA1"/>
    <mergeCell ref="CPJ1:CPQ1"/>
    <mergeCell ref="CPR1:CPY1"/>
    <mergeCell ref="CPZ1:CQG1"/>
    <mergeCell ref="CQH1:CQO1"/>
    <mergeCell ref="CQP1:CQW1"/>
    <mergeCell ref="CQX1:CRE1"/>
    <mergeCell ref="CNN1:CNU1"/>
    <mergeCell ref="CNV1:COC1"/>
    <mergeCell ref="COD1:COK1"/>
    <mergeCell ref="COL1:COS1"/>
    <mergeCell ref="COT1:CPA1"/>
    <mergeCell ref="CPB1:CPI1"/>
    <mergeCell ref="CLR1:CLY1"/>
    <mergeCell ref="CLZ1:CMG1"/>
    <mergeCell ref="CMH1:CMO1"/>
    <mergeCell ref="CMP1:CMW1"/>
    <mergeCell ref="CMX1:CNE1"/>
    <mergeCell ref="CNF1:CNM1"/>
    <mergeCell ref="CJV1:CKC1"/>
    <mergeCell ref="CKD1:CKK1"/>
    <mergeCell ref="CKL1:CKS1"/>
    <mergeCell ref="CKT1:CLA1"/>
    <mergeCell ref="CLB1:CLI1"/>
    <mergeCell ref="CLJ1:CLQ1"/>
    <mergeCell ref="CHZ1:CIG1"/>
    <mergeCell ref="CIH1:CIO1"/>
    <mergeCell ref="CIP1:CIW1"/>
    <mergeCell ref="CIX1:CJE1"/>
    <mergeCell ref="CJF1:CJM1"/>
    <mergeCell ref="CJN1:CJU1"/>
    <mergeCell ref="CGD1:CGK1"/>
    <mergeCell ref="CGL1:CGS1"/>
    <mergeCell ref="CGT1:CHA1"/>
    <mergeCell ref="CHB1:CHI1"/>
    <mergeCell ref="CHJ1:CHQ1"/>
    <mergeCell ref="CHR1:CHY1"/>
    <mergeCell ref="CEH1:CEO1"/>
    <mergeCell ref="CEP1:CEW1"/>
    <mergeCell ref="CEX1:CFE1"/>
    <mergeCell ref="CFF1:CFM1"/>
    <mergeCell ref="CFN1:CFU1"/>
    <mergeCell ref="CFV1:CGC1"/>
    <mergeCell ref="CCL1:CCS1"/>
    <mergeCell ref="CCT1:CDA1"/>
    <mergeCell ref="CDB1:CDI1"/>
    <mergeCell ref="CDJ1:CDQ1"/>
    <mergeCell ref="CDR1:CDY1"/>
    <mergeCell ref="CDZ1:CEG1"/>
    <mergeCell ref="CAP1:CAW1"/>
    <mergeCell ref="CAX1:CBE1"/>
    <mergeCell ref="CBF1:CBM1"/>
    <mergeCell ref="CBN1:CBU1"/>
    <mergeCell ref="CBV1:CCC1"/>
    <mergeCell ref="CCD1:CCK1"/>
    <mergeCell ref="BYT1:BZA1"/>
    <mergeCell ref="BZB1:BZI1"/>
    <mergeCell ref="BZJ1:BZQ1"/>
    <mergeCell ref="BZR1:BZY1"/>
    <mergeCell ref="BZZ1:CAG1"/>
    <mergeCell ref="CAH1:CAO1"/>
    <mergeCell ref="BWX1:BXE1"/>
    <mergeCell ref="BXF1:BXM1"/>
    <mergeCell ref="BXN1:BXU1"/>
    <mergeCell ref="BXV1:BYC1"/>
    <mergeCell ref="BYD1:BYK1"/>
    <mergeCell ref="BYL1:BYS1"/>
    <mergeCell ref="BVB1:BVI1"/>
    <mergeCell ref="BVJ1:BVQ1"/>
    <mergeCell ref="BVR1:BVY1"/>
    <mergeCell ref="BVZ1:BWG1"/>
    <mergeCell ref="BWH1:BWO1"/>
    <mergeCell ref="BWP1:BWW1"/>
    <mergeCell ref="BTF1:BTM1"/>
    <mergeCell ref="BTN1:BTU1"/>
    <mergeCell ref="BTV1:BUC1"/>
    <mergeCell ref="BUD1:BUK1"/>
    <mergeCell ref="BUL1:BUS1"/>
    <mergeCell ref="BUT1:BVA1"/>
    <mergeCell ref="BRJ1:BRQ1"/>
    <mergeCell ref="BRR1:BRY1"/>
    <mergeCell ref="BRZ1:BSG1"/>
    <mergeCell ref="BSH1:BSO1"/>
    <mergeCell ref="BSP1:BSW1"/>
    <mergeCell ref="BSX1:BTE1"/>
    <mergeCell ref="BPN1:BPU1"/>
    <mergeCell ref="BPV1:BQC1"/>
    <mergeCell ref="BQD1:BQK1"/>
    <mergeCell ref="BQL1:BQS1"/>
    <mergeCell ref="BQT1:BRA1"/>
    <mergeCell ref="BRB1:BRI1"/>
    <mergeCell ref="BNR1:BNY1"/>
    <mergeCell ref="BNZ1:BOG1"/>
    <mergeCell ref="BOH1:BOO1"/>
    <mergeCell ref="BOP1:BOW1"/>
    <mergeCell ref="BOX1:BPE1"/>
    <mergeCell ref="BPF1:BPM1"/>
    <mergeCell ref="BLV1:BMC1"/>
    <mergeCell ref="BMD1:BMK1"/>
    <mergeCell ref="BML1:BMS1"/>
    <mergeCell ref="BMT1:BNA1"/>
    <mergeCell ref="BNB1:BNI1"/>
    <mergeCell ref="BNJ1:BNQ1"/>
    <mergeCell ref="BJZ1:BKG1"/>
    <mergeCell ref="BKH1:BKO1"/>
    <mergeCell ref="BKP1:BKW1"/>
    <mergeCell ref="BKX1:BLE1"/>
    <mergeCell ref="BLF1:BLM1"/>
    <mergeCell ref="BLN1:BLU1"/>
    <mergeCell ref="BID1:BIK1"/>
    <mergeCell ref="BIL1:BIS1"/>
    <mergeCell ref="BIT1:BJA1"/>
    <mergeCell ref="BJB1:BJI1"/>
    <mergeCell ref="BJJ1:BJQ1"/>
    <mergeCell ref="BJR1:BJY1"/>
    <mergeCell ref="BGH1:BGO1"/>
    <mergeCell ref="BGP1:BGW1"/>
    <mergeCell ref="BGX1:BHE1"/>
    <mergeCell ref="BHF1:BHM1"/>
    <mergeCell ref="BHN1:BHU1"/>
    <mergeCell ref="BHV1:BIC1"/>
    <mergeCell ref="BEL1:BES1"/>
    <mergeCell ref="BET1:BFA1"/>
    <mergeCell ref="BFB1:BFI1"/>
    <mergeCell ref="BFJ1:BFQ1"/>
    <mergeCell ref="BFR1:BFY1"/>
    <mergeCell ref="BFZ1:BGG1"/>
    <mergeCell ref="BCP1:BCW1"/>
    <mergeCell ref="BCX1:BDE1"/>
    <mergeCell ref="BDF1:BDM1"/>
    <mergeCell ref="BDN1:BDU1"/>
    <mergeCell ref="BDV1:BEC1"/>
    <mergeCell ref="BED1:BEK1"/>
    <mergeCell ref="BAT1:BBA1"/>
    <mergeCell ref="BBB1:BBI1"/>
    <mergeCell ref="BBJ1:BBQ1"/>
    <mergeCell ref="BBR1:BBY1"/>
    <mergeCell ref="BBZ1:BCG1"/>
    <mergeCell ref="BCH1:BCO1"/>
    <mergeCell ref="AYX1:AZE1"/>
    <mergeCell ref="AZF1:AZM1"/>
    <mergeCell ref="AZN1:AZU1"/>
    <mergeCell ref="AZV1:BAC1"/>
    <mergeCell ref="BAD1:BAK1"/>
    <mergeCell ref="BAL1:BAS1"/>
    <mergeCell ref="AXB1:AXI1"/>
    <mergeCell ref="AXJ1:AXQ1"/>
    <mergeCell ref="AXR1:AXY1"/>
    <mergeCell ref="AXZ1:AYG1"/>
    <mergeCell ref="AYH1:AYO1"/>
    <mergeCell ref="AYP1:AYW1"/>
    <mergeCell ref="AVF1:AVM1"/>
    <mergeCell ref="AVN1:AVU1"/>
    <mergeCell ref="AVV1:AWC1"/>
    <mergeCell ref="AWD1:AWK1"/>
    <mergeCell ref="AWL1:AWS1"/>
    <mergeCell ref="AWT1:AXA1"/>
    <mergeCell ref="ATJ1:ATQ1"/>
    <mergeCell ref="ATR1:ATY1"/>
    <mergeCell ref="ATZ1:AUG1"/>
    <mergeCell ref="AUH1:AUO1"/>
    <mergeCell ref="AUP1:AUW1"/>
    <mergeCell ref="AUX1:AVE1"/>
    <mergeCell ref="ARN1:ARU1"/>
    <mergeCell ref="ARV1:ASC1"/>
    <mergeCell ref="ASD1:ASK1"/>
    <mergeCell ref="ASL1:ASS1"/>
    <mergeCell ref="AST1:ATA1"/>
    <mergeCell ref="ATB1:ATI1"/>
    <mergeCell ref="APR1:APY1"/>
    <mergeCell ref="APZ1:AQG1"/>
    <mergeCell ref="AQH1:AQO1"/>
    <mergeCell ref="AQP1:AQW1"/>
    <mergeCell ref="AQX1:ARE1"/>
    <mergeCell ref="ARF1:ARM1"/>
    <mergeCell ref="ANV1:AOC1"/>
    <mergeCell ref="AOD1:AOK1"/>
    <mergeCell ref="AOL1:AOS1"/>
    <mergeCell ref="AOT1:APA1"/>
    <mergeCell ref="APB1:API1"/>
    <mergeCell ref="APJ1:APQ1"/>
    <mergeCell ref="ALZ1:AMG1"/>
    <mergeCell ref="AMH1:AMO1"/>
    <mergeCell ref="AMP1:AMW1"/>
    <mergeCell ref="AMX1:ANE1"/>
    <mergeCell ref="ANF1:ANM1"/>
    <mergeCell ref="ANN1:ANU1"/>
    <mergeCell ref="AKL1:AKS1"/>
    <mergeCell ref="AKT1:ALA1"/>
    <mergeCell ref="ALB1:ALI1"/>
    <mergeCell ref="ALJ1:ALQ1"/>
    <mergeCell ref="ALR1:ALY1"/>
    <mergeCell ref="AIH1:AIO1"/>
    <mergeCell ref="AIP1:AIW1"/>
    <mergeCell ref="AIX1:AJE1"/>
    <mergeCell ref="AJF1:AJM1"/>
    <mergeCell ref="AJN1:AJU1"/>
    <mergeCell ref="AJV1:AKC1"/>
    <mergeCell ref="AGL1:AGS1"/>
    <mergeCell ref="AGT1:AHA1"/>
    <mergeCell ref="AHB1:AHI1"/>
    <mergeCell ref="AHJ1:AHQ1"/>
    <mergeCell ref="AHR1:AHY1"/>
    <mergeCell ref="AHZ1:AIG1"/>
    <mergeCell ref="AFF1:AFM1"/>
    <mergeCell ref="AFN1:AFU1"/>
    <mergeCell ref="AFV1:AGC1"/>
    <mergeCell ref="AGD1:AGK1"/>
    <mergeCell ref="ACT1:ADA1"/>
    <mergeCell ref="ADB1:ADI1"/>
    <mergeCell ref="ADJ1:ADQ1"/>
    <mergeCell ref="ADR1:ADY1"/>
    <mergeCell ref="ADZ1:AEG1"/>
    <mergeCell ref="AEH1:AEO1"/>
    <mergeCell ref="AAX1:ABE1"/>
    <mergeCell ref="ABF1:ABM1"/>
    <mergeCell ref="ABN1:ABU1"/>
    <mergeCell ref="ABV1:ACC1"/>
    <mergeCell ref="ACD1:ACK1"/>
    <mergeCell ref="ACL1:ACS1"/>
    <mergeCell ref="AKD1:AKK1"/>
    <mergeCell ref="ZZ1:AAG1"/>
    <mergeCell ref="AAH1:AAO1"/>
    <mergeCell ref="AAP1:AAW1"/>
    <mergeCell ref="XF1:XM1"/>
    <mergeCell ref="XN1:XU1"/>
    <mergeCell ref="XV1:YC1"/>
    <mergeCell ref="YD1:YK1"/>
    <mergeCell ref="YL1:YS1"/>
    <mergeCell ref="YT1:ZA1"/>
    <mergeCell ref="VJ1:VQ1"/>
    <mergeCell ref="VR1:VY1"/>
    <mergeCell ref="VZ1:WG1"/>
    <mergeCell ref="WH1:WO1"/>
    <mergeCell ref="WP1:WW1"/>
    <mergeCell ref="WX1:XE1"/>
    <mergeCell ref="AEP1:AEW1"/>
    <mergeCell ref="AEX1:AFE1"/>
    <mergeCell ref="UT1:VA1"/>
    <mergeCell ref="VB1:VI1"/>
    <mergeCell ref="RR1:RY1"/>
    <mergeCell ref="RZ1:SG1"/>
    <mergeCell ref="SH1:SO1"/>
    <mergeCell ref="SP1:SW1"/>
    <mergeCell ref="SX1:TE1"/>
    <mergeCell ref="TF1:TM1"/>
    <mergeCell ref="PV1:QC1"/>
    <mergeCell ref="QD1:QK1"/>
    <mergeCell ref="QL1:QS1"/>
    <mergeCell ref="QT1:RA1"/>
    <mergeCell ref="RB1:RI1"/>
    <mergeCell ref="RJ1:RQ1"/>
    <mergeCell ref="ZB1:ZI1"/>
    <mergeCell ref="ZJ1:ZQ1"/>
    <mergeCell ref="ZR1:ZY1"/>
    <mergeCell ref="PN1:PU1"/>
    <mergeCell ref="MD1:MK1"/>
    <mergeCell ref="ML1:MS1"/>
    <mergeCell ref="MT1:NA1"/>
    <mergeCell ref="NB1:NI1"/>
    <mergeCell ref="NJ1:NQ1"/>
    <mergeCell ref="NR1:NY1"/>
    <mergeCell ref="CH1:CO1"/>
    <mergeCell ref="CP1:CW1"/>
    <mergeCell ref="K1:M1"/>
    <mergeCell ref="N1:U1"/>
    <mergeCell ref="V1:AC1"/>
    <mergeCell ref="AD1:AK1"/>
    <mergeCell ref="TN1:TU1"/>
    <mergeCell ref="TV1:UC1"/>
    <mergeCell ref="UD1:UK1"/>
    <mergeCell ref="UL1:US1"/>
    <mergeCell ref="KH1:KO1"/>
    <mergeCell ref="KP1:KW1"/>
    <mergeCell ref="KX1:LE1"/>
    <mergeCell ref="LF1:LM1"/>
    <mergeCell ref="LN1:LU1"/>
    <mergeCell ref="LV1:MC1"/>
    <mergeCell ref="IL1:IS1"/>
    <mergeCell ref="IT1:JA1"/>
    <mergeCell ref="JB1:JI1"/>
    <mergeCell ref="JJ1:JQ1"/>
    <mergeCell ref="JR1:JY1"/>
    <mergeCell ref="JZ1:KG1"/>
    <mergeCell ref="NZ1:OG1"/>
    <mergeCell ref="OH1:OO1"/>
    <mergeCell ref="OP1:OW1"/>
    <mergeCell ref="OX1:PE1"/>
    <mergeCell ref="PF1:PM1"/>
    <mergeCell ref="LF3:LM3"/>
    <mergeCell ref="LN3:LU3"/>
    <mergeCell ref="IL3:IS3"/>
    <mergeCell ref="IT3:JA3"/>
    <mergeCell ref="JB3:JI3"/>
    <mergeCell ref="JJ3:JQ3"/>
    <mergeCell ref="JR3:JY3"/>
    <mergeCell ref="JZ3:KG3"/>
    <mergeCell ref="KH3:KO3"/>
    <mergeCell ref="KP3:KW3"/>
    <mergeCell ref="KX3:LE3"/>
    <mergeCell ref="LV3:MC3"/>
    <mergeCell ref="MD3:MK3"/>
    <mergeCell ref="AL1:AS1"/>
    <mergeCell ref="AT1:BA1"/>
    <mergeCell ref="AT3:BA3"/>
    <mergeCell ref="BR3:BY3"/>
    <mergeCell ref="BZ3:CG3"/>
    <mergeCell ref="CH3:CO3"/>
    <mergeCell ref="GP1:GW1"/>
    <mergeCell ref="GX1:HE1"/>
    <mergeCell ref="HF1:HM1"/>
    <mergeCell ref="HN1:HU1"/>
    <mergeCell ref="HV1:IC1"/>
    <mergeCell ref="ID1:IK1"/>
    <mergeCell ref="NR3:NY3"/>
    <mergeCell ref="NZ3:OG3"/>
    <mergeCell ref="OH3:OO3"/>
    <mergeCell ref="ID3:IK3"/>
    <mergeCell ref="HN3:HU3"/>
    <mergeCell ref="HV3:IC3"/>
    <mergeCell ref="E6:G7"/>
    <mergeCell ref="B53:B54"/>
    <mergeCell ref="C53:D53"/>
    <mergeCell ref="E53:F53"/>
    <mergeCell ref="G53:H53"/>
    <mergeCell ref="ET1:FA1"/>
    <mergeCell ref="FB1:FI1"/>
    <mergeCell ref="FJ1:FQ1"/>
    <mergeCell ref="FR1:FY1"/>
    <mergeCell ref="FZ1:GG1"/>
    <mergeCell ref="GH1:GO1"/>
    <mergeCell ref="CX1:DE1"/>
    <mergeCell ref="DF1:DM1"/>
    <mergeCell ref="DN1:DU1"/>
    <mergeCell ref="DV1:EC1"/>
    <mergeCell ref="ED1:EK1"/>
    <mergeCell ref="EL1:ES1"/>
    <mergeCell ref="BR1:BY1"/>
    <mergeCell ref="BZ1:CG1"/>
    <mergeCell ref="E20:G21"/>
    <mergeCell ref="CP3:CW3"/>
    <mergeCell ref="CX3:DE3"/>
    <mergeCell ref="DF3:DM3"/>
    <mergeCell ref="DN3:DU3"/>
    <mergeCell ref="DV3:EC3"/>
    <mergeCell ref="ED3:EK3"/>
    <mergeCell ref="B20:D22"/>
    <mergeCell ref="B35:D36"/>
    <mergeCell ref="B6:D7"/>
    <mergeCell ref="E35:G36"/>
    <mergeCell ref="GH3:GO3"/>
  </mergeCells>
  <pageMargins left="0.7" right="0.7" top="0.75" bottom="0.75" header="0.3" footer="0.3"/>
  <pageSetup paperSize="9" orientation="portrait" r:id="rId4"/>
  <ignoredErrors>
    <ignoredError sqref="D60:F60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5"/>
  <sheetViews>
    <sheetView showGridLines="0" zoomScale="80" zoomScaleNormal="80" workbookViewId="0">
      <selection activeCell="L91" sqref="L91"/>
    </sheetView>
  </sheetViews>
  <sheetFormatPr baseColWidth="10" defaultRowHeight="15"/>
  <cols>
    <col min="1" max="1" width="44.140625" customWidth="1"/>
    <col min="2" max="2" width="13.5703125" customWidth="1"/>
    <col min="3" max="3" width="13.42578125" customWidth="1"/>
    <col min="4" max="4" width="13.28515625" customWidth="1"/>
    <col min="5" max="5" width="14.5703125" customWidth="1"/>
    <col min="6" max="6" width="14" customWidth="1"/>
    <col min="7" max="7" width="13.42578125" customWidth="1"/>
    <col min="8" max="8" width="11.7109375" customWidth="1"/>
    <col min="9" max="9" width="14.5703125" customWidth="1"/>
    <col min="10" max="10" width="12.140625" customWidth="1"/>
    <col min="11" max="11" width="13.7109375" customWidth="1"/>
    <col min="12" max="12" width="11" customWidth="1"/>
    <col min="13" max="13" width="11.7109375" customWidth="1"/>
    <col min="14" max="14" width="9.42578125" customWidth="1"/>
    <col min="15" max="27" width="10.7109375" customWidth="1"/>
  </cols>
  <sheetData>
    <row r="1" spans="1:27" s="14" customFormat="1" ht="27.75" customHeight="1"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7" s="14" customFormat="1" ht="54.75" customHeight="1">
      <c r="B2" s="418" t="s">
        <v>15091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17"/>
      <c r="R2" s="17"/>
      <c r="S2" s="15"/>
      <c r="T2" s="15"/>
    </row>
    <row r="3" spans="1:27" s="14" customFormat="1" ht="15.75" thickBot="1"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7" s="14" customFormat="1" ht="19.5" thickBot="1">
      <c r="B4" s="421" t="s">
        <v>7344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0" t="s">
        <v>10743</v>
      </c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</row>
    <row r="5" spans="1:27" s="14" customFormat="1">
      <c r="B5" s="424" t="s">
        <v>7341</v>
      </c>
      <c r="C5" s="425"/>
      <c r="D5" s="425"/>
      <c r="E5" s="425"/>
      <c r="F5" s="426"/>
      <c r="G5" s="427" t="s">
        <v>10745</v>
      </c>
      <c r="H5" s="428"/>
      <c r="I5" s="428"/>
      <c r="J5" s="429"/>
      <c r="K5" s="415" t="s">
        <v>10746</v>
      </c>
      <c r="L5" s="415"/>
      <c r="M5" s="415"/>
      <c r="N5" s="415"/>
      <c r="O5" s="430" t="s">
        <v>15099</v>
      </c>
      <c r="P5" s="431"/>
      <c r="Q5" s="431"/>
      <c r="R5" s="431"/>
      <c r="S5" s="432"/>
      <c r="T5" s="415" t="s">
        <v>10744</v>
      </c>
      <c r="U5" s="415"/>
      <c r="V5" s="415"/>
      <c r="W5" s="415"/>
      <c r="X5" s="416" t="s">
        <v>7345</v>
      </c>
      <c r="Y5" s="417"/>
      <c r="Z5" s="417"/>
      <c r="AA5" s="417"/>
    </row>
    <row r="6" spans="1:27" s="14" customFormat="1" ht="26.25">
      <c r="A6" s="244" t="s">
        <v>7340</v>
      </c>
      <c r="B6" s="235" t="s">
        <v>7343</v>
      </c>
      <c r="C6" s="236" t="s">
        <v>20</v>
      </c>
      <c r="D6" s="236" t="s">
        <v>35</v>
      </c>
      <c r="E6" s="236" t="s">
        <v>9</v>
      </c>
      <c r="F6" s="236" t="s">
        <v>240</v>
      </c>
      <c r="G6" s="235" t="s">
        <v>7343</v>
      </c>
      <c r="H6" s="236" t="s">
        <v>20</v>
      </c>
      <c r="I6" s="236" t="s">
        <v>9</v>
      </c>
      <c r="J6" s="237" t="s">
        <v>240</v>
      </c>
      <c r="K6" s="235" t="s">
        <v>7343</v>
      </c>
      <c r="L6" s="236" t="s">
        <v>20</v>
      </c>
      <c r="M6" s="236" t="s">
        <v>9</v>
      </c>
      <c r="N6" s="238" t="s">
        <v>240</v>
      </c>
      <c r="O6" s="235" t="s">
        <v>7343</v>
      </c>
      <c r="P6" s="236" t="s">
        <v>20</v>
      </c>
      <c r="Q6" s="236" t="s">
        <v>35</v>
      </c>
      <c r="R6" s="236" t="s">
        <v>9</v>
      </c>
      <c r="S6" s="236" t="s">
        <v>240</v>
      </c>
      <c r="T6" s="235" t="s">
        <v>7343</v>
      </c>
      <c r="U6" s="236" t="s">
        <v>20</v>
      </c>
      <c r="V6" s="236" t="s">
        <v>9</v>
      </c>
      <c r="W6" s="237" t="s">
        <v>240</v>
      </c>
      <c r="X6" s="235" t="s">
        <v>7343</v>
      </c>
      <c r="Y6" s="236" t="s">
        <v>20</v>
      </c>
      <c r="Z6" s="236" t="s">
        <v>9</v>
      </c>
      <c r="AA6" s="238" t="s">
        <v>240</v>
      </c>
    </row>
    <row r="7" spans="1:27" s="14" customFormat="1">
      <c r="A7" s="351" t="s">
        <v>414</v>
      </c>
      <c r="B7" s="219">
        <f>+J58</f>
        <v>202</v>
      </c>
      <c r="C7" s="220">
        <f>+B58</f>
        <v>175</v>
      </c>
      <c r="D7" s="220">
        <f>+C58</f>
        <v>13</v>
      </c>
      <c r="E7" s="220">
        <f>+D58</f>
        <v>12</v>
      </c>
      <c r="F7" s="220">
        <f>+E58</f>
        <v>2</v>
      </c>
      <c r="G7" s="224">
        <f>+H84</f>
        <v>141</v>
      </c>
      <c r="H7" s="225">
        <f>+B84</f>
        <v>139</v>
      </c>
      <c r="I7" s="225">
        <f>+C84</f>
        <v>0</v>
      </c>
      <c r="J7" s="226">
        <f>+D84</f>
        <v>2</v>
      </c>
      <c r="K7" s="224">
        <f>+H110</f>
        <v>133</v>
      </c>
      <c r="L7" s="225">
        <f>+B110</f>
        <v>131</v>
      </c>
      <c r="M7" s="225">
        <f>+C110</f>
        <v>0</v>
      </c>
      <c r="N7" s="227">
        <f>+D110</f>
        <v>2</v>
      </c>
      <c r="O7" s="229">
        <f t="shared" ref="O7:O23" si="0">(+K58)/1000</f>
        <v>132476.85399999999</v>
      </c>
      <c r="P7" s="230">
        <f>(+F58)/1000</f>
        <v>127765.345</v>
      </c>
      <c r="Q7" s="230">
        <f>(+G58)/1000</f>
        <v>2330.2629999999999</v>
      </c>
      <c r="R7" s="230">
        <f>(+H58)/1000</f>
        <v>1662.7639999999999</v>
      </c>
      <c r="S7" s="230">
        <f>(+I58)/1000</f>
        <v>718.48199999999997</v>
      </c>
      <c r="T7" s="239">
        <f t="shared" ref="T7:T23" si="1">(+I84)/1000</f>
        <v>103204.62699999999</v>
      </c>
      <c r="U7" s="240">
        <f t="shared" ref="U7:W23" si="2">(+E84)/1000</f>
        <v>102500.421</v>
      </c>
      <c r="V7" s="240">
        <f t="shared" si="2"/>
        <v>0</v>
      </c>
      <c r="W7" s="241">
        <f t="shared" si="2"/>
        <v>704.20600000000002</v>
      </c>
      <c r="X7" s="239">
        <f t="shared" ref="X7:X23" si="3">(+I110)/1000</f>
        <v>95147.56122800002</v>
      </c>
      <c r="Y7" s="240">
        <f t="shared" ref="Y7:AA23" si="4">(+E110)/1000</f>
        <v>94443.357770000017</v>
      </c>
      <c r="Z7" s="240">
        <f t="shared" si="4"/>
        <v>0</v>
      </c>
      <c r="AA7" s="242">
        <f t="shared" si="4"/>
        <v>704.20345800000007</v>
      </c>
    </row>
    <row r="8" spans="1:27" s="14" customFormat="1">
      <c r="A8" s="352" t="s">
        <v>23</v>
      </c>
      <c r="B8" s="219">
        <f t="shared" ref="B8:B23" si="5">+J59</f>
        <v>187</v>
      </c>
      <c r="C8" s="220">
        <f>+B59</f>
        <v>160</v>
      </c>
      <c r="D8" s="220">
        <f>+C59</f>
        <v>23</v>
      </c>
      <c r="E8" s="220">
        <f>+D59</f>
        <v>3</v>
      </c>
      <c r="F8" s="220">
        <f>+E59</f>
        <v>1</v>
      </c>
      <c r="G8" s="224">
        <f t="shared" ref="G8:G23" si="6">+H85</f>
        <v>137</v>
      </c>
      <c r="H8" s="225">
        <f t="shared" ref="H8:J23" si="7">+B85</f>
        <v>137</v>
      </c>
      <c r="I8" s="225">
        <f t="shared" si="7"/>
        <v>0</v>
      </c>
      <c r="J8" s="226">
        <f t="shared" si="7"/>
        <v>0</v>
      </c>
      <c r="K8" s="224">
        <f t="shared" ref="K8:K23" si="8">+H111</f>
        <v>106</v>
      </c>
      <c r="L8" s="225">
        <f t="shared" ref="L8:N23" si="9">+B111</f>
        <v>106</v>
      </c>
      <c r="M8" s="225">
        <f t="shared" si="9"/>
        <v>0</v>
      </c>
      <c r="N8" s="227">
        <f t="shared" si="9"/>
        <v>0</v>
      </c>
      <c r="O8" s="229">
        <f t="shared" si="0"/>
        <v>172380.38099999999</v>
      </c>
      <c r="P8" s="230">
        <f>(+F59)/1000</f>
        <v>101396.716</v>
      </c>
      <c r="Q8" s="230">
        <f>(+G59)/1000</f>
        <v>70708.591</v>
      </c>
      <c r="R8" s="230">
        <f>(+H59)/1000</f>
        <v>173.262</v>
      </c>
      <c r="S8" s="230">
        <f>(+I59)/1000</f>
        <v>101.812</v>
      </c>
      <c r="T8" s="239">
        <f t="shared" si="1"/>
        <v>65096.803</v>
      </c>
      <c r="U8" s="240">
        <f t="shared" si="2"/>
        <v>65096.803</v>
      </c>
      <c r="V8" s="240">
        <f t="shared" si="2"/>
        <v>0</v>
      </c>
      <c r="W8" s="241">
        <f t="shared" si="2"/>
        <v>0</v>
      </c>
      <c r="X8" s="239">
        <f t="shared" si="3"/>
        <v>52380.138271999997</v>
      </c>
      <c r="Y8" s="240">
        <f t="shared" si="4"/>
        <v>52380.138271999997</v>
      </c>
      <c r="Z8" s="240">
        <f t="shared" si="4"/>
        <v>0</v>
      </c>
      <c r="AA8" s="242">
        <f t="shared" si="4"/>
        <v>0</v>
      </c>
    </row>
    <row r="9" spans="1:27" s="14" customFormat="1">
      <c r="A9" s="352" t="s">
        <v>32</v>
      </c>
      <c r="B9" s="219">
        <f t="shared" si="5"/>
        <v>273</v>
      </c>
      <c r="C9" s="220">
        <f>+B60</f>
        <v>214</v>
      </c>
      <c r="D9" s="220">
        <f>+C60</f>
        <v>35</v>
      </c>
      <c r="E9" s="220">
        <f>+D60</f>
        <v>22</v>
      </c>
      <c r="F9" s="220">
        <f>+E60</f>
        <v>2</v>
      </c>
      <c r="G9" s="224">
        <f t="shared" si="6"/>
        <v>166</v>
      </c>
      <c r="H9" s="225">
        <f t="shared" si="7"/>
        <v>165</v>
      </c>
      <c r="I9" s="225">
        <f t="shared" si="7"/>
        <v>0</v>
      </c>
      <c r="J9" s="226">
        <f t="shared" si="7"/>
        <v>1</v>
      </c>
      <c r="K9" s="224">
        <f t="shared" si="8"/>
        <v>142</v>
      </c>
      <c r="L9" s="225">
        <f t="shared" si="9"/>
        <v>141</v>
      </c>
      <c r="M9" s="225">
        <f t="shared" si="9"/>
        <v>0</v>
      </c>
      <c r="N9" s="227">
        <f t="shared" si="9"/>
        <v>1</v>
      </c>
      <c r="O9" s="229">
        <f t="shared" si="0"/>
        <v>220028.715</v>
      </c>
      <c r="P9" s="230">
        <f>(+F60)/1000</f>
        <v>172080.323</v>
      </c>
      <c r="Q9" s="230">
        <f>(+G60)/1000</f>
        <v>27679.33</v>
      </c>
      <c r="R9" s="230">
        <f>(+H60)/1000</f>
        <v>16667.099999999999</v>
      </c>
      <c r="S9" s="230">
        <f>(+I60)/1000</f>
        <v>3601.962</v>
      </c>
      <c r="T9" s="239">
        <f t="shared" si="1"/>
        <v>131632.584</v>
      </c>
      <c r="U9" s="240">
        <f t="shared" si="2"/>
        <v>131605.1</v>
      </c>
      <c r="V9" s="240">
        <f t="shared" si="2"/>
        <v>0</v>
      </c>
      <c r="W9" s="241">
        <f t="shared" si="2"/>
        <v>27.484000000000002</v>
      </c>
      <c r="X9" s="239">
        <f t="shared" si="3"/>
        <v>119313.20834499999</v>
      </c>
      <c r="Y9" s="240">
        <f t="shared" si="4"/>
        <v>119285.724162</v>
      </c>
      <c r="Z9" s="240">
        <f t="shared" si="4"/>
        <v>0</v>
      </c>
      <c r="AA9" s="242">
        <f t="shared" si="4"/>
        <v>27.484183000000002</v>
      </c>
    </row>
    <row r="10" spans="1:27" s="14" customFormat="1">
      <c r="A10" s="352" t="s">
        <v>210</v>
      </c>
      <c r="B10" s="219">
        <f t="shared" si="5"/>
        <v>202</v>
      </c>
      <c r="C10" s="220">
        <f>+B61</f>
        <v>181</v>
      </c>
      <c r="D10" s="220">
        <f>+C61</f>
        <v>7</v>
      </c>
      <c r="E10" s="220">
        <f>+D61</f>
        <v>13</v>
      </c>
      <c r="F10" s="220">
        <f>+E61</f>
        <v>1</v>
      </c>
      <c r="G10" s="224">
        <f t="shared" si="6"/>
        <v>160</v>
      </c>
      <c r="H10" s="225">
        <f t="shared" si="7"/>
        <v>159</v>
      </c>
      <c r="I10" s="225">
        <f t="shared" si="7"/>
        <v>0</v>
      </c>
      <c r="J10" s="226">
        <f t="shared" si="7"/>
        <v>1</v>
      </c>
      <c r="K10" s="224">
        <f t="shared" si="8"/>
        <v>133</v>
      </c>
      <c r="L10" s="225">
        <f t="shared" si="9"/>
        <v>132</v>
      </c>
      <c r="M10" s="225">
        <f t="shared" si="9"/>
        <v>0</v>
      </c>
      <c r="N10" s="227">
        <f t="shared" si="9"/>
        <v>1</v>
      </c>
      <c r="O10" s="229">
        <f t="shared" si="0"/>
        <v>105515.80499999999</v>
      </c>
      <c r="P10" s="230">
        <f>(+F61)/1000</f>
        <v>102813.045</v>
      </c>
      <c r="Q10" s="230">
        <f>(+G61)/1000</f>
        <v>1361.3050000000001</v>
      </c>
      <c r="R10" s="230">
        <f>(+H61)/1000</f>
        <v>1270.4549999999999</v>
      </c>
      <c r="S10" s="230">
        <f>(+I61)/1000</f>
        <v>71</v>
      </c>
      <c r="T10" s="239">
        <f t="shared" si="1"/>
        <v>100720.962</v>
      </c>
      <c r="U10" s="240">
        <f t="shared" si="2"/>
        <v>100650.262</v>
      </c>
      <c r="V10" s="240">
        <f t="shared" si="2"/>
        <v>0</v>
      </c>
      <c r="W10" s="241">
        <f t="shared" si="2"/>
        <v>70.7</v>
      </c>
      <c r="X10" s="239">
        <f t="shared" si="3"/>
        <v>71815.475184999988</v>
      </c>
      <c r="Y10" s="240">
        <f t="shared" si="4"/>
        <v>71744.823428999996</v>
      </c>
      <c r="Z10" s="240">
        <f t="shared" si="4"/>
        <v>0</v>
      </c>
      <c r="AA10" s="242">
        <f t="shared" si="4"/>
        <v>70.651755999999992</v>
      </c>
    </row>
    <row r="11" spans="1:27" s="14" customFormat="1">
      <c r="A11" s="352" t="s">
        <v>130</v>
      </c>
      <c r="B11" s="219">
        <f t="shared" si="5"/>
        <v>513</v>
      </c>
      <c r="C11" s="220">
        <f>+B62</f>
        <v>384</v>
      </c>
      <c r="D11" s="220">
        <f>+C62</f>
        <v>56</v>
      </c>
      <c r="E11" s="220">
        <f>+D62</f>
        <v>72</v>
      </c>
      <c r="F11" s="220">
        <f>+E62</f>
        <v>1</v>
      </c>
      <c r="G11" s="224">
        <f t="shared" si="6"/>
        <v>233</v>
      </c>
      <c r="H11" s="225">
        <f t="shared" si="7"/>
        <v>232</v>
      </c>
      <c r="I11" s="225">
        <f t="shared" si="7"/>
        <v>0</v>
      </c>
      <c r="J11" s="226">
        <f t="shared" si="7"/>
        <v>1</v>
      </c>
      <c r="K11" s="224">
        <f t="shared" si="8"/>
        <v>214</v>
      </c>
      <c r="L11" s="225">
        <f t="shared" si="9"/>
        <v>213</v>
      </c>
      <c r="M11" s="225">
        <f t="shared" si="9"/>
        <v>0</v>
      </c>
      <c r="N11" s="227">
        <f t="shared" si="9"/>
        <v>1</v>
      </c>
      <c r="O11" s="229">
        <f t="shared" si="0"/>
        <v>288716.91399999999</v>
      </c>
      <c r="P11" s="230">
        <f>(+F62)/1000</f>
        <v>238875.3</v>
      </c>
      <c r="Q11" s="230">
        <f>(+G62)/1000</f>
        <v>24323.766</v>
      </c>
      <c r="R11" s="230">
        <f>(+H62)/1000</f>
        <v>23227.851999999999</v>
      </c>
      <c r="S11" s="230">
        <f>(+I62)/1000</f>
        <v>2289.9960000000001</v>
      </c>
      <c r="T11" s="239">
        <f t="shared" si="1"/>
        <v>185817.37</v>
      </c>
      <c r="U11" s="240">
        <f t="shared" si="2"/>
        <v>183543.823</v>
      </c>
      <c r="V11" s="240">
        <f t="shared" si="2"/>
        <v>0</v>
      </c>
      <c r="W11" s="241">
        <f t="shared" si="2"/>
        <v>2273.547</v>
      </c>
      <c r="X11" s="239">
        <f t="shared" si="3"/>
        <v>165654.60637699993</v>
      </c>
      <c r="Y11" s="240">
        <f t="shared" si="4"/>
        <v>163387.64137699993</v>
      </c>
      <c r="Z11" s="240">
        <f t="shared" si="4"/>
        <v>0</v>
      </c>
      <c r="AA11" s="242">
        <f t="shared" si="4"/>
        <v>2266.9650000000001</v>
      </c>
    </row>
    <row r="12" spans="1:27" s="14" customFormat="1">
      <c r="A12" s="352" t="s">
        <v>5</v>
      </c>
      <c r="B12" s="219">
        <f t="shared" si="5"/>
        <v>782</v>
      </c>
      <c r="C12" s="220">
        <f>+B63</f>
        <v>625</v>
      </c>
      <c r="D12" s="220">
        <f>+C63</f>
        <v>112</v>
      </c>
      <c r="E12" s="220">
        <f>+D63</f>
        <v>34</v>
      </c>
      <c r="F12" s="220">
        <f>+E63</f>
        <v>11</v>
      </c>
      <c r="G12" s="224">
        <f t="shared" si="6"/>
        <v>523</v>
      </c>
      <c r="H12" s="225">
        <f t="shared" si="7"/>
        <v>512</v>
      </c>
      <c r="I12" s="225">
        <f t="shared" si="7"/>
        <v>0</v>
      </c>
      <c r="J12" s="226">
        <f t="shared" si="7"/>
        <v>11</v>
      </c>
      <c r="K12" s="224">
        <f t="shared" si="8"/>
        <v>376</v>
      </c>
      <c r="L12" s="225">
        <f t="shared" si="9"/>
        <v>368</v>
      </c>
      <c r="M12" s="225">
        <f t="shared" si="9"/>
        <v>0</v>
      </c>
      <c r="N12" s="227">
        <f t="shared" si="9"/>
        <v>8</v>
      </c>
      <c r="O12" s="229">
        <f t="shared" si="0"/>
        <v>337951.478</v>
      </c>
      <c r="P12" s="230">
        <f>(+F63)/1000</f>
        <v>302522.53100000002</v>
      </c>
      <c r="Q12" s="230">
        <f>(+G63)/1000</f>
        <v>22137.09</v>
      </c>
      <c r="R12" s="230">
        <f>(+H63)/1000</f>
        <v>11118.635</v>
      </c>
      <c r="S12" s="230">
        <f>(+I63)/1000</f>
        <v>2173.2220000000002</v>
      </c>
      <c r="T12" s="239">
        <f t="shared" si="1"/>
        <v>235066.783</v>
      </c>
      <c r="U12" s="240">
        <f t="shared" si="2"/>
        <v>233307.565</v>
      </c>
      <c r="V12" s="240">
        <f t="shared" si="2"/>
        <v>0</v>
      </c>
      <c r="W12" s="241">
        <f t="shared" si="2"/>
        <v>1759.2180000000001</v>
      </c>
      <c r="X12" s="239">
        <f t="shared" si="3"/>
        <v>194494.63117100002</v>
      </c>
      <c r="Y12" s="240">
        <f t="shared" si="4"/>
        <v>192761.14940200001</v>
      </c>
      <c r="Z12" s="240">
        <f t="shared" si="4"/>
        <v>0</v>
      </c>
      <c r="AA12" s="242">
        <f t="shared" si="4"/>
        <v>1733.481769</v>
      </c>
    </row>
    <row r="13" spans="1:27" s="14" customFormat="1">
      <c r="A13" s="352" t="s">
        <v>15</v>
      </c>
      <c r="B13" s="219">
        <f t="shared" si="5"/>
        <v>873</v>
      </c>
      <c r="C13" s="220">
        <f>+B64</f>
        <v>693</v>
      </c>
      <c r="D13" s="220">
        <f>+C64</f>
        <v>150</v>
      </c>
      <c r="E13" s="220">
        <f>+D64</f>
        <v>14</v>
      </c>
      <c r="F13" s="220">
        <f>+E64</f>
        <v>16</v>
      </c>
      <c r="G13" s="224">
        <f t="shared" si="6"/>
        <v>504</v>
      </c>
      <c r="H13" s="225">
        <f t="shared" si="7"/>
        <v>500</v>
      </c>
      <c r="I13" s="225">
        <f t="shared" si="7"/>
        <v>1</v>
      </c>
      <c r="J13" s="226">
        <f t="shared" si="7"/>
        <v>3</v>
      </c>
      <c r="K13" s="224">
        <f t="shared" si="8"/>
        <v>416</v>
      </c>
      <c r="L13" s="225">
        <f t="shared" si="9"/>
        <v>412</v>
      </c>
      <c r="M13" s="225">
        <f t="shared" si="9"/>
        <v>1</v>
      </c>
      <c r="N13" s="227">
        <f t="shared" si="9"/>
        <v>3</v>
      </c>
      <c r="O13" s="229">
        <f t="shared" si="0"/>
        <v>597159.26</v>
      </c>
      <c r="P13" s="230">
        <f>(+F64)/1000</f>
        <v>464394.14899999998</v>
      </c>
      <c r="Q13" s="230">
        <f>(+G64)/1000</f>
        <v>71927.972999999998</v>
      </c>
      <c r="R13" s="230">
        <f>(+H64)/1000</f>
        <v>7609.3149999999996</v>
      </c>
      <c r="S13" s="230">
        <f>(+I64)/1000</f>
        <v>53227.822999999997</v>
      </c>
      <c r="T13" s="239">
        <f t="shared" si="1"/>
        <v>438884.82799999998</v>
      </c>
      <c r="U13" s="240">
        <f t="shared" si="2"/>
        <v>395307.63900000002</v>
      </c>
      <c r="V13" s="240">
        <f t="shared" si="2"/>
        <v>1286.5450000000001</v>
      </c>
      <c r="W13" s="241">
        <f t="shared" si="2"/>
        <v>42290.644</v>
      </c>
      <c r="X13" s="239">
        <f t="shared" si="3"/>
        <v>326973.17660800001</v>
      </c>
      <c r="Y13" s="240">
        <f t="shared" si="4"/>
        <v>284243.20367199997</v>
      </c>
      <c r="Z13" s="240">
        <f t="shared" si="4"/>
        <v>1276.647847</v>
      </c>
      <c r="AA13" s="242">
        <f t="shared" si="4"/>
        <v>41453.325088999998</v>
      </c>
    </row>
    <row r="14" spans="1:27" s="14" customFormat="1">
      <c r="A14" s="352" t="s">
        <v>195</v>
      </c>
      <c r="B14" s="219">
        <f t="shared" si="5"/>
        <v>450</v>
      </c>
      <c r="C14" s="220">
        <f>+B65</f>
        <v>348</v>
      </c>
      <c r="D14" s="220">
        <f>+C65</f>
        <v>41</v>
      </c>
      <c r="E14" s="220">
        <f>+D65</f>
        <v>61</v>
      </c>
      <c r="F14" s="220">
        <f>+E65</f>
        <v>0</v>
      </c>
      <c r="G14" s="224">
        <f t="shared" si="6"/>
        <v>246</v>
      </c>
      <c r="H14" s="225">
        <f t="shared" si="7"/>
        <v>246</v>
      </c>
      <c r="I14" s="225">
        <f t="shared" si="7"/>
        <v>0</v>
      </c>
      <c r="J14" s="226">
        <f t="shared" si="7"/>
        <v>0</v>
      </c>
      <c r="K14" s="224">
        <f t="shared" si="8"/>
        <v>204</v>
      </c>
      <c r="L14" s="225">
        <f t="shared" si="9"/>
        <v>204</v>
      </c>
      <c r="M14" s="225">
        <f t="shared" si="9"/>
        <v>0</v>
      </c>
      <c r="N14" s="227">
        <f t="shared" si="9"/>
        <v>0</v>
      </c>
      <c r="O14" s="229">
        <f t="shared" si="0"/>
        <v>203481.93700000001</v>
      </c>
      <c r="P14" s="230">
        <f>(+F65)/1000</f>
        <v>141733.696</v>
      </c>
      <c r="Q14" s="230">
        <f>(+G65)/1000</f>
        <v>17326.386999999999</v>
      </c>
      <c r="R14" s="230">
        <f>(+H65)/1000</f>
        <v>44421.853999999999</v>
      </c>
      <c r="S14" s="230">
        <f>(+I65)/1000</f>
        <v>0</v>
      </c>
      <c r="T14" s="239">
        <f t="shared" si="1"/>
        <v>95831.179000000004</v>
      </c>
      <c r="U14" s="240">
        <f t="shared" si="2"/>
        <v>95831.179000000004</v>
      </c>
      <c r="V14" s="240">
        <f t="shared" si="2"/>
        <v>0</v>
      </c>
      <c r="W14" s="241">
        <f t="shared" si="2"/>
        <v>0</v>
      </c>
      <c r="X14" s="239">
        <f t="shared" si="3"/>
        <v>73224.16429200003</v>
      </c>
      <c r="Y14" s="240">
        <f t="shared" si="4"/>
        <v>73224.16429200003</v>
      </c>
      <c r="Z14" s="240">
        <f t="shared" si="4"/>
        <v>0</v>
      </c>
      <c r="AA14" s="242">
        <f t="shared" si="4"/>
        <v>0</v>
      </c>
    </row>
    <row r="15" spans="1:27" s="14" customFormat="1">
      <c r="A15" s="352" t="s">
        <v>127</v>
      </c>
      <c r="B15" s="219">
        <f t="shared" si="5"/>
        <v>426</v>
      </c>
      <c r="C15" s="220">
        <f>+B66</f>
        <v>357</v>
      </c>
      <c r="D15" s="220">
        <f>+C66</f>
        <v>53</v>
      </c>
      <c r="E15" s="220">
        <f>+D66</f>
        <v>14</v>
      </c>
      <c r="F15" s="220">
        <f>+E66</f>
        <v>2</v>
      </c>
      <c r="G15" s="224">
        <f t="shared" si="6"/>
        <v>302</v>
      </c>
      <c r="H15" s="225">
        <f t="shared" si="7"/>
        <v>298</v>
      </c>
      <c r="I15" s="225">
        <f t="shared" si="7"/>
        <v>2</v>
      </c>
      <c r="J15" s="226">
        <f t="shared" si="7"/>
        <v>2</v>
      </c>
      <c r="K15" s="224">
        <f t="shared" si="8"/>
        <v>243</v>
      </c>
      <c r="L15" s="225">
        <f t="shared" si="9"/>
        <v>239</v>
      </c>
      <c r="M15" s="225">
        <f t="shared" si="9"/>
        <v>2</v>
      </c>
      <c r="N15" s="227">
        <f t="shared" si="9"/>
        <v>2</v>
      </c>
      <c r="O15" s="229">
        <f t="shared" si="0"/>
        <v>437537.40299999999</v>
      </c>
      <c r="P15" s="230">
        <f>(+F66)/1000</f>
        <v>209851.35500000001</v>
      </c>
      <c r="Q15" s="230">
        <f>(+G66)/1000</f>
        <v>17902.457999999999</v>
      </c>
      <c r="R15" s="230">
        <f>(+H66)/1000</f>
        <v>208337.00599999999</v>
      </c>
      <c r="S15" s="230">
        <f>(+I66)/1000</f>
        <v>1446.5840000000001</v>
      </c>
      <c r="T15" s="239">
        <f t="shared" si="1"/>
        <v>151840.79699999999</v>
      </c>
      <c r="U15" s="240">
        <f t="shared" si="2"/>
        <v>149368.72899999999</v>
      </c>
      <c r="V15" s="240">
        <f t="shared" si="2"/>
        <v>1071.6579999999999</v>
      </c>
      <c r="W15" s="241">
        <f t="shared" si="2"/>
        <v>1400.41</v>
      </c>
      <c r="X15" s="239">
        <f t="shared" si="3"/>
        <v>121374.24946199995</v>
      </c>
      <c r="Y15" s="240">
        <f t="shared" si="4"/>
        <v>118923.98844999996</v>
      </c>
      <c r="Z15" s="240">
        <f t="shared" si="4"/>
        <v>1071.5885079999998</v>
      </c>
      <c r="AA15" s="242">
        <f t="shared" si="4"/>
        <v>1378.6725039999999</v>
      </c>
    </row>
    <row r="16" spans="1:27" s="14" customFormat="1">
      <c r="A16" s="352" t="s">
        <v>38</v>
      </c>
      <c r="B16" s="219">
        <f t="shared" si="5"/>
        <v>1034</v>
      </c>
      <c r="C16" s="220">
        <f>+B67</f>
        <v>798</v>
      </c>
      <c r="D16" s="220">
        <f>+C67</f>
        <v>176</v>
      </c>
      <c r="E16" s="220">
        <f>+D67</f>
        <v>53</v>
      </c>
      <c r="F16" s="220">
        <f>+E67</f>
        <v>7</v>
      </c>
      <c r="G16" s="224">
        <f t="shared" si="6"/>
        <v>636</v>
      </c>
      <c r="H16" s="225">
        <f t="shared" si="7"/>
        <v>629</v>
      </c>
      <c r="I16" s="225">
        <f t="shared" si="7"/>
        <v>0</v>
      </c>
      <c r="J16" s="226">
        <f t="shared" si="7"/>
        <v>7</v>
      </c>
      <c r="K16" s="224">
        <f t="shared" si="8"/>
        <v>455</v>
      </c>
      <c r="L16" s="225">
        <f t="shared" si="9"/>
        <v>449</v>
      </c>
      <c r="M16" s="225">
        <f t="shared" si="9"/>
        <v>0</v>
      </c>
      <c r="N16" s="227">
        <f t="shared" si="9"/>
        <v>6</v>
      </c>
      <c r="O16" s="229">
        <f t="shared" si="0"/>
        <v>467314.44099999999</v>
      </c>
      <c r="P16" s="230">
        <f>(+F67)/1000</f>
        <v>390278.86499999999</v>
      </c>
      <c r="Q16" s="230">
        <f>(+G67)/1000</f>
        <v>47742.372000000003</v>
      </c>
      <c r="R16" s="230">
        <f>(+H67)/1000</f>
        <v>21974.376</v>
      </c>
      <c r="S16" s="230">
        <f>(+I67)/1000</f>
        <v>7318.8280000000004</v>
      </c>
      <c r="T16" s="239">
        <f t="shared" si="1"/>
        <v>274712.78200000001</v>
      </c>
      <c r="U16" s="240">
        <f t="shared" si="2"/>
        <v>267413.46799999999</v>
      </c>
      <c r="V16" s="240">
        <f t="shared" si="2"/>
        <v>0</v>
      </c>
      <c r="W16" s="241">
        <f t="shared" si="2"/>
        <v>7299.3140000000003</v>
      </c>
      <c r="X16" s="239">
        <f t="shared" si="3"/>
        <v>227671.37558700005</v>
      </c>
      <c r="Y16" s="240">
        <f t="shared" si="4"/>
        <v>220783.13760900006</v>
      </c>
      <c r="Z16" s="240">
        <f t="shared" si="4"/>
        <v>0</v>
      </c>
      <c r="AA16" s="242">
        <f t="shared" si="4"/>
        <v>6888.237978000001</v>
      </c>
    </row>
    <row r="17" spans="1:27" s="14" customFormat="1">
      <c r="A17" s="352" t="s">
        <v>60</v>
      </c>
      <c r="B17" s="219">
        <f t="shared" si="5"/>
        <v>731</v>
      </c>
      <c r="C17" s="220">
        <f>+B68</f>
        <v>593</v>
      </c>
      <c r="D17" s="220">
        <f>+C68</f>
        <v>119</v>
      </c>
      <c r="E17" s="220">
        <f>+D68</f>
        <v>18</v>
      </c>
      <c r="F17" s="220">
        <f>+E68</f>
        <v>1</v>
      </c>
      <c r="G17" s="224">
        <f t="shared" si="6"/>
        <v>488</v>
      </c>
      <c r="H17" s="225">
        <f t="shared" si="7"/>
        <v>487</v>
      </c>
      <c r="I17" s="225">
        <f t="shared" si="7"/>
        <v>0</v>
      </c>
      <c r="J17" s="226">
        <f t="shared" si="7"/>
        <v>1</v>
      </c>
      <c r="K17" s="224">
        <f t="shared" si="8"/>
        <v>385</v>
      </c>
      <c r="L17" s="225">
        <f t="shared" si="9"/>
        <v>384</v>
      </c>
      <c r="M17" s="225">
        <f t="shared" si="9"/>
        <v>0</v>
      </c>
      <c r="N17" s="227">
        <f t="shared" si="9"/>
        <v>1</v>
      </c>
      <c r="O17" s="229">
        <f t="shared" si="0"/>
        <v>552339.505</v>
      </c>
      <c r="P17" s="230">
        <f>(+F68)/1000</f>
        <v>329832.21799999999</v>
      </c>
      <c r="Q17" s="230">
        <f>(+G68)/1000</f>
        <v>213299.78599999999</v>
      </c>
      <c r="R17" s="230">
        <f>(+H68)/1000</f>
        <v>9058.5010000000002</v>
      </c>
      <c r="S17" s="230">
        <f>(+I68)/1000</f>
        <v>149</v>
      </c>
      <c r="T17" s="239">
        <f t="shared" si="1"/>
        <v>267414.117982</v>
      </c>
      <c r="U17" s="240">
        <f t="shared" si="2"/>
        <v>267352.07798200002</v>
      </c>
      <c r="V17" s="240">
        <f t="shared" si="2"/>
        <v>0</v>
      </c>
      <c r="W17" s="241">
        <f t="shared" si="2"/>
        <v>62.04</v>
      </c>
      <c r="X17" s="239">
        <f t="shared" si="3"/>
        <v>197423.05360599994</v>
      </c>
      <c r="Y17" s="240">
        <f t="shared" si="4"/>
        <v>197362.12876599995</v>
      </c>
      <c r="Z17" s="240">
        <f t="shared" si="4"/>
        <v>0</v>
      </c>
      <c r="AA17" s="242">
        <f t="shared" si="4"/>
        <v>60.924839999999996</v>
      </c>
    </row>
    <row r="18" spans="1:27" s="14" customFormat="1">
      <c r="A18" s="352" t="s">
        <v>78</v>
      </c>
      <c r="B18" s="219">
        <f t="shared" si="5"/>
        <v>402</v>
      </c>
      <c r="C18" s="220">
        <f>+B69</f>
        <v>367</v>
      </c>
      <c r="D18" s="220">
        <f>+C69</f>
        <v>28</v>
      </c>
      <c r="E18" s="220">
        <f>+D69</f>
        <v>5</v>
      </c>
      <c r="F18" s="220">
        <f>+E69</f>
        <v>2</v>
      </c>
      <c r="G18" s="224">
        <f t="shared" si="6"/>
        <v>294</v>
      </c>
      <c r="H18" s="225">
        <f t="shared" si="7"/>
        <v>292</v>
      </c>
      <c r="I18" s="225">
        <f t="shared" si="7"/>
        <v>0</v>
      </c>
      <c r="J18" s="226">
        <f t="shared" si="7"/>
        <v>2</v>
      </c>
      <c r="K18" s="224">
        <f t="shared" si="8"/>
        <v>235</v>
      </c>
      <c r="L18" s="225">
        <f t="shared" si="9"/>
        <v>233</v>
      </c>
      <c r="M18" s="225">
        <f t="shared" si="9"/>
        <v>0</v>
      </c>
      <c r="N18" s="227">
        <f t="shared" si="9"/>
        <v>2</v>
      </c>
      <c r="O18" s="229">
        <f t="shared" si="0"/>
        <v>185839.55499999999</v>
      </c>
      <c r="P18" s="230">
        <f>(+F69)/1000</f>
        <v>176055.51199999999</v>
      </c>
      <c r="Q18" s="230">
        <f>(+G69)/1000</f>
        <v>3657.096</v>
      </c>
      <c r="R18" s="230">
        <f>(+H69)/1000</f>
        <v>1343.6469999999999</v>
      </c>
      <c r="S18" s="230">
        <f>(+I69)/1000</f>
        <v>4783.3</v>
      </c>
      <c r="T18" s="239">
        <f t="shared" si="1"/>
        <v>123815.463</v>
      </c>
      <c r="U18" s="240">
        <f t="shared" si="2"/>
        <v>118964.26300000001</v>
      </c>
      <c r="V18" s="240">
        <f t="shared" si="2"/>
        <v>0</v>
      </c>
      <c r="W18" s="241">
        <f t="shared" si="2"/>
        <v>4851.2</v>
      </c>
      <c r="X18" s="239">
        <f t="shared" si="3"/>
        <v>111625.51369599999</v>
      </c>
      <c r="Y18" s="240">
        <f t="shared" si="4"/>
        <v>108071.03687599998</v>
      </c>
      <c r="Z18" s="240">
        <f t="shared" si="4"/>
        <v>0</v>
      </c>
      <c r="AA18" s="242">
        <f t="shared" si="4"/>
        <v>3554.4768199999999</v>
      </c>
    </row>
    <row r="19" spans="1:27" s="14" customFormat="1">
      <c r="A19" s="352" t="s">
        <v>12</v>
      </c>
      <c r="B19" s="219">
        <f t="shared" si="5"/>
        <v>558</v>
      </c>
      <c r="C19" s="220">
        <f>+B70</f>
        <v>443</v>
      </c>
      <c r="D19" s="220">
        <f>+C70</f>
        <v>48</v>
      </c>
      <c r="E19" s="220">
        <f>+D70</f>
        <v>59</v>
      </c>
      <c r="F19" s="220">
        <f>+E70</f>
        <v>8</v>
      </c>
      <c r="G19" s="224">
        <f t="shared" si="6"/>
        <v>348</v>
      </c>
      <c r="H19" s="225">
        <f t="shared" si="7"/>
        <v>331</v>
      </c>
      <c r="I19" s="225">
        <f t="shared" si="7"/>
        <v>10</v>
      </c>
      <c r="J19" s="226">
        <f t="shared" si="7"/>
        <v>7</v>
      </c>
      <c r="K19" s="224">
        <f t="shared" si="8"/>
        <v>296</v>
      </c>
      <c r="L19" s="225">
        <f t="shared" si="9"/>
        <v>281</v>
      </c>
      <c r="M19" s="225">
        <f t="shared" si="9"/>
        <v>10</v>
      </c>
      <c r="N19" s="227">
        <f t="shared" si="9"/>
        <v>5</v>
      </c>
      <c r="O19" s="229">
        <f t="shared" si="0"/>
        <v>267403.51899999997</v>
      </c>
      <c r="P19" s="230">
        <f>(+F70)/1000</f>
        <v>234922.076</v>
      </c>
      <c r="Q19" s="230">
        <f>(+G70)/1000</f>
        <v>10591.166999999999</v>
      </c>
      <c r="R19" s="230">
        <f>(+H70)/1000</f>
        <v>21385.075000000001</v>
      </c>
      <c r="S19" s="230">
        <f>(+I70)/1000</f>
        <v>505.20100000000002</v>
      </c>
      <c r="T19" s="239">
        <f t="shared" si="1"/>
        <v>190530.68299999999</v>
      </c>
      <c r="U19" s="240">
        <f t="shared" si="2"/>
        <v>185954.63800000001</v>
      </c>
      <c r="V19" s="240">
        <f t="shared" si="2"/>
        <v>4168.5879999999997</v>
      </c>
      <c r="W19" s="241">
        <f t="shared" si="2"/>
        <v>407.45699999999999</v>
      </c>
      <c r="X19" s="239">
        <f t="shared" si="3"/>
        <v>160822.38770800011</v>
      </c>
      <c r="Y19" s="240">
        <f t="shared" si="4"/>
        <v>156803.67849900009</v>
      </c>
      <c r="Z19" s="240">
        <f t="shared" si="4"/>
        <v>3632.8642049999999</v>
      </c>
      <c r="AA19" s="242">
        <f t="shared" si="4"/>
        <v>385.84500400000002</v>
      </c>
    </row>
    <row r="20" spans="1:27" s="14" customFormat="1">
      <c r="A20" s="352" t="s">
        <v>102</v>
      </c>
      <c r="B20" s="219">
        <f t="shared" si="5"/>
        <v>247</v>
      </c>
      <c r="C20" s="220">
        <f>+B71</f>
        <v>196</v>
      </c>
      <c r="D20" s="220">
        <f>+C71</f>
        <v>27</v>
      </c>
      <c r="E20" s="220">
        <f>+D71</f>
        <v>22</v>
      </c>
      <c r="F20" s="220">
        <f>+E71</f>
        <v>2</v>
      </c>
      <c r="G20" s="224">
        <f t="shared" si="6"/>
        <v>166</v>
      </c>
      <c r="H20" s="225">
        <f t="shared" si="7"/>
        <v>160</v>
      </c>
      <c r="I20" s="225">
        <f t="shared" si="7"/>
        <v>4</v>
      </c>
      <c r="J20" s="226">
        <f t="shared" si="7"/>
        <v>2</v>
      </c>
      <c r="K20" s="224">
        <f t="shared" si="8"/>
        <v>141</v>
      </c>
      <c r="L20" s="225">
        <f t="shared" si="9"/>
        <v>135</v>
      </c>
      <c r="M20" s="225">
        <f t="shared" si="9"/>
        <v>4</v>
      </c>
      <c r="N20" s="227">
        <f t="shared" si="9"/>
        <v>2</v>
      </c>
      <c r="O20" s="229">
        <f t="shared" si="0"/>
        <v>166057.236</v>
      </c>
      <c r="P20" s="230">
        <f>(+F71)/1000</f>
        <v>126571.709</v>
      </c>
      <c r="Q20" s="230">
        <f>(+G71)/1000</f>
        <v>8399.857</v>
      </c>
      <c r="R20" s="230">
        <f>(+H71)/1000</f>
        <v>29733.092000000001</v>
      </c>
      <c r="S20" s="230">
        <f>(+I71)/1000</f>
        <v>1352.578</v>
      </c>
      <c r="T20" s="239">
        <f t="shared" si="1"/>
        <v>114218.601</v>
      </c>
      <c r="U20" s="240">
        <f t="shared" si="2"/>
        <v>98670.16</v>
      </c>
      <c r="V20" s="240">
        <f t="shared" si="2"/>
        <v>14251.49</v>
      </c>
      <c r="W20" s="241">
        <f t="shared" si="2"/>
        <v>1296.951</v>
      </c>
      <c r="X20" s="239">
        <f t="shared" si="3"/>
        <v>104638.50648400009</v>
      </c>
      <c r="Y20" s="240">
        <f t="shared" si="4"/>
        <v>89198.087889000089</v>
      </c>
      <c r="Z20" s="240">
        <f t="shared" si="4"/>
        <v>14143.468831</v>
      </c>
      <c r="AA20" s="242">
        <f t="shared" si="4"/>
        <v>1296.949764</v>
      </c>
    </row>
    <row r="21" spans="1:27" s="14" customFormat="1">
      <c r="A21" s="352" t="s">
        <v>145</v>
      </c>
      <c r="B21" s="219">
        <f t="shared" si="5"/>
        <v>314</v>
      </c>
      <c r="C21" s="220">
        <f>+B72</f>
        <v>278</v>
      </c>
      <c r="D21" s="220">
        <f>+C72</f>
        <v>31</v>
      </c>
      <c r="E21" s="220">
        <f>+D72</f>
        <v>5</v>
      </c>
      <c r="F21" s="220">
        <f>+E72</f>
        <v>0</v>
      </c>
      <c r="G21" s="224">
        <f t="shared" si="6"/>
        <v>215</v>
      </c>
      <c r="H21" s="225">
        <f t="shared" si="7"/>
        <v>215</v>
      </c>
      <c r="I21" s="225">
        <f t="shared" si="7"/>
        <v>0</v>
      </c>
      <c r="J21" s="226">
        <f t="shared" si="7"/>
        <v>0</v>
      </c>
      <c r="K21" s="224">
        <f t="shared" si="8"/>
        <v>172</v>
      </c>
      <c r="L21" s="225">
        <f t="shared" si="9"/>
        <v>172</v>
      </c>
      <c r="M21" s="225">
        <f t="shared" si="9"/>
        <v>0</v>
      </c>
      <c r="N21" s="227">
        <f t="shared" si="9"/>
        <v>0</v>
      </c>
      <c r="O21" s="229">
        <f t="shared" si="0"/>
        <v>188741.033</v>
      </c>
      <c r="P21" s="230">
        <f>(+F72)/1000</f>
        <v>179608.636</v>
      </c>
      <c r="Q21" s="230">
        <f>(+G72)/1000</f>
        <v>7030.2470000000003</v>
      </c>
      <c r="R21" s="230">
        <f>(+H72)/1000</f>
        <v>2102.15</v>
      </c>
      <c r="S21" s="230">
        <f>(+I72)/1000</f>
        <v>0</v>
      </c>
      <c r="T21" s="239">
        <f t="shared" si="1"/>
        <v>130100.277</v>
      </c>
      <c r="U21" s="240">
        <f t="shared" si="2"/>
        <v>130100.277</v>
      </c>
      <c r="V21" s="240">
        <f t="shared" si="2"/>
        <v>0</v>
      </c>
      <c r="W21" s="241">
        <f t="shared" si="2"/>
        <v>0</v>
      </c>
      <c r="X21" s="239">
        <f t="shared" si="3"/>
        <v>115018.15072000001</v>
      </c>
      <c r="Y21" s="240">
        <f t="shared" si="4"/>
        <v>115018.15072000001</v>
      </c>
      <c r="Z21" s="240">
        <f t="shared" si="4"/>
        <v>0</v>
      </c>
      <c r="AA21" s="242">
        <f t="shared" si="4"/>
        <v>0</v>
      </c>
    </row>
    <row r="22" spans="1:27" s="14" customFormat="1">
      <c r="A22" s="352" t="s">
        <v>270</v>
      </c>
      <c r="B22" s="219">
        <f t="shared" si="5"/>
        <v>74</v>
      </c>
      <c r="C22" s="220">
        <f>+B73</f>
        <v>63</v>
      </c>
      <c r="D22" s="220">
        <f>+C73</f>
        <v>6</v>
      </c>
      <c r="E22" s="220">
        <f>+D73</f>
        <v>5</v>
      </c>
      <c r="F22" s="220">
        <f>+E73</f>
        <v>0</v>
      </c>
      <c r="G22" s="224">
        <f t="shared" si="6"/>
        <v>53</v>
      </c>
      <c r="H22" s="225">
        <f t="shared" si="7"/>
        <v>52</v>
      </c>
      <c r="I22" s="225">
        <f t="shared" si="7"/>
        <v>1</v>
      </c>
      <c r="J22" s="226">
        <f t="shared" si="7"/>
        <v>0</v>
      </c>
      <c r="K22" s="224">
        <f t="shared" si="8"/>
        <v>51</v>
      </c>
      <c r="L22" s="225">
        <f t="shared" si="9"/>
        <v>50</v>
      </c>
      <c r="M22" s="225">
        <f t="shared" si="9"/>
        <v>1</v>
      </c>
      <c r="N22" s="227">
        <f t="shared" si="9"/>
        <v>0</v>
      </c>
      <c r="O22" s="229">
        <f t="shared" si="0"/>
        <v>12255.161</v>
      </c>
      <c r="P22" s="230">
        <f>(+F73)/1000</f>
        <v>11756.458000000001</v>
      </c>
      <c r="Q22" s="230">
        <f>(+G73)/1000</f>
        <v>313.55200000000002</v>
      </c>
      <c r="R22" s="230">
        <f>(+H73)/1000</f>
        <v>185.15100000000001</v>
      </c>
      <c r="S22" s="230">
        <f>(+I73)/1000</f>
        <v>0</v>
      </c>
      <c r="T22" s="239">
        <f t="shared" si="1"/>
        <v>10177.273999999999</v>
      </c>
      <c r="U22" s="240">
        <f t="shared" si="2"/>
        <v>10044.081</v>
      </c>
      <c r="V22" s="240">
        <f t="shared" si="2"/>
        <v>133.19300000000001</v>
      </c>
      <c r="W22" s="241">
        <f t="shared" si="2"/>
        <v>0</v>
      </c>
      <c r="X22" s="239">
        <f t="shared" si="3"/>
        <v>7998.8286509999989</v>
      </c>
      <c r="Y22" s="240">
        <f t="shared" si="4"/>
        <v>7865.6357559999988</v>
      </c>
      <c r="Z22" s="240">
        <f t="shared" si="4"/>
        <v>133.19289499999999</v>
      </c>
      <c r="AA22" s="242">
        <f t="shared" si="4"/>
        <v>0</v>
      </c>
    </row>
    <row r="23" spans="1:27" s="14" customFormat="1" ht="15.75" thickBot="1">
      <c r="A23" s="353" t="s">
        <v>660</v>
      </c>
      <c r="B23" s="219">
        <f t="shared" si="5"/>
        <v>3</v>
      </c>
      <c r="C23" s="220">
        <f>+B74</f>
        <v>3</v>
      </c>
      <c r="D23" s="220">
        <f>+C74</f>
        <v>0</v>
      </c>
      <c r="E23" s="220">
        <f>+D74</f>
        <v>0</v>
      </c>
      <c r="F23" s="220">
        <f>+E74</f>
        <v>0</v>
      </c>
      <c r="G23" s="224">
        <f t="shared" si="6"/>
        <v>1</v>
      </c>
      <c r="H23" s="225">
        <f t="shared" si="7"/>
        <v>1</v>
      </c>
      <c r="I23" s="225">
        <f t="shared" si="7"/>
        <v>0</v>
      </c>
      <c r="J23" s="226">
        <f t="shared" si="7"/>
        <v>0</v>
      </c>
      <c r="K23" s="224">
        <f t="shared" si="8"/>
        <v>1</v>
      </c>
      <c r="L23" s="225">
        <f t="shared" si="9"/>
        <v>1</v>
      </c>
      <c r="M23" s="225">
        <f t="shared" si="9"/>
        <v>0</v>
      </c>
      <c r="N23" s="227">
        <f t="shared" si="9"/>
        <v>0</v>
      </c>
      <c r="O23" s="229">
        <f t="shared" si="0"/>
        <v>5167.9859999999999</v>
      </c>
      <c r="P23" s="230">
        <f>(+F74)/1000</f>
        <v>5167.9859999999999</v>
      </c>
      <c r="Q23" s="230">
        <f>(+G74)/1000</f>
        <v>0</v>
      </c>
      <c r="R23" s="230">
        <f>(+H74)/1000</f>
        <v>0</v>
      </c>
      <c r="S23" s="230">
        <f>(+I74)/1000</f>
        <v>0</v>
      </c>
      <c r="T23" s="239">
        <f t="shared" si="1"/>
        <v>3791.3530000000001</v>
      </c>
      <c r="U23" s="240">
        <f t="shared" si="2"/>
        <v>3791.3530000000001</v>
      </c>
      <c r="V23" s="240">
        <f t="shared" si="2"/>
        <v>0</v>
      </c>
      <c r="W23" s="241">
        <f t="shared" si="2"/>
        <v>0</v>
      </c>
      <c r="X23" s="239">
        <f t="shared" si="3"/>
        <v>3313.3249999999998</v>
      </c>
      <c r="Y23" s="240">
        <f t="shared" si="4"/>
        <v>3313.3249999999998</v>
      </c>
      <c r="Z23" s="240">
        <f t="shared" si="4"/>
        <v>0</v>
      </c>
      <c r="AA23" s="242">
        <f t="shared" si="4"/>
        <v>0</v>
      </c>
    </row>
    <row r="24" spans="1:27" s="14" customFormat="1" ht="19.5" thickTop="1">
      <c r="A24" s="218" t="s">
        <v>7343</v>
      </c>
      <c r="B24" s="221">
        <f>SUM(B7:B23)</f>
        <v>7271</v>
      </c>
      <c r="C24" s="222">
        <f>SUM(C7:C23)</f>
        <v>5878</v>
      </c>
      <c r="D24" s="222">
        <f>SUM(D7:D23)</f>
        <v>925</v>
      </c>
      <c r="E24" s="222">
        <f>SUM(E7:E23)</f>
        <v>412</v>
      </c>
      <c r="F24" s="222">
        <f>SUM(F7:F23)</f>
        <v>56</v>
      </c>
      <c r="G24" s="221">
        <f>SUM(G7:G23)</f>
        <v>4613</v>
      </c>
      <c r="H24" s="222">
        <f t="shared" ref="H24:J24" si="10">SUM(H7:H23)</f>
        <v>4555</v>
      </c>
      <c r="I24" s="222">
        <f t="shared" si="10"/>
        <v>18</v>
      </c>
      <c r="J24" s="223">
        <f t="shared" si="10"/>
        <v>40</v>
      </c>
      <c r="K24" s="221">
        <f>SUM(K7:K23)</f>
        <v>3703</v>
      </c>
      <c r="L24" s="222">
        <f t="shared" ref="L24:N24" si="11">SUM(L7:L23)</f>
        <v>3651</v>
      </c>
      <c r="M24" s="222">
        <f t="shared" si="11"/>
        <v>18</v>
      </c>
      <c r="N24" s="228">
        <f t="shared" si="11"/>
        <v>34</v>
      </c>
      <c r="O24" s="232">
        <f>SUM(O7:O23)</f>
        <v>4340367.1830000002</v>
      </c>
      <c r="P24" s="233">
        <f>SUM(P7:P23)</f>
        <v>3315625.92</v>
      </c>
      <c r="Q24" s="233">
        <f>SUM(Q7:Q23)</f>
        <v>546731.24</v>
      </c>
      <c r="R24" s="233">
        <f>SUM(R7:R23)</f>
        <v>400270.23500000004</v>
      </c>
      <c r="S24" s="233">
        <f>SUM(S7:S23)</f>
        <v>77739.788</v>
      </c>
      <c r="T24" s="232">
        <f t="shared" ref="P24:AA24" si="12">SUM(T7:T23)</f>
        <v>2622856.4839820005</v>
      </c>
      <c r="U24" s="233">
        <f t="shared" si="12"/>
        <v>2539501.8389819996</v>
      </c>
      <c r="V24" s="233">
        <f t="shared" si="12"/>
        <v>20911.473999999998</v>
      </c>
      <c r="W24" s="234">
        <f t="shared" si="12"/>
        <v>62443.171000000002</v>
      </c>
      <c r="X24" s="232">
        <f t="shared" si="12"/>
        <v>2148888.3523920001</v>
      </c>
      <c r="Y24" s="233">
        <f t="shared" si="12"/>
        <v>2068809.3719410002</v>
      </c>
      <c r="Z24" s="233">
        <f t="shared" si="12"/>
        <v>20257.762286000001</v>
      </c>
      <c r="AA24" s="243">
        <f t="shared" si="12"/>
        <v>59821.218165000006</v>
      </c>
    </row>
    <row r="25" spans="1:27" s="14" customFormat="1"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7" s="14" customFormat="1"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7" s="14" customFormat="1" ht="26.25">
      <c r="A27" s="65"/>
      <c r="B27" s="412" t="s">
        <v>20</v>
      </c>
      <c r="C27" s="413"/>
      <c r="D27" s="414"/>
      <c r="E27" s="433" t="s">
        <v>9</v>
      </c>
      <c r="F27" s="433"/>
      <c r="G27" s="433"/>
      <c r="H27" s="412" t="s">
        <v>240</v>
      </c>
      <c r="I27" s="413"/>
      <c r="J27" s="414"/>
      <c r="K27" s="422" t="s">
        <v>7347</v>
      </c>
      <c r="L27" s="422" t="s">
        <v>7335</v>
      </c>
      <c r="M27" s="422" t="s">
        <v>7336</v>
      </c>
    </row>
    <row r="28" spans="1:27" s="14" customFormat="1" ht="45">
      <c r="A28" s="254" t="s">
        <v>7317</v>
      </c>
      <c r="B28" s="257" t="s">
        <v>7346</v>
      </c>
      <c r="C28" s="258" t="s">
        <v>7337</v>
      </c>
      <c r="D28" s="259" t="s">
        <v>7338</v>
      </c>
      <c r="E28" s="263" t="s">
        <v>7346</v>
      </c>
      <c r="F28" s="263" t="s">
        <v>7337</v>
      </c>
      <c r="G28" s="263" t="s">
        <v>7338</v>
      </c>
      <c r="H28" s="257" t="s">
        <v>7346</v>
      </c>
      <c r="I28" s="258" t="s">
        <v>7337</v>
      </c>
      <c r="J28" s="259" t="s">
        <v>7338</v>
      </c>
      <c r="K28" s="423"/>
      <c r="L28" s="423"/>
      <c r="M28" s="423"/>
    </row>
    <row r="29" spans="1:27" s="14" customFormat="1">
      <c r="A29" s="354" t="s">
        <v>414</v>
      </c>
      <c r="B29" s="281">
        <f>(+B84)</f>
        <v>139</v>
      </c>
      <c r="C29" s="284">
        <f>(+E84)/1000</f>
        <v>102500.421</v>
      </c>
      <c r="D29" s="285">
        <f>(+E110)/1000</f>
        <v>94443.357770000017</v>
      </c>
      <c r="E29" s="268">
        <f>(+C84)</f>
        <v>0</v>
      </c>
      <c r="F29" s="271">
        <f t="shared" ref="F29:F45" si="13">(+F84)/1000</f>
        <v>0</v>
      </c>
      <c r="G29" s="271">
        <f>(+F110)/1000</f>
        <v>0</v>
      </c>
      <c r="H29" s="281">
        <f>(+D84)</f>
        <v>2</v>
      </c>
      <c r="I29" s="260">
        <f>(+G84)/1000</f>
        <v>704.20600000000002</v>
      </c>
      <c r="J29" s="282">
        <f>(+G110)/1000</f>
        <v>704.20345800000007</v>
      </c>
      <c r="K29" s="275">
        <f>(+H84)</f>
        <v>141</v>
      </c>
      <c r="L29" s="278">
        <f t="shared" ref="L29:L45" si="14">(+I84)/1000</f>
        <v>103204.62699999999</v>
      </c>
      <c r="M29" s="278">
        <f>(+I110)/1000</f>
        <v>95147.56122800002</v>
      </c>
    </row>
    <row r="30" spans="1:27" s="14" customFormat="1">
      <c r="A30" s="355" t="s">
        <v>23</v>
      </c>
      <c r="B30" s="281">
        <f t="shared" ref="B30:B45" si="15">(+B85)</f>
        <v>137</v>
      </c>
      <c r="C30" s="286">
        <f t="shared" ref="C30:C45" si="16">(+E85)/1000</f>
        <v>65096.803</v>
      </c>
      <c r="D30" s="287">
        <f t="shared" ref="D30:D45" si="17">(+E111)/1000</f>
        <v>52380.138271999997</v>
      </c>
      <c r="E30" s="269">
        <f t="shared" ref="E30:E45" si="18">(+C85)</f>
        <v>0</v>
      </c>
      <c r="F30" s="272">
        <f t="shared" si="13"/>
        <v>0</v>
      </c>
      <c r="G30" s="272">
        <f t="shared" ref="G30:G45" si="19">(+F111)/1000</f>
        <v>0</v>
      </c>
      <c r="H30" s="281">
        <f t="shared" ref="H30:H45" si="20">(+D85)</f>
        <v>0</v>
      </c>
      <c r="I30" s="261">
        <f t="shared" ref="I30:I45" si="21">(+G85)/1000</f>
        <v>0</v>
      </c>
      <c r="J30" s="282">
        <f t="shared" ref="J30:J45" si="22">(+G111)/1000</f>
        <v>0</v>
      </c>
      <c r="K30" s="276">
        <f t="shared" ref="K30:K45" si="23">(+H85)</f>
        <v>137</v>
      </c>
      <c r="L30" s="279">
        <f t="shared" si="14"/>
        <v>65096.803</v>
      </c>
      <c r="M30" s="279">
        <f t="shared" ref="M30:M45" si="24">(+I111)/1000</f>
        <v>52380.138271999997</v>
      </c>
    </row>
    <row r="31" spans="1:27" s="14" customFormat="1">
      <c r="A31" s="355" t="s">
        <v>32</v>
      </c>
      <c r="B31" s="281">
        <f t="shared" si="15"/>
        <v>165</v>
      </c>
      <c r="C31" s="286">
        <f t="shared" si="16"/>
        <v>131605.1</v>
      </c>
      <c r="D31" s="287">
        <f t="shared" si="17"/>
        <v>119285.724162</v>
      </c>
      <c r="E31" s="269">
        <f t="shared" si="18"/>
        <v>0</v>
      </c>
      <c r="F31" s="272">
        <f t="shared" si="13"/>
        <v>0</v>
      </c>
      <c r="G31" s="272">
        <f t="shared" si="19"/>
        <v>0</v>
      </c>
      <c r="H31" s="281">
        <f t="shared" si="20"/>
        <v>1</v>
      </c>
      <c r="I31" s="261">
        <f t="shared" si="21"/>
        <v>27.484000000000002</v>
      </c>
      <c r="J31" s="282">
        <f t="shared" si="22"/>
        <v>27.484183000000002</v>
      </c>
      <c r="K31" s="276">
        <f t="shared" si="23"/>
        <v>166</v>
      </c>
      <c r="L31" s="279">
        <f t="shared" si="14"/>
        <v>131632.584</v>
      </c>
      <c r="M31" s="279">
        <f t="shared" si="24"/>
        <v>119313.20834499999</v>
      </c>
      <c r="R31" s="63"/>
      <c r="S31" s="63"/>
      <c r="T31" s="63"/>
      <c r="U31" s="64"/>
      <c r="V31" s="64"/>
      <c r="W31" s="64"/>
    </row>
    <row r="32" spans="1:27" s="14" customFormat="1">
      <c r="A32" s="355" t="s">
        <v>210</v>
      </c>
      <c r="B32" s="281">
        <f t="shared" si="15"/>
        <v>159</v>
      </c>
      <c r="C32" s="286">
        <f t="shared" si="16"/>
        <v>100650.262</v>
      </c>
      <c r="D32" s="287">
        <f t="shared" si="17"/>
        <v>71744.823428999996</v>
      </c>
      <c r="E32" s="269">
        <f t="shared" si="18"/>
        <v>0</v>
      </c>
      <c r="F32" s="272">
        <f t="shared" si="13"/>
        <v>0</v>
      </c>
      <c r="G32" s="272">
        <f t="shared" si="19"/>
        <v>0</v>
      </c>
      <c r="H32" s="281">
        <f t="shared" si="20"/>
        <v>1</v>
      </c>
      <c r="I32" s="261">
        <f t="shared" si="21"/>
        <v>70.7</v>
      </c>
      <c r="J32" s="282">
        <f t="shared" si="22"/>
        <v>70.651755999999992</v>
      </c>
      <c r="K32" s="276">
        <f t="shared" si="23"/>
        <v>160</v>
      </c>
      <c r="L32" s="279">
        <f t="shared" si="14"/>
        <v>100720.962</v>
      </c>
      <c r="M32" s="279">
        <f t="shared" si="24"/>
        <v>71815.475184999988</v>
      </c>
      <c r="R32" s="63"/>
      <c r="S32" s="63"/>
      <c r="T32" s="63"/>
      <c r="U32" s="64"/>
      <c r="V32" s="64"/>
      <c r="W32" s="64"/>
    </row>
    <row r="33" spans="1:23" s="14" customFormat="1">
      <c r="A33" s="355" t="s">
        <v>130</v>
      </c>
      <c r="B33" s="281">
        <f t="shared" si="15"/>
        <v>232</v>
      </c>
      <c r="C33" s="286">
        <f t="shared" si="16"/>
        <v>183543.823</v>
      </c>
      <c r="D33" s="287">
        <f t="shared" si="17"/>
        <v>163387.64137699993</v>
      </c>
      <c r="E33" s="269">
        <f t="shared" si="18"/>
        <v>0</v>
      </c>
      <c r="F33" s="272">
        <f t="shared" si="13"/>
        <v>0</v>
      </c>
      <c r="G33" s="272">
        <f t="shared" si="19"/>
        <v>0</v>
      </c>
      <c r="H33" s="281">
        <f t="shared" si="20"/>
        <v>1</v>
      </c>
      <c r="I33" s="261">
        <f t="shared" si="21"/>
        <v>2273.547</v>
      </c>
      <c r="J33" s="282">
        <f t="shared" si="22"/>
        <v>2266.9650000000001</v>
      </c>
      <c r="K33" s="276">
        <f t="shared" si="23"/>
        <v>233</v>
      </c>
      <c r="L33" s="279">
        <f t="shared" si="14"/>
        <v>185817.37</v>
      </c>
      <c r="M33" s="279">
        <f t="shared" si="24"/>
        <v>165654.60637699993</v>
      </c>
      <c r="R33" s="63"/>
      <c r="S33" s="63"/>
      <c r="T33" s="63"/>
      <c r="U33" s="64"/>
      <c r="V33" s="64"/>
      <c r="W33" s="64"/>
    </row>
    <row r="34" spans="1:23" s="14" customFormat="1">
      <c r="A34" s="355" t="s">
        <v>5</v>
      </c>
      <c r="B34" s="281">
        <f t="shared" si="15"/>
        <v>512</v>
      </c>
      <c r="C34" s="286">
        <f t="shared" si="16"/>
        <v>233307.565</v>
      </c>
      <c r="D34" s="287">
        <f t="shared" si="17"/>
        <v>192761.14940200001</v>
      </c>
      <c r="E34" s="269">
        <f t="shared" si="18"/>
        <v>0</v>
      </c>
      <c r="F34" s="272">
        <f t="shared" si="13"/>
        <v>0</v>
      </c>
      <c r="G34" s="272">
        <f t="shared" si="19"/>
        <v>0</v>
      </c>
      <c r="H34" s="281">
        <f t="shared" si="20"/>
        <v>11</v>
      </c>
      <c r="I34" s="261">
        <f t="shared" si="21"/>
        <v>1759.2180000000001</v>
      </c>
      <c r="J34" s="282">
        <f t="shared" si="22"/>
        <v>1733.481769</v>
      </c>
      <c r="K34" s="276">
        <f t="shared" si="23"/>
        <v>523</v>
      </c>
      <c r="L34" s="279">
        <f t="shared" si="14"/>
        <v>235066.783</v>
      </c>
      <c r="M34" s="279">
        <f t="shared" si="24"/>
        <v>194494.63117100002</v>
      </c>
      <c r="R34" s="63"/>
      <c r="S34" s="63"/>
      <c r="T34" s="63"/>
      <c r="U34" s="64"/>
      <c r="V34" s="64"/>
      <c r="W34" s="64"/>
    </row>
    <row r="35" spans="1:23" s="14" customFormat="1">
      <c r="A35" s="355" t="s">
        <v>15</v>
      </c>
      <c r="B35" s="281">
        <f t="shared" si="15"/>
        <v>500</v>
      </c>
      <c r="C35" s="286">
        <f t="shared" si="16"/>
        <v>395307.63900000002</v>
      </c>
      <c r="D35" s="287">
        <f t="shared" si="17"/>
        <v>284243.20367199997</v>
      </c>
      <c r="E35" s="269">
        <f t="shared" si="18"/>
        <v>1</v>
      </c>
      <c r="F35" s="272">
        <f t="shared" si="13"/>
        <v>1286.5450000000001</v>
      </c>
      <c r="G35" s="272">
        <f t="shared" si="19"/>
        <v>1276.647847</v>
      </c>
      <c r="H35" s="281">
        <f t="shared" si="20"/>
        <v>3</v>
      </c>
      <c r="I35" s="261">
        <f t="shared" si="21"/>
        <v>42290.644</v>
      </c>
      <c r="J35" s="282">
        <f t="shared" si="22"/>
        <v>41453.325088999998</v>
      </c>
      <c r="K35" s="276">
        <f t="shared" si="23"/>
        <v>504</v>
      </c>
      <c r="L35" s="279">
        <f t="shared" si="14"/>
        <v>438884.82799999998</v>
      </c>
      <c r="M35" s="279">
        <f t="shared" si="24"/>
        <v>326973.17660800001</v>
      </c>
      <c r="R35" s="63"/>
      <c r="S35" s="63"/>
      <c r="T35" s="63"/>
      <c r="U35" s="64"/>
      <c r="V35" s="64"/>
      <c r="W35" s="64"/>
    </row>
    <row r="36" spans="1:23" s="14" customFormat="1">
      <c r="A36" s="355" t="s">
        <v>195</v>
      </c>
      <c r="B36" s="281">
        <f t="shared" si="15"/>
        <v>246</v>
      </c>
      <c r="C36" s="286">
        <f t="shared" si="16"/>
        <v>95831.179000000004</v>
      </c>
      <c r="D36" s="287">
        <f t="shared" si="17"/>
        <v>73224.16429200003</v>
      </c>
      <c r="E36" s="269">
        <f t="shared" si="18"/>
        <v>0</v>
      </c>
      <c r="F36" s="272">
        <f t="shared" si="13"/>
        <v>0</v>
      </c>
      <c r="G36" s="272">
        <f t="shared" si="19"/>
        <v>0</v>
      </c>
      <c r="H36" s="281">
        <f t="shared" si="20"/>
        <v>0</v>
      </c>
      <c r="I36" s="261">
        <f t="shared" si="21"/>
        <v>0</v>
      </c>
      <c r="J36" s="282">
        <f t="shared" si="22"/>
        <v>0</v>
      </c>
      <c r="K36" s="276">
        <f t="shared" si="23"/>
        <v>246</v>
      </c>
      <c r="L36" s="279">
        <f t="shared" si="14"/>
        <v>95831.179000000004</v>
      </c>
      <c r="M36" s="279">
        <f t="shared" si="24"/>
        <v>73224.16429200003</v>
      </c>
      <c r="R36" s="15"/>
      <c r="S36" s="15"/>
      <c r="T36" s="15"/>
    </row>
    <row r="37" spans="1:23" s="14" customFormat="1">
      <c r="A37" s="355" t="s">
        <v>127</v>
      </c>
      <c r="B37" s="281">
        <f t="shared" si="15"/>
        <v>298</v>
      </c>
      <c r="C37" s="286">
        <f t="shared" si="16"/>
        <v>149368.72899999999</v>
      </c>
      <c r="D37" s="287">
        <f t="shared" si="17"/>
        <v>118923.98844999996</v>
      </c>
      <c r="E37" s="269">
        <f t="shared" si="18"/>
        <v>2</v>
      </c>
      <c r="F37" s="272">
        <f t="shared" si="13"/>
        <v>1071.6579999999999</v>
      </c>
      <c r="G37" s="272">
        <f t="shared" si="19"/>
        <v>1071.5885079999998</v>
      </c>
      <c r="H37" s="281">
        <f t="shared" si="20"/>
        <v>2</v>
      </c>
      <c r="I37" s="261">
        <f t="shared" si="21"/>
        <v>1400.41</v>
      </c>
      <c r="J37" s="282">
        <f t="shared" si="22"/>
        <v>1378.6725039999999</v>
      </c>
      <c r="K37" s="276">
        <f t="shared" si="23"/>
        <v>302</v>
      </c>
      <c r="L37" s="279">
        <f t="shared" si="14"/>
        <v>151840.79699999999</v>
      </c>
      <c r="M37" s="279">
        <f t="shared" si="24"/>
        <v>121374.24946199995</v>
      </c>
      <c r="R37" s="15"/>
      <c r="S37" s="15"/>
      <c r="T37" s="15"/>
    </row>
    <row r="38" spans="1:23" s="14" customFormat="1">
      <c r="A38" s="355" t="s">
        <v>38</v>
      </c>
      <c r="B38" s="281">
        <f t="shared" si="15"/>
        <v>629</v>
      </c>
      <c r="C38" s="286">
        <f t="shared" si="16"/>
        <v>267413.46799999999</v>
      </c>
      <c r="D38" s="287">
        <f t="shared" si="17"/>
        <v>220783.13760900006</v>
      </c>
      <c r="E38" s="269">
        <f t="shared" si="18"/>
        <v>0</v>
      </c>
      <c r="F38" s="272">
        <f t="shared" si="13"/>
        <v>0</v>
      </c>
      <c r="G38" s="272">
        <f t="shared" si="19"/>
        <v>0</v>
      </c>
      <c r="H38" s="281">
        <f t="shared" si="20"/>
        <v>7</v>
      </c>
      <c r="I38" s="261">
        <f t="shared" si="21"/>
        <v>7299.3140000000003</v>
      </c>
      <c r="J38" s="282">
        <f t="shared" si="22"/>
        <v>6888.237978000001</v>
      </c>
      <c r="K38" s="276">
        <f t="shared" si="23"/>
        <v>636</v>
      </c>
      <c r="L38" s="279">
        <f t="shared" si="14"/>
        <v>274712.78200000001</v>
      </c>
      <c r="M38" s="279">
        <f t="shared" si="24"/>
        <v>227671.37558700005</v>
      </c>
      <c r="R38" s="15"/>
      <c r="S38" s="15"/>
      <c r="T38" s="15"/>
    </row>
    <row r="39" spans="1:23" s="14" customFormat="1">
      <c r="A39" s="355" t="s">
        <v>60</v>
      </c>
      <c r="B39" s="281">
        <f t="shared" si="15"/>
        <v>487</v>
      </c>
      <c r="C39" s="286">
        <f t="shared" si="16"/>
        <v>267352.07798200002</v>
      </c>
      <c r="D39" s="287">
        <f t="shared" si="17"/>
        <v>197362.12876599995</v>
      </c>
      <c r="E39" s="269">
        <f t="shared" si="18"/>
        <v>0</v>
      </c>
      <c r="F39" s="272">
        <f t="shared" si="13"/>
        <v>0</v>
      </c>
      <c r="G39" s="272">
        <f t="shared" si="19"/>
        <v>0</v>
      </c>
      <c r="H39" s="281">
        <f t="shared" si="20"/>
        <v>1</v>
      </c>
      <c r="I39" s="261">
        <f t="shared" si="21"/>
        <v>62.04</v>
      </c>
      <c r="J39" s="282">
        <f t="shared" si="22"/>
        <v>60.924839999999996</v>
      </c>
      <c r="K39" s="276">
        <f t="shared" si="23"/>
        <v>488</v>
      </c>
      <c r="L39" s="279">
        <f t="shared" si="14"/>
        <v>267414.117982</v>
      </c>
      <c r="M39" s="279">
        <f t="shared" si="24"/>
        <v>197423.05360599994</v>
      </c>
      <c r="R39" s="15"/>
      <c r="S39" s="15"/>
      <c r="T39" s="15"/>
    </row>
    <row r="40" spans="1:23" s="14" customFormat="1">
      <c r="A40" s="355" t="s">
        <v>78</v>
      </c>
      <c r="B40" s="281">
        <f t="shared" si="15"/>
        <v>292</v>
      </c>
      <c r="C40" s="286">
        <f t="shared" si="16"/>
        <v>118964.26300000001</v>
      </c>
      <c r="D40" s="287">
        <f t="shared" si="17"/>
        <v>108071.03687599998</v>
      </c>
      <c r="E40" s="269">
        <f t="shared" si="18"/>
        <v>0</v>
      </c>
      <c r="F40" s="272">
        <f t="shared" si="13"/>
        <v>0</v>
      </c>
      <c r="G40" s="272">
        <f t="shared" si="19"/>
        <v>0</v>
      </c>
      <c r="H40" s="281">
        <f t="shared" si="20"/>
        <v>2</v>
      </c>
      <c r="I40" s="261">
        <f t="shared" si="21"/>
        <v>4851.2</v>
      </c>
      <c r="J40" s="282">
        <f t="shared" si="22"/>
        <v>3554.4768199999999</v>
      </c>
      <c r="K40" s="276">
        <f t="shared" si="23"/>
        <v>294</v>
      </c>
      <c r="L40" s="279">
        <f t="shared" si="14"/>
        <v>123815.463</v>
      </c>
      <c r="M40" s="279">
        <f t="shared" si="24"/>
        <v>111625.51369599999</v>
      </c>
      <c r="R40" s="15"/>
      <c r="S40" s="15"/>
      <c r="T40" s="15"/>
    </row>
    <row r="41" spans="1:23" s="14" customFormat="1">
      <c r="A41" s="355" t="s">
        <v>12</v>
      </c>
      <c r="B41" s="281">
        <f t="shared" si="15"/>
        <v>331</v>
      </c>
      <c r="C41" s="286">
        <f t="shared" si="16"/>
        <v>185954.63800000001</v>
      </c>
      <c r="D41" s="287">
        <f t="shared" si="17"/>
        <v>156803.67849900009</v>
      </c>
      <c r="E41" s="269">
        <f t="shared" si="18"/>
        <v>10</v>
      </c>
      <c r="F41" s="272">
        <f t="shared" si="13"/>
        <v>4168.5879999999997</v>
      </c>
      <c r="G41" s="272">
        <f t="shared" si="19"/>
        <v>3632.8642049999999</v>
      </c>
      <c r="H41" s="281">
        <f t="shared" si="20"/>
        <v>7</v>
      </c>
      <c r="I41" s="261">
        <f t="shared" si="21"/>
        <v>407.45699999999999</v>
      </c>
      <c r="J41" s="282">
        <f t="shared" si="22"/>
        <v>385.84500400000002</v>
      </c>
      <c r="K41" s="276">
        <f t="shared" si="23"/>
        <v>348</v>
      </c>
      <c r="L41" s="279">
        <f t="shared" si="14"/>
        <v>190530.68299999999</v>
      </c>
      <c r="M41" s="279">
        <f t="shared" si="24"/>
        <v>160822.38770800011</v>
      </c>
      <c r="R41" s="15"/>
      <c r="S41" s="15"/>
      <c r="T41" s="15"/>
    </row>
    <row r="42" spans="1:23" s="14" customFormat="1">
      <c r="A42" s="355" t="s">
        <v>102</v>
      </c>
      <c r="B42" s="281">
        <f t="shared" si="15"/>
        <v>160</v>
      </c>
      <c r="C42" s="286">
        <f t="shared" si="16"/>
        <v>98670.16</v>
      </c>
      <c r="D42" s="287">
        <f t="shared" si="17"/>
        <v>89198.087889000089</v>
      </c>
      <c r="E42" s="269">
        <f t="shared" si="18"/>
        <v>4</v>
      </c>
      <c r="F42" s="272">
        <f t="shared" si="13"/>
        <v>14251.49</v>
      </c>
      <c r="G42" s="272">
        <f t="shared" si="19"/>
        <v>14143.468831</v>
      </c>
      <c r="H42" s="281">
        <f t="shared" si="20"/>
        <v>2</v>
      </c>
      <c r="I42" s="261">
        <f t="shared" si="21"/>
        <v>1296.951</v>
      </c>
      <c r="J42" s="282">
        <f t="shared" si="22"/>
        <v>1296.949764</v>
      </c>
      <c r="K42" s="276">
        <f t="shared" si="23"/>
        <v>166</v>
      </c>
      <c r="L42" s="279">
        <f t="shared" si="14"/>
        <v>114218.601</v>
      </c>
      <c r="M42" s="279">
        <f t="shared" si="24"/>
        <v>104638.50648400009</v>
      </c>
      <c r="R42" s="15"/>
      <c r="S42" s="15"/>
      <c r="T42" s="15"/>
    </row>
    <row r="43" spans="1:23" s="14" customFormat="1">
      <c r="A43" s="355" t="s">
        <v>145</v>
      </c>
      <c r="B43" s="281">
        <f t="shared" si="15"/>
        <v>215</v>
      </c>
      <c r="C43" s="286">
        <f t="shared" si="16"/>
        <v>130100.277</v>
      </c>
      <c r="D43" s="287">
        <f t="shared" si="17"/>
        <v>115018.15072000001</v>
      </c>
      <c r="E43" s="269">
        <f t="shared" si="18"/>
        <v>0</v>
      </c>
      <c r="F43" s="272">
        <f t="shared" si="13"/>
        <v>0</v>
      </c>
      <c r="G43" s="272">
        <f t="shared" si="19"/>
        <v>0</v>
      </c>
      <c r="H43" s="281">
        <f t="shared" si="20"/>
        <v>0</v>
      </c>
      <c r="I43" s="261">
        <f t="shared" si="21"/>
        <v>0</v>
      </c>
      <c r="J43" s="282">
        <f t="shared" si="22"/>
        <v>0</v>
      </c>
      <c r="K43" s="276">
        <f t="shared" si="23"/>
        <v>215</v>
      </c>
      <c r="L43" s="279">
        <f t="shared" si="14"/>
        <v>130100.277</v>
      </c>
      <c r="M43" s="279">
        <f t="shared" si="24"/>
        <v>115018.15072000001</v>
      </c>
      <c r="R43" s="15"/>
      <c r="S43" s="15"/>
      <c r="T43" s="15"/>
    </row>
    <row r="44" spans="1:23" s="14" customFormat="1">
      <c r="A44" s="355" t="s">
        <v>270</v>
      </c>
      <c r="B44" s="281">
        <f t="shared" si="15"/>
        <v>52</v>
      </c>
      <c r="C44" s="286">
        <f t="shared" si="16"/>
        <v>10044.081</v>
      </c>
      <c r="D44" s="287">
        <f t="shared" si="17"/>
        <v>7865.6357559999988</v>
      </c>
      <c r="E44" s="269">
        <f t="shared" si="18"/>
        <v>1</v>
      </c>
      <c r="F44" s="272">
        <f t="shared" si="13"/>
        <v>133.19300000000001</v>
      </c>
      <c r="G44" s="272">
        <f t="shared" si="19"/>
        <v>133.19289499999999</v>
      </c>
      <c r="H44" s="281">
        <f t="shared" si="20"/>
        <v>0</v>
      </c>
      <c r="I44" s="261">
        <f t="shared" si="21"/>
        <v>0</v>
      </c>
      <c r="J44" s="282">
        <f t="shared" si="22"/>
        <v>0</v>
      </c>
      <c r="K44" s="276">
        <f t="shared" si="23"/>
        <v>53</v>
      </c>
      <c r="L44" s="279">
        <f t="shared" si="14"/>
        <v>10177.273999999999</v>
      </c>
      <c r="M44" s="279">
        <f t="shared" si="24"/>
        <v>7998.8286509999989</v>
      </c>
      <c r="R44" s="15"/>
      <c r="S44" s="15"/>
      <c r="T44" s="15"/>
    </row>
    <row r="45" spans="1:23" s="14" customFormat="1" ht="15.75" thickBot="1">
      <c r="A45" s="356" t="s">
        <v>660</v>
      </c>
      <c r="B45" s="281">
        <f t="shared" si="15"/>
        <v>1</v>
      </c>
      <c r="C45" s="288">
        <f t="shared" si="16"/>
        <v>3791.3530000000001</v>
      </c>
      <c r="D45" s="289">
        <f t="shared" si="17"/>
        <v>3313.3249999999998</v>
      </c>
      <c r="E45" s="270">
        <f t="shared" si="18"/>
        <v>0</v>
      </c>
      <c r="F45" s="273">
        <f t="shared" si="13"/>
        <v>0</v>
      </c>
      <c r="G45" s="273">
        <f t="shared" si="19"/>
        <v>0</v>
      </c>
      <c r="H45" s="448">
        <f t="shared" si="20"/>
        <v>0</v>
      </c>
      <c r="I45" s="262">
        <f t="shared" si="21"/>
        <v>0</v>
      </c>
      <c r="J45" s="283">
        <f t="shared" si="22"/>
        <v>0</v>
      </c>
      <c r="K45" s="277">
        <f t="shared" si="23"/>
        <v>1</v>
      </c>
      <c r="L45" s="280">
        <f t="shared" si="14"/>
        <v>3791.3530000000001</v>
      </c>
      <c r="M45" s="280">
        <f t="shared" si="24"/>
        <v>3313.3249999999998</v>
      </c>
      <c r="R45" s="15"/>
      <c r="S45" s="15"/>
      <c r="T45" s="15"/>
    </row>
    <row r="46" spans="1:23" s="264" customFormat="1" ht="19.5" thickTop="1">
      <c r="A46" s="255" t="s">
        <v>7300</v>
      </c>
      <c r="B46" s="252">
        <f>SUM(B29:B45)</f>
        <v>4555</v>
      </c>
      <c r="C46" s="266">
        <f>SUM(C29:C45)</f>
        <v>2539501.8389819996</v>
      </c>
      <c r="D46" s="267">
        <f>SUM(D29:D45)</f>
        <v>2068809.3719410002</v>
      </c>
      <c r="E46" s="256">
        <f t="shared" ref="E46:M46" si="25">SUM(E29:E45)</f>
        <v>18</v>
      </c>
      <c r="F46" s="274">
        <f t="shared" si="25"/>
        <v>20911.473999999998</v>
      </c>
      <c r="G46" s="274">
        <f t="shared" si="25"/>
        <v>20257.762286000001</v>
      </c>
      <c r="H46" s="252">
        <f>SUM(H29:H45)</f>
        <v>40</v>
      </c>
      <c r="I46" s="266">
        <f>SUM(I29:I45)</f>
        <v>62443.171000000002</v>
      </c>
      <c r="J46" s="267">
        <f>SUM(J29:J45)</f>
        <v>59821.218165000006</v>
      </c>
      <c r="K46" s="256">
        <f t="shared" si="25"/>
        <v>4613</v>
      </c>
      <c r="L46" s="274">
        <f t="shared" si="25"/>
        <v>2622856.4839820005</v>
      </c>
      <c r="M46" s="274">
        <f t="shared" si="25"/>
        <v>2148888.3523920001</v>
      </c>
      <c r="R46" s="265"/>
      <c r="S46" s="265"/>
      <c r="T46" s="265"/>
    </row>
    <row r="47" spans="1:23" s="14" customFormat="1"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</row>
    <row r="48" spans="1:23" s="14" customFormat="1"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</row>
    <row r="49" spans="1:20" s="14" customFormat="1"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</row>
    <row r="50" spans="1:20" s="14" customFormat="1" ht="25.5" customHeight="1">
      <c r="A50" s="245" t="s">
        <v>7348</v>
      </c>
      <c r="B50" s="246"/>
      <c r="C50" s="145"/>
      <c r="D50" s="145"/>
      <c r="E50" s="145"/>
      <c r="F50" s="145"/>
      <c r="G50" s="145"/>
      <c r="H50" s="145"/>
      <c r="I50" s="145"/>
      <c r="J50" s="145"/>
      <c r="K50" s="145"/>
      <c r="L50" s="15"/>
      <c r="M50" s="15"/>
      <c r="N50" s="15"/>
      <c r="O50" s="15"/>
      <c r="P50" s="15"/>
      <c r="Q50" s="15"/>
      <c r="R50" s="15"/>
      <c r="S50" s="15"/>
      <c r="T50" s="15"/>
    </row>
    <row r="51" spans="1:20" s="251" customFormat="1" ht="3.75" customHeight="1">
      <c r="A51" s="247"/>
      <c r="B51" s="248"/>
      <c r="C51" s="249"/>
      <c r="D51" s="249"/>
      <c r="E51" s="249"/>
      <c r="F51" s="249"/>
      <c r="G51" s="249"/>
      <c r="H51" s="249"/>
      <c r="I51" s="249"/>
      <c r="J51" s="249"/>
      <c r="K51" s="249"/>
      <c r="L51" s="250"/>
      <c r="M51" s="250"/>
      <c r="N51" s="250"/>
      <c r="O51" s="250"/>
      <c r="P51" s="250"/>
      <c r="Q51" s="250"/>
      <c r="R51" s="250"/>
      <c r="S51" s="250"/>
      <c r="T51" s="250"/>
    </row>
    <row r="52" spans="1:20" s="14" customFormat="1">
      <c r="A52" s="147" t="s">
        <v>7296</v>
      </c>
      <c r="B52" s="147" t="s">
        <v>7339</v>
      </c>
      <c r="C52" s="170" t="s">
        <v>7298</v>
      </c>
      <c r="D52" s="146"/>
      <c r="E52" s="146"/>
      <c r="F52" s="146"/>
      <c r="G52" s="146"/>
      <c r="H52" s="146"/>
      <c r="I52" s="146"/>
      <c r="J52" s="146"/>
      <c r="K52" s="146"/>
    </row>
    <row r="53" spans="1:20" s="14" customFormat="1">
      <c r="A53" s="147" t="s">
        <v>7299</v>
      </c>
      <c r="B53" s="147" t="s">
        <v>7339</v>
      </c>
      <c r="C53" s="170" t="s">
        <v>7298</v>
      </c>
      <c r="D53" s="146"/>
      <c r="E53" s="146"/>
      <c r="F53" s="146"/>
      <c r="G53" s="146"/>
      <c r="H53" s="146"/>
      <c r="I53" s="146"/>
      <c r="J53" s="146"/>
      <c r="K53" s="146"/>
    </row>
    <row r="54" spans="1:20" s="14" customFormat="1" ht="4.5" customHeight="1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</row>
    <row r="55" spans="1:20" s="18" customFormat="1">
      <c r="A55" s="181"/>
      <c r="B55" s="213" t="s">
        <v>7316</v>
      </c>
      <c r="C55" s="181"/>
      <c r="D55" s="181"/>
      <c r="E55" s="181"/>
      <c r="F55" s="181"/>
      <c r="G55" s="181"/>
      <c r="H55" s="181"/>
      <c r="I55" s="181"/>
      <c r="J55" s="181"/>
      <c r="K55" s="181"/>
      <c r="L55"/>
      <c r="M55"/>
      <c r="N55"/>
      <c r="O55"/>
      <c r="P55"/>
      <c r="Q55"/>
      <c r="R55"/>
      <c r="S55"/>
    </row>
    <row r="56" spans="1:20" s="18" customFormat="1" ht="30">
      <c r="A56" s="171"/>
      <c r="B56" s="215" t="s">
        <v>15102</v>
      </c>
      <c r="C56" s="216"/>
      <c r="D56" s="216"/>
      <c r="E56" s="217"/>
      <c r="F56" s="216" t="s">
        <v>15107</v>
      </c>
      <c r="G56" s="216"/>
      <c r="H56" s="216"/>
      <c r="I56" s="217"/>
      <c r="J56" s="183" t="s">
        <v>15103</v>
      </c>
      <c r="K56" s="183" t="s">
        <v>15108</v>
      </c>
      <c r="L56"/>
      <c r="M56"/>
      <c r="N56"/>
      <c r="O56"/>
      <c r="P56"/>
      <c r="Q56"/>
      <c r="R56"/>
      <c r="S56"/>
    </row>
    <row r="57" spans="1:20" s="16" customFormat="1" ht="26.25">
      <c r="A57" s="389" t="s">
        <v>7317</v>
      </c>
      <c r="B57" s="387" t="s">
        <v>20</v>
      </c>
      <c r="C57" s="388" t="s">
        <v>35</v>
      </c>
      <c r="D57" s="389" t="s">
        <v>9</v>
      </c>
      <c r="E57" s="390" t="s">
        <v>240</v>
      </c>
      <c r="F57" s="388" t="s">
        <v>20</v>
      </c>
      <c r="G57" s="388" t="s">
        <v>35</v>
      </c>
      <c r="H57" s="388" t="s">
        <v>9</v>
      </c>
      <c r="I57" s="390" t="s">
        <v>240</v>
      </c>
      <c r="J57" s="172"/>
      <c r="K57" s="172"/>
      <c r="L57"/>
      <c r="M57"/>
      <c r="N57"/>
      <c r="O57"/>
      <c r="P57"/>
      <c r="Q57"/>
      <c r="R57"/>
      <c r="S57"/>
    </row>
    <row r="58" spans="1:20" s="14" customFormat="1">
      <c r="A58" s="168" t="s">
        <v>414</v>
      </c>
      <c r="B58" s="384">
        <v>175</v>
      </c>
      <c r="C58" s="385">
        <v>13</v>
      </c>
      <c r="D58" s="385">
        <v>12</v>
      </c>
      <c r="E58" s="386">
        <v>2</v>
      </c>
      <c r="F58" s="391">
        <v>127765345</v>
      </c>
      <c r="G58" s="391">
        <v>2330263</v>
      </c>
      <c r="H58" s="391">
        <v>1662764</v>
      </c>
      <c r="I58" s="392">
        <v>718482</v>
      </c>
      <c r="J58" s="391">
        <v>202</v>
      </c>
      <c r="K58" s="391">
        <v>132476854</v>
      </c>
      <c r="L58"/>
      <c r="M58"/>
      <c r="N58"/>
      <c r="O58"/>
      <c r="P58"/>
      <c r="Q58"/>
      <c r="R58"/>
      <c r="S58"/>
    </row>
    <row r="59" spans="1:20" s="14" customFormat="1">
      <c r="A59" s="168" t="s">
        <v>23</v>
      </c>
      <c r="B59" s="174">
        <v>160</v>
      </c>
      <c r="C59" s="62">
        <v>23</v>
      </c>
      <c r="D59" s="62">
        <v>3</v>
      </c>
      <c r="E59" s="175">
        <v>1</v>
      </c>
      <c r="F59" s="61">
        <v>101396716</v>
      </c>
      <c r="G59" s="61">
        <v>70708591</v>
      </c>
      <c r="H59" s="61">
        <v>173262</v>
      </c>
      <c r="I59" s="176">
        <v>101812</v>
      </c>
      <c r="J59" s="61">
        <v>187</v>
      </c>
      <c r="K59" s="61">
        <v>172380381</v>
      </c>
      <c r="L59"/>
      <c r="M59"/>
      <c r="N59"/>
      <c r="O59"/>
      <c r="P59"/>
      <c r="Q59"/>
      <c r="R59"/>
      <c r="S59"/>
    </row>
    <row r="60" spans="1:20" s="14" customFormat="1">
      <c r="A60" s="168" t="s">
        <v>32</v>
      </c>
      <c r="B60" s="174">
        <v>214</v>
      </c>
      <c r="C60" s="62">
        <v>35</v>
      </c>
      <c r="D60" s="62">
        <v>22</v>
      </c>
      <c r="E60" s="175">
        <v>2</v>
      </c>
      <c r="F60" s="61">
        <v>172080323</v>
      </c>
      <c r="G60" s="61">
        <v>27679330</v>
      </c>
      <c r="H60" s="61">
        <v>16667100</v>
      </c>
      <c r="I60" s="176">
        <v>3601962</v>
      </c>
      <c r="J60" s="61">
        <v>273</v>
      </c>
      <c r="K60" s="61">
        <v>220028715</v>
      </c>
      <c r="L60"/>
      <c r="M60"/>
      <c r="N60"/>
      <c r="O60"/>
      <c r="P60"/>
      <c r="Q60"/>
      <c r="R60"/>
      <c r="S60"/>
    </row>
    <row r="61" spans="1:20" s="14" customFormat="1">
      <c r="A61" s="168" t="s">
        <v>210</v>
      </c>
      <c r="B61" s="174">
        <v>181</v>
      </c>
      <c r="C61" s="62">
        <v>7</v>
      </c>
      <c r="D61" s="62">
        <v>13</v>
      </c>
      <c r="E61" s="175">
        <v>1</v>
      </c>
      <c r="F61" s="61">
        <v>102813045</v>
      </c>
      <c r="G61" s="61">
        <v>1361305</v>
      </c>
      <c r="H61" s="61">
        <v>1270455</v>
      </c>
      <c r="I61" s="176">
        <v>71000</v>
      </c>
      <c r="J61" s="61">
        <v>202</v>
      </c>
      <c r="K61" s="61">
        <v>105515805</v>
      </c>
      <c r="L61"/>
      <c r="M61"/>
      <c r="N61"/>
      <c r="O61"/>
      <c r="P61"/>
      <c r="Q61"/>
      <c r="R61"/>
      <c r="S61"/>
    </row>
    <row r="62" spans="1:20" s="14" customFormat="1">
      <c r="A62" s="168" t="s">
        <v>130</v>
      </c>
      <c r="B62" s="174">
        <v>384</v>
      </c>
      <c r="C62" s="62">
        <v>56</v>
      </c>
      <c r="D62" s="62">
        <v>72</v>
      </c>
      <c r="E62" s="175">
        <v>1</v>
      </c>
      <c r="F62" s="61">
        <v>238875300</v>
      </c>
      <c r="G62" s="61">
        <v>24323766</v>
      </c>
      <c r="H62" s="61">
        <v>23227852</v>
      </c>
      <c r="I62" s="176">
        <v>2289996</v>
      </c>
      <c r="J62" s="61">
        <v>513</v>
      </c>
      <c r="K62" s="61">
        <v>288716914</v>
      </c>
      <c r="L62"/>
      <c r="M62"/>
      <c r="N62"/>
      <c r="O62"/>
      <c r="P62"/>
      <c r="Q62"/>
      <c r="R62"/>
      <c r="S62"/>
    </row>
    <row r="63" spans="1:20" s="14" customFormat="1">
      <c r="A63" s="168" t="s">
        <v>5</v>
      </c>
      <c r="B63" s="174">
        <v>625</v>
      </c>
      <c r="C63" s="62">
        <v>112</v>
      </c>
      <c r="D63" s="62">
        <v>34</v>
      </c>
      <c r="E63" s="175">
        <v>11</v>
      </c>
      <c r="F63" s="61">
        <v>302522531</v>
      </c>
      <c r="G63" s="61">
        <v>22137090</v>
      </c>
      <c r="H63" s="61">
        <v>11118635</v>
      </c>
      <c r="I63" s="176">
        <v>2173222</v>
      </c>
      <c r="J63" s="61">
        <v>782</v>
      </c>
      <c r="K63" s="61">
        <v>337951478</v>
      </c>
      <c r="L63"/>
      <c r="M63"/>
      <c r="N63"/>
      <c r="O63"/>
      <c r="P63"/>
      <c r="Q63"/>
      <c r="R63"/>
      <c r="S63"/>
    </row>
    <row r="64" spans="1:20" s="14" customFormat="1">
      <c r="A64" s="168" t="s">
        <v>15</v>
      </c>
      <c r="B64" s="174">
        <v>693</v>
      </c>
      <c r="C64" s="62">
        <v>150</v>
      </c>
      <c r="D64" s="62">
        <v>14</v>
      </c>
      <c r="E64" s="175">
        <v>16</v>
      </c>
      <c r="F64" s="61">
        <v>464394149</v>
      </c>
      <c r="G64" s="61">
        <v>71927973</v>
      </c>
      <c r="H64" s="61">
        <v>7609315</v>
      </c>
      <c r="I64" s="176">
        <v>53227823</v>
      </c>
      <c r="J64" s="61">
        <v>873</v>
      </c>
      <c r="K64" s="61">
        <v>597159260</v>
      </c>
      <c r="L64"/>
      <c r="M64"/>
      <c r="N64"/>
      <c r="O64"/>
      <c r="P64"/>
      <c r="Q64"/>
      <c r="R64"/>
      <c r="S64"/>
    </row>
    <row r="65" spans="1:19" s="14" customFormat="1">
      <c r="A65" s="168" t="s">
        <v>195</v>
      </c>
      <c r="B65" s="174">
        <v>348</v>
      </c>
      <c r="C65" s="62">
        <v>41</v>
      </c>
      <c r="D65" s="62">
        <v>61</v>
      </c>
      <c r="E65" s="175"/>
      <c r="F65" s="61">
        <v>141733696</v>
      </c>
      <c r="G65" s="61">
        <v>17326387</v>
      </c>
      <c r="H65" s="61">
        <v>44421854</v>
      </c>
      <c r="I65" s="176"/>
      <c r="J65" s="61">
        <v>450</v>
      </c>
      <c r="K65" s="61">
        <v>203481937</v>
      </c>
      <c r="L65"/>
      <c r="M65"/>
      <c r="N65"/>
      <c r="O65"/>
      <c r="P65"/>
      <c r="Q65"/>
      <c r="R65"/>
      <c r="S65"/>
    </row>
    <row r="66" spans="1:19" s="14" customFormat="1">
      <c r="A66" s="168" t="s">
        <v>127</v>
      </c>
      <c r="B66" s="174">
        <v>357</v>
      </c>
      <c r="C66" s="62">
        <v>53</v>
      </c>
      <c r="D66" s="62">
        <v>14</v>
      </c>
      <c r="E66" s="175">
        <v>2</v>
      </c>
      <c r="F66" s="61">
        <v>209851355</v>
      </c>
      <c r="G66" s="61">
        <v>17902458</v>
      </c>
      <c r="H66" s="61">
        <v>208337006</v>
      </c>
      <c r="I66" s="176">
        <v>1446584</v>
      </c>
      <c r="J66" s="61">
        <v>426</v>
      </c>
      <c r="K66" s="61">
        <v>437537403</v>
      </c>
      <c r="L66"/>
      <c r="M66"/>
      <c r="N66"/>
      <c r="O66"/>
      <c r="P66"/>
      <c r="Q66"/>
      <c r="R66"/>
      <c r="S66"/>
    </row>
    <row r="67" spans="1:19" s="14" customFormat="1">
      <c r="A67" s="168" t="s">
        <v>38</v>
      </c>
      <c r="B67" s="174">
        <v>798</v>
      </c>
      <c r="C67" s="62">
        <v>176</v>
      </c>
      <c r="D67" s="62">
        <v>53</v>
      </c>
      <c r="E67" s="175">
        <v>7</v>
      </c>
      <c r="F67" s="61">
        <v>390278865</v>
      </c>
      <c r="G67" s="61">
        <v>47742372</v>
      </c>
      <c r="H67" s="61">
        <v>21974376</v>
      </c>
      <c r="I67" s="176">
        <v>7318828</v>
      </c>
      <c r="J67" s="61">
        <v>1034</v>
      </c>
      <c r="K67" s="61">
        <v>467314441</v>
      </c>
      <c r="L67"/>
      <c r="M67"/>
      <c r="N67"/>
      <c r="O67"/>
      <c r="P67"/>
      <c r="Q67"/>
      <c r="R67"/>
      <c r="S67"/>
    </row>
    <row r="68" spans="1:19" s="14" customFormat="1">
      <c r="A68" s="168" t="s">
        <v>60</v>
      </c>
      <c r="B68" s="174">
        <v>593</v>
      </c>
      <c r="C68" s="62">
        <v>119</v>
      </c>
      <c r="D68" s="62">
        <v>18</v>
      </c>
      <c r="E68" s="175">
        <v>1</v>
      </c>
      <c r="F68" s="61">
        <v>329832218</v>
      </c>
      <c r="G68" s="61">
        <v>213299786</v>
      </c>
      <c r="H68" s="61">
        <v>9058501</v>
      </c>
      <c r="I68" s="176">
        <v>149000</v>
      </c>
      <c r="J68" s="61">
        <v>731</v>
      </c>
      <c r="K68" s="61">
        <v>552339505</v>
      </c>
      <c r="L68"/>
      <c r="M68"/>
      <c r="N68"/>
      <c r="O68"/>
      <c r="P68"/>
      <c r="Q68"/>
      <c r="R68"/>
      <c r="S68"/>
    </row>
    <row r="69" spans="1:19" s="14" customFormat="1">
      <c r="A69" s="168" t="s">
        <v>78</v>
      </c>
      <c r="B69" s="174">
        <v>367</v>
      </c>
      <c r="C69" s="62">
        <v>28</v>
      </c>
      <c r="D69" s="62">
        <v>5</v>
      </c>
      <c r="E69" s="175">
        <v>2</v>
      </c>
      <c r="F69" s="61">
        <v>176055512</v>
      </c>
      <c r="G69" s="61">
        <v>3657096</v>
      </c>
      <c r="H69" s="61">
        <v>1343647</v>
      </c>
      <c r="I69" s="176">
        <v>4783300</v>
      </c>
      <c r="J69" s="61">
        <v>402</v>
      </c>
      <c r="K69" s="61">
        <v>185839555</v>
      </c>
      <c r="L69"/>
      <c r="M69"/>
      <c r="N69"/>
      <c r="O69"/>
      <c r="P69"/>
      <c r="Q69"/>
      <c r="R69"/>
      <c r="S69"/>
    </row>
    <row r="70" spans="1:19" s="14" customFormat="1">
      <c r="A70" s="168" t="s">
        <v>12</v>
      </c>
      <c r="B70" s="174">
        <v>443</v>
      </c>
      <c r="C70" s="62">
        <v>48</v>
      </c>
      <c r="D70" s="62">
        <v>59</v>
      </c>
      <c r="E70" s="175">
        <v>8</v>
      </c>
      <c r="F70" s="61">
        <v>234922076</v>
      </c>
      <c r="G70" s="61">
        <v>10591167</v>
      </c>
      <c r="H70" s="61">
        <v>21385075</v>
      </c>
      <c r="I70" s="176">
        <v>505201</v>
      </c>
      <c r="J70" s="61">
        <v>558</v>
      </c>
      <c r="K70" s="61">
        <v>267403519</v>
      </c>
      <c r="L70"/>
      <c r="M70"/>
      <c r="N70"/>
      <c r="O70"/>
      <c r="P70"/>
      <c r="Q70"/>
      <c r="R70"/>
      <c r="S70"/>
    </row>
    <row r="71" spans="1:19" s="14" customFormat="1">
      <c r="A71" s="168" t="s">
        <v>102</v>
      </c>
      <c r="B71" s="174">
        <v>196</v>
      </c>
      <c r="C71" s="62">
        <v>27</v>
      </c>
      <c r="D71" s="62">
        <v>22</v>
      </c>
      <c r="E71" s="175">
        <v>2</v>
      </c>
      <c r="F71" s="61">
        <v>126571709</v>
      </c>
      <c r="G71" s="61">
        <v>8399857</v>
      </c>
      <c r="H71" s="61">
        <v>29733092</v>
      </c>
      <c r="I71" s="176">
        <v>1352578</v>
      </c>
      <c r="J71" s="61">
        <v>247</v>
      </c>
      <c r="K71" s="61">
        <v>166057236</v>
      </c>
      <c r="L71"/>
      <c r="M71"/>
      <c r="N71"/>
      <c r="O71"/>
      <c r="P71"/>
      <c r="Q71"/>
      <c r="R71"/>
      <c r="S71"/>
    </row>
    <row r="72" spans="1:19" s="19" customFormat="1">
      <c r="A72" s="168" t="s">
        <v>145</v>
      </c>
      <c r="B72" s="174">
        <v>278</v>
      </c>
      <c r="C72" s="62">
        <v>31</v>
      </c>
      <c r="D72" s="62">
        <v>5</v>
      </c>
      <c r="E72" s="175"/>
      <c r="F72" s="61">
        <v>179608636</v>
      </c>
      <c r="G72" s="61">
        <v>7030247</v>
      </c>
      <c r="H72" s="61">
        <v>2102150</v>
      </c>
      <c r="I72" s="176"/>
      <c r="J72" s="61">
        <v>314</v>
      </c>
      <c r="K72" s="61">
        <v>188741033</v>
      </c>
      <c r="L72"/>
      <c r="M72"/>
      <c r="N72"/>
      <c r="O72"/>
      <c r="P72"/>
      <c r="Q72"/>
      <c r="R72"/>
      <c r="S72"/>
    </row>
    <row r="73" spans="1:19">
      <c r="A73" s="168" t="s">
        <v>270</v>
      </c>
      <c r="B73" s="174">
        <v>63</v>
      </c>
      <c r="C73" s="62">
        <v>6</v>
      </c>
      <c r="D73" s="62">
        <v>5</v>
      </c>
      <c r="E73" s="175"/>
      <c r="F73" s="61">
        <v>11756458</v>
      </c>
      <c r="G73" s="61">
        <v>313552</v>
      </c>
      <c r="H73" s="61">
        <v>185151</v>
      </c>
      <c r="I73" s="176"/>
      <c r="J73" s="61">
        <v>74</v>
      </c>
      <c r="K73" s="61">
        <v>12255161</v>
      </c>
    </row>
    <row r="74" spans="1:19">
      <c r="A74" s="168" t="s">
        <v>660</v>
      </c>
      <c r="B74" s="174">
        <v>3</v>
      </c>
      <c r="C74" s="62"/>
      <c r="D74" s="62"/>
      <c r="E74" s="175"/>
      <c r="F74" s="61">
        <v>5167986</v>
      </c>
      <c r="G74" s="61"/>
      <c r="H74" s="61"/>
      <c r="I74" s="176"/>
      <c r="J74" s="61">
        <v>3</v>
      </c>
      <c r="K74" s="61">
        <v>5167986</v>
      </c>
    </row>
    <row r="75" spans="1:19">
      <c r="A75" s="182" t="s">
        <v>7343</v>
      </c>
      <c r="B75" s="178">
        <v>5878</v>
      </c>
      <c r="C75" s="179">
        <v>925</v>
      </c>
      <c r="D75" s="179">
        <v>412</v>
      </c>
      <c r="E75" s="180">
        <v>56</v>
      </c>
      <c r="F75" s="179">
        <v>3315625920</v>
      </c>
      <c r="G75" s="179">
        <v>546731240</v>
      </c>
      <c r="H75" s="179">
        <v>400270235</v>
      </c>
      <c r="I75" s="180">
        <v>77739788</v>
      </c>
      <c r="J75" s="393">
        <v>7271</v>
      </c>
      <c r="K75" s="393">
        <v>4340367183</v>
      </c>
    </row>
    <row r="76" spans="1:19" s="67" customFormat="1">
      <c r="A76" s="253"/>
      <c r="B76" s="93"/>
      <c r="C76" s="93"/>
      <c r="D76" s="93"/>
      <c r="E76" s="93"/>
      <c r="F76" s="93"/>
      <c r="G76" s="93"/>
      <c r="H76" s="93"/>
      <c r="I76" s="93"/>
      <c r="J76" s="169"/>
      <c r="K76" s="93"/>
    </row>
    <row r="78" spans="1:19">
      <c r="A78" s="167" t="s">
        <v>7296</v>
      </c>
      <c r="B78" s="154" t="s">
        <v>7297</v>
      </c>
      <c r="C78" s="67"/>
      <c r="D78" s="67"/>
      <c r="E78" s="67"/>
      <c r="F78" s="67"/>
      <c r="G78" s="67"/>
      <c r="H78" s="67"/>
      <c r="I78" s="67"/>
      <c r="J78" s="14"/>
      <c r="K78" s="14"/>
      <c r="L78" s="14"/>
      <c r="M78" s="14"/>
      <c r="N78" s="14"/>
      <c r="O78" s="14"/>
      <c r="P78" s="14"/>
    </row>
    <row r="79" spans="1:19">
      <c r="A79" s="155" t="s">
        <v>7299</v>
      </c>
      <c r="B79" s="154" t="s">
        <v>7339</v>
      </c>
      <c r="C79" s="67"/>
      <c r="D79" s="67"/>
      <c r="E79" s="67"/>
      <c r="F79" s="67"/>
      <c r="G79" s="67"/>
      <c r="H79" s="67"/>
      <c r="I79" s="67"/>
      <c r="J79" s="14"/>
      <c r="K79" s="14"/>
      <c r="L79" s="14"/>
      <c r="M79" s="14"/>
      <c r="N79" s="14"/>
      <c r="O79" s="14"/>
      <c r="P79" s="14"/>
    </row>
    <row r="80" spans="1:19" ht="12.75" customHeight="1">
      <c r="A80" s="67"/>
      <c r="B80" s="67"/>
      <c r="C80" s="67"/>
      <c r="D80" s="67"/>
      <c r="E80" s="67"/>
      <c r="F80" s="67"/>
      <c r="G80" s="67"/>
      <c r="H80" s="67"/>
      <c r="I80" s="67"/>
      <c r="J80" s="14"/>
      <c r="K80" s="14"/>
      <c r="L80" s="14"/>
      <c r="M80" s="14"/>
      <c r="N80" s="14"/>
      <c r="O80" s="14"/>
      <c r="P80" s="14"/>
    </row>
    <row r="81" spans="1:9">
      <c r="A81" s="163"/>
      <c r="B81" s="214" t="s">
        <v>7316</v>
      </c>
      <c r="C81" s="163"/>
      <c r="D81" s="153"/>
      <c r="E81" s="153"/>
      <c r="F81" s="153"/>
      <c r="G81" s="153"/>
      <c r="H81" s="153"/>
      <c r="I81" s="153"/>
    </row>
    <row r="82" spans="1:9" ht="44.25" customHeight="1">
      <c r="A82" s="154"/>
      <c r="B82" s="215" t="s">
        <v>15100</v>
      </c>
      <c r="C82" s="128"/>
      <c r="D82" s="129"/>
      <c r="E82" s="164" t="s">
        <v>15097</v>
      </c>
      <c r="F82" s="164"/>
      <c r="G82" s="173"/>
      <c r="H82" s="134" t="s">
        <v>15101</v>
      </c>
      <c r="I82" s="177" t="s">
        <v>15098</v>
      </c>
    </row>
    <row r="83" spans="1:9" ht="24.75" customHeight="1">
      <c r="A83" s="394" t="s">
        <v>7317</v>
      </c>
      <c r="B83" s="160" t="s">
        <v>20</v>
      </c>
      <c r="C83" s="161" t="s">
        <v>9</v>
      </c>
      <c r="D83" s="162" t="s">
        <v>240</v>
      </c>
      <c r="E83" s="158" t="s">
        <v>20</v>
      </c>
      <c r="F83" s="158" t="s">
        <v>9</v>
      </c>
      <c r="G83" s="159" t="s">
        <v>240</v>
      </c>
      <c r="H83" s="138"/>
      <c r="I83" s="157"/>
    </row>
    <row r="84" spans="1:9">
      <c r="A84" s="156" t="s">
        <v>414</v>
      </c>
      <c r="B84" s="449">
        <v>139</v>
      </c>
      <c r="C84" s="450"/>
      <c r="D84" s="451">
        <v>2</v>
      </c>
      <c r="E84" s="136">
        <v>102500421</v>
      </c>
      <c r="F84" s="136"/>
      <c r="G84" s="137">
        <v>704206</v>
      </c>
      <c r="H84" s="136">
        <v>141</v>
      </c>
      <c r="I84" s="130">
        <v>103204627</v>
      </c>
    </row>
    <row r="85" spans="1:9">
      <c r="A85" s="156" t="s">
        <v>23</v>
      </c>
      <c r="B85" s="452">
        <v>137</v>
      </c>
      <c r="C85" s="453"/>
      <c r="D85" s="454"/>
      <c r="E85" s="130">
        <v>65096803</v>
      </c>
      <c r="F85" s="130"/>
      <c r="G85" s="131"/>
      <c r="H85" s="130">
        <v>137</v>
      </c>
      <c r="I85" s="130">
        <v>65096803</v>
      </c>
    </row>
    <row r="86" spans="1:9">
      <c r="A86" s="156" t="s">
        <v>32</v>
      </c>
      <c r="B86" s="452">
        <v>165</v>
      </c>
      <c r="C86" s="453"/>
      <c r="D86" s="454">
        <v>1</v>
      </c>
      <c r="E86" s="130">
        <v>131605100</v>
      </c>
      <c r="F86" s="130"/>
      <c r="G86" s="131">
        <v>27484</v>
      </c>
      <c r="H86" s="130">
        <v>166</v>
      </c>
      <c r="I86" s="130">
        <v>131632584</v>
      </c>
    </row>
    <row r="87" spans="1:9">
      <c r="A87" s="156" t="s">
        <v>210</v>
      </c>
      <c r="B87" s="452">
        <v>159</v>
      </c>
      <c r="C87" s="453"/>
      <c r="D87" s="454">
        <v>1</v>
      </c>
      <c r="E87" s="130">
        <v>100650262</v>
      </c>
      <c r="F87" s="130"/>
      <c r="G87" s="131">
        <v>70700</v>
      </c>
      <c r="H87" s="130">
        <v>160</v>
      </c>
      <c r="I87" s="130">
        <v>100720962</v>
      </c>
    </row>
    <row r="88" spans="1:9">
      <c r="A88" s="156" t="s">
        <v>130</v>
      </c>
      <c r="B88" s="452">
        <v>232</v>
      </c>
      <c r="C88" s="453"/>
      <c r="D88" s="454">
        <v>1</v>
      </c>
      <c r="E88" s="130">
        <v>183543823</v>
      </c>
      <c r="F88" s="130"/>
      <c r="G88" s="131">
        <v>2273547</v>
      </c>
      <c r="H88" s="130">
        <v>233</v>
      </c>
      <c r="I88" s="130">
        <v>185817370</v>
      </c>
    </row>
    <row r="89" spans="1:9">
      <c r="A89" s="156" t="s">
        <v>5</v>
      </c>
      <c r="B89" s="452">
        <v>512</v>
      </c>
      <c r="C89" s="453"/>
      <c r="D89" s="454">
        <v>11</v>
      </c>
      <c r="E89" s="130">
        <v>233307565</v>
      </c>
      <c r="F89" s="130"/>
      <c r="G89" s="131">
        <v>1759218</v>
      </c>
      <c r="H89" s="130">
        <v>523</v>
      </c>
      <c r="I89" s="130">
        <v>235066783</v>
      </c>
    </row>
    <row r="90" spans="1:9">
      <c r="A90" s="156" t="s">
        <v>15</v>
      </c>
      <c r="B90" s="452">
        <v>500</v>
      </c>
      <c r="C90" s="453">
        <v>1</v>
      </c>
      <c r="D90" s="454">
        <v>3</v>
      </c>
      <c r="E90" s="130">
        <v>395307639</v>
      </c>
      <c r="F90" s="130">
        <v>1286545</v>
      </c>
      <c r="G90" s="131">
        <v>42290644</v>
      </c>
      <c r="H90" s="130">
        <v>504</v>
      </c>
      <c r="I90" s="130">
        <v>438884828</v>
      </c>
    </row>
    <row r="91" spans="1:9">
      <c r="A91" s="156" t="s">
        <v>195</v>
      </c>
      <c r="B91" s="452">
        <v>246</v>
      </c>
      <c r="C91" s="453"/>
      <c r="D91" s="454"/>
      <c r="E91" s="130">
        <v>95831179</v>
      </c>
      <c r="F91" s="130"/>
      <c r="G91" s="131"/>
      <c r="H91" s="130">
        <v>246</v>
      </c>
      <c r="I91" s="130">
        <v>95831179</v>
      </c>
    </row>
    <row r="92" spans="1:9">
      <c r="A92" s="156" t="s">
        <v>127</v>
      </c>
      <c r="B92" s="452">
        <v>298</v>
      </c>
      <c r="C92" s="453">
        <v>2</v>
      </c>
      <c r="D92" s="454">
        <v>2</v>
      </c>
      <c r="E92" s="130">
        <v>149368729</v>
      </c>
      <c r="F92" s="130">
        <v>1071658</v>
      </c>
      <c r="G92" s="131">
        <v>1400410</v>
      </c>
      <c r="H92" s="130">
        <v>302</v>
      </c>
      <c r="I92" s="130">
        <v>151840797</v>
      </c>
    </row>
    <row r="93" spans="1:9">
      <c r="A93" s="156" t="s">
        <v>38</v>
      </c>
      <c r="B93" s="452">
        <v>629</v>
      </c>
      <c r="C93" s="453"/>
      <c r="D93" s="454">
        <v>7</v>
      </c>
      <c r="E93" s="130">
        <v>267413468</v>
      </c>
      <c r="F93" s="130"/>
      <c r="G93" s="131">
        <v>7299314</v>
      </c>
      <c r="H93" s="130">
        <v>636</v>
      </c>
      <c r="I93" s="130">
        <v>274712782</v>
      </c>
    </row>
    <row r="94" spans="1:9">
      <c r="A94" s="156" t="s">
        <v>60</v>
      </c>
      <c r="B94" s="452">
        <v>487</v>
      </c>
      <c r="C94" s="453"/>
      <c r="D94" s="454">
        <v>1</v>
      </c>
      <c r="E94" s="130">
        <v>267352077.98199999</v>
      </c>
      <c r="F94" s="130"/>
      <c r="G94" s="131">
        <v>62040</v>
      </c>
      <c r="H94" s="130">
        <v>488</v>
      </c>
      <c r="I94" s="130">
        <v>267414117.98199999</v>
      </c>
    </row>
    <row r="95" spans="1:9">
      <c r="A95" s="156" t="s">
        <v>78</v>
      </c>
      <c r="B95" s="452">
        <v>292</v>
      </c>
      <c r="C95" s="453"/>
      <c r="D95" s="454">
        <v>2</v>
      </c>
      <c r="E95" s="130">
        <v>118964263</v>
      </c>
      <c r="F95" s="130"/>
      <c r="G95" s="131">
        <v>4851200</v>
      </c>
      <c r="H95" s="130">
        <v>294</v>
      </c>
      <c r="I95" s="130">
        <v>123815463</v>
      </c>
    </row>
    <row r="96" spans="1:9">
      <c r="A96" s="156" t="s">
        <v>12</v>
      </c>
      <c r="B96" s="452">
        <v>331</v>
      </c>
      <c r="C96" s="453">
        <v>10</v>
      </c>
      <c r="D96" s="454">
        <v>7</v>
      </c>
      <c r="E96" s="130">
        <v>185954638</v>
      </c>
      <c r="F96" s="130">
        <v>4168588</v>
      </c>
      <c r="G96" s="131">
        <v>407457</v>
      </c>
      <c r="H96" s="130">
        <v>348</v>
      </c>
      <c r="I96" s="130">
        <v>190530683</v>
      </c>
    </row>
    <row r="97" spans="1:16">
      <c r="A97" s="156" t="s">
        <v>102</v>
      </c>
      <c r="B97" s="452">
        <v>160</v>
      </c>
      <c r="C97" s="453">
        <v>4</v>
      </c>
      <c r="D97" s="454">
        <v>2</v>
      </c>
      <c r="E97" s="130">
        <v>98670160</v>
      </c>
      <c r="F97" s="130">
        <v>14251490</v>
      </c>
      <c r="G97" s="131">
        <v>1296951</v>
      </c>
      <c r="H97" s="130">
        <v>166</v>
      </c>
      <c r="I97" s="130">
        <v>114218601</v>
      </c>
    </row>
    <row r="98" spans="1:16">
      <c r="A98" s="156" t="s">
        <v>145</v>
      </c>
      <c r="B98" s="452">
        <v>215</v>
      </c>
      <c r="C98" s="453"/>
      <c r="D98" s="454"/>
      <c r="E98" s="130">
        <v>130100277</v>
      </c>
      <c r="F98" s="130"/>
      <c r="G98" s="131"/>
      <c r="H98" s="130">
        <v>215</v>
      </c>
      <c r="I98" s="130">
        <v>130100277</v>
      </c>
    </row>
    <row r="99" spans="1:16">
      <c r="A99" s="156" t="s">
        <v>270</v>
      </c>
      <c r="B99" s="452">
        <v>52</v>
      </c>
      <c r="C99" s="453">
        <v>1</v>
      </c>
      <c r="D99" s="454"/>
      <c r="E99" s="130">
        <v>10044081</v>
      </c>
      <c r="F99" s="130">
        <v>133193</v>
      </c>
      <c r="G99" s="131"/>
      <c r="H99" s="130">
        <v>53</v>
      </c>
      <c r="I99" s="130">
        <v>10177274</v>
      </c>
    </row>
    <row r="100" spans="1:16">
      <c r="A100" s="156" t="s">
        <v>660</v>
      </c>
      <c r="B100" s="452">
        <v>1</v>
      </c>
      <c r="C100" s="453"/>
      <c r="D100" s="454"/>
      <c r="E100" s="130">
        <v>3791353</v>
      </c>
      <c r="F100" s="130"/>
      <c r="G100" s="131"/>
      <c r="H100" s="130">
        <v>1</v>
      </c>
      <c r="I100" s="130">
        <v>3791353</v>
      </c>
    </row>
    <row r="101" spans="1:16">
      <c r="A101" s="165" t="s">
        <v>7343</v>
      </c>
      <c r="B101" s="455">
        <v>4555</v>
      </c>
      <c r="C101" s="456">
        <v>18</v>
      </c>
      <c r="D101" s="457">
        <v>40</v>
      </c>
      <c r="E101" s="132">
        <v>2539501838.9820004</v>
      </c>
      <c r="F101" s="132">
        <v>20911474</v>
      </c>
      <c r="G101" s="133">
        <v>62443171</v>
      </c>
      <c r="H101" s="135">
        <v>4613</v>
      </c>
      <c r="I101" s="132">
        <v>2622856483.9819999</v>
      </c>
    </row>
    <row r="102" spans="1:16" s="67" customFormat="1" ht="18.75">
      <c r="A102" s="92"/>
      <c r="B102" s="15"/>
      <c r="C102" s="15"/>
      <c r="D102" s="15"/>
      <c r="E102" s="93"/>
      <c r="F102" s="93"/>
      <c r="G102" s="93"/>
      <c r="H102" s="93"/>
      <c r="I102" s="93"/>
    </row>
    <row r="104" spans="1:16">
      <c r="A104" s="103" t="s">
        <v>7296</v>
      </c>
      <c r="B104" s="67" t="s">
        <v>7297</v>
      </c>
      <c r="J104" s="14"/>
      <c r="K104" s="14"/>
      <c r="L104" s="14"/>
      <c r="M104" s="14"/>
      <c r="N104" s="14"/>
      <c r="O104" s="14"/>
      <c r="P104" s="14"/>
    </row>
    <row r="105" spans="1:16">
      <c r="A105" s="166" t="s">
        <v>7299</v>
      </c>
      <c r="B105" s="67" t="s">
        <v>7297</v>
      </c>
      <c r="J105" s="14"/>
      <c r="K105" s="14"/>
      <c r="L105" s="14"/>
      <c r="M105" s="14"/>
      <c r="N105" s="14"/>
      <c r="O105" s="14"/>
      <c r="P105" s="14"/>
    </row>
    <row r="106" spans="1:16" ht="6.75" customHeight="1">
      <c r="J106" s="14"/>
      <c r="K106" s="14"/>
      <c r="L106" s="14"/>
      <c r="M106" s="14"/>
      <c r="N106" s="14"/>
      <c r="O106" s="14"/>
      <c r="P106" s="14"/>
    </row>
    <row r="107" spans="1:16" ht="23.25" customHeight="1">
      <c r="A107" s="153"/>
      <c r="B107" s="214" t="s">
        <v>7316</v>
      </c>
      <c r="C107" s="153"/>
      <c r="D107" s="153"/>
      <c r="E107" s="153"/>
      <c r="F107" s="153"/>
      <c r="G107" s="153"/>
      <c r="H107" s="153"/>
      <c r="I107" s="153"/>
    </row>
    <row r="108" spans="1:16" ht="60">
      <c r="A108" s="148"/>
      <c r="B108" s="215" t="s">
        <v>15135</v>
      </c>
      <c r="C108" s="149"/>
      <c r="D108" s="150"/>
      <c r="E108" s="164" t="s">
        <v>15137</v>
      </c>
      <c r="F108" s="445"/>
      <c r="G108" s="446"/>
      <c r="H108" s="134" t="s">
        <v>15136</v>
      </c>
      <c r="I108" s="134" t="s">
        <v>15138</v>
      </c>
    </row>
    <row r="109" spans="1:16" ht="26.25">
      <c r="A109" s="447" t="s">
        <v>7317</v>
      </c>
      <c r="B109" s="444" t="s">
        <v>20</v>
      </c>
      <c r="C109" s="151" t="s">
        <v>9</v>
      </c>
      <c r="D109" s="152" t="s">
        <v>240</v>
      </c>
      <c r="E109" s="151" t="s">
        <v>20</v>
      </c>
      <c r="F109" s="151" t="s">
        <v>9</v>
      </c>
      <c r="G109" s="152" t="s">
        <v>240</v>
      </c>
      <c r="H109" s="138"/>
      <c r="I109" s="138"/>
    </row>
    <row r="110" spans="1:16">
      <c r="A110" s="17" t="s">
        <v>414</v>
      </c>
      <c r="B110" s="125">
        <v>131</v>
      </c>
      <c r="C110" s="126"/>
      <c r="D110" s="127">
        <v>2</v>
      </c>
      <c r="E110" s="136">
        <v>94443357.770000011</v>
      </c>
      <c r="F110" s="136"/>
      <c r="G110" s="137">
        <v>704203.4580000001</v>
      </c>
      <c r="H110" s="137">
        <v>133</v>
      </c>
      <c r="I110" s="136">
        <v>95147561.228000015</v>
      </c>
    </row>
    <row r="111" spans="1:16">
      <c r="A111" s="17" t="s">
        <v>23</v>
      </c>
      <c r="B111" s="120">
        <v>106</v>
      </c>
      <c r="C111" s="119"/>
      <c r="D111" s="121"/>
      <c r="E111" s="130">
        <v>52380138.272</v>
      </c>
      <c r="F111" s="130"/>
      <c r="G111" s="131"/>
      <c r="H111" s="131">
        <v>106</v>
      </c>
      <c r="I111" s="130">
        <v>52380138.272</v>
      </c>
    </row>
    <row r="112" spans="1:16">
      <c r="A112" s="17" t="s">
        <v>32</v>
      </c>
      <c r="B112" s="120">
        <v>141</v>
      </c>
      <c r="C112" s="119"/>
      <c r="D112" s="121">
        <v>1</v>
      </c>
      <c r="E112" s="130">
        <v>119285724.162</v>
      </c>
      <c r="F112" s="130"/>
      <c r="G112" s="131">
        <v>27484.183000000001</v>
      </c>
      <c r="H112" s="131">
        <v>142</v>
      </c>
      <c r="I112" s="130">
        <v>119313208.345</v>
      </c>
    </row>
    <row r="113" spans="1:9">
      <c r="A113" s="17" t="s">
        <v>210</v>
      </c>
      <c r="B113" s="120">
        <v>132</v>
      </c>
      <c r="C113" s="119"/>
      <c r="D113" s="121">
        <v>1</v>
      </c>
      <c r="E113" s="130">
        <v>71744823.42899999</v>
      </c>
      <c r="F113" s="130"/>
      <c r="G113" s="131">
        <v>70651.755999999994</v>
      </c>
      <c r="H113" s="131">
        <v>133</v>
      </c>
      <c r="I113" s="130">
        <v>71815475.184999987</v>
      </c>
    </row>
    <row r="114" spans="1:9">
      <c r="A114" s="17" t="s">
        <v>130</v>
      </c>
      <c r="B114" s="120">
        <v>213</v>
      </c>
      <c r="C114" s="119"/>
      <c r="D114" s="121">
        <v>1</v>
      </c>
      <c r="E114" s="130">
        <v>163387641.37699994</v>
      </c>
      <c r="F114" s="130"/>
      <c r="G114" s="131">
        <v>2266965</v>
      </c>
      <c r="H114" s="131">
        <v>214</v>
      </c>
      <c r="I114" s="130">
        <v>165654606.37699994</v>
      </c>
    </row>
    <row r="115" spans="1:9">
      <c r="A115" s="17" t="s">
        <v>5</v>
      </c>
      <c r="B115" s="120">
        <v>368</v>
      </c>
      <c r="C115" s="119"/>
      <c r="D115" s="121">
        <v>8</v>
      </c>
      <c r="E115" s="130">
        <v>192761149.40200001</v>
      </c>
      <c r="F115" s="130"/>
      <c r="G115" s="131">
        <v>1733481.7690000001</v>
      </c>
      <c r="H115" s="131">
        <v>376</v>
      </c>
      <c r="I115" s="130">
        <v>194494631.171</v>
      </c>
    </row>
    <row r="116" spans="1:9">
      <c r="A116" s="17" t="s">
        <v>15</v>
      </c>
      <c r="B116" s="120">
        <v>412</v>
      </c>
      <c r="C116" s="119">
        <v>1</v>
      </c>
      <c r="D116" s="121">
        <v>3</v>
      </c>
      <c r="E116" s="130">
        <v>284243203.67199999</v>
      </c>
      <c r="F116" s="130">
        <v>1276647.8470000001</v>
      </c>
      <c r="G116" s="131">
        <v>41453325.089000002</v>
      </c>
      <c r="H116" s="131">
        <v>416</v>
      </c>
      <c r="I116" s="130">
        <v>326973176.60799998</v>
      </c>
    </row>
    <row r="117" spans="1:9">
      <c r="A117" s="17" t="s">
        <v>195</v>
      </c>
      <c r="B117" s="120">
        <v>204</v>
      </c>
      <c r="C117" s="119"/>
      <c r="D117" s="121"/>
      <c r="E117" s="130">
        <v>73224164.292000026</v>
      </c>
      <c r="F117" s="130"/>
      <c r="G117" s="131"/>
      <c r="H117" s="131">
        <v>204</v>
      </c>
      <c r="I117" s="130">
        <v>73224164.292000026</v>
      </c>
    </row>
    <row r="118" spans="1:9">
      <c r="A118" s="17" t="s">
        <v>127</v>
      </c>
      <c r="B118" s="120">
        <v>239</v>
      </c>
      <c r="C118" s="119">
        <v>2</v>
      </c>
      <c r="D118" s="121">
        <v>2</v>
      </c>
      <c r="E118" s="130">
        <v>118923988.44999996</v>
      </c>
      <c r="F118" s="130">
        <v>1071588.5079999999</v>
      </c>
      <c r="G118" s="131">
        <v>1378672.504</v>
      </c>
      <c r="H118" s="131">
        <v>243</v>
      </c>
      <c r="I118" s="130">
        <v>121374249.46199995</v>
      </c>
    </row>
    <row r="119" spans="1:9">
      <c r="A119" s="17" t="s">
        <v>38</v>
      </c>
      <c r="B119" s="120">
        <v>449</v>
      </c>
      <c r="C119" s="119"/>
      <c r="D119" s="121">
        <v>6</v>
      </c>
      <c r="E119" s="130">
        <v>220783137.60900006</v>
      </c>
      <c r="F119" s="130"/>
      <c r="G119" s="131">
        <v>6888237.9780000011</v>
      </c>
      <c r="H119" s="131">
        <v>455</v>
      </c>
      <c r="I119" s="130">
        <v>227671375.58700004</v>
      </c>
    </row>
    <row r="120" spans="1:9">
      <c r="A120" s="17" t="s">
        <v>60</v>
      </c>
      <c r="B120" s="120">
        <v>384</v>
      </c>
      <c r="C120" s="119"/>
      <c r="D120" s="121">
        <v>1</v>
      </c>
      <c r="E120" s="130">
        <v>197362128.76599994</v>
      </c>
      <c r="F120" s="130"/>
      <c r="G120" s="131">
        <v>60924.84</v>
      </c>
      <c r="H120" s="131">
        <v>385</v>
      </c>
      <c r="I120" s="130">
        <v>197423053.60599995</v>
      </c>
    </row>
    <row r="121" spans="1:9">
      <c r="A121" s="17" t="s">
        <v>78</v>
      </c>
      <c r="B121" s="120">
        <v>233</v>
      </c>
      <c r="C121" s="119"/>
      <c r="D121" s="121">
        <v>2</v>
      </c>
      <c r="E121" s="130">
        <v>108071036.87599999</v>
      </c>
      <c r="F121" s="130"/>
      <c r="G121" s="131">
        <v>3554476.82</v>
      </c>
      <c r="H121" s="131">
        <v>235</v>
      </c>
      <c r="I121" s="130">
        <v>111625513.69599999</v>
      </c>
    </row>
    <row r="122" spans="1:9">
      <c r="A122" s="17" t="s">
        <v>12</v>
      </c>
      <c r="B122" s="120">
        <v>281</v>
      </c>
      <c r="C122" s="119">
        <v>10</v>
      </c>
      <c r="D122" s="121">
        <v>5</v>
      </c>
      <c r="E122" s="130">
        <v>156803678.4990001</v>
      </c>
      <c r="F122" s="130">
        <v>3632864.2050000001</v>
      </c>
      <c r="G122" s="131">
        <v>385845.00400000002</v>
      </c>
      <c r="H122" s="131">
        <v>296</v>
      </c>
      <c r="I122" s="130">
        <v>160822387.70800012</v>
      </c>
    </row>
    <row r="123" spans="1:9">
      <c r="A123" s="17" t="s">
        <v>102</v>
      </c>
      <c r="B123" s="120">
        <v>135</v>
      </c>
      <c r="C123" s="119">
        <v>4</v>
      </c>
      <c r="D123" s="121">
        <v>2</v>
      </c>
      <c r="E123" s="130">
        <v>89198087.889000088</v>
      </c>
      <c r="F123" s="130">
        <v>14143468.831</v>
      </c>
      <c r="G123" s="131">
        <v>1296949.764</v>
      </c>
      <c r="H123" s="131">
        <v>141</v>
      </c>
      <c r="I123" s="130">
        <v>104638506.48400009</v>
      </c>
    </row>
    <row r="124" spans="1:9">
      <c r="A124" s="17" t="s">
        <v>145</v>
      </c>
      <c r="B124" s="120">
        <v>172</v>
      </c>
      <c r="C124" s="119"/>
      <c r="D124" s="121"/>
      <c r="E124" s="130">
        <v>115018150.72</v>
      </c>
      <c r="F124" s="130"/>
      <c r="G124" s="131"/>
      <c r="H124" s="131">
        <v>172</v>
      </c>
      <c r="I124" s="130">
        <v>115018150.72</v>
      </c>
    </row>
    <row r="125" spans="1:9">
      <c r="A125" s="17" t="s">
        <v>270</v>
      </c>
      <c r="B125" s="120">
        <v>50</v>
      </c>
      <c r="C125" s="119">
        <v>1</v>
      </c>
      <c r="D125" s="121"/>
      <c r="E125" s="130">
        <v>7865635.7559999991</v>
      </c>
      <c r="F125" s="130">
        <v>133192.89499999999</v>
      </c>
      <c r="G125" s="131"/>
      <c r="H125" s="131">
        <v>51</v>
      </c>
      <c r="I125" s="130">
        <v>7998828.6509999987</v>
      </c>
    </row>
    <row r="126" spans="1:9">
      <c r="A126" s="17" t="s">
        <v>660</v>
      </c>
      <c r="B126" s="120">
        <v>1</v>
      </c>
      <c r="C126" s="119"/>
      <c r="D126" s="121"/>
      <c r="E126" s="130">
        <v>3313325</v>
      </c>
      <c r="F126" s="130"/>
      <c r="G126" s="131"/>
      <c r="H126" s="131">
        <v>1</v>
      </c>
      <c r="I126" s="130">
        <v>3313325</v>
      </c>
    </row>
    <row r="127" spans="1:9" s="67" customFormat="1">
      <c r="A127" s="139" t="s">
        <v>7343</v>
      </c>
      <c r="B127" s="122">
        <v>3651</v>
      </c>
      <c r="C127" s="123">
        <v>18</v>
      </c>
      <c r="D127" s="124">
        <v>34</v>
      </c>
      <c r="E127" s="132">
        <v>2068809371.941</v>
      </c>
      <c r="F127" s="132">
        <v>20257762.285999998</v>
      </c>
      <c r="G127" s="133">
        <v>59821218.165000007</v>
      </c>
      <c r="H127" s="144">
        <v>3703</v>
      </c>
      <c r="I127" s="135">
        <v>2148888352.3920002</v>
      </c>
    </row>
    <row r="132" ht="53.25" customHeight="1"/>
    <row r="405" spans="1:16" s="20" customForma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</sheetData>
  <mergeCells count="15">
    <mergeCell ref="B27:D27"/>
    <mergeCell ref="T5:W5"/>
    <mergeCell ref="X5:AA5"/>
    <mergeCell ref="B2:P2"/>
    <mergeCell ref="O4:AA4"/>
    <mergeCell ref="K27:K28"/>
    <mergeCell ref="L27:L28"/>
    <mergeCell ref="M27:M28"/>
    <mergeCell ref="B5:F5"/>
    <mergeCell ref="B4:N4"/>
    <mergeCell ref="G5:J5"/>
    <mergeCell ref="K5:N5"/>
    <mergeCell ref="O5:S5"/>
    <mergeCell ref="H27:J27"/>
    <mergeCell ref="E27:G27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75"/>
  <sheetViews>
    <sheetView showGridLines="0" zoomScaleNormal="100" workbookViewId="0">
      <pane ySplit="2" topLeftCell="A3" activePane="bottomLeft" state="frozen"/>
      <selection pane="bottomLeft" activeCell="C26" sqref="C26"/>
    </sheetView>
  </sheetViews>
  <sheetFormatPr baseColWidth="10" defaultColWidth="9.140625" defaultRowHeight="11.25"/>
  <cols>
    <col min="1" max="1" width="9.140625" style="1" customWidth="1"/>
    <col min="2" max="2" width="49.140625" style="1" customWidth="1"/>
    <col min="3" max="3" width="15.5703125" style="1" customWidth="1"/>
    <col min="4" max="5" width="10.42578125" style="1" customWidth="1"/>
    <col min="6" max="6" width="10.42578125" style="2" customWidth="1"/>
    <col min="7" max="7" width="10.42578125" style="1" customWidth="1"/>
    <col min="8" max="8" width="28.5703125" style="1" customWidth="1"/>
    <col min="9" max="9" width="8" style="3" customWidth="1"/>
    <col min="10" max="10" width="11.28515625" style="1" customWidth="1"/>
    <col min="11" max="11" width="11.28515625" style="6" customWidth="1"/>
    <col min="12" max="12" width="11.28515625" style="7" customWidth="1"/>
    <col min="13" max="16384" width="9.140625" style="4"/>
  </cols>
  <sheetData>
    <row r="1" spans="1:12" s="12" customFormat="1" ht="33.75" customHeight="1">
      <c r="A1" s="5"/>
      <c r="B1" s="5"/>
      <c r="C1" s="197" t="s">
        <v>15084</v>
      </c>
      <c r="D1" s="5"/>
      <c r="E1" s="5"/>
      <c r="F1" s="9"/>
      <c r="G1" s="5"/>
      <c r="H1" s="5"/>
      <c r="I1" s="9"/>
      <c r="J1" s="10"/>
      <c r="K1" s="11"/>
      <c r="L1" s="11"/>
    </row>
    <row r="2" spans="1:12" s="13" customFormat="1" ht="33.75" customHeight="1">
      <c r="A2" s="198" t="s">
        <v>0</v>
      </c>
      <c r="B2" s="199" t="s">
        <v>7301</v>
      </c>
      <c r="C2" s="199" t="s">
        <v>7302</v>
      </c>
      <c r="D2" s="199" t="s">
        <v>7303</v>
      </c>
      <c r="E2" s="199" t="s">
        <v>7304</v>
      </c>
      <c r="F2" s="199" t="s">
        <v>1</v>
      </c>
      <c r="G2" s="199" t="s">
        <v>2</v>
      </c>
      <c r="H2" s="199" t="s">
        <v>3</v>
      </c>
      <c r="I2" s="200" t="s">
        <v>4</v>
      </c>
      <c r="J2" s="201" t="s">
        <v>10748</v>
      </c>
      <c r="K2" s="202" t="s">
        <v>7296</v>
      </c>
      <c r="L2" s="203" t="s">
        <v>7299</v>
      </c>
    </row>
    <row r="3" spans="1:12" s="12" customFormat="1">
      <c r="A3" s="204" t="s">
        <v>123</v>
      </c>
      <c r="B3" s="204" t="s">
        <v>124</v>
      </c>
      <c r="C3" s="204" t="s">
        <v>5</v>
      </c>
      <c r="D3" s="204" t="s">
        <v>125</v>
      </c>
      <c r="E3" s="204" t="s">
        <v>126</v>
      </c>
      <c r="F3" s="205">
        <v>2016</v>
      </c>
      <c r="G3" s="204" t="s">
        <v>120</v>
      </c>
      <c r="H3" s="204" t="s">
        <v>121</v>
      </c>
      <c r="I3" s="206" t="s">
        <v>20</v>
      </c>
      <c r="J3" s="207">
        <v>288374</v>
      </c>
      <c r="K3" s="207">
        <v>243405</v>
      </c>
      <c r="L3" s="207">
        <v>161540.75700000001</v>
      </c>
    </row>
    <row r="4" spans="1:12" s="12" customFormat="1" ht="12.75" customHeight="1">
      <c r="A4" s="204" t="s">
        <v>10064</v>
      </c>
      <c r="B4" s="204" t="s">
        <v>10065</v>
      </c>
      <c r="C4" s="204" t="s">
        <v>60</v>
      </c>
      <c r="D4" s="204" t="s">
        <v>61</v>
      </c>
      <c r="E4" s="204" t="s">
        <v>914</v>
      </c>
      <c r="F4" s="205">
        <v>2016</v>
      </c>
      <c r="G4" s="204" t="s">
        <v>120</v>
      </c>
      <c r="H4" s="204" t="s">
        <v>121</v>
      </c>
      <c r="I4" s="206" t="s">
        <v>20</v>
      </c>
      <c r="J4" s="207">
        <v>263114</v>
      </c>
      <c r="K4" s="208">
        <v>274691</v>
      </c>
      <c r="L4" s="207">
        <v>273488.50699999998</v>
      </c>
    </row>
    <row r="5" spans="1:12" s="12" customFormat="1">
      <c r="A5" s="204" t="s">
        <v>2452</v>
      </c>
      <c r="B5" s="204" t="s">
        <v>2453</v>
      </c>
      <c r="C5" s="204" t="s">
        <v>5</v>
      </c>
      <c r="D5" s="204" t="s">
        <v>125</v>
      </c>
      <c r="E5" s="204" t="s">
        <v>126</v>
      </c>
      <c r="F5" s="205">
        <v>2016</v>
      </c>
      <c r="G5" s="204" t="s">
        <v>120</v>
      </c>
      <c r="H5" s="204" t="s">
        <v>121</v>
      </c>
      <c r="I5" s="206" t="s">
        <v>20</v>
      </c>
      <c r="J5" s="207">
        <v>50889</v>
      </c>
      <c r="K5" s="208">
        <v>39360</v>
      </c>
      <c r="L5" s="207">
        <v>35660.993999999999</v>
      </c>
    </row>
    <row r="6" spans="1:12" s="12" customFormat="1">
      <c r="A6" s="204" t="s">
        <v>1120</v>
      </c>
      <c r="B6" s="204" t="s">
        <v>1121</v>
      </c>
      <c r="C6" s="204" t="s">
        <v>130</v>
      </c>
      <c r="D6" s="204" t="s">
        <v>150</v>
      </c>
      <c r="E6" s="204" t="s">
        <v>154</v>
      </c>
      <c r="F6" s="205">
        <v>2016</v>
      </c>
      <c r="G6" s="204" t="s">
        <v>120</v>
      </c>
      <c r="H6" s="204" t="s">
        <v>121</v>
      </c>
      <c r="I6" s="206" t="s">
        <v>20</v>
      </c>
      <c r="J6" s="207">
        <v>2116656</v>
      </c>
      <c r="K6" s="208">
        <v>2485800</v>
      </c>
      <c r="L6" s="207">
        <v>2438560.7089999998</v>
      </c>
    </row>
    <row r="7" spans="1:12" s="12" customFormat="1">
      <c r="A7" s="204" t="s">
        <v>2465</v>
      </c>
      <c r="B7" s="204" t="s">
        <v>2466</v>
      </c>
      <c r="C7" s="204" t="s">
        <v>145</v>
      </c>
      <c r="D7" s="204" t="s">
        <v>415</v>
      </c>
      <c r="E7" s="204" t="s">
        <v>416</v>
      </c>
      <c r="F7" s="205">
        <v>2016</v>
      </c>
      <c r="G7" s="204" t="s">
        <v>18</v>
      </c>
      <c r="H7" s="204" t="s">
        <v>41</v>
      </c>
      <c r="I7" s="206" t="s">
        <v>20</v>
      </c>
      <c r="J7" s="207">
        <v>2899698</v>
      </c>
      <c r="K7" s="207">
        <v>3208250</v>
      </c>
      <c r="L7" s="207">
        <v>2966992.9539999999</v>
      </c>
    </row>
    <row r="8" spans="1:12" s="12" customFormat="1">
      <c r="A8" s="204" t="s">
        <v>152</v>
      </c>
      <c r="B8" s="204" t="s">
        <v>153</v>
      </c>
      <c r="C8" s="204" t="s">
        <v>38</v>
      </c>
      <c r="D8" s="204"/>
      <c r="E8" s="204"/>
      <c r="F8" s="205">
        <v>2015</v>
      </c>
      <c r="G8" s="204" t="s">
        <v>18</v>
      </c>
      <c r="H8" s="204" t="s">
        <v>41</v>
      </c>
      <c r="I8" s="206" t="s">
        <v>20</v>
      </c>
      <c r="J8" s="207">
        <v>285000</v>
      </c>
      <c r="K8" s="207">
        <v>4170</v>
      </c>
      <c r="L8" s="207">
        <v>2857.84</v>
      </c>
    </row>
    <row r="9" spans="1:12" s="12" customFormat="1">
      <c r="A9" s="204" t="s">
        <v>156</v>
      </c>
      <c r="B9" s="204" t="s">
        <v>157</v>
      </c>
      <c r="C9" s="204" t="s">
        <v>12</v>
      </c>
      <c r="D9" s="204" t="s">
        <v>80</v>
      </c>
      <c r="E9" s="204"/>
      <c r="F9" s="205">
        <v>2015</v>
      </c>
      <c r="G9" s="204" t="s">
        <v>18</v>
      </c>
      <c r="H9" s="204" t="s">
        <v>41</v>
      </c>
      <c r="I9" s="206" t="s">
        <v>20</v>
      </c>
      <c r="J9" s="207">
        <v>1131000</v>
      </c>
      <c r="K9" s="208">
        <v>113600</v>
      </c>
      <c r="L9" s="207">
        <v>112589</v>
      </c>
    </row>
    <row r="10" spans="1:12" s="12" customFormat="1">
      <c r="A10" s="204" t="s">
        <v>158</v>
      </c>
      <c r="B10" s="204" t="s">
        <v>159</v>
      </c>
      <c r="C10" s="204" t="s">
        <v>145</v>
      </c>
      <c r="D10" s="204"/>
      <c r="E10" s="204" t="s">
        <v>7298</v>
      </c>
      <c r="F10" s="205">
        <v>2015</v>
      </c>
      <c r="G10" s="204" t="s">
        <v>18</v>
      </c>
      <c r="H10" s="204" t="s">
        <v>41</v>
      </c>
      <c r="I10" s="206" t="s">
        <v>20</v>
      </c>
      <c r="J10" s="207">
        <v>43000</v>
      </c>
      <c r="K10" s="207">
        <v>34680</v>
      </c>
      <c r="L10" s="207">
        <v>34673.817999999999</v>
      </c>
    </row>
    <row r="11" spans="1:12" s="12" customFormat="1">
      <c r="A11" s="204" t="s">
        <v>160</v>
      </c>
      <c r="B11" s="204" t="s">
        <v>161</v>
      </c>
      <c r="C11" s="204" t="s">
        <v>60</v>
      </c>
      <c r="D11" s="204" t="s">
        <v>97</v>
      </c>
      <c r="E11" s="204" t="s">
        <v>162</v>
      </c>
      <c r="F11" s="205">
        <v>2016</v>
      </c>
      <c r="G11" s="204" t="s">
        <v>120</v>
      </c>
      <c r="H11" s="204" t="s">
        <v>121</v>
      </c>
      <c r="I11" s="206" t="s">
        <v>20</v>
      </c>
      <c r="J11" s="207">
        <v>442596</v>
      </c>
      <c r="K11" s="207">
        <v>394276</v>
      </c>
      <c r="L11" s="207">
        <v>394281</v>
      </c>
    </row>
    <row r="12" spans="1:12" s="12" customFormat="1">
      <c r="A12" s="204" t="s">
        <v>163</v>
      </c>
      <c r="B12" s="204" t="s">
        <v>164</v>
      </c>
      <c r="C12" s="204" t="s">
        <v>12</v>
      </c>
      <c r="D12" s="204" t="s">
        <v>80</v>
      </c>
      <c r="E12" s="204" t="s">
        <v>165</v>
      </c>
      <c r="F12" s="205">
        <v>2016</v>
      </c>
      <c r="G12" s="204" t="s">
        <v>30</v>
      </c>
      <c r="H12" s="204" t="s">
        <v>166</v>
      </c>
      <c r="I12" s="206" t="s">
        <v>20</v>
      </c>
      <c r="J12" s="207">
        <v>57348</v>
      </c>
      <c r="K12" s="207"/>
      <c r="L12" s="207"/>
    </row>
    <row r="13" spans="1:12" s="12" customFormat="1">
      <c r="A13" s="204" t="s">
        <v>169</v>
      </c>
      <c r="B13" s="204" t="s">
        <v>10749</v>
      </c>
      <c r="C13" s="204" t="s">
        <v>60</v>
      </c>
      <c r="D13" s="204" t="s">
        <v>97</v>
      </c>
      <c r="E13" s="204" t="s">
        <v>170</v>
      </c>
      <c r="F13" s="205">
        <v>2015</v>
      </c>
      <c r="G13" s="204" t="s">
        <v>120</v>
      </c>
      <c r="H13" s="204" t="s">
        <v>171</v>
      </c>
      <c r="I13" s="206" t="s">
        <v>20</v>
      </c>
      <c r="J13" s="207">
        <v>290708</v>
      </c>
      <c r="K13" s="208">
        <v>401719</v>
      </c>
      <c r="L13" s="207">
        <v>289961.06199999998</v>
      </c>
    </row>
    <row r="14" spans="1:12" s="12" customFormat="1">
      <c r="A14" s="204" t="s">
        <v>172</v>
      </c>
      <c r="B14" s="204" t="s">
        <v>173</v>
      </c>
      <c r="C14" s="204" t="s">
        <v>5</v>
      </c>
      <c r="D14" s="204"/>
      <c r="E14" s="204"/>
      <c r="F14" s="205">
        <v>2015</v>
      </c>
      <c r="G14" s="204" t="s">
        <v>140</v>
      </c>
      <c r="H14" s="204" t="s">
        <v>141</v>
      </c>
      <c r="I14" s="206" t="s">
        <v>20</v>
      </c>
      <c r="J14" s="207">
        <v>7910</v>
      </c>
      <c r="K14" s="207">
        <v>3</v>
      </c>
      <c r="L14" s="207"/>
    </row>
    <row r="15" spans="1:12" s="12" customFormat="1">
      <c r="A15" s="204" t="s">
        <v>10750</v>
      </c>
      <c r="B15" s="204" t="s">
        <v>10751</v>
      </c>
      <c r="C15" s="204" t="s">
        <v>5</v>
      </c>
      <c r="D15" s="204" t="s">
        <v>523</v>
      </c>
      <c r="E15" s="204" t="s">
        <v>1137</v>
      </c>
      <c r="F15" s="205">
        <v>2016</v>
      </c>
      <c r="G15" s="204" t="s">
        <v>58</v>
      </c>
      <c r="H15" s="204" t="s">
        <v>68</v>
      </c>
      <c r="I15" s="206" t="s">
        <v>35</v>
      </c>
      <c r="J15" s="207">
        <v>82384</v>
      </c>
      <c r="K15" s="207"/>
      <c r="L15" s="207"/>
    </row>
    <row r="16" spans="1:12" s="12" customFormat="1">
      <c r="A16" s="204" t="s">
        <v>174</v>
      </c>
      <c r="B16" s="204" t="s">
        <v>175</v>
      </c>
      <c r="C16" s="204" t="s">
        <v>38</v>
      </c>
      <c r="D16" s="204" t="s">
        <v>176</v>
      </c>
      <c r="E16" s="204"/>
      <c r="F16" s="205">
        <v>2015</v>
      </c>
      <c r="G16" s="204" t="s">
        <v>18</v>
      </c>
      <c r="H16" s="204" t="s">
        <v>41</v>
      </c>
      <c r="I16" s="206" t="s">
        <v>20</v>
      </c>
      <c r="J16" s="207">
        <v>8417603</v>
      </c>
      <c r="K16" s="208">
        <v>3058321</v>
      </c>
      <c r="L16" s="207">
        <v>3057258</v>
      </c>
    </row>
    <row r="17" spans="1:12" s="12" customFormat="1">
      <c r="A17" s="204" t="s">
        <v>2473</v>
      </c>
      <c r="B17" s="204" t="s">
        <v>2474</v>
      </c>
      <c r="C17" s="204" t="s">
        <v>60</v>
      </c>
      <c r="D17" s="204" t="s">
        <v>97</v>
      </c>
      <c r="E17" s="204" t="s">
        <v>1148</v>
      </c>
      <c r="F17" s="205">
        <v>2016</v>
      </c>
      <c r="G17" s="204" t="s">
        <v>26</v>
      </c>
      <c r="H17" s="204" t="s">
        <v>168</v>
      </c>
      <c r="I17" s="206" t="s">
        <v>20</v>
      </c>
      <c r="J17" s="207">
        <v>1096511</v>
      </c>
      <c r="K17" s="207">
        <v>483000</v>
      </c>
      <c r="L17" s="207">
        <v>483000</v>
      </c>
    </row>
    <row r="18" spans="1:12" s="12" customFormat="1">
      <c r="A18" s="204" t="s">
        <v>2479</v>
      </c>
      <c r="B18" s="204" t="s">
        <v>2480</v>
      </c>
      <c r="C18" s="204" t="s">
        <v>60</v>
      </c>
      <c r="D18" s="204" t="s">
        <v>97</v>
      </c>
      <c r="E18" s="204" t="s">
        <v>419</v>
      </c>
      <c r="F18" s="205">
        <v>2015</v>
      </c>
      <c r="G18" s="204" t="s">
        <v>26</v>
      </c>
      <c r="H18" s="204" t="s">
        <v>109</v>
      </c>
      <c r="I18" s="206" t="s">
        <v>20</v>
      </c>
      <c r="J18" s="207">
        <v>20000</v>
      </c>
      <c r="K18" s="207">
        <v>6931</v>
      </c>
      <c r="L18" s="207">
        <v>6931</v>
      </c>
    </row>
    <row r="19" spans="1:12" s="12" customFormat="1">
      <c r="A19" s="204" t="s">
        <v>1128</v>
      </c>
      <c r="B19" s="204" t="s">
        <v>1129</v>
      </c>
      <c r="C19" s="204" t="s">
        <v>12</v>
      </c>
      <c r="D19" s="204" t="s">
        <v>13</v>
      </c>
      <c r="E19" s="204" t="s">
        <v>13</v>
      </c>
      <c r="F19" s="205">
        <v>2016</v>
      </c>
      <c r="G19" s="204" t="s">
        <v>30</v>
      </c>
      <c r="H19" s="204" t="s">
        <v>34</v>
      </c>
      <c r="I19" s="206" t="s">
        <v>20</v>
      </c>
      <c r="J19" s="207">
        <v>1395757</v>
      </c>
      <c r="K19" s="207">
        <v>1255500</v>
      </c>
      <c r="L19" s="207">
        <v>1244728.94</v>
      </c>
    </row>
    <row r="20" spans="1:12" s="12" customFormat="1">
      <c r="A20" s="204" t="s">
        <v>6533</v>
      </c>
      <c r="B20" s="204" t="s">
        <v>6534</v>
      </c>
      <c r="C20" s="204" t="s">
        <v>145</v>
      </c>
      <c r="D20" s="204"/>
      <c r="E20" s="204"/>
      <c r="F20" s="205">
        <v>2015</v>
      </c>
      <c r="G20" s="204" t="s">
        <v>18</v>
      </c>
      <c r="H20" s="204" t="s">
        <v>41</v>
      </c>
      <c r="I20" s="206" t="s">
        <v>20</v>
      </c>
      <c r="J20" s="207">
        <v>3000000</v>
      </c>
      <c r="K20" s="207">
        <v>1798610</v>
      </c>
      <c r="L20" s="207">
        <v>1754590.8219999999</v>
      </c>
    </row>
    <row r="21" spans="1:12" s="12" customFormat="1">
      <c r="A21" s="204" t="s">
        <v>7352</v>
      </c>
      <c r="B21" s="204" t="s">
        <v>7353</v>
      </c>
      <c r="C21" s="204" t="s">
        <v>5</v>
      </c>
      <c r="D21" s="204" t="s">
        <v>257</v>
      </c>
      <c r="E21" s="204" t="s">
        <v>257</v>
      </c>
      <c r="F21" s="205">
        <v>2016</v>
      </c>
      <c r="G21" s="204" t="s">
        <v>120</v>
      </c>
      <c r="H21" s="204" t="s">
        <v>258</v>
      </c>
      <c r="I21" s="206" t="s">
        <v>20</v>
      </c>
      <c r="J21" s="207">
        <v>204064</v>
      </c>
      <c r="K21" s="207">
        <v>4</v>
      </c>
      <c r="L21" s="207"/>
    </row>
    <row r="22" spans="1:12" s="12" customFormat="1">
      <c r="A22" s="204" t="s">
        <v>208</v>
      </c>
      <c r="B22" s="204" t="s">
        <v>209</v>
      </c>
      <c r="C22" s="204" t="s">
        <v>210</v>
      </c>
      <c r="D22" s="204" t="s">
        <v>211</v>
      </c>
      <c r="E22" s="204" t="s">
        <v>211</v>
      </c>
      <c r="F22" s="205">
        <v>2016</v>
      </c>
      <c r="G22" s="204" t="s">
        <v>7</v>
      </c>
      <c r="H22" s="204" t="s">
        <v>212</v>
      </c>
      <c r="I22" s="206" t="s">
        <v>20</v>
      </c>
      <c r="J22" s="207">
        <v>6083</v>
      </c>
      <c r="K22" s="207">
        <v>4560</v>
      </c>
      <c r="L22" s="207">
        <v>4553.0959999999995</v>
      </c>
    </row>
    <row r="23" spans="1:12" s="12" customFormat="1">
      <c r="A23" s="204" t="s">
        <v>213</v>
      </c>
      <c r="B23" s="204" t="s">
        <v>214</v>
      </c>
      <c r="C23" s="204" t="s">
        <v>130</v>
      </c>
      <c r="D23" s="204" t="s">
        <v>150</v>
      </c>
      <c r="E23" s="204" t="s">
        <v>215</v>
      </c>
      <c r="F23" s="205">
        <v>2016</v>
      </c>
      <c r="G23" s="204" t="s">
        <v>48</v>
      </c>
      <c r="H23" s="204" t="s">
        <v>63</v>
      </c>
      <c r="I23" s="206" t="s">
        <v>20</v>
      </c>
      <c r="J23" s="207">
        <v>4469850</v>
      </c>
      <c r="K23" s="207"/>
      <c r="L23" s="207"/>
    </row>
    <row r="24" spans="1:12" s="12" customFormat="1">
      <c r="A24" s="204" t="s">
        <v>1133</v>
      </c>
      <c r="B24" s="204" t="s">
        <v>1134</v>
      </c>
      <c r="C24" s="204" t="s">
        <v>60</v>
      </c>
      <c r="D24" s="204" t="s">
        <v>97</v>
      </c>
      <c r="E24" s="204" t="s">
        <v>1135</v>
      </c>
      <c r="F24" s="205">
        <v>2016</v>
      </c>
      <c r="G24" s="204" t="s">
        <v>140</v>
      </c>
      <c r="H24" s="204" t="s">
        <v>1136</v>
      </c>
      <c r="I24" s="206" t="s">
        <v>20</v>
      </c>
      <c r="J24" s="207">
        <v>133453</v>
      </c>
      <c r="K24" s="207">
        <v>125873</v>
      </c>
      <c r="L24" s="207">
        <v>123332</v>
      </c>
    </row>
    <row r="25" spans="1:12" s="12" customFormat="1">
      <c r="A25" s="204" t="s">
        <v>222</v>
      </c>
      <c r="B25" s="204" t="s">
        <v>223</v>
      </c>
      <c r="C25" s="204" t="s">
        <v>127</v>
      </c>
      <c r="D25" s="204"/>
      <c r="E25" s="204"/>
      <c r="F25" s="205">
        <v>2016</v>
      </c>
      <c r="G25" s="204" t="s">
        <v>18</v>
      </c>
      <c r="H25" s="204" t="s">
        <v>19</v>
      </c>
      <c r="I25" s="206" t="s">
        <v>20</v>
      </c>
      <c r="J25" s="207">
        <v>91200</v>
      </c>
      <c r="K25" s="208">
        <v>84200</v>
      </c>
      <c r="L25" s="207">
        <v>84068.900999999998</v>
      </c>
    </row>
    <row r="26" spans="1:12" s="12" customFormat="1">
      <c r="A26" s="204" t="s">
        <v>1140</v>
      </c>
      <c r="B26" s="204" t="s">
        <v>1141</v>
      </c>
      <c r="C26" s="204" t="s">
        <v>210</v>
      </c>
      <c r="D26" s="204" t="s">
        <v>211</v>
      </c>
      <c r="E26" s="204" t="s">
        <v>211</v>
      </c>
      <c r="F26" s="205">
        <v>2015</v>
      </c>
      <c r="G26" s="204" t="s">
        <v>120</v>
      </c>
      <c r="H26" s="204" t="s">
        <v>121</v>
      </c>
      <c r="I26" s="206" t="s">
        <v>20</v>
      </c>
      <c r="J26" s="207">
        <v>2527554</v>
      </c>
      <c r="K26" s="207">
        <v>2498063</v>
      </c>
      <c r="L26" s="207">
        <v>2413829.8139999998</v>
      </c>
    </row>
    <row r="27" spans="1:12" s="12" customFormat="1">
      <c r="A27" s="204" t="s">
        <v>226</v>
      </c>
      <c r="B27" s="204" t="s">
        <v>227</v>
      </c>
      <c r="C27" s="204" t="s">
        <v>60</v>
      </c>
      <c r="D27" s="204" t="s">
        <v>97</v>
      </c>
      <c r="E27" s="204" t="s">
        <v>228</v>
      </c>
      <c r="F27" s="205">
        <v>2016</v>
      </c>
      <c r="G27" s="204" t="s">
        <v>120</v>
      </c>
      <c r="H27" s="204" t="s">
        <v>121</v>
      </c>
      <c r="I27" s="206" t="s">
        <v>20</v>
      </c>
      <c r="J27" s="207">
        <v>1569</v>
      </c>
      <c r="K27" s="207">
        <v>1</v>
      </c>
      <c r="L27" s="207"/>
    </row>
    <row r="28" spans="1:12" s="12" customFormat="1">
      <c r="A28" s="204" t="s">
        <v>6232</v>
      </c>
      <c r="B28" s="204" t="s">
        <v>6233</v>
      </c>
      <c r="C28" s="204" t="s">
        <v>38</v>
      </c>
      <c r="D28" s="204" t="s">
        <v>73</v>
      </c>
      <c r="E28" s="204" t="s">
        <v>756</v>
      </c>
      <c r="F28" s="205">
        <v>2016</v>
      </c>
      <c r="G28" s="204" t="s">
        <v>7</v>
      </c>
      <c r="H28" s="204" t="s">
        <v>8</v>
      </c>
      <c r="I28" s="206" t="s">
        <v>20</v>
      </c>
      <c r="J28" s="207">
        <v>2257</v>
      </c>
      <c r="K28" s="207">
        <v>1</v>
      </c>
      <c r="L28" s="207"/>
    </row>
    <row r="29" spans="1:12" s="12" customFormat="1">
      <c r="A29" s="204" t="s">
        <v>231</v>
      </c>
      <c r="B29" s="204" t="s">
        <v>232</v>
      </c>
      <c r="C29" s="204" t="s">
        <v>145</v>
      </c>
      <c r="D29" s="204" t="s">
        <v>233</v>
      </c>
      <c r="E29" s="204" t="s">
        <v>234</v>
      </c>
      <c r="F29" s="205">
        <v>2016</v>
      </c>
      <c r="G29" s="204" t="s">
        <v>18</v>
      </c>
      <c r="H29" s="204" t="s">
        <v>41</v>
      </c>
      <c r="I29" s="206" t="s">
        <v>20</v>
      </c>
      <c r="J29" s="207">
        <v>10000</v>
      </c>
      <c r="K29" s="207">
        <v>2500</v>
      </c>
      <c r="L29" s="207">
        <v>1448.1420000000001</v>
      </c>
    </row>
    <row r="30" spans="1:12" s="12" customFormat="1">
      <c r="A30" s="204" t="s">
        <v>237</v>
      </c>
      <c r="B30" s="204" t="s">
        <v>238</v>
      </c>
      <c r="C30" s="204" t="s">
        <v>12</v>
      </c>
      <c r="D30" s="204" t="s">
        <v>80</v>
      </c>
      <c r="E30" s="204" t="s">
        <v>239</v>
      </c>
      <c r="F30" s="205">
        <v>2016</v>
      </c>
      <c r="G30" s="204" t="s">
        <v>18</v>
      </c>
      <c r="H30" s="204" t="s">
        <v>41</v>
      </c>
      <c r="I30" s="206" t="s">
        <v>240</v>
      </c>
      <c r="J30" s="207">
        <v>111000</v>
      </c>
      <c r="K30" s="207">
        <v>15180</v>
      </c>
      <c r="L30" s="207">
        <v>15080.754000000001</v>
      </c>
    </row>
    <row r="31" spans="1:12" s="12" customFormat="1">
      <c r="A31" s="204" t="s">
        <v>244</v>
      </c>
      <c r="B31" s="204" t="s">
        <v>245</v>
      </c>
      <c r="C31" s="204" t="s">
        <v>15</v>
      </c>
      <c r="D31" s="204"/>
      <c r="E31" s="204"/>
      <c r="F31" s="205">
        <v>2015</v>
      </c>
      <c r="G31" s="204" t="s">
        <v>18</v>
      </c>
      <c r="H31" s="204" t="s">
        <v>19</v>
      </c>
      <c r="I31" s="206" t="s">
        <v>240</v>
      </c>
      <c r="J31" s="207">
        <v>242000</v>
      </c>
      <c r="K31" s="207">
        <v>130870</v>
      </c>
      <c r="L31" s="207">
        <v>130030</v>
      </c>
    </row>
    <row r="32" spans="1:12" s="12" customFormat="1">
      <c r="A32" s="204" t="s">
        <v>2492</v>
      </c>
      <c r="B32" s="204" t="s">
        <v>2493</v>
      </c>
      <c r="C32" s="204" t="s">
        <v>127</v>
      </c>
      <c r="D32" s="204" t="s">
        <v>138</v>
      </c>
      <c r="E32" s="204" t="s">
        <v>1249</v>
      </c>
      <c r="F32" s="205">
        <v>2016</v>
      </c>
      <c r="G32" s="204" t="s">
        <v>646</v>
      </c>
      <c r="H32" s="204" t="s">
        <v>685</v>
      </c>
      <c r="I32" s="206" t="s">
        <v>20</v>
      </c>
      <c r="J32" s="207">
        <v>1021290</v>
      </c>
      <c r="K32" s="207">
        <v>637905</v>
      </c>
      <c r="L32" s="207">
        <v>574136</v>
      </c>
    </row>
    <row r="33" spans="1:12" s="12" customFormat="1">
      <c r="A33" s="204" t="s">
        <v>1150</v>
      </c>
      <c r="B33" s="204" t="s">
        <v>10752</v>
      </c>
      <c r="C33" s="204" t="s">
        <v>60</v>
      </c>
      <c r="D33" s="204" t="s">
        <v>97</v>
      </c>
      <c r="E33" s="204" t="s">
        <v>336</v>
      </c>
      <c r="F33" s="205">
        <v>2015</v>
      </c>
      <c r="G33" s="204" t="s">
        <v>26</v>
      </c>
      <c r="H33" s="204" t="s">
        <v>109</v>
      </c>
      <c r="I33" s="206" t="s">
        <v>20</v>
      </c>
      <c r="J33" s="207">
        <v>31403</v>
      </c>
      <c r="K33" s="208">
        <v>41941</v>
      </c>
      <c r="L33" s="207">
        <v>14040</v>
      </c>
    </row>
    <row r="34" spans="1:12" s="12" customFormat="1">
      <c r="A34" s="204" t="s">
        <v>2498</v>
      </c>
      <c r="B34" s="204" t="s">
        <v>10753</v>
      </c>
      <c r="C34" s="204" t="s">
        <v>127</v>
      </c>
      <c r="D34" s="204" t="s">
        <v>177</v>
      </c>
      <c r="E34" s="204" t="s">
        <v>2499</v>
      </c>
      <c r="F34" s="205">
        <v>2016</v>
      </c>
      <c r="G34" s="204" t="s">
        <v>646</v>
      </c>
      <c r="H34" s="204" t="s">
        <v>685</v>
      </c>
      <c r="I34" s="206" t="s">
        <v>20</v>
      </c>
      <c r="J34" s="207">
        <v>689779</v>
      </c>
      <c r="K34" s="207">
        <v>1655040</v>
      </c>
      <c r="L34" s="207">
        <v>687590</v>
      </c>
    </row>
    <row r="35" spans="1:12" s="12" customFormat="1">
      <c r="A35" s="204" t="s">
        <v>255</v>
      </c>
      <c r="B35" s="204" t="s">
        <v>256</v>
      </c>
      <c r="C35" s="204" t="s">
        <v>5</v>
      </c>
      <c r="D35" s="204" t="s">
        <v>257</v>
      </c>
      <c r="E35" s="204"/>
      <c r="F35" s="205">
        <v>2016</v>
      </c>
      <c r="G35" s="204" t="s">
        <v>120</v>
      </c>
      <c r="H35" s="204" t="s">
        <v>258</v>
      </c>
      <c r="I35" s="206" t="s">
        <v>20</v>
      </c>
      <c r="J35" s="207">
        <v>27817453</v>
      </c>
      <c r="K35" s="208">
        <v>29041376</v>
      </c>
      <c r="L35" s="207">
        <v>28047606.835000001</v>
      </c>
    </row>
    <row r="36" spans="1:12" s="12" customFormat="1">
      <c r="A36" s="204" t="s">
        <v>259</v>
      </c>
      <c r="B36" s="204" t="s">
        <v>260</v>
      </c>
      <c r="C36" s="204" t="s">
        <v>130</v>
      </c>
      <c r="D36" s="204" t="s">
        <v>134</v>
      </c>
      <c r="E36" s="204" t="s">
        <v>261</v>
      </c>
      <c r="F36" s="205">
        <v>2016</v>
      </c>
      <c r="G36" s="204" t="s">
        <v>30</v>
      </c>
      <c r="H36" s="204" t="s">
        <v>34</v>
      </c>
      <c r="I36" s="206" t="s">
        <v>20</v>
      </c>
      <c r="J36" s="207">
        <v>1023</v>
      </c>
      <c r="K36" s="207"/>
      <c r="L36" s="207"/>
    </row>
    <row r="37" spans="1:12" s="12" customFormat="1">
      <c r="A37" s="204" t="s">
        <v>6535</v>
      </c>
      <c r="B37" s="204" t="s">
        <v>6536</v>
      </c>
      <c r="C37" s="204" t="s">
        <v>127</v>
      </c>
      <c r="D37" s="204" t="s">
        <v>128</v>
      </c>
      <c r="E37" s="204" t="s">
        <v>3341</v>
      </c>
      <c r="F37" s="205">
        <v>2015</v>
      </c>
      <c r="G37" s="204" t="s">
        <v>140</v>
      </c>
      <c r="H37" s="204" t="s">
        <v>141</v>
      </c>
      <c r="I37" s="206" t="s">
        <v>9</v>
      </c>
      <c r="J37" s="207">
        <v>2333559</v>
      </c>
      <c r="K37" s="208">
        <v>527453</v>
      </c>
      <c r="L37" s="207">
        <v>527393.50800000003</v>
      </c>
    </row>
    <row r="38" spans="1:12" s="12" customFormat="1">
      <c r="A38" s="204" t="s">
        <v>6537</v>
      </c>
      <c r="B38" s="204" t="s">
        <v>6538</v>
      </c>
      <c r="C38" s="204" t="s">
        <v>127</v>
      </c>
      <c r="D38" s="204" t="s">
        <v>128</v>
      </c>
      <c r="E38" s="204" t="s">
        <v>3341</v>
      </c>
      <c r="F38" s="209">
        <v>2016</v>
      </c>
      <c r="G38" s="204" t="s">
        <v>140</v>
      </c>
      <c r="H38" s="204" t="s">
        <v>141</v>
      </c>
      <c r="I38" s="206" t="s">
        <v>9</v>
      </c>
      <c r="J38" s="207">
        <v>592486</v>
      </c>
      <c r="K38" s="207">
        <v>544205</v>
      </c>
      <c r="L38" s="207">
        <v>544195</v>
      </c>
    </row>
    <row r="39" spans="1:12" s="12" customFormat="1">
      <c r="A39" s="204" t="s">
        <v>264</v>
      </c>
      <c r="B39" s="204" t="s">
        <v>265</v>
      </c>
      <c r="C39" s="204" t="s">
        <v>5</v>
      </c>
      <c r="D39" s="204" t="s">
        <v>266</v>
      </c>
      <c r="E39" s="204" t="s">
        <v>267</v>
      </c>
      <c r="F39" s="205">
        <v>2015</v>
      </c>
      <c r="G39" s="204" t="s">
        <v>140</v>
      </c>
      <c r="H39" s="204" t="s">
        <v>141</v>
      </c>
      <c r="I39" s="206" t="s">
        <v>20</v>
      </c>
      <c r="J39" s="207">
        <v>6507530</v>
      </c>
      <c r="K39" s="207">
        <v>6509733</v>
      </c>
      <c r="L39" s="207">
        <v>6506267.2460000003</v>
      </c>
    </row>
    <row r="40" spans="1:12" s="12" customFormat="1">
      <c r="A40" s="204" t="s">
        <v>2503</v>
      </c>
      <c r="B40" s="204" t="s">
        <v>2504</v>
      </c>
      <c r="C40" s="204" t="s">
        <v>127</v>
      </c>
      <c r="D40" s="204" t="s">
        <v>177</v>
      </c>
      <c r="E40" s="204" t="s">
        <v>2157</v>
      </c>
      <c r="F40" s="205">
        <v>2016</v>
      </c>
      <c r="G40" s="204" t="s">
        <v>26</v>
      </c>
      <c r="H40" s="204" t="s">
        <v>168</v>
      </c>
      <c r="I40" s="206" t="s">
        <v>20</v>
      </c>
      <c r="J40" s="207">
        <v>767830</v>
      </c>
      <c r="K40" s="207">
        <v>472407</v>
      </c>
      <c r="L40" s="207">
        <v>385049</v>
      </c>
    </row>
    <row r="41" spans="1:12" s="12" customFormat="1">
      <c r="A41" s="204" t="s">
        <v>129</v>
      </c>
      <c r="B41" s="204" t="s">
        <v>10754</v>
      </c>
      <c r="C41" s="204" t="s">
        <v>130</v>
      </c>
      <c r="D41" s="204"/>
      <c r="E41" s="204"/>
      <c r="F41" s="205">
        <v>2015</v>
      </c>
      <c r="G41" s="204" t="s">
        <v>18</v>
      </c>
      <c r="H41" s="204" t="s">
        <v>41</v>
      </c>
      <c r="I41" s="206" t="s">
        <v>20</v>
      </c>
      <c r="J41" s="207">
        <v>60300</v>
      </c>
      <c r="K41" s="207">
        <v>45300</v>
      </c>
      <c r="L41" s="207">
        <v>36675</v>
      </c>
    </row>
    <row r="42" spans="1:12" s="12" customFormat="1">
      <c r="A42" s="204" t="s">
        <v>282</v>
      </c>
      <c r="B42" s="204" t="s">
        <v>283</v>
      </c>
      <c r="C42" s="204" t="s">
        <v>38</v>
      </c>
      <c r="D42" s="204"/>
      <c r="E42" s="204"/>
      <c r="F42" s="205">
        <v>2015</v>
      </c>
      <c r="G42" s="204" t="s">
        <v>18</v>
      </c>
      <c r="H42" s="204" t="s">
        <v>41</v>
      </c>
      <c r="I42" s="206" t="s">
        <v>20</v>
      </c>
      <c r="J42" s="207">
        <v>1000</v>
      </c>
      <c r="K42" s="207"/>
      <c r="L42" s="207"/>
    </row>
    <row r="43" spans="1:12" s="12" customFormat="1">
      <c r="A43" s="204" t="s">
        <v>284</v>
      </c>
      <c r="B43" s="204" t="s">
        <v>285</v>
      </c>
      <c r="C43" s="204" t="s">
        <v>130</v>
      </c>
      <c r="D43" s="204" t="s">
        <v>150</v>
      </c>
      <c r="E43" s="204" t="s">
        <v>154</v>
      </c>
      <c r="F43" s="205">
        <v>2015</v>
      </c>
      <c r="G43" s="204" t="s">
        <v>18</v>
      </c>
      <c r="H43" s="204" t="s">
        <v>19</v>
      </c>
      <c r="I43" s="206" t="s">
        <v>20</v>
      </c>
      <c r="J43" s="207">
        <v>1174766</v>
      </c>
      <c r="K43" s="207">
        <v>1212354</v>
      </c>
      <c r="L43" s="207">
        <v>1212354</v>
      </c>
    </row>
    <row r="44" spans="1:12" s="12" customFormat="1">
      <c r="A44" s="204" t="s">
        <v>287</v>
      </c>
      <c r="B44" s="204" t="s">
        <v>288</v>
      </c>
      <c r="C44" s="204" t="s">
        <v>127</v>
      </c>
      <c r="D44" s="204"/>
      <c r="E44" s="204"/>
      <c r="F44" s="205">
        <v>2015</v>
      </c>
      <c r="G44" s="204" t="s">
        <v>18</v>
      </c>
      <c r="H44" s="204" t="s">
        <v>41</v>
      </c>
      <c r="I44" s="206" t="s">
        <v>20</v>
      </c>
      <c r="J44" s="207">
        <v>1574000</v>
      </c>
      <c r="K44" s="207">
        <v>100</v>
      </c>
      <c r="L44" s="207">
        <v>92.415000000000006</v>
      </c>
    </row>
    <row r="45" spans="1:12" s="12" customFormat="1">
      <c r="A45" s="204" t="s">
        <v>1186</v>
      </c>
      <c r="B45" s="204" t="s">
        <v>1187</v>
      </c>
      <c r="C45" s="204" t="s">
        <v>12</v>
      </c>
      <c r="D45" s="204" t="s">
        <v>13</v>
      </c>
      <c r="E45" s="204" t="s">
        <v>1149</v>
      </c>
      <c r="F45" s="205">
        <v>2016</v>
      </c>
      <c r="G45" s="204" t="s">
        <v>26</v>
      </c>
      <c r="H45" s="204" t="s">
        <v>168</v>
      </c>
      <c r="I45" s="206" t="s">
        <v>20</v>
      </c>
      <c r="J45" s="207">
        <v>318276</v>
      </c>
      <c r="K45" s="207">
        <v>2000</v>
      </c>
      <c r="L45" s="207"/>
    </row>
    <row r="46" spans="1:12" s="12" customFormat="1">
      <c r="A46" s="204" t="s">
        <v>292</v>
      </c>
      <c r="B46" s="204" t="s">
        <v>10755</v>
      </c>
      <c r="C46" s="204" t="s">
        <v>130</v>
      </c>
      <c r="D46" s="204" t="s">
        <v>134</v>
      </c>
      <c r="E46" s="204" t="s">
        <v>261</v>
      </c>
      <c r="F46" s="205">
        <v>2016</v>
      </c>
      <c r="G46" s="204" t="s">
        <v>120</v>
      </c>
      <c r="H46" s="204" t="s">
        <v>258</v>
      </c>
      <c r="I46" s="206" t="s">
        <v>20</v>
      </c>
      <c r="J46" s="207">
        <v>12619657</v>
      </c>
      <c r="K46" s="208">
        <v>13174902</v>
      </c>
      <c r="L46" s="207">
        <v>11517345.686000001</v>
      </c>
    </row>
    <row r="47" spans="1:12" s="12" customFormat="1">
      <c r="A47" s="204" t="s">
        <v>10756</v>
      </c>
      <c r="B47" s="204" t="s">
        <v>10757</v>
      </c>
      <c r="C47" s="204" t="s">
        <v>60</v>
      </c>
      <c r="D47" s="204" t="s">
        <v>97</v>
      </c>
      <c r="E47" s="204" t="s">
        <v>98</v>
      </c>
      <c r="F47" s="205">
        <v>2016</v>
      </c>
      <c r="G47" s="204" t="s">
        <v>646</v>
      </c>
      <c r="H47" s="204" t="s">
        <v>685</v>
      </c>
      <c r="I47" s="206" t="s">
        <v>35</v>
      </c>
      <c r="J47" s="207">
        <v>894324</v>
      </c>
      <c r="K47" s="207"/>
      <c r="L47" s="207"/>
    </row>
    <row r="48" spans="1:12" s="12" customFormat="1">
      <c r="A48" s="204" t="s">
        <v>1195</v>
      </c>
      <c r="B48" s="204" t="s">
        <v>1196</v>
      </c>
      <c r="C48" s="204" t="s">
        <v>15</v>
      </c>
      <c r="D48" s="204" t="s">
        <v>16</v>
      </c>
      <c r="E48" s="204" t="s">
        <v>1197</v>
      </c>
      <c r="F48" s="205">
        <v>2015</v>
      </c>
      <c r="G48" s="204" t="s">
        <v>26</v>
      </c>
      <c r="H48" s="204" t="s">
        <v>109</v>
      </c>
      <c r="I48" s="206" t="s">
        <v>20</v>
      </c>
      <c r="J48" s="207">
        <v>308060</v>
      </c>
      <c r="K48" s="207">
        <v>308060</v>
      </c>
      <c r="L48" s="207">
        <v>308059.96000000002</v>
      </c>
    </row>
    <row r="49" spans="1:12" s="12" customFormat="1">
      <c r="A49" s="204" t="s">
        <v>10758</v>
      </c>
      <c r="B49" s="204" t="s">
        <v>10759</v>
      </c>
      <c r="C49" s="204" t="s">
        <v>38</v>
      </c>
      <c r="D49" s="204" t="s">
        <v>39</v>
      </c>
      <c r="E49" s="204" t="s">
        <v>1198</v>
      </c>
      <c r="F49" s="205">
        <v>2016</v>
      </c>
      <c r="G49" s="204" t="s">
        <v>7</v>
      </c>
      <c r="H49" s="204" t="s">
        <v>8</v>
      </c>
      <c r="I49" s="206" t="s">
        <v>20</v>
      </c>
      <c r="J49" s="207">
        <v>463834</v>
      </c>
      <c r="K49" s="207"/>
      <c r="L49" s="207"/>
    </row>
    <row r="50" spans="1:12" s="12" customFormat="1">
      <c r="A50" s="204" t="s">
        <v>302</v>
      </c>
      <c r="B50" s="204" t="s">
        <v>303</v>
      </c>
      <c r="C50" s="204" t="s">
        <v>102</v>
      </c>
      <c r="D50" s="204" t="s">
        <v>304</v>
      </c>
      <c r="E50" s="204" t="s">
        <v>304</v>
      </c>
      <c r="F50" s="205">
        <v>2016</v>
      </c>
      <c r="G50" s="204" t="s">
        <v>7</v>
      </c>
      <c r="H50" s="204" t="s">
        <v>305</v>
      </c>
      <c r="I50" s="206" t="s">
        <v>20</v>
      </c>
      <c r="J50" s="207">
        <v>1550000</v>
      </c>
      <c r="K50" s="207">
        <v>200000</v>
      </c>
      <c r="L50" s="207">
        <v>199903.97700000001</v>
      </c>
    </row>
    <row r="51" spans="1:12" s="12" customFormat="1">
      <c r="A51" s="204" t="s">
        <v>10760</v>
      </c>
      <c r="B51" s="204" t="s">
        <v>10761</v>
      </c>
      <c r="C51" s="204" t="s">
        <v>60</v>
      </c>
      <c r="D51" s="204" t="s">
        <v>97</v>
      </c>
      <c r="E51" s="204" t="s">
        <v>423</v>
      </c>
      <c r="F51" s="205">
        <v>2016</v>
      </c>
      <c r="G51" s="204" t="s">
        <v>646</v>
      </c>
      <c r="H51" s="204" t="s">
        <v>685</v>
      </c>
      <c r="I51" s="206" t="s">
        <v>35</v>
      </c>
      <c r="J51" s="207">
        <v>100000</v>
      </c>
      <c r="K51" s="207"/>
      <c r="L51" s="207"/>
    </row>
    <row r="52" spans="1:12" s="12" customFormat="1">
      <c r="A52" s="204" t="s">
        <v>10762</v>
      </c>
      <c r="B52" s="204" t="s">
        <v>10763</v>
      </c>
      <c r="C52" s="204" t="s">
        <v>5</v>
      </c>
      <c r="D52" s="204" t="s">
        <v>523</v>
      </c>
      <c r="E52" s="204" t="s">
        <v>1137</v>
      </c>
      <c r="F52" s="205">
        <v>2016</v>
      </c>
      <c r="G52" s="204" t="s">
        <v>30</v>
      </c>
      <c r="H52" s="204" t="s">
        <v>34</v>
      </c>
      <c r="I52" s="206" t="s">
        <v>20</v>
      </c>
      <c r="J52" s="207">
        <v>20000</v>
      </c>
      <c r="K52" s="207"/>
      <c r="L52" s="207"/>
    </row>
    <row r="53" spans="1:12" s="12" customFormat="1">
      <c r="A53" s="204" t="s">
        <v>308</v>
      </c>
      <c r="B53" s="204" t="s">
        <v>309</v>
      </c>
      <c r="C53" s="204" t="s">
        <v>145</v>
      </c>
      <c r="D53" s="204" t="s">
        <v>310</v>
      </c>
      <c r="E53" s="204" t="s">
        <v>311</v>
      </c>
      <c r="F53" s="205">
        <v>2015</v>
      </c>
      <c r="G53" s="204" t="s">
        <v>18</v>
      </c>
      <c r="H53" s="204" t="s">
        <v>298</v>
      </c>
      <c r="I53" s="206" t="s">
        <v>20</v>
      </c>
      <c r="J53" s="207">
        <v>6000</v>
      </c>
      <c r="K53" s="207"/>
      <c r="L53" s="207"/>
    </row>
    <row r="54" spans="1:12" s="12" customFormat="1">
      <c r="A54" s="204" t="s">
        <v>1207</v>
      </c>
      <c r="B54" s="204" t="s">
        <v>1208</v>
      </c>
      <c r="C54" s="204" t="s">
        <v>78</v>
      </c>
      <c r="D54" s="204" t="s">
        <v>79</v>
      </c>
      <c r="E54" s="204" t="s">
        <v>10764</v>
      </c>
      <c r="F54" s="205">
        <v>2016</v>
      </c>
      <c r="G54" s="204" t="s">
        <v>30</v>
      </c>
      <c r="H54" s="204" t="s">
        <v>34</v>
      </c>
      <c r="I54" s="206" t="s">
        <v>20</v>
      </c>
      <c r="J54" s="207">
        <v>13304</v>
      </c>
      <c r="K54" s="207">
        <v>12378</v>
      </c>
      <c r="L54" s="207">
        <v>12377.012000000001</v>
      </c>
    </row>
    <row r="55" spans="1:12" s="12" customFormat="1">
      <c r="A55" s="204" t="s">
        <v>2505</v>
      </c>
      <c r="B55" s="204" t="s">
        <v>2506</v>
      </c>
      <c r="C55" s="204" t="s">
        <v>12</v>
      </c>
      <c r="D55" s="204" t="s">
        <v>360</v>
      </c>
      <c r="E55" s="204" t="s">
        <v>645</v>
      </c>
      <c r="F55" s="205">
        <v>2016</v>
      </c>
      <c r="G55" s="204" t="s">
        <v>646</v>
      </c>
      <c r="H55" s="204" t="s">
        <v>685</v>
      </c>
      <c r="I55" s="206" t="s">
        <v>20</v>
      </c>
      <c r="J55" s="207">
        <v>56782</v>
      </c>
      <c r="K55" s="207"/>
      <c r="L55" s="207"/>
    </row>
    <row r="56" spans="1:12" s="12" customFormat="1">
      <c r="A56" s="204" t="s">
        <v>2507</v>
      </c>
      <c r="B56" s="204" t="s">
        <v>2508</v>
      </c>
      <c r="C56" s="204" t="s">
        <v>12</v>
      </c>
      <c r="D56" s="204" t="s">
        <v>360</v>
      </c>
      <c r="E56" s="204" t="s">
        <v>645</v>
      </c>
      <c r="F56" s="205">
        <v>2016</v>
      </c>
      <c r="G56" s="204" t="s">
        <v>26</v>
      </c>
      <c r="H56" s="204" t="s">
        <v>168</v>
      </c>
      <c r="I56" s="206" t="s">
        <v>20</v>
      </c>
      <c r="J56" s="207">
        <v>150595</v>
      </c>
      <c r="K56" s="207">
        <v>77443</v>
      </c>
      <c r="L56" s="207">
        <v>77443</v>
      </c>
    </row>
    <row r="57" spans="1:12" s="12" customFormat="1">
      <c r="A57" s="204" t="s">
        <v>10765</v>
      </c>
      <c r="B57" s="204" t="s">
        <v>10766</v>
      </c>
      <c r="C57" s="204" t="s">
        <v>12</v>
      </c>
      <c r="D57" s="204" t="s">
        <v>13</v>
      </c>
      <c r="E57" s="204" t="s">
        <v>13</v>
      </c>
      <c r="F57" s="205">
        <v>2016</v>
      </c>
      <c r="G57" s="204" t="s">
        <v>120</v>
      </c>
      <c r="H57" s="204" t="s">
        <v>121</v>
      </c>
      <c r="I57" s="206" t="s">
        <v>20</v>
      </c>
      <c r="J57" s="207">
        <v>1235520</v>
      </c>
      <c r="K57" s="207"/>
      <c r="L57" s="207"/>
    </row>
    <row r="58" spans="1:12" s="12" customFormat="1">
      <c r="A58" s="204" t="s">
        <v>2510</v>
      </c>
      <c r="B58" s="204" t="s">
        <v>2511</v>
      </c>
      <c r="C58" s="204" t="s">
        <v>38</v>
      </c>
      <c r="D58" s="204" t="s">
        <v>66</v>
      </c>
      <c r="E58" s="204" t="s">
        <v>67</v>
      </c>
      <c r="F58" s="205">
        <v>2015</v>
      </c>
      <c r="G58" s="204" t="s">
        <v>48</v>
      </c>
      <c r="H58" s="204" t="s">
        <v>63</v>
      </c>
      <c r="I58" s="206" t="s">
        <v>20</v>
      </c>
      <c r="J58" s="207">
        <v>1081016</v>
      </c>
      <c r="K58" s="208">
        <v>1123453</v>
      </c>
      <c r="L58" s="207">
        <v>1123450.2660000001</v>
      </c>
    </row>
    <row r="59" spans="1:12" s="12" customFormat="1">
      <c r="A59" s="204" t="s">
        <v>327</v>
      </c>
      <c r="B59" s="204" t="s">
        <v>328</v>
      </c>
      <c r="C59" s="204" t="s">
        <v>38</v>
      </c>
      <c r="D59" s="204" t="s">
        <v>176</v>
      </c>
      <c r="E59" s="204"/>
      <c r="F59" s="205">
        <v>2015</v>
      </c>
      <c r="G59" s="204" t="s">
        <v>18</v>
      </c>
      <c r="H59" s="204" t="s">
        <v>41</v>
      </c>
      <c r="I59" s="206" t="s">
        <v>20</v>
      </c>
      <c r="J59" s="207">
        <v>2033863</v>
      </c>
      <c r="K59" s="207">
        <v>4940</v>
      </c>
      <c r="L59" s="207">
        <v>4937.9269999999997</v>
      </c>
    </row>
    <row r="60" spans="1:12" s="12" customFormat="1">
      <c r="A60" s="204" t="s">
        <v>329</v>
      </c>
      <c r="B60" s="204" t="s">
        <v>330</v>
      </c>
      <c r="C60" s="204" t="s">
        <v>60</v>
      </c>
      <c r="D60" s="204" t="s">
        <v>61</v>
      </c>
      <c r="E60" s="204" t="s">
        <v>331</v>
      </c>
      <c r="F60" s="205">
        <v>2015</v>
      </c>
      <c r="G60" s="204" t="s">
        <v>155</v>
      </c>
      <c r="H60" s="204" t="s">
        <v>155</v>
      </c>
      <c r="I60" s="206" t="s">
        <v>20</v>
      </c>
      <c r="J60" s="207">
        <v>1366329</v>
      </c>
      <c r="K60" s="208">
        <v>1458583</v>
      </c>
      <c r="L60" s="207">
        <v>1409133</v>
      </c>
    </row>
    <row r="61" spans="1:12" s="12" customFormat="1">
      <c r="A61" s="204" t="s">
        <v>332</v>
      </c>
      <c r="B61" s="204" t="s">
        <v>333</v>
      </c>
      <c r="C61" s="204" t="s">
        <v>38</v>
      </c>
      <c r="D61" s="204" t="s">
        <v>66</v>
      </c>
      <c r="E61" s="204" t="s">
        <v>66</v>
      </c>
      <c r="F61" s="205">
        <v>2015</v>
      </c>
      <c r="G61" s="204" t="s">
        <v>7</v>
      </c>
      <c r="H61" s="204" t="s">
        <v>334</v>
      </c>
      <c r="I61" s="206" t="s">
        <v>20</v>
      </c>
      <c r="J61" s="207">
        <v>2929718</v>
      </c>
      <c r="K61" s="207">
        <v>2929718</v>
      </c>
      <c r="L61" s="207">
        <v>2925062.5780000002</v>
      </c>
    </row>
    <row r="62" spans="1:12" s="12" customFormat="1">
      <c r="A62" s="204" t="s">
        <v>6236</v>
      </c>
      <c r="B62" s="204" t="s">
        <v>6237</v>
      </c>
      <c r="C62" s="204" t="s">
        <v>32</v>
      </c>
      <c r="D62" s="204" t="s">
        <v>200</v>
      </c>
      <c r="E62" s="204" t="s">
        <v>201</v>
      </c>
      <c r="F62" s="205">
        <v>2016</v>
      </c>
      <c r="G62" s="204" t="s">
        <v>120</v>
      </c>
      <c r="H62" s="204" t="s">
        <v>258</v>
      </c>
      <c r="I62" s="206" t="s">
        <v>20</v>
      </c>
      <c r="J62" s="207">
        <v>15741288</v>
      </c>
      <c r="K62" s="208">
        <v>15962891</v>
      </c>
      <c r="L62" s="207">
        <v>15827473</v>
      </c>
    </row>
    <row r="63" spans="1:12" s="12" customFormat="1">
      <c r="A63" s="204" t="s">
        <v>1214</v>
      </c>
      <c r="B63" s="204" t="s">
        <v>1215</v>
      </c>
      <c r="C63" s="204" t="s">
        <v>130</v>
      </c>
      <c r="D63" s="204" t="s">
        <v>204</v>
      </c>
      <c r="E63" s="204" t="s">
        <v>205</v>
      </c>
      <c r="F63" s="205">
        <v>2016</v>
      </c>
      <c r="G63" s="204" t="s">
        <v>18</v>
      </c>
      <c r="H63" s="204" t="s">
        <v>19</v>
      </c>
      <c r="I63" s="206" t="s">
        <v>20</v>
      </c>
      <c r="J63" s="207">
        <v>1105923</v>
      </c>
      <c r="K63" s="208">
        <v>592010</v>
      </c>
      <c r="L63" s="207">
        <v>592009.46600000001</v>
      </c>
    </row>
    <row r="64" spans="1:12" s="12" customFormat="1">
      <c r="A64" s="204" t="s">
        <v>1218</v>
      </c>
      <c r="B64" s="204" t="s">
        <v>7354</v>
      </c>
      <c r="C64" s="204" t="s">
        <v>12</v>
      </c>
      <c r="D64" s="204" t="s">
        <v>321</v>
      </c>
      <c r="E64" s="204" t="s">
        <v>718</v>
      </c>
      <c r="F64" s="205">
        <v>2016</v>
      </c>
      <c r="G64" s="204" t="s">
        <v>120</v>
      </c>
      <c r="H64" s="204" t="s">
        <v>121</v>
      </c>
      <c r="I64" s="206" t="s">
        <v>35</v>
      </c>
      <c r="J64" s="207">
        <v>418027</v>
      </c>
      <c r="K64" s="207"/>
      <c r="L64" s="207"/>
    </row>
    <row r="65" spans="1:12" s="12" customFormat="1">
      <c r="A65" s="204" t="s">
        <v>345</v>
      </c>
      <c r="B65" s="204" t="s">
        <v>346</v>
      </c>
      <c r="C65" s="204" t="s">
        <v>195</v>
      </c>
      <c r="D65" s="204"/>
      <c r="E65" s="204"/>
      <c r="F65" s="205">
        <v>2016</v>
      </c>
      <c r="G65" s="204" t="s">
        <v>120</v>
      </c>
      <c r="H65" s="204" t="s">
        <v>258</v>
      </c>
      <c r="I65" s="206" t="s">
        <v>20</v>
      </c>
      <c r="J65" s="207">
        <v>926209</v>
      </c>
      <c r="K65" s="207">
        <v>295002</v>
      </c>
      <c r="L65" s="207">
        <v>295001.64799999999</v>
      </c>
    </row>
    <row r="66" spans="1:12" s="12" customFormat="1">
      <c r="A66" s="204" t="s">
        <v>350</v>
      </c>
      <c r="B66" s="204" t="s">
        <v>351</v>
      </c>
      <c r="C66" s="204" t="s">
        <v>210</v>
      </c>
      <c r="D66" s="204" t="s">
        <v>219</v>
      </c>
      <c r="E66" s="204" t="s">
        <v>352</v>
      </c>
      <c r="F66" s="205">
        <v>2015</v>
      </c>
      <c r="G66" s="204" t="s">
        <v>30</v>
      </c>
      <c r="H66" s="204" t="s">
        <v>34</v>
      </c>
      <c r="I66" s="206" t="s">
        <v>20</v>
      </c>
      <c r="J66" s="207">
        <v>1204322</v>
      </c>
      <c r="K66" s="207">
        <v>3245503</v>
      </c>
      <c r="L66" s="207">
        <v>1691350.91</v>
      </c>
    </row>
    <row r="67" spans="1:12" s="12" customFormat="1">
      <c r="A67" s="204" t="s">
        <v>354</v>
      </c>
      <c r="B67" s="204" t="s">
        <v>355</v>
      </c>
      <c r="C67" s="204" t="s">
        <v>130</v>
      </c>
      <c r="D67" s="204" t="s">
        <v>134</v>
      </c>
      <c r="E67" s="204" t="s">
        <v>261</v>
      </c>
      <c r="F67" s="205">
        <v>2016</v>
      </c>
      <c r="G67" s="204" t="s">
        <v>30</v>
      </c>
      <c r="H67" s="204" t="s">
        <v>34</v>
      </c>
      <c r="I67" s="206" t="s">
        <v>20</v>
      </c>
      <c r="J67" s="207">
        <v>1019</v>
      </c>
      <c r="K67" s="207"/>
      <c r="L67" s="207"/>
    </row>
    <row r="68" spans="1:12" s="12" customFormat="1">
      <c r="A68" s="204" t="s">
        <v>356</v>
      </c>
      <c r="B68" s="204" t="s">
        <v>357</v>
      </c>
      <c r="C68" s="204" t="s">
        <v>23</v>
      </c>
      <c r="D68" s="204" t="s">
        <v>24</v>
      </c>
      <c r="E68" s="204" t="s">
        <v>24</v>
      </c>
      <c r="F68" s="205">
        <v>2015</v>
      </c>
      <c r="G68" s="204" t="s">
        <v>18</v>
      </c>
      <c r="H68" s="204" t="s">
        <v>19</v>
      </c>
      <c r="I68" s="206" t="s">
        <v>20</v>
      </c>
      <c r="J68" s="207">
        <v>328620</v>
      </c>
      <c r="K68" s="207">
        <v>1356947</v>
      </c>
      <c r="L68" s="207">
        <v>199804</v>
      </c>
    </row>
    <row r="69" spans="1:12" s="12" customFormat="1">
      <c r="A69" s="204" t="s">
        <v>358</v>
      </c>
      <c r="B69" s="204" t="s">
        <v>359</v>
      </c>
      <c r="C69" s="204" t="s">
        <v>12</v>
      </c>
      <c r="D69" s="204" t="s">
        <v>80</v>
      </c>
      <c r="E69" s="204"/>
      <c r="F69" s="205">
        <v>2016</v>
      </c>
      <c r="G69" s="204" t="s">
        <v>18</v>
      </c>
      <c r="H69" s="204" t="s">
        <v>41</v>
      </c>
      <c r="I69" s="206" t="s">
        <v>20</v>
      </c>
      <c r="J69" s="207">
        <v>706109</v>
      </c>
      <c r="K69" s="207">
        <v>1000</v>
      </c>
      <c r="L69" s="207"/>
    </row>
    <row r="70" spans="1:12" s="12" customFormat="1">
      <c r="A70" s="204" t="s">
        <v>361</v>
      </c>
      <c r="B70" s="204" t="s">
        <v>362</v>
      </c>
      <c r="C70" s="204" t="s">
        <v>15</v>
      </c>
      <c r="D70" s="204" t="s">
        <v>363</v>
      </c>
      <c r="E70" s="204" t="s">
        <v>364</v>
      </c>
      <c r="F70" s="205">
        <v>2016</v>
      </c>
      <c r="G70" s="204" t="s">
        <v>26</v>
      </c>
      <c r="H70" s="204" t="s">
        <v>168</v>
      </c>
      <c r="I70" s="206" t="s">
        <v>20</v>
      </c>
      <c r="J70" s="207">
        <v>131416</v>
      </c>
      <c r="K70" s="207"/>
      <c r="L70" s="207"/>
    </row>
    <row r="71" spans="1:12" s="12" customFormat="1">
      <c r="A71" s="204" t="s">
        <v>1222</v>
      </c>
      <c r="B71" s="204" t="s">
        <v>10260</v>
      </c>
      <c r="C71" s="204" t="s">
        <v>12</v>
      </c>
      <c r="D71" s="204" t="s">
        <v>321</v>
      </c>
      <c r="E71" s="204" t="s">
        <v>762</v>
      </c>
      <c r="F71" s="205">
        <v>2015</v>
      </c>
      <c r="G71" s="204" t="s">
        <v>26</v>
      </c>
      <c r="H71" s="204" t="s">
        <v>109</v>
      </c>
      <c r="I71" s="206" t="s">
        <v>20</v>
      </c>
      <c r="J71" s="207">
        <v>79666</v>
      </c>
      <c r="K71" s="207"/>
      <c r="L71" s="207"/>
    </row>
    <row r="72" spans="1:12" s="12" customFormat="1">
      <c r="A72" s="204" t="s">
        <v>1231</v>
      </c>
      <c r="B72" s="204" t="s">
        <v>1232</v>
      </c>
      <c r="C72" s="204" t="s">
        <v>130</v>
      </c>
      <c r="D72" s="204" t="s">
        <v>150</v>
      </c>
      <c r="E72" s="204" t="s">
        <v>215</v>
      </c>
      <c r="F72" s="205">
        <v>2015</v>
      </c>
      <c r="G72" s="204" t="s">
        <v>58</v>
      </c>
      <c r="H72" s="204" t="s">
        <v>68</v>
      </c>
      <c r="I72" s="206" t="s">
        <v>20</v>
      </c>
      <c r="J72" s="207">
        <v>460882</v>
      </c>
      <c r="K72" s="208">
        <v>957824</v>
      </c>
      <c r="L72" s="207">
        <v>476662.65700000001</v>
      </c>
    </row>
    <row r="73" spans="1:12" s="12" customFormat="1">
      <c r="A73" s="204" t="s">
        <v>2534</v>
      </c>
      <c r="B73" s="204" t="s">
        <v>2535</v>
      </c>
      <c r="C73" s="204" t="s">
        <v>38</v>
      </c>
      <c r="D73" s="204" t="s">
        <v>73</v>
      </c>
      <c r="E73" s="204" t="s">
        <v>73</v>
      </c>
      <c r="F73" s="205">
        <v>2015</v>
      </c>
      <c r="G73" s="204" t="s">
        <v>646</v>
      </c>
      <c r="H73" s="204" t="s">
        <v>685</v>
      </c>
      <c r="I73" s="206" t="s">
        <v>20</v>
      </c>
      <c r="J73" s="207">
        <v>4004744</v>
      </c>
      <c r="K73" s="207">
        <v>255251</v>
      </c>
      <c r="L73" s="207">
        <v>89853</v>
      </c>
    </row>
    <row r="74" spans="1:12" s="12" customFormat="1">
      <c r="A74" s="204" t="s">
        <v>371</v>
      </c>
      <c r="B74" s="204" t="s">
        <v>372</v>
      </c>
      <c r="C74" s="204" t="s">
        <v>130</v>
      </c>
      <c r="D74" s="204" t="s">
        <v>150</v>
      </c>
      <c r="E74" s="204" t="s">
        <v>154</v>
      </c>
      <c r="F74" s="205">
        <v>2016</v>
      </c>
      <c r="G74" s="204" t="s">
        <v>48</v>
      </c>
      <c r="H74" s="204" t="s">
        <v>85</v>
      </c>
      <c r="I74" s="206" t="s">
        <v>20</v>
      </c>
      <c r="J74" s="207">
        <v>3461126</v>
      </c>
      <c r="K74" s="207"/>
      <c r="L74" s="207"/>
    </row>
    <row r="75" spans="1:12" s="12" customFormat="1">
      <c r="A75" s="204" t="s">
        <v>1233</v>
      </c>
      <c r="B75" s="204" t="s">
        <v>1234</v>
      </c>
      <c r="C75" s="204" t="s">
        <v>23</v>
      </c>
      <c r="D75" s="204" t="s">
        <v>46</v>
      </c>
      <c r="E75" s="204" t="s">
        <v>534</v>
      </c>
      <c r="F75" s="205">
        <v>2015</v>
      </c>
      <c r="G75" s="204" t="s">
        <v>120</v>
      </c>
      <c r="H75" s="204" t="s">
        <v>121</v>
      </c>
      <c r="I75" s="206" t="s">
        <v>20</v>
      </c>
      <c r="J75" s="207">
        <v>1689297</v>
      </c>
      <c r="K75" s="208">
        <v>1766031</v>
      </c>
      <c r="L75" s="207">
        <v>1763622</v>
      </c>
    </row>
    <row r="76" spans="1:12" s="12" customFormat="1">
      <c r="A76" s="204" t="s">
        <v>132</v>
      </c>
      <c r="B76" s="204" t="s">
        <v>133</v>
      </c>
      <c r="C76" s="204" t="s">
        <v>130</v>
      </c>
      <c r="D76" s="204" t="s">
        <v>134</v>
      </c>
      <c r="E76" s="204" t="s">
        <v>135</v>
      </c>
      <c r="F76" s="205">
        <v>2016</v>
      </c>
      <c r="G76" s="204" t="s">
        <v>30</v>
      </c>
      <c r="H76" s="204" t="s">
        <v>34</v>
      </c>
      <c r="I76" s="206" t="s">
        <v>20</v>
      </c>
      <c r="J76" s="207">
        <v>11000</v>
      </c>
      <c r="K76" s="207"/>
      <c r="L76" s="207"/>
    </row>
    <row r="77" spans="1:12" s="12" customFormat="1">
      <c r="A77" s="204" t="s">
        <v>1235</v>
      </c>
      <c r="B77" s="204" t="s">
        <v>1236</v>
      </c>
      <c r="C77" s="204" t="s">
        <v>12</v>
      </c>
      <c r="D77" s="204" t="s">
        <v>80</v>
      </c>
      <c r="E77" s="204" t="s">
        <v>337</v>
      </c>
      <c r="F77" s="205">
        <v>2015</v>
      </c>
      <c r="G77" s="204" t="s">
        <v>120</v>
      </c>
      <c r="H77" s="204" t="s">
        <v>121</v>
      </c>
      <c r="I77" s="206" t="s">
        <v>20</v>
      </c>
      <c r="J77" s="207">
        <v>15163</v>
      </c>
      <c r="K77" s="207">
        <v>14023</v>
      </c>
      <c r="L77" s="207">
        <v>13683.753000000001</v>
      </c>
    </row>
    <row r="78" spans="1:12" s="12" customFormat="1">
      <c r="A78" s="204" t="s">
        <v>384</v>
      </c>
      <c r="B78" s="204" t="s">
        <v>385</v>
      </c>
      <c r="C78" s="204" t="s">
        <v>60</v>
      </c>
      <c r="D78" s="204" t="s">
        <v>97</v>
      </c>
      <c r="E78" s="204" t="s">
        <v>230</v>
      </c>
      <c r="F78" s="205">
        <v>2015</v>
      </c>
      <c r="G78" s="204" t="s">
        <v>26</v>
      </c>
      <c r="H78" s="204" t="s">
        <v>109</v>
      </c>
      <c r="I78" s="206" t="s">
        <v>20</v>
      </c>
      <c r="J78" s="207">
        <v>929527</v>
      </c>
      <c r="K78" s="207">
        <v>714448</v>
      </c>
      <c r="L78" s="207">
        <v>657040.69799999997</v>
      </c>
    </row>
    <row r="79" spans="1:12" s="12" customFormat="1">
      <c r="A79" s="204" t="s">
        <v>386</v>
      </c>
      <c r="B79" s="204" t="s">
        <v>387</v>
      </c>
      <c r="C79" s="204" t="s">
        <v>60</v>
      </c>
      <c r="D79" s="204" t="s">
        <v>97</v>
      </c>
      <c r="E79" s="204" t="s">
        <v>388</v>
      </c>
      <c r="F79" s="205">
        <v>2015</v>
      </c>
      <c r="G79" s="204" t="s">
        <v>26</v>
      </c>
      <c r="H79" s="204" t="s">
        <v>109</v>
      </c>
      <c r="I79" s="206" t="s">
        <v>20</v>
      </c>
      <c r="J79" s="207">
        <v>1650001</v>
      </c>
      <c r="K79" s="207">
        <v>695828</v>
      </c>
      <c r="L79" s="207">
        <v>695826</v>
      </c>
    </row>
    <row r="80" spans="1:12" s="12" customFormat="1">
      <c r="A80" s="204" t="s">
        <v>389</v>
      </c>
      <c r="B80" s="204" t="s">
        <v>390</v>
      </c>
      <c r="C80" s="204" t="s">
        <v>60</v>
      </c>
      <c r="D80" s="204" t="s">
        <v>97</v>
      </c>
      <c r="E80" s="204" t="s">
        <v>301</v>
      </c>
      <c r="F80" s="205">
        <v>2015</v>
      </c>
      <c r="G80" s="204" t="s">
        <v>26</v>
      </c>
      <c r="H80" s="204" t="s">
        <v>109</v>
      </c>
      <c r="I80" s="206" t="s">
        <v>20</v>
      </c>
      <c r="J80" s="207">
        <v>168110</v>
      </c>
      <c r="K80" s="207">
        <v>138130</v>
      </c>
      <c r="L80" s="207">
        <v>70465.721999999994</v>
      </c>
    </row>
    <row r="81" spans="1:12" s="12" customFormat="1">
      <c r="A81" s="204" t="s">
        <v>391</v>
      </c>
      <c r="B81" s="204" t="s">
        <v>392</v>
      </c>
      <c r="C81" s="204" t="s">
        <v>60</v>
      </c>
      <c r="D81" s="204" t="s">
        <v>97</v>
      </c>
      <c r="E81" s="204" t="s">
        <v>336</v>
      </c>
      <c r="F81" s="205">
        <v>2016</v>
      </c>
      <c r="G81" s="204" t="s">
        <v>26</v>
      </c>
      <c r="H81" s="204" t="s">
        <v>109</v>
      </c>
      <c r="I81" s="206" t="s">
        <v>20</v>
      </c>
      <c r="J81" s="207">
        <v>48116</v>
      </c>
      <c r="K81" s="207">
        <v>48114</v>
      </c>
      <c r="L81" s="207">
        <v>48113.671000000002</v>
      </c>
    </row>
    <row r="82" spans="1:12" s="12" customFormat="1">
      <c r="A82" s="204" t="s">
        <v>397</v>
      </c>
      <c r="B82" s="204" t="s">
        <v>398</v>
      </c>
      <c r="C82" s="204" t="s">
        <v>130</v>
      </c>
      <c r="D82" s="204" t="s">
        <v>204</v>
      </c>
      <c r="E82" s="204" t="s">
        <v>254</v>
      </c>
      <c r="F82" s="205">
        <v>2016</v>
      </c>
      <c r="G82" s="204" t="s">
        <v>120</v>
      </c>
      <c r="H82" s="204" t="s">
        <v>121</v>
      </c>
      <c r="I82" s="206" t="s">
        <v>20</v>
      </c>
      <c r="J82" s="207">
        <v>5789377</v>
      </c>
      <c r="K82" s="208">
        <v>6113315</v>
      </c>
      <c r="L82" s="207">
        <v>5881549.9989999998</v>
      </c>
    </row>
    <row r="83" spans="1:12" s="12" customFormat="1">
      <c r="A83" s="204" t="s">
        <v>1237</v>
      </c>
      <c r="B83" s="204" t="s">
        <v>1238</v>
      </c>
      <c r="C83" s="204" t="s">
        <v>127</v>
      </c>
      <c r="D83" s="204" t="s">
        <v>128</v>
      </c>
      <c r="E83" s="204" t="s">
        <v>128</v>
      </c>
      <c r="F83" s="205">
        <v>2015</v>
      </c>
      <c r="G83" s="204" t="s">
        <v>26</v>
      </c>
      <c r="H83" s="204" t="s">
        <v>168</v>
      </c>
      <c r="I83" s="206" t="s">
        <v>20</v>
      </c>
      <c r="J83" s="207">
        <v>1136285</v>
      </c>
      <c r="K83" s="207">
        <v>400</v>
      </c>
      <c r="L83" s="207">
        <v>400</v>
      </c>
    </row>
    <row r="84" spans="1:12" s="12" customFormat="1">
      <c r="A84" s="204" t="s">
        <v>401</v>
      </c>
      <c r="B84" s="204" t="s">
        <v>402</v>
      </c>
      <c r="C84" s="204" t="s">
        <v>60</v>
      </c>
      <c r="D84" s="204" t="s">
        <v>97</v>
      </c>
      <c r="E84" s="204"/>
      <c r="F84" s="205">
        <v>2015</v>
      </c>
      <c r="G84" s="204" t="s">
        <v>18</v>
      </c>
      <c r="H84" s="204" t="s">
        <v>41</v>
      </c>
      <c r="I84" s="206" t="s">
        <v>20</v>
      </c>
      <c r="J84" s="207">
        <v>3899433</v>
      </c>
      <c r="K84" s="208">
        <v>3459820</v>
      </c>
      <c r="L84" s="207">
        <v>3459813.841</v>
      </c>
    </row>
    <row r="85" spans="1:12" s="12" customFormat="1">
      <c r="A85" s="204" t="s">
        <v>7355</v>
      </c>
      <c r="B85" s="204" t="s">
        <v>2631</v>
      </c>
      <c r="C85" s="204" t="s">
        <v>5</v>
      </c>
      <c r="D85" s="204" t="s">
        <v>523</v>
      </c>
      <c r="E85" s="204" t="s">
        <v>1137</v>
      </c>
      <c r="F85" s="205">
        <v>2016</v>
      </c>
      <c r="G85" s="204" t="s">
        <v>120</v>
      </c>
      <c r="H85" s="204" t="s">
        <v>121</v>
      </c>
      <c r="I85" s="206" t="s">
        <v>20</v>
      </c>
      <c r="J85" s="207">
        <v>23393</v>
      </c>
      <c r="K85" s="207">
        <v>2</v>
      </c>
      <c r="L85" s="207"/>
    </row>
    <row r="86" spans="1:12" s="12" customFormat="1">
      <c r="A86" s="204" t="s">
        <v>405</v>
      </c>
      <c r="B86" s="204" t="s">
        <v>406</v>
      </c>
      <c r="C86" s="204" t="s">
        <v>210</v>
      </c>
      <c r="D86" s="204" t="s">
        <v>211</v>
      </c>
      <c r="E86" s="204" t="s">
        <v>211</v>
      </c>
      <c r="F86" s="205">
        <v>2016</v>
      </c>
      <c r="G86" s="204" t="s">
        <v>18</v>
      </c>
      <c r="H86" s="204" t="s">
        <v>41</v>
      </c>
      <c r="I86" s="206" t="s">
        <v>20</v>
      </c>
      <c r="J86" s="207">
        <v>127000</v>
      </c>
      <c r="K86" s="207"/>
      <c r="L86" s="207"/>
    </row>
    <row r="87" spans="1:12" s="12" customFormat="1">
      <c r="A87" s="204" t="s">
        <v>409</v>
      </c>
      <c r="B87" s="204" t="s">
        <v>410</v>
      </c>
      <c r="C87" s="204" t="s">
        <v>60</v>
      </c>
      <c r="D87" s="204" t="s">
        <v>97</v>
      </c>
      <c r="E87" s="204"/>
      <c r="F87" s="205">
        <v>2016</v>
      </c>
      <c r="G87" s="204" t="s">
        <v>18</v>
      </c>
      <c r="H87" s="204" t="s">
        <v>41</v>
      </c>
      <c r="I87" s="206" t="s">
        <v>20</v>
      </c>
      <c r="J87" s="207">
        <v>10</v>
      </c>
      <c r="K87" s="207"/>
      <c r="L87" s="207"/>
    </row>
    <row r="88" spans="1:12" s="12" customFormat="1">
      <c r="A88" s="204" t="s">
        <v>1239</v>
      </c>
      <c r="B88" s="204" t="s">
        <v>1240</v>
      </c>
      <c r="C88" s="204" t="s">
        <v>5</v>
      </c>
      <c r="D88" s="204"/>
      <c r="E88" s="204"/>
      <c r="F88" s="205">
        <v>2015</v>
      </c>
      <c r="G88" s="204" t="s">
        <v>7</v>
      </c>
      <c r="H88" s="204" t="s">
        <v>8</v>
      </c>
      <c r="I88" s="206" t="s">
        <v>20</v>
      </c>
      <c r="J88" s="207">
        <v>215258</v>
      </c>
      <c r="K88" s="207"/>
      <c r="L88" s="207"/>
    </row>
    <row r="89" spans="1:12" s="12" customFormat="1">
      <c r="A89" s="204" t="s">
        <v>10767</v>
      </c>
      <c r="B89" s="204" t="s">
        <v>10768</v>
      </c>
      <c r="C89" s="204" t="s">
        <v>127</v>
      </c>
      <c r="D89" s="204" t="s">
        <v>138</v>
      </c>
      <c r="E89" s="204" t="s">
        <v>1249</v>
      </c>
      <c r="F89" s="205">
        <v>2016</v>
      </c>
      <c r="G89" s="204" t="s">
        <v>7</v>
      </c>
      <c r="H89" s="204" t="s">
        <v>212</v>
      </c>
      <c r="I89" s="206" t="s">
        <v>35</v>
      </c>
      <c r="J89" s="207">
        <v>536000</v>
      </c>
      <c r="K89" s="207"/>
      <c r="L89" s="207"/>
    </row>
    <row r="90" spans="1:12" s="12" customFormat="1">
      <c r="A90" s="204" t="s">
        <v>6519</v>
      </c>
      <c r="B90" s="204" t="s">
        <v>6520</v>
      </c>
      <c r="C90" s="204" t="s">
        <v>60</v>
      </c>
      <c r="D90" s="204" t="s">
        <v>97</v>
      </c>
      <c r="E90" s="204" t="s">
        <v>864</v>
      </c>
      <c r="F90" s="205">
        <v>2016</v>
      </c>
      <c r="G90" s="204" t="s">
        <v>7</v>
      </c>
      <c r="H90" s="204" t="s">
        <v>14</v>
      </c>
      <c r="I90" s="206" t="s">
        <v>20</v>
      </c>
      <c r="J90" s="207">
        <v>2167627</v>
      </c>
      <c r="K90" s="207"/>
      <c r="L90" s="207"/>
    </row>
    <row r="91" spans="1:12" s="12" customFormat="1">
      <c r="A91" s="204" t="s">
        <v>417</v>
      </c>
      <c r="B91" s="204" t="s">
        <v>418</v>
      </c>
      <c r="C91" s="204" t="s">
        <v>60</v>
      </c>
      <c r="D91" s="204" t="s">
        <v>97</v>
      </c>
      <c r="E91" s="204" t="s">
        <v>419</v>
      </c>
      <c r="F91" s="205">
        <v>2015</v>
      </c>
      <c r="G91" s="204" t="s">
        <v>30</v>
      </c>
      <c r="H91" s="204" t="s">
        <v>34</v>
      </c>
      <c r="I91" s="206" t="s">
        <v>20</v>
      </c>
      <c r="J91" s="207">
        <v>3425930</v>
      </c>
      <c r="K91" s="208">
        <v>3406320</v>
      </c>
      <c r="L91" s="207">
        <v>3399520</v>
      </c>
    </row>
    <row r="92" spans="1:12" s="12" customFormat="1">
      <c r="A92" s="204" t="s">
        <v>421</v>
      </c>
      <c r="B92" s="204" t="s">
        <v>422</v>
      </c>
      <c r="C92" s="204" t="s">
        <v>60</v>
      </c>
      <c r="D92" s="204" t="s">
        <v>97</v>
      </c>
      <c r="E92" s="204" t="s">
        <v>423</v>
      </c>
      <c r="F92" s="205">
        <v>2016</v>
      </c>
      <c r="G92" s="204" t="s">
        <v>7</v>
      </c>
      <c r="H92" s="204" t="s">
        <v>8</v>
      </c>
      <c r="I92" s="206" t="s">
        <v>35</v>
      </c>
      <c r="J92" s="207">
        <v>287082</v>
      </c>
      <c r="K92" s="207"/>
      <c r="L92" s="207"/>
    </row>
    <row r="93" spans="1:12" s="12" customFormat="1">
      <c r="A93" s="204" t="s">
        <v>426</v>
      </c>
      <c r="B93" s="204" t="s">
        <v>427</v>
      </c>
      <c r="C93" s="204" t="s">
        <v>60</v>
      </c>
      <c r="D93" s="204" t="s">
        <v>97</v>
      </c>
      <c r="E93" s="204" t="s">
        <v>98</v>
      </c>
      <c r="F93" s="205">
        <v>2016</v>
      </c>
      <c r="G93" s="204" t="s">
        <v>120</v>
      </c>
      <c r="H93" s="204" t="s">
        <v>121</v>
      </c>
      <c r="I93" s="206" t="s">
        <v>20</v>
      </c>
      <c r="J93" s="207">
        <v>12750310</v>
      </c>
      <c r="K93" s="208">
        <v>13311303</v>
      </c>
      <c r="L93" s="207">
        <v>10397186</v>
      </c>
    </row>
    <row r="94" spans="1:12" s="12" customFormat="1">
      <c r="A94" s="204" t="s">
        <v>1261</v>
      </c>
      <c r="B94" s="204" t="s">
        <v>1262</v>
      </c>
      <c r="C94" s="204" t="s">
        <v>414</v>
      </c>
      <c r="D94" s="204" t="s">
        <v>527</v>
      </c>
      <c r="E94" s="204"/>
      <c r="F94" s="205">
        <v>2016</v>
      </c>
      <c r="G94" s="204" t="s">
        <v>120</v>
      </c>
      <c r="H94" s="204" t="s">
        <v>251</v>
      </c>
      <c r="I94" s="206" t="s">
        <v>20</v>
      </c>
      <c r="J94" s="207">
        <v>3</v>
      </c>
      <c r="K94" s="207"/>
      <c r="L94" s="207"/>
    </row>
    <row r="95" spans="1:12" s="12" customFormat="1">
      <c r="A95" s="204" t="s">
        <v>2546</v>
      </c>
      <c r="B95" s="204" t="s">
        <v>2547</v>
      </c>
      <c r="C95" s="204" t="s">
        <v>38</v>
      </c>
      <c r="D95" s="204" t="s">
        <v>176</v>
      </c>
      <c r="E95" s="204" t="s">
        <v>2548</v>
      </c>
      <c r="F95" s="205">
        <v>2015</v>
      </c>
      <c r="G95" s="204" t="s">
        <v>26</v>
      </c>
      <c r="H95" s="204" t="s">
        <v>109</v>
      </c>
      <c r="I95" s="206" t="s">
        <v>20</v>
      </c>
      <c r="J95" s="207">
        <v>3090761</v>
      </c>
      <c r="K95" s="207">
        <v>3082813</v>
      </c>
      <c r="L95" s="207">
        <v>2435667</v>
      </c>
    </row>
    <row r="96" spans="1:12" s="12" customFormat="1">
      <c r="A96" s="204" t="s">
        <v>432</v>
      </c>
      <c r="B96" s="204" t="s">
        <v>433</v>
      </c>
      <c r="C96" s="204" t="s">
        <v>38</v>
      </c>
      <c r="D96" s="204" t="s">
        <v>66</v>
      </c>
      <c r="E96" s="204" t="s">
        <v>66</v>
      </c>
      <c r="F96" s="205">
        <v>2016</v>
      </c>
      <c r="G96" s="204" t="s">
        <v>120</v>
      </c>
      <c r="H96" s="204" t="s">
        <v>121</v>
      </c>
      <c r="I96" s="206" t="s">
        <v>20</v>
      </c>
      <c r="J96" s="207">
        <v>2492205</v>
      </c>
      <c r="K96" s="208">
        <v>2601858</v>
      </c>
      <c r="L96" s="207">
        <v>2262430.7459999998</v>
      </c>
    </row>
    <row r="97" spans="1:12" s="12" customFormat="1">
      <c r="A97" s="204" t="s">
        <v>1263</v>
      </c>
      <c r="B97" s="204" t="s">
        <v>1264</v>
      </c>
      <c r="C97" s="204" t="s">
        <v>130</v>
      </c>
      <c r="D97" s="204" t="s">
        <v>150</v>
      </c>
      <c r="E97" s="204" t="s">
        <v>167</v>
      </c>
      <c r="F97" s="205">
        <v>2016</v>
      </c>
      <c r="G97" s="204" t="s">
        <v>155</v>
      </c>
      <c r="H97" s="204" t="s">
        <v>155</v>
      </c>
      <c r="I97" s="206" t="s">
        <v>20</v>
      </c>
      <c r="J97" s="207">
        <v>1120</v>
      </c>
      <c r="K97" s="207"/>
      <c r="L97" s="207"/>
    </row>
    <row r="98" spans="1:12" s="12" customFormat="1">
      <c r="A98" s="204" t="s">
        <v>10769</v>
      </c>
      <c r="B98" s="204" t="s">
        <v>10770</v>
      </c>
      <c r="C98" s="204" t="s">
        <v>127</v>
      </c>
      <c r="D98" s="204" t="s">
        <v>128</v>
      </c>
      <c r="E98" s="204" t="s">
        <v>128</v>
      </c>
      <c r="F98" s="205">
        <v>2016</v>
      </c>
      <c r="G98" s="204" t="s">
        <v>646</v>
      </c>
      <c r="H98" s="204" t="s">
        <v>685</v>
      </c>
      <c r="I98" s="206" t="s">
        <v>9</v>
      </c>
      <c r="J98" s="207">
        <v>1601500</v>
      </c>
      <c r="K98" s="207"/>
      <c r="L98" s="207"/>
    </row>
    <row r="99" spans="1:12" s="12" customFormat="1">
      <c r="A99" s="204" t="s">
        <v>436</v>
      </c>
      <c r="B99" s="204" t="s">
        <v>437</v>
      </c>
      <c r="C99" s="204" t="s">
        <v>12</v>
      </c>
      <c r="D99" s="204"/>
      <c r="E99" s="204"/>
      <c r="F99" s="205">
        <v>2015</v>
      </c>
      <c r="G99" s="204" t="s">
        <v>18</v>
      </c>
      <c r="H99" s="204" t="s">
        <v>19</v>
      </c>
      <c r="I99" s="206" t="s">
        <v>20</v>
      </c>
      <c r="J99" s="207">
        <v>8500</v>
      </c>
      <c r="K99" s="207">
        <v>6680</v>
      </c>
      <c r="L99" s="207">
        <v>6678.5360000000001</v>
      </c>
    </row>
    <row r="100" spans="1:12" s="12" customFormat="1">
      <c r="A100" s="204" t="s">
        <v>1265</v>
      </c>
      <c r="B100" s="204" t="s">
        <v>1266</v>
      </c>
      <c r="C100" s="204" t="s">
        <v>12</v>
      </c>
      <c r="D100" s="204" t="s">
        <v>321</v>
      </c>
      <c r="E100" s="204" t="s">
        <v>762</v>
      </c>
      <c r="F100" s="205">
        <v>2016</v>
      </c>
      <c r="G100" s="204" t="s">
        <v>30</v>
      </c>
      <c r="H100" s="204" t="s">
        <v>34</v>
      </c>
      <c r="I100" s="206" t="s">
        <v>20</v>
      </c>
      <c r="J100" s="207">
        <v>38684</v>
      </c>
      <c r="K100" s="207"/>
      <c r="L100" s="207"/>
    </row>
    <row r="101" spans="1:12" s="12" customFormat="1">
      <c r="A101" s="204" t="s">
        <v>438</v>
      </c>
      <c r="B101" s="204" t="s">
        <v>439</v>
      </c>
      <c r="C101" s="204" t="s">
        <v>38</v>
      </c>
      <c r="D101" s="204" t="s">
        <v>39</v>
      </c>
      <c r="E101" s="204"/>
      <c r="F101" s="205">
        <v>2015</v>
      </c>
      <c r="G101" s="204" t="s">
        <v>18</v>
      </c>
      <c r="H101" s="204" t="s">
        <v>41</v>
      </c>
      <c r="I101" s="206" t="s">
        <v>20</v>
      </c>
      <c r="J101" s="207">
        <v>1676000</v>
      </c>
      <c r="K101" s="207">
        <v>877950</v>
      </c>
      <c r="L101" s="207">
        <v>877846</v>
      </c>
    </row>
    <row r="102" spans="1:12" s="12" customFormat="1">
      <c r="A102" s="204" t="s">
        <v>440</v>
      </c>
      <c r="B102" s="204" t="s">
        <v>441</v>
      </c>
      <c r="C102" s="204" t="s">
        <v>145</v>
      </c>
      <c r="D102" s="204" t="s">
        <v>415</v>
      </c>
      <c r="E102" s="204" t="s">
        <v>416</v>
      </c>
      <c r="F102" s="205">
        <v>2015</v>
      </c>
      <c r="G102" s="204" t="s">
        <v>18</v>
      </c>
      <c r="H102" s="204" t="s">
        <v>41</v>
      </c>
      <c r="I102" s="206" t="s">
        <v>20</v>
      </c>
      <c r="J102" s="207">
        <v>10000</v>
      </c>
      <c r="K102" s="207">
        <v>2500</v>
      </c>
      <c r="L102" s="207">
        <v>1027</v>
      </c>
    </row>
    <row r="103" spans="1:12" s="12" customFormat="1">
      <c r="A103" s="204" t="s">
        <v>442</v>
      </c>
      <c r="B103" s="204" t="s">
        <v>10101</v>
      </c>
      <c r="C103" s="204" t="s">
        <v>130</v>
      </c>
      <c r="D103" s="204" t="s">
        <v>150</v>
      </c>
      <c r="E103" s="204" t="s">
        <v>215</v>
      </c>
      <c r="F103" s="205">
        <v>2016</v>
      </c>
      <c r="G103" s="204" t="s">
        <v>120</v>
      </c>
      <c r="H103" s="204" t="s">
        <v>171</v>
      </c>
      <c r="I103" s="206" t="s">
        <v>20</v>
      </c>
      <c r="J103" s="207">
        <v>3452770</v>
      </c>
      <c r="K103" s="208">
        <v>3603642</v>
      </c>
      <c r="L103" s="207">
        <v>17117.451000000001</v>
      </c>
    </row>
    <row r="104" spans="1:12" s="12" customFormat="1">
      <c r="A104" s="204" t="s">
        <v>443</v>
      </c>
      <c r="B104" s="204" t="s">
        <v>444</v>
      </c>
      <c r="C104" s="204" t="s">
        <v>127</v>
      </c>
      <c r="D104" s="204" t="s">
        <v>128</v>
      </c>
      <c r="E104" s="204" t="s">
        <v>445</v>
      </c>
      <c r="F104" s="205">
        <v>2015</v>
      </c>
      <c r="G104" s="204" t="s">
        <v>140</v>
      </c>
      <c r="H104" s="204" t="s">
        <v>141</v>
      </c>
      <c r="I104" s="206" t="s">
        <v>20</v>
      </c>
      <c r="J104" s="207">
        <v>4535808</v>
      </c>
      <c r="K104" s="207">
        <v>4408448</v>
      </c>
      <c r="L104" s="207">
        <v>4406341.9210000001</v>
      </c>
    </row>
    <row r="105" spans="1:12" s="12" customFormat="1">
      <c r="A105" s="204" t="s">
        <v>10771</v>
      </c>
      <c r="B105" s="204" t="s">
        <v>10772</v>
      </c>
      <c r="C105" s="204" t="s">
        <v>127</v>
      </c>
      <c r="D105" s="204" t="s">
        <v>138</v>
      </c>
      <c r="E105" s="204" t="s">
        <v>596</v>
      </c>
      <c r="F105" s="205">
        <v>2015</v>
      </c>
      <c r="G105" s="204" t="s">
        <v>7</v>
      </c>
      <c r="H105" s="204" t="s">
        <v>8</v>
      </c>
      <c r="I105" s="206" t="s">
        <v>35</v>
      </c>
      <c r="J105" s="207">
        <v>2212471</v>
      </c>
      <c r="K105" s="207"/>
      <c r="L105" s="207"/>
    </row>
    <row r="106" spans="1:12" s="12" customFormat="1">
      <c r="A106" s="204" t="s">
        <v>10773</v>
      </c>
      <c r="B106" s="204" t="s">
        <v>10774</v>
      </c>
      <c r="C106" s="204" t="s">
        <v>130</v>
      </c>
      <c r="D106" s="204" t="s">
        <v>150</v>
      </c>
      <c r="E106" s="204" t="s">
        <v>154</v>
      </c>
      <c r="F106" s="205">
        <v>2016</v>
      </c>
      <c r="G106" s="204" t="s">
        <v>7</v>
      </c>
      <c r="H106" s="204" t="s">
        <v>14</v>
      </c>
      <c r="I106" s="206" t="s">
        <v>35</v>
      </c>
      <c r="J106" s="207">
        <v>501099</v>
      </c>
      <c r="K106" s="207"/>
      <c r="L106" s="207"/>
    </row>
    <row r="107" spans="1:12" s="12" customFormat="1">
      <c r="A107" s="204" t="s">
        <v>446</v>
      </c>
      <c r="B107" s="204" t="s">
        <v>447</v>
      </c>
      <c r="C107" s="204" t="s">
        <v>60</v>
      </c>
      <c r="D107" s="204" t="s">
        <v>97</v>
      </c>
      <c r="E107" s="204" t="s">
        <v>162</v>
      </c>
      <c r="F107" s="205">
        <v>2016</v>
      </c>
      <c r="G107" s="204" t="s">
        <v>26</v>
      </c>
      <c r="H107" s="204" t="s">
        <v>109</v>
      </c>
      <c r="I107" s="206" t="s">
        <v>20</v>
      </c>
      <c r="J107" s="207">
        <v>16250</v>
      </c>
      <c r="K107" s="207">
        <v>590311</v>
      </c>
      <c r="L107" s="207">
        <v>16250</v>
      </c>
    </row>
    <row r="108" spans="1:12" s="12" customFormat="1">
      <c r="A108" s="204" t="s">
        <v>1268</v>
      </c>
      <c r="B108" s="204" t="s">
        <v>1269</v>
      </c>
      <c r="C108" s="204" t="s">
        <v>60</v>
      </c>
      <c r="D108" s="204" t="s">
        <v>97</v>
      </c>
      <c r="E108" s="204" t="s">
        <v>965</v>
      </c>
      <c r="F108" s="205">
        <v>2015</v>
      </c>
      <c r="G108" s="204" t="s">
        <v>26</v>
      </c>
      <c r="H108" s="204" t="s">
        <v>109</v>
      </c>
      <c r="I108" s="206" t="s">
        <v>20</v>
      </c>
      <c r="J108" s="207">
        <v>550000</v>
      </c>
      <c r="K108" s="207">
        <v>441450</v>
      </c>
      <c r="L108" s="207">
        <v>425857.277</v>
      </c>
    </row>
    <row r="109" spans="1:12" s="12" customFormat="1">
      <c r="A109" s="204" t="s">
        <v>448</v>
      </c>
      <c r="B109" s="204" t="s">
        <v>449</v>
      </c>
      <c r="C109" s="204" t="s">
        <v>130</v>
      </c>
      <c r="D109" s="204" t="s">
        <v>204</v>
      </c>
      <c r="E109" s="204"/>
      <c r="F109" s="205">
        <v>2016</v>
      </c>
      <c r="G109" s="204" t="s">
        <v>140</v>
      </c>
      <c r="H109" s="204" t="s">
        <v>141</v>
      </c>
      <c r="I109" s="206" t="s">
        <v>240</v>
      </c>
      <c r="J109" s="207">
        <v>2289996</v>
      </c>
      <c r="K109" s="207">
        <v>2273547</v>
      </c>
      <c r="L109" s="207">
        <v>2266965</v>
      </c>
    </row>
    <row r="110" spans="1:12" s="12" customFormat="1">
      <c r="A110" s="204" t="s">
        <v>2568</v>
      </c>
      <c r="B110" s="204" t="s">
        <v>2569</v>
      </c>
      <c r="C110" s="204" t="s">
        <v>60</v>
      </c>
      <c r="D110" s="204" t="s">
        <v>97</v>
      </c>
      <c r="E110" s="204" t="s">
        <v>965</v>
      </c>
      <c r="F110" s="205">
        <v>2015</v>
      </c>
      <c r="G110" s="204" t="s">
        <v>26</v>
      </c>
      <c r="H110" s="204" t="s">
        <v>109</v>
      </c>
      <c r="I110" s="206" t="s">
        <v>20</v>
      </c>
      <c r="J110" s="207">
        <v>260553</v>
      </c>
      <c r="K110" s="207">
        <v>261272</v>
      </c>
      <c r="L110" s="207">
        <v>261271.57800000001</v>
      </c>
    </row>
    <row r="111" spans="1:12" s="12" customFormat="1">
      <c r="A111" s="204" t="s">
        <v>1270</v>
      </c>
      <c r="B111" s="204" t="s">
        <v>1271</v>
      </c>
      <c r="C111" s="204" t="s">
        <v>102</v>
      </c>
      <c r="D111" s="204" t="s">
        <v>286</v>
      </c>
      <c r="E111" s="204"/>
      <c r="F111" s="205">
        <v>2015</v>
      </c>
      <c r="G111" s="204" t="s">
        <v>18</v>
      </c>
      <c r="H111" s="204" t="s">
        <v>41</v>
      </c>
      <c r="I111" s="206" t="s">
        <v>20</v>
      </c>
      <c r="J111" s="207">
        <v>220000</v>
      </c>
      <c r="K111" s="207"/>
      <c r="L111" s="207"/>
    </row>
    <row r="112" spans="1:12" s="12" customFormat="1">
      <c r="A112" s="204" t="s">
        <v>1272</v>
      </c>
      <c r="B112" s="204" t="s">
        <v>1273</v>
      </c>
      <c r="C112" s="204" t="s">
        <v>38</v>
      </c>
      <c r="D112" s="204" t="s">
        <v>66</v>
      </c>
      <c r="E112" s="204" t="s">
        <v>117</v>
      </c>
      <c r="F112" s="205">
        <v>2016</v>
      </c>
      <c r="G112" s="204" t="s">
        <v>26</v>
      </c>
      <c r="H112" s="204" t="s">
        <v>168</v>
      </c>
      <c r="I112" s="206" t="s">
        <v>35</v>
      </c>
      <c r="J112" s="207">
        <v>2280551</v>
      </c>
      <c r="K112" s="207"/>
      <c r="L112" s="207"/>
    </row>
    <row r="113" spans="1:12" s="12" customFormat="1">
      <c r="A113" s="204" t="s">
        <v>452</v>
      </c>
      <c r="B113" s="204" t="s">
        <v>453</v>
      </c>
      <c r="C113" s="204" t="s">
        <v>145</v>
      </c>
      <c r="D113" s="204" t="s">
        <v>415</v>
      </c>
      <c r="E113" s="204" t="s">
        <v>416</v>
      </c>
      <c r="F113" s="205">
        <v>2015</v>
      </c>
      <c r="G113" s="204" t="s">
        <v>18</v>
      </c>
      <c r="H113" s="204" t="s">
        <v>41</v>
      </c>
      <c r="I113" s="206" t="s">
        <v>20</v>
      </c>
      <c r="J113" s="207">
        <v>10000</v>
      </c>
      <c r="K113" s="207"/>
      <c r="L113" s="207"/>
    </row>
    <row r="114" spans="1:12" s="12" customFormat="1">
      <c r="A114" s="204" t="s">
        <v>454</v>
      </c>
      <c r="B114" s="204" t="s">
        <v>455</v>
      </c>
      <c r="C114" s="204" t="s">
        <v>5</v>
      </c>
      <c r="D114" s="204" t="s">
        <v>184</v>
      </c>
      <c r="E114" s="204" t="s">
        <v>456</v>
      </c>
      <c r="F114" s="205">
        <v>2016</v>
      </c>
      <c r="G114" s="204" t="s">
        <v>120</v>
      </c>
      <c r="H114" s="204" t="s">
        <v>121</v>
      </c>
      <c r="I114" s="206" t="s">
        <v>20</v>
      </c>
      <c r="J114" s="207">
        <v>200624</v>
      </c>
      <c r="K114" s="208">
        <v>209451</v>
      </c>
      <c r="L114" s="207">
        <v>199737</v>
      </c>
    </row>
    <row r="115" spans="1:12" s="12" customFormat="1">
      <c r="A115" s="204" t="s">
        <v>460</v>
      </c>
      <c r="B115" s="204" t="s">
        <v>461</v>
      </c>
      <c r="C115" s="204" t="s">
        <v>15</v>
      </c>
      <c r="D115" s="204" t="s">
        <v>16</v>
      </c>
      <c r="E115" s="204" t="s">
        <v>16</v>
      </c>
      <c r="F115" s="205">
        <v>2016</v>
      </c>
      <c r="G115" s="204" t="s">
        <v>155</v>
      </c>
      <c r="H115" s="204" t="s">
        <v>155</v>
      </c>
      <c r="I115" s="206" t="s">
        <v>20</v>
      </c>
      <c r="J115" s="207">
        <v>60112</v>
      </c>
      <c r="K115" s="207"/>
      <c r="L115" s="207"/>
    </row>
    <row r="116" spans="1:12" s="12" customFormat="1">
      <c r="A116" s="204" t="s">
        <v>462</v>
      </c>
      <c r="B116" s="204" t="s">
        <v>10775</v>
      </c>
      <c r="C116" s="204" t="s">
        <v>127</v>
      </c>
      <c r="D116" s="204" t="s">
        <v>463</v>
      </c>
      <c r="E116" s="204" t="s">
        <v>463</v>
      </c>
      <c r="F116" s="205">
        <v>2015</v>
      </c>
      <c r="G116" s="204" t="s">
        <v>18</v>
      </c>
      <c r="H116" s="204" t="s">
        <v>41</v>
      </c>
      <c r="I116" s="206" t="s">
        <v>20</v>
      </c>
      <c r="J116" s="207">
        <v>293500</v>
      </c>
      <c r="K116" s="207">
        <v>29171</v>
      </c>
      <c r="L116" s="207">
        <v>21792.522000000001</v>
      </c>
    </row>
    <row r="117" spans="1:12" s="12" customFormat="1">
      <c r="A117" s="204" t="s">
        <v>464</v>
      </c>
      <c r="B117" s="204" t="s">
        <v>465</v>
      </c>
      <c r="C117" s="204" t="s">
        <v>60</v>
      </c>
      <c r="D117" s="204" t="s">
        <v>97</v>
      </c>
      <c r="E117" s="204" t="s">
        <v>423</v>
      </c>
      <c r="F117" s="205">
        <v>2015</v>
      </c>
      <c r="G117" s="204" t="s">
        <v>18</v>
      </c>
      <c r="H117" s="204" t="s">
        <v>41</v>
      </c>
      <c r="I117" s="206" t="s">
        <v>20</v>
      </c>
      <c r="J117" s="207">
        <v>1000</v>
      </c>
      <c r="K117" s="207">
        <v>60300</v>
      </c>
      <c r="L117" s="207"/>
    </row>
    <row r="118" spans="1:12" s="12" customFormat="1">
      <c r="A118" s="204" t="s">
        <v>466</v>
      </c>
      <c r="B118" s="204" t="s">
        <v>467</v>
      </c>
      <c r="C118" s="204" t="s">
        <v>38</v>
      </c>
      <c r="D118" s="204" t="s">
        <v>176</v>
      </c>
      <c r="E118" s="204" t="s">
        <v>468</v>
      </c>
      <c r="F118" s="205">
        <v>2015</v>
      </c>
      <c r="G118" s="204" t="s">
        <v>30</v>
      </c>
      <c r="H118" s="204" t="s">
        <v>225</v>
      </c>
      <c r="I118" s="206" t="s">
        <v>20</v>
      </c>
      <c r="J118" s="207">
        <v>270977</v>
      </c>
      <c r="K118" s="208">
        <v>275434</v>
      </c>
      <c r="L118" s="207">
        <v>275432.076</v>
      </c>
    </row>
    <row r="119" spans="1:12" s="12" customFormat="1">
      <c r="A119" s="204" t="s">
        <v>469</v>
      </c>
      <c r="B119" s="204" t="s">
        <v>470</v>
      </c>
      <c r="C119" s="204" t="s">
        <v>60</v>
      </c>
      <c r="D119" s="204"/>
      <c r="E119" s="204"/>
      <c r="F119" s="205">
        <v>2016</v>
      </c>
      <c r="G119" s="204" t="s">
        <v>18</v>
      </c>
      <c r="H119" s="204" t="s">
        <v>19</v>
      </c>
      <c r="I119" s="206" t="s">
        <v>240</v>
      </c>
      <c r="J119" s="207">
        <v>149000</v>
      </c>
      <c r="K119" s="207">
        <v>62040</v>
      </c>
      <c r="L119" s="207">
        <v>60924.84</v>
      </c>
    </row>
    <row r="120" spans="1:12" s="12" customFormat="1">
      <c r="A120" s="204" t="s">
        <v>2574</v>
      </c>
      <c r="B120" s="204" t="s">
        <v>2575</v>
      </c>
      <c r="C120" s="204" t="s">
        <v>23</v>
      </c>
      <c r="D120" s="204" t="s">
        <v>46</v>
      </c>
      <c r="E120" s="204" t="s">
        <v>69</v>
      </c>
      <c r="F120" s="205">
        <v>2016</v>
      </c>
      <c r="G120" s="204" t="s">
        <v>120</v>
      </c>
      <c r="H120" s="204" t="s">
        <v>121</v>
      </c>
      <c r="I120" s="206" t="s">
        <v>20</v>
      </c>
      <c r="J120" s="207">
        <v>413478</v>
      </c>
      <c r="K120" s="207">
        <v>418628</v>
      </c>
      <c r="L120" s="207">
        <v>371731.57699999999</v>
      </c>
    </row>
    <row r="121" spans="1:12" s="12" customFormat="1">
      <c r="A121" s="204" t="s">
        <v>7356</v>
      </c>
      <c r="B121" s="204" t="s">
        <v>7357</v>
      </c>
      <c r="C121" s="204" t="s">
        <v>60</v>
      </c>
      <c r="D121" s="204" t="s">
        <v>97</v>
      </c>
      <c r="E121" s="204" t="s">
        <v>170</v>
      </c>
      <c r="F121" s="205">
        <v>2016</v>
      </c>
      <c r="G121" s="204" t="s">
        <v>7</v>
      </c>
      <c r="H121" s="204" t="s">
        <v>212</v>
      </c>
      <c r="I121" s="206" t="s">
        <v>9</v>
      </c>
      <c r="J121" s="207">
        <v>2600000</v>
      </c>
      <c r="K121" s="207"/>
      <c r="L121" s="207"/>
    </row>
    <row r="122" spans="1:12" s="12" customFormat="1">
      <c r="A122" s="204" t="s">
        <v>1285</v>
      </c>
      <c r="B122" s="204" t="s">
        <v>1286</v>
      </c>
      <c r="C122" s="204" t="s">
        <v>60</v>
      </c>
      <c r="D122" s="204" t="s">
        <v>97</v>
      </c>
      <c r="E122" s="204" t="s">
        <v>98</v>
      </c>
      <c r="F122" s="205">
        <v>2015</v>
      </c>
      <c r="G122" s="204" t="s">
        <v>26</v>
      </c>
      <c r="H122" s="204" t="s">
        <v>109</v>
      </c>
      <c r="I122" s="206" t="s">
        <v>20</v>
      </c>
      <c r="J122" s="207">
        <v>1659399</v>
      </c>
      <c r="K122" s="207">
        <v>1010565</v>
      </c>
      <c r="L122" s="207">
        <v>758640.99899999995</v>
      </c>
    </row>
    <row r="123" spans="1:12" s="12" customFormat="1">
      <c r="A123" s="204" t="s">
        <v>474</v>
      </c>
      <c r="B123" s="204" t="s">
        <v>475</v>
      </c>
      <c r="C123" s="204" t="s">
        <v>60</v>
      </c>
      <c r="D123" s="204" t="s">
        <v>97</v>
      </c>
      <c r="E123" s="204" t="s">
        <v>476</v>
      </c>
      <c r="F123" s="205">
        <v>2016</v>
      </c>
      <c r="G123" s="204" t="s">
        <v>26</v>
      </c>
      <c r="H123" s="204" t="s">
        <v>109</v>
      </c>
      <c r="I123" s="206" t="s">
        <v>20</v>
      </c>
      <c r="J123" s="207">
        <v>84184</v>
      </c>
      <c r="K123" s="208">
        <v>19876</v>
      </c>
      <c r="L123" s="207">
        <v>18200</v>
      </c>
    </row>
    <row r="124" spans="1:12" s="12" customFormat="1">
      <c r="A124" s="204" t="s">
        <v>2589</v>
      </c>
      <c r="B124" s="204" t="s">
        <v>2590</v>
      </c>
      <c r="C124" s="204" t="s">
        <v>127</v>
      </c>
      <c r="D124" s="204" t="s">
        <v>463</v>
      </c>
      <c r="E124" s="204" t="s">
        <v>2491</v>
      </c>
      <c r="F124" s="205">
        <v>2015</v>
      </c>
      <c r="G124" s="204" t="s">
        <v>18</v>
      </c>
      <c r="H124" s="204" t="s">
        <v>19</v>
      </c>
      <c r="I124" s="206" t="s">
        <v>20</v>
      </c>
      <c r="J124" s="207">
        <v>523070</v>
      </c>
      <c r="K124" s="207">
        <v>522995</v>
      </c>
      <c r="L124" s="207">
        <v>522995</v>
      </c>
    </row>
    <row r="125" spans="1:12" s="12" customFormat="1">
      <c r="A125" s="204" t="s">
        <v>481</v>
      </c>
      <c r="B125" s="204" t="s">
        <v>482</v>
      </c>
      <c r="C125" s="204" t="s">
        <v>130</v>
      </c>
      <c r="D125" s="204" t="s">
        <v>204</v>
      </c>
      <c r="E125" s="204" t="s">
        <v>205</v>
      </c>
      <c r="F125" s="205">
        <v>2016</v>
      </c>
      <c r="G125" s="204" t="s">
        <v>280</v>
      </c>
      <c r="H125" s="204" t="s">
        <v>281</v>
      </c>
      <c r="I125" s="206" t="s">
        <v>20</v>
      </c>
      <c r="J125" s="207">
        <v>327514</v>
      </c>
      <c r="K125" s="207">
        <v>543583</v>
      </c>
      <c r="L125" s="207">
        <v>543581.53200000001</v>
      </c>
    </row>
    <row r="126" spans="1:12" s="12" customFormat="1">
      <c r="A126" s="204" t="s">
        <v>487</v>
      </c>
      <c r="B126" s="204" t="s">
        <v>488</v>
      </c>
      <c r="C126" s="204" t="s">
        <v>32</v>
      </c>
      <c r="D126" s="204" t="s">
        <v>33</v>
      </c>
      <c r="E126" s="204" t="s">
        <v>489</v>
      </c>
      <c r="F126" s="205">
        <v>2016</v>
      </c>
      <c r="G126" s="204" t="s">
        <v>30</v>
      </c>
      <c r="H126" s="204" t="s">
        <v>225</v>
      </c>
      <c r="I126" s="206" t="s">
        <v>20</v>
      </c>
      <c r="J126" s="207">
        <v>161445</v>
      </c>
      <c r="K126" s="208">
        <v>1000</v>
      </c>
      <c r="L126" s="207"/>
    </row>
    <row r="127" spans="1:12" s="12" customFormat="1">
      <c r="A127" s="204" t="s">
        <v>490</v>
      </c>
      <c r="B127" s="204" t="s">
        <v>491</v>
      </c>
      <c r="C127" s="204" t="s">
        <v>130</v>
      </c>
      <c r="D127" s="204" t="s">
        <v>150</v>
      </c>
      <c r="E127" s="204" t="s">
        <v>154</v>
      </c>
      <c r="F127" s="205">
        <v>2016</v>
      </c>
      <c r="G127" s="204" t="s">
        <v>7</v>
      </c>
      <c r="H127" s="204" t="s">
        <v>8</v>
      </c>
      <c r="I127" s="206" t="s">
        <v>20</v>
      </c>
      <c r="J127" s="207">
        <v>3880569</v>
      </c>
      <c r="K127" s="208">
        <v>965295</v>
      </c>
      <c r="L127" s="207">
        <v>965293.89800000004</v>
      </c>
    </row>
    <row r="128" spans="1:12" s="12" customFormat="1">
      <c r="A128" s="204" t="s">
        <v>492</v>
      </c>
      <c r="B128" s="204" t="s">
        <v>493</v>
      </c>
      <c r="C128" s="204" t="s">
        <v>130</v>
      </c>
      <c r="D128" s="204" t="s">
        <v>134</v>
      </c>
      <c r="E128" s="204" t="s">
        <v>135</v>
      </c>
      <c r="F128" s="205">
        <v>2016</v>
      </c>
      <c r="G128" s="204" t="s">
        <v>18</v>
      </c>
      <c r="H128" s="204" t="s">
        <v>41</v>
      </c>
      <c r="I128" s="206" t="s">
        <v>20</v>
      </c>
      <c r="J128" s="207">
        <v>724</v>
      </c>
      <c r="K128" s="207"/>
      <c r="L128" s="207"/>
    </row>
    <row r="129" spans="1:12" s="12" customFormat="1">
      <c r="A129" s="204" t="s">
        <v>10776</v>
      </c>
      <c r="B129" s="204" t="s">
        <v>10777</v>
      </c>
      <c r="C129" s="204" t="s">
        <v>130</v>
      </c>
      <c r="D129" s="204" t="s">
        <v>204</v>
      </c>
      <c r="E129" s="204" t="s">
        <v>349</v>
      </c>
      <c r="F129" s="205">
        <v>2016</v>
      </c>
      <c r="G129" s="204" t="s">
        <v>58</v>
      </c>
      <c r="H129" s="204" t="s">
        <v>68</v>
      </c>
      <c r="I129" s="206" t="s">
        <v>20</v>
      </c>
      <c r="J129" s="207">
        <v>110001</v>
      </c>
      <c r="K129" s="207"/>
      <c r="L129" s="207"/>
    </row>
    <row r="130" spans="1:12" s="12" customFormat="1">
      <c r="A130" s="204" t="s">
        <v>6240</v>
      </c>
      <c r="B130" s="204" t="s">
        <v>6241</v>
      </c>
      <c r="C130" s="204" t="s">
        <v>127</v>
      </c>
      <c r="D130" s="204"/>
      <c r="E130" s="204"/>
      <c r="F130" s="205">
        <v>2015</v>
      </c>
      <c r="G130" s="204" t="s">
        <v>18</v>
      </c>
      <c r="H130" s="204" t="s">
        <v>19</v>
      </c>
      <c r="I130" s="206" t="s">
        <v>20</v>
      </c>
      <c r="J130" s="207">
        <v>266000</v>
      </c>
      <c r="K130" s="207">
        <v>268460</v>
      </c>
      <c r="L130" s="207">
        <v>268443</v>
      </c>
    </row>
    <row r="131" spans="1:12" s="12" customFormat="1">
      <c r="A131" s="204" t="s">
        <v>2599</v>
      </c>
      <c r="B131" s="204" t="s">
        <v>2600</v>
      </c>
      <c r="C131" s="204" t="s">
        <v>15</v>
      </c>
      <c r="D131" s="204" t="s">
        <v>42</v>
      </c>
      <c r="E131" s="204" t="s">
        <v>70</v>
      </c>
      <c r="F131" s="205">
        <v>2016</v>
      </c>
      <c r="G131" s="204" t="s">
        <v>30</v>
      </c>
      <c r="H131" s="204" t="s">
        <v>31</v>
      </c>
      <c r="I131" s="206" t="s">
        <v>20</v>
      </c>
      <c r="J131" s="207">
        <v>301389</v>
      </c>
      <c r="K131" s="208">
        <v>283554</v>
      </c>
      <c r="L131" s="207">
        <v>283551.64799999999</v>
      </c>
    </row>
    <row r="132" spans="1:12" s="12" customFormat="1">
      <c r="A132" s="204" t="s">
        <v>7358</v>
      </c>
      <c r="B132" s="204" t="s">
        <v>7359</v>
      </c>
      <c r="C132" s="204" t="s">
        <v>12</v>
      </c>
      <c r="D132" s="204" t="s">
        <v>80</v>
      </c>
      <c r="E132" s="204" t="s">
        <v>81</v>
      </c>
      <c r="F132" s="205">
        <v>2016</v>
      </c>
      <c r="G132" s="204" t="s">
        <v>58</v>
      </c>
      <c r="H132" s="204" t="s">
        <v>68</v>
      </c>
      <c r="I132" s="206" t="s">
        <v>20</v>
      </c>
      <c r="J132" s="207">
        <v>240239</v>
      </c>
      <c r="K132" s="207">
        <v>240329</v>
      </c>
      <c r="L132" s="207">
        <v>240329</v>
      </c>
    </row>
    <row r="133" spans="1:12" s="12" customFormat="1">
      <c r="A133" s="204" t="s">
        <v>499</v>
      </c>
      <c r="B133" s="204" t="s">
        <v>500</v>
      </c>
      <c r="C133" s="204" t="s">
        <v>102</v>
      </c>
      <c r="D133" s="204" t="s">
        <v>286</v>
      </c>
      <c r="E133" s="204" t="s">
        <v>501</v>
      </c>
      <c r="F133" s="205">
        <v>2015</v>
      </c>
      <c r="G133" s="204" t="s">
        <v>18</v>
      </c>
      <c r="H133" s="204" t="s">
        <v>41</v>
      </c>
      <c r="I133" s="206" t="s">
        <v>20</v>
      </c>
      <c r="J133" s="207">
        <v>6004509</v>
      </c>
      <c r="K133" s="208">
        <v>3795000</v>
      </c>
      <c r="L133" s="207">
        <v>3794999.5869999998</v>
      </c>
    </row>
    <row r="134" spans="1:12" s="12" customFormat="1">
      <c r="A134" s="204" t="s">
        <v>502</v>
      </c>
      <c r="B134" s="204" t="s">
        <v>503</v>
      </c>
      <c r="C134" s="204" t="s">
        <v>210</v>
      </c>
      <c r="D134" s="204" t="s">
        <v>211</v>
      </c>
      <c r="E134" s="204" t="s">
        <v>504</v>
      </c>
      <c r="F134" s="205">
        <v>2015</v>
      </c>
      <c r="G134" s="204" t="s">
        <v>18</v>
      </c>
      <c r="H134" s="204" t="s">
        <v>41</v>
      </c>
      <c r="I134" s="206" t="s">
        <v>20</v>
      </c>
      <c r="J134" s="207">
        <v>2315000</v>
      </c>
      <c r="K134" s="208">
        <v>2035010</v>
      </c>
      <c r="L134" s="207">
        <v>2035005.183</v>
      </c>
    </row>
    <row r="135" spans="1:12" s="12" customFormat="1">
      <c r="A135" s="204" t="s">
        <v>507</v>
      </c>
      <c r="B135" s="204" t="s">
        <v>508</v>
      </c>
      <c r="C135" s="204" t="s">
        <v>145</v>
      </c>
      <c r="D135" s="204" t="s">
        <v>233</v>
      </c>
      <c r="E135" s="204"/>
      <c r="F135" s="205">
        <v>2016</v>
      </c>
      <c r="G135" s="204" t="s">
        <v>120</v>
      </c>
      <c r="H135" s="204" t="s">
        <v>121</v>
      </c>
      <c r="I135" s="206" t="s">
        <v>20</v>
      </c>
      <c r="J135" s="207">
        <v>6550620</v>
      </c>
      <c r="K135" s="207">
        <v>8377825</v>
      </c>
      <c r="L135" s="207">
        <v>6821252</v>
      </c>
    </row>
    <row r="136" spans="1:12" s="12" customFormat="1">
      <c r="A136" s="204" t="s">
        <v>512</v>
      </c>
      <c r="B136" s="204" t="s">
        <v>10778</v>
      </c>
      <c r="C136" s="204" t="s">
        <v>60</v>
      </c>
      <c r="D136" s="204" t="s">
        <v>97</v>
      </c>
      <c r="E136" s="204" t="s">
        <v>162</v>
      </c>
      <c r="F136" s="205">
        <v>2015</v>
      </c>
      <c r="G136" s="204" t="s">
        <v>26</v>
      </c>
      <c r="H136" s="204" t="s">
        <v>109</v>
      </c>
      <c r="I136" s="206" t="s">
        <v>20</v>
      </c>
      <c r="J136" s="207">
        <v>42903</v>
      </c>
      <c r="K136" s="207">
        <v>26002</v>
      </c>
      <c r="L136" s="207"/>
    </row>
    <row r="137" spans="1:12" s="12" customFormat="1">
      <c r="A137" s="204" t="s">
        <v>2601</v>
      </c>
      <c r="B137" s="204" t="s">
        <v>2602</v>
      </c>
      <c r="C137" s="204" t="s">
        <v>60</v>
      </c>
      <c r="D137" s="204" t="s">
        <v>97</v>
      </c>
      <c r="E137" s="204" t="s">
        <v>162</v>
      </c>
      <c r="F137" s="205">
        <v>2015</v>
      </c>
      <c r="G137" s="204" t="s">
        <v>26</v>
      </c>
      <c r="H137" s="204" t="s">
        <v>109</v>
      </c>
      <c r="I137" s="206" t="s">
        <v>20</v>
      </c>
      <c r="J137" s="207">
        <v>275000</v>
      </c>
      <c r="K137" s="207">
        <v>2</v>
      </c>
      <c r="L137" s="207"/>
    </row>
    <row r="138" spans="1:12" s="12" customFormat="1">
      <c r="A138" s="204" t="s">
        <v>513</v>
      </c>
      <c r="B138" s="204" t="s">
        <v>514</v>
      </c>
      <c r="C138" s="204" t="s">
        <v>32</v>
      </c>
      <c r="D138" s="204" t="s">
        <v>33</v>
      </c>
      <c r="E138" s="204" t="s">
        <v>33</v>
      </c>
      <c r="F138" s="205">
        <v>2015</v>
      </c>
      <c r="G138" s="204" t="s">
        <v>18</v>
      </c>
      <c r="H138" s="204" t="s">
        <v>41</v>
      </c>
      <c r="I138" s="206" t="s">
        <v>20</v>
      </c>
      <c r="J138" s="207">
        <v>1000</v>
      </c>
      <c r="K138" s="207">
        <v>1422000</v>
      </c>
      <c r="L138" s="207"/>
    </row>
    <row r="139" spans="1:12" s="12" customFormat="1">
      <c r="A139" s="204" t="s">
        <v>7360</v>
      </c>
      <c r="B139" s="204" t="s">
        <v>7361</v>
      </c>
      <c r="C139" s="204" t="s">
        <v>195</v>
      </c>
      <c r="D139" s="204" t="s">
        <v>196</v>
      </c>
      <c r="E139" s="204" t="s">
        <v>2668</v>
      </c>
      <c r="F139" s="205">
        <v>2016</v>
      </c>
      <c r="G139" s="204" t="s">
        <v>26</v>
      </c>
      <c r="H139" s="204" t="s">
        <v>109</v>
      </c>
      <c r="I139" s="206" t="s">
        <v>20</v>
      </c>
      <c r="J139" s="207">
        <v>1065735</v>
      </c>
      <c r="K139" s="207"/>
      <c r="L139" s="207"/>
    </row>
    <row r="140" spans="1:12" s="12" customFormat="1">
      <c r="A140" s="204" t="s">
        <v>517</v>
      </c>
      <c r="B140" s="204" t="s">
        <v>518</v>
      </c>
      <c r="C140" s="204" t="s">
        <v>12</v>
      </c>
      <c r="D140" s="204" t="s">
        <v>80</v>
      </c>
      <c r="E140" s="204" t="s">
        <v>337</v>
      </c>
      <c r="F140" s="205">
        <v>2015</v>
      </c>
      <c r="G140" s="204" t="s">
        <v>185</v>
      </c>
      <c r="H140" s="204" t="s">
        <v>186</v>
      </c>
      <c r="I140" s="206" t="s">
        <v>20</v>
      </c>
      <c r="J140" s="207">
        <v>17190</v>
      </c>
      <c r="K140" s="207">
        <v>17587</v>
      </c>
      <c r="L140" s="207">
        <v>8175.9690000000001</v>
      </c>
    </row>
    <row r="141" spans="1:12" s="12" customFormat="1">
      <c r="A141" s="204" t="s">
        <v>10779</v>
      </c>
      <c r="B141" s="204" t="s">
        <v>10780</v>
      </c>
      <c r="C141" s="204" t="s">
        <v>5</v>
      </c>
      <c r="D141" s="204" t="s">
        <v>523</v>
      </c>
      <c r="E141" s="204" t="s">
        <v>1137</v>
      </c>
      <c r="F141" s="205">
        <v>2016</v>
      </c>
      <c r="G141" s="204" t="s">
        <v>7</v>
      </c>
      <c r="H141" s="204" t="s">
        <v>8</v>
      </c>
      <c r="I141" s="206" t="s">
        <v>9</v>
      </c>
      <c r="J141" s="207">
        <v>72690</v>
      </c>
      <c r="K141" s="207"/>
      <c r="L141" s="207"/>
    </row>
    <row r="142" spans="1:12" s="12" customFormat="1">
      <c r="A142" s="204" t="s">
        <v>519</v>
      </c>
      <c r="B142" s="204" t="s">
        <v>520</v>
      </c>
      <c r="C142" s="204" t="s">
        <v>78</v>
      </c>
      <c r="D142" s="204" t="s">
        <v>320</v>
      </c>
      <c r="E142" s="204" t="s">
        <v>10781</v>
      </c>
      <c r="F142" s="205">
        <v>2015</v>
      </c>
      <c r="G142" s="204" t="s">
        <v>18</v>
      </c>
      <c r="H142" s="204" t="s">
        <v>19</v>
      </c>
      <c r="I142" s="206" t="s">
        <v>240</v>
      </c>
      <c r="J142" s="207">
        <v>2465300</v>
      </c>
      <c r="K142" s="208">
        <v>2370260</v>
      </c>
      <c r="L142" s="207">
        <v>2364386.2069999999</v>
      </c>
    </row>
    <row r="143" spans="1:12" s="12" customFormat="1">
      <c r="A143" s="204" t="s">
        <v>10074</v>
      </c>
      <c r="B143" s="204" t="s">
        <v>10075</v>
      </c>
      <c r="C143" s="204" t="s">
        <v>127</v>
      </c>
      <c r="D143" s="204" t="s">
        <v>177</v>
      </c>
      <c r="E143" s="204" t="s">
        <v>1512</v>
      </c>
      <c r="F143" s="205">
        <v>2015</v>
      </c>
      <c r="G143" s="204" t="s">
        <v>18</v>
      </c>
      <c r="H143" s="204" t="s">
        <v>41</v>
      </c>
      <c r="I143" s="206" t="s">
        <v>20</v>
      </c>
      <c r="J143" s="207">
        <v>225001</v>
      </c>
      <c r="K143" s="207">
        <v>106001</v>
      </c>
      <c r="L143" s="207">
        <v>98136.869000000006</v>
      </c>
    </row>
    <row r="144" spans="1:12" s="12" customFormat="1">
      <c r="A144" s="204" t="s">
        <v>1304</v>
      </c>
      <c r="B144" s="204" t="s">
        <v>1305</v>
      </c>
      <c r="C144" s="204" t="s">
        <v>130</v>
      </c>
      <c r="D144" s="204" t="s">
        <v>150</v>
      </c>
      <c r="E144" s="204" t="s">
        <v>154</v>
      </c>
      <c r="F144" s="205">
        <v>2015</v>
      </c>
      <c r="G144" s="204" t="s">
        <v>30</v>
      </c>
      <c r="H144" s="204" t="s">
        <v>34</v>
      </c>
      <c r="I144" s="206" t="s">
        <v>20</v>
      </c>
      <c r="J144" s="207">
        <v>759346</v>
      </c>
      <c r="K144" s="207">
        <v>183005</v>
      </c>
      <c r="L144" s="207">
        <v>164387.90900000001</v>
      </c>
    </row>
    <row r="145" spans="1:12" s="12" customFormat="1">
      <c r="A145" s="204" t="s">
        <v>1306</v>
      </c>
      <c r="B145" s="204" t="s">
        <v>1307</v>
      </c>
      <c r="C145" s="204" t="s">
        <v>5</v>
      </c>
      <c r="D145" s="204" t="s">
        <v>125</v>
      </c>
      <c r="E145" s="204" t="s">
        <v>1308</v>
      </c>
      <c r="F145" s="205">
        <v>2016</v>
      </c>
      <c r="G145" s="204" t="s">
        <v>48</v>
      </c>
      <c r="H145" s="204" t="s">
        <v>63</v>
      </c>
      <c r="I145" s="206" t="s">
        <v>20</v>
      </c>
      <c r="J145" s="207">
        <v>453261</v>
      </c>
      <c r="K145" s="207">
        <v>428854</v>
      </c>
      <c r="L145" s="207">
        <v>428851.076</v>
      </c>
    </row>
    <row r="146" spans="1:12" s="12" customFormat="1">
      <c r="A146" s="204" t="s">
        <v>525</v>
      </c>
      <c r="B146" s="204" t="s">
        <v>526</v>
      </c>
      <c r="C146" s="204" t="s">
        <v>414</v>
      </c>
      <c r="D146" s="204" t="s">
        <v>527</v>
      </c>
      <c r="E146" s="204" t="s">
        <v>527</v>
      </c>
      <c r="F146" s="205">
        <v>2015</v>
      </c>
      <c r="G146" s="204" t="s">
        <v>18</v>
      </c>
      <c r="H146" s="204" t="s">
        <v>19</v>
      </c>
      <c r="I146" s="206" t="s">
        <v>20</v>
      </c>
      <c r="J146" s="207">
        <v>1</v>
      </c>
      <c r="K146" s="207"/>
      <c r="L146" s="207"/>
    </row>
    <row r="147" spans="1:12" s="12" customFormat="1">
      <c r="A147" s="204" t="s">
        <v>530</v>
      </c>
      <c r="B147" s="204" t="s">
        <v>531</v>
      </c>
      <c r="C147" s="204" t="s">
        <v>414</v>
      </c>
      <c r="D147" s="204" t="s">
        <v>527</v>
      </c>
      <c r="E147" s="204" t="s">
        <v>527</v>
      </c>
      <c r="F147" s="205">
        <v>2016</v>
      </c>
      <c r="G147" s="204" t="s">
        <v>18</v>
      </c>
      <c r="H147" s="204" t="s">
        <v>19</v>
      </c>
      <c r="I147" s="206" t="s">
        <v>20</v>
      </c>
      <c r="J147" s="207">
        <v>16639</v>
      </c>
      <c r="K147" s="207">
        <v>11463</v>
      </c>
      <c r="L147" s="207">
        <v>11460.455</v>
      </c>
    </row>
    <row r="148" spans="1:12" s="12" customFormat="1">
      <c r="A148" s="204" t="s">
        <v>532</v>
      </c>
      <c r="B148" s="204" t="s">
        <v>533</v>
      </c>
      <c r="C148" s="204" t="s">
        <v>60</v>
      </c>
      <c r="D148" s="204" t="s">
        <v>97</v>
      </c>
      <c r="E148" s="204" t="s">
        <v>419</v>
      </c>
      <c r="F148" s="205">
        <v>2016</v>
      </c>
      <c r="G148" s="204" t="s">
        <v>26</v>
      </c>
      <c r="H148" s="204" t="s">
        <v>109</v>
      </c>
      <c r="I148" s="206" t="s">
        <v>20</v>
      </c>
      <c r="J148" s="207">
        <v>60000</v>
      </c>
      <c r="K148" s="207">
        <v>40001</v>
      </c>
      <c r="L148" s="207"/>
    </row>
    <row r="149" spans="1:12" s="12" customFormat="1">
      <c r="A149" s="204" t="s">
        <v>535</v>
      </c>
      <c r="B149" s="204" t="s">
        <v>536</v>
      </c>
      <c r="C149" s="204" t="s">
        <v>32</v>
      </c>
      <c r="D149" s="204" t="s">
        <v>33</v>
      </c>
      <c r="E149" s="204" t="s">
        <v>33</v>
      </c>
      <c r="F149" s="205">
        <v>2016</v>
      </c>
      <c r="G149" s="204" t="s">
        <v>18</v>
      </c>
      <c r="H149" s="204" t="s">
        <v>19</v>
      </c>
      <c r="I149" s="206" t="s">
        <v>20</v>
      </c>
      <c r="J149" s="207">
        <v>115212</v>
      </c>
      <c r="K149" s="207">
        <v>115132</v>
      </c>
      <c r="L149" s="207">
        <v>115132.364</v>
      </c>
    </row>
    <row r="150" spans="1:12" s="12" customFormat="1">
      <c r="A150" s="204" t="s">
        <v>2603</v>
      </c>
      <c r="B150" s="204" t="s">
        <v>2604</v>
      </c>
      <c r="C150" s="204" t="s">
        <v>60</v>
      </c>
      <c r="D150" s="204" t="s">
        <v>61</v>
      </c>
      <c r="E150" s="204" t="s">
        <v>407</v>
      </c>
      <c r="F150" s="205">
        <v>2015</v>
      </c>
      <c r="G150" s="204" t="s">
        <v>26</v>
      </c>
      <c r="H150" s="204" t="s">
        <v>109</v>
      </c>
      <c r="I150" s="206" t="s">
        <v>20</v>
      </c>
      <c r="J150" s="207">
        <v>319000</v>
      </c>
      <c r="K150" s="207">
        <v>318712</v>
      </c>
      <c r="L150" s="207">
        <v>298327</v>
      </c>
    </row>
    <row r="151" spans="1:12" s="12" customFormat="1">
      <c r="A151" s="204" t="s">
        <v>2607</v>
      </c>
      <c r="B151" s="204" t="s">
        <v>2608</v>
      </c>
      <c r="C151" s="204" t="s">
        <v>60</v>
      </c>
      <c r="D151" s="204" t="s">
        <v>97</v>
      </c>
      <c r="E151" s="204" t="s">
        <v>301</v>
      </c>
      <c r="F151" s="205">
        <v>2016</v>
      </c>
      <c r="G151" s="204" t="s">
        <v>26</v>
      </c>
      <c r="H151" s="204" t="s">
        <v>109</v>
      </c>
      <c r="I151" s="206" t="s">
        <v>20</v>
      </c>
      <c r="J151" s="207">
        <v>5903</v>
      </c>
      <c r="K151" s="207">
        <v>5954</v>
      </c>
      <c r="L151" s="207">
        <v>5953.5</v>
      </c>
    </row>
    <row r="152" spans="1:12" s="12" customFormat="1">
      <c r="A152" s="204" t="s">
        <v>2621</v>
      </c>
      <c r="B152" s="204" t="s">
        <v>2622</v>
      </c>
      <c r="C152" s="204" t="s">
        <v>60</v>
      </c>
      <c r="D152" s="204" t="s">
        <v>97</v>
      </c>
      <c r="E152" s="204" t="s">
        <v>170</v>
      </c>
      <c r="F152" s="205">
        <v>2016</v>
      </c>
      <c r="G152" s="204" t="s">
        <v>26</v>
      </c>
      <c r="H152" s="204" t="s">
        <v>109</v>
      </c>
      <c r="I152" s="206" t="s">
        <v>20</v>
      </c>
      <c r="J152" s="207">
        <v>1</v>
      </c>
      <c r="K152" s="207">
        <v>12867</v>
      </c>
      <c r="L152" s="207"/>
    </row>
    <row r="153" spans="1:12" s="12" customFormat="1">
      <c r="A153" s="204" t="s">
        <v>2623</v>
      </c>
      <c r="B153" s="204" t="s">
        <v>2624</v>
      </c>
      <c r="C153" s="204" t="s">
        <v>60</v>
      </c>
      <c r="D153" s="204" t="s">
        <v>97</v>
      </c>
      <c r="E153" s="204" t="s">
        <v>122</v>
      </c>
      <c r="F153" s="205">
        <v>2016</v>
      </c>
      <c r="G153" s="204" t="s">
        <v>26</v>
      </c>
      <c r="H153" s="204" t="s">
        <v>109</v>
      </c>
      <c r="I153" s="206" t="s">
        <v>35</v>
      </c>
      <c r="J153" s="207">
        <v>275000</v>
      </c>
      <c r="K153" s="207"/>
      <c r="L153" s="207"/>
    </row>
    <row r="154" spans="1:12" s="12" customFormat="1">
      <c r="A154" s="204" t="s">
        <v>7362</v>
      </c>
      <c r="B154" s="204" t="s">
        <v>7363</v>
      </c>
      <c r="C154" s="204" t="s">
        <v>60</v>
      </c>
      <c r="D154" s="204" t="s">
        <v>97</v>
      </c>
      <c r="E154" s="204" t="s">
        <v>388</v>
      </c>
      <c r="F154" s="205">
        <v>2015</v>
      </c>
      <c r="G154" s="204" t="s">
        <v>26</v>
      </c>
      <c r="H154" s="204" t="s">
        <v>109</v>
      </c>
      <c r="I154" s="206" t="s">
        <v>20</v>
      </c>
      <c r="J154" s="207">
        <v>645618</v>
      </c>
      <c r="K154" s="207">
        <v>645617</v>
      </c>
      <c r="L154" s="207">
        <v>645618</v>
      </c>
    </row>
    <row r="155" spans="1:12" s="12" customFormat="1">
      <c r="A155" s="204" t="s">
        <v>2625</v>
      </c>
      <c r="B155" s="204" t="s">
        <v>2626</v>
      </c>
      <c r="C155" s="204" t="s">
        <v>60</v>
      </c>
      <c r="D155" s="204" t="s">
        <v>97</v>
      </c>
      <c r="E155" s="204" t="s">
        <v>170</v>
      </c>
      <c r="F155" s="205">
        <v>2015</v>
      </c>
      <c r="G155" s="204" t="s">
        <v>26</v>
      </c>
      <c r="H155" s="204" t="s">
        <v>109</v>
      </c>
      <c r="I155" s="206" t="s">
        <v>20</v>
      </c>
      <c r="J155" s="207">
        <v>22844</v>
      </c>
      <c r="K155" s="207">
        <v>11348</v>
      </c>
      <c r="L155" s="207">
        <v>11347.328</v>
      </c>
    </row>
    <row r="156" spans="1:12" s="12" customFormat="1">
      <c r="A156" s="204" t="s">
        <v>547</v>
      </c>
      <c r="B156" s="204" t="s">
        <v>548</v>
      </c>
      <c r="C156" s="204" t="s">
        <v>15</v>
      </c>
      <c r="D156" s="204" t="s">
        <v>16</v>
      </c>
      <c r="E156" s="204" t="s">
        <v>16</v>
      </c>
      <c r="F156" s="205">
        <v>2016</v>
      </c>
      <c r="G156" s="204" t="s">
        <v>26</v>
      </c>
      <c r="H156" s="204" t="s">
        <v>109</v>
      </c>
      <c r="I156" s="206" t="s">
        <v>20</v>
      </c>
      <c r="J156" s="207">
        <v>1378</v>
      </c>
      <c r="K156" s="207">
        <v>1378</v>
      </c>
      <c r="L156" s="207">
        <v>1377.4259999999999</v>
      </c>
    </row>
    <row r="157" spans="1:12" s="12" customFormat="1">
      <c r="A157" s="204" t="s">
        <v>1319</v>
      </c>
      <c r="B157" s="204" t="s">
        <v>1320</v>
      </c>
      <c r="C157" s="204" t="s">
        <v>38</v>
      </c>
      <c r="D157" s="204" t="s">
        <v>73</v>
      </c>
      <c r="E157" s="204" t="s">
        <v>1160</v>
      </c>
      <c r="F157" s="205">
        <v>2015</v>
      </c>
      <c r="G157" s="204" t="s">
        <v>30</v>
      </c>
      <c r="H157" s="204" t="s">
        <v>166</v>
      </c>
      <c r="I157" s="206" t="s">
        <v>20</v>
      </c>
      <c r="J157" s="207">
        <v>12411</v>
      </c>
      <c r="K157" s="207">
        <v>1</v>
      </c>
      <c r="L157" s="207"/>
    </row>
    <row r="158" spans="1:12" s="12" customFormat="1">
      <c r="A158" s="204" t="s">
        <v>551</v>
      </c>
      <c r="B158" s="204" t="s">
        <v>552</v>
      </c>
      <c r="C158" s="204" t="s">
        <v>23</v>
      </c>
      <c r="D158" s="204" t="s">
        <v>24</v>
      </c>
      <c r="E158" s="204" t="s">
        <v>24</v>
      </c>
      <c r="F158" s="205">
        <v>2015</v>
      </c>
      <c r="G158" s="204" t="s">
        <v>18</v>
      </c>
      <c r="H158" s="204" t="s">
        <v>19</v>
      </c>
      <c r="I158" s="206" t="s">
        <v>20</v>
      </c>
      <c r="J158" s="207">
        <v>1005566</v>
      </c>
      <c r="K158" s="208">
        <v>1670898</v>
      </c>
      <c r="L158" s="207">
        <v>1002620.942</v>
      </c>
    </row>
    <row r="159" spans="1:12" s="12" customFormat="1">
      <c r="A159" s="204" t="s">
        <v>10782</v>
      </c>
      <c r="B159" s="204" t="s">
        <v>10783</v>
      </c>
      <c r="C159" s="204" t="s">
        <v>38</v>
      </c>
      <c r="D159" s="204" t="s">
        <v>73</v>
      </c>
      <c r="E159" s="204" t="s">
        <v>1160</v>
      </c>
      <c r="F159" s="205">
        <v>2016</v>
      </c>
      <c r="G159" s="204" t="s">
        <v>7</v>
      </c>
      <c r="H159" s="204" t="s">
        <v>8</v>
      </c>
      <c r="I159" s="206" t="s">
        <v>20</v>
      </c>
      <c r="J159" s="207">
        <v>255802</v>
      </c>
      <c r="K159" s="208">
        <v>1</v>
      </c>
      <c r="L159" s="207"/>
    </row>
    <row r="160" spans="1:12" s="12" customFormat="1">
      <c r="A160" s="204" t="s">
        <v>553</v>
      </c>
      <c r="B160" s="204" t="s">
        <v>554</v>
      </c>
      <c r="C160" s="204" t="s">
        <v>127</v>
      </c>
      <c r="D160" s="204"/>
      <c r="E160" s="204"/>
      <c r="F160" s="205">
        <v>2015</v>
      </c>
      <c r="G160" s="204" t="s">
        <v>18</v>
      </c>
      <c r="H160" s="204" t="s">
        <v>41</v>
      </c>
      <c r="I160" s="206" t="s">
        <v>20</v>
      </c>
      <c r="J160" s="207">
        <v>54000</v>
      </c>
      <c r="K160" s="207">
        <v>27540</v>
      </c>
      <c r="L160" s="207">
        <v>22506.212</v>
      </c>
    </row>
    <row r="161" spans="1:12" s="12" customFormat="1">
      <c r="A161" s="204" t="s">
        <v>1321</v>
      </c>
      <c r="B161" s="204" t="s">
        <v>1322</v>
      </c>
      <c r="C161" s="204" t="s">
        <v>38</v>
      </c>
      <c r="D161" s="204" t="s">
        <v>66</v>
      </c>
      <c r="E161" s="204" t="s">
        <v>1323</v>
      </c>
      <c r="F161" s="205">
        <v>2016</v>
      </c>
      <c r="G161" s="204" t="s">
        <v>58</v>
      </c>
      <c r="H161" s="204" t="s">
        <v>68</v>
      </c>
      <c r="I161" s="206" t="s">
        <v>20</v>
      </c>
      <c r="J161" s="207">
        <v>149699</v>
      </c>
      <c r="K161" s="207">
        <v>149699</v>
      </c>
      <c r="L161" s="207">
        <v>149699</v>
      </c>
    </row>
    <row r="162" spans="1:12" s="12" customFormat="1">
      <c r="A162" s="204" t="s">
        <v>557</v>
      </c>
      <c r="B162" s="204" t="s">
        <v>558</v>
      </c>
      <c r="C162" s="204" t="s">
        <v>38</v>
      </c>
      <c r="D162" s="204" t="s">
        <v>66</v>
      </c>
      <c r="E162" s="204" t="s">
        <v>559</v>
      </c>
      <c r="F162" s="205">
        <v>2016</v>
      </c>
      <c r="G162" s="204" t="s">
        <v>120</v>
      </c>
      <c r="H162" s="204" t="s">
        <v>121</v>
      </c>
      <c r="I162" s="206" t="s">
        <v>20</v>
      </c>
      <c r="J162" s="207">
        <v>4246630</v>
      </c>
      <c r="K162" s="208">
        <v>4481571</v>
      </c>
      <c r="L162" s="207">
        <v>3820845</v>
      </c>
    </row>
    <row r="163" spans="1:12" s="12" customFormat="1">
      <c r="A163" s="204" t="s">
        <v>2627</v>
      </c>
      <c r="B163" s="204" t="s">
        <v>2628</v>
      </c>
      <c r="C163" s="204" t="s">
        <v>38</v>
      </c>
      <c r="D163" s="204" t="s">
        <v>39</v>
      </c>
      <c r="E163" s="204" t="s">
        <v>604</v>
      </c>
      <c r="F163" s="205">
        <v>2015</v>
      </c>
      <c r="G163" s="204" t="s">
        <v>7</v>
      </c>
      <c r="H163" s="204" t="s">
        <v>8</v>
      </c>
      <c r="I163" s="206" t="s">
        <v>20</v>
      </c>
      <c r="J163" s="207">
        <v>7190</v>
      </c>
      <c r="K163" s="207">
        <v>3</v>
      </c>
      <c r="L163" s="207"/>
    </row>
    <row r="164" spans="1:12" s="12" customFormat="1">
      <c r="A164" s="204" t="s">
        <v>10784</v>
      </c>
      <c r="B164" s="204" t="s">
        <v>10785</v>
      </c>
      <c r="C164" s="204" t="s">
        <v>127</v>
      </c>
      <c r="D164" s="204" t="s">
        <v>463</v>
      </c>
      <c r="E164" s="204" t="s">
        <v>463</v>
      </c>
      <c r="F164" s="205">
        <v>2016</v>
      </c>
      <c r="G164" s="204" t="s">
        <v>26</v>
      </c>
      <c r="H164" s="204" t="s">
        <v>109</v>
      </c>
      <c r="I164" s="206" t="s">
        <v>35</v>
      </c>
      <c r="J164" s="207">
        <v>337307</v>
      </c>
      <c r="K164" s="207"/>
      <c r="L164" s="207"/>
    </row>
    <row r="165" spans="1:12" s="12" customFormat="1">
      <c r="A165" s="204" t="s">
        <v>563</v>
      </c>
      <c r="B165" s="204" t="s">
        <v>564</v>
      </c>
      <c r="C165" s="204" t="s">
        <v>130</v>
      </c>
      <c r="D165" s="204" t="s">
        <v>134</v>
      </c>
      <c r="E165" s="204" t="s">
        <v>261</v>
      </c>
      <c r="F165" s="205">
        <v>2015</v>
      </c>
      <c r="G165" s="204" t="s">
        <v>26</v>
      </c>
      <c r="H165" s="204" t="s">
        <v>168</v>
      </c>
      <c r="I165" s="206" t="s">
        <v>20</v>
      </c>
      <c r="J165" s="207">
        <v>90000</v>
      </c>
      <c r="K165" s="207">
        <v>90000</v>
      </c>
      <c r="L165" s="207">
        <v>89991.034</v>
      </c>
    </row>
    <row r="166" spans="1:12" s="12" customFormat="1">
      <c r="A166" s="204" t="s">
        <v>565</v>
      </c>
      <c r="B166" s="204" t="s">
        <v>566</v>
      </c>
      <c r="C166" s="204" t="s">
        <v>127</v>
      </c>
      <c r="D166" s="204" t="s">
        <v>128</v>
      </c>
      <c r="E166" s="204" t="s">
        <v>128</v>
      </c>
      <c r="F166" s="205">
        <v>2015</v>
      </c>
      <c r="G166" s="204" t="s">
        <v>18</v>
      </c>
      <c r="H166" s="204" t="s">
        <v>19</v>
      </c>
      <c r="I166" s="206" t="s">
        <v>20</v>
      </c>
      <c r="J166" s="207">
        <v>10113782</v>
      </c>
      <c r="K166" s="207"/>
      <c r="L166" s="207"/>
    </row>
    <row r="167" spans="1:12" s="12" customFormat="1">
      <c r="A167" s="204" t="s">
        <v>1326</v>
      </c>
      <c r="B167" s="204" t="s">
        <v>1327</v>
      </c>
      <c r="C167" s="204" t="s">
        <v>102</v>
      </c>
      <c r="D167" s="204" t="s">
        <v>304</v>
      </c>
      <c r="E167" s="204" t="s">
        <v>304</v>
      </c>
      <c r="F167" s="205">
        <v>2016</v>
      </c>
      <c r="G167" s="204" t="s">
        <v>26</v>
      </c>
      <c r="H167" s="204" t="s">
        <v>168</v>
      </c>
      <c r="I167" s="206" t="s">
        <v>20</v>
      </c>
      <c r="J167" s="207">
        <v>787956</v>
      </c>
      <c r="K167" s="207">
        <v>677800</v>
      </c>
      <c r="L167" s="207">
        <v>644235</v>
      </c>
    </row>
    <row r="168" spans="1:12" s="12" customFormat="1">
      <c r="A168" s="204" t="s">
        <v>574</v>
      </c>
      <c r="B168" s="204" t="s">
        <v>575</v>
      </c>
      <c r="C168" s="204" t="s">
        <v>60</v>
      </c>
      <c r="D168" s="204" t="s">
        <v>97</v>
      </c>
      <c r="E168" s="204"/>
      <c r="F168" s="205">
        <v>2015</v>
      </c>
      <c r="G168" s="204" t="s">
        <v>18</v>
      </c>
      <c r="H168" s="204" t="s">
        <v>19</v>
      </c>
      <c r="I168" s="206" t="s">
        <v>20</v>
      </c>
      <c r="J168" s="207">
        <v>15877520</v>
      </c>
      <c r="K168" s="208">
        <v>16877520</v>
      </c>
      <c r="L168" s="207">
        <v>15855587.026000001</v>
      </c>
    </row>
    <row r="169" spans="1:12" s="12" customFormat="1">
      <c r="A169" s="204" t="s">
        <v>576</v>
      </c>
      <c r="B169" s="204" t="s">
        <v>577</v>
      </c>
      <c r="C169" s="204" t="s">
        <v>12</v>
      </c>
      <c r="D169" s="204"/>
      <c r="E169" s="204"/>
      <c r="F169" s="205">
        <v>2015</v>
      </c>
      <c r="G169" s="204" t="s">
        <v>18</v>
      </c>
      <c r="H169" s="204" t="s">
        <v>19</v>
      </c>
      <c r="I169" s="206" t="s">
        <v>20</v>
      </c>
      <c r="J169" s="207">
        <v>10569970</v>
      </c>
      <c r="K169" s="207">
        <v>8331980</v>
      </c>
      <c r="L169" s="207">
        <v>8331706.523</v>
      </c>
    </row>
    <row r="170" spans="1:12" s="12" customFormat="1">
      <c r="A170" s="204" t="s">
        <v>1342</v>
      </c>
      <c r="B170" s="204" t="s">
        <v>1343</v>
      </c>
      <c r="C170" s="204" t="s">
        <v>15</v>
      </c>
      <c r="D170" s="204" t="s">
        <v>1004</v>
      </c>
      <c r="E170" s="204" t="s">
        <v>1005</v>
      </c>
      <c r="F170" s="205">
        <v>2016</v>
      </c>
      <c r="G170" s="204" t="s">
        <v>30</v>
      </c>
      <c r="H170" s="204" t="s">
        <v>1344</v>
      </c>
      <c r="I170" s="206" t="s">
        <v>20</v>
      </c>
      <c r="J170" s="207">
        <v>30117</v>
      </c>
      <c r="K170" s="207"/>
      <c r="L170" s="207"/>
    </row>
    <row r="171" spans="1:12" s="12" customFormat="1">
      <c r="A171" s="204" t="s">
        <v>1345</v>
      </c>
      <c r="B171" s="204" t="s">
        <v>10786</v>
      </c>
      <c r="C171" s="204" t="s">
        <v>130</v>
      </c>
      <c r="D171" s="204" t="s">
        <v>204</v>
      </c>
      <c r="E171" s="204" t="s">
        <v>349</v>
      </c>
      <c r="F171" s="205">
        <v>2016</v>
      </c>
      <c r="G171" s="204" t="s">
        <v>30</v>
      </c>
      <c r="H171" s="204" t="s">
        <v>34</v>
      </c>
      <c r="I171" s="206" t="s">
        <v>20</v>
      </c>
      <c r="J171" s="207">
        <v>2500561</v>
      </c>
      <c r="K171" s="208">
        <v>2411055</v>
      </c>
      <c r="L171" s="207">
        <v>2411054.0290000001</v>
      </c>
    </row>
    <row r="172" spans="1:12" s="12" customFormat="1">
      <c r="A172" s="204" t="s">
        <v>1348</v>
      </c>
      <c r="B172" s="204" t="s">
        <v>1349</v>
      </c>
      <c r="C172" s="204" t="s">
        <v>102</v>
      </c>
      <c r="D172" s="204" t="s">
        <v>286</v>
      </c>
      <c r="E172" s="204"/>
      <c r="F172" s="205">
        <v>2016</v>
      </c>
      <c r="G172" s="204" t="s">
        <v>7</v>
      </c>
      <c r="H172" s="204" t="s">
        <v>95</v>
      </c>
      <c r="I172" s="206" t="s">
        <v>20</v>
      </c>
      <c r="J172" s="207">
        <v>329590</v>
      </c>
      <c r="K172" s="207">
        <v>328796</v>
      </c>
      <c r="L172" s="207">
        <v>328664.06300000002</v>
      </c>
    </row>
    <row r="173" spans="1:12" s="12" customFormat="1">
      <c r="A173" s="204" t="s">
        <v>588</v>
      </c>
      <c r="B173" s="204" t="s">
        <v>589</v>
      </c>
      <c r="C173" s="204" t="s">
        <v>210</v>
      </c>
      <c r="D173" s="204" t="s">
        <v>342</v>
      </c>
      <c r="E173" s="204" t="s">
        <v>411</v>
      </c>
      <c r="F173" s="205">
        <v>2016</v>
      </c>
      <c r="G173" s="204" t="s">
        <v>30</v>
      </c>
      <c r="H173" s="204" t="s">
        <v>31</v>
      </c>
      <c r="I173" s="206" t="s">
        <v>20</v>
      </c>
      <c r="J173" s="207">
        <v>35609</v>
      </c>
      <c r="K173" s="207">
        <v>58436</v>
      </c>
      <c r="L173" s="207">
        <v>17805.536</v>
      </c>
    </row>
    <row r="174" spans="1:12" s="12" customFormat="1">
      <c r="A174" s="204" t="s">
        <v>10787</v>
      </c>
      <c r="B174" s="204" t="s">
        <v>10788</v>
      </c>
      <c r="C174" s="204" t="s">
        <v>130</v>
      </c>
      <c r="D174" s="204" t="s">
        <v>134</v>
      </c>
      <c r="E174" s="204" t="s">
        <v>261</v>
      </c>
      <c r="F174" s="205">
        <v>2015</v>
      </c>
      <c r="G174" s="204" t="s">
        <v>58</v>
      </c>
      <c r="H174" s="204" t="s">
        <v>68</v>
      </c>
      <c r="I174" s="206" t="s">
        <v>20</v>
      </c>
      <c r="J174" s="207">
        <v>72151</v>
      </c>
      <c r="K174" s="207"/>
      <c r="L174" s="207"/>
    </row>
    <row r="175" spans="1:12" s="12" customFormat="1">
      <c r="A175" s="204" t="s">
        <v>594</v>
      </c>
      <c r="B175" s="204" t="s">
        <v>595</v>
      </c>
      <c r="C175" s="204" t="s">
        <v>270</v>
      </c>
      <c r="D175" s="204"/>
      <c r="E175" s="204"/>
      <c r="F175" s="205">
        <v>2015</v>
      </c>
      <c r="G175" s="204" t="s">
        <v>18</v>
      </c>
      <c r="H175" s="204" t="s">
        <v>41</v>
      </c>
      <c r="I175" s="206" t="s">
        <v>20</v>
      </c>
      <c r="J175" s="207">
        <v>251000</v>
      </c>
      <c r="K175" s="207">
        <v>240790</v>
      </c>
      <c r="L175" s="207">
        <v>227845.14499999999</v>
      </c>
    </row>
    <row r="176" spans="1:12" s="12" customFormat="1">
      <c r="A176" s="204" t="s">
        <v>597</v>
      </c>
      <c r="B176" s="204" t="s">
        <v>10789</v>
      </c>
      <c r="C176" s="204" t="s">
        <v>130</v>
      </c>
      <c r="D176" s="204" t="s">
        <v>150</v>
      </c>
      <c r="E176" s="204" t="s">
        <v>154</v>
      </c>
      <c r="F176" s="205">
        <v>2015</v>
      </c>
      <c r="G176" s="204" t="s">
        <v>18</v>
      </c>
      <c r="H176" s="204" t="s">
        <v>19</v>
      </c>
      <c r="I176" s="206" t="s">
        <v>20</v>
      </c>
      <c r="J176" s="207">
        <v>260296</v>
      </c>
      <c r="K176" s="207">
        <v>91200</v>
      </c>
      <c r="L176" s="207">
        <v>90434.777000000002</v>
      </c>
    </row>
    <row r="177" spans="1:12" s="12" customFormat="1">
      <c r="A177" s="204" t="s">
        <v>7364</v>
      </c>
      <c r="B177" s="204" t="s">
        <v>7365</v>
      </c>
      <c r="C177" s="204" t="s">
        <v>32</v>
      </c>
      <c r="D177" s="204" t="s">
        <v>33</v>
      </c>
      <c r="E177" s="204" t="s">
        <v>33</v>
      </c>
      <c r="F177" s="205">
        <v>2015</v>
      </c>
      <c r="G177" s="204" t="s">
        <v>7</v>
      </c>
      <c r="H177" s="204" t="s">
        <v>305</v>
      </c>
      <c r="I177" s="206" t="s">
        <v>20</v>
      </c>
      <c r="J177" s="207">
        <v>1039277</v>
      </c>
      <c r="K177" s="208">
        <v>1084983</v>
      </c>
      <c r="L177" s="207">
        <v>1084937.763</v>
      </c>
    </row>
    <row r="178" spans="1:12" s="12" customFormat="1">
      <c r="A178" s="204" t="s">
        <v>7366</v>
      </c>
      <c r="B178" s="204" t="s">
        <v>7367</v>
      </c>
      <c r="C178" s="204" t="s">
        <v>32</v>
      </c>
      <c r="D178" s="204" t="s">
        <v>33</v>
      </c>
      <c r="E178" s="204" t="s">
        <v>33</v>
      </c>
      <c r="F178" s="205">
        <v>2016</v>
      </c>
      <c r="G178" s="204" t="s">
        <v>7</v>
      </c>
      <c r="H178" s="204" t="s">
        <v>305</v>
      </c>
      <c r="I178" s="206" t="s">
        <v>20</v>
      </c>
      <c r="J178" s="207">
        <v>1972759</v>
      </c>
      <c r="K178" s="207"/>
      <c r="L178" s="207"/>
    </row>
    <row r="179" spans="1:12" s="12" customFormat="1">
      <c r="A179" s="204" t="s">
        <v>598</v>
      </c>
      <c r="B179" s="204" t="s">
        <v>599</v>
      </c>
      <c r="C179" s="204" t="s">
        <v>210</v>
      </c>
      <c r="D179" s="204" t="s">
        <v>219</v>
      </c>
      <c r="E179" s="204" t="s">
        <v>219</v>
      </c>
      <c r="F179" s="205">
        <v>2015</v>
      </c>
      <c r="G179" s="204" t="s">
        <v>30</v>
      </c>
      <c r="H179" s="204" t="s">
        <v>225</v>
      </c>
      <c r="I179" s="206" t="s">
        <v>20</v>
      </c>
      <c r="J179" s="207">
        <v>19700</v>
      </c>
      <c r="K179" s="207">
        <v>19790</v>
      </c>
      <c r="L179" s="207">
        <v>19700</v>
      </c>
    </row>
    <row r="180" spans="1:12" s="12" customFormat="1">
      <c r="A180" s="204" t="s">
        <v>600</v>
      </c>
      <c r="B180" s="204" t="s">
        <v>601</v>
      </c>
      <c r="C180" s="204" t="s">
        <v>130</v>
      </c>
      <c r="D180" s="204" t="s">
        <v>134</v>
      </c>
      <c r="E180" s="204" t="s">
        <v>261</v>
      </c>
      <c r="F180" s="205">
        <v>2015</v>
      </c>
      <c r="G180" s="204" t="s">
        <v>18</v>
      </c>
      <c r="H180" s="204" t="s">
        <v>19</v>
      </c>
      <c r="I180" s="206" t="s">
        <v>20</v>
      </c>
      <c r="J180" s="207">
        <v>4739028</v>
      </c>
      <c r="K180" s="208">
        <v>3706190</v>
      </c>
      <c r="L180" s="207">
        <v>3697957.531</v>
      </c>
    </row>
    <row r="181" spans="1:12" s="12" customFormat="1">
      <c r="A181" s="204" t="s">
        <v>602</v>
      </c>
      <c r="B181" s="204" t="s">
        <v>603</v>
      </c>
      <c r="C181" s="204" t="s">
        <v>38</v>
      </c>
      <c r="D181" s="204" t="s">
        <v>39</v>
      </c>
      <c r="E181" s="204" t="s">
        <v>604</v>
      </c>
      <c r="F181" s="205">
        <v>2015</v>
      </c>
      <c r="G181" s="204" t="s">
        <v>18</v>
      </c>
      <c r="H181" s="204" t="s">
        <v>19</v>
      </c>
      <c r="I181" s="206" t="s">
        <v>20</v>
      </c>
      <c r="J181" s="207">
        <v>1000</v>
      </c>
      <c r="K181" s="207"/>
      <c r="L181" s="207"/>
    </row>
    <row r="182" spans="1:12" s="12" customFormat="1">
      <c r="A182" s="204" t="s">
        <v>605</v>
      </c>
      <c r="B182" s="204" t="s">
        <v>10790</v>
      </c>
      <c r="C182" s="204" t="s">
        <v>5</v>
      </c>
      <c r="D182" s="204" t="s">
        <v>606</v>
      </c>
      <c r="E182" s="204" t="s">
        <v>607</v>
      </c>
      <c r="F182" s="205">
        <v>2016</v>
      </c>
      <c r="G182" s="204" t="s">
        <v>120</v>
      </c>
      <c r="H182" s="204" t="s">
        <v>121</v>
      </c>
      <c r="I182" s="206" t="s">
        <v>20</v>
      </c>
      <c r="J182" s="207">
        <v>172223</v>
      </c>
      <c r="K182" s="208">
        <v>66434</v>
      </c>
      <c r="L182" s="207">
        <v>66434</v>
      </c>
    </row>
    <row r="183" spans="1:12" s="12" customFormat="1">
      <c r="A183" s="204" t="s">
        <v>608</v>
      </c>
      <c r="B183" s="204" t="s">
        <v>609</v>
      </c>
      <c r="C183" s="204" t="s">
        <v>5</v>
      </c>
      <c r="D183" s="204" t="s">
        <v>257</v>
      </c>
      <c r="E183" s="204" t="s">
        <v>496</v>
      </c>
      <c r="F183" s="205">
        <v>2016</v>
      </c>
      <c r="G183" s="204" t="s">
        <v>7</v>
      </c>
      <c r="H183" s="204" t="s">
        <v>212</v>
      </c>
      <c r="I183" s="206" t="s">
        <v>20</v>
      </c>
      <c r="J183" s="207">
        <v>15570</v>
      </c>
      <c r="K183" s="207">
        <v>11849</v>
      </c>
      <c r="L183" s="207"/>
    </row>
    <row r="184" spans="1:12" s="12" customFormat="1">
      <c r="A184" s="204" t="s">
        <v>612</v>
      </c>
      <c r="B184" s="204" t="s">
        <v>613</v>
      </c>
      <c r="C184" s="204" t="s">
        <v>60</v>
      </c>
      <c r="D184" s="204" t="s">
        <v>97</v>
      </c>
      <c r="E184" s="204" t="s">
        <v>614</v>
      </c>
      <c r="F184" s="205">
        <v>2015</v>
      </c>
      <c r="G184" s="204" t="s">
        <v>18</v>
      </c>
      <c r="H184" s="204" t="s">
        <v>41</v>
      </c>
      <c r="I184" s="206" t="s">
        <v>20</v>
      </c>
      <c r="J184" s="207">
        <v>2576000</v>
      </c>
      <c r="K184" s="207">
        <v>2550010</v>
      </c>
      <c r="L184" s="207">
        <v>2550000</v>
      </c>
    </row>
    <row r="185" spans="1:12" s="12" customFormat="1">
      <c r="A185" s="204" t="s">
        <v>615</v>
      </c>
      <c r="B185" s="204" t="s">
        <v>616</v>
      </c>
      <c r="C185" s="204" t="s">
        <v>127</v>
      </c>
      <c r="D185" s="204" t="s">
        <v>177</v>
      </c>
      <c r="E185" s="204" t="s">
        <v>617</v>
      </c>
      <c r="F185" s="205">
        <v>2015</v>
      </c>
      <c r="G185" s="204" t="s">
        <v>18</v>
      </c>
      <c r="H185" s="204" t="s">
        <v>41</v>
      </c>
      <c r="I185" s="206" t="s">
        <v>20</v>
      </c>
      <c r="J185" s="207">
        <v>192000</v>
      </c>
      <c r="K185" s="207">
        <v>22610</v>
      </c>
      <c r="L185" s="207">
        <v>11310.478999999999</v>
      </c>
    </row>
    <row r="186" spans="1:12" s="12" customFormat="1">
      <c r="A186" s="204" t="s">
        <v>618</v>
      </c>
      <c r="B186" s="204" t="s">
        <v>619</v>
      </c>
      <c r="C186" s="204" t="s">
        <v>60</v>
      </c>
      <c r="D186" s="204" t="s">
        <v>61</v>
      </c>
      <c r="E186" s="204" t="s">
        <v>62</v>
      </c>
      <c r="F186" s="205">
        <v>2016</v>
      </c>
      <c r="G186" s="204" t="s">
        <v>120</v>
      </c>
      <c r="H186" s="204" t="s">
        <v>121</v>
      </c>
      <c r="I186" s="206" t="s">
        <v>20</v>
      </c>
      <c r="J186" s="207">
        <v>45848</v>
      </c>
      <c r="K186" s="208">
        <v>26555</v>
      </c>
      <c r="L186" s="207">
        <v>26553.233</v>
      </c>
    </row>
    <row r="187" spans="1:12" s="12" customFormat="1">
      <c r="A187" s="204" t="s">
        <v>620</v>
      </c>
      <c r="B187" s="204" t="s">
        <v>621</v>
      </c>
      <c r="C187" s="204" t="s">
        <v>210</v>
      </c>
      <c r="D187" s="204" t="s">
        <v>211</v>
      </c>
      <c r="E187" s="204" t="s">
        <v>211</v>
      </c>
      <c r="F187" s="205">
        <v>2015</v>
      </c>
      <c r="G187" s="204" t="s">
        <v>185</v>
      </c>
      <c r="H187" s="204" t="s">
        <v>186</v>
      </c>
      <c r="I187" s="206" t="s">
        <v>20</v>
      </c>
      <c r="J187" s="207">
        <v>86</v>
      </c>
      <c r="K187" s="207"/>
      <c r="L187" s="207"/>
    </row>
    <row r="188" spans="1:12" s="12" customFormat="1">
      <c r="A188" s="204" t="s">
        <v>622</v>
      </c>
      <c r="B188" s="204" t="s">
        <v>623</v>
      </c>
      <c r="C188" s="204" t="s">
        <v>38</v>
      </c>
      <c r="D188" s="204" t="s">
        <v>39</v>
      </c>
      <c r="E188" s="204" t="s">
        <v>604</v>
      </c>
      <c r="F188" s="205">
        <v>2015</v>
      </c>
      <c r="G188" s="204" t="s">
        <v>185</v>
      </c>
      <c r="H188" s="204" t="s">
        <v>186</v>
      </c>
      <c r="I188" s="206" t="s">
        <v>20</v>
      </c>
      <c r="J188" s="207">
        <v>192725</v>
      </c>
      <c r="K188" s="207"/>
      <c r="L188" s="207"/>
    </row>
    <row r="189" spans="1:12" s="12" customFormat="1">
      <c r="A189" s="204" t="s">
        <v>6539</v>
      </c>
      <c r="B189" s="204" t="s">
        <v>6540</v>
      </c>
      <c r="C189" s="204" t="s">
        <v>15</v>
      </c>
      <c r="D189" s="204" t="s">
        <v>16</v>
      </c>
      <c r="E189" s="204" t="s">
        <v>16</v>
      </c>
      <c r="F189" s="205">
        <v>2015</v>
      </c>
      <c r="G189" s="204" t="s">
        <v>185</v>
      </c>
      <c r="H189" s="204" t="s">
        <v>186</v>
      </c>
      <c r="I189" s="206" t="s">
        <v>20</v>
      </c>
      <c r="J189" s="207">
        <v>1</v>
      </c>
      <c r="K189" s="208">
        <v>26603</v>
      </c>
      <c r="L189" s="207"/>
    </row>
    <row r="190" spans="1:12" s="12" customFormat="1">
      <c r="A190" s="204" t="s">
        <v>626</v>
      </c>
      <c r="B190" s="204" t="s">
        <v>627</v>
      </c>
      <c r="C190" s="204" t="s">
        <v>130</v>
      </c>
      <c r="D190" s="204" t="s">
        <v>134</v>
      </c>
      <c r="E190" s="204" t="s">
        <v>192</v>
      </c>
      <c r="F190" s="205">
        <v>2015</v>
      </c>
      <c r="G190" s="204" t="s">
        <v>140</v>
      </c>
      <c r="H190" s="204" t="s">
        <v>141</v>
      </c>
      <c r="I190" s="206" t="s">
        <v>20</v>
      </c>
      <c r="J190" s="207">
        <v>12271850</v>
      </c>
      <c r="K190" s="207">
        <v>12271850</v>
      </c>
      <c r="L190" s="207">
        <v>12271528.254000001</v>
      </c>
    </row>
    <row r="191" spans="1:12" s="12" customFormat="1">
      <c r="A191" s="204" t="s">
        <v>628</v>
      </c>
      <c r="B191" s="204" t="s">
        <v>10791</v>
      </c>
      <c r="C191" s="204" t="s">
        <v>32</v>
      </c>
      <c r="D191" s="204" t="s">
        <v>200</v>
      </c>
      <c r="E191" s="204" t="s">
        <v>629</v>
      </c>
      <c r="F191" s="205">
        <v>2015</v>
      </c>
      <c r="G191" s="204" t="s">
        <v>18</v>
      </c>
      <c r="H191" s="204" t="s">
        <v>41</v>
      </c>
      <c r="I191" s="206" t="s">
        <v>20</v>
      </c>
      <c r="J191" s="207">
        <v>2</v>
      </c>
      <c r="K191" s="207">
        <v>510</v>
      </c>
      <c r="L191" s="207"/>
    </row>
    <row r="192" spans="1:12" s="12" customFormat="1">
      <c r="A192" s="204" t="s">
        <v>630</v>
      </c>
      <c r="B192" s="204" t="s">
        <v>631</v>
      </c>
      <c r="C192" s="204" t="s">
        <v>145</v>
      </c>
      <c r="D192" s="204" t="s">
        <v>310</v>
      </c>
      <c r="E192" s="204" t="s">
        <v>632</v>
      </c>
      <c r="F192" s="205">
        <v>2015</v>
      </c>
      <c r="G192" s="204" t="s">
        <v>18</v>
      </c>
      <c r="H192" s="204" t="s">
        <v>41</v>
      </c>
      <c r="I192" s="206" t="s">
        <v>20</v>
      </c>
      <c r="J192" s="207">
        <v>1000</v>
      </c>
      <c r="K192" s="207">
        <v>180</v>
      </c>
      <c r="L192" s="207">
        <v>82.888999999999996</v>
      </c>
    </row>
    <row r="193" spans="1:12" s="12" customFormat="1">
      <c r="A193" s="204" t="s">
        <v>136</v>
      </c>
      <c r="B193" s="204" t="s">
        <v>137</v>
      </c>
      <c r="C193" s="204" t="s">
        <v>23</v>
      </c>
      <c r="D193" s="204"/>
      <c r="E193" s="204"/>
      <c r="F193" s="205">
        <v>2015</v>
      </c>
      <c r="G193" s="204" t="s">
        <v>18</v>
      </c>
      <c r="H193" s="204" t="s">
        <v>41</v>
      </c>
      <c r="I193" s="206" t="s">
        <v>20</v>
      </c>
      <c r="J193" s="207">
        <v>10513446</v>
      </c>
      <c r="K193" s="207">
        <v>9282000</v>
      </c>
      <c r="L193" s="207">
        <v>9281998.6899999995</v>
      </c>
    </row>
    <row r="194" spans="1:12" s="12" customFormat="1">
      <c r="A194" s="204" t="s">
        <v>635</v>
      </c>
      <c r="B194" s="204" t="s">
        <v>636</v>
      </c>
      <c r="C194" s="204" t="s">
        <v>130</v>
      </c>
      <c r="D194" s="204" t="s">
        <v>134</v>
      </c>
      <c r="E194" s="204" t="s">
        <v>261</v>
      </c>
      <c r="F194" s="205">
        <v>2016</v>
      </c>
      <c r="G194" s="204" t="s">
        <v>185</v>
      </c>
      <c r="H194" s="204" t="s">
        <v>344</v>
      </c>
      <c r="I194" s="206" t="s">
        <v>20</v>
      </c>
      <c r="J194" s="207">
        <v>11872</v>
      </c>
      <c r="K194" s="207">
        <v>6520</v>
      </c>
      <c r="L194" s="207">
        <v>6519</v>
      </c>
    </row>
    <row r="195" spans="1:12" s="12" customFormat="1">
      <c r="A195" s="204" t="s">
        <v>142</v>
      </c>
      <c r="B195" s="204" t="s">
        <v>143</v>
      </c>
      <c r="C195" s="204" t="s">
        <v>130</v>
      </c>
      <c r="D195" s="204" t="s">
        <v>134</v>
      </c>
      <c r="E195" s="204" t="s">
        <v>144</v>
      </c>
      <c r="F195" s="205">
        <v>2016</v>
      </c>
      <c r="G195" s="204" t="s">
        <v>30</v>
      </c>
      <c r="H195" s="204" t="s">
        <v>34</v>
      </c>
      <c r="I195" s="206" t="s">
        <v>20</v>
      </c>
      <c r="J195" s="207">
        <v>25365</v>
      </c>
      <c r="K195" s="207"/>
      <c r="L195" s="207"/>
    </row>
    <row r="196" spans="1:12" s="12" customFormat="1">
      <c r="A196" s="204" t="s">
        <v>639</v>
      </c>
      <c r="B196" s="204" t="s">
        <v>640</v>
      </c>
      <c r="C196" s="204" t="s">
        <v>145</v>
      </c>
      <c r="D196" s="204" t="s">
        <v>415</v>
      </c>
      <c r="E196" s="204" t="s">
        <v>416</v>
      </c>
      <c r="F196" s="205">
        <v>2015</v>
      </c>
      <c r="G196" s="204" t="s">
        <v>18</v>
      </c>
      <c r="H196" s="204" t="s">
        <v>41</v>
      </c>
      <c r="I196" s="206" t="s">
        <v>20</v>
      </c>
      <c r="J196" s="207">
        <v>3430220</v>
      </c>
      <c r="K196" s="207">
        <v>2113750</v>
      </c>
      <c r="L196" s="207">
        <v>2004774.101</v>
      </c>
    </row>
    <row r="197" spans="1:12" s="12" customFormat="1">
      <c r="A197" s="204" t="s">
        <v>148</v>
      </c>
      <c r="B197" s="204" t="s">
        <v>149</v>
      </c>
      <c r="C197" s="204" t="s">
        <v>130</v>
      </c>
      <c r="D197" s="204" t="s">
        <v>150</v>
      </c>
      <c r="E197" s="204" t="s">
        <v>151</v>
      </c>
      <c r="F197" s="205">
        <v>2016</v>
      </c>
      <c r="G197" s="204" t="s">
        <v>120</v>
      </c>
      <c r="H197" s="204" t="s">
        <v>121</v>
      </c>
      <c r="I197" s="206" t="s">
        <v>20</v>
      </c>
      <c r="J197" s="207">
        <v>66213</v>
      </c>
      <c r="K197" s="208">
        <v>1</v>
      </c>
      <c r="L197" s="207"/>
    </row>
    <row r="198" spans="1:12" s="12" customFormat="1">
      <c r="A198" s="204" t="s">
        <v>643</v>
      </c>
      <c r="B198" s="204" t="s">
        <v>644</v>
      </c>
      <c r="C198" s="204" t="s">
        <v>60</v>
      </c>
      <c r="D198" s="204" t="s">
        <v>97</v>
      </c>
      <c r="E198" s="204" t="s">
        <v>162</v>
      </c>
      <c r="F198" s="205">
        <v>2015</v>
      </c>
      <c r="G198" s="204" t="s">
        <v>18</v>
      </c>
      <c r="H198" s="204" t="s">
        <v>41</v>
      </c>
      <c r="I198" s="206" t="s">
        <v>20</v>
      </c>
      <c r="J198" s="207">
        <v>9975098</v>
      </c>
      <c r="K198" s="207">
        <v>1893720</v>
      </c>
      <c r="L198" s="207">
        <v>1876889.939</v>
      </c>
    </row>
    <row r="199" spans="1:12" s="12" customFormat="1">
      <c r="A199" s="204" t="s">
        <v>648</v>
      </c>
      <c r="B199" s="204" t="s">
        <v>649</v>
      </c>
      <c r="C199" s="204" t="s">
        <v>127</v>
      </c>
      <c r="D199" s="204" t="s">
        <v>128</v>
      </c>
      <c r="E199" s="204" t="s">
        <v>650</v>
      </c>
      <c r="F199" s="205">
        <v>2016</v>
      </c>
      <c r="G199" s="204" t="s">
        <v>18</v>
      </c>
      <c r="H199" s="204" t="s">
        <v>19</v>
      </c>
      <c r="I199" s="206" t="s">
        <v>20</v>
      </c>
      <c r="J199" s="207">
        <v>919768</v>
      </c>
      <c r="K199" s="207"/>
      <c r="L199" s="207"/>
    </row>
    <row r="200" spans="1:12" s="12" customFormat="1">
      <c r="A200" s="204" t="s">
        <v>652</v>
      </c>
      <c r="B200" s="204" t="s">
        <v>653</v>
      </c>
      <c r="C200" s="204" t="s">
        <v>12</v>
      </c>
      <c r="D200" s="204"/>
      <c r="E200" s="204"/>
      <c r="F200" s="205">
        <v>2016</v>
      </c>
      <c r="G200" s="204" t="s">
        <v>18</v>
      </c>
      <c r="H200" s="204" t="s">
        <v>41</v>
      </c>
      <c r="I200" s="206" t="s">
        <v>20</v>
      </c>
      <c r="J200" s="207">
        <v>85000</v>
      </c>
      <c r="K200" s="207">
        <v>84280</v>
      </c>
      <c r="L200" s="207">
        <v>83474.48</v>
      </c>
    </row>
    <row r="201" spans="1:12" s="12" customFormat="1">
      <c r="A201" s="204" t="s">
        <v>1366</v>
      </c>
      <c r="B201" s="204" t="s">
        <v>1367</v>
      </c>
      <c r="C201" s="204" t="s">
        <v>15</v>
      </c>
      <c r="D201" s="204" t="s">
        <v>16</v>
      </c>
      <c r="E201" s="204" t="s">
        <v>16</v>
      </c>
      <c r="F201" s="205">
        <v>2016</v>
      </c>
      <c r="G201" s="204" t="s">
        <v>26</v>
      </c>
      <c r="H201" s="204" t="s">
        <v>109</v>
      </c>
      <c r="I201" s="206" t="s">
        <v>20</v>
      </c>
      <c r="J201" s="207">
        <v>1086548</v>
      </c>
      <c r="K201" s="207"/>
      <c r="L201" s="207"/>
    </row>
    <row r="202" spans="1:12" s="12" customFormat="1">
      <c r="A202" s="204" t="s">
        <v>654</v>
      </c>
      <c r="B202" s="204" t="s">
        <v>655</v>
      </c>
      <c r="C202" s="204" t="s">
        <v>60</v>
      </c>
      <c r="D202" s="204" t="s">
        <v>97</v>
      </c>
      <c r="E202" s="204" t="s">
        <v>393</v>
      </c>
      <c r="F202" s="205">
        <v>2016</v>
      </c>
      <c r="G202" s="204" t="s">
        <v>26</v>
      </c>
      <c r="H202" s="204" t="s">
        <v>168</v>
      </c>
      <c r="I202" s="206" t="s">
        <v>20</v>
      </c>
      <c r="J202" s="207">
        <v>103383</v>
      </c>
      <c r="K202" s="207">
        <v>32319</v>
      </c>
      <c r="L202" s="207">
        <v>32318.875</v>
      </c>
    </row>
    <row r="203" spans="1:12" s="12" customFormat="1">
      <c r="A203" s="204" t="s">
        <v>657</v>
      </c>
      <c r="B203" s="204" t="s">
        <v>658</v>
      </c>
      <c r="C203" s="204" t="s">
        <v>130</v>
      </c>
      <c r="D203" s="204" t="s">
        <v>134</v>
      </c>
      <c r="E203" s="204"/>
      <c r="F203" s="205">
        <v>2015</v>
      </c>
      <c r="G203" s="204" t="s">
        <v>140</v>
      </c>
      <c r="H203" s="204" t="s">
        <v>141</v>
      </c>
      <c r="I203" s="206" t="s">
        <v>20</v>
      </c>
      <c r="J203" s="207">
        <v>932473</v>
      </c>
      <c r="K203" s="207">
        <v>196100</v>
      </c>
      <c r="L203" s="207">
        <v>196097.402</v>
      </c>
    </row>
    <row r="204" spans="1:12" s="12" customFormat="1">
      <c r="A204" s="204" t="s">
        <v>2640</v>
      </c>
      <c r="B204" s="204" t="s">
        <v>2641</v>
      </c>
      <c r="C204" s="204" t="s">
        <v>60</v>
      </c>
      <c r="D204" s="204" t="s">
        <v>61</v>
      </c>
      <c r="E204" s="204" t="s">
        <v>131</v>
      </c>
      <c r="F204" s="205">
        <v>2015</v>
      </c>
      <c r="G204" s="204" t="s">
        <v>646</v>
      </c>
      <c r="H204" s="204" t="s">
        <v>685</v>
      </c>
      <c r="I204" s="206" t="s">
        <v>20</v>
      </c>
      <c r="J204" s="207">
        <v>1607138</v>
      </c>
      <c r="K204" s="207">
        <v>1758098</v>
      </c>
      <c r="L204" s="207">
        <v>1758097</v>
      </c>
    </row>
    <row r="205" spans="1:12" s="12" customFormat="1">
      <c r="A205" s="204" t="s">
        <v>2673</v>
      </c>
      <c r="B205" s="204" t="s">
        <v>2674</v>
      </c>
      <c r="C205" s="204" t="s">
        <v>60</v>
      </c>
      <c r="D205" s="204" t="s">
        <v>61</v>
      </c>
      <c r="E205" s="204" t="s">
        <v>131</v>
      </c>
      <c r="F205" s="205">
        <v>2016</v>
      </c>
      <c r="G205" s="204" t="s">
        <v>646</v>
      </c>
      <c r="H205" s="204" t="s">
        <v>685</v>
      </c>
      <c r="I205" s="206" t="s">
        <v>20</v>
      </c>
      <c r="J205" s="207">
        <v>5611</v>
      </c>
      <c r="K205" s="207">
        <v>5611</v>
      </c>
      <c r="L205" s="207">
        <v>5610</v>
      </c>
    </row>
    <row r="206" spans="1:12" s="12" customFormat="1">
      <c r="A206" s="204" t="s">
        <v>1373</v>
      </c>
      <c r="B206" s="204" t="s">
        <v>1374</v>
      </c>
      <c r="C206" s="204" t="s">
        <v>60</v>
      </c>
      <c r="D206" s="204" t="s">
        <v>97</v>
      </c>
      <c r="E206" s="204" t="s">
        <v>864</v>
      </c>
      <c r="F206" s="205">
        <v>2016</v>
      </c>
      <c r="G206" s="204" t="s">
        <v>26</v>
      </c>
      <c r="H206" s="204" t="s">
        <v>109</v>
      </c>
      <c r="I206" s="206" t="s">
        <v>20</v>
      </c>
      <c r="J206" s="207">
        <v>30525</v>
      </c>
      <c r="K206" s="208">
        <v>14520</v>
      </c>
      <c r="L206" s="207">
        <v>14520</v>
      </c>
    </row>
    <row r="207" spans="1:12" s="12" customFormat="1">
      <c r="A207" s="204" t="s">
        <v>7368</v>
      </c>
      <c r="B207" s="204" t="s">
        <v>7369</v>
      </c>
      <c r="C207" s="204" t="s">
        <v>60</v>
      </c>
      <c r="D207" s="204" t="s">
        <v>97</v>
      </c>
      <c r="E207" s="204" t="s">
        <v>230</v>
      </c>
      <c r="F207" s="205">
        <v>2015</v>
      </c>
      <c r="G207" s="204" t="s">
        <v>26</v>
      </c>
      <c r="H207" s="204" t="s">
        <v>109</v>
      </c>
      <c r="I207" s="206" t="s">
        <v>20</v>
      </c>
      <c r="J207" s="207">
        <v>1398426</v>
      </c>
      <c r="K207" s="207">
        <v>1398425</v>
      </c>
      <c r="L207" s="207">
        <v>1346900</v>
      </c>
    </row>
    <row r="208" spans="1:12" s="12" customFormat="1">
      <c r="A208" s="204" t="s">
        <v>663</v>
      </c>
      <c r="B208" s="204" t="s">
        <v>664</v>
      </c>
      <c r="C208" s="204" t="s">
        <v>60</v>
      </c>
      <c r="D208" s="204" t="s">
        <v>97</v>
      </c>
      <c r="E208" s="204" t="s">
        <v>393</v>
      </c>
      <c r="F208" s="205">
        <v>2016</v>
      </c>
      <c r="G208" s="204" t="s">
        <v>18</v>
      </c>
      <c r="H208" s="204" t="s">
        <v>41</v>
      </c>
      <c r="I208" s="206" t="s">
        <v>20</v>
      </c>
      <c r="J208" s="207">
        <v>705267</v>
      </c>
      <c r="K208" s="207">
        <v>614545</v>
      </c>
      <c r="L208" s="207">
        <v>614543.09499999997</v>
      </c>
    </row>
    <row r="209" spans="1:12" s="12" customFormat="1">
      <c r="A209" s="204" t="s">
        <v>1375</v>
      </c>
      <c r="B209" s="204" t="s">
        <v>1376</v>
      </c>
      <c r="C209" s="204" t="s">
        <v>38</v>
      </c>
      <c r="D209" s="204" t="s">
        <v>73</v>
      </c>
      <c r="E209" s="204" t="s">
        <v>73</v>
      </c>
      <c r="F209" s="205">
        <v>2015</v>
      </c>
      <c r="G209" s="204" t="s">
        <v>7</v>
      </c>
      <c r="H209" s="204" t="s">
        <v>334</v>
      </c>
      <c r="I209" s="206" t="s">
        <v>20</v>
      </c>
      <c r="J209" s="207">
        <v>1940</v>
      </c>
      <c r="K209" s="207">
        <v>2</v>
      </c>
      <c r="L209" s="207"/>
    </row>
    <row r="210" spans="1:12" s="12" customFormat="1">
      <c r="A210" s="204" t="s">
        <v>2677</v>
      </c>
      <c r="B210" s="204" t="s">
        <v>2678</v>
      </c>
      <c r="C210" s="204" t="s">
        <v>38</v>
      </c>
      <c r="D210" s="204" t="s">
        <v>66</v>
      </c>
      <c r="E210" s="204" t="s">
        <v>110</v>
      </c>
      <c r="F210" s="205">
        <v>2015</v>
      </c>
      <c r="G210" s="204" t="s">
        <v>155</v>
      </c>
      <c r="H210" s="204" t="s">
        <v>155</v>
      </c>
      <c r="I210" s="206" t="s">
        <v>20</v>
      </c>
      <c r="J210" s="207">
        <v>558207</v>
      </c>
      <c r="K210" s="207">
        <v>543185</v>
      </c>
      <c r="L210" s="207">
        <v>454073.451</v>
      </c>
    </row>
    <row r="211" spans="1:12" s="12" customFormat="1">
      <c r="A211" s="204" t="s">
        <v>1377</v>
      </c>
      <c r="B211" s="204" t="s">
        <v>1378</v>
      </c>
      <c r="C211" s="204" t="s">
        <v>130</v>
      </c>
      <c r="D211" s="204" t="s">
        <v>204</v>
      </c>
      <c r="E211" s="204" t="s">
        <v>349</v>
      </c>
      <c r="F211" s="205">
        <v>2016</v>
      </c>
      <c r="G211" s="204" t="s">
        <v>120</v>
      </c>
      <c r="H211" s="204" t="s">
        <v>121</v>
      </c>
      <c r="I211" s="206" t="s">
        <v>20</v>
      </c>
      <c r="J211" s="207">
        <v>363458</v>
      </c>
      <c r="K211" s="207"/>
      <c r="L211" s="207"/>
    </row>
    <row r="212" spans="1:12" s="12" customFormat="1">
      <c r="A212" s="204" t="s">
        <v>1379</v>
      </c>
      <c r="B212" s="204" t="s">
        <v>1380</v>
      </c>
      <c r="C212" s="204" t="s">
        <v>5</v>
      </c>
      <c r="D212" s="204" t="s">
        <v>314</v>
      </c>
      <c r="E212" s="204" t="s">
        <v>315</v>
      </c>
      <c r="F212" s="205">
        <v>2016</v>
      </c>
      <c r="G212" s="204" t="s">
        <v>26</v>
      </c>
      <c r="H212" s="204" t="s">
        <v>1159</v>
      </c>
      <c r="I212" s="206" t="s">
        <v>20</v>
      </c>
      <c r="J212" s="207">
        <v>976034</v>
      </c>
      <c r="K212" s="208">
        <v>1104856</v>
      </c>
      <c r="L212" s="207">
        <v>965840.35499999998</v>
      </c>
    </row>
    <row r="213" spans="1:12" s="12" customFormat="1">
      <c r="A213" s="204" t="s">
        <v>1381</v>
      </c>
      <c r="B213" s="204" t="s">
        <v>1382</v>
      </c>
      <c r="C213" s="204" t="s">
        <v>5</v>
      </c>
      <c r="D213" s="204" t="s">
        <v>257</v>
      </c>
      <c r="E213" s="204" t="s">
        <v>257</v>
      </c>
      <c r="F213" s="205">
        <v>2016</v>
      </c>
      <c r="G213" s="204" t="s">
        <v>120</v>
      </c>
      <c r="H213" s="204" t="s">
        <v>121</v>
      </c>
      <c r="I213" s="206" t="s">
        <v>20</v>
      </c>
      <c r="J213" s="207">
        <v>2472984</v>
      </c>
      <c r="K213" s="208">
        <v>2581791</v>
      </c>
      <c r="L213" s="207">
        <v>2424266.7689999999</v>
      </c>
    </row>
    <row r="214" spans="1:12" s="12" customFormat="1">
      <c r="A214" s="204" t="s">
        <v>1386</v>
      </c>
      <c r="B214" s="204" t="s">
        <v>1387</v>
      </c>
      <c r="C214" s="204" t="s">
        <v>130</v>
      </c>
      <c r="D214" s="204" t="s">
        <v>134</v>
      </c>
      <c r="E214" s="204" t="s">
        <v>192</v>
      </c>
      <c r="F214" s="205">
        <v>2015</v>
      </c>
      <c r="G214" s="204" t="s">
        <v>58</v>
      </c>
      <c r="H214" s="204" t="s">
        <v>68</v>
      </c>
      <c r="I214" s="206" t="s">
        <v>20</v>
      </c>
      <c r="J214" s="207">
        <v>66262</v>
      </c>
      <c r="K214" s="207"/>
      <c r="L214" s="207"/>
    </row>
    <row r="215" spans="1:12" s="12" customFormat="1">
      <c r="A215" s="204" t="s">
        <v>683</v>
      </c>
      <c r="B215" s="204" t="s">
        <v>684</v>
      </c>
      <c r="C215" s="204" t="s">
        <v>78</v>
      </c>
      <c r="D215" s="204"/>
      <c r="E215" s="204"/>
      <c r="F215" s="205">
        <v>2015</v>
      </c>
      <c r="G215" s="204" t="s">
        <v>18</v>
      </c>
      <c r="H215" s="204" t="s">
        <v>41</v>
      </c>
      <c r="I215" s="206" t="s">
        <v>20</v>
      </c>
      <c r="J215" s="207">
        <v>5413170</v>
      </c>
      <c r="K215" s="208">
        <v>4664800</v>
      </c>
      <c r="L215" s="207">
        <v>4658556.0880000005</v>
      </c>
    </row>
    <row r="216" spans="1:12" s="12" customFormat="1">
      <c r="A216" s="204" t="s">
        <v>10792</v>
      </c>
      <c r="B216" s="204" t="s">
        <v>10793</v>
      </c>
      <c r="C216" s="204" t="s">
        <v>5</v>
      </c>
      <c r="D216" s="204" t="s">
        <v>257</v>
      </c>
      <c r="E216" s="204" t="s">
        <v>496</v>
      </c>
      <c r="F216" s="205">
        <v>2016</v>
      </c>
      <c r="G216" s="204" t="s">
        <v>120</v>
      </c>
      <c r="H216" s="204" t="s">
        <v>121</v>
      </c>
      <c r="I216" s="206" t="s">
        <v>35</v>
      </c>
      <c r="J216" s="207">
        <v>11933</v>
      </c>
      <c r="K216" s="207"/>
      <c r="L216" s="207"/>
    </row>
    <row r="217" spans="1:12" s="12" customFormat="1">
      <c r="A217" s="204" t="s">
        <v>2679</v>
      </c>
      <c r="B217" s="204" t="s">
        <v>2680</v>
      </c>
      <c r="C217" s="204" t="s">
        <v>414</v>
      </c>
      <c r="D217" s="204" t="s">
        <v>10794</v>
      </c>
      <c r="E217" s="204" t="s">
        <v>10795</v>
      </c>
      <c r="F217" s="205">
        <v>2015</v>
      </c>
      <c r="G217" s="204" t="s">
        <v>58</v>
      </c>
      <c r="H217" s="204" t="s">
        <v>68</v>
      </c>
      <c r="I217" s="206" t="s">
        <v>240</v>
      </c>
      <c r="J217" s="207">
        <v>440646</v>
      </c>
      <c r="K217" s="208">
        <v>397452</v>
      </c>
      <c r="L217" s="207">
        <v>397450.94900000002</v>
      </c>
    </row>
    <row r="218" spans="1:12" s="12" customFormat="1">
      <c r="A218" s="204" t="s">
        <v>691</v>
      </c>
      <c r="B218" s="204" t="s">
        <v>692</v>
      </c>
      <c r="C218" s="204" t="s">
        <v>127</v>
      </c>
      <c r="D218" s="204" t="s">
        <v>128</v>
      </c>
      <c r="E218" s="204" t="s">
        <v>128</v>
      </c>
      <c r="F218" s="205">
        <v>2016</v>
      </c>
      <c r="G218" s="204" t="s">
        <v>48</v>
      </c>
      <c r="H218" s="204" t="s">
        <v>63</v>
      </c>
      <c r="I218" s="206" t="s">
        <v>20</v>
      </c>
      <c r="J218" s="207">
        <v>222902</v>
      </c>
      <c r="K218" s="207">
        <v>134126</v>
      </c>
      <c r="L218" s="207">
        <v>134126</v>
      </c>
    </row>
    <row r="219" spans="1:12" s="12" customFormat="1">
      <c r="A219" s="204" t="s">
        <v>693</v>
      </c>
      <c r="B219" s="204" t="s">
        <v>7370</v>
      </c>
      <c r="C219" s="204" t="s">
        <v>12</v>
      </c>
      <c r="D219" s="204" t="s">
        <v>80</v>
      </c>
      <c r="E219" s="204" t="s">
        <v>337</v>
      </c>
      <c r="F219" s="205">
        <v>2016</v>
      </c>
      <c r="G219" s="204" t="s">
        <v>120</v>
      </c>
      <c r="H219" s="204" t="s">
        <v>121</v>
      </c>
      <c r="I219" s="206" t="s">
        <v>20</v>
      </c>
      <c r="J219" s="207">
        <v>867274</v>
      </c>
      <c r="K219" s="207">
        <v>661004</v>
      </c>
      <c r="L219" s="207">
        <v>587000.55700000003</v>
      </c>
    </row>
    <row r="220" spans="1:12" s="12" customFormat="1">
      <c r="A220" s="204" t="s">
        <v>1388</v>
      </c>
      <c r="B220" s="204" t="s">
        <v>1389</v>
      </c>
      <c r="C220" s="204" t="s">
        <v>15</v>
      </c>
      <c r="D220" s="204" t="s">
        <v>56</v>
      </c>
      <c r="E220" s="204" t="s">
        <v>56</v>
      </c>
      <c r="F220" s="205">
        <v>2016</v>
      </c>
      <c r="G220" s="204" t="s">
        <v>26</v>
      </c>
      <c r="H220" s="204" t="s">
        <v>109</v>
      </c>
      <c r="I220" s="206" t="s">
        <v>35</v>
      </c>
      <c r="J220" s="207">
        <v>390335</v>
      </c>
      <c r="K220" s="207"/>
      <c r="L220" s="207"/>
    </row>
    <row r="221" spans="1:12" s="12" customFormat="1">
      <c r="A221" s="204" t="s">
        <v>696</v>
      </c>
      <c r="B221" s="204" t="s">
        <v>697</v>
      </c>
      <c r="C221" s="204" t="s">
        <v>127</v>
      </c>
      <c r="D221" s="204" t="s">
        <v>138</v>
      </c>
      <c r="E221" s="204" t="s">
        <v>138</v>
      </c>
      <c r="F221" s="205">
        <v>2016</v>
      </c>
      <c r="G221" s="204" t="s">
        <v>26</v>
      </c>
      <c r="H221" s="204" t="s">
        <v>380</v>
      </c>
      <c r="I221" s="206" t="s">
        <v>240</v>
      </c>
      <c r="J221" s="207">
        <v>853484</v>
      </c>
      <c r="K221" s="207">
        <v>830410</v>
      </c>
      <c r="L221" s="207">
        <v>810409</v>
      </c>
    </row>
    <row r="222" spans="1:12" s="12" customFormat="1">
      <c r="A222" s="204" t="s">
        <v>10796</v>
      </c>
      <c r="B222" s="204" t="s">
        <v>10797</v>
      </c>
      <c r="C222" s="204" t="s">
        <v>130</v>
      </c>
      <c r="D222" s="204" t="s">
        <v>134</v>
      </c>
      <c r="E222" s="204" t="s">
        <v>192</v>
      </c>
      <c r="F222" s="205">
        <v>2015</v>
      </c>
      <c r="G222" s="204" t="s">
        <v>58</v>
      </c>
      <c r="H222" s="204" t="s">
        <v>68</v>
      </c>
      <c r="I222" s="206" t="s">
        <v>20</v>
      </c>
      <c r="J222" s="207">
        <v>22204</v>
      </c>
      <c r="K222" s="207"/>
      <c r="L222" s="207"/>
    </row>
    <row r="223" spans="1:12" s="12" customFormat="1">
      <c r="A223" s="204" t="s">
        <v>1391</v>
      </c>
      <c r="B223" s="204" t="s">
        <v>1392</v>
      </c>
      <c r="C223" s="204" t="s">
        <v>5</v>
      </c>
      <c r="D223" s="204" t="s">
        <v>184</v>
      </c>
      <c r="E223" s="204" t="s">
        <v>184</v>
      </c>
      <c r="F223" s="205">
        <v>2016</v>
      </c>
      <c r="G223" s="204" t="s">
        <v>30</v>
      </c>
      <c r="H223" s="204" t="s">
        <v>34</v>
      </c>
      <c r="I223" s="206" t="s">
        <v>20</v>
      </c>
      <c r="J223" s="207">
        <v>327448</v>
      </c>
      <c r="K223" s="208">
        <v>197238</v>
      </c>
      <c r="L223" s="207">
        <v>195951.736</v>
      </c>
    </row>
    <row r="224" spans="1:12" s="12" customFormat="1">
      <c r="A224" s="204" t="s">
        <v>2685</v>
      </c>
      <c r="B224" s="204" t="s">
        <v>2686</v>
      </c>
      <c r="C224" s="204" t="s">
        <v>130</v>
      </c>
      <c r="D224" s="204" t="s">
        <v>204</v>
      </c>
      <c r="E224" s="204" t="s">
        <v>254</v>
      </c>
      <c r="F224" s="205">
        <v>2016</v>
      </c>
      <c r="G224" s="204" t="s">
        <v>646</v>
      </c>
      <c r="H224" s="204" t="s">
        <v>685</v>
      </c>
      <c r="I224" s="206" t="s">
        <v>20</v>
      </c>
      <c r="J224" s="207">
        <v>2945917</v>
      </c>
      <c r="K224" s="207">
        <v>3324720</v>
      </c>
      <c r="L224" s="207">
        <v>3324720</v>
      </c>
    </row>
    <row r="225" spans="1:12" s="12" customFormat="1">
      <c r="A225" s="204" t="s">
        <v>1401</v>
      </c>
      <c r="B225" s="204" t="s">
        <v>1402</v>
      </c>
      <c r="C225" s="204" t="s">
        <v>5</v>
      </c>
      <c r="D225" s="204" t="s">
        <v>125</v>
      </c>
      <c r="E225" s="204" t="s">
        <v>1353</v>
      </c>
      <c r="F225" s="205">
        <v>2016</v>
      </c>
      <c r="G225" s="204" t="s">
        <v>646</v>
      </c>
      <c r="H225" s="204" t="s">
        <v>685</v>
      </c>
      <c r="I225" s="206" t="s">
        <v>20</v>
      </c>
      <c r="J225" s="207">
        <v>9721</v>
      </c>
      <c r="K225" s="207">
        <v>1</v>
      </c>
      <c r="L225" s="207"/>
    </row>
    <row r="226" spans="1:12" s="12" customFormat="1">
      <c r="A226" s="204" t="s">
        <v>1405</v>
      </c>
      <c r="B226" s="204" t="s">
        <v>1406</v>
      </c>
      <c r="C226" s="204" t="s">
        <v>5</v>
      </c>
      <c r="D226" s="204" t="s">
        <v>266</v>
      </c>
      <c r="E226" s="204" t="s">
        <v>567</v>
      </c>
      <c r="F226" s="205">
        <v>2016</v>
      </c>
      <c r="G226" s="204" t="s">
        <v>18</v>
      </c>
      <c r="H226" s="204" t="s">
        <v>19</v>
      </c>
      <c r="I226" s="206" t="s">
        <v>20</v>
      </c>
      <c r="J226" s="207">
        <v>1227856</v>
      </c>
      <c r="K226" s="207">
        <v>1047</v>
      </c>
      <c r="L226" s="207">
        <v>1046</v>
      </c>
    </row>
    <row r="227" spans="1:12" s="12" customFormat="1">
      <c r="A227" s="204" t="s">
        <v>179</v>
      </c>
      <c r="B227" s="204" t="s">
        <v>180</v>
      </c>
      <c r="C227" s="204" t="s">
        <v>130</v>
      </c>
      <c r="D227" s="204" t="s">
        <v>150</v>
      </c>
      <c r="E227" s="204" t="s">
        <v>181</v>
      </c>
      <c r="F227" s="205">
        <v>2016</v>
      </c>
      <c r="G227" s="204" t="s">
        <v>120</v>
      </c>
      <c r="H227" s="204" t="s">
        <v>121</v>
      </c>
      <c r="I227" s="206" t="s">
        <v>20</v>
      </c>
      <c r="J227" s="207">
        <v>1225222</v>
      </c>
      <c r="K227" s="208">
        <v>728900</v>
      </c>
      <c r="L227" s="207">
        <v>728897.51199999999</v>
      </c>
    </row>
    <row r="228" spans="1:12" s="12" customFormat="1">
      <c r="A228" s="204" t="s">
        <v>1410</v>
      </c>
      <c r="B228" s="204" t="s">
        <v>1411</v>
      </c>
      <c r="C228" s="204" t="s">
        <v>130</v>
      </c>
      <c r="D228" s="204" t="s">
        <v>150</v>
      </c>
      <c r="E228" s="204" t="s">
        <v>181</v>
      </c>
      <c r="F228" s="205">
        <v>2016</v>
      </c>
      <c r="G228" s="204" t="s">
        <v>646</v>
      </c>
      <c r="H228" s="204" t="s">
        <v>685</v>
      </c>
      <c r="I228" s="206" t="s">
        <v>20</v>
      </c>
      <c r="J228" s="207">
        <v>1003707</v>
      </c>
      <c r="K228" s="208">
        <v>468712</v>
      </c>
      <c r="L228" s="207"/>
    </row>
    <row r="229" spans="1:12" s="12" customFormat="1">
      <c r="A229" s="204" t="s">
        <v>709</v>
      </c>
      <c r="B229" s="204" t="s">
        <v>710</v>
      </c>
      <c r="C229" s="204" t="s">
        <v>130</v>
      </c>
      <c r="D229" s="204" t="s">
        <v>150</v>
      </c>
      <c r="E229" s="204"/>
      <c r="F229" s="205">
        <v>2015</v>
      </c>
      <c r="G229" s="204" t="s">
        <v>18</v>
      </c>
      <c r="H229" s="204" t="s">
        <v>41</v>
      </c>
      <c r="I229" s="206" t="s">
        <v>20</v>
      </c>
      <c r="J229" s="207">
        <v>9646097</v>
      </c>
      <c r="K229" s="207">
        <v>324470</v>
      </c>
      <c r="L229" s="207">
        <v>324127</v>
      </c>
    </row>
    <row r="230" spans="1:12" s="12" customFormat="1">
      <c r="A230" s="204" t="s">
        <v>712</v>
      </c>
      <c r="B230" s="204" t="s">
        <v>713</v>
      </c>
      <c r="C230" s="204" t="s">
        <v>38</v>
      </c>
      <c r="D230" s="204"/>
      <c r="E230" s="204"/>
      <c r="F230" s="205">
        <v>2015</v>
      </c>
      <c r="G230" s="204" t="s">
        <v>18</v>
      </c>
      <c r="H230" s="204" t="s">
        <v>41</v>
      </c>
      <c r="I230" s="206" t="s">
        <v>20</v>
      </c>
      <c r="J230" s="207">
        <v>8202500</v>
      </c>
      <c r="K230" s="207">
        <v>6639490</v>
      </c>
      <c r="L230" s="207">
        <v>6639040.6739999996</v>
      </c>
    </row>
    <row r="231" spans="1:12" s="12" customFormat="1">
      <c r="A231" s="204" t="s">
        <v>714</v>
      </c>
      <c r="B231" s="204" t="s">
        <v>715</v>
      </c>
      <c r="C231" s="204" t="s">
        <v>23</v>
      </c>
      <c r="D231" s="204"/>
      <c r="E231" s="204"/>
      <c r="F231" s="205">
        <v>2015</v>
      </c>
      <c r="G231" s="204" t="s">
        <v>185</v>
      </c>
      <c r="H231" s="204" t="s">
        <v>186</v>
      </c>
      <c r="I231" s="206" t="s">
        <v>20</v>
      </c>
      <c r="J231" s="207">
        <v>14871</v>
      </c>
      <c r="K231" s="208">
        <v>16571</v>
      </c>
      <c r="L231" s="207">
        <v>15436</v>
      </c>
    </row>
    <row r="232" spans="1:12" s="12" customFormat="1">
      <c r="A232" s="204" t="s">
        <v>716</v>
      </c>
      <c r="B232" s="204" t="s">
        <v>717</v>
      </c>
      <c r="C232" s="204" t="s">
        <v>12</v>
      </c>
      <c r="D232" s="204" t="s">
        <v>321</v>
      </c>
      <c r="E232" s="204" t="s">
        <v>718</v>
      </c>
      <c r="F232" s="205">
        <v>2015</v>
      </c>
      <c r="G232" s="204" t="s">
        <v>185</v>
      </c>
      <c r="H232" s="204" t="s">
        <v>186</v>
      </c>
      <c r="I232" s="206" t="s">
        <v>20</v>
      </c>
      <c r="J232" s="207">
        <v>85264</v>
      </c>
      <c r="K232" s="208">
        <v>504173</v>
      </c>
      <c r="L232" s="207">
        <v>87686.1</v>
      </c>
    </row>
    <row r="233" spans="1:12" s="12" customFormat="1">
      <c r="A233" s="204" t="s">
        <v>10798</v>
      </c>
      <c r="B233" s="204" t="s">
        <v>10799</v>
      </c>
      <c r="C233" s="204" t="s">
        <v>5</v>
      </c>
      <c r="D233" s="204" t="s">
        <v>606</v>
      </c>
      <c r="E233" s="204" t="s">
        <v>1175</v>
      </c>
      <c r="F233" s="205">
        <v>2016</v>
      </c>
      <c r="G233" s="204" t="s">
        <v>120</v>
      </c>
      <c r="H233" s="204" t="s">
        <v>121</v>
      </c>
      <c r="I233" s="206" t="s">
        <v>35</v>
      </c>
      <c r="J233" s="207">
        <v>22627</v>
      </c>
      <c r="K233" s="207"/>
      <c r="L233" s="207"/>
    </row>
    <row r="234" spans="1:12" s="12" customFormat="1">
      <c r="A234" s="204" t="s">
        <v>10800</v>
      </c>
      <c r="B234" s="204" t="s">
        <v>10801</v>
      </c>
      <c r="C234" s="204" t="s">
        <v>130</v>
      </c>
      <c r="D234" s="204" t="s">
        <v>134</v>
      </c>
      <c r="E234" s="204" t="s">
        <v>192</v>
      </c>
      <c r="F234" s="205">
        <v>2015</v>
      </c>
      <c r="G234" s="204" t="s">
        <v>185</v>
      </c>
      <c r="H234" s="204" t="s">
        <v>186</v>
      </c>
      <c r="I234" s="206" t="s">
        <v>20</v>
      </c>
      <c r="J234" s="207">
        <v>74971</v>
      </c>
      <c r="K234" s="208">
        <v>94752</v>
      </c>
      <c r="L234" s="207"/>
    </row>
    <row r="235" spans="1:12" s="12" customFormat="1">
      <c r="A235" s="204" t="s">
        <v>721</v>
      </c>
      <c r="B235" s="204" t="s">
        <v>722</v>
      </c>
      <c r="C235" s="204" t="s">
        <v>130</v>
      </c>
      <c r="D235" s="204" t="s">
        <v>204</v>
      </c>
      <c r="E235" s="204" t="s">
        <v>205</v>
      </c>
      <c r="F235" s="205">
        <v>2015</v>
      </c>
      <c r="G235" s="204" t="s">
        <v>185</v>
      </c>
      <c r="H235" s="204" t="s">
        <v>186</v>
      </c>
      <c r="I235" s="206" t="s">
        <v>20</v>
      </c>
      <c r="J235" s="207">
        <v>0</v>
      </c>
      <c r="K235" s="207"/>
      <c r="L235" s="207"/>
    </row>
    <row r="236" spans="1:12" s="12" customFormat="1">
      <c r="A236" s="204" t="s">
        <v>182</v>
      </c>
      <c r="B236" s="204" t="s">
        <v>183</v>
      </c>
      <c r="C236" s="204" t="s">
        <v>5</v>
      </c>
      <c r="D236" s="204" t="s">
        <v>184</v>
      </c>
      <c r="E236" s="204" t="s">
        <v>184</v>
      </c>
      <c r="F236" s="205">
        <v>2015</v>
      </c>
      <c r="G236" s="204" t="s">
        <v>185</v>
      </c>
      <c r="H236" s="204" t="s">
        <v>186</v>
      </c>
      <c r="I236" s="206" t="s">
        <v>20</v>
      </c>
      <c r="J236" s="207">
        <v>598875</v>
      </c>
      <c r="K236" s="207">
        <v>11305</v>
      </c>
      <c r="L236" s="207">
        <v>11305</v>
      </c>
    </row>
    <row r="237" spans="1:12" s="12" customFormat="1">
      <c r="A237" s="204" t="s">
        <v>725</v>
      </c>
      <c r="B237" s="204" t="s">
        <v>726</v>
      </c>
      <c r="C237" s="204" t="s">
        <v>127</v>
      </c>
      <c r="D237" s="204" t="s">
        <v>138</v>
      </c>
      <c r="E237" s="204" t="s">
        <v>138</v>
      </c>
      <c r="F237" s="205">
        <v>2015</v>
      </c>
      <c r="G237" s="204" t="s">
        <v>185</v>
      </c>
      <c r="H237" s="204" t="s">
        <v>186</v>
      </c>
      <c r="I237" s="206" t="s">
        <v>20</v>
      </c>
      <c r="J237" s="207">
        <v>259570</v>
      </c>
      <c r="K237" s="208">
        <v>139787</v>
      </c>
      <c r="L237" s="207">
        <v>96816.71</v>
      </c>
    </row>
    <row r="238" spans="1:12" s="12" customFormat="1">
      <c r="A238" s="204" t="s">
        <v>727</v>
      </c>
      <c r="B238" s="204" t="s">
        <v>728</v>
      </c>
      <c r="C238" s="204" t="s">
        <v>38</v>
      </c>
      <c r="D238" s="204" t="s">
        <v>66</v>
      </c>
      <c r="E238" s="204" t="s">
        <v>112</v>
      </c>
      <c r="F238" s="205">
        <v>2015</v>
      </c>
      <c r="G238" s="204" t="s">
        <v>185</v>
      </c>
      <c r="H238" s="204" t="s">
        <v>186</v>
      </c>
      <c r="I238" s="206" t="s">
        <v>20</v>
      </c>
      <c r="J238" s="207">
        <v>1679351</v>
      </c>
      <c r="K238" s="207">
        <v>1918490</v>
      </c>
      <c r="L238" s="207">
        <v>1912222.9990000001</v>
      </c>
    </row>
    <row r="239" spans="1:12" s="12" customFormat="1">
      <c r="A239" s="204" t="s">
        <v>187</v>
      </c>
      <c r="B239" s="204" t="s">
        <v>188</v>
      </c>
      <c r="C239" s="204" t="s">
        <v>38</v>
      </c>
      <c r="D239" s="204" t="s">
        <v>176</v>
      </c>
      <c r="E239" s="204" t="s">
        <v>189</v>
      </c>
      <c r="F239" s="205">
        <v>2015</v>
      </c>
      <c r="G239" s="204" t="s">
        <v>185</v>
      </c>
      <c r="H239" s="204" t="s">
        <v>186</v>
      </c>
      <c r="I239" s="206" t="s">
        <v>20</v>
      </c>
      <c r="J239" s="207">
        <v>42582</v>
      </c>
      <c r="K239" s="208">
        <v>45234</v>
      </c>
      <c r="L239" s="207">
        <v>18360</v>
      </c>
    </row>
    <row r="240" spans="1:12" s="12" customFormat="1">
      <c r="A240" s="204" t="s">
        <v>730</v>
      </c>
      <c r="B240" s="204" t="s">
        <v>731</v>
      </c>
      <c r="C240" s="204" t="s">
        <v>23</v>
      </c>
      <c r="D240" s="204" t="s">
        <v>24</v>
      </c>
      <c r="E240" s="204" t="s">
        <v>24</v>
      </c>
      <c r="F240" s="205">
        <v>2015</v>
      </c>
      <c r="G240" s="204" t="s">
        <v>185</v>
      </c>
      <c r="H240" s="204" t="s">
        <v>186</v>
      </c>
      <c r="I240" s="206" t="s">
        <v>20</v>
      </c>
      <c r="J240" s="207">
        <v>340876</v>
      </c>
      <c r="K240" s="208">
        <v>582813</v>
      </c>
      <c r="L240" s="207">
        <v>345444.717</v>
      </c>
    </row>
    <row r="241" spans="1:12" s="12" customFormat="1">
      <c r="A241" s="204" t="s">
        <v>732</v>
      </c>
      <c r="B241" s="204" t="s">
        <v>733</v>
      </c>
      <c r="C241" s="204" t="s">
        <v>12</v>
      </c>
      <c r="D241" s="204" t="s">
        <v>80</v>
      </c>
      <c r="E241" s="204" t="s">
        <v>337</v>
      </c>
      <c r="F241" s="205">
        <v>2016</v>
      </c>
      <c r="G241" s="204" t="s">
        <v>18</v>
      </c>
      <c r="H241" s="204" t="s">
        <v>19</v>
      </c>
      <c r="I241" s="206" t="s">
        <v>20</v>
      </c>
      <c r="J241" s="207">
        <v>973155</v>
      </c>
      <c r="K241" s="207"/>
      <c r="L241" s="207"/>
    </row>
    <row r="242" spans="1:12" s="12" customFormat="1">
      <c r="A242" s="204" t="s">
        <v>6541</v>
      </c>
      <c r="B242" s="204" t="s">
        <v>6542</v>
      </c>
      <c r="C242" s="204" t="s">
        <v>145</v>
      </c>
      <c r="D242" s="204" t="s">
        <v>146</v>
      </c>
      <c r="E242" s="204" t="s">
        <v>147</v>
      </c>
      <c r="F242" s="205">
        <v>2015</v>
      </c>
      <c r="G242" s="204" t="s">
        <v>18</v>
      </c>
      <c r="H242" s="204" t="s">
        <v>298</v>
      </c>
      <c r="I242" s="206" t="s">
        <v>20</v>
      </c>
      <c r="J242" s="207">
        <v>21674</v>
      </c>
      <c r="K242" s="207"/>
      <c r="L242" s="207"/>
    </row>
    <row r="243" spans="1:12" s="12" customFormat="1">
      <c r="A243" s="204" t="s">
        <v>10802</v>
      </c>
      <c r="B243" s="204" t="s">
        <v>10803</v>
      </c>
      <c r="C243" s="204" t="s">
        <v>195</v>
      </c>
      <c r="D243" s="204" t="s">
        <v>497</v>
      </c>
      <c r="E243" s="204" t="s">
        <v>1416</v>
      </c>
      <c r="F243" s="205">
        <v>2015</v>
      </c>
      <c r="G243" s="204" t="s">
        <v>26</v>
      </c>
      <c r="H243" s="204" t="s">
        <v>168</v>
      </c>
      <c r="I243" s="206" t="s">
        <v>9</v>
      </c>
      <c r="J243" s="207">
        <v>1961829</v>
      </c>
      <c r="K243" s="207"/>
      <c r="L243" s="207"/>
    </row>
    <row r="244" spans="1:12" s="12" customFormat="1">
      <c r="A244" s="204" t="s">
        <v>740</v>
      </c>
      <c r="B244" s="204" t="s">
        <v>741</v>
      </c>
      <c r="C244" s="204" t="s">
        <v>15</v>
      </c>
      <c r="D244" s="204" t="s">
        <v>56</v>
      </c>
      <c r="E244" s="204" t="s">
        <v>56</v>
      </c>
      <c r="F244" s="205">
        <v>2016</v>
      </c>
      <c r="G244" s="204" t="s">
        <v>646</v>
      </c>
      <c r="H244" s="204" t="s">
        <v>647</v>
      </c>
      <c r="I244" s="206" t="s">
        <v>20</v>
      </c>
      <c r="J244" s="207">
        <v>21354</v>
      </c>
      <c r="K244" s="207">
        <v>1000</v>
      </c>
      <c r="L244" s="207"/>
    </row>
    <row r="245" spans="1:12" s="12" customFormat="1">
      <c r="A245" s="204" t="s">
        <v>742</v>
      </c>
      <c r="B245" s="204" t="s">
        <v>743</v>
      </c>
      <c r="C245" s="204" t="s">
        <v>15</v>
      </c>
      <c r="D245" s="204" t="s">
        <v>16</v>
      </c>
      <c r="E245" s="204" t="s">
        <v>744</v>
      </c>
      <c r="F245" s="205">
        <v>2016</v>
      </c>
      <c r="G245" s="204" t="s">
        <v>26</v>
      </c>
      <c r="H245" s="204" t="s">
        <v>109</v>
      </c>
      <c r="I245" s="206" t="s">
        <v>20</v>
      </c>
      <c r="J245" s="207">
        <v>115410</v>
      </c>
      <c r="K245" s="207">
        <v>115590</v>
      </c>
      <c r="L245" s="207">
        <v>115588.307</v>
      </c>
    </row>
    <row r="246" spans="1:12" s="12" customFormat="1">
      <c r="A246" s="204" t="s">
        <v>2689</v>
      </c>
      <c r="B246" s="204" t="s">
        <v>2690</v>
      </c>
      <c r="C246" s="204" t="s">
        <v>60</v>
      </c>
      <c r="D246" s="204" t="s">
        <v>97</v>
      </c>
      <c r="E246" s="204" t="s">
        <v>98</v>
      </c>
      <c r="F246" s="205">
        <v>2015</v>
      </c>
      <c r="G246" s="204" t="s">
        <v>646</v>
      </c>
      <c r="H246" s="204" t="s">
        <v>685</v>
      </c>
      <c r="I246" s="206" t="s">
        <v>20</v>
      </c>
      <c r="J246" s="207">
        <v>1000000</v>
      </c>
      <c r="K246" s="207">
        <v>493347</v>
      </c>
      <c r="L246" s="207">
        <v>493346</v>
      </c>
    </row>
    <row r="247" spans="1:12" s="12" customFormat="1">
      <c r="A247" s="204" t="s">
        <v>747</v>
      </c>
      <c r="B247" s="204" t="s">
        <v>748</v>
      </c>
      <c r="C247" s="204" t="s">
        <v>38</v>
      </c>
      <c r="D247" s="204"/>
      <c r="E247" s="204"/>
      <c r="F247" s="205">
        <v>2015</v>
      </c>
      <c r="G247" s="204" t="s">
        <v>18</v>
      </c>
      <c r="H247" s="204" t="s">
        <v>41</v>
      </c>
      <c r="I247" s="206" t="s">
        <v>20</v>
      </c>
      <c r="J247" s="207">
        <v>284000</v>
      </c>
      <c r="K247" s="207">
        <v>349520</v>
      </c>
      <c r="L247" s="207">
        <v>276007.30300000001</v>
      </c>
    </row>
    <row r="248" spans="1:12" s="12" customFormat="1">
      <c r="A248" s="204" t="s">
        <v>749</v>
      </c>
      <c r="B248" s="204" t="s">
        <v>750</v>
      </c>
      <c r="C248" s="204" t="s">
        <v>127</v>
      </c>
      <c r="D248" s="204"/>
      <c r="E248" s="204"/>
      <c r="F248" s="205">
        <v>2015</v>
      </c>
      <c r="G248" s="204" t="s">
        <v>185</v>
      </c>
      <c r="H248" s="204" t="s">
        <v>186</v>
      </c>
      <c r="I248" s="206" t="s">
        <v>20</v>
      </c>
      <c r="J248" s="207">
        <v>133</v>
      </c>
      <c r="K248" s="208">
        <v>259189</v>
      </c>
      <c r="L248" s="207"/>
    </row>
    <row r="249" spans="1:12" s="12" customFormat="1">
      <c r="A249" s="204" t="s">
        <v>1425</v>
      </c>
      <c r="B249" s="204" t="s">
        <v>1426</v>
      </c>
      <c r="C249" s="204" t="s">
        <v>130</v>
      </c>
      <c r="D249" s="204" t="s">
        <v>150</v>
      </c>
      <c r="E249" s="204" t="s">
        <v>154</v>
      </c>
      <c r="F249" s="205">
        <v>2016</v>
      </c>
      <c r="G249" s="204" t="s">
        <v>120</v>
      </c>
      <c r="H249" s="204" t="s">
        <v>121</v>
      </c>
      <c r="I249" s="206" t="s">
        <v>20</v>
      </c>
      <c r="J249" s="207">
        <v>2919055</v>
      </c>
      <c r="K249" s="208">
        <v>2406440</v>
      </c>
      <c r="L249" s="207">
        <v>2404442</v>
      </c>
    </row>
    <row r="250" spans="1:12" s="12" customFormat="1">
      <c r="A250" s="204" t="s">
        <v>10804</v>
      </c>
      <c r="B250" s="204" t="s">
        <v>10805</v>
      </c>
      <c r="C250" s="204" t="s">
        <v>38</v>
      </c>
      <c r="D250" s="204" t="s">
        <v>73</v>
      </c>
      <c r="E250" s="204" t="s">
        <v>756</v>
      </c>
      <c r="F250" s="205">
        <v>2016</v>
      </c>
      <c r="G250" s="204" t="s">
        <v>58</v>
      </c>
      <c r="H250" s="204" t="s">
        <v>68</v>
      </c>
      <c r="I250" s="206" t="s">
        <v>9</v>
      </c>
      <c r="J250" s="207">
        <v>200001</v>
      </c>
      <c r="K250" s="207"/>
      <c r="L250" s="207"/>
    </row>
    <row r="251" spans="1:12" s="12" customFormat="1">
      <c r="A251" s="204" t="s">
        <v>757</v>
      </c>
      <c r="B251" s="204" t="s">
        <v>758</v>
      </c>
      <c r="C251" s="204" t="s">
        <v>210</v>
      </c>
      <c r="D251" s="204" t="s">
        <v>342</v>
      </c>
      <c r="E251" s="204" t="s">
        <v>343</v>
      </c>
      <c r="F251" s="205">
        <v>2015</v>
      </c>
      <c r="G251" s="204" t="s">
        <v>30</v>
      </c>
      <c r="H251" s="204" t="s">
        <v>225</v>
      </c>
      <c r="I251" s="206" t="s">
        <v>20</v>
      </c>
      <c r="J251" s="207">
        <v>508857</v>
      </c>
      <c r="K251" s="207">
        <v>639552</v>
      </c>
      <c r="L251" s="207">
        <v>623263.69099999999</v>
      </c>
    </row>
    <row r="252" spans="1:12" s="12" customFormat="1">
      <c r="A252" s="204" t="s">
        <v>10806</v>
      </c>
      <c r="B252" s="204" t="s">
        <v>10807</v>
      </c>
      <c r="C252" s="204" t="s">
        <v>5</v>
      </c>
      <c r="D252" s="204" t="s">
        <v>257</v>
      </c>
      <c r="E252" s="204" t="s">
        <v>1303</v>
      </c>
      <c r="F252" s="205">
        <v>2016</v>
      </c>
      <c r="G252" s="204" t="s">
        <v>26</v>
      </c>
      <c r="H252" s="204" t="s">
        <v>109</v>
      </c>
      <c r="I252" s="206" t="s">
        <v>35</v>
      </c>
      <c r="J252" s="207">
        <v>8501</v>
      </c>
      <c r="K252" s="207"/>
      <c r="L252" s="207"/>
    </row>
    <row r="253" spans="1:12" s="12" customFormat="1">
      <c r="A253" s="204" t="s">
        <v>763</v>
      </c>
      <c r="B253" s="204" t="s">
        <v>764</v>
      </c>
      <c r="C253" s="204" t="s">
        <v>102</v>
      </c>
      <c r="D253" s="204" t="s">
        <v>286</v>
      </c>
      <c r="E253" s="204" t="s">
        <v>286</v>
      </c>
      <c r="F253" s="205">
        <v>2016</v>
      </c>
      <c r="G253" s="204" t="s">
        <v>120</v>
      </c>
      <c r="H253" s="204" t="s">
        <v>121</v>
      </c>
      <c r="I253" s="206" t="s">
        <v>20</v>
      </c>
      <c r="J253" s="207">
        <v>5994434</v>
      </c>
      <c r="K253" s="208">
        <v>7983740</v>
      </c>
      <c r="L253" s="207">
        <v>7290853</v>
      </c>
    </row>
    <row r="254" spans="1:12" s="12" customFormat="1">
      <c r="A254" s="204" t="s">
        <v>765</v>
      </c>
      <c r="B254" s="204" t="s">
        <v>766</v>
      </c>
      <c r="C254" s="204" t="s">
        <v>38</v>
      </c>
      <c r="D254" s="204" t="s">
        <v>66</v>
      </c>
      <c r="E254" s="204" t="s">
        <v>66</v>
      </c>
      <c r="F254" s="205">
        <v>2016</v>
      </c>
      <c r="G254" s="204" t="s">
        <v>120</v>
      </c>
      <c r="H254" s="204" t="s">
        <v>121</v>
      </c>
      <c r="I254" s="206" t="s">
        <v>20</v>
      </c>
      <c r="J254" s="207">
        <v>1528443</v>
      </c>
      <c r="K254" s="208">
        <v>1894132</v>
      </c>
      <c r="L254" s="207">
        <v>1574669.54</v>
      </c>
    </row>
    <row r="255" spans="1:12" s="12" customFormat="1">
      <c r="A255" s="204" t="s">
        <v>10808</v>
      </c>
      <c r="B255" s="204" t="s">
        <v>10809</v>
      </c>
      <c r="C255" s="204" t="s">
        <v>38</v>
      </c>
      <c r="D255" s="204" t="s">
        <v>39</v>
      </c>
      <c r="E255" s="204" t="s">
        <v>1080</v>
      </c>
      <c r="F255" s="205">
        <v>2016</v>
      </c>
      <c r="G255" s="204" t="s">
        <v>48</v>
      </c>
      <c r="H255" s="204" t="s">
        <v>63</v>
      </c>
      <c r="I255" s="206" t="s">
        <v>20</v>
      </c>
      <c r="J255" s="207">
        <v>11344</v>
      </c>
      <c r="K255" s="207"/>
      <c r="L255" s="207"/>
    </row>
    <row r="256" spans="1:12" s="12" customFormat="1">
      <c r="A256" s="204" t="s">
        <v>1431</v>
      </c>
      <c r="B256" s="204" t="s">
        <v>10810</v>
      </c>
      <c r="C256" s="204" t="s">
        <v>38</v>
      </c>
      <c r="D256" s="204" t="s">
        <v>73</v>
      </c>
      <c r="E256" s="204" t="s">
        <v>73</v>
      </c>
      <c r="F256" s="205">
        <v>2016</v>
      </c>
      <c r="G256" s="204" t="s">
        <v>26</v>
      </c>
      <c r="H256" s="204" t="s">
        <v>168</v>
      </c>
      <c r="I256" s="206" t="s">
        <v>20</v>
      </c>
      <c r="J256" s="207">
        <v>422098</v>
      </c>
      <c r="K256" s="207"/>
      <c r="L256" s="207"/>
    </row>
    <row r="257" spans="1:12" s="12" customFormat="1">
      <c r="A257" s="204" t="s">
        <v>1442</v>
      </c>
      <c r="B257" s="204" t="s">
        <v>7371</v>
      </c>
      <c r="C257" s="204" t="s">
        <v>38</v>
      </c>
      <c r="D257" s="204" t="s">
        <v>73</v>
      </c>
      <c r="E257" s="204" t="s">
        <v>74</v>
      </c>
      <c r="F257" s="205">
        <v>2016</v>
      </c>
      <c r="G257" s="204" t="s">
        <v>48</v>
      </c>
      <c r="H257" s="204" t="s">
        <v>63</v>
      </c>
      <c r="I257" s="206" t="s">
        <v>20</v>
      </c>
      <c r="J257" s="207">
        <v>1153</v>
      </c>
      <c r="K257" s="207">
        <v>3</v>
      </c>
      <c r="L257" s="207"/>
    </row>
    <row r="258" spans="1:12" s="12" customFormat="1">
      <c r="A258" s="204" t="s">
        <v>772</v>
      </c>
      <c r="B258" s="204" t="s">
        <v>773</v>
      </c>
      <c r="C258" s="204" t="s">
        <v>210</v>
      </c>
      <c r="D258" s="204" t="s">
        <v>219</v>
      </c>
      <c r="E258" s="204" t="s">
        <v>219</v>
      </c>
      <c r="F258" s="205">
        <v>2016</v>
      </c>
      <c r="G258" s="204" t="s">
        <v>7</v>
      </c>
      <c r="H258" s="204" t="s">
        <v>14</v>
      </c>
      <c r="I258" s="206" t="s">
        <v>20</v>
      </c>
      <c r="J258" s="207">
        <v>54603</v>
      </c>
      <c r="K258" s="207">
        <v>56475</v>
      </c>
      <c r="L258" s="207">
        <v>52730.624000000003</v>
      </c>
    </row>
    <row r="259" spans="1:12" s="12" customFormat="1">
      <c r="A259" s="204" t="s">
        <v>2693</v>
      </c>
      <c r="B259" s="204" t="s">
        <v>2694</v>
      </c>
      <c r="C259" s="204" t="s">
        <v>38</v>
      </c>
      <c r="D259" s="204" t="s">
        <v>39</v>
      </c>
      <c r="E259" s="204" t="s">
        <v>604</v>
      </c>
      <c r="F259" s="205">
        <v>2015</v>
      </c>
      <c r="G259" s="204" t="s">
        <v>18</v>
      </c>
      <c r="H259" s="204" t="s">
        <v>19</v>
      </c>
      <c r="I259" s="206" t="s">
        <v>20</v>
      </c>
      <c r="J259" s="207">
        <v>188229</v>
      </c>
      <c r="K259" s="207">
        <v>158491</v>
      </c>
      <c r="L259" s="207">
        <v>134630</v>
      </c>
    </row>
    <row r="260" spans="1:12" s="12" customFormat="1">
      <c r="A260" s="204" t="s">
        <v>1445</v>
      </c>
      <c r="B260" s="204" t="s">
        <v>1446</v>
      </c>
      <c r="C260" s="204" t="s">
        <v>414</v>
      </c>
      <c r="D260" s="204" t="s">
        <v>527</v>
      </c>
      <c r="E260" s="204" t="s">
        <v>527</v>
      </c>
      <c r="F260" s="205">
        <v>2015</v>
      </c>
      <c r="G260" s="204" t="s">
        <v>18</v>
      </c>
      <c r="H260" s="204" t="s">
        <v>19</v>
      </c>
      <c r="I260" s="206" t="s">
        <v>20</v>
      </c>
      <c r="J260" s="207">
        <v>1972187</v>
      </c>
      <c r="K260" s="207">
        <v>2058958</v>
      </c>
      <c r="L260" s="207">
        <v>2058958</v>
      </c>
    </row>
    <row r="261" spans="1:12" s="12" customFormat="1">
      <c r="A261" s="204" t="s">
        <v>1447</v>
      </c>
      <c r="B261" s="204" t="s">
        <v>1448</v>
      </c>
      <c r="C261" s="204" t="s">
        <v>32</v>
      </c>
      <c r="D261" s="204" t="s">
        <v>200</v>
      </c>
      <c r="E261" s="204" t="s">
        <v>201</v>
      </c>
      <c r="F261" s="205">
        <v>2015</v>
      </c>
      <c r="G261" s="204" t="s">
        <v>18</v>
      </c>
      <c r="H261" s="204" t="s">
        <v>19</v>
      </c>
      <c r="I261" s="206" t="s">
        <v>20</v>
      </c>
      <c r="J261" s="207">
        <v>3216708</v>
      </c>
      <c r="K261" s="207">
        <v>1230476</v>
      </c>
      <c r="L261" s="207">
        <v>1230476.0020000001</v>
      </c>
    </row>
    <row r="262" spans="1:12" s="12" customFormat="1">
      <c r="A262" s="204" t="s">
        <v>780</v>
      </c>
      <c r="B262" s="204" t="s">
        <v>781</v>
      </c>
      <c r="C262" s="204" t="s">
        <v>130</v>
      </c>
      <c r="D262" s="204" t="s">
        <v>150</v>
      </c>
      <c r="E262" s="204"/>
      <c r="F262" s="205">
        <v>2015</v>
      </c>
      <c r="G262" s="204" t="s">
        <v>18</v>
      </c>
      <c r="H262" s="204" t="s">
        <v>19</v>
      </c>
      <c r="I262" s="206" t="s">
        <v>20</v>
      </c>
      <c r="J262" s="207">
        <v>8322181</v>
      </c>
      <c r="K262" s="207">
        <v>8322178</v>
      </c>
      <c r="L262" s="207">
        <v>8321934.1330000004</v>
      </c>
    </row>
    <row r="263" spans="1:12" s="12" customFormat="1">
      <c r="A263" s="204" t="s">
        <v>2695</v>
      </c>
      <c r="B263" s="204" t="s">
        <v>2696</v>
      </c>
      <c r="C263" s="204" t="s">
        <v>38</v>
      </c>
      <c r="D263" s="204" t="s">
        <v>176</v>
      </c>
      <c r="E263" s="204" t="s">
        <v>2697</v>
      </c>
      <c r="F263" s="205">
        <v>2016</v>
      </c>
      <c r="G263" s="204" t="s">
        <v>120</v>
      </c>
      <c r="H263" s="204" t="s">
        <v>121</v>
      </c>
      <c r="I263" s="206" t="s">
        <v>20</v>
      </c>
      <c r="J263" s="207">
        <v>212038</v>
      </c>
      <c r="K263" s="208">
        <v>217804</v>
      </c>
      <c r="L263" s="207">
        <v>217651</v>
      </c>
    </row>
    <row r="264" spans="1:12" s="12" customFormat="1">
      <c r="A264" s="204" t="s">
        <v>7372</v>
      </c>
      <c r="B264" s="204" t="s">
        <v>7373</v>
      </c>
      <c r="C264" s="204" t="s">
        <v>5</v>
      </c>
      <c r="D264" s="204" t="s">
        <v>523</v>
      </c>
      <c r="E264" s="204" t="s">
        <v>587</v>
      </c>
      <c r="F264" s="205">
        <v>2016</v>
      </c>
      <c r="G264" s="204" t="s">
        <v>7</v>
      </c>
      <c r="H264" s="204" t="s">
        <v>212</v>
      </c>
      <c r="I264" s="206" t="s">
        <v>20</v>
      </c>
      <c r="J264" s="207">
        <v>566855</v>
      </c>
      <c r="K264" s="208">
        <v>433872</v>
      </c>
      <c r="L264" s="207">
        <v>425121.837</v>
      </c>
    </row>
    <row r="265" spans="1:12" s="12" customFormat="1">
      <c r="A265" s="204" t="s">
        <v>785</v>
      </c>
      <c r="B265" s="204" t="s">
        <v>786</v>
      </c>
      <c r="C265" s="204" t="s">
        <v>60</v>
      </c>
      <c r="D265" s="204" t="s">
        <v>97</v>
      </c>
      <c r="E265" s="204" t="s">
        <v>393</v>
      </c>
      <c r="F265" s="205">
        <v>2015</v>
      </c>
      <c r="G265" s="204" t="s">
        <v>30</v>
      </c>
      <c r="H265" s="204" t="s">
        <v>34</v>
      </c>
      <c r="I265" s="206" t="s">
        <v>20</v>
      </c>
      <c r="J265" s="207">
        <v>1570792</v>
      </c>
      <c r="K265" s="207">
        <v>1497453</v>
      </c>
      <c r="L265" s="207">
        <v>1460308.93</v>
      </c>
    </row>
    <row r="266" spans="1:12" s="12" customFormat="1">
      <c r="A266" s="204" t="s">
        <v>10811</v>
      </c>
      <c r="B266" s="204" t="s">
        <v>10812</v>
      </c>
      <c r="C266" s="204" t="s">
        <v>127</v>
      </c>
      <c r="D266" s="204" t="s">
        <v>177</v>
      </c>
      <c r="E266" s="204" t="s">
        <v>178</v>
      </c>
      <c r="F266" s="205">
        <v>2015</v>
      </c>
      <c r="G266" s="204" t="s">
        <v>30</v>
      </c>
      <c r="H266" s="204" t="s">
        <v>34</v>
      </c>
      <c r="I266" s="206" t="s">
        <v>35</v>
      </c>
      <c r="J266" s="207">
        <v>500000</v>
      </c>
      <c r="K266" s="207"/>
      <c r="L266" s="207"/>
    </row>
    <row r="267" spans="1:12" s="12" customFormat="1">
      <c r="A267" s="204" t="s">
        <v>1462</v>
      </c>
      <c r="B267" s="204" t="s">
        <v>1463</v>
      </c>
      <c r="C267" s="204" t="s">
        <v>5</v>
      </c>
      <c r="D267" s="204" t="s">
        <v>314</v>
      </c>
      <c r="E267" s="204" t="s">
        <v>776</v>
      </c>
      <c r="F267" s="205">
        <v>2016</v>
      </c>
      <c r="G267" s="204" t="s">
        <v>120</v>
      </c>
      <c r="H267" s="204" t="s">
        <v>121</v>
      </c>
      <c r="I267" s="206" t="s">
        <v>20</v>
      </c>
      <c r="J267" s="207">
        <v>65800</v>
      </c>
      <c r="K267" s="207">
        <v>62883</v>
      </c>
      <c r="L267" s="207">
        <v>62882.400000000001</v>
      </c>
    </row>
    <row r="268" spans="1:12" s="12" customFormat="1">
      <c r="A268" s="204" t="s">
        <v>2702</v>
      </c>
      <c r="B268" s="204" t="s">
        <v>2703</v>
      </c>
      <c r="C268" s="204" t="s">
        <v>32</v>
      </c>
      <c r="D268" s="204" t="s">
        <v>33</v>
      </c>
      <c r="E268" s="204" t="s">
        <v>33</v>
      </c>
      <c r="F268" s="205">
        <v>2016</v>
      </c>
      <c r="G268" s="204" t="s">
        <v>120</v>
      </c>
      <c r="H268" s="204" t="s">
        <v>121</v>
      </c>
      <c r="I268" s="206" t="s">
        <v>20</v>
      </c>
      <c r="J268" s="207">
        <v>508075</v>
      </c>
      <c r="K268" s="207">
        <v>1161803</v>
      </c>
      <c r="L268" s="207">
        <v>530429</v>
      </c>
    </row>
    <row r="269" spans="1:12" s="12" customFormat="1">
      <c r="A269" s="204" t="s">
        <v>790</v>
      </c>
      <c r="B269" s="204" t="s">
        <v>791</v>
      </c>
      <c r="C269" s="204" t="s">
        <v>5</v>
      </c>
      <c r="D269" s="204" t="s">
        <v>257</v>
      </c>
      <c r="E269" s="204" t="s">
        <v>496</v>
      </c>
      <c r="F269" s="205">
        <v>2015</v>
      </c>
      <c r="G269" s="204" t="s">
        <v>18</v>
      </c>
      <c r="H269" s="204" t="s">
        <v>19</v>
      </c>
      <c r="I269" s="206" t="s">
        <v>20</v>
      </c>
      <c r="J269" s="207">
        <v>11126941</v>
      </c>
      <c r="K269" s="207">
        <v>6259670</v>
      </c>
      <c r="L269" s="207">
        <v>6259665</v>
      </c>
    </row>
    <row r="270" spans="1:12" s="12" customFormat="1">
      <c r="A270" s="204" t="s">
        <v>10813</v>
      </c>
      <c r="B270" s="204" t="s">
        <v>10814</v>
      </c>
      <c r="C270" s="204" t="s">
        <v>15</v>
      </c>
      <c r="D270" s="204" t="s">
        <v>363</v>
      </c>
      <c r="E270" s="204" t="s">
        <v>364</v>
      </c>
      <c r="F270" s="205">
        <v>2016</v>
      </c>
      <c r="G270" s="204" t="s">
        <v>120</v>
      </c>
      <c r="H270" s="204" t="s">
        <v>121</v>
      </c>
      <c r="I270" s="206" t="s">
        <v>240</v>
      </c>
      <c r="J270" s="207">
        <v>114526</v>
      </c>
      <c r="K270" s="207"/>
      <c r="L270" s="207"/>
    </row>
    <row r="271" spans="1:12" s="12" customFormat="1">
      <c r="A271" s="204" t="s">
        <v>792</v>
      </c>
      <c r="B271" s="204" t="s">
        <v>793</v>
      </c>
      <c r="C271" s="204" t="s">
        <v>210</v>
      </c>
      <c r="D271" s="204" t="s">
        <v>211</v>
      </c>
      <c r="E271" s="204" t="s">
        <v>504</v>
      </c>
      <c r="F271" s="205">
        <v>2016</v>
      </c>
      <c r="G271" s="204" t="s">
        <v>30</v>
      </c>
      <c r="H271" s="204" t="s">
        <v>34</v>
      </c>
      <c r="I271" s="206" t="s">
        <v>20</v>
      </c>
      <c r="J271" s="207">
        <v>47747</v>
      </c>
      <c r="K271" s="207">
        <v>46847</v>
      </c>
      <c r="L271" s="207">
        <v>33152</v>
      </c>
    </row>
    <row r="272" spans="1:12" s="12" customFormat="1">
      <c r="A272" s="204" t="s">
        <v>1469</v>
      </c>
      <c r="B272" s="204" t="s">
        <v>1470</v>
      </c>
      <c r="C272" s="204" t="s">
        <v>60</v>
      </c>
      <c r="D272" s="204" t="s">
        <v>61</v>
      </c>
      <c r="E272" s="204" t="s">
        <v>331</v>
      </c>
      <c r="F272" s="205">
        <v>2015</v>
      </c>
      <c r="G272" s="204" t="s">
        <v>30</v>
      </c>
      <c r="H272" s="204" t="s">
        <v>225</v>
      </c>
      <c r="I272" s="206" t="s">
        <v>20</v>
      </c>
      <c r="J272" s="207">
        <v>959491</v>
      </c>
      <c r="K272" s="207">
        <v>4</v>
      </c>
      <c r="L272" s="207"/>
    </row>
    <row r="273" spans="1:12" s="12" customFormat="1">
      <c r="A273" s="204" t="s">
        <v>796</v>
      </c>
      <c r="B273" s="204" t="s">
        <v>797</v>
      </c>
      <c r="C273" s="204" t="s">
        <v>195</v>
      </c>
      <c r="D273" s="204" t="s">
        <v>196</v>
      </c>
      <c r="E273" s="204"/>
      <c r="F273" s="205">
        <v>2015</v>
      </c>
      <c r="G273" s="204" t="s">
        <v>18</v>
      </c>
      <c r="H273" s="204" t="s">
        <v>41</v>
      </c>
      <c r="I273" s="206" t="s">
        <v>20</v>
      </c>
      <c r="J273" s="207">
        <v>65000</v>
      </c>
      <c r="K273" s="207">
        <v>51000</v>
      </c>
      <c r="L273" s="207">
        <v>50970.95</v>
      </c>
    </row>
    <row r="274" spans="1:12" s="12" customFormat="1">
      <c r="A274" s="204" t="s">
        <v>2714</v>
      </c>
      <c r="B274" s="204" t="s">
        <v>2715</v>
      </c>
      <c r="C274" s="204" t="s">
        <v>210</v>
      </c>
      <c r="D274" s="204" t="s">
        <v>219</v>
      </c>
      <c r="E274" s="204" t="s">
        <v>219</v>
      </c>
      <c r="F274" s="205">
        <v>2015</v>
      </c>
      <c r="G274" s="204" t="s">
        <v>30</v>
      </c>
      <c r="H274" s="204" t="s">
        <v>31</v>
      </c>
      <c r="I274" s="206" t="s">
        <v>20</v>
      </c>
      <c r="J274" s="207">
        <v>162382</v>
      </c>
      <c r="K274" s="207">
        <v>611920</v>
      </c>
      <c r="L274" s="207">
        <v>9096.107</v>
      </c>
    </row>
    <row r="275" spans="1:12" s="12" customFormat="1">
      <c r="A275" s="204" t="s">
        <v>1471</v>
      </c>
      <c r="B275" s="204" t="s">
        <v>1472</v>
      </c>
      <c r="C275" s="204" t="s">
        <v>15</v>
      </c>
      <c r="D275" s="204" t="s">
        <v>363</v>
      </c>
      <c r="E275" s="204" t="s">
        <v>560</v>
      </c>
      <c r="F275" s="205">
        <v>2016</v>
      </c>
      <c r="G275" s="204" t="s">
        <v>30</v>
      </c>
      <c r="H275" s="204" t="s">
        <v>225</v>
      </c>
      <c r="I275" s="206" t="s">
        <v>20</v>
      </c>
      <c r="J275" s="207">
        <v>498</v>
      </c>
      <c r="K275" s="207"/>
      <c r="L275" s="207"/>
    </row>
    <row r="276" spans="1:12" s="12" customFormat="1">
      <c r="A276" s="204" t="s">
        <v>1473</v>
      </c>
      <c r="B276" s="204" t="s">
        <v>1474</v>
      </c>
      <c r="C276" s="204" t="s">
        <v>130</v>
      </c>
      <c r="D276" s="204" t="s">
        <v>134</v>
      </c>
      <c r="E276" s="204" t="s">
        <v>192</v>
      </c>
      <c r="F276" s="205">
        <v>2015</v>
      </c>
      <c r="G276" s="204" t="s">
        <v>30</v>
      </c>
      <c r="H276" s="204" t="s">
        <v>34</v>
      </c>
      <c r="I276" s="206" t="s">
        <v>35</v>
      </c>
      <c r="J276" s="207">
        <v>816579</v>
      </c>
      <c r="K276" s="207"/>
      <c r="L276" s="207"/>
    </row>
    <row r="277" spans="1:12" s="12" customFormat="1">
      <c r="A277" s="204" t="s">
        <v>806</v>
      </c>
      <c r="B277" s="204" t="s">
        <v>807</v>
      </c>
      <c r="C277" s="204" t="s">
        <v>32</v>
      </c>
      <c r="D277" s="204" t="s">
        <v>216</v>
      </c>
      <c r="E277" s="204" t="s">
        <v>808</v>
      </c>
      <c r="F277" s="205">
        <v>2015</v>
      </c>
      <c r="G277" s="204" t="s">
        <v>26</v>
      </c>
      <c r="H277" s="204" t="s">
        <v>109</v>
      </c>
      <c r="I277" s="206" t="s">
        <v>20</v>
      </c>
      <c r="J277" s="207">
        <v>1009921</v>
      </c>
      <c r="K277" s="207">
        <v>1005314</v>
      </c>
      <c r="L277" s="207">
        <v>1005312.885</v>
      </c>
    </row>
    <row r="278" spans="1:12" s="12" customFormat="1">
      <c r="A278" s="204" t="s">
        <v>812</v>
      </c>
      <c r="B278" s="204" t="s">
        <v>813</v>
      </c>
      <c r="C278" s="204" t="s">
        <v>210</v>
      </c>
      <c r="D278" s="204" t="s">
        <v>219</v>
      </c>
      <c r="E278" s="204" t="s">
        <v>219</v>
      </c>
      <c r="F278" s="205">
        <v>2016</v>
      </c>
      <c r="G278" s="204" t="s">
        <v>120</v>
      </c>
      <c r="H278" s="204" t="s">
        <v>258</v>
      </c>
      <c r="I278" s="206" t="s">
        <v>20</v>
      </c>
      <c r="J278" s="207">
        <v>4445155</v>
      </c>
      <c r="K278" s="207">
        <v>6034900</v>
      </c>
      <c r="L278" s="207">
        <v>4886588</v>
      </c>
    </row>
    <row r="279" spans="1:12" s="12" customFormat="1">
      <c r="A279" s="204" t="s">
        <v>814</v>
      </c>
      <c r="B279" s="204" t="s">
        <v>815</v>
      </c>
      <c r="C279" s="204" t="s">
        <v>145</v>
      </c>
      <c r="D279" s="204"/>
      <c r="E279" s="204"/>
      <c r="F279" s="205">
        <v>2016</v>
      </c>
      <c r="G279" s="204" t="s">
        <v>140</v>
      </c>
      <c r="H279" s="204" t="s">
        <v>816</v>
      </c>
      <c r="I279" s="206" t="s">
        <v>20</v>
      </c>
      <c r="J279" s="207">
        <v>330494</v>
      </c>
      <c r="K279" s="207">
        <v>282413</v>
      </c>
      <c r="L279" s="207">
        <v>132766</v>
      </c>
    </row>
    <row r="280" spans="1:12" s="12" customFormat="1">
      <c r="A280" s="204" t="s">
        <v>1481</v>
      </c>
      <c r="B280" s="204" t="s">
        <v>1482</v>
      </c>
      <c r="C280" s="204" t="s">
        <v>15</v>
      </c>
      <c r="D280" s="204" t="s">
        <v>42</v>
      </c>
      <c r="E280" s="204" t="s">
        <v>803</v>
      </c>
      <c r="F280" s="205">
        <v>2016</v>
      </c>
      <c r="G280" s="204" t="s">
        <v>30</v>
      </c>
      <c r="H280" s="204" t="s">
        <v>34</v>
      </c>
      <c r="I280" s="206" t="s">
        <v>20</v>
      </c>
      <c r="J280" s="207">
        <v>2309829</v>
      </c>
      <c r="K280" s="207">
        <v>1630</v>
      </c>
      <c r="L280" s="207"/>
    </row>
    <row r="281" spans="1:12" s="12" customFormat="1">
      <c r="A281" s="204" t="s">
        <v>2721</v>
      </c>
      <c r="B281" s="204" t="s">
        <v>2722</v>
      </c>
      <c r="C281" s="204" t="s">
        <v>38</v>
      </c>
      <c r="D281" s="204" t="s">
        <v>73</v>
      </c>
      <c r="E281" s="204" t="s">
        <v>1160</v>
      </c>
      <c r="F281" s="205">
        <v>2015</v>
      </c>
      <c r="G281" s="204" t="s">
        <v>30</v>
      </c>
      <c r="H281" s="204" t="s">
        <v>34</v>
      </c>
      <c r="I281" s="206" t="s">
        <v>20</v>
      </c>
      <c r="J281" s="207">
        <v>928903</v>
      </c>
      <c r="K281" s="207">
        <v>860460</v>
      </c>
      <c r="L281" s="207">
        <v>773375.04200000002</v>
      </c>
    </row>
    <row r="282" spans="1:12" s="12" customFormat="1">
      <c r="A282" s="204" t="s">
        <v>1487</v>
      </c>
      <c r="B282" s="204" t="s">
        <v>1488</v>
      </c>
      <c r="C282" s="204" t="s">
        <v>38</v>
      </c>
      <c r="D282" s="204" t="s">
        <v>73</v>
      </c>
      <c r="E282" s="204" t="s">
        <v>761</v>
      </c>
      <c r="F282" s="205">
        <v>2015</v>
      </c>
      <c r="G282" s="204" t="s">
        <v>30</v>
      </c>
      <c r="H282" s="204" t="s">
        <v>34</v>
      </c>
      <c r="I282" s="206" t="s">
        <v>20</v>
      </c>
      <c r="J282" s="207">
        <v>2308993</v>
      </c>
      <c r="K282" s="207">
        <v>1214055</v>
      </c>
      <c r="L282" s="207">
        <v>1114054</v>
      </c>
    </row>
    <row r="283" spans="1:12" s="12" customFormat="1">
      <c r="A283" s="204" t="s">
        <v>1489</v>
      </c>
      <c r="B283" s="204" t="s">
        <v>1490</v>
      </c>
      <c r="C283" s="204" t="s">
        <v>15</v>
      </c>
      <c r="D283" s="204" t="s">
        <v>42</v>
      </c>
      <c r="E283" s="204" t="s">
        <v>1299</v>
      </c>
      <c r="F283" s="205">
        <v>2016</v>
      </c>
      <c r="G283" s="204" t="s">
        <v>58</v>
      </c>
      <c r="H283" s="204" t="s">
        <v>59</v>
      </c>
      <c r="I283" s="206" t="s">
        <v>35</v>
      </c>
      <c r="J283" s="207">
        <v>573224</v>
      </c>
      <c r="K283" s="207"/>
      <c r="L283" s="207"/>
    </row>
    <row r="284" spans="1:12" s="12" customFormat="1">
      <c r="A284" s="204" t="s">
        <v>2728</v>
      </c>
      <c r="B284" s="204" t="s">
        <v>2729</v>
      </c>
      <c r="C284" s="204" t="s">
        <v>38</v>
      </c>
      <c r="D284" s="204" t="s">
        <v>176</v>
      </c>
      <c r="E284" s="204" t="s">
        <v>2548</v>
      </c>
      <c r="F284" s="205">
        <v>2016</v>
      </c>
      <c r="G284" s="204" t="s">
        <v>30</v>
      </c>
      <c r="H284" s="204" t="s">
        <v>34</v>
      </c>
      <c r="I284" s="206" t="s">
        <v>20</v>
      </c>
      <c r="J284" s="207">
        <v>76519</v>
      </c>
      <c r="K284" s="208">
        <v>27899</v>
      </c>
      <c r="L284" s="207"/>
    </row>
    <row r="285" spans="1:12" s="12" customFormat="1">
      <c r="A285" s="204" t="s">
        <v>10815</v>
      </c>
      <c r="B285" s="204" t="s">
        <v>10816</v>
      </c>
      <c r="C285" s="204" t="s">
        <v>38</v>
      </c>
      <c r="D285" s="204" t="s">
        <v>73</v>
      </c>
      <c r="E285" s="204" t="s">
        <v>73</v>
      </c>
      <c r="F285" s="205">
        <v>2016</v>
      </c>
      <c r="G285" s="204" t="s">
        <v>120</v>
      </c>
      <c r="H285" s="204" t="s">
        <v>171</v>
      </c>
      <c r="I285" s="206" t="s">
        <v>20</v>
      </c>
      <c r="J285" s="207">
        <v>1300</v>
      </c>
      <c r="K285" s="207">
        <v>149</v>
      </c>
      <c r="L285" s="207">
        <v>148.75</v>
      </c>
    </row>
    <row r="286" spans="1:12" s="12" customFormat="1">
      <c r="A286" s="204" t="s">
        <v>190</v>
      </c>
      <c r="B286" s="204" t="s">
        <v>191</v>
      </c>
      <c r="C286" s="204" t="s">
        <v>130</v>
      </c>
      <c r="D286" s="204" t="s">
        <v>134</v>
      </c>
      <c r="E286" s="204" t="s">
        <v>192</v>
      </c>
      <c r="F286" s="205">
        <v>2016</v>
      </c>
      <c r="G286" s="204" t="s">
        <v>30</v>
      </c>
      <c r="H286" s="204" t="s">
        <v>34</v>
      </c>
      <c r="I286" s="206" t="s">
        <v>20</v>
      </c>
      <c r="J286" s="207">
        <v>3256434</v>
      </c>
      <c r="K286" s="208">
        <v>3652174</v>
      </c>
      <c r="L286" s="207">
        <v>3644322.1090000002</v>
      </c>
    </row>
    <row r="287" spans="1:12" s="12" customFormat="1">
      <c r="A287" s="204" t="s">
        <v>834</v>
      </c>
      <c r="B287" s="204" t="s">
        <v>835</v>
      </c>
      <c r="C287" s="204" t="s">
        <v>60</v>
      </c>
      <c r="D287" s="204" t="s">
        <v>97</v>
      </c>
      <c r="E287" s="204" t="s">
        <v>228</v>
      </c>
      <c r="F287" s="205">
        <v>2016</v>
      </c>
      <c r="G287" s="204" t="s">
        <v>26</v>
      </c>
      <c r="H287" s="204" t="s">
        <v>109</v>
      </c>
      <c r="I287" s="206" t="s">
        <v>20</v>
      </c>
      <c r="J287" s="207">
        <v>5906</v>
      </c>
      <c r="K287" s="207">
        <v>1588</v>
      </c>
      <c r="L287" s="207">
        <v>791.94500000000005</v>
      </c>
    </row>
    <row r="288" spans="1:12" s="12" customFormat="1">
      <c r="A288" s="204" t="s">
        <v>838</v>
      </c>
      <c r="B288" s="204" t="s">
        <v>839</v>
      </c>
      <c r="C288" s="204" t="s">
        <v>32</v>
      </c>
      <c r="D288" s="204" t="s">
        <v>33</v>
      </c>
      <c r="E288" s="204" t="s">
        <v>840</v>
      </c>
      <c r="F288" s="205">
        <v>2016</v>
      </c>
      <c r="G288" s="204" t="s">
        <v>7</v>
      </c>
      <c r="H288" s="204" t="s">
        <v>212</v>
      </c>
      <c r="I288" s="206" t="s">
        <v>20</v>
      </c>
      <c r="J288" s="207">
        <v>152393</v>
      </c>
      <c r="K288" s="207">
        <v>144863</v>
      </c>
      <c r="L288" s="207">
        <v>144862.579</v>
      </c>
    </row>
    <row r="289" spans="1:12" s="12" customFormat="1">
      <c r="A289" s="204" t="s">
        <v>10817</v>
      </c>
      <c r="B289" s="204" t="s">
        <v>77</v>
      </c>
      <c r="C289" s="204" t="s">
        <v>78</v>
      </c>
      <c r="D289" s="204" t="s">
        <v>79</v>
      </c>
      <c r="E289" s="204" t="s">
        <v>10818</v>
      </c>
      <c r="F289" s="205">
        <v>2016</v>
      </c>
      <c r="G289" s="204" t="s">
        <v>30</v>
      </c>
      <c r="H289" s="204" t="s">
        <v>34</v>
      </c>
      <c r="I289" s="206" t="s">
        <v>20</v>
      </c>
      <c r="J289" s="207">
        <v>5292</v>
      </c>
      <c r="K289" s="207"/>
      <c r="L289" s="207"/>
    </row>
    <row r="290" spans="1:12" s="12" customFormat="1">
      <c r="A290" s="204" t="s">
        <v>1499</v>
      </c>
      <c r="B290" s="204" t="s">
        <v>1500</v>
      </c>
      <c r="C290" s="204" t="s">
        <v>210</v>
      </c>
      <c r="D290" s="204" t="s">
        <v>342</v>
      </c>
      <c r="E290" s="204" t="s">
        <v>342</v>
      </c>
      <c r="F290" s="205">
        <v>2015</v>
      </c>
      <c r="G290" s="204" t="s">
        <v>48</v>
      </c>
      <c r="H290" s="204" t="s">
        <v>63</v>
      </c>
      <c r="I290" s="206" t="s">
        <v>20</v>
      </c>
      <c r="J290" s="207">
        <v>2803330</v>
      </c>
      <c r="K290" s="207">
        <v>2036904</v>
      </c>
      <c r="L290" s="207">
        <v>1275548.7579999999</v>
      </c>
    </row>
    <row r="291" spans="1:12" s="12" customFormat="1">
      <c r="A291" s="204" t="s">
        <v>841</v>
      </c>
      <c r="B291" s="204" t="s">
        <v>842</v>
      </c>
      <c r="C291" s="204" t="s">
        <v>210</v>
      </c>
      <c r="D291" s="204" t="s">
        <v>219</v>
      </c>
      <c r="E291" s="204"/>
      <c r="F291" s="205">
        <v>2016</v>
      </c>
      <c r="G291" s="204" t="s">
        <v>185</v>
      </c>
      <c r="H291" s="204" t="s">
        <v>271</v>
      </c>
      <c r="I291" s="206" t="s">
        <v>20</v>
      </c>
      <c r="J291" s="207">
        <v>6791</v>
      </c>
      <c r="K291" s="207">
        <v>166589</v>
      </c>
      <c r="L291" s="207">
        <v>6246.2079999999996</v>
      </c>
    </row>
    <row r="292" spans="1:12" s="12" customFormat="1">
      <c r="A292" s="204" t="s">
        <v>843</v>
      </c>
      <c r="B292" s="204" t="s">
        <v>844</v>
      </c>
      <c r="C292" s="204" t="s">
        <v>15</v>
      </c>
      <c r="D292" s="204" t="s">
        <v>363</v>
      </c>
      <c r="E292" s="204" t="s">
        <v>845</v>
      </c>
      <c r="F292" s="205">
        <v>2016</v>
      </c>
      <c r="G292" s="204" t="s">
        <v>26</v>
      </c>
      <c r="H292" s="204" t="s">
        <v>109</v>
      </c>
      <c r="I292" s="206" t="s">
        <v>20</v>
      </c>
      <c r="J292" s="207">
        <v>22586</v>
      </c>
      <c r="K292" s="207">
        <v>22586</v>
      </c>
      <c r="L292" s="207">
        <v>22584.532999999999</v>
      </c>
    </row>
    <row r="293" spans="1:12" s="12" customFormat="1">
      <c r="A293" s="204" t="s">
        <v>10819</v>
      </c>
      <c r="B293" s="204" t="s">
        <v>10820</v>
      </c>
      <c r="C293" s="204" t="s">
        <v>38</v>
      </c>
      <c r="D293" s="204" t="s">
        <v>73</v>
      </c>
      <c r="E293" s="204" t="s">
        <v>761</v>
      </c>
      <c r="F293" s="205">
        <v>2016</v>
      </c>
      <c r="G293" s="204" t="s">
        <v>58</v>
      </c>
      <c r="H293" s="204" t="s">
        <v>68</v>
      </c>
      <c r="I293" s="206" t="s">
        <v>9</v>
      </c>
      <c r="J293" s="207">
        <v>300000</v>
      </c>
      <c r="K293" s="207"/>
      <c r="L293" s="207"/>
    </row>
    <row r="294" spans="1:12" s="12" customFormat="1">
      <c r="A294" s="204" t="s">
        <v>10821</v>
      </c>
      <c r="B294" s="204" t="s">
        <v>10822</v>
      </c>
      <c r="C294" s="204" t="s">
        <v>60</v>
      </c>
      <c r="D294" s="204" t="s">
        <v>97</v>
      </c>
      <c r="E294" s="204" t="s">
        <v>423</v>
      </c>
      <c r="F294" s="205">
        <v>2016</v>
      </c>
      <c r="G294" s="204" t="s">
        <v>26</v>
      </c>
      <c r="H294" s="204" t="s">
        <v>109</v>
      </c>
      <c r="I294" s="206" t="s">
        <v>20</v>
      </c>
      <c r="J294" s="207">
        <v>57667</v>
      </c>
      <c r="K294" s="207"/>
      <c r="L294" s="207"/>
    </row>
    <row r="295" spans="1:12" s="12" customFormat="1">
      <c r="A295" s="204" t="s">
        <v>848</v>
      </c>
      <c r="B295" s="204" t="s">
        <v>849</v>
      </c>
      <c r="C295" s="204" t="s">
        <v>127</v>
      </c>
      <c r="D295" s="204" t="s">
        <v>128</v>
      </c>
      <c r="E295" s="204" t="s">
        <v>128</v>
      </c>
      <c r="F295" s="205">
        <v>2016</v>
      </c>
      <c r="G295" s="204" t="s">
        <v>18</v>
      </c>
      <c r="H295" s="204" t="s">
        <v>19</v>
      </c>
      <c r="I295" s="206" t="s">
        <v>20</v>
      </c>
      <c r="J295" s="207">
        <v>100000</v>
      </c>
      <c r="K295" s="207">
        <v>100000</v>
      </c>
      <c r="L295" s="207">
        <v>96664</v>
      </c>
    </row>
    <row r="296" spans="1:12" s="12" customFormat="1">
      <c r="A296" s="204" t="s">
        <v>1501</v>
      </c>
      <c r="B296" s="204" t="s">
        <v>1502</v>
      </c>
      <c r="C296" s="204" t="s">
        <v>12</v>
      </c>
      <c r="D296" s="204" t="s">
        <v>321</v>
      </c>
      <c r="E296" s="204" t="s">
        <v>1059</v>
      </c>
      <c r="F296" s="205">
        <v>2016</v>
      </c>
      <c r="G296" s="204" t="s">
        <v>30</v>
      </c>
      <c r="H296" s="204" t="s">
        <v>225</v>
      </c>
      <c r="I296" s="206" t="s">
        <v>9</v>
      </c>
      <c r="J296" s="207">
        <v>902010</v>
      </c>
      <c r="K296" s="207"/>
      <c r="L296" s="207"/>
    </row>
    <row r="297" spans="1:12" s="12" customFormat="1">
      <c r="A297" s="204" t="s">
        <v>851</v>
      </c>
      <c r="B297" s="204" t="s">
        <v>852</v>
      </c>
      <c r="C297" s="204" t="s">
        <v>12</v>
      </c>
      <c r="D297" s="204" t="s">
        <v>321</v>
      </c>
      <c r="E297" s="204" t="s">
        <v>853</v>
      </c>
      <c r="F297" s="205">
        <v>2015</v>
      </c>
      <c r="G297" s="204" t="s">
        <v>18</v>
      </c>
      <c r="H297" s="204" t="s">
        <v>298</v>
      </c>
      <c r="I297" s="206" t="s">
        <v>20</v>
      </c>
      <c r="J297" s="207">
        <v>3902</v>
      </c>
      <c r="K297" s="207">
        <v>3902</v>
      </c>
      <c r="L297" s="207">
        <v>3902</v>
      </c>
    </row>
    <row r="298" spans="1:12" s="12" customFormat="1">
      <c r="A298" s="204" t="s">
        <v>1503</v>
      </c>
      <c r="B298" s="204" t="s">
        <v>1504</v>
      </c>
      <c r="C298" s="204" t="s">
        <v>15</v>
      </c>
      <c r="D298" s="204" t="s">
        <v>16</v>
      </c>
      <c r="E298" s="204" t="s">
        <v>16</v>
      </c>
      <c r="F298" s="205">
        <v>2016</v>
      </c>
      <c r="G298" s="204" t="s">
        <v>26</v>
      </c>
      <c r="H298" s="204" t="s">
        <v>109</v>
      </c>
      <c r="I298" s="206" t="s">
        <v>20</v>
      </c>
      <c r="J298" s="207">
        <v>112623</v>
      </c>
      <c r="K298" s="208">
        <v>49253</v>
      </c>
      <c r="L298" s="207">
        <v>49252.601999999999</v>
      </c>
    </row>
    <row r="299" spans="1:12" s="12" customFormat="1">
      <c r="A299" s="204" t="s">
        <v>1505</v>
      </c>
      <c r="B299" s="204" t="s">
        <v>1506</v>
      </c>
      <c r="C299" s="204" t="s">
        <v>130</v>
      </c>
      <c r="D299" s="204" t="s">
        <v>204</v>
      </c>
      <c r="E299" s="204"/>
      <c r="F299" s="205">
        <v>2015</v>
      </c>
      <c r="G299" s="204" t="s">
        <v>7</v>
      </c>
      <c r="H299" s="204" t="s">
        <v>8</v>
      </c>
      <c r="I299" s="206" t="s">
        <v>20</v>
      </c>
      <c r="J299" s="207">
        <v>34284</v>
      </c>
      <c r="K299" s="210"/>
      <c r="L299" s="207"/>
    </row>
    <row r="300" spans="1:12" s="12" customFormat="1">
      <c r="A300" s="204" t="s">
        <v>858</v>
      </c>
      <c r="B300" s="204" t="s">
        <v>859</v>
      </c>
      <c r="C300" s="204" t="s">
        <v>38</v>
      </c>
      <c r="D300" s="204" t="s">
        <v>73</v>
      </c>
      <c r="E300" s="204" t="s">
        <v>73</v>
      </c>
      <c r="F300" s="205">
        <v>2016</v>
      </c>
      <c r="G300" s="204" t="s">
        <v>30</v>
      </c>
      <c r="H300" s="204" t="s">
        <v>34</v>
      </c>
      <c r="I300" s="206" t="s">
        <v>20</v>
      </c>
      <c r="J300" s="207">
        <v>193883</v>
      </c>
      <c r="K300" s="208">
        <v>165316</v>
      </c>
      <c r="L300" s="207">
        <v>165313.27100000001</v>
      </c>
    </row>
    <row r="301" spans="1:12" s="12" customFormat="1">
      <c r="A301" s="204" t="s">
        <v>860</v>
      </c>
      <c r="B301" s="204" t="s">
        <v>861</v>
      </c>
      <c r="C301" s="204" t="s">
        <v>32</v>
      </c>
      <c r="D301" s="204" t="s">
        <v>33</v>
      </c>
      <c r="E301" s="204" t="s">
        <v>33</v>
      </c>
      <c r="F301" s="205">
        <v>2015</v>
      </c>
      <c r="G301" s="204" t="s">
        <v>120</v>
      </c>
      <c r="H301" s="204" t="s">
        <v>121</v>
      </c>
      <c r="I301" s="206" t="s">
        <v>20</v>
      </c>
      <c r="J301" s="207">
        <v>117000</v>
      </c>
      <c r="K301" s="208">
        <v>235323</v>
      </c>
      <c r="L301" s="207">
        <v>115430</v>
      </c>
    </row>
    <row r="302" spans="1:12" s="12" customFormat="1">
      <c r="A302" s="204" t="s">
        <v>862</v>
      </c>
      <c r="B302" s="204" t="s">
        <v>863</v>
      </c>
      <c r="C302" s="204" t="s">
        <v>60</v>
      </c>
      <c r="D302" s="204" t="s">
        <v>97</v>
      </c>
      <c r="E302" s="204" t="s">
        <v>864</v>
      </c>
      <c r="F302" s="205">
        <v>2015</v>
      </c>
      <c r="G302" s="204" t="s">
        <v>18</v>
      </c>
      <c r="H302" s="204" t="s">
        <v>41</v>
      </c>
      <c r="I302" s="206" t="s">
        <v>20</v>
      </c>
      <c r="J302" s="207">
        <v>24000</v>
      </c>
      <c r="K302" s="208">
        <v>23350</v>
      </c>
      <c r="L302" s="207">
        <v>23348.535</v>
      </c>
    </row>
    <row r="303" spans="1:12" s="12" customFormat="1">
      <c r="A303" s="204" t="s">
        <v>193</v>
      </c>
      <c r="B303" s="204" t="s">
        <v>194</v>
      </c>
      <c r="C303" s="204" t="s">
        <v>60</v>
      </c>
      <c r="D303" s="204"/>
      <c r="E303" s="204"/>
      <c r="F303" s="205">
        <v>2015</v>
      </c>
      <c r="G303" s="204" t="s">
        <v>18</v>
      </c>
      <c r="H303" s="204" t="s">
        <v>41</v>
      </c>
      <c r="I303" s="206" t="s">
        <v>20</v>
      </c>
      <c r="J303" s="207">
        <v>1000</v>
      </c>
      <c r="K303" s="210"/>
      <c r="L303" s="207"/>
    </row>
    <row r="304" spans="1:12" s="12" customFormat="1">
      <c r="A304" s="204" t="s">
        <v>2785</v>
      </c>
      <c r="B304" s="204" t="s">
        <v>2786</v>
      </c>
      <c r="C304" s="204" t="s">
        <v>60</v>
      </c>
      <c r="D304" s="204" t="s">
        <v>97</v>
      </c>
      <c r="E304" s="204" t="s">
        <v>98</v>
      </c>
      <c r="F304" s="205">
        <v>2016</v>
      </c>
      <c r="G304" s="204" t="s">
        <v>26</v>
      </c>
      <c r="H304" s="204" t="s">
        <v>109</v>
      </c>
      <c r="I304" s="206" t="s">
        <v>20</v>
      </c>
      <c r="J304" s="207">
        <v>297001</v>
      </c>
      <c r="K304" s="208">
        <v>264001</v>
      </c>
      <c r="L304" s="207">
        <v>264000.30699999997</v>
      </c>
    </row>
    <row r="305" spans="1:12" s="12" customFormat="1">
      <c r="A305" s="204" t="s">
        <v>1520</v>
      </c>
      <c r="B305" s="204" t="s">
        <v>1521</v>
      </c>
      <c r="C305" s="204" t="s">
        <v>15</v>
      </c>
      <c r="D305" s="204"/>
      <c r="E305" s="204"/>
      <c r="F305" s="205">
        <v>2016</v>
      </c>
      <c r="G305" s="204" t="s">
        <v>185</v>
      </c>
      <c r="H305" s="204" t="s">
        <v>271</v>
      </c>
      <c r="I305" s="206" t="s">
        <v>20</v>
      </c>
      <c r="J305" s="207">
        <v>50275</v>
      </c>
      <c r="K305" s="208">
        <v>48751</v>
      </c>
      <c r="L305" s="207">
        <v>48748.597999999998</v>
      </c>
    </row>
    <row r="306" spans="1:12" s="12" customFormat="1">
      <c r="A306" s="204" t="s">
        <v>10823</v>
      </c>
      <c r="B306" s="204" t="s">
        <v>10824</v>
      </c>
      <c r="C306" s="204" t="s">
        <v>5</v>
      </c>
      <c r="D306" s="204" t="s">
        <v>523</v>
      </c>
      <c r="E306" s="204" t="s">
        <v>587</v>
      </c>
      <c r="F306" s="205">
        <v>2016</v>
      </c>
      <c r="G306" s="204" t="s">
        <v>26</v>
      </c>
      <c r="H306" s="204" t="s">
        <v>109</v>
      </c>
      <c r="I306" s="206" t="s">
        <v>240</v>
      </c>
      <c r="J306" s="207">
        <v>1772</v>
      </c>
      <c r="K306" s="208">
        <v>1772</v>
      </c>
      <c r="L306" s="207"/>
    </row>
    <row r="307" spans="1:12" s="12" customFormat="1">
      <c r="A307" s="204" t="s">
        <v>868</v>
      </c>
      <c r="B307" s="204" t="s">
        <v>869</v>
      </c>
      <c r="C307" s="204" t="s">
        <v>5</v>
      </c>
      <c r="D307" s="204" t="s">
        <v>266</v>
      </c>
      <c r="E307" s="204" t="s">
        <v>267</v>
      </c>
      <c r="F307" s="205">
        <v>2016</v>
      </c>
      <c r="G307" s="204" t="s">
        <v>26</v>
      </c>
      <c r="H307" s="204" t="s">
        <v>168</v>
      </c>
      <c r="I307" s="206" t="s">
        <v>20</v>
      </c>
      <c r="J307" s="207">
        <v>1039437</v>
      </c>
      <c r="K307" s="208">
        <v>306140</v>
      </c>
      <c r="L307" s="207">
        <v>105124.916</v>
      </c>
    </row>
    <row r="308" spans="1:12" s="12" customFormat="1">
      <c r="A308" s="204" t="s">
        <v>870</v>
      </c>
      <c r="B308" s="204" t="s">
        <v>871</v>
      </c>
      <c r="C308" s="204" t="s">
        <v>414</v>
      </c>
      <c r="D308" s="204" t="s">
        <v>527</v>
      </c>
      <c r="E308" s="204" t="s">
        <v>527</v>
      </c>
      <c r="F308" s="205">
        <v>2016</v>
      </c>
      <c r="G308" s="204" t="s">
        <v>7</v>
      </c>
      <c r="H308" s="204" t="s">
        <v>305</v>
      </c>
      <c r="I308" s="206" t="s">
        <v>240</v>
      </c>
      <c r="J308" s="207">
        <v>277836</v>
      </c>
      <c r="K308" s="208">
        <v>306754</v>
      </c>
      <c r="L308" s="207">
        <v>306752.50900000002</v>
      </c>
    </row>
    <row r="309" spans="1:12" s="12" customFormat="1">
      <c r="A309" s="204" t="s">
        <v>872</v>
      </c>
      <c r="B309" s="204" t="s">
        <v>873</v>
      </c>
      <c r="C309" s="204" t="s">
        <v>414</v>
      </c>
      <c r="D309" s="204" t="s">
        <v>10794</v>
      </c>
      <c r="E309" s="204"/>
      <c r="F309" s="205">
        <v>2015</v>
      </c>
      <c r="G309" s="204" t="s">
        <v>140</v>
      </c>
      <c r="H309" s="204" t="s">
        <v>141</v>
      </c>
      <c r="I309" s="206" t="s">
        <v>20</v>
      </c>
      <c r="J309" s="207">
        <v>771517</v>
      </c>
      <c r="K309" s="208">
        <v>434347</v>
      </c>
      <c r="L309" s="207">
        <v>430615.201</v>
      </c>
    </row>
    <row r="310" spans="1:12" s="12" customFormat="1">
      <c r="A310" s="204" t="s">
        <v>874</v>
      </c>
      <c r="B310" s="204" t="s">
        <v>875</v>
      </c>
      <c r="C310" s="204" t="s">
        <v>12</v>
      </c>
      <c r="D310" s="204" t="s">
        <v>80</v>
      </c>
      <c r="E310" s="204" t="s">
        <v>337</v>
      </c>
      <c r="F310" s="205">
        <v>2015</v>
      </c>
      <c r="G310" s="204" t="s">
        <v>120</v>
      </c>
      <c r="H310" s="204" t="s">
        <v>121</v>
      </c>
      <c r="I310" s="206" t="s">
        <v>20</v>
      </c>
      <c r="J310" s="207">
        <v>36488</v>
      </c>
      <c r="K310" s="208">
        <v>24594</v>
      </c>
      <c r="L310" s="207">
        <v>3909</v>
      </c>
    </row>
    <row r="311" spans="1:12" s="12" customFormat="1">
      <c r="A311" s="204" t="s">
        <v>2787</v>
      </c>
      <c r="B311" s="204" t="s">
        <v>2788</v>
      </c>
      <c r="C311" s="204" t="s">
        <v>60</v>
      </c>
      <c r="D311" s="204" t="s">
        <v>97</v>
      </c>
      <c r="E311" s="204" t="s">
        <v>1148</v>
      </c>
      <c r="F311" s="205">
        <v>2015</v>
      </c>
      <c r="G311" s="204" t="s">
        <v>26</v>
      </c>
      <c r="H311" s="204" t="s">
        <v>109</v>
      </c>
      <c r="I311" s="206" t="s">
        <v>20</v>
      </c>
      <c r="J311" s="207">
        <v>722113</v>
      </c>
      <c r="K311" s="208">
        <v>566079</v>
      </c>
      <c r="L311" s="207">
        <v>563055.08499999996</v>
      </c>
    </row>
    <row r="312" spans="1:12" s="12" customFormat="1">
      <c r="A312" s="204" t="s">
        <v>1528</v>
      </c>
      <c r="B312" s="204" t="s">
        <v>1529</v>
      </c>
      <c r="C312" s="204" t="s">
        <v>15</v>
      </c>
      <c r="D312" s="204" t="s">
        <v>42</v>
      </c>
      <c r="E312" s="204" t="s">
        <v>1221</v>
      </c>
      <c r="F312" s="205">
        <v>2016</v>
      </c>
      <c r="G312" s="204" t="s">
        <v>18</v>
      </c>
      <c r="H312" s="204" t="s">
        <v>19</v>
      </c>
      <c r="I312" s="206" t="s">
        <v>20</v>
      </c>
      <c r="J312" s="207">
        <v>64702</v>
      </c>
      <c r="K312" s="210"/>
      <c r="L312" s="207"/>
    </row>
    <row r="313" spans="1:12" s="12" customFormat="1">
      <c r="A313" s="204" t="s">
        <v>880</v>
      </c>
      <c r="B313" s="204" t="s">
        <v>881</v>
      </c>
      <c r="C313" s="204" t="s">
        <v>60</v>
      </c>
      <c r="D313" s="204"/>
      <c r="E313" s="204"/>
      <c r="F313" s="205">
        <v>2015</v>
      </c>
      <c r="G313" s="204" t="s">
        <v>18</v>
      </c>
      <c r="H313" s="204" t="s">
        <v>19</v>
      </c>
      <c r="I313" s="206" t="s">
        <v>20</v>
      </c>
      <c r="J313" s="207">
        <v>1001500</v>
      </c>
      <c r="K313" s="208">
        <v>39690</v>
      </c>
      <c r="L313" s="207">
        <v>39470.124000000003</v>
      </c>
    </row>
    <row r="314" spans="1:12" s="12" customFormat="1">
      <c r="A314" s="204" t="s">
        <v>882</v>
      </c>
      <c r="B314" s="204" t="s">
        <v>883</v>
      </c>
      <c r="C314" s="204" t="s">
        <v>15</v>
      </c>
      <c r="D314" s="204" t="s">
        <v>56</v>
      </c>
      <c r="E314" s="204" t="s">
        <v>884</v>
      </c>
      <c r="F314" s="205">
        <v>2016</v>
      </c>
      <c r="G314" s="204" t="s">
        <v>26</v>
      </c>
      <c r="H314" s="204" t="s">
        <v>109</v>
      </c>
      <c r="I314" s="206" t="s">
        <v>20</v>
      </c>
      <c r="J314" s="207">
        <v>67439</v>
      </c>
      <c r="K314" s="210"/>
      <c r="L314" s="207"/>
    </row>
    <row r="315" spans="1:12" s="12" customFormat="1">
      <c r="A315" s="204" t="s">
        <v>885</v>
      </c>
      <c r="B315" s="204" t="s">
        <v>886</v>
      </c>
      <c r="C315" s="204" t="s">
        <v>15</v>
      </c>
      <c r="D315" s="204" t="s">
        <v>56</v>
      </c>
      <c r="E315" s="204" t="s">
        <v>884</v>
      </c>
      <c r="F315" s="205">
        <v>2016</v>
      </c>
      <c r="G315" s="204" t="s">
        <v>26</v>
      </c>
      <c r="H315" s="204" t="s">
        <v>109</v>
      </c>
      <c r="I315" s="206" t="s">
        <v>20</v>
      </c>
      <c r="J315" s="207">
        <v>74060</v>
      </c>
      <c r="K315" s="210"/>
      <c r="L315" s="207"/>
    </row>
    <row r="316" spans="1:12" s="12" customFormat="1">
      <c r="A316" s="204" t="s">
        <v>10825</v>
      </c>
      <c r="B316" s="204" t="s">
        <v>10826</v>
      </c>
      <c r="C316" s="204" t="s">
        <v>12</v>
      </c>
      <c r="D316" s="204" t="s">
        <v>360</v>
      </c>
      <c r="E316" s="204" t="s">
        <v>1395</v>
      </c>
      <c r="F316" s="205">
        <v>2015</v>
      </c>
      <c r="G316" s="204" t="s">
        <v>280</v>
      </c>
      <c r="H316" s="204" t="s">
        <v>1116</v>
      </c>
      <c r="I316" s="206" t="s">
        <v>9</v>
      </c>
      <c r="J316" s="207">
        <v>39872</v>
      </c>
      <c r="K316" s="210"/>
      <c r="L316" s="207"/>
    </row>
    <row r="317" spans="1:12" s="12" customFormat="1">
      <c r="A317" s="204" t="s">
        <v>198</v>
      </c>
      <c r="B317" s="204" t="s">
        <v>199</v>
      </c>
      <c r="C317" s="204" t="s">
        <v>32</v>
      </c>
      <c r="D317" s="204" t="s">
        <v>200</v>
      </c>
      <c r="E317" s="204" t="s">
        <v>201</v>
      </c>
      <c r="F317" s="205">
        <v>2016</v>
      </c>
      <c r="G317" s="204" t="s">
        <v>18</v>
      </c>
      <c r="H317" s="204" t="s">
        <v>19</v>
      </c>
      <c r="I317" s="206" t="s">
        <v>35</v>
      </c>
      <c r="J317" s="207">
        <v>13499001</v>
      </c>
      <c r="K317" s="210"/>
      <c r="L317" s="207"/>
    </row>
    <row r="318" spans="1:12" s="12" customFormat="1">
      <c r="A318" s="204" t="s">
        <v>890</v>
      </c>
      <c r="B318" s="204" t="s">
        <v>891</v>
      </c>
      <c r="C318" s="204" t="s">
        <v>23</v>
      </c>
      <c r="D318" s="204" t="s">
        <v>24</v>
      </c>
      <c r="E318" s="204" t="s">
        <v>24</v>
      </c>
      <c r="F318" s="205">
        <v>2015</v>
      </c>
      <c r="G318" s="204" t="s">
        <v>18</v>
      </c>
      <c r="H318" s="204" t="s">
        <v>19</v>
      </c>
      <c r="I318" s="206" t="s">
        <v>20</v>
      </c>
      <c r="J318" s="207">
        <v>7733885</v>
      </c>
      <c r="K318" s="208">
        <v>7880915</v>
      </c>
      <c r="L318" s="207">
        <v>7825455.5710000005</v>
      </c>
    </row>
    <row r="319" spans="1:12" s="12" customFormat="1">
      <c r="A319" s="204" t="s">
        <v>892</v>
      </c>
      <c r="B319" s="204" t="s">
        <v>893</v>
      </c>
      <c r="C319" s="204" t="s">
        <v>15</v>
      </c>
      <c r="D319" s="204" t="s">
        <v>363</v>
      </c>
      <c r="E319" s="204" t="s">
        <v>560</v>
      </c>
      <c r="F319" s="205">
        <v>2016</v>
      </c>
      <c r="G319" s="204" t="s">
        <v>120</v>
      </c>
      <c r="H319" s="204" t="s">
        <v>121</v>
      </c>
      <c r="I319" s="206" t="s">
        <v>20</v>
      </c>
      <c r="J319" s="207">
        <v>1</v>
      </c>
      <c r="K319" s="208">
        <v>2435001</v>
      </c>
      <c r="L319" s="207"/>
    </row>
    <row r="320" spans="1:12" s="12" customFormat="1">
      <c r="A320" s="204" t="s">
        <v>7374</v>
      </c>
      <c r="B320" s="204" t="s">
        <v>7375</v>
      </c>
      <c r="C320" s="204" t="s">
        <v>12</v>
      </c>
      <c r="D320" s="204" t="s">
        <v>321</v>
      </c>
      <c r="E320" s="204" t="s">
        <v>853</v>
      </c>
      <c r="F320" s="205">
        <v>2016</v>
      </c>
      <c r="G320" s="204" t="s">
        <v>58</v>
      </c>
      <c r="H320" s="204" t="s">
        <v>68</v>
      </c>
      <c r="I320" s="206" t="s">
        <v>20</v>
      </c>
      <c r="J320" s="207">
        <v>177271</v>
      </c>
      <c r="K320" s="208">
        <v>175329</v>
      </c>
      <c r="L320" s="207">
        <v>169329</v>
      </c>
    </row>
    <row r="321" spans="1:12" s="12" customFormat="1">
      <c r="A321" s="204" t="s">
        <v>894</v>
      </c>
      <c r="B321" s="204" t="s">
        <v>895</v>
      </c>
      <c r="C321" s="204" t="s">
        <v>15</v>
      </c>
      <c r="D321" s="204" t="s">
        <v>42</v>
      </c>
      <c r="E321" s="204" t="s">
        <v>686</v>
      </c>
      <c r="F321" s="205">
        <v>2016</v>
      </c>
      <c r="G321" s="204" t="s">
        <v>155</v>
      </c>
      <c r="H321" s="204" t="s">
        <v>155</v>
      </c>
      <c r="I321" s="206" t="s">
        <v>20</v>
      </c>
      <c r="J321" s="207">
        <v>556127</v>
      </c>
      <c r="K321" s="208">
        <v>556127</v>
      </c>
      <c r="L321" s="207">
        <v>135197.46100000001</v>
      </c>
    </row>
    <row r="322" spans="1:12" s="12" customFormat="1">
      <c r="A322" s="204" t="s">
        <v>10483</v>
      </c>
      <c r="B322" s="204" t="s">
        <v>10484</v>
      </c>
      <c r="C322" s="204" t="s">
        <v>130</v>
      </c>
      <c r="D322" s="204" t="s">
        <v>150</v>
      </c>
      <c r="E322" s="204" t="s">
        <v>215</v>
      </c>
      <c r="F322" s="205">
        <v>2015</v>
      </c>
      <c r="G322" s="204" t="s">
        <v>7</v>
      </c>
      <c r="H322" s="204" t="s">
        <v>212</v>
      </c>
      <c r="I322" s="206" t="s">
        <v>20</v>
      </c>
      <c r="J322" s="207">
        <v>301816</v>
      </c>
      <c r="K322" s="208">
        <v>300410</v>
      </c>
      <c r="L322" s="207">
        <v>299725</v>
      </c>
    </row>
    <row r="323" spans="1:12" s="12" customFormat="1">
      <c r="A323" s="204" t="s">
        <v>904</v>
      </c>
      <c r="B323" s="204" t="s">
        <v>905</v>
      </c>
      <c r="C323" s="204" t="s">
        <v>102</v>
      </c>
      <c r="D323" s="204"/>
      <c r="E323" s="204"/>
      <c r="F323" s="205">
        <v>2015</v>
      </c>
      <c r="G323" s="204" t="s">
        <v>18</v>
      </c>
      <c r="H323" s="204" t="s">
        <v>41</v>
      </c>
      <c r="I323" s="206" t="s">
        <v>20</v>
      </c>
      <c r="J323" s="207">
        <v>1959786</v>
      </c>
      <c r="K323" s="208">
        <v>1595000</v>
      </c>
      <c r="L323" s="207">
        <v>1593581</v>
      </c>
    </row>
    <row r="324" spans="1:12" s="12" customFormat="1">
      <c r="A324" s="204" t="s">
        <v>1530</v>
      </c>
      <c r="B324" s="204" t="s">
        <v>1531</v>
      </c>
      <c r="C324" s="204" t="s">
        <v>130</v>
      </c>
      <c r="D324" s="204" t="s">
        <v>150</v>
      </c>
      <c r="E324" s="204" t="s">
        <v>215</v>
      </c>
      <c r="F324" s="205">
        <v>2015</v>
      </c>
      <c r="G324" s="204" t="s">
        <v>26</v>
      </c>
      <c r="H324" s="204" t="s">
        <v>109</v>
      </c>
      <c r="I324" s="206" t="s">
        <v>20</v>
      </c>
      <c r="J324" s="207">
        <v>87215</v>
      </c>
      <c r="K324" s="208">
        <v>75478</v>
      </c>
      <c r="L324" s="207">
        <v>75477.444000000003</v>
      </c>
    </row>
    <row r="325" spans="1:12" s="12" customFormat="1">
      <c r="A325" s="204" t="s">
        <v>908</v>
      </c>
      <c r="B325" s="204" t="s">
        <v>909</v>
      </c>
      <c r="C325" s="204" t="s">
        <v>130</v>
      </c>
      <c r="D325" s="204" t="s">
        <v>134</v>
      </c>
      <c r="E325" s="204" t="s">
        <v>144</v>
      </c>
      <c r="F325" s="205">
        <v>2015</v>
      </c>
      <c r="G325" s="204" t="s">
        <v>26</v>
      </c>
      <c r="H325" s="204" t="s">
        <v>109</v>
      </c>
      <c r="I325" s="206" t="s">
        <v>20</v>
      </c>
      <c r="J325" s="207">
        <v>120510</v>
      </c>
      <c r="K325" s="208">
        <v>95148</v>
      </c>
      <c r="L325" s="207">
        <v>95146.85</v>
      </c>
    </row>
    <row r="326" spans="1:12" s="12" customFormat="1">
      <c r="A326" s="204" t="s">
        <v>202</v>
      </c>
      <c r="B326" s="204" t="s">
        <v>203</v>
      </c>
      <c r="C326" s="204" t="s">
        <v>130</v>
      </c>
      <c r="D326" s="204" t="s">
        <v>204</v>
      </c>
      <c r="E326" s="204" t="s">
        <v>205</v>
      </c>
      <c r="F326" s="205">
        <v>2016</v>
      </c>
      <c r="G326" s="204" t="s">
        <v>120</v>
      </c>
      <c r="H326" s="204" t="s">
        <v>121</v>
      </c>
      <c r="I326" s="206" t="s">
        <v>20</v>
      </c>
      <c r="J326" s="207">
        <v>41063</v>
      </c>
      <c r="K326" s="208">
        <v>32361</v>
      </c>
      <c r="L326" s="207">
        <v>32225</v>
      </c>
    </row>
    <row r="327" spans="1:12" s="12" customFormat="1">
      <c r="A327" s="204" t="s">
        <v>910</v>
      </c>
      <c r="B327" s="204" t="s">
        <v>911</v>
      </c>
      <c r="C327" s="204" t="s">
        <v>32</v>
      </c>
      <c r="D327" s="204" t="s">
        <v>200</v>
      </c>
      <c r="E327" s="204" t="s">
        <v>201</v>
      </c>
      <c r="F327" s="205">
        <v>2016</v>
      </c>
      <c r="G327" s="204" t="s">
        <v>30</v>
      </c>
      <c r="H327" s="204" t="s">
        <v>34</v>
      </c>
      <c r="I327" s="206" t="s">
        <v>20</v>
      </c>
      <c r="J327" s="207">
        <v>56000</v>
      </c>
      <c r="K327" s="208">
        <v>20061</v>
      </c>
      <c r="L327" s="207">
        <v>20061.495999999999</v>
      </c>
    </row>
    <row r="328" spans="1:12" s="12" customFormat="1">
      <c r="A328" s="204" t="s">
        <v>912</v>
      </c>
      <c r="B328" s="204" t="s">
        <v>913</v>
      </c>
      <c r="C328" s="204" t="s">
        <v>38</v>
      </c>
      <c r="D328" s="204" t="s">
        <v>73</v>
      </c>
      <c r="E328" s="204" t="s">
        <v>73</v>
      </c>
      <c r="F328" s="205">
        <v>2015</v>
      </c>
      <c r="G328" s="204" t="s">
        <v>242</v>
      </c>
      <c r="H328" s="204" t="s">
        <v>243</v>
      </c>
      <c r="I328" s="206" t="s">
        <v>20</v>
      </c>
      <c r="J328" s="207">
        <v>1</v>
      </c>
      <c r="K328" s="210"/>
      <c r="L328" s="207"/>
    </row>
    <row r="329" spans="1:12" s="12" customFormat="1">
      <c r="A329" s="204" t="s">
        <v>1534</v>
      </c>
      <c r="B329" s="204" t="s">
        <v>1535</v>
      </c>
      <c r="C329" s="204" t="s">
        <v>12</v>
      </c>
      <c r="D329" s="204" t="s">
        <v>360</v>
      </c>
      <c r="E329" s="204" t="s">
        <v>645</v>
      </c>
      <c r="F329" s="205">
        <v>2016</v>
      </c>
      <c r="G329" s="204" t="s">
        <v>30</v>
      </c>
      <c r="H329" s="204" t="s">
        <v>34</v>
      </c>
      <c r="I329" s="206" t="s">
        <v>20</v>
      </c>
      <c r="J329" s="207">
        <v>37409</v>
      </c>
      <c r="K329" s="208">
        <v>12000</v>
      </c>
      <c r="L329" s="207"/>
    </row>
    <row r="330" spans="1:12" s="12" customFormat="1">
      <c r="A330" s="204" t="s">
        <v>206</v>
      </c>
      <c r="B330" s="204" t="s">
        <v>207</v>
      </c>
      <c r="C330" s="204" t="s">
        <v>130</v>
      </c>
      <c r="D330" s="204" t="s">
        <v>134</v>
      </c>
      <c r="E330" s="204" t="s">
        <v>192</v>
      </c>
      <c r="F330" s="205">
        <v>2016</v>
      </c>
      <c r="G330" s="204" t="s">
        <v>48</v>
      </c>
      <c r="H330" s="204" t="s">
        <v>63</v>
      </c>
      <c r="I330" s="206" t="s">
        <v>20</v>
      </c>
      <c r="J330" s="207">
        <v>116060</v>
      </c>
      <c r="K330" s="208">
        <v>95207</v>
      </c>
      <c r="L330" s="207">
        <v>81708.555999999997</v>
      </c>
    </row>
    <row r="331" spans="1:12" s="12" customFormat="1">
      <c r="A331" s="204" t="s">
        <v>916</v>
      </c>
      <c r="B331" s="204" t="s">
        <v>917</v>
      </c>
      <c r="C331" s="204" t="s">
        <v>145</v>
      </c>
      <c r="D331" s="204" t="s">
        <v>415</v>
      </c>
      <c r="E331" s="204" t="s">
        <v>416</v>
      </c>
      <c r="F331" s="205">
        <v>2015</v>
      </c>
      <c r="G331" s="204" t="s">
        <v>18</v>
      </c>
      <c r="H331" s="204" t="s">
        <v>19</v>
      </c>
      <c r="I331" s="206" t="s">
        <v>20</v>
      </c>
      <c r="J331" s="207">
        <v>3086160</v>
      </c>
      <c r="K331" s="208">
        <v>432914</v>
      </c>
      <c r="L331" s="207">
        <v>432913.15100000001</v>
      </c>
    </row>
    <row r="332" spans="1:12" s="12" customFormat="1">
      <c r="A332" s="204" t="s">
        <v>918</v>
      </c>
      <c r="B332" s="204" t="s">
        <v>919</v>
      </c>
      <c r="C332" s="204" t="s">
        <v>60</v>
      </c>
      <c r="D332" s="204"/>
      <c r="E332" s="204"/>
      <c r="F332" s="205">
        <v>2015</v>
      </c>
      <c r="G332" s="204" t="s">
        <v>18</v>
      </c>
      <c r="H332" s="204" t="s">
        <v>19</v>
      </c>
      <c r="I332" s="206" t="s">
        <v>20</v>
      </c>
      <c r="J332" s="207">
        <v>265000</v>
      </c>
      <c r="K332" s="208">
        <v>326230</v>
      </c>
      <c r="L332" s="207">
        <v>326219.636</v>
      </c>
    </row>
    <row r="333" spans="1:12" s="12" customFormat="1">
      <c r="A333" s="204" t="s">
        <v>2801</v>
      </c>
      <c r="B333" s="204" t="s">
        <v>2802</v>
      </c>
      <c r="C333" s="204" t="s">
        <v>60</v>
      </c>
      <c r="D333" s="204" t="s">
        <v>97</v>
      </c>
      <c r="E333" s="204" t="s">
        <v>170</v>
      </c>
      <c r="F333" s="205">
        <v>2016</v>
      </c>
      <c r="G333" s="204" t="s">
        <v>26</v>
      </c>
      <c r="H333" s="204" t="s">
        <v>109</v>
      </c>
      <c r="I333" s="206" t="s">
        <v>20</v>
      </c>
      <c r="J333" s="207">
        <v>7906</v>
      </c>
      <c r="K333" s="208">
        <v>7820</v>
      </c>
      <c r="L333" s="207"/>
    </row>
    <row r="334" spans="1:12" s="12" customFormat="1">
      <c r="A334" s="204" t="s">
        <v>922</v>
      </c>
      <c r="B334" s="204" t="s">
        <v>923</v>
      </c>
      <c r="C334" s="204" t="s">
        <v>5</v>
      </c>
      <c r="D334" s="204"/>
      <c r="E334" s="204"/>
      <c r="F334" s="205">
        <v>2015</v>
      </c>
      <c r="G334" s="204" t="s">
        <v>18</v>
      </c>
      <c r="H334" s="204" t="s">
        <v>41</v>
      </c>
      <c r="I334" s="206" t="s">
        <v>20</v>
      </c>
      <c r="J334" s="207">
        <v>143000</v>
      </c>
      <c r="K334" s="208">
        <v>33000</v>
      </c>
      <c r="L334" s="207">
        <v>32590.982</v>
      </c>
    </row>
    <row r="335" spans="1:12" s="12" customFormat="1">
      <c r="A335" s="204" t="s">
        <v>924</v>
      </c>
      <c r="B335" s="204" t="s">
        <v>925</v>
      </c>
      <c r="C335" s="204" t="s">
        <v>130</v>
      </c>
      <c r="D335" s="204" t="s">
        <v>134</v>
      </c>
      <c r="E335" s="204" t="s">
        <v>729</v>
      </c>
      <c r="F335" s="205">
        <v>2016</v>
      </c>
      <c r="G335" s="204" t="s">
        <v>120</v>
      </c>
      <c r="H335" s="204" t="s">
        <v>121</v>
      </c>
      <c r="I335" s="206" t="s">
        <v>20</v>
      </c>
      <c r="J335" s="207">
        <v>376272</v>
      </c>
      <c r="K335" s="208">
        <v>391705</v>
      </c>
      <c r="L335" s="207">
        <v>310630.15500000003</v>
      </c>
    </row>
    <row r="336" spans="1:12" s="12" customFormat="1">
      <c r="A336" s="204" t="s">
        <v>1538</v>
      </c>
      <c r="B336" s="204" t="s">
        <v>1539</v>
      </c>
      <c r="C336" s="204" t="s">
        <v>127</v>
      </c>
      <c r="D336" s="204" t="s">
        <v>177</v>
      </c>
      <c r="E336" s="204" t="s">
        <v>1540</v>
      </c>
      <c r="F336" s="205">
        <v>2016</v>
      </c>
      <c r="G336" s="204" t="s">
        <v>7</v>
      </c>
      <c r="H336" s="204" t="s">
        <v>485</v>
      </c>
      <c r="I336" s="206" t="s">
        <v>20</v>
      </c>
      <c r="J336" s="207">
        <v>112</v>
      </c>
      <c r="K336" s="208">
        <v>110</v>
      </c>
      <c r="L336" s="207"/>
    </row>
    <row r="337" spans="1:12" s="12" customFormat="1">
      <c r="A337" s="204" t="s">
        <v>1541</v>
      </c>
      <c r="B337" s="204" t="s">
        <v>1542</v>
      </c>
      <c r="C337" s="204" t="s">
        <v>5</v>
      </c>
      <c r="D337" s="204" t="s">
        <v>266</v>
      </c>
      <c r="E337" s="204" t="s">
        <v>1543</v>
      </c>
      <c r="F337" s="205">
        <v>2016</v>
      </c>
      <c r="G337" s="204" t="s">
        <v>48</v>
      </c>
      <c r="H337" s="204" t="s">
        <v>63</v>
      </c>
      <c r="I337" s="206" t="s">
        <v>20</v>
      </c>
      <c r="J337" s="207">
        <v>460728</v>
      </c>
      <c r="K337" s="208">
        <v>428542</v>
      </c>
      <c r="L337" s="207">
        <v>428541.908</v>
      </c>
    </row>
    <row r="338" spans="1:12" s="12" customFormat="1">
      <c r="A338" s="204" t="s">
        <v>2803</v>
      </c>
      <c r="B338" s="204" t="s">
        <v>2804</v>
      </c>
      <c r="C338" s="204" t="s">
        <v>38</v>
      </c>
      <c r="D338" s="204" t="s">
        <v>39</v>
      </c>
      <c r="E338" s="204" t="s">
        <v>604</v>
      </c>
      <c r="F338" s="205">
        <v>2015</v>
      </c>
      <c r="G338" s="204" t="s">
        <v>30</v>
      </c>
      <c r="H338" s="204" t="s">
        <v>225</v>
      </c>
      <c r="I338" s="206" t="s">
        <v>20</v>
      </c>
      <c r="J338" s="207">
        <v>3415004</v>
      </c>
      <c r="K338" s="208">
        <v>3319941</v>
      </c>
      <c r="L338" s="207">
        <v>3319939.3790000002</v>
      </c>
    </row>
    <row r="339" spans="1:12" s="12" customFormat="1">
      <c r="A339" s="204" t="s">
        <v>930</v>
      </c>
      <c r="B339" s="204" t="s">
        <v>931</v>
      </c>
      <c r="C339" s="204" t="s">
        <v>5</v>
      </c>
      <c r="D339" s="204"/>
      <c r="E339" s="204"/>
      <c r="F339" s="205">
        <v>2015</v>
      </c>
      <c r="G339" s="204" t="s">
        <v>18</v>
      </c>
      <c r="H339" s="204" t="s">
        <v>41</v>
      </c>
      <c r="I339" s="206" t="s">
        <v>20</v>
      </c>
      <c r="J339" s="207">
        <v>164000</v>
      </c>
      <c r="K339" s="208">
        <v>163020</v>
      </c>
      <c r="L339" s="207">
        <v>162205.842</v>
      </c>
    </row>
    <row r="340" spans="1:12" s="12" customFormat="1">
      <c r="A340" s="204" t="s">
        <v>932</v>
      </c>
      <c r="B340" s="204" t="s">
        <v>933</v>
      </c>
      <c r="C340" s="204" t="s">
        <v>130</v>
      </c>
      <c r="D340" s="204" t="s">
        <v>150</v>
      </c>
      <c r="E340" s="204" t="s">
        <v>154</v>
      </c>
      <c r="F340" s="205">
        <v>2016</v>
      </c>
      <c r="G340" s="204" t="s">
        <v>185</v>
      </c>
      <c r="H340" s="204" t="s">
        <v>186</v>
      </c>
      <c r="I340" s="206" t="s">
        <v>20</v>
      </c>
      <c r="J340" s="207">
        <v>2295097</v>
      </c>
      <c r="K340" s="208">
        <v>2008256</v>
      </c>
      <c r="L340" s="207">
        <v>1774819.4939999999</v>
      </c>
    </row>
    <row r="341" spans="1:12" s="12" customFormat="1">
      <c r="A341" s="204" t="s">
        <v>934</v>
      </c>
      <c r="B341" s="204" t="s">
        <v>935</v>
      </c>
      <c r="C341" s="204" t="s">
        <v>414</v>
      </c>
      <c r="D341" s="204"/>
      <c r="E341" s="204"/>
      <c r="F341" s="205">
        <v>2015</v>
      </c>
      <c r="G341" s="204" t="s">
        <v>18</v>
      </c>
      <c r="H341" s="204" t="s">
        <v>41</v>
      </c>
      <c r="I341" s="206" t="s">
        <v>20</v>
      </c>
      <c r="J341" s="207">
        <v>22000</v>
      </c>
      <c r="K341" s="208">
        <v>19920</v>
      </c>
      <c r="L341" s="207">
        <v>19911.253000000001</v>
      </c>
    </row>
    <row r="342" spans="1:12" s="12" customFormat="1">
      <c r="A342" s="204" t="s">
        <v>6269</v>
      </c>
      <c r="B342" s="204" t="s">
        <v>6270</v>
      </c>
      <c r="C342" s="204" t="s">
        <v>60</v>
      </c>
      <c r="D342" s="204" t="s">
        <v>97</v>
      </c>
      <c r="E342" s="204" t="s">
        <v>393</v>
      </c>
      <c r="F342" s="205">
        <v>2016</v>
      </c>
      <c r="G342" s="204" t="s">
        <v>30</v>
      </c>
      <c r="H342" s="204" t="s">
        <v>225</v>
      </c>
      <c r="I342" s="206" t="s">
        <v>20</v>
      </c>
      <c r="J342" s="207">
        <v>629673</v>
      </c>
      <c r="K342" s="208">
        <v>29785</v>
      </c>
      <c r="L342" s="207">
        <v>19672.888999999999</v>
      </c>
    </row>
    <row r="343" spans="1:12" s="12" customFormat="1">
      <c r="A343" s="204" t="s">
        <v>1553</v>
      </c>
      <c r="B343" s="204" t="s">
        <v>1554</v>
      </c>
      <c r="C343" s="204" t="s">
        <v>130</v>
      </c>
      <c r="D343" s="204" t="s">
        <v>150</v>
      </c>
      <c r="E343" s="204" t="s">
        <v>181</v>
      </c>
      <c r="F343" s="205">
        <v>2016</v>
      </c>
      <c r="G343" s="204" t="s">
        <v>120</v>
      </c>
      <c r="H343" s="204" t="s">
        <v>121</v>
      </c>
      <c r="I343" s="206" t="s">
        <v>20</v>
      </c>
      <c r="J343" s="207">
        <v>191784</v>
      </c>
      <c r="K343" s="208">
        <v>197475</v>
      </c>
      <c r="L343" s="207">
        <v>156174.546</v>
      </c>
    </row>
    <row r="344" spans="1:12" s="12" customFormat="1">
      <c r="A344" s="204" t="s">
        <v>1557</v>
      </c>
      <c r="B344" s="204" t="s">
        <v>1558</v>
      </c>
      <c r="C344" s="204" t="s">
        <v>5</v>
      </c>
      <c r="D344" s="204" t="s">
        <v>266</v>
      </c>
      <c r="E344" s="204" t="s">
        <v>787</v>
      </c>
      <c r="F344" s="205">
        <v>2016</v>
      </c>
      <c r="G344" s="204" t="s">
        <v>26</v>
      </c>
      <c r="H344" s="204" t="s">
        <v>109</v>
      </c>
      <c r="I344" s="206" t="s">
        <v>20</v>
      </c>
      <c r="J344" s="207">
        <v>271555</v>
      </c>
      <c r="K344" s="208">
        <v>3</v>
      </c>
      <c r="L344" s="207"/>
    </row>
    <row r="345" spans="1:12" s="12" customFormat="1">
      <c r="A345" s="204" t="s">
        <v>940</v>
      </c>
      <c r="B345" s="204" t="s">
        <v>941</v>
      </c>
      <c r="C345" s="204" t="s">
        <v>127</v>
      </c>
      <c r="D345" s="204" t="s">
        <v>138</v>
      </c>
      <c r="E345" s="204" t="s">
        <v>942</v>
      </c>
      <c r="F345" s="205">
        <v>2016</v>
      </c>
      <c r="G345" s="204" t="s">
        <v>7</v>
      </c>
      <c r="H345" s="204" t="s">
        <v>212</v>
      </c>
      <c r="I345" s="206" t="s">
        <v>20</v>
      </c>
      <c r="J345" s="207">
        <v>1069874</v>
      </c>
      <c r="K345" s="208">
        <v>1069874</v>
      </c>
      <c r="L345" s="207">
        <v>1053465</v>
      </c>
    </row>
    <row r="346" spans="1:12" s="12" customFormat="1">
      <c r="A346" s="204" t="s">
        <v>943</v>
      </c>
      <c r="B346" s="204" t="s">
        <v>944</v>
      </c>
      <c r="C346" s="204" t="s">
        <v>130</v>
      </c>
      <c r="D346" s="204" t="s">
        <v>204</v>
      </c>
      <c r="E346" s="204" t="s">
        <v>349</v>
      </c>
      <c r="F346" s="205">
        <v>2016</v>
      </c>
      <c r="G346" s="204" t="s">
        <v>120</v>
      </c>
      <c r="H346" s="204" t="s">
        <v>121</v>
      </c>
      <c r="I346" s="206" t="s">
        <v>20</v>
      </c>
      <c r="J346" s="207">
        <v>224559</v>
      </c>
      <c r="K346" s="208">
        <v>124751</v>
      </c>
      <c r="L346" s="207">
        <v>124391</v>
      </c>
    </row>
    <row r="347" spans="1:12" s="12" customFormat="1">
      <c r="A347" s="204" t="s">
        <v>947</v>
      </c>
      <c r="B347" s="204" t="s">
        <v>948</v>
      </c>
      <c r="C347" s="204" t="s">
        <v>78</v>
      </c>
      <c r="D347" s="204" t="s">
        <v>79</v>
      </c>
      <c r="E347" s="204" t="s">
        <v>79</v>
      </c>
      <c r="F347" s="205">
        <v>2015</v>
      </c>
      <c r="G347" s="204" t="s">
        <v>18</v>
      </c>
      <c r="H347" s="204" t="s">
        <v>19</v>
      </c>
      <c r="I347" s="206" t="s">
        <v>20</v>
      </c>
      <c r="J347" s="207">
        <v>700785</v>
      </c>
      <c r="K347" s="208">
        <v>464451</v>
      </c>
      <c r="L347" s="207">
        <v>438394.52799999999</v>
      </c>
    </row>
    <row r="348" spans="1:12" s="12" customFormat="1">
      <c r="A348" s="204" t="s">
        <v>2805</v>
      </c>
      <c r="B348" s="204" t="s">
        <v>2806</v>
      </c>
      <c r="C348" s="204" t="s">
        <v>195</v>
      </c>
      <c r="D348" s="204" t="s">
        <v>196</v>
      </c>
      <c r="E348" s="204" t="s">
        <v>224</v>
      </c>
      <c r="F348" s="205">
        <v>2016</v>
      </c>
      <c r="G348" s="204" t="s">
        <v>26</v>
      </c>
      <c r="H348" s="204" t="s">
        <v>168</v>
      </c>
      <c r="I348" s="206" t="s">
        <v>20</v>
      </c>
      <c r="J348" s="207">
        <v>726001</v>
      </c>
      <c r="K348" s="207">
        <v>308865</v>
      </c>
      <c r="L348" s="207">
        <v>19689</v>
      </c>
    </row>
    <row r="349" spans="1:12" s="12" customFormat="1">
      <c r="A349" s="204" t="s">
        <v>951</v>
      </c>
      <c r="B349" s="204" t="s">
        <v>952</v>
      </c>
      <c r="C349" s="204" t="s">
        <v>210</v>
      </c>
      <c r="D349" s="204" t="s">
        <v>219</v>
      </c>
      <c r="E349" s="204" t="s">
        <v>352</v>
      </c>
      <c r="F349" s="205">
        <v>2016</v>
      </c>
      <c r="G349" s="204" t="s">
        <v>7</v>
      </c>
      <c r="H349" s="204" t="s">
        <v>95</v>
      </c>
      <c r="I349" s="206" t="s">
        <v>20</v>
      </c>
      <c r="J349" s="207">
        <v>170455</v>
      </c>
      <c r="K349" s="208">
        <v>161390</v>
      </c>
      <c r="L349" s="207">
        <v>161389.45199999999</v>
      </c>
    </row>
    <row r="350" spans="1:12" s="12" customFormat="1">
      <c r="A350" s="204" t="s">
        <v>953</v>
      </c>
      <c r="B350" s="204" t="s">
        <v>954</v>
      </c>
      <c r="C350" s="204" t="s">
        <v>38</v>
      </c>
      <c r="D350" s="204" t="s">
        <v>66</v>
      </c>
      <c r="E350" s="204" t="s">
        <v>559</v>
      </c>
      <c r="F350" s="205">
        <v>2015</v>
      </c>
      <c r="G350" s="204" t="s">
        <v>18</v>
      </c>
      <c r="H350" s="204" t="s">
        <v>41</v>
      </c>
      <c r="I350" s="206" t="s">
        <v>20</v>
      </c>
      <c r="J350" s="207">
        <v>6689000</v>
      </c>
      <c r="K350" s="208">
        <v>6689000</v>
      </c>
      <c r="L350" s="207">
        <v>6685685.4110000003</v>
      </c>
    </row>
    <row r="351" spans="1:12" s="12" customFormat="1">
      <c r="A351" s="204" t="s">
        <v>955</v>
      </c>
      <c r="B351" s="204" t="s">
        <v>10827</v>
      </c>
      <c r="C351" s="204" t="s">
        <v>414</v>
      </c>
      <c r="D351" s="204" t="s">
        <v>10794</v>
      </c>
      <c r="E351" s="204"/>
      <c r="F351" s="205">
        <v>2016</v>
      </c>
      <c r="G351" s="204" t="s">
        <v>7</v>
      </c>
      <c r="H351" s="204" t="s">
        <v>8</v>
      </c>
      <c r="I351" s="206" t="s">
        <v>20</v>
      </c>
      <c r="J351" s="207">
        <v>7689419</v>
      </c>
      <c r="K351" s="208">
        <v>7937223</v>
      </c>
      <c r="L351" s="207">
        <v>7709727.9119999995</v>
      </c>
    </row>
    <row r="352" spans="1:12" s="12" customFormat="1">
      <c r="A352" s="204" t="s">
        <v>956</v>
      </c>
      <c r="B352" s="204" t="s">
        <v>957</v>
      </c>
      <c r="C352" s="204" t="s">
        <v>78</v>
      </c>
      <c r="D352" s="204" t="s">
        <v>79</v>
      </c>
      <c r="E352" s="204" t="s">
        <v>10818</v>
      </c>
      <c r="F352" s="205">
        <v>2016</v>
      </c>
      <c r="G352" s="204" t="s">
        <v>185</v>
      </c>
      <c r="H352" s="204" t="s">
        <v>186</v>
      </c>
      <c r="I352" s="206" t="s">
        <v>20</v>
      </c>
      <c r="J352" s="207">
        <v>792796</v>
      </c>
      <c r="K352" s="208">
        <v>751109</v>
      </c>
      <c r="L352" s="207">
        <v>744353.43400000001</v>
      </c>
    </row>
    <row r="353" spans="1:12" s="12" customFormat="1">
      <c r="A353" s="204" t="s">
        <v>2813</v>
      </c>
      <c r="B353" s="204" t="s">
        <v>2814</v>
      </c>
      <c r="C353" s="204" t="s">
        <v>195</v>
      </c>
      <c r="D353" s="204" t="s">
        <v>196</v>
      </c>
      <c r="E353" s="204" t="s">
        <v>1267</v>
      </c>
      <c r="F353" s="205">
        <v>2015</v>
      </c>
      <c r="G353" s="204" t="s">
        <v>26</v>
      </c>
      <c r="H353" s="204" t="s">
        <v>1159</v>
      </c>
      <c r="I353" s="206" t="s">
        <v>20</v>
      </c>
      <c r="J353" s="207">
        <v>1598225</v>
      </c>
      <c r="K353" s="210"/>
      <c r="L353" s="207"/>
    </row>
    <row r="354" spans="1:12" s="12" customFormat="1">
      <c r="A354" s="204" t="s">
        <v>6543</v>
      </c>
      <c r="B354" s="204" t="s">
        <v>6544</v>
      </c>
      <c r="C354" s="204" t="s">
        <v>127</v>
      </c>
      <c r="D354" s="204" t="s">
        <v>138</v>
      </c>
      <c r="E354" s="204" t="s">
        <v>138</v>
      </c>
      <c r="F354" s="205">
        <v>2015</v>
      </c>
      <c r="G354" s="204" t="s">
        <v>7</v>
      </c>
      <c r="H354" s="204" t="s">
        <v>8</v>
      </c>
      <c r="I354" s="206" t="s">
        <v>20</v>
      </c>
      <c r="J354" s="207">
        <v>0</v>
      </c>
      <c r="K354" s="210"/>
      <c r="L354" s="207"/>
    </row>
    <row r="355" spans="1:12" s="12" customFormat="1">
      <c r="A355" s="204" t="s">
        <v>960</v>
      </c>
      <c r="B355" s="204" t="s">
        <v>961</v>
      </c>
      <c r="C355" s="204" t="s">
        <v>60</v>
      </c>
      <c r="D355" s="204" t="s">
        <v>61</v>
      </c>
      <c r="E355" s="204" t="s">
        <v>962</v>
      </c>
      <c r="F355" s="205">
        <v>2016</v>
      </c>
      <c r="G355" s="204" t="s">
        <v>26</v>
      </c>
      <c r="H355" s="204" t="s">
        <v>109</v>
      </c>
      <c r="I355" s="206" t="s">
        <v>20</v>
      </c>
      <c r="J355" s="207">
        <v>17000</v>
      </c>
      <c r="K355" s="208">
        <v>17000</v>
      </c>
      <c r="L355" s="207">
        <v>17000</v>
      </c>
    </row>
    <row r="356" spans="1:12" s="12" customFormat="1">
      <c r="A356" s="204" t="s">
        <v>963</v>
      </c>
      <c r="B356" s="204" t="s">
        <v>964</v>
      </c>
      <c r="C356" s="204" t="s">
        <v>38</v>
      </c>
      <c r="D356" s="204" t="s">
        <v>66</v>
      </c>
      <c r="E356" s="204"/>
      <c r="F356" s="205">
        <v>2015</v>
      </c>
      <c r="G356" s="204" t="s">
        <v>18</v>
      </c>
      <c r="H356" s="204" t="s">
        <v>41</v>
      </c>
      <c r="I356" s="206" t="s">
        <v>20</v>
      </c>
      <c r="J356" s="207">
        <v>3507</v>
      </c>
      <c r="K356" s="208">
        <v>3080</v>
      </c>
      <c r="L356" s="207">
        <v>3072.4679999999998</v>
      </c>
    </row>
    <row r="357" spans="1:12" s="12" customFormat="1">
      <c r="A357" s="204" t="s">
        <v>2840</v>
      </c>
      <c r="B357" s="204" t="s">
        <v>2841</v>
      </c>
      <c r="C357" s="204" t="s">
        <v>60</v>
      </c>
      <c r="D357" s="204" t="s">
        <v>97</v>
      </c>
      <c r="E357" s="204" t="s">
        <v>965</v>
      </c>
      <c r="F357" s="205">
        <v>2016</v>
      </c>
      <c r="G357" s="204" t="s">
        <v>26</v>
      </c>
      <c r="H357" s="204" t="s">
        <v>109</v>
      </c>
      <c r="I357" s="206" t="s">
        <v>20</v>
      </c>
      <c r="J357" s="207">
        <v>90365</v>
      </c>
      <c r="K357" s="208">
        <v>13367</v>
      </c>
      <c r="L357" s="207">
        <v>13365</v>
      </c>
    </row>
    <row r="358" spans="1:12" s="12" customFormat="1">
      <c r="A358" s="204" t="s">
        <v>7376</v>
      </c>
      <c r="B358" s="204" t="s">
        <v>7377</v>
      </c>
      <c r="C358" s="204" t="s">
        <v>414</v>
      </c>
      <c r="D358" s="204"/>
      <c r="E358" s="204"/>
      <c r="F358" s="205">
        <v>2015</v>
      </c>
      <c r="G358" s="204" t="s">
        <v>185</v>
      </c>
      <c r="H358" s="204" t="s">
        <v>186</v>
      </c>
      <c r="I358" s="206" t="s">
        <v>20</v>
      </c>
      <c r="J358" s="207">
        <v>543643</v>
      </c>
      <c r="K358" s="208">
        <v>839835</v>
      </c>
      <c r="L358" s="207"/>
    </row>
    <row r="359" spans="1:12" s="12" customFormat="1">
      <c r="A359" s="204" t="s">
        <v>971</v>
      </c>
      <c r="B359" s="204" t="s">
        <v>972</v>
      </c>
      <c r="C359" s="204" t="s">
        <v>32</v>
      </c>
      <c r="D359" s="204" t="s">
        <v>33</v>
      </c>
      <c r="E359" s="204" t="s">
        <v>489</v>
      </c>
      <c r="F359" s="205">
        <v>2015</v>
      </c>
      <c r="G359" s="204" t="s">
        <v>185</v>
      </c>
      <c r="H359" s="204" t="s">
        <v>186</v>
      </c>
      <c r="I359" s="206" t="s">
        <v>20</v>
      </c>
      <c r="J359" s="207">
        <v>10717</v>
      </c>
      <c r="K359" s="208">
        <v>104993</v>
      </c>
      <c r="L359" s="207"/>
    </row>
    <row r="360" spans="1:12" s="12" customFormat="1">
      <c r="A360" s="204" t="s">
        <v>973</v>
      </c>
      <c r="B360" s="204" t="s">
        <v>974</v>
      </c>
      <c r="C360" s="204" t="s">
        <v>5</v>
      </c>
      <c r="D360" s="204" t="s">
        <v>257</v>
      </c>
      <c r="E360" s="204" t="s">
        <v>739</v>
      </c>
      <c r="F360" s="205">
        <v>2015</v>
      </c>
      <c r="G360" s="204" t="s">
        <v>185</v>
      </c>
      <c r="H360" s="204" t="s">
        <v>186</v>
      </c>
      <c r="I360" s="206" t="s">
        <v>20</v>
      </c>
      <c r="J360" s="207">
        <v>2388444</v>
      </c>
      <c r="K360" s="208">
        <v>2727125</v>
      </c>
      <c r="L360" s="207">
        <v>2722936.7289999998</v>
      </c>
    </row>
    <row r="361" spans="1:12" s="12" customFormat="1">
      <c r="A361" s="204" t="s">
        <v>10191</v>
      </c>
      <c r="B361" s="204" t="s">
        <v>10192</v>
      </c>
      <c r="C361" s="204" t="s">
        <v>60</v>
      </c>
      <c r="D361" s="204" t="s">
        <v>97</v>
      </c>
      <c r="E361" s="204" t="s">
        <v>336</v>
      </c>
      <c r="F361" s="205">
        <v>2015</v>
      </c>
      <c r="G361" s="204" t="s">
        <v>185</v>
      </c>
      <c r="H361" s="204" t="s">
        <v>186</v>
      </c>
      <c r="I361" s="206" t="s">
        <v>20</v>
      </c>
      <c r="J361" s="207">
        <v>104600</v>
      </c>
      <c r="K361" s="207">
        <v>103000</v>
      </c>
      <c r="L361" s="207">
        <v>100000</v>
      </c>
    </row>
    <row r="362" spans="1:12" s="12" customFormat="1">
      <c r="A362" s="204" t="s">
        <v>975</v>
      </c>
      <c r="B362" s="204" t="s">
        <v>976</v>
      </c>
      <c r="C362" s="204" t="s">
        <v>12</v>
      </c>
      <c r="D362" s="204" t="s">
        <v>13</v>
      </c>
      <c r="E362" s="204" t="s">
        <v>13</v>
      </c>
      <c r="F362" s="205">
        <v>2015</v>
      </c>
      <c r="G362" s="204" t="s">
        <v>185</v>
      </c>
      <c r="H362" s="204" t="s">
        <v>186</v>
      </c>
      <c r="I362" s="206" t="s">
        <v>20</v>
      </c>
      <c r="J362" s="207">
        <v>3704</v>
      </c>
      <c r="K362" s="208">
        <v>3845</v>
      </c>
      <c r="L362" s="207">
        <v>3806.453</v>
      </c>
    </row>
    <row r="363" spans="1:12" s="12" customFormat="1">
      <c r="A363" s="204" t="s">
        <v>977</v>
      </c>
      <c r="B363" s="204" t="s">
        <v>978</v>
      </c>
      <c r="C363" s="204" t="s">
        <v>78</v>
      </c>
      <c r="D363" s="204" t="s">
        <v>79</v>
      </c>
      <c r="E363" s="204" t="s">
        <v>10818</v>
      </c>
      <c r="F363" s="205">
        <v>2016</v>
      </c>
      <c r="G363" s="204" t="s">
        <v>185</v>
      </c>
      <c r="H363" s="204" t="s">
        <v>186</v>
      </c>
      <c r="I363" s="206" t="s">
        <v>20</v>
      </c>
      <c r="J363" s="207">
        <v>10658</v>
      </c>
      <c r="K363" s="208">
        <v>18882</v>
      </c>
      <c r="L363" s="207">
        <v>2000</v>
      </c>
    </row>
    <row r="364" spans="1:12" s="12" customFormat="1">
      <c r="A364" s="204" t="s">
        <v>979</v>
      </c>
      <c r="B364" s="204" t="s">
        <v>980</v>
      </c>
      <c r="C364" s="204" t="s">
        <v>12</v>
      </c>
      <c r="D364" s="204" t="s">
        <v>321</v>
      </c>
      <c r="E364" s="204" t="s">
        <v>745</v>
      </c>
      <c r="F364" s="205">
        <v>2015</v>
      </c>
      <c r="G364" s="204" t="s">
        <v>185</v>
      </c>
      <c r="H364" s="204" t="s">
        <v>186</v>
      </c>
      <c r="I364" s="206" t="s">
        <v>20</v>
      </c>
      <c r="J364" s="207">
        <v>76928</v>
      </c>
      <c r="K364" s="208">
        <v>178483</v>
      </c>
      <c r="L364" s="207">
        <v>70886.865000000005</v>
      </c>
    </row>
    <row r="365" spans="1:12" s="12" customFormat="1">
      <c r="A365" s="204" t="s">
        <v>981</v>
      </c>
      <c r="B365" s="204" t="s">
        <v>982</v>
      </c>
      <c r="C365" s="204" t="s">
        <v>145</v>
      </c>
      <c r="D365" s="204" t="s">
        <v>233</v>
      </c>
      <c r="E365" s="204" t="s">
        <v>983</v>
      </c>
      <c r="F365" s="205">
        <v>2015</v>
      </c>
      <c r="G365" s="204" t="s">
        <v>185</v>
      </c>
      <c r="H365" s="204" t="s">
        <v>186</v>
      </c>
      <c r="I365" s="206" t="s">
        <v>20</v>
      </c>
      <c r="J365" s="207">
        <v>41043</v>
      </c>
      <c r="K365" s="208">
        <v>205583</v>
      </c>
      <c r="L365" s="207">
        <v>7350</v>
      </c>
    </row>
    <row r="366" spans="1:12" s="12" customFormat="1">
      <c r="A366" s="204" t="s">
        <v>10828</v>
      </c>
      <c r="B366" s="204" t="s">
        <v>10829</v>
      </c>
      <c r="C366" s="204" t="s">
        <v>102</v>
      </c>
      <c r="D366" s="204" t="s">
        <v>103</v>
      </c>
      <c r="E366" s="204" t="s">
        <v>1185</v>
      </c>
      <c r="F366" s="205">
        <v>2015</v>
      </c>
      <c r="G366" s="204" t="s">
        <v>120</v>
      </c>
      <c r="H366" s="204" t="s">
        <v>121</v>
      </c>
      <c r="I366" s="206" t="s">
        <v>20</v>
      </c>
      <c r="J366" s="207">
        <v>177290</v>
      </c>
      <c r="K366" s="208">
        <v>106342</v>
      </c>
      <c r="L366" s="207">
        <v>105579.768</v>
      </c>
    </row>
    <row r="367" spans="1:12" s="12" customFormat="1">
      <c r="A367" s="204" t="s">
        <v>991</v>
      </c>
      <c r="B367" s="204" t="s">
        <v>992</v>
      </c>
      <c r="C367" s="204" t="s">
        <v>60</v>
      </c>
      <c r="D367" s="204" t="s">
        <v>97</v>
      </c>
      <c r="E367" s="204" t="s">
        <v>393</v>
      </c>
      <c r="F367" s="205">
        <v>2016</v>
      </c>
      <c r="G367" s="204" t="s">
        <v>30</v>
      </c>
      <c r="H367" s="204" t="s">
        <v>34</v>
      </c>
      <c r="I367" s="206" t="s">
        <v>20</v>
      </c>
      <c r="J367" s="207">
        <v>63111</v>
      </c>
      <c r="K367" s="208">
        <v>71912</v>
      </c>
      <c r="L367" s="207">
        <v>11483.646000000001</v>
      </c>
    </row>
    <row r="368" spans="1:12" s="12" customFormat="1">
      <c r="A368" s="204" t="s">
        <v>1580</v>
      </c>
      <c r="B368" s="204" t="s">
        <v>1581</v>
      </c>
      <c r="C368" s="204" t="s">
        <v>5</v>
      </c>
      <c r="D368" s="204" t="s">
        <v>606</v>
      </c>
      <c r="E368" s="204" t="s">
        <v>1175</v>
      </c>
      <c r="F368" s="205">
        <v>2016</v>
      </c>
      <c r="G368" s="204" t="s">
        <v>26</v>
      </c>
      <c r="H368" s="204" t="s">
        <v>109</v>
      </c>
      <c r="I368" s="206" t="s">
        <v>20</v>
      </c>
      <c r="J368" s="207">
        <v>88887</v>
      </c>
      <c r="K368" s="208">
        <v>3</v>
      </c>
      <c r="L368" s="207"/>
    </row>
    <row r="369" spans="1:12" s="12" customFormat="1">
      <c r="A369" s="204" t="s">
        <v>995</v>
      </c>
      <c r="B369" s="204" t="s">
        <v>996</v>
      </c>
      <c r="C369" s="204" t="s">
        <v>15</v>
      </c>
      <c r="D369" s="204" t="s">
        <v>42</v>
      </c>
      <c r="E369" s="204" t="s">
        <v>811</v>
      </c>
      <c r="F369" s="205">
        <v>2016</v>
      </c>
      <c r="G369" s="204" t="s">
        <v>30</v>
      </c>
      <c r="H369" s="204" t="s">
        <v>34</v>
      </c>
      <c r="I369" s="206" t="s">
        <v>20</v>
      </c>
      <c r="J369" s="207">
        <v>71233</v>
      </c>
      <c r="K369" s="208">
        <v>34227</v>
      </c>
      <c r="L369" s="207">
        <v>33753.146000000001</v>
      </c>
    </row>
    <row r="370" spans="1:12" s="12" customFormat="1">
      <c r="A370" s="204" t="s">
        <v>1582</v>
      </c>
      <c r="B370" s="204" t="s">
        <v>1583</v>
      </c>
      <c r="C370" s="204" t="s">
        <v>15</v>
      </c>
      <c r="D370" s="204" t="s">
        <v>42</v>
      </c>
      <c r="E370" s="204" t="s">
        <v>999</v>
      </c>
      <c r="F370" s="205">
        <v>2016</v>
      </c>
      <c r="G370" s="204" t="s">
        <v>30</v>
      </c>
      <c r="H370" s="204" t="s">
        <v>34</v>
      </c>
      <c r="I370" s="206" t="s">
        <v>9</v>
      </c>
      <c r="J370" s="207">
        <v>2477031</v>
      </c>
      <c r="K370" s="210"/>
      <c r="L370" s="207"/>
    </row>
    <row r="371" spans="1:12" s="12" customFormat="1">
      <c r="A371" s="204" t="s">
        <v>217</v>
      </c>
      <c r="B371" s="204" t="s">
        <v>218</v>
      </c>
      <c r="C371" s="204" t="s">
        <v>210</v>
      </c>
      <c r="D371" s="204" t="s">
        <v>219</v>
      </c>
      <c r="E371" s="204" t="s">
        <v>219</v>
      </c>
      <c r="F371" s="205">
        <v>2016</v>
      </c>
      <c r="G371" s="204" t="s">
        <v>30</v>
      </c>
      <c r="H371" s="204" t="s">
        <v>34</v>
      </c>
      <c r="I371" s="206" t="s">
        <v>20</v>
      </c>
      <c r="J371" s="207">
        <v>1</v>
      </c>
      <c r="K371" s="208">
        <v>469308</v>
      </c>
      <c r="L371" s="207"/>
    </row>
    <row r="372" spans="1:12" s="12" customFormat="1">
      <c r="A372" s="204" t="s">
        <v>1002</v>
      </c>
      <c r="B372" s="204" t="s">
        <v>1003</v>
      </c>
      <c r="C372" s="204" t="s">
        <v>15</v>
      </c>
      <c r="D372" s="204" t="s">
        <v>1004</v>
      </c>
      <c r="E372" s="204" t="s">
        <v>1005</v>
      </c>
      <c r="F372" s="205">
        <v>2016</v>
      </c>
      <c r="G372" s="204" t="s">
        <v>30</v>
      </c>
      <c r="H372" s="204" t="s">
        <v>34</v>
      </c>
      <c r="I372" s="206" t="s">
        <v>20</v>
      </c>
      <c r="J372" s="207">
        <v>888551</v>
      </c>
      <c r="K372" s="208">
        <v>233081</v>
      </c>
      <c r="L372" s="207">
        <v>233078.39</v>
      </c>
    </row>
    <row r="373" spans="1:12" s="12" customFormat="1">
      <c r="A373" s="204" t="s">
        <v>1584</v>
      </c>
      <c r="B373" s="204" t="s">
        <v>1585</v>
      </c>
      <c r="C373" s="204" t="s">
        <v>32</v>
      </c>
      <c r="D373" s="204" t="s">
        <v>33</v>
      </c>
      <c r="E373" s="204" t="s">
        <v>840</v>
      </c>
      <c r="F373" s="205">
        <v>2016</v>
      </c>
      <c r="G373" s="204" t="s">
        <v>7</v>
      </c>
      <c r="H373" s="204" t="s">
        <v>14</v>
      </c>
      <c r="I373" s="206" t="s">
        <v>35</v>
      </c>
      <c r="J373" s="207">
        <v>3465</v>
      </c>
      <c r="K373" s="210"/>
      <c r="L373" s="207"/>
    </row>
    <row r="374" spans="1:12" s="12" customFormat="1">
      <c r="A374" s="204" t="s">
        <v>1010</v>
      </c>
      <c r="B374" s="204" t="s">
        <v>1011</v>
      </c>
      <c r="C374" s="204" t="s">
        <v>15</v>
      </c>
      <c r="D374" s="204" t="s">
        <v>42</v>
      </c>
      <c r="E374" s="204" t="s">
        <v>42</v>
      </c>
      <c r="F374" s="205">
        <v>2016</v>
      </c>
      <c r="G374" s="204" t="s">
        <v>30</v>
      </c>
      <c r="H374" s="204" t="s">
        <v>34</v>
      </c>
      <c r="I374" s="206" t="s">
        <v>20</v>
      </c>
      <c r="J374" s="207">
        <v>147865</v>
      </c>
      <c r="K374" s="208">
        <v>13937</v>
      </c>
      <c r="L374" s="207"/>
    </row>
    <row r="375" spans="1:12" s="12" customFormat="1">
      <c r="A375" s="204" t="s">
        <v>1012</v>
      </c>
      <c r="B375" s="204" t="s">
        <v>1013</v>
      </c>
      <c r="C375" s="204" t="s">
        <v>127</v>
      </c>
      <c r="D375" s="204" t="s">
        <v>463</v>
      </c>
      <c r="E375" s="204" t="s">
        <v>463</v>
      </c>
      <c r="F375" s="205">
        <v>2016</v>
      </c>
      <c r="G375" s="204" t="s">
        <v>30</v>
      </c>
      <c r="H375" s="204" t="s">
        <v>34</v>
      </c>
      <c r="I375" s="206" t="s">
        <v>20</v>
      </c>
      <c r="J375" s="207">
        <v>35806</v>
      </c>
      <c r="K375" s="208">
        <v>30711</v>
      </c>
      <c r="L375" s="207">
        <v>30710.804</v>
      </c>
    </row>
    <row r="376" spans="1:12" s="12" customFormat="1">
      <c r="A376" s="204" t="s">
        <v>1586</v>
      </c>
      <c r="B376" s="204" t="s">
        <v>1587</v>
      </c>
      <c r="C376" s="204" t="s">
        <v>15</v>
      </c>
      <c r="D376" s="204" t="s">
        <v>42</v>
      </c>
      <c r="E376" s="204" t="s">
        <v>7378</v>
      </c>
      <c r="F376" s="205">
        <v>2016</v>
      </c>
      <c r="G376" s="204" t="s">
        <v>30</v>
      </c>
      <c r="H376" s="204" t="s">
        <v>34</v>
      </c>
      <c r="I376" s="206" t="s">
        <v>20</v>
      </c>
      <c r="J376" s="207">
        <v>1731988</v>
      </c>
      <c r="K376" s="208">
        <v>591328</v>
      </c>
      <c r="L376" s="207">
        <v>591327.82999999996</v>
      </c>
    </row>
    <row r="377" spans="1:12" s="12" customFormat="1">
      <c r="A377" s="204" t="s">
        <v>1588</v>
      </c>
      <c r="B377" s="204" t="s">
        <v>1589</v>
      </c>
      <c r="C377" s="204" t="s">
        <v>15</v>
      </c>
      <c r="D377" s="204" t="s">
        <v>42</v>
      </c>
      <c r="E377" s="204" t="s">
        <v>1590</v>
      </c>
      <c r="F377" s="205">
        <v>2016</v>
      </c>
      <c r="G377" s="204" t="s">
        <v>30</v>
      </c>
      <c r="H377" s="204" t="s">
        <v>34</v>
      </c>
      <c r="I377" s="206" t="s">
        <v>20</v>
      </c>
      <c r="J377" s="207">
        <v>1335857</v>
      </c>
      <c r="K377" s="208">
        <v>9885</v>
      </c>
      <c r="L377" s="207"/>
    </row>
    <row r="378" spans="1:12" s="12" customFormat="1">
      <c r="A378" s="204" t="s">
        <v>1595</v>
      </c>
      <c r="B378" s="204" t="s">
        <v>1596</v>
      </c>
      <c r="C378" s="204" t="s">
        <v>15</v>
      </c>
      <c r="D378" s="204" t="s">
        <v>42</v>
      </c>
      <c r="E378" s="204" t="s">
        <v>1299</v>
      </c>
      <c r="F378" s="205">
        <v>2016</v>
      </c>
      <c r="G378" s="204" t="s">
        <v>120</v>
      </c>
      <c r="H378" s="204" t="s">
        <v>121</v>
      </c>
      <c r="I378" s="206" t="s">
        <v>20</v>
      </c>
      <c r="J378" s="207">
        <v>88497</v>
      </c>
      <c r="K378" s="210"/>
      <c r="L378" s="207"/>
    </row>
    <row r="379" spans="1:12" s="12" customFormat="1">
      <c r="A379" s="204" t="s">
        <v>1600</v>
      </c>
      <c r="B379" s="204" t="s">
        <v>1601</v>
      </c>
      <c r="C379" s="204" t="s">
        <v>60</v>
      </c>
      <c r="D379" s="204" t="s">
        <v>61</v>
      </c>
      <c r="E379" s="204" t="s">
        <v>331</v>
      </c>
      <c r="F379" s="205">
        <v>2015</v>
      </c>
      <c r="G379" s="204" t="s">
        <v>26</v>
      </c>
      <c r="H379" s="204" t="s">
        <v>109</v>
      </c>
      <c r="I379" s="206" t="s">
        <v>20</v>
      </c>
      <c r="J379" s="207">
        <v>231326</v>
      </c>
      <c r="K379" s="208">
        <v>231355</v>
      </c>
      <c r="L379" s="207">
        <v>231323.04500000001</v>
      </c>
    </row>
    <row r="380" spans="1:12" s="12" customFormat="1">
      <c r="A380" s="204" t="s">
        <v>1021</v>
      </c>
      <c r="B380" s="204" t="s">
        <v>1022</v>
      </c>
      <c r="C380" s="204" t="s">
        <v>15</v>
      </c>
      <c r="D380" s="204" t="s">
        <v>56</v>
      </c>
      <c r="E380" s="204" t="s">
        <v>56</v>
      </c>
      <c r="F380" s="205">
        <v>2016</v>
      </c>
      <c r="G380" s="204" t="s">
        <v>120</v>
      </c>
      <c r="H380" s="204" t="s">
        <v>121</v>
      </c>
      <c r="I380" s="206" t="s">
        <v>20</v>
      </c>
      <c r="J380" s="207">
        <v>4472</v>
      </c>
      <c r="K380" s="208">
        <v>171</v>
      </c>
      <c r="L380" s="207">
        <v>170.69800000000001</v>
      </c>
    </row>
    <row r="381" spans="1:12" s="12" customFormat="1">
      <c r="A381" s="204" t="s">
        <v>2852</v>
      </c>
      <c r="B381" s="204" t="s">
        <v>2853</v>
      </c>
      <c r="C381" s="204" t="s">
        <v>38</v>
      </c>
      <c r="D381" s="204" t="s">
        <v>39</v>
      </c>
      <c r="E381" s="204" t="s">
        <v>1080</v>
      </c>
      <c r="F381" s="205">
        <v>2016</v>
      </c>
      <c r="G381" s="204" t="s">
        <v>120</v>
      </c>
      <c r="H381" s="204" t="s">
        <v>121</v>
      </c>
      <c r="I381" s="206" t="s">
        <v>20</v>
      </c>
      <c r="J381" s="207">
        <v>1804236</v>
      </c>
      <c r="K381" s="208">
        <v>1716244</v>
      </c>
      <c r="L381" s="207">
        <v>1716049.41</v>
      </c>
    </row>
    <row r="382" spans="1:12" s="12" customFormat="1">
      <c r="A382" s="204" t="s">
        <v>7379</v>
      </c>
      <c r="B382" s="204" t="s">
        <v>7380</v>
      </c>
      <c r="C382" s="204" t="s">
        <v>12</v>
      </c>
      <c r="D382" s="204" t="s">
        <v>321</v>
      </c>
      <c r="E382" s="204" t="s">
        <v>853</v>
      </c>
      <c r="F382" s="205">
        <v>2016</v>
      </c>
      <c r="G382" s="204" t="s">
        <v>120</v>
      </c>
      <c r="H382" s="204" t="s">
        <v>121</v>
      </c>
      <c r="I382" s="206" t="s">
        <v>20</v>
      </c>
      <c r="J382" s="207">
        <v>275000</v>
      </c>
      <c r="K382" s="208">
        <v>1</v>
      </c>
      <c r="L382" s="207"/>
    </row>
    <row r="383" spans="1:12" s="12" customFormat="1">
      <c r="A383" s="204" t="s">
        <v>1616</v>
      </c>
      <c r="B383" s="204" t="s">
        <v>1617</v>
      </c>
      <c r="C383" s="204" t="s">
        <v>12</v>
      </c>
      <c r="D383" s="204" t="s">
        <v>80</v>
      </c>
      <c r="E383" s="204" t="s">
        <v>81</v>
      </c>
      <c r="F383" s="205">
        <v>2015</v>
      </c>
      <c r="G383" s="204" t="s">
        <v>120</v>
      </c>
      <c r="H383" s="204" t="s">
        <v>121</v>
      </c>
      <c r="I383" s="206" t="s">
        <v>20</v>
      </c>
      <c r="J383" s="207">
        <v>155636</v>
      </c>
      <c r="K383" s="208">
        <v>124347</v>
      </c>
      <c r="L383" s="207">
        <v>120655.977</v>
      </c>
    </row>
    <row r="384" spans="1:12" s="12" customFormat="1">
      <c r="A384" s="204" t="s">
        <v>7381</v>
      </c>
      <c r="B384" s="204" t="s">
        <v>7382</v>
      </c>
      <c r="C384" s="204" t="s">
        <v>60</v>
      </c>
      <c r="D384" s="204" t="s">
        <v>97</v>
      </c>
      <c r="E384" s="204" t="s">
        <v>98</v>
      </c>
      <c r="F384" s="205">
        <v>2016</v>
      </c>
      <c r="G384" s="204" t="s">
        <v>26</v>
      </c>
      <c r="H384" s="204" t="s">
        <v>109</v>
      </c>
      <c r="I384" s="206" t="s">
        <v>20</v>
      </c>
      <c r="J384" s="207">
        <v>370414</v>
      </c>
      <c r="K384" s="208">
        <v>110000</v>
      </c>
      <c r="L384" s="207">
        <v>110000</v>
      </c>
    </row>
    <row r="385" spans="1:12" s="12" customFormat="1">
      <c r="A385" s="204" t="s">
        <v>1034</v>
      </c>
      <c r="B385" s="204" t="s">
        <v>1035</v>
      </c>
      <c r="C385" s="204" t="s">
        <v>130</v>
      </c>
      <c r="D385" s="204"/>
      <c r="E385" s="204"/>
      <c r="F385" s="205">
        <v>2015</v>
      </c>
      <c r="G385" s="204" t="s">
        <v>18</v>
      </c>
      <c r="H385" s="204" t="s">
        <v>41</v>
      </c>
      <c r="I385" s="206" t="s">
        <v>20</v>
      </c>
      <c r="J385" s="207">
        <v>3755000</v>
      </c>
      <c r="K385" s="208">
        <v>3602600</v>
      </c>
      <c r="L385" s="207">
        <v>3602599.781</v>
      </c>
    </row>
    <row r="386" spans="1:12" s="12" customFormat="1">
      <c r="A386" s="204" t="s">
        <v>2860</v>
      </c>
      <c r="B386" s="204" t="s">
        <v>2861</v>
      </c>
      <c r="C386" s="204" t="s">
        <v>60</v>
      </c>
      <c r="D386" s="204" t="s">
        <v>97</v>
      </c>
      <c r="E386" s="204" t="s">
        <v>864</v>
      </c>
      <c r="F386" s="205">
        <v>2016</v>
      </c>
      <c r="G386" s="204" t="s">
        <v>26</v>
      </c>
      <c r="H386" s="204" t="s">
        <v>109</v>
      </c>
      <c r="I386" s="206" t="s">
        <v>20</v>
      </c>
      <c r="J386" s="207">
        <v>14128</v>
      </c>
      <c r="K386" s="208">
        <v>13628</v>
      </c>
      <c r="L386" s="207">
        <v>13627.76</v>
      </c>
    </row>
    <row r="387" spans="1:12" s="12" customFormat="1">
      <c r="A387" s="204" t="s">
        <v>7383</v>
      </c>
      <c r="B387" s="204" t="s">
        <v>7384</v>
      </c>
      <c r="C387" s="204" t="s">
        <v>15</v>
      </c>
      <c r="D387" s="204" t="s">
        <v>42</v>
      </c>
      <c r="E387" s="204" t="s">
        <v>75</v>
      </c>
      <c r="F387" s="205">
        <v>2015</v>
      </c>
      <c r="G387" s="204" t="s">
        <v>48</v>
      </c>
      <c r="H387" s="204" t="s">
        <v>63</v>
      </c>
      <c r="I387" s="206" t="s">
        <v>35</v>
      </c>
      <c r="J387" s="207">
        <v>1287075</v>
      </c>
      <c r="K387" s="210"/>
      <c r="L387" s="207"/>
    </row>
    <row r="388" spans="1:12" s="12" customFormat="1">
      <c r="A388" s="204" t="s">
        <v>7385</v>
      </c>
      <c r="B388" s="204" t="s">
        <v>7386</v>
      </c>
      <c r="C388" s="204" t="s">
        <v>102</v>
      </c>
      <c r="D388" s="204" t="s">
        <v>103</v>
      </c>
      <c r="E388" s="204" t="s">
        <v>1185</v>
      </c>
      <c r="F388" s="205">
        <v>2016</v>
      </c>
      <c r="G388" s="204" t="s">
        <v>48</v>
      </c>
      <c r="H388" s="204" t="s">
        <v>63</v>
      </c>
      <c r="I388" s="206" t="s">
        <v>35</v>
      </c>
      <c r="J388" s="207">
        <v>2007387</v>
      </c>
      <c r="K388" s="210"/>
      <c r="L388" s="207"/>
    </row>
    <row r="389" spans="1:12" s="12" customFormat="1">
      <c r="A389" s="204" t="s">
        <v>1036</v>
      </c>
      <c r="B389" s="204" t="s">
        <v>1037</v>
      </c>
      <c r="C389" s="204" t="s">
        <v>15</v>
      </c>
      <c r="D389" s="204" t="s">
        <v>16</v>
      </c>
      <c r="E389" s="204" t="s">
        <v>16</v>
      </c>
      <c r="F389" s="205">
        <v>2016</v>
      </c>
      <c r="G389" s="204" t="s">
        <v>26</v>
      </c>
      <c r="H389" s="204" t="s">
        <v>168</v>
      </c>
      <c r="I389" s="206" t="s">
        <v>20</v>
      </c>
      <c r="J389" s="207">
        <v>2592563</v>
      </c>
      <c r="K389" s="208">
        <v>2648867</v>
      </c>
      <c r="L389" s="207">
        <v>2648866.9070000001</v>
      </c>
    </row>
    <row r="390" spans="1:12" s="12" customFormat="1">
      <c r="A390" s="204" t="s">
        <v>1040</v>
      </c>
      <c r="B390" s="204" t="s">
        <v>1041</v>
      </c>
      <c r="C390" s="204" t="s">
        <v>38</v>
      </c>
      <c r="D390" s="204" t="s">
        <v>39</v>
      </c>
      <c r="E390" s="204" t="s">
        <v>44</v>
      </c>
      <c r="F390" s="205">
        <v>2016</v>
      </c>
      <c r="G390" s="204" t="s">
        <v>48</v>
      </c>
      <c r="H390" s="204" t="s">
        <v>569</v>
      </c>
      <c r="I390" s="206" t="s">
        <v>20</v>
      </c>
      <c r="J390" s="207">
        <v>15121</v>
      </c>
      <c r="K390" s="208">
        <v>1</v>
      </c>
      <c r="L390" s="207"/>
    </row>
    <row r="391" spans="1:12" s="12" customFormat="1">
      <c r="A391" s="204" t="s">
        <v>1626</v>
      </c>
      <c r="B391" s="204" t="s">
        <v>1627</v>
      </c>
      <c r="C391" s="204" t="s">
        <v>5</v>
      </c>
      <c r="D391" s="204" t="s">
        <v>257</v>
      </c>
      <c r="E391" s="204" t="s">
        <v>1628</v>
      </c>
      <c r="F391" s="205">
        <v>2016</v>
      </c>
      <c r="G391" s="204" t="s">
        <v>26</v>
      </c>
      <c r="H391" s="204" t="s">
        <v>168</v>
      </c>
      <c r="I391" s="206" t="s">
        <v>20</v>
      </c>
      <c r="J391" s="207">
        <v>1575893</v>
      </c>
      <c r="K391" s="208">
        <v>1368600</v>
      </c>
      <c r="L391" s="207">
        <v>1167644.037</v>
      </c>
    </row>
    <row r="392" spans="1:12" s="12" customFormat="1">
      <c r="A392" s="204" t="s">
        <v>2862</v>
      </c>
      <c r="B392" s="204" t="s">
        <v>2863</v>
      </c>
      <c r="C392" s="204" t="s">
        <v>23</v>
      </c>
      <c r="D392" s="204" t="s">
        <v>24</v>
      </c>
      <c r="E392" s="204" t="s">
        <v>24</v>
      </c>
      <c r="F392" s="205">
        <v>2015</v>
      </c>
      <c r="G392" s="204" t="s">
        <v>7</v>
      </c>
      <c r="H392" s="204" t="s">
        <v>212</v>
      </c>
      <c r="I392" s="206" t="s">
        <v>20</v>
      </c>
      <c r="J392" s="207">
        <v>2974395</v>
      </c>
      <c r="K392" s="208">
        <v>10401</v>
      </c>
      <c r="L392" s="207">
        <v>10400</v>
      </c>
    </row>
    <row r="393" spans="1:12" s="12" customFormat="1">
      <c r="A393" s="204" t="s">
        <v>10830</v>
      </c>
      <c r="B393" s="204" t="s">
        <v>10831</v>
      </c>
      <c r="C393" s="204" t="s">
        <v>130</v>
      </c>
      <c r="D393" s="204" t="s">
        <v>134</v>
      </c>
      <c r="E393" s="204" t="s">
        <v>192</v>
      </c>
      <c r="F393" s="205">
        <v>2015</v>
      </c>
      <c r="G393" s="204" t="s">
        <v>58</v>
      </c>
      <c r="H393" s="204" t="s">
        <v>68</v>
      </c>
      <c r="I393" s="206" t="s">
        <v>20</v>
      </c>
      <c r="J393" s="207">
        <v>148717</v>
      </c>
      <c r="K393" s="210"/>
      <c r="L393" s="207"/>
    </row>
    <row r="394" spans="1:12" s="12" customFormat="1">
      <c r="A394" s="204" t="s">
        <v>1633</v>
      </c>
      <c r="B394" s="204" t="s">
        <v>1634</v>
      </c>
      <c r="C394" s="204" t="s">
        <v>145</v>
      </c>
      <c r="D394" s="204" t="s">
        <v>310</v>
      </c>
      <c r="E394" s="204" t="s">
        <v>632</v>
      </c>
      <c r="F394" s="205">
        <v>2015</v>
      </c>
      <c r="G394" s="204" t="s">
        <v>18</v>
      </c>
      <c r="H394" s="204" t="s">
        <v>41</v>
      </c>
      <c r="I394" s="206" t="s">
        <v>20</v>
      </c>
      <c r="J394" s="207">
        <v>2259228</v>
      </c>
      <c r="K394" s="208">
        <v>1580050</v>
      </c>
      <c r="L394" s="207">
        <v>1270000</v>
      </c>
    </row>
    <row r="395" spans="1:12" s="12" customFormat="1">
      <c r="A395" s="204" t="s">
        <v>1635</v>
      </c>
      <c r="B395" s="204" t="s">
        <v>1636</v>
      </c>
      <c r="C395" s="204" t="s">
        <v>32</v>
      </c>
      <c r="D395" s="204" t="s">
        <v>200</v>
      </c>
      <c r="E395" s="204" t="s">
        <v>201</v>
      </c>
      <c r="F395" s="205">
        <v>2015</v>
      </c>
      <c r="G395" s="204" t="s">
        <v>18</v>
      </c>
      <c r="H395" s="204" t="s">
        <v>19</v>
      </c>
      <c r="I395" s="206" t="s">
        <v>20</v>
      </c>
      <c r="J395" s="207">
        <v>54711</v>
      </c>
      <c r="K395" s="208">
        <v>315</v>
      </c>
      <c r="L395" s="207">
        <v>316</v>
      </c>
    </row>
    <row r="396" spans="1:12" s="12" customFormat="1">
      <c r="A396" s="204" t="s">
        <v>7387</v>
      </c>
      <c r="B396" s="204" t="s">
        <v>7388</v>
      </c>
      <c r="C396" s="204" t="s">
        <v>130</v>
      </c>
      <c r="D396" s="204" t="s">
        <v>150</v>
      </c>
      <c r="E396" s="204" t="s">
        <v>215</v>
      </c>
      <c r="F396" s="205">
        <v>2016</v>
      </c>
      <c r="G396" s="204" t="s">
        <v>58</v>
      </c>
      <c r="H396" s="204" t="s">
        <v>68</v>
      </c>
      <c r="I396" s="206" t="s">
        <v>20</v>
      </c>
      <c r="J396" s="207">
        <v>25000</v>
      </c>
      <c r="K396" s="210"/>
      <c r="L396" s="207"/>
    </row>
    <row r="397" spans="1:12" s="12" customFormat="1">
      <c r="A397" s="204" t="s">
        <v>6549</v>
      </c>
      <c r="B397" s="204" t="s">
        <v>6550</v>
      </c>
      <c r="C397" s="204" t="s">
        <v>15</v>
      </c>
      <c r="D397" s="204" t="s">
        <v>1004</v>
      </c>
      <c r="E397" s="204" t="s">
        <v>1390</v>
      </c>
      <c r="F397" s="205">
        <v>2015</v>
      </c>
      <c r="G397" s="204" t="s">
        <v>18</v>
      </c>
      <c r="H397" s="204" t="s">
        <v>41</v>
      </c>
      <c r="I397" s="206" t="s">
        <v>20</v>
      </c>
      <c r="J397" s="207">
        <v>112916</v>
      </c>
      <c r="K397" s="210"/>
      <c r="L397" s="207"/>
    </row>
    <row r="398" spans="1:12" s="12" customFormat="1">
      <c r="A398" s="204" t="s">
        <v>1646</v>
      </c>
      <c r="B398" s="204" t="s">
        <v>7389</v>
      </c>
      <c r="C398" s="204" t="s">
        <v>12</v>
      </c>
      <c r="D398" s="204" t="s">
        <v>13</v>
      </c>
      <c r="E398" s="204" t="s">
        <v>13</v>
      </c>
      <c r="F398" s="205">
        <v>2016</v>
      </c>
      <c r="G398" s="204" t="s">
        <v>7</v>
      </c>
      <c r="H398" s="204" t="s">
        <v>212</v>
      </c>
      <c r="I398" s="206" t="s">
        <v>20</v>
      </c>
      <c r="J398" s="207">
        <v>867073</v>
      </c>
      <c r="K398" s="208">
        <v>859982</v>
      </c>
      <c r="L398" s="207">
        <v>859981.85600000003</v>
      </c>
    </row>
    <row r="399" spans="1:12" s="12" customFormat="1">
      <c r="A399" s="204" t="s">
        <v>1649</v>
      </c>
      <c r="B399" s="204" t="s">
        <v>1650</v>
      </c>
      <c r="C399" s="204" t="s">
        <v>195</v>
      </c>
      <c r="D399" s="204" t="s">
        <v>196</v>
      </c>
      <c r="E399" s="204" t="s">
        <v>1651</v>
      </c>
      <c r="F399" s="205">
        <v>2015</v>
      </c>
      <c r="G399" s="204" t="s">
        <v>18</v>
      </c>
      <c r="H399" s="204" t="s">
        <v>41</v>
      </c>
      <c r="I399" s="206" t="s">
        <v>20</v>
      </c>
      <c r="J399" s="207">
        <v>2077</v>
      </c>
      <c r="K399" s="208">
        <v>10</v>
      </c>
      <c r="L399" s="207"/>
    </row>
    <row r="400" spans="1:12" s="12" customFormat="1">
      <c r="A400" s="204" t="s">
        <v>1654</v>
      </c>
      <c r="B400" s="204" t="s">
        <v>1655</v>
      </c>
      <c r="C400" s="204" t="s">
        <v>60</v>
      </c>
      <c r="D400" s="204" t="s">
        <v>97</v>
      </c>
      <c r="E400" s="204" t="s">
        <v>170</v>
      </c>
      <c r="F400" s="205">
        <v>2015</v>
      </c>
      <c r="G400" s="204" t="s">
        <v>18</v>
      </c>
      <c r="H400" s="204" t="s">
        <v>41</v>
      </c>
      <c r="I400" s="206" t="s">
        <v>20</v>
      </c>
      <c r="J400" s="207">
        <v>316694</v>
      </c>
      <c r="K400" s="208">
        <v>2894</v>
      </c>
      <c r="L400" s="207">
        <v>2893</v>
      </c>
    </row>
    <row r="401" spans="1:12" s="12" customFormat="1">
      <c r="A401" s="204" t="s">
        <v>1065</v>
      </c>
      <c r="B401" s="204" t="s">
        <v>1066</v>
      </c>
      <c r="C401" s="204" t="s">
        <v>15</v>
      </c>
      <c r="D401" s="204"/>
      <c r="E401" s="204"/>
      <c r="F401" s="205">
        <v>2015</v>
      </c>
      <c r="G401" s="204" t="s">
        <v>18</v>
      </c>
      <c r="H401" s="204" t="s">
        <v>41</v>
      </c>
      <c r="I401" s="206" t="s">
        <v>20</v>
      </c>
      <c r="J401" s="207">
        <v>1250000</v>
      </c>
      <c r="K401" s="208">
        <v>1153610</v>
      </c>
      <c r="L401" s="207">
        <v>1097634</v>
      </c>
    </row>
    <row r="402" spans="1:12" s="12" customFormat="1">
      <c r="A402" s="204" t="s">
        <v>1657</v>
      </c>
      <c r="B402" s="204" t="s">
        <v>1658</v>
      </c>
      <c r="C402" s="204" t="s">
        <v>15</v>
      </c>
      <c r="D402" s="204" t="s">
        <v>16</v>
      </c>
      <c r="E402" s="204" t="s">
        <v>52</v>
      </c>
      <c r="F402" s="205">
        <v>2016</v>
      </c>
      <c r="G402" s="204" t="s">
        <v>48</v>
      </c>
      <c r="H402" s="204" t="s">
        <v>420</v>
      </c>
      <c r="I402" s="206" t="s">
        <v>35</v>
      </c>
      <c r="J402" s="207">
        <v>81343</v>
      </c>
      <c r="K402" s="210"/>
      <c r="L402" s="207"/>
    </row>
    <row r="403" spans="1:12" s="12" customFormat="1">
      <c r="A403" s="204" t="s">
        <v>10832</v>
      </c>
      <c r="B403" s="204" t="s">
        <v>10833</v>
      </c>
      <c r="C403" s="204" t="s">
        <v>60</v>
      </c>
      <c r="D403" s="204" t="s">
        <v>61</v>
      </c>
      <c r="E403" s="204" t="s">
        <v>914</v>
      </c>
      <c r="F403" s="205">
        <v>2015</v>
      </c>
      <c r="G403" s="204" t="s">
        <v>18</v>
      </c>
      <c r="H403" s="204" t="s">
        <v>41</v>
      </c>
      <c r="I403" s="206" t="s">
        <v>20</v>
      </c>
      <c r="J403" s="207">
        <v>73344</v>
      </c>
      <c r="K403" s="208">
        <v>140</v>
      </c>
      <c r="L403" s="207">
        <v>113.01300000000001</v>
      </c>
    </row>
    <row r="404" spans="1:12" s="12" customFormat="1">
      <c r="A404" s="204" t="s">
        <v>100</v>
      </c>
      <c r="B404" s="204" t="s">
        <v>101</v>
      </c>
      <c r="C404" s="204" t="s">
        <v>102</v>
      </c>
      <c r="D404" s="204" t="s">
        <v>103</v>
      </c>
      <c r="E404" s="204" t="s">
        <v>104</v>
      </c>
      <c r="F404" s="205">
        <v>2016</v>
      </c>
      <c r="G404" s="204" t="s">
        <v>48</v>
      </c>
      <c r="H404" s="204" t="s">
        <v>63</v>
      </c>
      <c r="I404" s="206" t="s">
        <v>20</v>
      </c>
      <c r="J404" s="207">
        <v>219118</v>
      </c>
      <c r="K404" s="208">
        <v>3</v>
      </c>
      <c r="L404" s="207"/>
    </row>
    <row r="405" spans="1:12" s="12" customFormat="1">
      <c r="A405" s="204" t="s">
        <v>1081</v>
      </c>
      <c r="B405" s="204" t="s">
        <v>1082</v>
      </c>
      <c r="C405" s="204" t="s">
        <v>12</v>
      </c>
      <c r="D405" s="204" t="s">
        <v>80</v>
      </c>
      <c r="E405" s="204" t="s">
        <v>81</v>
      </c>
      <c r="F405" s="205">
        <v>2016</v>
      </c>
      <c r="G405" s="204" t="s">
        <v>30</v>
      </c>
      <c r="H405" s="204" t="s">
        <v>34</v>
      </c>
      <c r="I405" s="206" t="s">
        <v>240</v>
      </c>
      <c r="J405" s="207">
        <v>28700</v>
      </c>
      <c r="K405" s="208">
        <v>28764</v>
      </c>
      <c r="L405" s="207"/>
    </row>
    <row r="406" spans="1:12" s="12" customFormat="1">
      <c r="A406" s="204" t="s">
        <v>1659</v>
      </c>
      <c r="B406" s="204" t="s">
        <v>1660</v>
      </c>
      <c r="C406" s="204" t="s">
        <v>195</v>
      </c>
      <c r="D406" s="204" t="s">
        <v>196</v>
      </c>
      <c r="E406" s="204" t="s">
        <v>1008</v>
      </c>
      <c r="F406" s="205">
        <v>2016</v>
      </c>
      <c r="G406" s="204" t="s">
        <v>7</v>
      </c>
      <c r="H406" s="204" t="s">
        <v>8</v>
      </c>
      <c r="I406" s="206" t="s">
        <v>20</v>
      </c>
      <c r="J406" s="207">
        <v>1118570</v>
      </c>
      <c r="K406" s="210"/>
      <c r="L406" s="207"/>
    </row>
    <row r="407" spans="1:12" s="12" customFormat="1">
      <c r="A407" s="204" t="s">
        <v>220</v>
      </c>
      <c r="B407" s="204" t="s">
        <v>221</v>
      </c>
      <c r="C407" s="204" t="s">
        <v>210</v>
      </c>
      <c r="D407" s="204" t="s">
        <v>219</v>
      </c>
      <c r="E407" s="204" t="s">
        <v>219</v>
      </c>
      <c r="F407" s="205">
        <v>2015</v>
      </c>
      <c r="G407" s="204" t="s">
        <v>120</v>
      </c>
      <c r="H407" s="204" t="s">
        <v>121</v>
      </c>
      <c r="I407" s="206" t="s">
        <v>20</v>
      </c>
      <c r="J407" s="207">
        <v>1093041</v>
      </c>
      <c r="K407" s="208">
        <v>1270741</v>
      </c>
      <c r="L407" s="207">
        <v>997349.55099999998</v>
      </c>
    </row>
    <row r="408" spans="1:12" s="12" customFormat="1">
      <c r="A408" s="204" t="s">
        <v>1661</v>
      </c>
      <c r="B408" s="204" t="s">
        <v>1662</v>
      </c>
      <c r="C408" s="204" t="s">
        <v>60</v>
      </c>
      <c r="D408" s="204" t="s">
        <v>97</v>
      </c>
      <c r="E408" s="204" t="s">
        <v>614</v>
      </c>
      <c r="F408" s="205">
        <v>2015</v>
      </c>
      <c r="G408" s="204" t="s">
        <v>58</v>
      </c>
      <c r="H408" s="204" t="s">
        <v>68</v>
      </c>
      <c r="I408" s="206" t="s">
        <v>20</v>
      </c>
      <c r="J408" s="207">
        <v>71790</v>
      </c>
      <c r="K408" s="208">
        <v>64870</v>
      </c>
      <c r="L408" s="207">
        <v>46870</v>
      </c>
    </row>
    <row r="409" spans="1:12" s="12" customFormat="1">
      <c r="A409" s="204" t="s">
        <v>1092</v>
      </c>
      <c r="B409" s="204" t="s">
        <v>1093</v>
      </c>
      <c r="C409" s="204" t="s">
        <v>38</v>
      </c>
      <c r="D409" s="204" t="s">
        <v>66</v>
      </c>
      <c r="E409" s="204"/>
      <c r="F409" s="205">
        <v>2015</v>
      </c>
      <c r="G409" s="204" t="s">
        <v>7</v>
      </c>
      <c r="H409" s="204" t="s">
        <v>305</v>
      </c>
      <c r="I409" s="206" t="s">
        <v>20</v>
      </c>
      <c r="J409" s="207">
        <v>2756116</v>
      </c>
      <c r="K409" s="208">
        <v>2000755</v>
      </c>
      <c r="L409" s="207">
        <v>1996837.264</v>
      </c>
    </row>
    <row r="410" spans="1:12" s="12" customFormat="1">
      <c r="A410" s="204" t="s">
        <v>1094</v>
      </c>
      <c r="B410" s="204" t="s">
        <v>1095</v>
      </c>
      <c r="C410" s="204" t="s">
        <v>127</v>
      </c>
      <c r="D410" s="204"/>
      <c r="E410" s="204"/>
      <c r="F410" s="205">
        <v>2016</v>
      </c>
      <c r="G410" s="204" t="s">
        <v>18</v>
      </c>
      <c r="H410" s="204" t="s">
        <v>19</v>
      </c>
      <c r="I410" s="206" t="s">
        <v>240</v>
      </c>
      <c r="J410" s="207">
        <v>593100</v>
      </c>
      <c r="K410" s="208">
        <v>570000</v>
      </c>
      <c r="L410" s="207">
        <v>568263.50399999996</v>
      </c>
    </row>
    <row r="411" spans="1:12" s="12" customFormat="1">
      <c r="A411" s="204" t="s">
        <v>1665</v>
      </c>
      <c r="B411" s="204" t="s">
        <v>1666</v>
      </c>
      <c r="C411" s="204" t="s">
        <v>130</v>
      </c>
      <c r="D411" s="204" t="s">
        <v>134</v>
      </c>
      <c r="E411" s="204" t="s">
        <v>135</v>
      </c>
      <c r="F411" s="205">
        <v>2015</v>
      </c>
      <c r="G411" s="204" t="s">
        <v>120</v>
      </c>
      <c r="H411" s="204" t="s">
        <v>1667</v>
      </c>
      <c r="I411" s="206" t="s">
        <v>20</v>
      </c>
      <c r="J411" s="207">
        <v>188910</v>
      </c>
      <c r="K411" s="208">
        <v>9519</v>
      </c>
      <c r="L411" s="207">
        <v>9518.08</v>
      </c>
    </row>
    <row r="412" spans="1:12" s="12" customFormat="1">
      <c r="A412" s="204" t="s">
        <v>1098</v>
      </c>
      <c r="B412" s="204" t="s">
        <v>1099</v>
      </c>
      <c r="C412" s="204" t="s">
        <v>38</v>
      </c>
      <c r="D412" s="204"/>
      <c r="E412" s="204"/>
      <c r="F412" s="205">
        <v>2015</v>
      </c>
      <c r="G412" s="204" t="s">
        <v>18</v>
      </c>
      <c r="H412" s="204" t="s">
        <v>383</v>
      </c>
      <c r="I412" s="206" t="s">
        <v>240</v>
      </c>
      <c r="J412" s="207">
        <v>1308918</v>
      </c>
      <c r="K412" s="208">
        <v>1533187</v>
      </c>
      <c r="L412" s="207">
        <v>1533185.9539999999</v>
      </c>
    </row>
    <row r="413" spans="1:12" s="12" customFormat="1">
      <c r="A413" s="204" t="s">
        <v>2864</v>
      </c>
      <c r="B413" s="204" t="s">
        <v>2865</v>
      </c>
      <c r="C413" s="204" t="s">
        <v>60</v>
      </c>
      <c r="D413" s="204" t="s">
        <v>97</v>
      </c>
      <c r="E413" s="204" t="s">
        <v>1385</v>
      </c>
      <c r="F413" s="205">
        <v>2015</v>
      </c>
      <c r="G413" s="204" t="s">
        <v>26</v>
      </c>
      <c r="H413" s="204" t="s">
        <v>109</v>
      </c>
      <c r="I413" s="206" t="s">
        <v>20</v>
      </c>
      <c r="J413" s="207">
        <v>19000</v>
      </c>
      <c r="K413" s="208">
        <v>16250</v>
      </c>
      <c r="L413" s="207"/>
    </row>
    <row r="414" spans="1:12" s="12" customFormat="1">
      <c r="A414" s="204" t="s">
        <v>1102</v>
      </c>
      <c r="B414" s="204" t="s">
        <v>1103</v>
      </c>
      <c r="C414" s="204" t="s">
        <v>32</v>
      </c>
      <c r="D414" s="204" t="s">
        <v>33</v>
      </c>
      <c r="E414" s="204" t="s">
        <v>33</v>
      </c>
      <c r="F414" s="205">
        <v>2015</v>
      </c>
      <c r="G414" s="204" t="s">
        <v>18</v>
      </c>
      <c r="H414" s="204" t="s">
        <v>19</v>
      </c>
      <c r="I414" s="206" t="s">
        <v>20</v>
      </c>
      <c r="J414" s="207">
        <v>358234</v>
      </c>
      <c r="K414" s="208">
        <v>358234</v>
      </c>
      <c r="L414" s="207">
        <v>358234</v>
      </c>
    </row>
    <row r="415" spans="1:12" s="12" customFormat="1">
      <c r="A415" s="204" t="s">
        <v>1104</v>
      </c>
      <c r="B415" s="204" t="s">
        <v>1105</v>
      </c>
      <c r="C415" s="204" t="s">
        <v>60</v>
      </c>
      <c r="D415" s="204"/>
      <c r="E415" s="204"/>
      <c r="F415" s="205">
        <v>2015</v>
      </c>
      <c r="G415" s="204" t="s">
        <v>18</v>
      </c>
      <c r="H415" s="204" t="s">
        <v>41</v>
      </c>
      <c r="I415" s="206" t="s">
        <v>20</v>
      </c>
      <c r="J415" s="207">
        <v>49500</v>
      </c>
      <c r="K415" s="208">
        <v>37900</v>
      </c>
      <c r="L415" s="207">
        <v>34254.991000000002</v>
      </c>
    </row>
    <row r="416" spans="1:12" s="12" customFormat="1">
      <c r="A416" s="204" t="s">
        <v>229</v>
      </c>
      <c r="B416" s="204" t="s">
        <v>10834</v>
      </c>
      <c r="C416" s="204" t="s">
        <v>60</v>
      </c>
      <c r="D416" s="204" t="s">
        <v>97</v>
      </c>
      <c r="E416" s="204" t="s">
        <v>230</v>
      </c>
      <c r="F416" s="205">
        <v>2015</v>
      </c>
      <c r="G416" s="204" t="s">
        <v>18</v>
      </c>
      <c r="H416" s="204" t="s">
        <v>41</v>
      </c>
      <c r="I416" s="206" t="s">
        <v>20</v>
      </c>
      <c r="J416" s="207">
        <v>1364803</v>
      </c>
      <c r="K416" s="208">
        <v>9780</v>
      </c>
      <c r="L416" s="207">
        <v>9772.473</v>
      </c>
    </row>
    <row r="417" spans="1:12" s="12" customFormat="1">
      <c r="A417" s="204" t="s">
        <v>1108</v>
      </c>
      <c r="B417" s="204" t="s">
        <v>1109</v>
      </c>
      <c r="C417" s="204" t="s">
        <v>38</v>
      </c>
      <c r="D417" s="204" t="s">
        <v>73</v>
      </c>
      <c r="E417" s="204" t="s">
        <v>73</v>
      </c>
      <c r="F417" s="205">
        <v>2016</v>
      </c>
      <c r="G417" s="204" t="s">
        <v>18</v>
      </c>
      <c r="H417" s="204" t="s">
        <v>41</v>
      </c>
      <c r="I417" s="206" t="s">
        <v>20</v>
      </c>
      <c r="J417" s="207">
        <v>126854</v>
      </c>
      <c r="K417" s="208">
        <v>9839</v>
      </c>
      <c r="L417" s="207">
        <v>9838.9249999999993</v>
      </c>
    </row>
    <row r="418" spans="1:12" s="12" customFormat="1">
      <c r="A418" s="204" t="s">
        <v>1110</v>
      </c>
      <c r="B418" s="204" t="s">
        <v>1111</v>
      </c>
      <c r="C418" s="204" t="s">
        <v>60</v>
      </c>
      <c r="D418" s="204" t="s">
        <v>97</v>
      </c>
      <c r="E418" s="204" t="s">
        <v>230</v>
      </c>
      <c r="F418" s="205">
        <v>2015</v>
      </c>
      <c r="G418" s="204" t="s">
        <v>7</v>
      </c>
      <c r="H418" s="204" t="s">
        <v>334</v>
      </c>
      <c r="I418" s="206" t="s">
        <v>20</v>
      </c>
      <c r="J418" s="207">
        <v>927490</v>
      </c>
      <c r="K418" s="208">
        <v>927490</v>
      </c>
      <c r="L418" s="207">
        <v>927489.81</v>
      </c>
    </row>
    <row r="419" spans="1:12" s="12" customFormat="1">
      <c r="A419" s="204" t="s">
        <v>1668</v>
      </c>
      <c r="B419" s="204" t="s">
        <v>1669</v>
      </c>
      <c r="C419" s="204" t="s">
        <v>15</v>
      </c>
      <c r="D419" s="204" t="s">
        <v>363</v>
      </c>
      <c r="E419" s="204" t="s">
        <v>560</v>
      </c>
      <c r="F419" s="205">
        <v>2016</v>
      </c>
      <c r="G419" s="204" t="s">
        <v>120</v>
      </c>
      <c r="H419" s="204" t="s">
        <v>121</v>
      </c>
      <c r="I419" s="206" t="s">
        <v>35</v>
      </c>
      <c r="J419" s="207">
        <v>39540</v>
      </c>
      <c r="K419" s="210"/>
      <c r="L419" s="207"/>
    </row>
    <row r="420" spans="1:12" s="12" customFormat="1">
      <c r="A420" s="204" t="s">
        <v>10835</v>
      </c>
      <c r="B420" s="204" t="s">
        <v>10836</v>
      </c>
      <c r="C420" s="204" t="s">
        <v>60</v>
      </c>
      <c r="D420" s="204" t="s">
        <v>61</v>
      </c>
      <c r="E420" s="204" t="s">
        <v>62</v>
      </c>
      <c r="F420" s="205">
        <v>2016</v>
      </c>
      <c r="G420" s="204" t="s">
        <v>26</v>
      </c>
      <c r="H420" s="204" t="s">
        <v>109</v>
      </c>
      <c r="I420" s="206" t="s">
        <v>35</v>
      </c>
      <c r="J420" s="207">
        <v>306879</v>
      </c>
      <c r="K420" s="210"/>
      <c r="L420" s="207"/>
    </row>
    <row r="421" spans="1:12" s="12" customFormat="1">
      <c r="A421" s="204" t="s">
        <v>1672</v>
      </c>
      <c r="B421" s="204" t="s">
        <v>1673</v>
      </c>
      <c r="C421" s="204" t="s">
        <v>78</v>
      </c>
      <c r="D421" s="204" t="s">
        <v>79</v>
      </c>
      <c r="E421" s="204" t="s">
        <v>10837</v>
      </c>
      <c r="F421" s="205">
        <v>2016</v>
      </c>
      <c r="G421" s="204" t="s">
        <v>26</v>
      </c>
      <c r="H421" s="204" t="s">
        <v>168</v>
      </c>
      <c r="I421" s="206" t="s">
        <v>20</v>
      </c>
      <c r="J421" s="207">
        <v>1348900</v>
      </c>
      <c r="K421" s="208">
        <v>1184752</v>
      </c>
      <c r="L421" s="207">
        <v>1184751</v>
      </c>
    </row>
    <row r="422" spans="1:12" s="12" customFormat="1">
      <c r="A422" s="204" t="s">
        <v>235</v>
      </c>
      <c r="B422" s="204" t="s">
        <v>236</v>
      </c>
      <c r="C422" s="204" t="s">
        <v>130</v>
      </c>
      <c r="D422" s="204" t="s">
        <v>134</v>
      </c>
      <c r="E422" s="204" t="s">
        <v>144</v>
      </c>
      <c r="F422" s="205">
        <v>2016</v>
      </c>
      <c r="G422" s="204" t="s">
        <v>155</v>
      </c>
      <c r="H422" s="204" t="s">
        <v>155</v>
      </c>
      <c r="I422" s="206" t="s">
        <v>20</v>
      </c>
      <c r="J422" s="207">
        <v>159866</v>
      </c>
      <c r="K422" s="208">
        <v>184519</v>
      </c>
      <c r="L422" s="207">
        <v>184519</v>
      </c>
    </row>
    <row r="423" spans="1:12" s="12" customFormat="1">
      <c r="A423" s="204" t="s">
        <v>1117</v>
      </c>
      <c r="B423" s="204" t="s">
        <v>1118</v>
      </c>
      <c r="C423" s="204" t="s">
        <v>195</v>
      </c>
      <c r="D423" s="204" t="s">
        <v>196</v>
      </c>
      <c r="E423" s="204" t="s">
        <v>669</v>
      </c>
      <c r="F423" s="205">
        <v>2016</v>
      </c>
      <c r="G423" s="204" t="s">
        <v>30</v>
      </c>
      <c r="H423" s="204" t="s">
        <v>225</v>
      </c>
      <c r="I423" s="206" t="s">
        <v>20</v>
      </c>
      <c r="J423" s="207">
        <v>23562</v>
      </c>
      <c r="K423" s="210"/>
      <c r="L423" s="207"/>
    </row>
    <row r="424" spans="1:12" s="12" customFormat="1">
      <c r="A424" s="204" t="s">
        <v>2874</v>
      </c>
      <c r="B424" s="204" t="s">
        <v>2875</v>
      </c>
      <c r="C424" s="204" t="s">
        <v>15</v>
      </c>
      <c r="D424" s="204" t="s">
        <v>16</v>
      </c>
      <c r="E424" s="204" t="s">
        <v>744</v>
      </c>
      <c r="F424" s="205">
        <v>2016</v>
      </c>
      <c r="G424" s="204" t="s">
        <v>120</v>
      </c>
      <c r="H424" s="204" t="s">
        <v>121</v>
      </c>
      <c r="I424" s="206" t="s">
        <v>20</v>
      </c>
      <c r="J424" s="207">
        <v>6794</v>
      </c>
      <c r="K424" s="208">
        <v>1454</v>
      </c>
      <c r="L424" s="207">
        <v>43.59</v>
      </c>
    </row>
    <row r="425" spans="1:12" s="12" customFormat="1">
      <c r="A425" s="204" t="s">
        <v>2878</v>
      </c>
      <c r="B425" s="204" t="s">
        <v>2879</v>
      </c>
      <c r="C425" s="204" t="s">
        <v>60</v>
      </c>
      <c r="D425" s="204" t="s">
        <v>61</v>
      </c>
      <c r="E425" s="204" t="s">
        <v>962</v>
      </c>
      <c r="F425" s="205">
        <v>2016</v>
      </c>
      <c r="G425" s="204" t="s">
        <v>26</v>
      </c>
      <c r="H425" s="204" t="s">
        <v>109</v>
      </c>
      <c r="I425" s="206" t="s">
        <v>20</v>
      </c>
      <c r="J425" s="207">
        <v>22000</v>
      </c>
      <c r="K425" s="208">
        <v>14881</v>
      </c>
      <c r="L425" s="207"/>
    </row>
    <row r="426" spans="1:12" s="12" customFormat="1">
      <c r="A426" s="204" t="s">
        <v>7390</v>
      </c>
      <c r="B426" s="204" t="s">
        <v>7391</v>
      </c>
      <c r="C426" s="204" t="s">
        <v>60</v>
      </c>
      <c r="D426" s="204" t="s">
        <v>61</v>
      </c>
      <c r="E426" s="204" t="s">
        <v>1340</v>
      </c>
      <c r="F426" s="205">
        <v>2016</v>
      </c>
      <c r="G426" s="204" t="s">
        <v>26</v>
      </c>
      <c r="H426" s="204" t="s">
        <v>109</v>
      </c>
      <c r="I426" s="206" t="s">
        <v>35</v>
      </c>
      <c r="J426" s="207">
        <v>54638</v>
      </c>
      <c r="K426" s="210"/>
      <c r="L426" s="207"/>
    </row>
    <row r="427" spans="1:12" s="12" customFormat="1">
      <c r="A427" s="204" t="s">
        <v>1122</v>
      </c>
      <c r="B427" s="204" t="s">
        <v>1123</v>
      </c>
      <c r="C427" s="204" t="s">
        <v>60</v>
      </c>
      <c r="D427" s="204" t="s">
        <v>61</v>
      </c>
      <c r="E427" s="204" t="s">
        <v>62</v>
      </c>
      <c r="F427" s="205">
        <v>2016</v>
      </c>
      <c r="G427" s="204" t="s">
        <v>26</v>
      </c>
      <c r="H427" s="204" t="s">
        <v>109</v>
      </c>
      <c r="I427" s="206" t="s">
        <v>20</v>
      </c>
      <c r="J427" s="207">
        <v>18838</v>
      </c>
      <c r="K427" s="208">
        <v>18838</v>
      </c>
      <c r="L427" s="207">
        <v>18837.126</v>
      </c>
    </row>
    <row r="428" spans="1:12" s="12" customFormat="1">
      <c r="A428" s="204" t="s">
        <v>1124</v>
      </c>
      <c r="B428" s="204" t="s">
        <v>1125</v>
      </c>
      <c r="C428" s="204" t="s">
        <v>15</v>
      </c>
      <c r="D428" s="204" t="s">
        <v>16</v>
      </c>
      <c r="E428" s="204" t="s">
        <v>744</v>
      </c>
      <c r="F428" s="205">
        <v>2016</v>
      </c>
      <c r="G428" s="204" t="s">
        <v>120</v>
      </c>
      <c r="H428" s="204" t="s">
        <v>121</v>
      </c>
      <c r="I428" s="206" t="s">
        <v>20</v>
      </c>
      <c r="J428" s="207">
        <v>51119</v>
      </c>
      <c r="K428" s="208">
        <v>30289</v>
      </c>
      <c r="L428" s="207">
        <v>29117</v>
      </c>
    </row>
    <row r="429" spans="1:12" s="12" customFormat="1">
      <c r="A429" s="204" t="s">
        <v>1684</v>
      </c>
      <c r="B429" s="204" t="s">
        <v>1685</v>
      </c>
      <c r="C429" s="204" t="s">
        <v>130</v>
      </c>
      <c r="D429" s="204" t="s">
        <v>134</v>
      </c>
      <c r="E429" s="204" t="s">
        <v>261</v>
      </c>
      <c r="F429" s="205">
        <v>2016</v>
      </c>
      <c r="G429" s="204" t="s">
        <v>120</v>
      </c>
      <c r="H429" s="204" t="s">
        <v>121</v>
      </c>
      <c r="I429" s="206" t="s">
        <v>20</v>
      </c>
      <c r="J429" s="207">
        <v>1212001</v>
      </c>
      <c r="K429" s="208">
        <v>207839</v>
      </c>
      <c r="L429" s="207">
        <v>207839</v>
      </c>
    </row>
    <row r="430" spans="1:12" s="12" customFormat="1">
      <c r="A430" s="204" t="s">
        <v>2884</v>
      </c>
      <c r="B430" s="204" t="s">
        <v>2885</v>
      </c>
      <c r="C430" s="204" t="s">
        <v>60</v>
      </c>
      <c r="D430" s="204" t="s">
        <v>61</v>
      </c>
      <c r="E430" s="204" t="s">
        <v>331</v>
      </c>
      <c r="F430" s="205">
        <v>2016</v>
      </c>
      <c r="G430" s="204" t="s">
        <v>26</v>
      </c>
      <c r="H430" s="204" t="s">
        <v>109</v>
      </c>
      <c r="I430" s="206" t="s">
        <v>20</v>
      </c>
      <c r="J430" s="207">
        <v>1848</v>
      </c>
      <c r="K430" s="208">
        <v>1847</v>
      </c>
      <c r="L430" s="207">
        <v>1846.866</v>
      </c>
    </row>
    <row r="431" spans="1:12" s="12" customFormat="1">
      <c r="A431" s="204" t="s">
        <v>1686</v>
      </c>
      <c r="B431" s="204" t="s">
        <v>7392</v>
      </c>
      <c r="C431" s="204" t="s">
        <v>38</v>
      </c>
      <c r="D431" s="204" t="s">
        <v>176</v>
      </c>
      <c r="E431" s="204" t="s">
        <v>753</v>
      </c>
      <c r="F431" s="205">
        <v>2016</v>
      </c>
      <c r="G431" s="204" t="s">
        <v>120</v>
      </c>
      <c r="H431" s="204" t="s">
        <v>251</v>
      </c>
      <c r="I431" s="206" t="s">
        <v>20</v>
      </c>
      <c r="J431" s="207">
        <v>119463</v>
      </c>
      <c r="K431" s="208">
        <v>124719</v>
      </c>
      <c r="L431" s="207">
        <v>118997</v>
      </c>
    </row>
    <row r="432" spans="1:12" s="12" customFormat="1">
      <c r="A432" s="204" t="s">
        <v>10838</v>
      </c>
      <c r="B432" s="204" t="s">
        <v>10839</v>
      </c>
      <c r="C432" s="204" t="s">
        <v>60</v>
      </c>
      <c r="D432" s="204" t="s">
        <v>61</v>
      </c>
      <c r="E432" s="204" t="s">
        <v>914</v>
      </c>
      <c r="F432" s="205">
        <v>2016</v>
      </c>
      <c r="G432" s="204" t="s">
        <v>18</v>
      </c>
      <c r="H432" s="204" t="s">
        <v>41</v>
      </c>
      <c r="I432" s="206" t="s">
        <v>35</v>
      </c>
      <c r="J432" s="207">
        <v>502154</v>
      </c>
      <c r="K432" s="210"/>
      <c r="L432" s="207"/>
    </row>
    <row r="433" spans="1:12" s="12" customFormat="1">
      <c r="A433" s="204" t="s">
        <v>2886</v>
      </c>
      <c r="B433" s="204" t="s">
        <v>2887</v>
      </c>
      <c r="C433" s="204" t="s">
        <v>60</v>
      </c>
      <c r="D433" s="204" t="s">
        <v>61</v>
      </c>
      <c r="E433" s="204" t="s">
        <v>331</v>
      </c>
      <c r="F433" s="205">
        <v>2016</v>
      </c>
      <c r="G433" s="204" t="s">
        <v>26</v>
      </c>
      <c r="H433" s="204" t="s">
        <v>109</v>
      </c>
      <c r="I433" s="206" t="s">
        <v>20</v>
      </c>
      <c r="J433" s="207">
        <v>14973</v>
      </c>
      <c r="K433" s="208">
        <v>9405</v>
      </c>
      <c r="L433" s="207"/>
    </row>
    <row r="434" spans="1:12" s="12" customFormat="1">
      <c r="A434" s="204" t="s">
        <v>1126</v>
      </c>
      <c r="B434" s="204" t="s">
        <v>1127</v>
      </c>
      <c r="C434" s="204" t="s">
        <v>60</v>
      </c>
      <c r="D434" s="204" t="s">
        <v>61</v>
      </c>
      <c r="E434" s="204" t="s">
        <v>131</v>
      </c>
      <c r="F434" s="205">
        <v>2016</v>
      </c>
      <c r="G434" s="204" t="s">
        <v>26</v>
      </c>
      <c r="H434" s="204" t="s">
        <v>109</v>
      </c>
      <c r="I434" s="206" t="s">
        <v>20</v>
      </c>
      <c r="J434" s="207">
        <v>440524</v>
      </c>
      <c r="K434" s="208">
        <v>564735</v>
      </c>
      <c r="L434" s="207">
        <v>564734.57799999998</v>
      </c>
    </row>
    <row r="435" spans="1:12" s="12" customFormat="1">
      <c r="A435" s="204" t="s">
        <v>1689</v>
      </c>
      <c r="B435" s="204" t="s">
        <v>1690</v>
      </c>
      <c r="C435" s="204" t="s">
        <v>195</v>
      </c>
      <c r="D435" s="204" t="s">
        <v>528</v>
      </c>
      <c r="E435" s="204" t="s">
        <v>1168</v>
      </c>
      <c r="F435" s="205">
        <v>2016</v>
      </c>
      <c r="G435" s="204" t="s">
        <v>26</v>
      </c>
      <c r="H435" s="204" t="s">
        <v>168</v>
      </c>
      <c r="I435" s="206" t="s">
        <v>20</v>
      </c>
      <c r="J435" s="207">
        <v>703469</v>
      </c>
      <c r="K435" s="207">
        <v>527727</v>
      </c>
      <c r="L435" s="207">
        <v>36500</v>
      </c>
    </row>
    <row r="436" spans="1:12" s="12" customFormat="1">
      <c r="A436" s="204" t="s">
        <v>1693</v>
      </c>
      <c r="B436" s="204" t="s">
        <v>1694</v>
      </c>
      <c r="C436" s="204" t="s">
        <v>60</v>
      </c>
      <c r="D436" s="204" t="s">
        <v>61</v>
      </c>
      <c r="E436" s="204" t="s">
        <v>914</v>
      </c>
      <c r="F436" s="205">
        <v>2016</v>
      </c>
      <c r="G436" s="204" t="s">
        <v>26</v>
      </c>
      <c r="H436" s="204" t="s">
        <v>1159</v>
      </c>
      <c r="I436" s="206" t="s">
        <v>35</v>
      </c>
      <c r="J436" s="207">
        <v>1654274</v>
      </c>
      <c r="K436" s="210"/>
      <c r="L436" s="207"/>
    </row>
    <row r="437" spans="1:12" s="12" customFormat="1">
      <c r="A437" s="204" t="s">
        <v>1131</v>
      </c>
      <c r="B437" s="204" t="s">
        <v>1132</v>
      </c>
      <c r="C437" s="204" t="s">
        <v>15</v>
      </c>
      <c r="D437" s="204" t="s">
        <v>42</v>
      </c>
      <c r="E437" s="204" t="s">
        <v>1130</v>
      </c>
      <c r="F437" s="205">
        <v>2016</v>
      </c>
      <c r="G437" s="204" t="s">
        <v>120</v>
      </c>
      <c r="H437" s="204" t="s">
        <v>121</v>
      </c>
      <c r="I437" s="206" t="s">
        <v>20</v>
      </c>
      <c r="J437" s="207">
        <v>138627</v>
      </c>
      <c r="K437" s="208">
        <v>39731</v>
      </c>
      <c r="L437" s="207">
        <v>39730</v>
      </c>
    </row>
    <row r="438" spans="1:12" s="12" customFormat="1">
      <c r="A438" s="204" t="s">
        <v>1695</v>
      </c>
      <c r="B438" s="204" t="s">
        <v>1696</v>
      </c>
      <c r="C438" s="204" t="s">
        <v>15</v>
      </c>
      <c r="D438" s="204" t="s">
        <v>42</v>
      </c>
      <c r="E438" s="204" t="s">
        <v>824</v>
      </c>
      <c r="F438" s="205">
        <v>2015</v>
      </c>
      <c r="G438" s="204" t="s">
        <v>7</v>
      </c>
      <c r="H438" s="204" t="s">
        <v>212</v>
      </c>
      <c r="I438" s="206" t="s">
        <v>35</v>
      </c>
      <c r="J438" s="207">
        <v>1937899</v>
      </c>
      <c r="K438" s="210"/>
      <c r="L438" s="207"/>
    </row>
    <row r="439" spans="1:12" s="12" customFormat="1">
      <c r="A439" s="204" t="s">
        <v>10176</v>
      </c>
      <c r="B439" s="204" t="s">
        <v>10177</v>
      </c>
      <c r="C439" s="204" t="s">
        <v>15</v>
      </c>
      <c r="D439" s="204" t="s">
        <v>42</v>
      </c>
      <c r="E439" s="204" t="s">
        <v>803</v>
      </c>
      <c r="F439" s="205">
        <v>2016</v>
      </c>
      <c r="G439" s="204" t="s">
        <v>120</v>
      </c>
      <c r="H439" s="204" t="s">
        <v>121</v>
      </c>
      <c r="I439" s="206" t="s">
        <v>20</v>
      </c>
      <c r="J439" s="207">
        <v>1166783</v>
      </c>
      <c r="K439" s="208">
        <v>1218120</v>
      </c>
      <c r="L439" s="207">
        <v>1185319</v>
      </c>
    </row>
    <row r="440" spans="1:12" s="12" customFormat="1">
      <c r="A440" s="204" t="s">
        <v>1698</v>
      </c>
      <c r="B440" s="204" t="s">
        <v>1699</v>
      </c>
      <c r="C440" s="204" t="s">
        <v>15</v>
      </c>
      <c r="D440" s="204" t="s">
        <v>42</v>
      </c>
      <c r="E440" s="204" t="s">
        <v>99</v>
      </c>
      <c r="F440" s="205">
        <v>2016</v>
      </c>
      <c r="G440" s="204" t="s">
        <v>120</v>
      </c>
      <c r="H440" s="204" t="s">
        <v>121</v>
      </c>
      <c r="I440" s="206" t="s">
        <v>20</v>
      </c>
      <c r="J440" s="207">
        <v>84534</v>
      </c>
      <c r="K440" s="208">
        <v>12075</v>
      </c>
      <c r="L440" s="207">
        <v>12075</v>
      </c>
    </row>
    <row r="441" spans="1:12" s="12" customFormat="1">
      <c r="A441" s="204" t="s">
        <v>2914</v>
      </c>
      <c r="B441" s="204" t="s">
        <v>2915</v>
      </c>
      <c r="C441" s="204" t="s">
        <v>127</v>
      </c>
      <c r="D441" s="204" t="s">
        <v>138</v>
      </c>
      <c r="E441" s="204" t="s">
        <v>1249</v>
      </c>
      <c r="F441" s="205">
        <v>2016</v>
      </c>
      <c r="G441" s="204" t="s">
        <v>120</v>
      </c>
      <c r="H441" s="204" t="s">
        <v>121</v>
      </c>
      <c r="I441" s="206" t="s">
        <v>20</v>
      </c>
      <c r="J441" s="207">
        <v>7622</v>
      </c>
      <c r="K441" s="208">
        <v>8131</v>
      </c>
      <c r="L441" s="207">
        <v>8134</v>
      </c>
    </row>
    <row r="442" spans="1:12" s="12" customFormat="1">
      <c r="A442" s="204" t="s">
        <v>1138</v>
      </c>
      <c r="B442" s="204" t="s">
        <v>1139</v>
      </c>
      <c r="C442" s="204" t="s">
        <v>5</v>
      </c>
      <c r="D442" s="204" t="s">
        <v>523</v>
      </c>
      <c r="E442" s="204" t="s">
        <v>587</v>
      </c>
      <c r="F442" s="205">
        <v>2016</v>
      </c>
      <c r="G442" s="204" t="s">
        <v>18</v>
      </c>
      <c r="H442" s="204" t="s">
        <v>19</v>
      </c>
      <c r="I442" s="206" t="s">
        <v>20</v>
      </c>
      <c r="J442" s="207">
        <v>107504</v>
      </c>
      <c r="K442" s="208">
        <v>106972</v>
      </c>
      <c r="L442" s="207">
        <v>106969.575</v>
      </c>
    </row>
    <row r="443" spans="1:12" s="12" customFormat="1">
      <c r="A443" s="204" t="s">
        <v>7393</v>
      </c>
      <c r="B443" s="204" t="s">
        <v>7394</v>
      </c>
      <c r="C443" s="204" t="s">
        <v>127</v>
      </c>
      <c r="D443" s="204" t="s">
        <v>177</v>
      </c>
      <c r="E443" s="204" t="s">
        <v>1540</v>
      </c>
      <c r="F443" s="205">
        <v>2015</v>
      </c>
      <c r="G443" s="204" t="s">
        <v>30</v>
      </c>
      <c r="H443" s="204" t="s">
        <v>225</v>
      </c>
      <c r="I443" s="206" t="s">
        <v>20</v>
      </c>
      <c r="J443" s="207">
        <v>31780</v>
      </c>
      <c r="K443" s="210"/>
      <c r="L443" s="207"/>
    </row>
    <row r="444" spans="1:12" s="12" customFormat="1">
      <c r="A444" s="204" t="s">
        <v>10840</v>
      </c>
      <c r="B444" s="204" t="s">
        <v>10841</v>
      </c>
      <c r="C444" s="204" t="s">
        <v>60</v>
      </c>
      <c r="D444" s="204" t="s">
        <v>61</v>
      </c>
      <c r="E444" s="204" t="s">
        <v>914</v>
      </c>
      <c r="F444" s="205">
        <v>2015</v>
      </c>
      <c r="G444" s="204" t="s">
        <v>18</v>
      </c>
      <c r="H444" s="204" t="s">
        <v>41</v>
      </c>
      <c r="I444" s="206" t="s">
        <v>20</v>
      </c>
      <c r="J444" s="207">
        <v>44850</v>
      </c>
      <c r="K444" s="210"/>
      <c r="L444" s="207"/>
    </row>
    <row r="445" spans="1:12" s="12" customFormat="1">
      <c r="A445" s="204" t="s">
        <v>1142</v>
      </c>
      <c r="B445" s="204" t="s">
        <v>1143</v>
      </c>
      <c r="C445" s="204" t="s">
        <v>60</v>
      </c>
      <c r="D445" s="204" t="s">
        <v>97</v>
      </c>
      <c r="E445" s="204" t="s">
        <v>388</v>
      </c>
      <c r="F445" s="205">
        <v>2015</v>
      </c>
      <c r="G445" s="204" t="s">
        <v>30</v>
      </c>
      <c r="H445" s="204" t="s">
        <v>34</v>
      </c>
      <c r="I445" s="206" t="s">
        <v>20</v>
      </c>
      <c r="J445" s="207">
        <v>928937</v>
      </c>
      <c r="K445" s="208">
        <v>922431</v>
      </c>
      <c r="L445" s="207">
        <v>921549</v>
      </c>
    </row>
    <row r="446" spans="1:12" s="12" customFormat="1">
      <c r="A446" s="204" t="s">
        <v>1144</v>
      </c>
      <c r="B446" s="204" t="s">
        <v>1145</v>
      </c>
      <c r="C446" s="204" t="s">
        <v>5</v>
      </c>
      <c r="D446" s="204"/>
      <c r="E446" s="204"/>
      <c r="F446" s="205">
        <v>2016</v>
      </c>
      <c r="G446" s="204" t="s">
        <v>185</v>
      </c>
      <c r="H446" s="204" t="s">
        <v>186</v>
      </c>
      <c r="I446" s="206" t="s">
        <v>20</v>
      </c>
      <c r="J446" s="207">
        <v>244501</v>
      </c>
      <c r="K446" s="208">
        <v>240726</v>
      </c>
      <c r="L446" s="207">
        <v>37987</v>
      </c>
    </row>
    <row r="447" spans="1:12" s="12" customFormat="1">
      <c r="A447" s="204" t="s">
        <v>1146</v>
      </c>
      <c r="B447" s="204" t="s">
        <v>1147</v>
      </c>
      <c r="C447" s="204" t="s">
        <v>60</v>
      </c>
      <c r="D447" s="204" t="s">
        <v>97</v>
      </c>
      <c r="E447" s="204" t="s">
        <v>1148</v>
      </c>
      <c r="F447" s="205">
        <v>2016</v>
      </c>
      <c r="G447" s="204" t="s">
        <v>26</v>
      </c>
      <c r="H447" s="204" t="s">
        <v>109</v>
      </c>
      <c r="I447" s="206" t="s">
        <v>20</v>
      </c>
      <c r="J447" s="207">
        <v>871817</v>
      </c>
      <c r="K447" s="208">
        <v>720163</v>
      </c>
      <c r="L447" s="207">
        <v>720162.00399999996</v>
      </c>
    </row>
    <row r="448" spans="1:12" s="12" customFormat="1">
      <c r="A448" s="204" t="s">
        <v>1700</v>
      </c>
      <c r="B448" s="204" t="s">
        <v>1701</v>
      </c>
      <c r="C448" s="204" t="s">
        <v>127</v>
      </c>
      <c r="D448" s="204" t="s">
        <v>138</v>
      </c>
      <c r="E448" s="204" t="s">
        <v>138</v>
      </c>
      <c r="F448" s="205">
        <v>2015</v>
      </c>
      <c r="G448" s="204" t="s">
        <v>7</v>
      </c>
      <c r="H448" s="204" t="s">
        <v>8</v>
      </c>
      <c r="I448" s="206" t="s">
        <v>20</v>
      </c>
      <c r="J448" s="207">
        <v>2182664</v>
      </c>
      <c r="K448" s="210"/>
      <c r="L448" s="207"/>
    </row>
    <row r="449" spans="1:12" s="12" customFormat="1">
      <c r="A449" s="204" t="s">
        <v>10842</v>
      </c>
      <c r="B449" s="204" t="s">
        <v>10843</v>
      </c>
      <c r="C449" s="204" t="s">
        <v>60</v>
      </c>
      <c r="D449" s="204" t="s">
        <v>97</v>
      </c>
      <c r="E449" s="204" t="s">
        <v>1148</v>
      </c>
      <c r="F449" s="205">
        <v>2016</v>
      </c>
      <c r="G449" s="204" t="s">
        <v>646</v>
      </c>
      <c r="H449" s="204" t="s">
        <v>685</v>
      </c>
      <c r="I449" s="206" t="s">
        <v>20</v>
      </c>
      <c r="J449" s="207">
        <v>396772</v>
      </c>
      <c r="K449" s="210"/>
      <c r="L449" s="207"/>
    </row>
    <row r="450" spans="1:12" s="12" customFormat="1">
      <c r="A450" s="204" t="s">
        <v>1706</v>
      </c>
      <c r="B450" s="204" t="s">
        <v>7395</v>
      </c>
      <c r="C450" s="204" t="s">
        <v>130</v>
      </c>
      <c r="D450" s="204" t="s">
        <v>134</v>
      </c>
      <c r="E450" s="204" t="s">
        <v>261</v>
      </c>
      <c r="F450" s="205">
        <v>2016</v>
      </c>
      <c r="G450" s="204" t="s">
        <v>58</v>
      </c>
      <c r="H450" s="204" t="s">
        <v>68</v>
      </c>
      <c r="I450" s="206" t="s">
        <v>20</v>
      </c>
      <c r="J450" s="207">
        <v>22001</v>
      </c>
      <c r="K450" s="210"/>
      <c r="L450" s="207"/>
    </row>
    <row r="451" spans="1:12" s="12" customFormat="1">
      <c r="A451" s="204" t="s">
        <v>1707</v>
      </c>
      <c r="B451" s="204" t="s">
        <v>1708</v>
      </c>
      <c r="C451" s="204" t="s">
        <v>15</v>
      </c>
      <c r="D451" s="204" t="s">
        <v>363</v>
      </c>
      <c r="E451" s="204" t="s">
        <v>845</v>
      </c>
      <c r="F451" s="205">
        <v>2016</v>
      </c>
      <c r="G451" s="204" t="s">
        <v>120</v>
      </c>
      <c r="H451" s="204" t="s">
        <v>121</v>
      </c>
      <c r="I451" s="206" t="s">
        <v>35</v>
      </c>
      <c r="J451" s="207">
        <v>484346</v>
      </c>
      <c r="K451" s="210"/>
      <c r="L451" s="207"/>
    </row>
    <row r="452" spans="1:12" s="12" customFormat="1">
      <c r="A452" s="204" t="s">
        <v>247</v>
      </c>
      <c r="B452" s="204" t="s">
        <v>248</v>
      </c>
      <c r="C452" s="204" t="s">
        <v>130</v>
      </c>
      <c r="D452" s="204" t="s">
        <v>150</v>
      </c>
      <c r="E452" s="204" t="s">
        <v>181</v>
      </c>
      <c r="F452" s="205">
        <v>2016</v>
      </c>
      <c r="G452" s="204" t="s">
        <v>242</v>
      </c>
      <c r="H452" s="204" t="s">
        <v>243</v>
      </c>
      <c r="I452" s="206" t="s">
        <v>20</v>
      </c>
      <c r="J452" s="207">
        <v>289059</v>
      </c>
      <c r="K452" s="210"/>
      <c r="L452" s="207"/>
    </row>
    <row r="453" spans="1:12" s="12" customFormat="1">
      <c r="A453" s="204" t="s">
        <v>1151</v>
      </c>
      <c r="B453" s="204" t="s">
        <v>1152</v>
      </c>
      <c r="C453" s="204" t="s">
        <v>60</v>
      </c>
      <c r="D453" s="204" t="s">
        <v>97</v>
      </c>
      <c r="E453" s="204" t="s">
        <v>393</v>
      </c>
      <c r="F453" s="205">
        <v>2016</v>
      </c>
      <c r="G453" s="204" t="s">
        <v>7</v>
      </c>
      <c r="H453" s="204" t="s">
        <v>8</v>
      </c>
      <c r="I453" s="206" t="s">
        <v>20</v>
      </c>
      <c r="J453" s="207">
        <v>23622</v>
      </c>
      <c r="K453" s="210"/>
      <c r="L453" s="207"/>
    </row>
    <row r="454" spans="1:12" s="12" customFormat="1">
      <c r="A454" s="204" t="s">
        <v>1153</v>
      </c>
      <c r="B454" s="204" t="s">
        <v>1154</v>
      </c>
      <c r="C454" s="204" t="s">
        <v>15</v>
      </c>
      <c r="D454" s="204" t="s">
        <v>363</v>
      </c>
      <c r="E454" s="204" t="s">
        <v>845</v>
      </c>
      <c r="F454" s="205">
        <v>2016</v>
      </c>
      <c r="G454" s="204" t="s">
        <v>120</v>
      </c>
      <c r="H454" s="204" t="s">
        <v>121</v>
      </c>
      <c r="I454" s="206" t="s">
        <v>20</v>
      </c>
      <c r="J454" s="207">
        <v>77024</v>
      </c>
      <c r="K454" s="208">
        <v>58383</v>
      </c>
      <c r="L454" s="207">
        <v>58383</v>
      </c>
    </row>
    <row r="455" spans="1:12" s="12" customFormat="1">
      <c r="A455" s="204" t="s">
        <v>1155</v>
      </c>
      <c r="B455" s="204" t="s">
        <v>1156</v>
      </c>
      <c r="C455" s="204" t="s">
        <v>32</v>
      </c>
      <c r="D455" s="204" t="s">
        <v>33</v>
      </c>
      <c r="E455" s="204" t="s">
        <v>489</v>
      </c>
      <c r="F455" s="205">
        <v>2015</v>
      </c>
      <c r="G455" s="204" t="s">
        <v>30</v>
      </c>
      <c r="H455" s="204" t="s">
        <v>34</v>
      </c>
      <c r="I455" s="206" t="s">
        <v>20</v>
      </c>
      <c r="J455" s="207">
        <v>253852</v>
      </c>
      <c r="K455" s="208">
        <v>1260</v>
      </c>
      <c r="L455" s="207">
        <v>1259.5409999999999</v>
      </c>
    </row>
    <row r="456" spans="1:12" s="12" customFormat="1">
      <c r="A456" s="204" t="s">
        <v>1157</v>
      </c>
      <c r="B456" s="204" t="s">
        <v>1158</v>
      </c>
      <c r="C456" s="204" t="s">
        <v>5</v>
      </c>
      <c r="D456" s="204" t="s">
        <v>257</v>
      </c>
      <c r="E456" s="204" t="s">
        <v>257</v>
      </c>
      <c r="F456" s="205">
        <v>2016</v>
      </c>
      <c r="G456" s="204" t="s">
        <v>26</v>
      </c>
      <c r="H456" s="204" t="s">
        <v>1159</v>
      </c>
      <c r="I456" s="206" t="s">
        <v>20</v>
      </c>
      <c r="J456" s="207">
        <v>389546</v>
      </c>
      <c r="K456" s="208">
        <v>2</v>
      </c>
      <c r="L456" s="207"/>
    </row>
    <row r="457" spans="1:12" s="12" customFormat="1">
      <c r="A457" s="204" t="s">
        <v>10844</v>
      </c>
      <c r="B457" s="204" t="s">
        <v>10845</v>
      </c>
      <c r="C457" s="204" t="s">
        <v>195</v>
      </c>
      <c r="D457" s="204" t="s">
        <v>196</v>
      </c>
      <c r="E457" s="204" t="s">
        <v>224</v>
      </c>
      <c r="F457" s="205">
        <v>2015</v>
      </c>
      <c r="G457" s="204" t="s">
        <v>48</v>
      </c>
      <c r="H457" s="204" t="s">
        <v>63</v>
      </c>
      <c r="I457" s="206" t="s">
        <v>35</v>
      </c>
      <c r="J457" s="207">
        <v>757824</v>
      </c>
      <c r="K457" s="210"/>
      <c r="L457" s="207"/>
    </row>
    <row r="458" spans="1:12" s="12" customFormat="1">
      <c r="A458" s="204" t="s">
        <v>1715</v>
      </c>
      <c r="B458" s="204" t="s">
        <v>1716</v>
      </c>
      <c r="C458" s="204" t="s">
        <v>78</v>
      </c>
      <c r="D458" s="204" t="s">
        <v>79</v>
      </c>
      <c r="E458" s="204" t="s">
        <v>10846</v>
      </c>
      <c r="F458" s="205">
        <v>2016</v>
      </c>
      <c r="G458" s="204" t="s">
        <v>155</v>
      </c>
      <c r="H458" s="204" t="s">
        <v>155</v>
      </c>
      <c r="I458" s="206" t="s">
        <v>20</v>
      </c>
      <c r="J458" s="207">
        <v>11119</v>
      </c>
      <c r="K458" s="208">
        <v>1</v>
      </c>
      <c r="L458" s="207"/>
    </row>
    <row r="459" spans="1:12" s="12" customFormat="1">
      <c r="A459" s="204" t="s">
        <v>1719</v>
      </c>
      <c r="B459" s="204" t="s">
        <v>1720</v>
      </c>
      <c r="C459" s="204" t="s">
        <v>12</v>
      </c>
      <c r="D459" s="204" t="s">
        <v>80</v>
      </c>
      <c r="E459" s="204" t="s">
        <v>1163</v>
      </c>
      <c r="F459" s="205">
        <v>2015</v>
      </c>
      <c r="G459" s="204" t="s">
        <v>155</v>
      </c>
      <c r="H459" s="204" t="s">
        <v>155</v>
      </c>
      <c r="I459" s="206" t="s">
        <v>20</v>
      </c>
      <c r="J459" s="207">
        <v>202532</v>
      </c>
      <c r="K459" s="208">
        <v>201814</v>
      </c>
      <c r="L459" s="207">
        <v>161569</v>
      </c>
    </row>
    <row r="460" spans="1:12" s="12" customFormat="1">
      <c r="A460" s="204" t="s">
        <v>1721</v>
      </c>
      <c r="B460" s="204" t="s">
        <v>1722</v>
      </c>
      <c r="C460" s="204" t="s">
        <v>60</v>
      </c>
      <c r="D460" s="204" t="s">
        <v>97</v>
      </c>
      <c r="E460" s="204" t="s">
        <v>419</v>
      </c>
      <c r="F460" s="205">
        <v>2015</v>
      </c>
      <c r="G460" s="204" t="s">
        <v>30</v>
      </c>
      <c r="H460" s="204" t="s">
        <v>34</v>
      </c>
      <c r="I460" s="206" t="s">
        <v>20</v>
      </c>
      <c r="J460" s="207">
        <v>100508</v>
      </c>
      <c r="K460" s="208">
        <v>214176</v>
      </c>
      <c r="L460" s="207">
        <v>83927</v>
      </c>
    </row>
    <row r="461" spans="1:12" s="12" customFormat="1">
      <c r="A461" s="204" t="s">
        <v>1161</v>
      </c>
      <c r="B461" s="204" t="s">
        <v>1162</v>
      </c>
      <c r="C461" s="204" t="s">
        <v>12</v>
      </c>
      <c r="D461" s="204" t="s">
        <v>80</v>
      </c>
      <c r="E461" s="204" t="s">
        <v>1163</v>
      </c>
      <c r="F461" s="205">
        <v>2015</v>
      </c>
      <c r="G461" s="204" t="s">
        <v>120</v>
      </c>
      <c r="H461" s="204" t="s">
        <v>121</v>
      </c>
      <c r="I461" s="206" t="s">
        <v>20</v>
      </c>
      <c r="J461" s="207">
        <v>197791</v>
      </c>
      <c r="K461" s="208">
        <v>155402</v>
      </c>
      <c r="L461" s="207">
        <v>155400.53</v>
      </c>
    </row>
    <row r="462" spans="1:12" s="12" customFormat="1">
      <c r="A462" s="204" t="s">
        <v>1166</v>
      </c>
      <c r="B462" s="204" t="s">
        <v>1167</v>
      </c>
      <c r="C462" s="204" t="s">
        <v>38</v>
      </c>
      <c r="D462" s="204" t="s">
        <v>66</v>
      </c>
      <c r="E462" s="204" t="s">
        <v>112</v>
      </c>
      <c r="F462" s="205">
        <v>2015</v>
      </c>
      <c r="G462" s="204" t="s">
        <v>7</v>
      </c>
      <c r="H462" s="204" t="s">
        <v>212</v>
      </c>
      <c r="I462" s="206" t="s">
        <v>20</v>
      </c>
      <c r="J462" s="207">
        <v>6000</v>
      </c>
      <c r="K462" s="208">
        <v>6000</v>
      </c>
      <c r="L462" s="207">
        <v>2952.6570000000002</v>
      </c>
    </row>
    <row r="463" spans="1:12" s="12" customFormat="1">
      <c r="A463" s="204" t="s">
        <v>6281</v>
      </c>
      <c r="B463" s="204" t="s">
        <v>6282</v>
      </c>
      <c r="C463" s="204" t="s">
        <v>32</v>
      </c>
      <c r="D463" s="204" t="s">
        <v>33</v>
      </c>
      <c r="E463" s="204" t="s">
        <v>33</v>
      </c>
      <c r="F463" s="205">
        <v>2015</v>
      </c>
      <c r="G463" s="204" t="s">
        <v>7</v>
      </c>
      <c r="H463" s="204" t="s">
        <v>212</v>
      </c>
      <c r="I463" s="206" t="s">
        <v>20</v>
      </c>
      <c r="J463" s="207">
        <v>1293908</v>
      </c>
      <c r="K463" s="208">
        <v>701176</v>
      </c>
      <c r="L463" s="207">
        <v>675127.97400000005</v>
      </c>
    </row>
    <row r="464" spans="1:12" s="12" customFormat="1">
      <c r="A464" s="204" t="s">
        <v>1169</v>
      </c>
      <c r="B464" s="204" t="s">
        <v>1170</v>
      </c>
      <c r="C464" s="204" t="s">
        <v>38</v>
      </c>
      <c r="D464" s="204" t="s">
        <v>66</v>
      </c>
      <c r="E464" s="204" t="s">
        <v>1048</v>
      </c>
      <c r="F464" s="205">
        <v>2015</v>
      </c>
      <c r="G464" s="204" t="s">
        <v>155</v>
      </c>
      <c r="H464" s="204" t="s">
        <v>155</v>
      </c>
      <c r="I464" s="206" t="s">
        <v>20</v>
      </c>
      <c r="J464" s="207">
        <v>1857772</v>
      </c>
      <c r="K464" s="208">
        <v>2093393</v>
      </c>
      <c r="L464" s="207">
        <v>2093389.777</v>
      </c>
    </row>
    <row r="465" spans="1:12" s="12" customFormat="1">
      <c r="A465" s="204" t="s">
        <v>7396</v>
      </c>
      <c r="B465" s="204" t="s">
        <v>7397</v>
      </c>
      <c r="C465" s="204" t="s">
        <v>195</v>
      </c>
      <c r="D465" s="204" t="s">
        <v>528</v>
      </c>
      <c r="E465" s="204" t="s">
        <v>1518</v>
      </c>
      <c r="F465" s="205">
        <v>2016</v>
      </c>
      <c r="G465" s="204" t="s">
        <v>26</v>
      </c>
      <c r="H465" s="204" t="s">
        <v>109</v>
      </c>
      <c r="I465" s="206" t="s">
        <v>20</v>
      </c>
      <c r="J465" s="207">
        <v>12</v>
      </c>
      <c r="K465" s="210"/>
      <c r="L465" s="207"/>
    </row>
    <row r="466" spans="1:12" s="12" customFormat="1">
      <c r="A466" s="204" t="s">
        <v>1171</v>
      </c>
      <c r="B466" s="204" t="s">
        <v>1172</v>
      </c>
      <c r="C466" s="204" t="s">
        <v>38</v>
      </c>
      <c r="D466" s="204" t="s">
        <v>66</v>
      </c>
      <c r="E466" s="204" t="s">
        <v>66</v>
      </c>
      <c r="F466" s="205">
        <v>2015</v>
      </c>
      <c r="G466" s="204" t="s">
        <v>155</v>
      </c>
      <c r="H466" s="204" t="s">
        <v>155</v>
      </c>
      <c r="I466" s="206" t="s">
        <v>20</v>
      </c>
      <c r="J466" s="207">
        <v>2348368</v>
      </c>
      <c r="K466" s="208">
        <v>195505</v>
      </c>
      <c r="L466" s="207">
        <v>195500.21400000001</v>
      </c>
    </row>
    <row r="467" spans="1:12" s="12" customFormat="1">
      <c r="A467" s="204" t="s">
        <v>1173</v>
      </c>
      <c r="B467" s="204" t="s">
        <v>1174</v>
      </c>
      <c r="C467" s="204" t="s">
        <v>60</v>
      </c>
      <c r="D467" s="204" t="s">
        <v>97</v>
      </c>
      <c r="E467" s="204" t="s">
        <v>388</v>
      </c>
      <c r="F467" s="205">
        <v>2015</v>
      </c>
      <c r="G467" s="204" t="s">
        <v>26</v>
      </c>
      <c r="H467" s="204" t="s">
        <v>109</v>
      </c>
      <c r="I467" s="206" t="s">
        <v>20</v>
      </c>
      <c r="J467" s="207">
        <v>1650524</v>
      </c>
      <c r="K467" s="208">
        <v>550000</v>
      </c>
      <c r="L467" s="207"/>
    </row>
    <row r="468" spans="1:12" s="12" customFormat="1">
      <c r="A468" s="204" t="s">
        <v>1723</v>
      </c>
      <c r="B468" s="204" t="s">
        <v>1724</v>
      </c>
      <c r="C468" s="204" t="s">
        <v>12</v>
      </c>
      <c r="D468" s="204" t="s">
        <v>321</v>
      </c>
      <c r="E468" s="204" t="s">
        <v>1725</v>
      </c>
      <c r="F468" s="205">
        <v>2016</v>
      </c>
      <c r="G468" s="204" t="s">
        <v>155</v>
      </c>
      <c r="H468" s="204" t="s">
        <v>155</v>
      </c>
      <c r="I468" s="206" t="s">
        <v>20</v>
      </c>
      <c r="J468" s="207">
        <v>468336</v>
      </c>
      <c r="K468" s="208">
        <v>474203</v>
      </c>
      <c r="L468" s="207">
        <v>426498.99099999998</v>
      </c>
    </row>
    <row r="469" spans="1:12" s="12" customFormat="1">
      <c r="A469" s="204" t="s">
        <v>1176</v>
      </c>
      <c r="B469" s="204" t="s">
        <v>1177</v>
      </c>
      <c r="C469" s="204" t="s">
        <v>12</v>
      </c>
      <c r="D469" s="204"/>
      <c r="E469" s="204"/>
      <c r="F469" s="205">
        <v>2015</v>
      </c>
      <c r="G469" s="204" t="s">
        <v>18</v>
      </c>
      <c r="H469" s="204" t="s">
        <v>41</v>
      </c>
      <c r="I469" s="206" t="s">
        <v>20</v>
      </c>
      <c r="J469" s="207">
        <v>633000</v>
      </c>
      <c r="K469" s="208">
        <v>601670</v>
      </c>
      <c r="L469" s="207">
        <v>599242.33600000001</v>
      </c>
    </row>
    <row r="470" spans="1:12" s="12" customFormat="1">
      <c r="A470" s="204" t="s">
        <v>1178</v>
      </c>
      <c r="B470" s="204" t="s">
        <v>1179</v>
      </c>
      <c r="C470" s="204" t="s">
        <v>15</v>
      </c>
      <c r="D470" s="204" t="s">
        <v>42</v>
      </c>
      <c r="E470" s="204" t="s">
        <v>678</v>
      </c>
      <c r="F470" s="205">
        <v>2016</v>
      </c>
      <c r="G470" s="204" t="s">
        <v>18</v>
      </c>
      <c r="H470" s="204" t="s">
        <v>41</v>
      </c>
      <c r="I470" s="206" t="s">
        <v>20</v>
      </c>
      <c r="J470" s="207">
        <v>7000</v>
      </c>
      <c r="K470" s="208">
        <v>6620</v>
      </c>
      <c r="L470" s="207">
        <v>6618.8469999999998</v>
      </c>
    </row>
    <row r="471" spans="1:12" s="12" customFormat="1">
      <c r="A471" s="204" t="s">
        <v>2924</v>
      </c>
      <c r="B471" s="204" t="s">
        <v>2925</v>
      </c>
      <c r="C471" s="204" t="s">
        <v>38</v>
      </c>
      <c r="D471" s="204" t="s">
        <v>39</v>
      </c>
      <c r="E471" s="204" t="s">
        <v>2926</v>
      </c>
      <c r="F471" s="205">
        <v>2015</v>
      </c>
      <c r="G471" s="204" t="s">
        <v>646</v>
      </c>
      <c r="H471" s="204" t="s">
        <v>685</v>
      </c>
      <c r="I471" s="206" t="s">
        <v>20</v>
      </c>
      <c r="J471" s="207">
        <v>66831</v>
      </c>
      <c r="K471" s="208">
        <v>64088</v>
      </c>
      <c r="L471" s="207"/>
    </row>
    <row r="472" spans="1:12" s="12" customFormat="1">
      <c r="A472" s="204" t="s">
        <v>1181</v>
      </c>
      <c r="B472" s="204" t="s">
        <v>1182</v>
      </c>
      <c r="C472" s="204" t="s">
        <v>38</v>
      </c>
      <c r="D472" s="204" t="s">
        <v>176</v>
      </c>
      <c r="E472" s="204"/>
      <c r="F472" s="205">
        <v>2015</v>
      </c>
      <c r="G472" s="204" t="s">
        <v>18</v>
      </c>
      <c r="H472" s="204" t="s">
        <v>41</v>
      </c>
      <c r="I472" s="206" t="s">
        <v>20</v>
      </c>
      <c r="J472" s="207">
        <v>10000</v>
      </c>
      <c r="K472" s="208">
        <v>8620</v>
      </c>
      <c r="L472" s="207">
        <v>8618.8690000000006</v>
      </c>
    </row>
    <row r="473" spans="1:12" s="12" customFormat="1">
      <c r="A473" s="204" t="s">
        <v>1183</v>
      </c>
      <c r="B473" s="204" t="s">
        <v>1184</v>
      </c>
      <c r="C473" s="204" t="s">
        <v>102</v>
      </c>
      <c r="D473" s="204" t="s">
        <v>103</v>
      </c>
      <c r="E473" s="204" t="s">
        <v>1185</v>
      </c>
      <c r="F473" s="205">
        <v>2016</v>
      </c>
      <c r="G473" s="204" t="s">
        <v>18</v>
      </c>
      <c r="H473" s="204" t="s">
        <v>19</v>
      </c>
      <c r="I473" s="206" t="s">
        <v>20</v>
      </c>
      <c r="J473" s="207">
        <v>1212586</v>
      </c>
      <c r="K473" s="208">
        <v>1012107</v>
      </c>
      <c r="L473" s="207">
        <v>1011403.82</v>
      </c>
    </row>
    <row r="474" spans="1:12" s="12" customFormat="1">
      <c r="A474" s="204" t="s">
        <v>6529</v>
      </c>
      <c r="B474" s="204" t="s">
        <v>6530</v>
      </c>
      <c r="C474" s="204" t="s">
        <v>60</v>
      </c>
      <c r="D474" s="204" t="s">
        <v>97</v>
      </c>
      <c r="E474" s="204" t="s">
        <v>230</v>
      </c>
      <c r="F474" s="205">
        <v>2016</v>
      </c>
      <c r="G474" s="204" t="s">
        <v>7</v>
      </c>
      <c r="H474" s="204" t="s">
        <v>305</v>
      </c>
      <c r="I474" s="206" t="s">
        <v>20</v>
      </c>
      <c r="J474" s="207">
        <v>111450</v>
      </c>
      <c r="K474" s="208">
        <v>41450</v>
      </c>
      <c r="L474" s="207"/>
    </row>
    <row r="475" spans="1:12" s="12" customFormat="1">
      <c r="A475" s="204" t="s">
        <v>1188</v>
      </c>
      <c r="B475" s="204" t="s">
        <v>1189</v>
      </c>
      <c r="C475" s="204" t="s">
        <v>12</v>
      </c>
      <c r="D475" s="204" t="s">
        <v>360</v>
      </c>
      <c r="E475" s="204" t="s">
        <v>1190</v>
      </c>
      <c r="F475" s="205">
        <v>2016</v>
      </c>
      <c r="G475" s="204" t="s">
        <v>18</v>
      </c>
      <c r="H475" s="204" t="s">
        <v>41</v>
      </c>
      <c r="I475" s="206" t="s">
        <v>20</v>
      </c>
      <c r="J475" s="207">
        <v>12000</v>
      </c>
      <c r="K475" s="210"/>
      <c r="L475" s="207"/>
    </row>
    <row r="476" spans="1:12" s="12" customFormat="1">
      <c r="A476" s="204" t="s">
        <v>1191</v>
      </c>
      <c r="B476" s="204" t="s">
        <v>1192</v>
      </c>
      <c r="C476" s="204" t="s">
        <v>32</v>
      </c>
      <c r="D476" s="204" t="s">
        <v>33</v>
      </c>
      <c r="E476" s="204" t="s">
        <v>33</v>
      </c>
      <c r="F476" s="205">
        <v>2016</v>
      </c>
      <c r="G476" s="204" t="s">
        <v>18</v>
      </c>
      <c r="H476" s="204" t="s">
        <v>19</v>
      </c>
      <c r="I476" s="206" t="s">
        <v>20</v>
      </c>
      <c r="J476" s="207">
        <v>177072</v>
      </c>
      <c r="K476" s="208">
        <v>126306</v>
      </c>
      <c r="L476" s="207">
        <v>126305.872</v>
      </c>
    </row>
    <row r="477" spans="1:12" s="12" customFormat="1">
      <c r="A477" s="204" t="s">
        <v>1735</v>
      </c>
      <c r="B477" s="204" t="s">
        <v>1736</v>
      </c>
      <c r="C477" s="204" t="s">
        <v>15</v>
      </c>
      <c r="D477" s="204" t="s">
        <v>16</v>
      </c>
      <c r="E477" s="204" t="s">
        <v>16</v>
      </c>
      <c r="F477" s="205">
        <v>2016</v>
      </c>
      <c r="G477" s="204" t="s">
        <v>120</v>
      </c>
      <c r="H477" s="204" t="s">
        <v>121</v>
      </c>
      <c r="I477" s="206" t="s">
        <v>35</v>
      </c>
      <c r="J477" s="207">
        <v>690504</v>
      </c>
      <c r="K477" s="210"/>
      <c r="L477" s="207"/>
    </row>
    <row r="478" spans="1:12" s="12" customFormat="1">
      <c r="A478" s="204" t="s">
        <v>1193</v>
      </c>
      <c r="B478" s="204" t="s">
        <v>1194</v>
      </c>
      <c r="C478" s="204" t="s">
        <v>12</v>
      </c>
      <c r="D478" s="204"/>
      <c r="E478" s="204"/>
      <c r="F478" s="205">
        <v>2015</v>
      </c>
      <c r="G478" s="204" t="s">
        <v>18</v>
      </c>
      <c r="H478" s="204" t="s">
        <v>41</v>
      </c>
      <c r="I478" s="206" t="s">
        <v>20</v>
      </c>
      <c r="J478" s="207">
        <v>467000</v>
      </c>
      <c r="K478" s="208">
        <v>400780</v>
      </c>
      <c r="L478" s="207">
        <v>400287</v>
      </c>
    </row>
    <row r="479" spans="1:12" s="12" customFormat="1">
      <c r="A479" s="204" t="s">
        <v>1199</v>
      </c>
      <c r="B479" s="204" t="s">
        <v>1200</v>
      </c>
      <c r="C479" s="204" t="s">
        <v>60</v>
      </c>
      <c r="D479" s="204" t="s">
        <v>97</v>
      </c>
      <c r="E479" s="204" t="s">
        <v>336</v>
      </c>
      <c r="F479" s="205">
        <v>2015</v>
      </c>
      <c r="G479" s="204" t="s">
        <v>26</v>
      </c>
      <c r="H479" s="204" t="s">
        <v>109</v>
      </c>
      <c r="I479" s="206" t="s">
        <v>20</v>
      </c>
      <c r="J479" s="207">
        <v>30159</v>
      </c>
      <c r="K479" s="208">
        <v>14398</v>
      </c>
      <c r="L479" s="207">
        <v>14397</v>
      </c>
    </row>
    <row r="480" spans="1:12" s="12" customFormat="1">
      <c r="A480" s="204" t="s">
        <v>1201</v>
      </c>
      <c r="B480" s="204" t="s">
        <v>1202</v>
      </c>
      <c r="C480" s="204" t="s">
        <v>145</v>
      </c>
      <c r="D480" s="204" t="s">
        <v>146</v>
      </c>
      <c r="E480" s="204" t="s">
        <v>147</v>
      </c>
      <c r="F480" s="205">
        <v>2016</v>
      </c>
      <c r="G480" s="204" t="s">
        <v>120</v>
      </c>
      <c r="H480" s="204" t="s">
        <v>121</v>
      </c>
      <c r="I480" s="206" t="s">
        <v>20</v>
      </c>
      <c r="J480" s="207">
        <v>643367</v>
      </c>
      <c r="K480" s="208">
        <v>768049</v>
      </c>
      <c r="L480" s="207">
        <v>440921</v>
      </c>
    </row>
    <row r="481" spans="1:12" s="12" customFormat="1">
      <c r="A481" s="204" t="s">
        <v>1203</v>
      </c>
      <c r="B481" s="204" t="s">
        <v>1204</v>
      </c>
      <c r="C481" s="204" t="s">
        <v>60</v>
      </c>
      <c r="D481" s="204" t="s">
        <v>97</v>
      </c>
      <c r="E481" s="204" t="s">
        <v>170</v>
      </c>
      <c r="F481" s="205">
        <v>2016</v>
      </c>
      <c r="G481" s="204" t="s">
        <v>26</v>
      </c>
      <c r="H481" s="204" t="s">
        <v>109</v>
      </c>
      <c r="I481" s="206" t="s">
        <v>20</v>
      </c>
      <c r="J481" s="207">
        <v>16049</v>
      </c>
      <c r="K481" s="208">
        <v>6366</v>
      </c>
      <c r="L481" s="207">
        <v>6365.9970000000003</v>
      </c>
    </row>
    <row r="482" spans="1:12" s="12" customFormat="1">
      <c r="A482" s="204" t="s">
        <v>1205</v>
      </c>
      <c r="B482" s="204" t="s">
        <v>1206</v>
      </c>
      <c r="C482" s="204" t="s">
        <v>195</v>
      </c>
      <c r="D482" s="204" t="s">
        <v>196</v>
      </c>
      <c r="E482" s="204" t="s">
        <v>669</v>
      </c>
      <c r="F482" s="205">
        <v>2015</v>
      </c>
      <c r="G482" s="204" t="s">
        <v>185</v>
      </c>
      <c r="H482" s="204" t="s">
        <v>186</v>
      </c>
      <c r="I482" s="206" t="s">
        <v>20</v>
      </c>
      <c r="J482" s="207">
        <v>385135</v>
      </c>
      <c r="K482" s="210"/>
      <c r="L482" s="207"/>
    </row>
    <row r="483" spans="1:12" s="12" customFormat="1">
      <c r="A483" s="204" t="s">
        <v>6553</v>
      </c>
      <c r="B483" s="204" t="s">
        <v>6554</v>
      </c>
      <c r="C483" s="204" t="s">
        <v>130</v>
      </c>
      <c r="D483" s="204"/>
      <c r="E483" s="204"/>
      <c r="F483" s="205">
        <v>2015</v>
      </c>
      <c r="G483" s="204" t="s">
        <v>18</v>
      </c>
      <c r="H483" s="204" t="s">
        <v>41</v>
      </c>
      <c r="I483" s="206" t="s">
        <v>20</v>
      </c>
      <c r="J483" s="207">
        <v>4455500</v>
      </c>
      <c r="K483" s="208">
        <v>4054500</v>
      </c>
      <c r="L483" s="207">
        <v>4053752.1669999999</v>
      </c>
    </row>
    <row r="484" spans="1:12" s="12" customFormat="1">
      <c r="A484" s="204" t="s">
        <v>249</v>
      </c>
      <c r="B484" s="204" t="s">
        <v>250</v>
      </c>
      <c r="C484" s="204" t="s">
        <v>210</v>
      </c>
      <c r="D484" s="204" t="s">
        <v>219</v>
      </c>
      <c r="E484" s="204" t="s">
        <v>219</v>
      </c>
      <c r="F484" s="205">
        <v>2016</v>
      </c>
      <c r="G484" s="204" t="s">
        <v>120</v>
      </c>
      <c r="H484" s="204" t="s">
        <v>251</v>
      </c>
      <c r="I484" s="206" t="s">
        <v>20</v>
      </c>
      <c r="J484" s="207">
        <v>24883</v>
      </c>
      <c r="K484" s="208">
        <v>25978</v>
      </c>
      <c r="L484" s="207">
        <v>22955.83</v>
      </c>
    </row>
    <row r="485" spans="1:12" s="12" customFormat="1">
      <c r="A485" s="204" t="s">
        <v>7398</v>
      </c>
      <c r="B485" s="204" t="s">
        <v>7399</v>
      </c>
      <c r="C485" s="204" t="s">
        <v>145</v>
      </c>
      <c r="D485" s="204" t="s">
        <v>146</v>
      </c>
      <c r="E485" s="204" t="s">
        <v>147</v>
      </c>
      <c r="F485" s="205">
        <v>2016</v>
      </c>
      <c r="G485" s="204" t="s">
        <v>26</v>
      </c>
      <c r="H485" s="204" t="s">
        <v>168</v>
      </c>
      <c r="I485" s="206" t="s">
        <v>20</v>
      </c>
      <c r="J485" s="207">
        <v>806506</v>
      </c>
      <c r="K485" s="208">
        <v>4852</v>
      </c>
      <c r="L485" s="207"/>
    </row>
    <row r="486" spans="1:12" s="12" customFormat="1">
      <c r="A486" s="204" t="s">
        <v>1209</v>
      </c>
      <c r="B486" s="204" t="s">
        <v>1210</v>
      </c>
      <c r="C486" s="204" t="s">
        <v>15</v>
      </c>
      <c r="D486" s="204" t="s">
        <v>42</v>
      </c>
      <c r="E486" s="204" t="s">
        <v>53</v>
      </c>
      <c r="F486" s="205">
        <v>2016</v>
      </c>
      <c r="G486" s="204" t="s">
        <v>48</v>
      </c>
      <c r="H486" s="204" t="s">
        <v>63</v>
      </c>
      <c r="I486" s="206" t="s">
        <v>20</v>
      </c>
      <c r="J486" s="207">
        <v>51996</v>
      </c>
      <c r="K486" s="210"/>
      <c r="L486" s="207"/>
    </row>
    <row r="487" spans="1:12" s="12" customFormat="1">
      <c r="A487" s="204" t="s">
        <v>2940</v>
      </c>
      <c r="B487" s="204" t="s">
        <v>2941</v>
      </c>
      <c r="C487" s="204" t="s">
        <v>38</v>
      </c>
      <c r="D487" s="204" t="s">
        <v>66</v>
      </c>
      <c r="E487" s="204" t="s">
        <v>66</v>
      </c>
      <c r="F487" s="205">
        <v>2016</v>
      </c>
      <c r="G487" s="204" t="s">
        <v>26</v>
      </c>
      <c r="H487" s="204" t="s">
        <v>380</v>
      </c>
      <c r="I487" s="206" t="s">
        <v>20</v>
      </c>
      <c r="J487" s="207">
        <v>8897</v>
      </c>
      <c r="K487" s="208">
        <v>7897</v>
      </c>
      <c r="L487" s="207">
        <v>4397.0370000000003</v>
      </c>
    </row>
    <row r="488" spans="1:12" s="12" customFormat="1">
      <c r="A488" s="204" t="s">
        <v>2944</v>
      </c>
      <c r="B488" s="204" t="s">
        <v>2945</v>
      </c>
      <c r="C488" s="204" t="s">
        <v>145</v>
      </c>
      <c r="D488" s="204" t="s">
        <v>310</v>
      </c>
      <c r="E488" s="204" t="s">
        <v>311</v>
      </c>
      <c r="F488" s="205">
        <v>2015</v>
      </c>
      <c r="G488" s="204" t="s">
        <v>120</v>
      </c>
      <c r="H488" s="204" t="s">
        <v>121</v>
      </c>
      <c r="I488" s="206" t="s">
        <v>20</v>
      </c>
      <c r="J488" s="207">
        <v>421098</v>
      </c>
      <c r="K488" s="210"/>
      <c r="L488" s="207"/>
    </row>
    <row r="489" spans="1:12" s="12" customFormat="1">
      <c r="A489" s="204" t="s">
        <v>1212</v>
      </c>
      <c r="B489" s="204" t="s">
        <v>1213</v>
      </c>
      <c r="C489" s="204" t="s">
        <v>270</v>
      </c>
      <c r="D489" s="204"/>
      <c r="E489" s="204"/>
      <c r="F489" s="205">
        <v>2015</v>
      </c>
      <c r="G489" s="204" t="s">
        <v>18</v>
      </c>
      <c r="H489" s="204" t="s">
        <v>41</v>
      </c>
      <c r="I489" s="206" t="s">
        <v>20</v>
      </c>
      <c r="J489" s="207">
        <v>441000</v>
      </c>
      <c r="K489" s="208">
        <v>402120</v>
      </c>
      <c r="L489" s="207">
        <v>402120</v>
      </c>
    </row>
    <row r="490" spans="1:12" s="12" customFormat="1">
      <c r="A490" s="204" t="s">
        <v>252</v>
      </c>
      <c r="B490" s="204" t="s">
        <v>253</v>
      </c>
      <c r="C490" s="204" t="s">
        <v>60</v>
      </c>
      <c r="D490" s="204" t="s">
        <v>97</v>
      </c>
      <c r="E490" s="204"/>
      <c r="F490" s="205">
        <v>2015</v>
      </c>
      <c r="G490" s="204" t="s">
        <v>18</v>
      </c>
      <c r="H490" s="204" t="s">
        <v>41</v>
      </c>
      <c r="I490" s="206" t="s">
        <v>20</v>
      </c>
      <c r="J490" s="207">
        <v>1426555</v>
      </c>
      <c r="K490" s="210"/>
      <c r="L490" s="207"/>
    </row>
    <row r="491" spans="1:12" s="12" customFormat="1">
      <c r="A491" s="204" t="s">
        <v>1216</v>
      </c>
      <c r="B491" s="204" t="s">
        <v>1217</v>
      </c>
      <c r="C491" s="204" t="s">
        <v>38</v>
      </c>
      <c r="D491" s="204"/>
      <c r="E491" s="204"/>
      <c r="F491" s="205">
        <v>2015</v>
      </c>
      <c r="G491" s="204" t="s">
        <v>18</v>
      </c>
      <c r="H491" s="204" t="s">
        <v>41</v>
      </c>
      <c r="I491" s="206" t="s">
        <v>20</v>
      </c>
      <c r="J491" s="207">
        <v>23000</v>
      </c>
      <c r="K491" s="208">
        <v>13000</v>
      </c>
      <c r="L491" s="207">
        <v>13000</v>
      </c>
    </row>
    <row r="492" spans="1:12" s="12" customFormat="1">
      <c r="A492" s="204" t="s">
        <v>2957</v>
      </c>
      <c r="B492" s="204" t="s">
        <v>2958</v>
      </c>
      <c r="C492" s="204" t="s">
        <v>145</v>
      </c>
      <c r="D492" s="204" t="s">
        <v>415</v>
      </c>
      <c r="E492" s="204" t="s">
        <v>416</v>
      </c>
      <c r="F492" s="205">
        <v>2016</v>
      </c>
      <c r="G492" s="204" t="s">
        <v>18</v>
      </c>
      <c r="H492" s="204" t="s">
        <v>19</v>
      </c>
      <c r="I492" s="206" t="s">
        <v>20</v>
      </c>
      <c r="J492" s="207">
        <v>791733</v>
      </c>
      <c r="K492" s="208">
        <v>499965</v>
      </c>
      <c r="L492" s="207">
        <v>158907.334</v>
      </c>
    </row>
    <row r="493" spans="1:12" s="12" customFormat="1">
      <c r="A493" s="204" t="s">
        <v>1751</v>
      </c>
      <c r="B493" s="204" t="s">
        <v>1752</v>
      </c>
      <c r="C493" s="204" t="s">
        <v>38</v>
      </c>
      <c r="D493" s="204" t="s">
        <v>176</v>
      </c>
      <c r="E493" s="204"/>
      <c r="F493" s="205">
        <v>2015</v>
      </c>
      <c r="G493" s="204" t="s">
        <v>18</v>
      </c>
      <c r="H493" s="204" t="s">
        <v>41</v>
      </c>
      <c r="I493" s="206" t="s">
        <v>20</v>
      </c>
      <c r="J493" s="207">
        <v>94954</v>
      </c>
      <c r="K493" s="208">
        <v>33511</v>
      </c>
      <c r="L493" s="207">
        <v>28978.191999999999</v>
      </c>
    </row>
    <row r="494" spans="1:12" s="12" customFormat="1">
      <c r="A494" s="204" t="s">
        <v>1760</v>
      </c>
      <c r="B494" s="204" t="s">
        <v>1761</v>
      </c>
      <c r="C494" s="204" t="s">
        <v>60</v>
      </c>
      <c r="D494" s="204" t="s">
        <v>97</v>
      </c>
      <c r="E494" s="204" t="s">
        <v>122</v>
      </c>
      <c r="F494" s="205">
        <v>2016</v>
      </c>
      <c r="G494" s="204" t="s">
        <v>26</v>
      </c>
      <c r="H494" s="204" t="s">
        <v>109</v>
      </c>
      <c r="I494" s="206" t="s">
        <v>20</v>
      </c>
      <c r="J494" s="207">
        <v>979500</v>
      </c>
      <c r="K494" s="208">
        <v>441151</v>
      </c>
      <c r="L494" s="207">
        <v>394163</v>
      </c>
    </row>
    <row r="495" spans="1:12" s="12" customFormat="1">
      <c r="A495" s="204" t="s">
        <v>10847</v>
      </c>
      <c r="B495" s="204" t="s">
        <v>10848</v>
      </c>
      <c r="C495" s="204" t="s">
        <v>15</v>
      </c>
      <c r="D495" s="204" t="s">
        <v>778</v>
      </c>
      <c r="E495" s="204" t="s">
        <v>779</v>
      </c>
      <c r="F495" s="205">
        <v>2016</v>
      </c>
      <c r="G495" s="204" t="s">
        <v>646</v>
      </c>
      <c r="H495" s="204" t="s">
        <v>647</v>
      </c>
      <c r="I495" s="206" t="s">
        <v>35</v>
      </c>
      <c r="J495" s="207">
        <v>1052264</v>
      </c>
      <c r="K495" s="210"/>
      <c r="L495" s="207"/>
    </row>
    <row r="496" spans="1:12" s="12" customFormat="1">
      <c r="A496" s="204" t="s">
        <v>7400</v>
      </c>
      <c r="B496" s="204" t="s">
        <v>7401</v>
      </c>
      <c r="C496" s="204" t="s">
        <v>15</v>
      </c>
      <c r="D496" s="204" t="s">
        <v>778</v>
      </c>
      <c r="E496" s="204" t="s">
        <v>779</v>
      </c>
      <c r="F496" s="205">
        <v>2016</v>
      </c>
      <c r="G496" s="204" t="s">
        <v>646</v>
      </c>
      <c r="H496" s="204" t="s">
        <v>647</v>
      </c>
      <c r="I496" s="206" t="s">
        <v>35</v>
      </c>
      <c r="J496" s="207">
        <v>837990</v>
      </c>
      <c r="K496" s="210"/>
      <c r="L496" s="207"/>
    </row>
    <row r="497" spans="1:12" s="12" customFormat="1">
      <c r="A497" s="204" t="s">
        <v>1219</v>
      </c>
      <c r="B497" s="204" t="s">
        <v>1220</v>
      </c>
      <c r="C497" s="204" t="s">
        <v>15</v>
      </c>
      <c r="D497" s="204" t="s">
        <v>42</v>
      </c>
      <c r="E497" s="204" t="s">
        <v>1221</v>
      </c>
      <c r="F497" s="205">
        <v>2016</v>
      </c>
      <c r="G497" s="204" t="s">
        <v>185</v>
      </c>
      <c r="H497" s="204" t="s">
        <v>186</v>
      </c>
      <c r="I497" s="206" t="s">
        <v>20</v>
      </c>
      <c r="J497" s="207">
        <v>2088901</v>
      </c>
      <c r="K497" s="208">
        <v>4599738</v>
      </c>
      <c r="L497" s="207">
        <v>2216062.1490000002</v>
      </c>
    </row>
    <row r="498" spans="1:12" s="12" customFormat="1">
      <c r="A498" s="204" t="s">
        <v>1223</v>
      </c>
      <c r="B498" s="204" t="s">
        <v>1224</v>
      </c>
      <c r="C498" s="204" t="s">
        <v>5</v>
      </c>
      <c r="D498" s="204" t="s">
        <v>257</v>
      </c>
      <c r="E498" s="204" t="s">
        <v>257</v>
      </c>
      <c r="F498" s="205">
        <v>2015</v>
      </c>
      <c r="G498" s="204" t="s">
        <v>26</v>
      </c>
      <c r="H498" s="204" t="s">
        <v>380</v>
      </c>
      <c r="I498" s="206" t="s">
        <v>20</v>
      </c>
      <c r="J498" s="207">
        <v>2445552</v>
      </c>
      <c r="K498" s="208">
        <v>2445402</v>
      </c>
      <c r="L498" s="207">
        <v>2445372.6129999999</v>
      </c>
    </row>
    <row r="499" spans="1:12" s="12" customFormat="1">
      <c r="A499" s="204" t="s">
        <v>1225</v>
      </c>
      <c r="B499" s="204" t="s">
        <v>1226</v>
      </c>
      <c r="C499" s="204" t="s">
        <v>15</v>
      </c>
      <c r="D499" s="204" t="s">
        <v>778</v>
      </c>
      <c r="E499" s="204" t="s">
        <v>1227</v>
      </c>
      <c r="F499" s="205">
        <v>2016</v>
      </c>
      <c r="G499" s="204" t="s">
        <v>26</v>
      </c>
      <c r="H499" s="204" t="s">
        <v>109</v>
      </c>
      <c r="I499" s="206" t="s">
        <v>20</v>
      </c>
      <c r="J499" s="207">
        <v>192094</v>
      </c>
      <c r="K499" s="210"/>
      <c r="L499" s="207"/>
    </row>
    <row r="500" spans="1:12" s="12" customFormat="1">
      <c r="A500" s="204" t="s">
        <v>1228</v>
      </c>
      <c r="B500" s="204" t="s">
        <v>1229</v>
      </c>
      <c r="C500" s="204" t="s">
        <v>60</v>
      </c>
      <c r="D500" s="204" t="s">
        <v>61</v>
      </c>
      <c r="E500" s="204" t="s">
        <v>1230</v>
      </c>
      <c r="F500" s="205">
        <v>2016</v>
      </c>
      <c r="G500" s="204" t="s">
        <v>26</v>
      </c>
      <c r="H500" s="204" t="s">
        <v>109</v>
      </c>
      <c r="I500" s="206" t="s">
        <v>20</v>
      </c>
      <c r="J500" s="207">
        <v>11467</v>
      </c>
      <c r="K500" s="208">
        <v>2</v>
      </c>
      <c r="L500" s="207"/>
    </row>
    <row r="501" spans="1:12" s="12" customFormat="1">
      <c r="A501" s="204" t="s">
        <v>1765</v>
      </c>
      <c r="B501" s="204" t="s">
        <v>1766</v>
      </c>
      <c r="C501" s="204" t="s">
        <v>130</v>
      </c>
      <c r="D501" s="204" t="s">
        <v>204</v>
      </c>
      <c r="E501" s="204" t="s">
        <v>205</v>
      </c>
      <c r="F501" s="205">
        <v>2016</v>
      </c>
      <c r="G501" s="204" t="s">
        <v>26</v>
      </c>
      <c r="H501" s="204" t="s">
        <v>168</v>
      </c>
      <c r="I501" s="206" t="s">
        <v>20</v>
      </c>
      <c r="J501" s="207">
        <v>240880</v>
      </c>
      <c r="K501" s="207">
        <v>1257457</v>
      </c>
      <c r="L501" s="207">
        <v>1255357</v>
      </c>
    </row>
    <row r="502" spans="1:12" s="12" customFormat="1" ht="10.5" customHeight="1">
      <c r="A502" s="204" t="s">
        <v>1769</v>
      </c>
      <c r="B502" s="204" t="s">
        <v>1770</v>
      </c>
      <c r="C502" s="204" t="s">
        <v>130</v>
      </c>
      <c r="D502" s="204" t="s">
        <v>204</v>
      </c>
      <c r="E502" s="204" t="s">
        <v>205</v>
      </c>
      <c r="F502" s="205">
        <v>2016</v>
      </c>
      <c r="G502" s="204" t="s">
        <v>26</v>
      </c>
      <c r="H502" s="204" t="s">
        <v>168</v>
      </c>
      <c r="I502" s="206" t="s">
        <v>20</v>
      </c>
      <c r="J502" s="207">
        <v>240880</v>
      </c>
      <c r="K502" s="207">
        <v>633151</v>
      </c>
      <c r="L502" s="207">
        <v>449102</v>
      </c>
    </row>
    <row r="503" spans="1:12" s="12" customFormat="1" ht="10.5" customHeight="1">
      <c r="A503" s="204" t="s">
        <v>262</v>
      </c>
      <c r="B503" s="204" t="s">
        <v>263</v>
      </c>
      <c r="C503" s="204" t="s">
        <v>130</v>
      </c>
      <c r="D503" s="204" t="s">
        <v>150</v>
      </c>
      <c r="E503" s="204" t="s">
        <v>215</v>
      </c>
      <c r="F503" s="205">
        <v>2016</v>
      </c>
      <c r="G503" s="204" t="s">
        <v>120</v>
      </c>
      <c r="H503" s="204" t="s">
        <v>121</v>
      </c>
      <c r="I503" s="206" t="s">
        <v>20</v>
      </c>
      <c r="J503" s="207">
        <v>96662</v>
      </c>
      <c r="K503" s="210"/>
      <c r="L503" s="207"/>
    </row>
    <row r="504" spans="1:12" s="12" customFormat="1" ht="10.5" customHeight="1">
      <c r="A504" s="204" t="s">
        <v>10734</v>
      </c>
      <c r="B504" s="204" t="s">
        <v>10735</v>
      </c>
      <c r="C504" s="204" t="s">
        <v>5</v>
      </c>
      <c r="D504" s="204" t="s">
        <v>257</v>
      </c>
      <c r="E504" s="204" t="s">
        <v>257</v>
      </c>
      <c r="F504" s="205">
        <v>2015</v>
      </c>
      <c r="G504" s="204" t="s">
        <v>18</v>
      </c>
      <c r="H504" s="204" t="s">
        <v>19</v>
      </c>
      <c r="I504" s="206" t="s">
        <v>20</v>
      </c>
      <c r="J504" s="207">
        <v>733473</v>
      </c>
      <c r="K504" s="208">
        <v>2477163</v>
      </c>
      <c r="L504" s="207">
        <v>681853</v>
      </c>
    </row>
    <row r="505" spans="1:12" s="12" customFormat="1" ht="10.5" customHeight="1">
      <c r="A505" s="204" t="s">
        <v>1241</v>
      </c>
      <c r="B505" s="204" t="s">
        <v>1242</v>
      </c>
      <c r="C505" s="204" t="s">
        <v>23</v>
      </c>
      <c r="D505" s="204"/>
      <c r="E505" s="204"/>
      <c r="F505" s="205">
        <v>2015</v>
      </c>
      <c r="G505" s="204" t="s">
        <v>18</v>
      </c>
      <c r="H505" s="204" t="s">
        <v>41</v>
      </c>
      <c r="I505" s="206" t="s">
        <v>20</v>
      </c>
      <c r="J505" s="207">
        <v>1000</v>
      </c>
      <c r="K505" s="210"/>
      <c r="L505" s="207"/>
    </row>
    <row r="506" spans="1:12" s="12" customFormat="1" ht="10.5" customHeight="1">
      <c r="A506" s="204" t="s">
        <v>1243</v>
      </c>
      <c r="B506" s="204" t="s">
        <v>1244</v>
      </c>
      <c r="C506" s="204" t="s">
        <v>127</v>
      </c>
      <c r="D506" s="204" t="s">
        <v>138</v>
      </c>
      <c r="E506" s="204"/>
      <c r="F506" s="205">
        <v>2015</v>
      </c>
      <c r="G506" s="204" t="s">
        <v>140</v>
      </c>
      <c r="H506" s="204" t="s">
        <v>141</v>
      </c>
      <c r="I506" s="206" t="s">
        <v>20</v>
      </c>
      <c r="J506" s="207">
        <v>2605287</v>
      </c>
      <c r="K506" s="208">
        <v>2448492</v>
      </c>
      <c r="L506" s="207">
        <v>2448118.5869999998</v>
      </c>
    </row>
    <row r="507" spans="1:12" s="12" customFormat="1" ht="10.5" customHeight="1">
      <c r="A507" s="204" t="s">
        <v>1245</v>
      </c>
      <c r="B507" s="204" t="s">
        <v>1246</v>
      </c>
      <c r="C507" s="204" t="s">
        <v>60</v>
      </c>
      <c r="D507" s="204" t="s">
        <v>97</v>
      </c>
      <c r="E507" s="204" t="s">
        <v>170</v>
      </c>
      <c r="F507" s="205">
        <v>2015</v>
      </c>
      <c r="G507" s="204" t="s">
        <v>7</v>
      </c>
      <c r="H507" s="204" t="s">
        <v>212</v>
      </c>
      <c r="I507" s="206" t="s">
        <v>20</v>
      </c>
      <c r="J507" s="207">
        <v>60</v>
      </c>
      <c r="K507" s="210"/>
      <c r="L507" s="207"/>
    </row>
    <row r="508" spans="1:12" s="12" customFormat="1" ht="10.5" customHeight="1">
      <c r="A508" s="204" t="s">
        <v>1247</v>
      </c>
      <c r="B508" s="204" t="s">
        <v>1248</v>
      </c>
      <c r="C508" s="204" t="s">
        <v>32</v>
      </c>
      <c r="D508" s="204"/>
      <c r="E508" s="204"/>
      <c r="F508" s="205">
        <v>2016</v>
      </c>
      <c r="G508" s="204" t="s">
        <v>18</v>
      </c>
      <c r="H508" s="204" t="s">
        <v>41</v>
      </c>
      <c r="I508" s="206" t="s">
        <v>20</v>
      </c>
      <c r="J508" s="207">
        <v>1000</v>
      </c>
      <c r="K508" s="210"/>
      <c r="L508" s="207"/>
    </row>
    <row r="509" spans="1:12" s="12" customFormat="1" ht="10.5" customHeight="1">
      <c r="A509" s="204" t="s">
        <v>1775</v>
      </c>
      <c r="B509" s="204" t="s">
        <v>1776</v>
      </c>
      <c r="C509" s="204" t="s">
        <v>5</v>
      </c>
      <c r="D509" s="204" t="s">
        <v>184</v>
      </c>
      <c r="E509" s="204" t="s">
        <v>777</v>
      </c>
      <c r="F509" s="205">
        <v>2016</v>
      </c>
      <c r="G509" s="204" t="s">
        <v>7</v>
      </c>
      <c r="H509" s="204" t="s">
        <v>212</v>
      </c>
      <c r="I509" s="206" t="s">
        <v>20</v>
      </c>
      <c r="J509" s="207">
        <v>239510</v>
      </c>
      <c r="K509" s="208">
        <v>128508</v>
      </c>
      <c r="L509" s="207">
        <v>128505.69500000001</v>
      </c>
    </row>
    <row r="510" spans="1:12" s="12" customFormat="1" ht="10.5" customHeight="1">
      <c r="A510" s="204" t="s">
        <v>1250</v>
      </c>
      <c r="B510" s="204" t="s">
        <v>1251</v>
      </c>
      <c r="C510" s="204" t="s">
        <v>5</v>
      </c>
      <c r="D510" s="204" t="s">
        <v>125</v>
      </c>
      <c r="E510" s="204" t="s">
        <v>126</v>
      </c>
      <c r="F510" s="205">
        <v>2016</v>
      </c>
      <c r="G510" s="204" t="s">
        <v>26</v>
      </c>
      <c r="H510" s="204" t="s">
        <v>109</v>
      </c>
      <c r="I510" s="206" t="s">
        <v>240</v>
      </c>
      <c r="J510" s="207">
        <v>15040</v>
      </c>
      <c r="K510" s="208">
        <v>15038</v>
      </c>
      <c r="L510" s="207">
        <v>15037.54</v>
      </c>
    </row>
    <row r="511" spans="1:12" s="12" customFormat="1" ht="10.5" customHeight="1">
      <c r="A511" s="204" t="s">
        <v>1252</v>
      </c>
      <c r="B511" s="204" t="s">
        <v>1253</v>
      </c>
      <c r="C511" s="204" t="s">
        <v>32</v>
      </c>
      <c r="D511" s="204" t="s">
        <v>200</v>
      </c>
      <c r="E511" s="204" t="s">
        <v>201</v>
      </c>
      <c r="F511" s="205">
        <v>2015</v>
      </c>
      <c r="G511" s="204" t="s">
        <v>18</v>
      </c>
      <c r="H511" s="204" t="s">
        <v>383</v>
      </c>
      <c r="I511" s="206" t="s">
        <v>20</v>
      </c>
      <c r="J511" s="207">
        <v>102461</v>
      </c>
      <c r="K511" s="208">
        <v>104212</v>
      </c>
      <c r="L511" s="207">
        <v>95650.014999999999</v>
      </c>
    </row>
    <row r="512" spans="1:12" s="12" customFormat="1" ht="10.5" customHeight="1">
      <c r="A512" s="204" t="s">
        <v>1254</v>
      </c>
      <c r="B512" s="204" t="s">
        <v>1255</v>
      </c>
      <c r="C512" s="204" t="s">
        <v>15</v>
      </c>
      <c r="D512" s="204" t="s">
        <v>1004</v>
      </c>
      <c r="E512" s="204" t="s">
        <v>1005</v>
      </c>
      <c r="F512" s="205">
        <v>2016</v>
      </c>
      <c r="G512" s="204" t="s">
        <v>120</v>
      </c>
      <c r="H512" s="204" t="s">
        <v>121</v>
      </c>
      <c r="I512" s="206" t="s">
        <v>20</v>
      </c>
      <c r="J512" s="207">
        <v>1011577</v>
      </c>
      <c r="K512" s="208">
        <v>30856357</v>
      </c>
      <c r="L512" s="207">
        <v>1009800.59</v>
      </c>
    </row>
    <row r="513" spans="1:12" s="12" customFormat="1" ht="10.5" customHeight="1">
      <c r="A513" s="204" t="s">
        <v>1777</v>
      </c>
      <c r="B513" s="204" t="s">
        <v>1778</v>
      </c>
      <c r="C513" s="204" t="s">
        <v>130</v>
      </c>
      <c r="D513" s="204" t="s">
        <v>150</v>
      </c>
      <c r="E513" s="204" t="s">
        <v>167</v>
      </c>
      <c r="F513" s="205">
        <v>2016</v>
      </c>
      <c r="G513" s="204" t="s">
        <v>7</v>
      </c>
      <c r="H513" s="204" t="s">
        <v>212</v>
      </c>
      <c r="I513" s="206" t="s">
        <v>20</v>
      </c>
      <c r="J513" s="207">
        <v>491646</v>
      </c>
      <c r="K513" s="208">
        <v>491039</v>
      </c>
      <c r="L513" s="207">
        <v>491039</v>
      </c>
    </row>
    <row r="514" spans="1:12" s="12" customFormat="1" ht="10.5" customHeight="1">
      <c r="A514" s="204" t="s">
        <v>1256</v>
      </c>
      <c r="B514" s="204" t="s">
        <v>1257</v>
      </c>
      <c r="C514" s="204" t="s">
        <v>15</v>
      </c>
      <c r="D514" s="204"/>
      <c r="E514" s="204"/>
      <c r="F514" s="205">
        <v>2015</v>
      </c>
      <c r="G514" s="204" t="s">
        <v>18</v>
      </c>
      <c r="H514" s="204" t="s">
        <v>41</v>
      </c>
      <c r="I514" s="206" t="s">
        <v>20</v>
      </c>
      <c r="J514" s="207">
        <v>400000</v>
      </c>
      <c r="K514" s="208">
        <v>323820</v>
      </c>
      <c r="L514" s="207">
        <v>323788.245</v>
      </c>
    </row>
    <row r="515" spans="1:12" s="12" customFormat="1" ht="10.5" customHeight="1">
      <c r="A515" s="204" t="s">
        <v>1258</v>
      </c>
      <c r="B515" s="204" t="s">
        <v>1259</v>
      </c>
      <c r="C515" s="204" t="s">
        <v>78</v>
      </c>
      <c r="D515" s="204" t="s">
        <v>79</v>
      </c>
      <c r="E515" s="204" t="s">
        <v>79</v>
      </c>
      <c r="F515" s="205">
        <v>2015</v>
      </c>
      <c r="G515" s="204" t="s">
        <v>18</v>
      </c>
      <c r="H515" s="204" t="s">
        <v>41</v>
      </c>
      <c r="I515" s="206" t="s">
        <v>20</v>
      </c>
      <c r="J515" s="207">
        <v>83862</v>
      </c>
      <c r="K515" s="208">
        <v>27390</v>
      </c>
      <c r="L515" s="207">
        <v>26646</v>
      </c>
    </row>
    <row r="516" spans="1:12" s="12" customFormat="1" ht="10.5" customHeight="1">
      <c r="A516" s="204" t="s">
        <v>10849</v>
      </c>
      <c r="B516" s="204" t="s">
        <v>10850</v>
      </c>
      <c r="C516" s="204" t="s">
        <v>15</v>
      </c>
      <c r="D516" s="204" t="s">
        <v>778</v>
      </c>
      <c r="E516" s="204" t="s">
        <v>1227</v>
      </c>
      <c r="F516" s="205">
        <v>2016</v>
      </c>
      <c r="G516" s="204" t="s">
        <v>7</v>
      </c>
      <c r="H516" s="204" t="s">
        <v>212</v>
      </c>
      <c r="I516" s="206" t="s">
        <v>35</v>
      </c>
      <c r="J516" s="207">
        <v>486287</v>
      </c>
      <c r="K516" s="210"/>
      <c r="L516" s="207"/>
    </row>
    <row r="517" spans="1:12" s="12" customFormat="1" ht="10.5" customHeight="1">
      <c r="A517" s="204" t="s">
        <v>2959</v>
      </c>
      <c r="B517" s="204" t="s">
        <v>2960</v>
      </c>
      <c r="C517" s="204" t="s">
        <v>5</v>
      </c>
      <c r="D517" s="204" t="s">
        <v>184</v>
      </c>
      <c r="E517" s="204" t="s">
        <v>777</v>
      </c>
      <c r="F517" s="205">
        <v>2016</v>
      </c>
      <c r="G517" s="204" t="s">
        <v>7</v>
      </c>
      <c r="H517" s="204" t="s">
        <v>212</v>
      </c>
      <c r="I517" s="206" t="s">
        <v>20</v>
      </c>
      <c r="J517" s="207">
        <v>72770</v>
      </c>
      <c r="K517" s="208">
        <v>80949</v>
      </c>
      <c r="L517" s="207">
        <v>71626</v>
      </c>
    </row>
    <row r="518" spans="1:12" s="12" customFormat="1" ht="10.5" customHeight="1">
      <c r="A518" s="204" t="s">
        <v>1785</v>
      </c>
      <c r="B518" s="204" t="s">
        <v>1786</v>
      </c>
      <c r="C518" s="204" t="s">
        <v>38</v>
      </c>
      <c r="D518" s="204" t="s">
        <v>66</v>
      </c>
      <c r="E518" s="204" t="s">
        <v>1787</v>
      </c>
      <c r="F518" s="205">
        <v>2016</v>
      </c>
      <c r="G518" s="204" t="s">
        <v>18</v>
      </c>
      <c r="H518" s="204" t="s">
        <v>19</v>
      </c>
      <c r="I518" s="206" t="s">
        <v>9</v>
      </c>
      <c r="J518" s="207">
        <v>14368</v>
      </c>
      <c r="K518" s="210"/>
      <c r="L518" s="207"/>
    </row>
    <row r="519" spans="1:12" s="12" customFormat="1" ht="10.5" customHeight="1">
      <c r="A519" s="204" t="s">
        <v>268</v>
      </c>
      <c r="B519" s="204" t="s">
        <v>269</v>
      </c>
      <c r="C519" s="204" t="s">
        <v>270</v>
      </c>
      <c r="D519" s="204"/>
      <c r="E519" s="204"/>
      <c r="F519" s="205">
        <v>2016</v>
      </c>
      <c r="G519" s="204" t="s">
        <v>185</v>
      </c>
      <c r="H519" s="204" t="s">
        <v>271</v>
      </c>
      <c r="I519" s="206" t="s">
        <v>20</v>
      </c>
      <c r="J519" s="207">
        <v>75378</v>
      </c>
      <c r="K519" s="208">
        <v>75378</v>
      </c>
      <c r="L519" s="207">
        <v>75377.974000000002</v>
      </c>
    </row>
    <row r="520" spans="1:12" s="12" customFormat="1" ht="10.5" customHeight="1">
      <c r="A520" s="204" t="s">
        <v>7402</v>
      </c>
      <c r="B520" s="204" t="s">
        <v>7403</v>
      </c>
      <c r="C520" s="204" t="s">
        <v>12</v>
      </c>
      <c r="D520" s="204"/>
      <c r="E520" s="204"/>
      <c r="F520" s="205">
        <v>2015</v>
      </c>
      <c r="G520" s="204" t="s">
        <v>18</v>
      </c>
      <c r="H520" s="204" t="s">
        <v>41</v>
      </c>
      <c r="I520" s="206" t="s">
        <v>20</v>
      </c>
      <c r="J520" s="207">
        <v>310665</v>
      </c>
      <c r="K520" s="208">
        <v>2000</v>
      </c>
      <c r="L520" s="207">
        <v>1943.5889999999999</v>
      </c>
    </row>
    <row r="521" spans="1:12" s="12" customFormat="1" ht="10.5" customHeight="1">
      <c r="A521" s="204" t="s">
        <v>6567</v>
      </c>
      <c r="B521" s="204" t="s">
        <v>6568</v>
      </c>
      <c r="C521" s="204" t="s">
        <v>15</v>
      </c>
      <c r="D521" s="204" t="s">
        <v>1004</v>
      </c>
      <c r="E521" s="204"/>
      <c r="F521" s="205">
        <v>2015</v>
      </c>
      <c r="G521" s="204" t="s">
        <v>18</v>
      </c>
      <c r="H521" s="204" t="s">
        <v>41</v>
      </c>
      <c r="I521" s="206" t="s">
        <v>20</v>
      </c>
      <c r="J521" s="207">
        <v>5191367</v>
      </c>
      <c r="K521" s="208">
        <v>3000</v>
      </c>
      <c r="L521" s="207"/>
    </row>
    <row r="522" spans="1:12" s="12" customFormat="1" ht="10.5" customHeight="1">
      <c r="A522" s="204" t="s">
        <v>1788</v>
      </c>
      <c r="B522" s="204" t="s">
        <v>1789</v>
      </c>
      <c r="C522" s="204" t="s">
        <v>15</v>
      </c>
      <c r="D522" s="204" t="s">
        <v>1004</v>
      </c>
      <c r="E522" s="204" t="s">
        <v>1018</v>
      </c>
      <c r="F522" s="205">
        <v>2015</v>
      </c>
      <c r="G522" s="204" t="s">
        <v>18</v>
      </c>
      <c r="H522" s="204" t="s">
        <v>41</v>
      </c>
      <c r="I522" s="206" t="s">
        <v>35</v>
      </c>
      <c r="J522" s="207">
        <v>1290219</v>
      </c>
      <c r="K522" s="210"/>
      <c r="L522" s="207"/>
    </row>
    <row r="523" spans="1:12" s="12" customFormat="1" ht="10.5" customHeight="1">
      <c r="A523" s="204" t="s">
        <v>1275</v>
      </c>
      <c r="B523" s="204" t="s">
        <v>1276</v>
      </c>
      <c r="C523" s="204" t="s">
        <v>195</v>
      </c>
      <c r="D523" s="204" t="s">
        <v>497</v>
      </c>
      <c r="E523" s="204" t="s">
        <v>1277</v>
      </c>
      <c r="F523" s="205">
        <v>2016</v>
      </c>
      <c r="G523" s="204" t="s">
        <v>7</v>
      </c>
      <c r="H523" s="204" t="s">
        <v>14</v>
      </c>
      <c r="I523" s="206" t="s">
        <v>20</v>
      </c>
      <c r="J523" s="207">
        <v>160115</v>
      </c>
      <c r="K523" s="208">
        <v>235029</v>
      </c>
      <c r="L523" s="207">
        <v>148843.03899999999</v>
      </c>
    </row>
    <row r="524" spans="1:12" s="12" customFormat="1" ht="10.5" customHeight="1">
      <c r="A524" s="204" t="s">
        <v>1279</v>
      </c>
      <c r="B524" s="204" t="s">
        <v>1280</v>
      </c>
      <c r="C524" s="204" t="s">
        <v>127</v>
      </c>
      <c r="D524" s="204"/>
      <c r="E524" s="204"/>
      <c r="F524" s="205">
        <v>2015</v>
      </c>
      <c r="G524" s="204" t="s">
        <v>18</v>
      </c>
      <c r="H524" s="204" t="s">
        <v>41</v>
      </c>
      <c r="I524" s="206" t="s">
        <v>20</v>
      </c>
      <c r="J524" s="207">
        <v>15331655</v>
      </c>
      <c r="K524" s="208">
        <v>516000</v>
      </c>
      <c r="L524" s="207">
        <v>502890.42700000003</v>
      </c>
    </row>
    <row r="525" spans="1:12" s="12" customFormat="1" ht="10.5" customHeight="1">
      <c r="A525" s="204" t="s">
        <v>1281</v>
      </c>
      <c r="B525" s="204" t="s">
        <v>1282</v>
      </c>
      <c r="C525" s="204" t="s">
        <v>210</v>
      </c>
      <c r="D525" s="204"/>
      <c r="E525" s="204"/>
      <c r="F525" s="205">
        <v>2016</v>
      </c>
      <c r="G525" s="204" t="s">
        <v>18</v>
      </c>
      <c r="H525" s="204" t="s">
        <v>41</v>
      </c>
      <c r="I525" s="206" t="s">
        <v>240</v>
      </c>
      <c r="J525" s="207">
        <v>71000</v>
      </c>
      <c r="K525" s="208">
        <v>70700</v>
      </c>
      <c r="L525" s="207">
        <v>70651.755999999994</v>
      </c>
    </row>
    <row r="526" spans="1:12" s="12" customFormat="1" ht="10.5" customHeight="1">
      <c r="A526" s="204" t="s">
        <v>1283</v>
      </c>
      <c r="B526" s="204" t="s">
        <v>1284</v>
      </c>
      <c r="C526" s="204" t="s">
        <v>38</v>
      </c>
      <c r="D526" s="204"/>
      <c r="E526" s="204"/>
      <c r="F526" s="205">
        <v>2015</v>
      </c>
      <c r="G526" s="204" t="s">
        <v>18</v>
      </c>
      <c r="H526" s="204" t="s">
        <v>41</v>
      </c>
      <c r="I526" s="206" t="s">
        <v>20</v>
      </c>
      <c r="J526" s="207">
        <v>8720000</v>
      </c>
      <c r="K526" s="208">
        <v>8695960</v>
      </c>
      <c r="L526" s="207">
        <v>8695542.7949999999</v>
      </c>
    </row>
    <row r="527" spans="1:12" s="12" customFormat="1" ht="10.5" customHeight="1">
      <c r="A527" s="204" t="s">
        <v>2961</v>
      </c>
      <c r="B527" s="204" t="s">
        <v>2962</v>
      </c>
      <c r="C527" s="204" t="s">
        <v>38</v>
      </c>
      <c r="D527" s="204" t="s">
        <v>176</v>
      </c>
      <c r="E527" s="204" t="s">
        <v>2963</v>
      </c>
      <c r="F527" s="205">
        <v>2016</v>
      </c>
      <c r="G527" s="204" t="s">
        <v>48</v>
      </c>
      <c r="H527" s="204" t="s">
        <v>569</v>
      </c>
      <c r="I527" s="206" t="s">
        <v>20</v>
      </c>
      <c r="J527" s="207">
        <v>5101</v>
      </c>
      <c r="K527" s="208">
        <v>1</v>
      </c>
      <c r="L527" s="207"/>
    </row>
    <row r="528" spans="1:12" s="12" customFormat="1" ht="10.5" customHeight="1">
      <c r="A528" s="204" t="s">
        <v>1792</v>
      </c>
      <c r="B528" s="204" t="s">
        <v>1793</v>
      </c>
      <c r="C528" s="204" t="s">
        <v>12</v>
      </c>
      <c r="D528" s="204" t="s">
        <v>321</v>
      </c>
      <c r="E528" s="204" t="s">
        <v>322</v>
      </c>
      <c r="F528" s="205">
        <v>2016</v>
      </c>
      <c r="G528" s="204" t="s">
        <v>120</v>
      </c>
      <c r="H528" s="204" t="s">
        <v>121</v>
      </c>
      <c r="I528" s="206" t="s">
        <v>20</v>
      </c>
      <c r="J528" s="207">
        <v>1311807</v>
      </c>
      <c r="K528" s="208">
        <v>4058058</v>
      </c>
      <c r="L528" s="207">
        <v>1295455</v>
      </c>
    </row>
    <row r="529" spans="1:12" s="12" customFormat="1" ht="10.5" customHeight="1">
      <c r="A529" s="204" t="s">
        <v>1287</v>
      </c>
      <c r="B529" s="204" t="s">
        <v>1288</v>
      </c>
      <c r="C529" s="204" t="s">
        <v>60</v>
      </c>
      <c r="D529" s="204" t="s">
        <v>97</v>
      </c>
      <c r="E529" s="204" t="s">
        <v>230</v>
      </c>
      <c r="F529" s="205">
        <v>2016</v>
      </c>
      <c r="G529" s="204" t="s">
        <v>30</v>
      </c>
      <c r="H529" s="204" t="s">
        <v>31</v>
      </c>
      <c r="I529" s="206" t="s">
        <v>20</v>
      </c>
      <c r="J529" s="207">
        <v>335756</v>
      </c>
      <c r="K529" s="208">
        <v>4</v>
      </c>
      <c r="L529" s="207"/>
    </row>
    <row r="530" spans="1:12" s="12" customFormat="1" ht="10.5" customHeight="1">
      <c r="A530" s="204" t="s">
        <v>272</v>
      </c>
      <c r="B530" s="204" t="s">
        <v>273</v>
      </c>
      <c r="C530" s="204" t="s">
        <v>130</v>
      </c>
      <c r="D530" s="204" t="s">
        <v>150</v>
      </c>
      <c r="E530" s="204" t="s">
        <v>154</v>
      </c>
      <c r="F530" s="205">
        <v>2015</v>
      </c>
      <c r="G530" s="204" t="s">
        <v>7</v>
      </c>
      <c r="H530" s="204" t="s">
        <v>212</v>
      </c>
      <c r="I530" s="206" t="s">
        <v>20</v>
      </c>
      <c r="J530" s="207">
        <v>3372017</v>
      </c>
      <c r="K530" s="208">
        <v>3372016</v>
      </c>
      <c r="L530" s="207">
        <v>3363998.8429999999</v>
      </c>
    </row>
    <row r="531" spans="1:12" s="12" customFormat="1" ht="10.5" customHeight="1">
      <c r="A531" s="204" t="s">
        <v>1289</v>
      </c>
      <c r="B531" s="204" t="s">
        <v>1290</v>
      </c>
      <c r="C531" s="204" t="s">
        <v>60</v>
      </c>
      <c r="D531" s="204" t="s">
        <v>61</v>
      </c>
      <c r="E531" s="204" t="s">
        <v>331</v>
      </c>
      <c r="F531" s="205">
        <v>2015</v>
      </c>
      <c r="G531" s="204" t="s">
        <v>18</v>
      </c>
      <c r="H531" s="204" t="s">
        <v>19</v>
      </c>
      <c r="I531" s="206" t="s">
        <v>20</v>
      </c>
      <c r="J531" s="207">
        <v>5668772</v>
      </c>
      <c r="K531" s="208">
        <v>5639037</v>
      </c>
      <c r="L531" s="207">
        <v>5634436.4720000001</v>
      </c>
    </row>
    <row r="532" spans="1:12" s="12" customFormat="1" ht="10.5" customHeight="1">
      <c r="A532" s="204" t="s">
        <v>1291</v>
      </c>
      <c r="B532" s="204" t="s">
        <v>1292</v>
      </c>
      <c r="C532" s="204" t="s">
        <v>12</v>
      </c>
      <c r="D532" s="204" t="s">
        <v>321</v>
      </c>
      <c r="E532" s="204" t="s">
        <v>762</v>
      </c>
      <c r="F532" s="205">
        <v>2016</v>
      </c>
      <c r="G532" s="204" t="s">
        <v>120</v>
      </c>
      <c r="H532" s="204" t="s">
        <v>121</v>
      </c>
      <c r="I532" s="206" t="s">
        <v>20</v>
      </c>
      <c r="J532" s="207">
        <v>1490670</v>
      </c>
      <c r="K532" s="208">
        <v>1914074</v>
      </c>
      <c r="L532" s="207">
        <v>1388125.5390000001</v>
      </c>
    </row>
    <row r="533" spans="1:12" s="12" customFormat="1" ht="10.5" customHeight="1">
      <c r="A533" s="204" t="s">
        <v>1293</v>
      </c>
      <c r="B533" s="204" t="s">
        <v>1294</v>
      </c>
      <c r="C533" s="204" t="s">
        <v>38</v>
      </c>
      <c r="D533" s="204"/>
      <c r="E533" s="204"/>
      <c r="F533" s="205">
        <v>2015</v>
      </c>
      <c r="G533" s="204" t="s">
        <v>18</v>
      </c>
      <c r="H533" s="204" t="s">
        <v>41</v>
      </c>
      <c r="I533" s="206" t="s">
        <v>20</v>
      </c>
      <c r="J533" s="207">
        <v>7616602</v>
      </c>
      <c r="K533" s="208">
        <v>57030</v>
      </c>
      <c r="L533" s="207">
        <v>57020.239000000001</v>
      </c>
    </row>
    <row r="534" spans="1:12" s="12" customFormat="1" ht="10.5" customHeight="1">
      <c r="A534" s="204" t="s">
        <v>1295</v>
      </c>
      <c r="B534" s="204" t="s">
        <v>1296</v>
      </c>
      <c r="C534" s="204" t="s">
        <v>12</v>
      </c>
      <c r="D534" s="204" t="s">
        <v>321</v>
      </c>
      <c r="E534" s="204" t="s">
        <v>718</v>
      </c>
      <c r="F534" s="205">
        <v>2015</v>
      </c>
      <c r="G534" s="204" t="s">
        <v>18</v>
      </c>
      <c r="H534" s="204" t="s">
        <v>19</v>
      </c>
      <c r="I534" s="206" t="s">
        <v>20</v>
      </c>
      <c r="J534" s="207">
        <v>51901</v>
      </c>
      <c r="K534" s="208">
        <v>44400</v>
      </c>
      <c r="L534" s="207">
        <v>44400</v>
      </c>
    </row>
    <row r="535" spans="1:12" s="12" customFormat="1" ht="10.5" customHeight="1">
      <c r="A535" s="204" t="s">
        <v>10851</v>
      </c>
      <c r="B535" s="204" t="s">
        <v>10852</v>
      </c>
      <c r="C535" s="204" t="s">
        <v>12</v>
      </c>
      <c r="D535" s="204" t="s">
        <v>321</v>
      </c>
      <c r="E535" s="204" t="s">
        <v>745</v>
      </c>
      <c r="F535" s="205">
        <v>2016</v>
      </c>
      <c r="G535" s="204" t="s">
        <v>48</v>
      </c>
      <c r="H535" s="204" t="s">
        <v>63</v>
      </c>
      <c r="I535" s="206" t="s">
        <v>9</v>
      </c>
      <c r="J535" s="207">
        <v>111204</v>
      </c>
      <c r="K535" s="210"/>
      <c r="L535" s="207"/>
    </row>
    <row r="536" spans="1:12" s="12" customFormat="1" ht="10.5" customHeight="1">
      <c r="A536" s="204" t="s">
        <v>1297</v>
      </c>
      <c r="B536" s="204" t="s">
        <v>1298</v>
      </c>
      <c r="C536" s="204" t="s">
        <v>130</v>
      </c>
      <c r="D536" s="204"/>
      <c r="E536" s="204"/>
      <c r="F536" s="205">
        <v>2016</v>
      </c>
      <c r="G536" s="204" t="s">
        <v>18</v>
      </c>
      <c r="H536" s="204" t="s">
        <v>19</v>
      </c>
      <c r="I536" s="206" t="s">
        <v>20</v>
      </c>
      <c r="J536" s="207">
        <v>160982</v>
      </c>
      <c r="K536" s="208">
        <v>48677</v>
      </c>
      <c r="L536" s="207">
        <v>48677</v>
      </c>
    </row>
    <row r="537" spans="1:12" s="12" customFormat="1" ht="10.5" customHeight="1">
      <c r="A537" s="204" t="s">
        <v>1794</v>
      </c>
      <c r="B537" s="204" t="s">
        <v>1795</v>
      </c>
      <c r="C537" s="204" t="s">
        <v>130</v>
      </c>
      <c r="D537" s="204" t="s">
        <v>150</v>
      </c>
      <c r="E537" s="204" t="s">
        <v>167</v>
      </c>
      <c r="F537" s="205">
        <v>2016</v>
      </c>
      <c r="G537" s="204" t="s">
        <v>7</v>
      </c>
      <c r="H537" s="204" t="s">
        <v>212</v>
      </c>
      <c r="I537" s="206" t="s">
        <v>20</v>
      </c>
      <c r="J537" s="207">
        <v>606</v>
      </c>
      <c r="K537" s="210"/>
      <c r="L537" s="207"/>
    </row>
    <row r="538" spans="1:12" s="12" customFormat="1" ht="10.5" customHeight="1">
      <c r="A538" s="204" t="s">
        <v>1796</v>
      </c>
      <c r="B538" s="204" t="s">
        <v>7404</v>
      </c>
      <c r="C538" s="204" t="s">
        <v>12</v>
      </c>
      <c r="D538" s="204" t="s">
        <v>321</v>
      </c>
      <c r="E538" s="204" t="s">
        <v>1725</v>
      </c>
      <c r="F538" s="205">
        <v>2016</v>
      </c>
      <c r="G538" s="204" t="s">
        <v>30</v>
      </c>
      <c r="H538" s="204" t="s">
        <v>34</v>
      </c>
      <c r="I538" s="206" t="s">
        <v>20</v>
      </c>
      <c r="J538" s="207">
        <v>335919</v>
      </c>
      <c r="K538" s="208">
        <v>2729342</v>
      </c>
      <c r="L538" s="207">
        <v>306691</v>
      </c>
    </row>
    <row r="539" spans="1:12" s="12" customFormat="1" ht="10.5" customHeight="1">
      <c r="A539" s="204" t="s">
        <v>10853</v>
      </c>
      <c r="B539" s="204" t="s">
        <v>10854</v>
      </c>
      <c r="C539" s="204" t="s">
        <v>102</v>
      </c>
      <c r="D539" s="204" t="s">
        <v>304</v>
      </c>
      <c r="E539" s="204" t="s">
        <v>304</v>
      </c>
      <c r="F539" s="205">
        <v>2016</v>
      </c>
      <c r="G539" s="204" t="s">
        <v>7</v>
      </c>
      <c r="H539" s="204" t="s">
        <v>8</v>
      </c>
      <c r="I539" s="206" t="s">
        <v>35</v>
      </c>
      <c r="J539" s="207">
        <v>112672</v>
      </c>
      <c r="K539" s="210"/>
      <c r="L539" s="207"/>
    </row>
    <row r="540" spans="1:12" s="12" customFormat="1" ht="10.5" customHeight="1">
      <c r="A540" s="204" t="s">
        <v>1797</v>
      </c>
      <c r="B540" s="204" t="s">
        <v>1798</v>
      </c>
      <c r="C540" s="204" t="s">
        <v>195</v>
      </c>
      <c r="D540" s="204" t="s">
        <v>196</v>
      </c>
      <c r="E540" s="204" t="s">
        <v>1267</v>
      </c>
      <c r="F540" s="205">
        <v>2015</v>
      </c>
      <c r="G540" s="204" t="s">
        <v>48</v>
      </c>
      <c r="H540" s="204" t="s">
        <v>63</v>
      </c>
      <c r="I540" s="206" t="s">
        <v>20</v>
      </c>
      <c r="J540" s="207">
        <v>6707</v>
      </c>
      <c r="K540" s="210"/>
      <c r="L540" s="207"/>
    </row>
    <row r="541" spans="1:12" s="12" customFormat="1" ht="10.5" customHeight="1">
      <c r="A541" s="204" t="s">
        <v>1799</v>
      </c>
      <c r="B541" s="204" t="s">
        <v>1800</v>
      </c>
      <c r="C541" s="204" t="s">
        <v>15</v>
      </c>
      <c r="D541" s="204" t="s">
        <v>42</v>
      </c>
      <c r="E541" s="204" t="s">
        <v>568</v>
      </c>
      <c r="F541" s="205">
        <v>2016</v>
      </c>
      <c r="G541" s="204" t="s">
        <v>18</v>
      </c>
      <c r="H541" s="204" t="s">
        <v>19</v>
      </c>
      <c r="I541" s="206" t="s">
        <v>20</v>
      </c>
      <c r="J541" s="207">
        <v>6687</v>
      </c>
      <c r="K541" s="208">
        <v>6687</v>
      </c>
      <c r="L541" s="207">
        <v>6686.0929999999998</v>
      </c>
    </row>
    <row r="542" spans="1:12" s="12" customFormat="1" ht="10.5" customHeight="1">
      <c r="A542" s="204" t="s">
        <v>274</v>
      </c>
      <c r="B542" s="204" t="s">
        <v>275</v>
      </c>
      <c r="C542" s="204" t="s">
        <v>15</v>
      </c>
      <c r="D542" s="204"/>
      <c r="E542" s="204"/>
      <c r="F542" s="205">
        <v>2016</v>
      </c>
      <c r="G542" s="204" t="s">
        <v>155</v>
      </c>
      <c r="H542" s="204" t="s">
        <v>276</v>
      </c>
      <c r="I542" s="206" t="s">
        <v>20</v>
      </c>
      <c r="J542" s="207">
        <v>105070</v>
      </c>
      <c r="K542" s="208">
        <v>104023</v>
      </c>
      <c r="L542" s="207">
        <v>9880</v>
      </c>
    </row>
    <row r="543" spans="1:12" s="12" customFormat="1" ht="10.5" customHeight="1">
      <c r="A543" s="204" t="s">
        <v>7405</v>
      </c>
      <c r="B543" s="204" t="s">
        <v>7406</v>
      </c>
      <c r="C543" s="204" t="s">
        <v>38</v>
      </c>
      <c r="D543" s="204" t="s">
        <v>176</v>
      </c>
      <c r="E543" s="204" t="s">
        <v>2963</v>
      </c>
      <c r="F543" s="205">
        <v>2016</v>
      </c>
      <c r="G543" s="204" t="s">
        <v>7</v>
      </c>
      <c r="H543" s="204" t="s">
        <v>212</v>
      </c>
      <c r="I543" s="206" t="s">
        <v>20</v>
      </c>
      <c r="J543" s="207">
        <v>91217</v>
      </c>
      <c r="K543" s="208">
        <v>1</v>
      </c>
      <c r="L543" s="207"/>
    </row>
    <row r="544" spans="1:12" s="12" customFormat="1" ht="10.5" customHeight="1">
      <c r="A544" s="204" t="s">
        <v>1301</v>
      </c>
      <c r="B544" s="204" t="s">
        <v>1302</v>
      </c>
      <c r="C544" s="204" t="s">
        <v>130</v>
      </c>
      <c r="D544" s="204" t="s">
        <v>150</v>
      </c>
      <c r="E544" s="204" t="s">
        <v>154</v>
      </c>
      <c r="F544" s="205">
        <v>2016</v>
      </c>
      <c r="G544" s="204" t="s">
        <v>155</v>
      </c>
      <c r="H544" s="204" t="s">
        <v>155</v>
      </c>
      <c r="I544" s="206" t="s">
        <v>20</v>
      </c>
      <c r="J544" s="207">
        <v>98923</v>
      </c>
      <c r="K544" s="208">
        <v>11953</v>
      </c>
      <c r="L544" s="207">
        <v>11952.36</v>
      </c>
    </row>
    <row r="545" spans="1:12" s="12" customFormat="1" ht="10.5" customHeight="1">
      <c r="A545" s="204" t="s">
        <v>1808</v>
      </c>
      <c r="B545" s="204" t="s">
        <v>1809</v>
      </c>
      <c r="C545" s="204" t="s">
        <v>12</v>
      </c>
      <c r="D545" s="204" t="s">
        <v>13</v>
      </c>
      <c r="E545" s="204" t="s">
        <v>13</v>
      </c>
      <c r="F545" s="205">
        <v>2016</v>
      </c>
      <c r="G545" s="204" t="s">
        <v>120</v>
      </c>
      <c r="H545" s="204" t="s">
        <v>121</v>
      </c>
      <c r="I545" s="206" t="s">
        <v>20</v>
      </c>
      <c r="J545" s="207">
        <v>743225</v>
      </c>
      <c r="K545" s="208">
        <v>2</v>
      </c>
      <c r="L545" s="207"/>
    </row>
    <row r="546" spans="1:12" s="12" customFormat="1" ht="10.5" customHeight="1">
      <c r="A546" s="204" t="s">
        <v>2966</v>
      </c>
      <c r="B546" s="204" t="s">
        <v>2967</v>
      </c>
      <c r="C546" s="204" t="s">
        <v>102</v>
      </c>
      <c r="D546" s="204" t="s">
        <v>394</v>
      </c>
      <c r="E546" s="204" t="s">
        <v>1067</v>
      </c>
      <c r="F546" s="205">
        <v>2016</v>
      </c>
      <c r="G546" s="204" t="s">
        <v>155</v>
      </c>
      <c r="H546" s="204" t="s">
        <v>155</v>
      </c>
      <c r="I546" s="206" t="s">
        <v>20</v>
      </c>
      <c r="J546" s="207">
        <v>20840</v>
      </c>
      <c r="K546" s="208">
        <v>13723</v>
      </c>
      <c r="L546" s="207">
        <v>13722.281000000001</v>
      </c>
    </row>
    <row r="547" spans="1:12" s="12" customFormat="1" ht="10.5" customHeight="1">
      <c r="A547" s="204" t="s">
        <v>1310</v>
      </c>
      <c r="B547" s="204" t="s">
        <v>1311</v>
      </c>
      <c r="C547" s="204" t="s">
        <v>78</v>
      </c>
      <c r="D547" s="204" t="s">
        <v>79</v>
      </c>
      <c r="E547" s="204" t="s">
        <v>79</v>
      </c>
      <c r="F547" s="205">
        <v>2015</v>
      </c>
      <c r="G547" s="204" t="s">
        <v>18</v>
      </c>
      <c r="H547" s="204" t="s">
        <v>19</v>
      </c>
      <c r="I547" s="206" t="s">
        <v>240</v>
      </c>
      <c r="J547" s="207">
        <v>2318000</v>
      </c>
      <c r="K547" s="208">
        <v>2480940</v>
      </c>
      <c r="L547" s="207">
        <v>1190090.6129999999</v>
      </c>
    </row>
    <row r="548" spans="1:12" s="12" customFormat="1" ht="10.5" customHeight="1">
      <c r="A548" s="204" t="s">
        <v>6285</v>
      </c>
      <c r="B548" s="204" t="s">
        <v>6286</v>
      </c>
      <c r="C548" s="204" t="s">
        <v>32</v>
      </c>
      <c r="D548" s="204" t="s">
        <v>33</v>
      </c>
      <c r="E548" s="204" t="s">
        <v>33</v>
      </c>
      <c r="F548" s="205">
        <v>2016</v>
      </c>
      <c r="G548" s="204" t="s">
        <v>7</v>
      </c>
      <c r="H548" s="204" t="s">
        <v>212</v>
      </c>
      <c r="I548" s="206" t="s">
        <v>20</v>
      </c>
      <c r="J548" s="207">
        <v>432109</v>
      </c>
      <c r="K548" s="208">
        <v>575520</v>
      </c>
      <c r="L548" s="207">
        <v>333297</v>
      </c>
    </row>
    <row r="549" spans="1:12" s="12" customFormat="1" ht="10.5" customHeight="1">
      <c r="A549" s="204" t="s">
        <v>1312</v>
      </c>
      <c r="B549" s="204" t="s">
        <v>1313</v>
      </c>
      <c r="C549" s="204" t="s">
        <v>38</v>
      </c>
      <c r="D549" s="204"/>
      <c r="E549" s="204"/>
      <c r="F549" s="205">
        <v>2015</v>
      </c>
      <c r="G549" s="204" t="s">
        <v>18</v>
      </c>
      <c r="H549" s="204" t="s">
        <v>41</v>
      </c>
      <c r="I549" s="206" t="s">
        <v>20</v>
      </c>
      <c r="J549" s="207">
        <v>2729100</v>
      </c>
      <c r="K549" s="208">
        <v>2582330</v>
      </c>
      <c r="L549" s="207">
        <v>2580055.5520000001</v>
      </c>
    </row>
    <row r="550" spans="1:12" s="12" customFormat="1" ht="10.5" customHeight="1">
      <c r="A550" s="204" t="s">
        <v>1314</v>
      </c>
      <c r="B550" s="204" t="s">
        <v>1315</v>
      </c>
      <c r="C550" s="204" t="s">
        <v>195</v>
      </c>
      <c r="D550" s="204" t="s">
        <v>497</v>
      </c>
      <c r="E550" s="204" t="s">
        <v>1316</v>
      </c>
      <c r="F550" s="205">
        <v>2015</v>
      </c>
      <c r="G550" s="204" t="s">
        <v>18</v>
      </c>
      <c r="H550" s="204" t="s">
        <v>41</v>
      </c>
      <c r="I550" s="206" t="s">
        <v>20</v>
      </c>
      <c r="J550" s="207">
        <v>30510</v>
      </c>
      <c r="K550" s="208">
        <v>30500</v>
      </c>
      <c r="L550" s="207">
        <v>30491</v>
      </c>
    </row>
    <row r="551" spans="1:12" s="12" customFormat="1" ht="10.5" customHeight="1">
      <c r="A551" s="204" t="s">
        <v>1317</v>
      </c>
      <c r="B551" s="204" t="s">
        <v>1318</v>
      </c>
      <c r="C551" s="204" t="s">
        <v>195</v>
      </c>
      <c r="D551" s="204" t="s">
        <v>497</v>
      </c>
      <c r="E551" s="204" t="s">
        <v>498</v>
      </c>
      <c r="F551" s="205">
        <v>2015</v>
      </c>
      <c r="G551" s="204" t="s">
        <v>18</v>
      </c>
      <c r="H551" s="204" t="s">
        <v>41</v>
      </c>
      <c r="I551" s="206" t="s">
        <v>20</v>
      </c>
      <c r="J551" s="207">
        <v>3000</v>
      </c>
      <c r="K551" s="208">
        <v>1650</v>
      </c>
      <c r="L551" s="207">
        <v>1649.873</v>
      </c>
    </row>
    <row r="552" spans="1:12" s="12" customFormat="1" ht="10.5" customHeight="1">
      <c r="A552" s="204" t="s">
        <v>1811</v>
      </c>
      <c r="B552" s="204" t="s">
        <v>1812</v>
      </c>
      <c r="C552" s="204" t="s">
        <v>15</v>
      </c>
      <c r="D552" s="204" t="s">
        <v>42</v>
      </c>
      <c r="E552" s="204" t="s">
        <v>1813</v>
      </c>
      <c r="F552" s="205">
        <v>2016</v>
      </c>
      <c r="G552" s="204" t="s">
        <v>7</v>
      </c>
      <c r="H552" s="204" t="s">
        <v>8</v>
      </c>
      <c r="I552" s="206" t="s">
        <v>20</v>
      </c>
      <c r="J552" s="207">
        <v>96442</v>
      </c>
      <c r="K552" s="208">
        <v>62845</v>
      </c>
      <c r="L552" s="207">
        <v>62844.442999999999</v>
      </c>
    </row>
    <row r="553" spans="1:12" s="12" customFormat="1" ht="10.5" customHeight="1">
      <c r="A553" s="204" t="s">
        <v>10855</v>
      </c>
      <c r="B553" s="204" t="s">
        <v>10856</v>
      </c>
      <c r="C553" s="204" t="s">
        <v>130</v>
      </c>
      <c r="D553" s="204" t="s">
        <v>150</v>
      </c>
      <c r="E553" s="204" t="s">
        <v>151</v>
      </c>
      <c r="F553" s="205">
        <v>2015</v>
      </c>
      <c r="G553" s="204" t="s">
        <v>280</v>
      </c>
      <c r="H553" s="204" t="s">
        <v>1116</v>
      </c>
      <c r="I553" s="206" t="s">
        <v>9</v>
      </c>
      <c r="J553" s="207">
        <v>82164</v>
      </c>
      <c r="K553" s="210"/>
      <c r="L553" s="207"/>
    </row>
    <row r="554" spans="1:12" s="12" customFormat="1" ht="10.5" customHeight="1">
      <c r="A554" s="204" t="s">
        <v>1824</v>
      </c>
      <c r="B554" s="204" t="s">
        <v>1825</v>
      </c>
      <c r="C554" s="204" t="s">
        <v>15</v>
      </c>
      <c r="D554" s="204" t="s">
        <v>42</v>
      </c>
      <c r="E554" s="204" t="s">
        <v>824</v>
      </c>
      <c r="F554" s="205">
        <v>2016</v>
      </c>
      <c r="G554" s="204" t="s">
        <v>30</v>
      </c>
      <c r="H554" s="204" t="s">
        <v>166</v>
      </c>
      <c r="I554" s="206" t="s">
        <v>20</v>
      </c>
      <c r="J554" s="207">
        <v>600</v>
      </c>
      <c r="K554" s="210"/>
      <c r="L554" s="207"/>
    </row>
    <row r="555" spans="1:12" s="12" customFormat="1" ht="10.5" customHeight="1">
      <c r="A555" s="204" t="s">
        <v>7407</v>
      </c>
      <c r="B555" s="204" t="s">
        <v>7408</v>
      </c>
      <c r="C555" s="204" t="s">
        <v>32</v>
      </c>
      <c r="D555" s="204" t="s">
        <v>33</v>
      </c>
      <c r="E555" s="204" t="s">
        <v>489</v>
      </c>
      <c r="F555" s="205">
        <v>2016</v>
      </c>
      <c r="G555" s="204" t="s">
        <v>30</v>
      </c>
      <c r="H555" s="204" t="s">
        <v>166</v>
      </c>
      <c r="I555" s="206" t="s">
        <v>35</v>
      </c>
      <c r="J555" s="207">
        <v>145291</v>
      </c>
      <c r="K555" s="210"/>
      <c r="L555" s="207"/>
    </row>
    <row r="556" spans="1:12" s="12" customFormat="1" ht="10.5" customHeight="1">
      <c r="A556" s="204" t="s">
        <v>1827</v>
      </c>
      <c r="B556" s="204" t="s">
        <v>1828</v>
      </c>
      <c r="C556" s="204" t="s">
        <v>32</v>
      </c>
      <c r="D556" s="204" t="s">
        <v>33</v>
      </c>
      <c r="E556" s="204" t="s">
        <v>489</v>
      </c>
      <c r="F556" s="205">
        <v>2015</v>
      </c>
      <c r="G556" s="204" t="s">
        <v>30</v>
      </c>
      <c r="H556" s="204" t="s">
        <v>34</v>
      </c>
      <c r="I556" s="206" t="s">
        <v>20</v>
      </c>
      <c r="J556" s="207">
        <v>7870</v>
      </c>
      <c r="K556" s="210"/>
      <c r="L556" s="207"/>
    </row>
    <row r="557" spans="1:12" s="12" customFormat="1" ht="10.5" customHeight="1">
      <c r="A557" s="204" t="s">
        <v>1324</v>
      </c>
      <c r="B557" s="204" t="s">
        <v>1325</v>
      </c>
      <c r="C557" s="204" t="s">
        <v>127</v>
      </c>
      <c r="D557" s="204" t="s">
        <v>177</v>
      </c>
      <c r="E557" s="204"/>
      <c r="F557" s="205">
        <v>2015</v>
      </c>
      <c r="G557" s="204" t="s">
        <v>18</v>
      </c>
      <c r="H557" s="204" t="s">
        <v>41</v>
      </c>
      <c r="I557" s="206" t="s">
        <v>20</v>
      </c>
      <c r="J557" s="207">
        <v>110000</v>
      </c>
      <c r="K557" s="208">
        <v>81190</v>
      </c>
      <c r="L557" s="207">
        <v>81188.986000000004</v>
      </c>
    </row>
    <row r="558" spans="1:12" s="12" customFormat="1" ht="10.5" customHeight="1">
      <c r="A558" s="204" t="s">
        <v>1833</v>
      </c>
      <c r="B558" s="204" t="s">
        <v>1834</v>
      </c>
      <c r="C558" s="204" t="s">
        <v>15</v>
      </c>
      <c r="D558" s="204" t="s">
        <v>363</v>
      </c>
      <c r="E558" s="204" t="s">
        <v>364</v>
      </c>
      <c r="F558" s="205">
        <v>2016</v>
      </c>
      <c r="G558" s="204" t="s">
        <v>26</v>
      </c>
      <c r="H558" s="204" t="s">
        <v>168</v>
      </c>
      <c r="I558" s="206" t="s">
        <v>20</v>
      </c>
      <c r="J558" s="207">
        <v>120000</v>
      </c>
      <c r="K558" s="210"/>
      <c r="L558" s="207"/>
    </row>
    <row r="559" spans="1:12" s="12" customFormat="1" ht="10.5" customHeight="1">
      <c r="A559" s="204" t="s">
        <v>1328</v>
      </c>
      <c r="B559" s="204" t="s">
        <v>1329</v>
      </c>
      <c r="C559" s="204" t="s">
        <v>5</v>
      </c>
      <c r="D559" s="204"/>
      <c r="E559" s="204"/>
      <c r="F559" s="205">
        <v>2015</v>
      </c>
      <c r="G559" s="204" t="s">
        <v>18</v>
      </c>
      <c r="H559" s="204" t="s">
        <v>41</v>
      </c>
      <c r="I559" s="206" t="s">
        <v>20</v>
      </c>
      <c r="J559" s="207">
        <v>30000</v>
      </c>
      <c r="K559" s="210"/>
      <c r="L559" s="207"/>
    </row>
    <row r="560" spans="1:12" s="12" customFormat="1" ht="10.5" customHeight="1">
      <c r="A560" s="204" t="s">
        <v>1330</v>
      </c>
      <c r="B560" s="204" t="s">
        <v>1331</v>
      </c>
      <c r="C560" s="204" t="s">
        <v>12</v>
      </c>
      <c r="D560" s="204" t="s">
        <v>80</v>
      </c>
      <c r="E560" s="204" t="s">
        <v>81</v>
      </c>
      <c r="F560" s="205">
        <v>2015</v>
      </c>
      <c r="G560" s="204" t="s">
        <v>242</v>
      </c>
      <c r="H560" s="204" t="s">
        <v>243</v>
      </c>
      <c r="I560" s="206" t="s">
        <v>20</v>
      </c>
      <c r="J560" s="207">
        <v>292186</v>
      </c>
      <c r="K560" s="208">
        <v>290790</v>
      </c>
      <c r="L560" s="207">
        <v>290691.94099999999</v>
      </c>
    </row>
    <row r="561" spans="1:12" s="12" customFormat="1" ht="10.5" customHeight="1">
      <c r="A561" s="204" t="s">
        <v>1332</v>
      </c>
      <c r="B561" s="204" t="s">
        <v>10203</v>
      </c>
      <c r="C561" s="204" t="s">
        <v>12</v>
      </c>
      <c r="D561" s="204" t="s">
        <v>80</v>
      </c>
      <c r="E561" s="204" t="s">
        <v>337</v>
      </c>
      <c r="F561" s="205">
        <v>2016</v>
      </c>
      <c r="G561" s="204" t="s">
        <v>30</v>
      </c>
      <c r="H561" s="204" t="s">
        <v>34</v>
      </c>
      <c r="I561" s="206" t="s">
        <v>20</v>
      </c>
      <c r="J561" s="207">
        <v>190169</v>
      </c>
      <c r="K561" s="208">
        <v>117639</v>
      </c>
      <c r="L561" s="207">
        <v>110620</v>
      </c>
    </row>
    <row r="562" spans="1:12" s="12" customFormat="1" ht="10.5" customHeight="1">
      <c r="A562" s="204" t="s">
        <v>1333</v>
      </c>
      <c r="B562" s="204" t="s">
        <v>1334</v>
      </c>
      <c r="C562" s="204" t="s">
        <v>195</v>
      </c>
      <c r="D562" s="204" t="s">
        <v>196</v>
      </c>
      <c r="E562" s="204" t="s">
        <v>1008</v>
      </c>
      <c r="F562" s="205">
        <v>2015</v>
      </c>
      <c r="G562" s="204" t="s">
        <v>18</v>
      </c>
      <c r="H562" s="204" t="s">
        <v>19</v>
      </c>
      <c r="I562" s="206" t="s">
        <v>20</v>
      </c>
      <c r="J562" s="207">
        <v>2475350</v>
      </c>
      <c r="K562" s="208">
        <v>3164430</v>
      </c>
      <c r="L562" s="207">
        <v>2500191.1510000001</v>
      </c>
    </row>
    <row r="563" spans="1:12" s="12" customFormat="1" ht="10.5" customHeight="1">
      <c r="A563" s="204" t="s">
        <v>1837</v>
      </c>
      <c r="B563" s="204" t="s">
        <v>1838</v>
      </c>
      <c r="C563" s="204" t="s">
        <v>15</v>
      </c>
      <c r="D563" s="204" t="s">
        <v>363</v>
      </c>
      <c r="E563" s="204" t="s">
        <v>364</v>
      </c>
      <c r="F563" s="205">
        <v>2016</v>
      </c>
      <c r="G563" s="204" t="s">
        <v>7</v>
      </c>
      <c r="H563" s="204" t="s">
        <v>212</v>
      </c>
      <c r="I563" s="206" t="s">
        <v>20</v>
      </c>
      <c r="J563" s="207">
        <v>517153</v>
      </c>
      <c r="K563" s="208">
        <v>278544</v>
      </c>
      <c r="L563" s="207">
        <v>278543.17800000001</v>
      </c>
    </row>
    <row r="564" spans="1:12" s="12" customFormat="1" ht="10.5" customHeight="1">
      <c r="A564" s="204" t="s">
        <v>1335</v>
      </c>
      <c r="B564" s="204" t="s">
        <v>1336</v>
      </c>
      <c r="C564" s="204" t="s">
        <v>78</v>
      </c>
      <c r="D564" s="204" t="s">
        <v>79</v>
      </c>
      <c r="E564" s="204" t="s">
        <v>10857</v>
      </c>
      <c r="F564" s="205">
        <v>2016</v>
      </c>
      <c r="G564" s="204" t="s">
        <v>120</v>
      </c>
      <c r="H564" s="204" t="s">
        <v>121</v>
      </c>
      <c r="I564" s="206" t="s">
        <v>20</v>
      </c>
      <c r="J564" s="207">
        <v>3829267</v>
      </c>
      <c r="K564" s="208">
        <v>4099773</v>
      </c>
      <c r="L564" s="207">
        <v>4099772.9989999998</v>
      </c>
    </row>
    <row r="565" spans="1:12" s="12" customFormat="1" ht="10.5" customHeight="1">
      <c r="A565" s="204" t="s">
        <v>1338</v>
      </c>
      <c r="B565" s="204" t="s">
        <v>1339</v>
      </c>
      <c r="C565" s="204" t="s">
        <v>130</v>
      </c>
      <c r="D565" s="204" t="s">
        <v>204</v>
      </c>
      <c r="E565" s="204" t="s">
        <v>254</v>
      </c>
      <c r="F565" s="205">
        <v>2015</v>
      </c>
      <c r="G565" s="204" t="s">
        <v>48</v>
      </c>
      <c r="H565" s="204" t="s">
        <v>420</v>
      </c>
      <c r="I565" s="206" t="s">
        <v>20</v>
      </c>
      <c r="J565" s="207">
        <v>539851</v>
      </c>
      <c r="K565" s="208">
        <v>396835</v>
      </c>
      <c r="L565" s="207">
        <v>396834.00099999999</v>
      </c>
    </row>
    <row r="566" spans="1:12" s="12" customFormat="1" ht="10.5" customHeight="1">
      <c r="A566" s="204" t="s">
        <v>1341</v>
      </c>
      <c r="B566" s="204" t="s">
        <v>7409</v>
      </c>
      <c r="C566" s="204" t="s">
        <v>12</v>
      </c>
      <c r="D566" s="204" t="s">
        <v>80</v>
      </c>
      <c r="E566" s="204" t="s">
        <v>239</v>
      </c>
      <c r="F566" s="205">
        <v>2016</v>
      </c>
      <c r="G566" s="204" t="s">
        <v>120</v>
      </c>
      <c r="H566" s="204" t="s">
        <v>121</v>
      </c>
      <c r="I566" s="206" t="s">
        <v>20</v>
      </c>
      <c r="J566" s="207">
        <v>1869236</v>
      </c>
      <c r="K566" s="208">
        <v>1157132</v>
      </c>
      <c r="L566" s="207">
        <v>1155224</v>
      </c>
    </row>
    <row r="567" spans="1:12" s="12" customFormat="1" ht="10.5" customHeight="1">
      <c r="A567" s="204" t="s">
        <v>3020</v>
      </c>
      <c r="B567" s="204" t="s">
        <v>3021</v>
      </c>
      <c r="C567" s="204" t="s">
        <v>130</v>
      </c>
      <c r="D567" s="204" t="s">
        <v>204</v>
      </c>
      <c r="E567" s="204" t="s">
        <v>205</v>
      </c>
      <c r="F567" s="205">
        <v>2015</v>
      </c>
      <c r="G567" s="204" t="s">
        <v>30</v>
      </c>
      <c r="H567" s="204" t="s">
        <v>34</v>
      </c>
      <c r="I567" s="206" t="s">
        <v>20</v>
      </c>
      <c r="J567" s="207">
        <v>825001</v>
      </c>
      <c r="K567" s="208">
        <v>940223</v>
      </c>
      <c r="L567" s="207">
        <v>940223</v>
      </c>
    </row>
    <row r="568" spans="1:12" s="12" customFormat="1" ht="10.5" customHeight="1">
      <c r="A568" s="204" t="s">
        <v>1839</v>
      </c>
      <c r="B568" s="204" t="s">
        <v>1840</v>
      </c>
      <c r="C568" s="204" t="s">
        <v>38</v>
      </c>
      <c r="D568" s="204" t="s">
        <v>176</v>
      </c>
      <c r="E568" s="204" t="s">
        <v>189</v>
      </c>
      <c r="F568" s="205">
        <v>2015</v>
      </c>
      <c r="G568" s="204" t="s">
        <v>18</v>
      </c>
      <c r="H568" s="204" t="s">
        <v>19</v>
      </c>
      <c r="I568" s="206" t="s">
        <v>20</v>
      </c>
      <c r="J568" s="207">
        <v>59529</v>
      </c>
      <c r="K568" s="208">
        <v>55456</v>
      </c>
      <c r="L568" s="207">
        <v>55395.991000000002</v>
      </c>
    </row>
    <row r="569" spans="1:12" s="12" customFormat="1" ht="10.5" customHeight="1">
      <c r="A569" s="204" t="s">
        <v>1841</v>
      </c>
      <c r="B569" s="204" t="s">
        <v>1842</v>
      </c>
      <c r="C569" s="204" t="s">
        <v>15</v>
      </c>
      <c r="D569" s="204" t="s">
        <v>42</v>
      </c>
      <c r="E569" s="204" t="s">
        <v>43</v>
      </c>
      <c r="F569" s="205">
        <v>2016</v>
      </c>
      <c r="G569" s="204" t="s">
        <v>48</v>
      </c>
      <c r="H569" s="204" t="s">
        <v>63</v>
      </c>
      <c r="I569" s="206" t="s">
        <v>20</v>
      </c>
      <c r="J569" s="207">
        <v>968984</v>
      </c>
      <c r="K569" s="208">
        <v>752848</v>
      </c>
      <c r="L569" s="207">
        <v>752847.15599999996</v>
      </c>
    </row>
    <row r="570" spans="1:12" s="12" customFormat="1" ht="10.5" customHeight="1">
      <c r="A570" s="204" t="s">
        <v>1346</v>
      </c>
      <c r="B570" s="204" t="s">
        <v>1347</v>
      </c>
      <c r="C570" s="204" t="s">
        <v>60</v>
      </c>
      <c r="D570" s="204" t="s">
        <v>97</v>
      </c>
      <c r="E570" s="204" t="s">
        <v>393</v>
      </c>
      <c r="F570" s="205">
        <v>2016</v>
      </c>
      <c r="G570" s="204" t="s">
        <v>26</v>
      </c>
      <c r="H570" s="204" t="s">
        <v>380</v>
      </c>
      <c r="I570" s="206" t="s">
        <v>20</v>
      </c>
      <c r="J570" s="207">
        <v>23130</v>
      </c>
      <c r="K570" s="208">
        <v>20010</v>
      </c>
      <c r="L570" s="207">
        <v>20009.595000000001</v>
      </c>
    </row>
    <row r="571" spans="1:12" s="12" customFormat="1" ht="10.5" customHeight="1">
      <c r="A571" s="204" t="s">
        <v>1845</v>
      </c>
      <c r="B571" s="204" t="s">
        <v>1846</v>
      </c>
      <c r="C571" s="204" t="s">
        <v>127</v>
      </c>
      <c r="D571" s="204" t="s">
        <v>128</v>
      </c>
      <c r="E571" s="204"/>
      <c r="F571" s="205">
        <v>2015</v>
      </c>
      <c r="G571" s="204" t="s">
        <v>18</v>
      </c>
      <c r="H571" s="204" t="s">
        <v>41</v>
      </c>
      <c r="I571" s="206" t="s">
        <v>20</v>
      </c>
      <c r="J571" s="207">
        <v>10501</v>
      </c>
      <c r="K571" s="208">
        <v>100</v>
      </c>
      <c r="L571" s="207">
        <v>80.626999999999995</v>
      </c>
    </row>
    <row r="572" spans="1:12" s="12" customFormat="1" ht="10.5" customHeight="1">
      <c r="A572" s="204" t="s">
        <v>1849</v>
      </c>
      <c r="B572" s="204" t="s">
        <v>1850</v>
      </c>
      <c r="C572" s="204" t="s">
        <v>15</v>
      </c>
      <c r="D572" s="204" t="s">
        <v>42</v>
      </c>
      <c r="E572" s="204" t="s">
        <v>7378</v>
      </c>
      <c r="F572" s="205">
        <v>2015</v>
      </c>
      <c r="G572" s="204" t="s">
        <v>7</v>
      </c>
      <c r="H572" s="204" t="s">
        <v>212</v>
      </c>
      <c r="I572" s="206" t="s">
        <v>20</v>
      </c>
      <c r="J572" s="207">
        <v>3804047</v>
      </c>
      <c r="K572" s="208">
        <v>4334900</v>
      </c>
      <c r="L572" s="207">
        <v>3801573.946</v>
      </c>
    </row>
    <row r="573" spans="1:12" s="12" customFormat="1" ht="10.5" customHeight="1">
      <c r="A573" s="204" t="s">
        <v>1354</v>
      </c>
      <c r="B573" s="204" t="s">
        <v>1355</v>
      </c>
      <c r="C573" s="204" t="s">
        <v>12</v>
      </c>
      <c r="D573" s="204" t="s">
        <v>80</v>
      </c>
      <c r="E573" s="204" t="s">
        <v>239</v>
      </c>
      <c r="F573" s="205">
        <v>2016</v>
      </c>
      <c r="G573" s="204" t="s">
        <v>48</v>
      </c>
      <c r="H573" s="204" t="s">
        <v>63</v>
      </c>
      <c r="I573" s="206" t="s">
        <v>20</v>
      </c>
      <c r="J573" s="207">
        <v>121342</v>
      </c>
      <c r="K573" s="210"/>
      <c r="L573" s="207"/>
    </row>
    <row r="574" spans="1:12" s="12" customFormat="1" ht="10.5" customHeight="1">
      <c r="A574" s="204" t="s">
        <v>1853</v>
      </c>
      <c r="B574" s="204" t="s">
        <v>1854</v>
      </c>
      <c r="C574" s="204" t="s">
        <v>38</v>
      </c>
      <c r="D574" s="204" t="s">
        <v>176</v>
      </c>
      <c r="E574" s="204" t="s">
        <v>1855</v>
      </c>
      <c r="F574" s="205">
        <v>2015</v>
      </c>
      <c r="G574" s="204" t="s">
        <v>18</v>
      </c>
      <c r="H574" s="204" t="s">
        <v>19</v>
      </c>
      <c r="I574" s="206" t="s">
        <v>20</v>
      </c>
      <c r="J574" s="207">
        <v>79114</v>
      </c>
      <c r="K574" s="208">
        <v>89200</v>
      </c>
      <c r="L574" s="207"/>
    </row>
    <row r="575" spans="1:12" s="12" customFormat="1" ht="10.5" customHeight="1">
      <c r="A575" s="204" t="s">
        <v>1356</v>
      </c>
      <c r="B575" s="204" t="s">
        <v>1357</v>
      </c>
      <c r="C575" s="204" t="s">
        <v>60</v>
      </c>
      <c r="D575" s="204" t="s">
        <v>97</v>
      </c>
      <c r="E575" s="204" t="s">
        <v>393</v>
      </c>
      <c r="F575" s="205">
        <v>2015</v>
      </c>
      <c r="G575" s="204" t="s">
        <v>26</v>
      </c>
      <c r="H575" s="204" t="s">
        <v>109</v>
      </c>
      <c r="I575" s="206" t="s">
        <v>20</v>
      </c>
      <c r="J575" s="207">
        <v>30524</v>
      </c>
      <c r="K575" s="208">
        <v>7976</v>
      </c>
      <c r="L575" s="207">
        <v>7975</v>
      </c>
    </row>
    <row r="576" spans="1:12" s="12" customFormat="1" ht="10.5" customHeight="1">
      <c r="A576" s="204" t="s">
        <v>1358</v>
      </c>
      <c r="B576" s="204" t="s">
        <v>1359</v>
      </c>
      <c r="C576" s="204" t="s">
        <v>5</v>
      </c>
      <c r="D576" s="204" t="s">
        <v>266</v>
      </c>
      <c r="E576" s="204" t="s">
        <v>267</v>
      </c>
      <c r="F576" s="205">
        <v>2016</v>
      </c>
      <c r="G576" s="204" t="s">
        <v>30</v>
      </c>
      <c r="H576" s="204" t="s">
        <v>31</v>
      </c>
      <c r="I576" s="206" t="s">
        <v>20</v>
      </c>
      <c r="J576" s="207">
        <v>22004</v>
      </c>
      <c r="K576" s="208">
        <v>22004</v>
      </c>
      <c r="L576" s="207">
        <v>15723.153</v>
      </c>
    </row>
    <row r="577" spans="1:12" s="12" customFormat="1" ht="10.5" customHeight="1">
      <c r="A577" s="204" t="s">
        <v>1360</v>
      </c>
      <c r="B577" s="204" t="s">
        <v>1361</v>
      </c>
      <c r="C577" s="204" t="s">
        <v>60</v>
      </c>
      <c r="D577" s="204" t="s">
        <v>61</v>
      </c>
      <c r="E577" s="204" t="s">
        <v>962</v>
      </c>
      <c r="F577" s="205">
        <v>2015</v>
      </c>
      <c r="G577" s="204" t="s">
        <v>30</v>
      </c>
      <c r="H577" s="204" t="s">
        <v>166</v>
      </c>
      <c r="I577" s="206" t="s">
        <v>20</v>
      </c>
      <c r="J577" s="207">
        <v>3685347</v>
      </c>
      <c r="K577" s="208">
        <v>2709253</v>
      </c>
      <c r="L577" s="207">
        <v>2705377</v>
      </c>
    </row>
    <row r="578" spans="1:12" s="12" customFormat="1" ht="10.5" customHeight="1">
      <c r="A578" s="204" t="s">
        <v>1362</v>
      </c>
      <c r="B578" s="204" t="s">
        <v>1363</v>
      </c>
      <c r="C578" s="204" t="s">
        <v>145</v>
      </c>
      <c r="D578" s="204" t="s">
        <v>146</v>
      </c>
      <c r="E578" s="204" t="s">
        <v>147</v>
      </c>
      <c r="F578" s="205">
        <v>2016</v>
      </c>
      <c r="G578" s="204" t="s">
        <v>26</v>
      </c>
      <c r="H578" s="204" t="s">
        <v>168</v>
      </c>
      <c r="I578" s="206" t="s">
        <v>20</v>
      </c>
      <c r="J578" s="207">
        <v>1855</v>
      </c>
      <c r="K578" s="208">
        <v>3709</v>
      </c>
      <c r="L578" s="207">
        <v>1855</v>
      </c>
    </row>
    <row r="579" spans="1:12" s="12" customFormat="1" ht="10.5" customHeight="1">
      <c r="A579" s="204" t="s">
        <v>1364</v>
      </c>
      <c r="B579" s="204" t="s">
        <v>1365</v>
      </c>
      <c r="C579" s="204" t="s">
        <v>60</v>
      </c>
      <c r="D579" s="204"/>
      <c r="E579" s="204"/>
      <c r="F579" s="205">
        <v>2015</v>
      </c>
      <c r="G579" s="204" t="s">
        <v>185</v>
      </c>
      <c r="H579" s="204" t="s">
        <v>186</v>
      </c>
      <c r="I579" s="206" t="s">
        <v>20</v>
      </c>
      <c r="J579" s="207">
        <v>276231</v>
      </c>
      <c r="K579" s="208">
        <v>314258</v>
      </c>
      <c r="L579" s="207">
        <v>253270.59099999999</v>
      </c>
    </row>
    <row r="580" spans="1:12" s="12" customFormat="1" ht="10.5" customHeight="1">
      <c r="A580" s="204" t="s">
        <v>1856</v>
      </c>
      <c r="B580" s="204" t="s">
        <v>1857</v>
      </c>
      <c r="C580" s="204" t="s">
        <v>5</v>
      </c>
      <c r="D580" s="204" t="s">
        <v>184</v>
      </c>
      <c r="E580" s="204" t="s">
        <v>184</v>
      </c>
      <c r="F580" s="205">
        <v>2016</v>
      </c>
      <c r="G580" s="204" t="s">
        <v>30</v>
      </c>
      <c r="H580" s="204" t="s">
        <v>45</v>
      </c>
      <c r="I580" s="206" t="s">
        <v>20</v>
      </c>
      <c r="J580" s="207">
        <v>720474</v>
      </c>
      <c r="K580" s="208">
        <v>598739</v>
      </c>
      <c r="L580" s="207">
        <v>527260.13399999996</v>
      </c>
    </row>
    <row r="581" spans="1:12" s="12" customFormat="1" ht="10.5" customHeight="1">
      <c r="A581" s="204" t="s">
        <v>1368</v>
      </c>
      <c r="B581" s="204" t="s">
        <v>1369</v>
      </c>
      <c r="C581" s="204" t="s">
        <v>195</v>
      </c>
      <c r="D581" s="204" t="s">
        <v>196</v>
      </c>
      <c r="E581" s="204" t="s">
        <v>1267</v>
      </c>
      <c r="F581" s="205">
        <v>2015</v>
      </c>
      <c r="G581" s="204" t="s">
        <v>185</v>
      </c>
      <c r="H581" s="204" t="s">
        <v>186</v>
      </c>
      <c r="I581" s="206" t="s">
        <v>20</v>
      </c>
      <c r="J581" s="207">
        <v>134557</v>
      </c>
      <c r="K581" s="208">
        <v>227217</v>
      </c>
      <c r="L581" s="207">
        <v>75883.59</v>
      </c>
    </row>
    <row r="582" spans="1:12" s="12" customFormat="1" ht="10.5" customHeight="1">
      <c r="A582" s="204" t="s">
        <v>1860</v>
      </c>
      <c r="B582" s="204" t="s">
        <v>1861</v>
      </c>
      <c r="C582" s="204" t="s">
        <v>60</v>
      </c>
      <c r="D582" s="204" t="s">
        <v>97</v>
      </c>
      <c r="E582" s="204" t="s">
        <v>1385</v>
      </c>
      <c r="F582" s="205">
        <v>2016</v>
      </c>
      <c r="G582" s="204" t="s">
        <v>30</v>
      </c>
      <c r="H582" s="204" t="s">
        <v>225</v>
      </c>
      <c r="I582" s="206" t="s">
        <v>20</v>
      </c>
      <c r="J582" s="207">
        <v>406085</v>
      </c>
      <c r="K582" s="210"/>
      <c r="L582" s="207"/>
    </row>
    <row r="583" spans="1:12" s="12" customFormat="1" ht="10.5" customHeight="1">
      <c r="A583" s="204" t="s">
        <v>1863</v>
      </c>
      <c r="B583" s="204" t="s">
        <v>1864</v>
      </c>
      <c r="C583" s="204" t="s">
        <v>130</v>
      </c>
      <c r="D583" s="204" t="s">
        <v>134</v>
      </c>
      <c r="E583" s="204" t="s">
        <v>261</v>
      </c>
      <c r="F583" s="205">
        <v>2016</v>
      </c>
      <c r="G583" s="204" t="s">
        <v>7</v>
      </c>
      <c r="H583" s="204" t="s">
        <v>14</v>
      </c>
      <c r="I583" s="206" t="s">
        <v>20</v>
      </c>
      <c r="J583" s="207">
        <v>469835</v>
      </c>
      <c r="K583" s="210"/>
      <c r="L583" s="207"/>
    </row>
    <row r="584" spans="1:12" s="12" customFormat="1" ht="10.5" customHeight="1">
      <c r="A584" s="204" t="s">
        <v>1371</v>
      </c>
      <c r="B584" s="204" t="s">
        <v>1372</v>
      </c>
      <c r="C584" s="204" t="s">
        <v>130</v>
      </c>
      <c r="D584" s="204" t="s">
        <v>134</v>
      </c>
      <c r="E584" s="204" t="s">
        <v>135</v>
      </c>
      <c r="F584" s="205">
        <v>2016</v>
      </c>
      <c r="G584" s="204" t="s">
        <v>30</v>
      </c>
      <c r="H584" s="204" t="s">
        <v>45</v>
      </c>
      <c r="I584" s="206" t="s">
        <v>20</v>
      </c>
      <c r="J584" s="207">
        <v>82327</v>
      </c>
      <c r="K584" s="210"/>
      <c r="L584" s="207"/>
    </row>
    <row r="585" spans="1:12" s="12" customFormat="1" ht="10.5" customHeight="1">
      <c r="A585" s="204" t="s">
        <v>10858</v>
      </c>
      <c r="B585" s="204" t="s">
        <v>10859</v>
      </c>
      <c r="C585" s="204" t="s">
        <v>145</v>
      </c>
      <c r="D585" s="204" t="s">
        <v>146</v>
      </c>
      <c r="E585" s="204" t="s">
        <v>3488</v>
      </c>
      <c r="F585" s="205">
        <v>2016</v>
      </c>
      <c r="G585" s="204" t="s">
        <v>26</v>
      </c>
      <c r="H585" s="204" t="s">
        <v>109</v>
      </c>
      <c r="I585" s="206" t="s">
        <v>35</v>
      </c>
      <c r="J585" s="207">
        <v>557142</v>
      </c>
      <c r="K585" s="210"/>
      <c r="L585" s="207"/>
    </row>
    <row r="586" spans="1:12" s="12" customFormat="1" ht="10.5" customHeight="1">
      <c r="A586" s="204" t="s">
        <v>1867</v>
      </c>
      <c r="B586" s="204" t="s">
        <v>1868</v>
      </c>
      <c r="C586" s="204" t="s">
        <v>60</v>
      </c>
      <c r="D586" s="204" t="s">
        <v>97</v>
      </c>
      <c r="E586" s="204" t="s">
        <v>1385</v>
      </c>
      <c r="F586" s="205">
        <v>2016</v>
      </c>
      <c r="G586" s="204" t="s">
        <v>7</v>
      </c>
      <c r="H586" s="204" t="s">
        <v>212</v>
      </c>
      <c r="I586" s="206" t="s">
        <v>20</v>
      </c>
      <c r="J586" s="207">
        <v>353662</v>
      </c>
      <c r="K586" s="208">
        <v>291596</v>
      </c>
      <c r="L586" s="207">
        <v>291595.65600000002</v>
      </c>
    </row>
    <row r="587" spans="1:12" s="12" customFormat="1" ht="10.5" customHeight="1">
      <c r="A587" s="204" t="s">
        <v>1869</v>
      </c>
      <c r="B587" s="204" t="s">
        <v>1870</v>
      </c>
      <c r="C587" s="204" t="s">
        <v>60</v>
      </c>
      <c r="D587" s="204" t="s">
        <v>97</v>
      </c>
      <c r="E587" s="204" t="s">
        <v>336</v>
      </c>
      <c r="F587" s="205">
        <v>2016</v>
      </c>
      <c r="G587" s="204" t="s">
        <v>26</v>
      </c>
      <c r="H587" s="204" t="s">
        <v>109</v>
      </c>
      <c r="I587" s="206" t="s">
        <v>20</v>
      </c>
      <c r="J587" s="207">
        <v>43659</v>
      </c>
      <c r="K587" s="210">
        <v>1</v>
      </c>
      <c r="L587" s="207"/>
    </row>
    <row r="588" spans="1:12" s="12" customFormat="1" ht="10.5" customHeight="1">
      <c r="A588" s="204" t="s">
        <v>7410</v>
      </c>
      <c r="B588" s="204" t="s">
        <v>7411</v>
      </c>
      <c r="C588" s="204" t="s">
        <v>102</v>
      </c>
      <c r="D588" s="204" t="s">
        <v>304</v>
      </c>
      <c r="E588" s="204" t="s">
        <v>304</v>
      </c>
      <c r="F588" s="205">
        <v>2015</v>
      </c>
      <c r="G588" s="204" t="s">
        <v>7</v>
      </c>
      <c r="H588" s="204" t="s">
        <v>485</v>
      </c>
      <c r="I588" s="206" t="s">
        <v>20</v>
      </c>
      <c r="J588" s="207">
        <v>77804</v>
      </c>
      <c r="K588" s="208">
        <v>77803</v>
      </c>
      <c r="L588" s="207">
        <v>77801.963000000003</v>
      </c>
    </row>
    <row r="589" spans="1:12" s="12" customFormat="1" ht="10.5" customHeight="1">
      <c r="A589" s="204" t="s">
        <v>1875</v>
      </c>
      <c r="B589" s="204" t="s">
        <v>1876</v>
      </c>
      <c r="C589" s="204" t="s">
        <v>5</v>
      </c>
      <c r="D589" s="204" t="s">
        <v>184</v>
      </c>
      <c r="E589" s="204" t="s">
        <v>184</v>
      </c>
      <c r="F589" s="205">
        <v>2016</v>
      </c>
      <c r="G589" s="204" t="s">
        <v>30</v>
      </c>
      <c r="H589" s="204" t="s">
        <v>225</v>
      </c>
      <c r="I589" s="206" t="s">
        <v>20</v>
      </c>
      <c r="J589" s="207">
        <v>1499213</v>
      </c>
      <c r="K589" s="208">
        <v>2372171</v>
      </c>
      <c r="L589" s="207">
        <v>1126251.8829999999</v>
      </c>
    </row>
    <row r="590" spans="1:12" s="12" customFormat="1" ht="10.5" customHeight="1">
      <c r="A590" s="204" t="s">
        <v>1877</v>
      </c>
      <c r="B590" s="204" t="s">
        <v>1878</v>
      </c>
      <c r="C590" s="204" t="s">
        <v>130</v>
      </c>
      <c r="D590" s="204" t="s">
        <v>134</v>
      </c>
      <c r="E590" s="204" t="s">
        <v>144</v>
      </c>
      <c r="F590" s="205">
        <v>2016</v>
      </c>
      <c r="G590" s="204" t="s">
        <v>646</v>
      </c>
      <c r="H590" s="204" t="s">
        <v>685</v>
      </c>
      <c r="I590" s="206" t="s">
        <v>20</v>
      </c>
      <c r="J590" s="207">
        <v>1460326</v>
      </c>
      <c r="K590" s="207">
        <v>1928755</v>
      </c>
      <c r="L590" s="207">
        <v>1928755</v>
      </c>
    </row>
    <row r="591" spans="1:12" s="12" customFormat="1" ht="10.5" customHeight="1">
      <c r="A591" s="204" t="s">
        <v>3031</v>
      </c>
      <c r="B591" s="204" t="s">
        <v>3032</v>
      </c>
      <c r="C591" s="204" t="s">
        <v>60</v>
      </c>
      <c r="D591" s="204" t="s">
        <v>97</v>
      </c>
      <c r="E591" s="204" t="s">
        <v>419</v>
      </c>
      <c r="F591" s="205">
        <v>2016</v>
      </c>
      <c r="G591" s="204" t="s">
        <v>120</v>
      </c>
      <c r="H591" s="204" t="s">
        <v>121</v>
      </c>
      <c r="I591" s="206" t="s">
        <v>20</v>
      </c>
      <c r="J591" s="207">
        <v>368657</v>
      </c>
      <c r="K591" s="208">
        <v>4</v>
      </c>
      <c r="L591" s="207"/>
    </row>
    <row r="592" spans="1:12" s="12" customFormat="1" ht="10.5" customHeight="1">
      <c r="A592" s="204" t="s">
        <v>277</v>
      </c>
      <c r="B592" s="204" t="s">
        <v>10860</v>
      </c>
      <c r="C592" s="204" t="s">
        <v>130</v>
      </c>
      <c r="D592" s="204" t="s">
        <v>150</v>
      </c>
      <c r="E592" s="204" t="s">
        <v>154</v>
      </c>
      <c r="F592" s="205">
        <v>2016</v>
      </c>
      <c r="G592" s="204" t="s">
        <v>18</v>
      </c>
      <c r="H592" s="204" t="s">
        <v>19</v>
      </c>
      <c r="I592" s="206" t="s">
        <v>20</v>
      </c>
      <c r="J592" s="207">
        <v>136845</v>
      </c>
      <c r="K592" s="208">
        <v>118046</v>
      </c>
      <c r="L592" s="207">
        <v>118045.992</v>
      </c>
    </row>
    <row r="593" spans="1:12" s="12" customFormat="1" ht="10.5" customHeight="1">
      <c r="A593" s="204" t="s">
        <v>1383</v>
      </c>
      <c r="B593" s="204" t="s">
        <v>1384</v>
      </c>
      <c r="C593" s="204" t="s">
        <v>60</v>
      </c>
      <c r="D593" s="204" t="s">
        <v>97</v>
      </c>
      <c r="E593" s="204" t="s">
        <v>1385</v>
      </c>
      <c r="F593" s="205">
        <v>2016</v>
      </c>
      <c r="G593" s="204" t="s">
        <v>30</v>
      </c>
      <c r="H593" s="204" t="s">
        <v>225</v>
      </c>
      <c r="I593" s="206" t="s">
        <v>20</v>
      </c>
      <c r="J593" s="207">
        <v>4112</v>
      </c>
      <c r="K593" s="208">
        <v>3998</v>
      </c>
      <c r="L593" s="207">
        <v>3997.85</v>
      </c>
    </row>
    <row r="594" spans="1:12" s="12" customFormat="1" ht="10.5" customHeight="1">
      <c r="A594" s="204" t="s">
        <v>6289</v>
      </c>
      <c r="B594" s="204" t="s">
        <v>6290</v>
      </c>
      <c r="C594" s="204" t="s">
        <v>102</v>
      </c>
      <c r="D594" s="204" t="s">
        <v>304</v>
      </c>
      <c r="E594" s="204" t="s">
        <v>304</v>
      </c>
      <c r="F594" s="205">
        <v>2015</v>
      </c>
      <c r="G594" s="204" t="s">
        <v>18</v>
      </c>
      <c r="H594" s="204" t="s">
        <v>41</v>
      </c>
      <c r="I594" s="206" t="s">
        <v>20</v>
      </c>
      <c r="J594" s="207">
        <v>2000</v>
      </c>
      <c r="K594" s="210"/>
      <c r="L594" s="207"/>
    </row>
    <row r="595" spans="1:12" s="12" customFormat="1" ht="10.5" customHeight="1">
      <c r="A595" s="204" t="s">
        <v>278</v>
      </c>
      <c r="B595" s="204" t="s">
        <v>279</v>
      </c>
      <c r="C595" s="204" t="s">
        <v>130</v>
      </c>
      <c r="D595" s="204" t="s">
        <v>150</v>
      </c>
      <c r="E595" s="204" t="s">
        <v>154</v>
      </c>
      <c r="F595" s="205">
        <v>2016</v>
      </c>
      <c r="G595" s="204" t="s">
        <v>280</v>
      </c>
      <c r="H595" s="204" t="s">
        <v>281</v>
      </c>
      <c r="I595" s="206" t="s">
        <v>20</v>
      </c>
      <c r="J595" s="207">
        <v>822724</v>
      </c>
      <c r="K595" s="208">
        <v>407785</v>
      </c>
      <c r="L595" s="207">
        <v>407783.66800000001</v>
      </c>
    </row>
    <row r="596" spans="1:12" s="12" customFormat="1" ht="10.5" customHeight="1">
      <c r="A596" s="204" t="s">
        <v>10861</v>
      </c>
      <c r="B596" s="204" t="s">
        <v>10862</v>
      </c>
      <c r="C596" s="204" t="s">
        <v>60</v>
      </c>
      <c r="D596" s="204" t="s">
        <v>97</v>
      </c>
      <c r="E596" s="204" t="s">
        <v>393</v>
      </c>
      <c r="F596" s="205">
        <v>2016</v>
      </c>
      <c r="G596" s="204" t="s">
        <v>18</v>
      </c>
      <c r="H596" s="204" t="s">
        <v>19</v>
      </c>
      <c r="I596" s="206" t="s">
        <v>20</v>
      </c>
      <c r="J596" s="207">
        <v>444620</v>
      </c>
      <c r="K596" s="208">
        <v>3</v>
      </c>
      <c r="L596" s="207"/>
    </row>
    <row r="597" spans="1:12" s="12" customFormat="1" ht="10.5" customHeight="1">
      <c r="A597" s="204" t="s">
        <v>1890</v>
      </c>
      <c r="B597" s="204" t="s">
        <v>1891</v>
      </c>
      <c r="C597" s="204" t="s">
        <v>15</v>
      </c>
      <c r="D597" s="204" t="s">
        <v>363</v>
      </c>
      <c r="E597" s="204" t="s">
        <v>364</v>
      </c>
      <c r="F597" s="205">
        <v>2015</v>
      </c>
      <c r="G597" s="204" t="s">
        <v>18</v>
      </c>
      <c r="H597" s="204" t="s">
        <v>41</v>
      </c>
      <c r="I597" s="206" t="s">
        <v>20</v>
      </c>
      <c r="J597" s="207">
        <v>785130</v>
      </c>
      <c r="K597" s="208">
        <v>6000</v>
      </c>
      <c r="L597" s="207"/>
    </row>
    <row r="598" spans="1:12" s="12" customFormat="1" ht="10.5" customHeight="1">
      <c r="A598" s="204" t="s">
        <v>7412</v>
      </c>
      <c r="B598" s="204" t="s">
        <v>7413</v>
      </c>
      <c r="C598" s="204" t="s">
        <v>38</v>
      </c>
      <c r="D598" s="204" t="s">
        <v>66</v>
      </c>
      <c r="E598" s="204" t="s">
        <v>86</v>
      </c>
      <c r="F598" s="205">
        <v>2016</v>
      </c>
      <c r="G598" s="204" t="s">
        <v>58</v>
      </c>
      <c r="H598" s="204" t="s">
        <v>68</v>
      </c>
      <c r="I598" s="206" t="s">
        <v>20</v>
      </c>
      <c r="J598" s="207">
        <v>230180</v>
      </c>
      <c r="K598" s="208">
        <v>240260</v>
      </c>
      <c r="L598" s="207">
        <v>240260</v>
      </c>
    </row>
    <row r="599" spans="1:12" s="12" customFormat="1" ht="10.5" customHeight="1">
      <c r="A599" s="204" t="s">
        <v>1393</v>
      </c>
      <c r="B599" s="204" t="s">
        <v>1394</v>
      </c>
      <c r="C599" s="204" t="s">
        <v>12</v>
      </c>
      <c r="D599" s="204" t="s">
        <v>360</v>
      </c>
      <c r="E599" s="204" t="s">
        <v>1395</v>
      </c>
      <c r="F599" s="205">
        <v>2016</v>
      </c>
      <c r="G599" s="204" t="s">
        <v>280</v>
      </c>
      <c r="H599" s="204" t="s">
        <v>486</v>
      </c>
      <c r="I599" s="206" t="s">
        <v>20</v>
      </c>
      <c r="J599" s="207">
        <v>90153</v>
      </c>
      <c r="K599" s="208">
        <v>122462</v>
      </c>
      <c r="L599" s="207">
        <v>118323.986</v>
      </c>
    </row>
    <row r="600" spans="1:12" s="12" customFormat="1" ht="10.5" customHeight="1">
      <c r="A600" s="204" t="s">
        <v>1396</v>
      </c>
      <c r="B600" s="204" t="s">
        <v>1397</v>
      </c>
      <c r="C600" s="204" t="s">
        <v>130</v>
      </c>
      <c r="D600" s="204" t="s">
        <v>134</v>
      </c>
      <c r="E600" s="204" t="s">
        <v>192</v>
      </c>
      <c r="F600" s="205">
        <v>2015</v>
      </c>
      <c r="G600" s="204" t="s">
        <v>140</v>
      </c>
      <c r="H600" s="204" t="s">
        <v>141</v>
      </c>
      <c r="I600" s="206" t="s">
        <v>20</v>
      </c>
      <c r="J600" s="207">
        <v>925869</v>
      </c>
      <c r="K600" s="208">
        <v>817584</v>
      </c>
      <c r="L600" s="207">
        <v>815704.64800000004</v>
      </c>
    </row>
    <row r="601" spans="1:12" s="12" customFormat="1" ht="10.5" customHeight="1">
      <c r="A601" s="204" t="s">
        <v>7414</v>
      </c>
      <c r="B601" s="204" t="s">
        <v>7415</v>
      </c>
      <c r="C601" s="204" t="s">
        <v>15</v>
      </c>
      <c r="D601" s="204" t="s">
        <v>1004</v>
      </c>
      <c r="E601" s="204" t="s">
        <v>1018</v>
      </c>
      <c r="F601" s="205">
        <v>2015</v>
      </c>
      <c r="G601" s="204" t="s">
        <v>26</v>
      </c>
      <c r="H601" s="204" t="s">
        <v>109</v>
      </c>
      <c r="I601" s="206" t="s">
        <v>35</v>
      </c>
      <c r="J601" s="207">
        <v>151222</v>
      </c>
      <c r="K601" s="210"/>
      <c r="L601" s="207"/>
    </row>
    <row r="602" spans="1:12" s="12" customFormat="1" ht="10.5" customHeight="1">
      <c r="A602" s="204" t="s">
        <v>1399</v>
      </c>
      <c r="B602" s="204" t="s">
        <v>1400</v>
      </c>
      <c r="C602" s="204" t="s">
        <v>414</v>
      </c>
      <c r="D602" s="204" t="s">
        <v>527</v>
      </c>
      <c r="E602" s="204" t="s">
        <v>527</v>
      </c>
      <c r="F602" s="205">
        <v>2016</v>
      </c>
      <c r="G602" s="204" t="s">
        <v>242</v>
      </c>
      <c r="H602" s="204" t="s">
        <v>243</v>
      </c>
      <c r="I602" s="206" t="s">
        <v>20</v>
      </c>
      <c r="J602" s="207">
        <v>522</v>
      </c>
      <c r="K602" s="210"/>
      <c r="L602" s="207"/>
    </row>
    <row r="603" spans="1:12" s="12" customFormat="1" ht="10.5" customHeight="1">
      <c r="A603" s="204" t="s">
        <v>1894</v>
      </c>
      <c r="B603" s="204" t="s">
        <v>1895</v>
      </c>
      <c r="C603" s="204" t="s">
        <v>38</v>
      </c>
      <c r="D603" s="204" t="s">
        <v>73</v>
      </c>
      <c r="E603" s="204" t="s">
        <v>73</v>
      </c>
      <c r="F603" s="205">
        <v>2016</v>
      </c>
      <c r="G603" s="204" t="s">
        <v>7</v>
      </c>
      <c r="H603" s="204" t="s">
        <v>1457</v>
      </c>
      <c r="I603" s="206" t="s">
        <v>35</v>
      </c>
      <c r="J603" s="207">
        <v>17971</v>
      </c>
      <c r="K603" s="210"/>
      <c r="L603" s="207"/>
    </row>
    <row r="604" spans="1:12" s="12" customFormat="1" ht="10.5" customHeight="1">
      <c r="A604" s="204" t="s">
        <v>1403</v>
      </c>
      <c r="B604" s="204" t="s">
        <v>1404</v>
      </c>
      <c r="C604" s="204" t="s">
        <v>38</v>
      </c>
      <c r="D604" s="204" t="s">
        <v>73</v>
      </c>
      <c r="E604" s="204" t="s">
        <v>306</v>
      </c>
      <c r="F604" s="205">
        <v>2015</v>
      </c>
      <c r="G604" s="204" t="s">
        <v>185</v>
      </c>
      <c r="H604" s="204" t="s">
        <v>186</v>
      </c>
      <c r="I604" s="206" t="s">
        <v>20</v>
      </c>
      <c r="J604" s="207">
        <v>200845</v>
      </c>
      <c r="K604" s="208">
        <v>228435</v>
      </c>
      <c r="L604" s="207">
        <v>227577.33</v>
      </c>
    </row>
    <row r="605" spans="1:12" s="12" customFormat="1" ht="10.5" customHeight="1">
      <c r="A605" s="204" t="s">
        <v>289</v>
      </c>
      <c r="B605" s="204" t="s">
        <v>290</v>
      </c>
      <c r="C605" s="204" t="s">
        <v>130</v>
      </c>
      <c r="D605" s="204" t="s">
        <v>150</v>
      </c>
      <c r="E605" s="204" t="s">
        <v>291</v>
      </c>
      <c r="F605" s="205">
        <v>2016</v>
      </c>
      <c r="G605" s="204" t="s">
        <v>58</v>
      </c>
      <c r="H605" s="204" t="s">
        <v>68</v>
      </c>
      <c r="I605" s="206" t="s">
        <v>20</v>
      </c>
      <c r="J605" s="207">
        <v>361246</v>
      </c>
      <c r="K605" s="210"/>
      <c r="L605" s="207"/>
    </row>
    <row r="606" spans="1:12" s="12" customFormat="1" ht="10.5" customHeight="1">
      <c r="A606" s="204" t="s">
        <v>1407</v>
      </c>
      <c r="B606" s="204" t="s">
        <v>1408</v>
      </c>
      <c r="C606" s="204" t="s">
        <v>78</v>
      </c>
      <c r="D606" s="204" t="s">
        <v>79</v>
      </c>
      <c r="E606" s="204" t="s">
        <v>10764</v>
      </c>
      <c r="F606" s="205">
        <v>2015</v>
      </c>
      <c r="G606" s="204" t="s">
        <v>7</v>
      </c>
      <c r="H606" s="204" t="s">
        <v>305</v>
      </c>
      <c r="I606" s="206" t="s">
        <v>20</v>
      </c>
      <c r="J606" s="207">
        <v>218175</v>
      </c>
      <c r="K606" s="208">
        <v>335492</v>
      </c>
      <c r="L606" s="207">
        <v>317803</v>
      </c>
    </row>
    <row r="607" spans="1:12" s="12" customFormat="1" ht="10.5" customHeight="1">
      <c r="A607" s="204" t="s">
        <v>3047</v>
      </c>
      <c r="B607" s="204" t="s">
        <v>3048</v>
      </c>
      <c r="C607" s="204" t="s">
        <v>210</v>
      </c>
      <c r="D607" s="204" t="s">
        <v>342</v>
      </c>
      <c r="E607" s="204" t="s">
        <v>1119</v>
      </c>
      <c r="F607" s="205">
        <v>2015</v>
      </c>
      <c r="G607" s="204" t="s">
        <v>7</v>
      </c>
      <c r="H607" s="204" t="s">
        <v>8</v>
      </c>
      <c r="I607" s="206" t="s">
        <v>20</v>
      </c>
      <c r="J607" s="207">
        <v>2473556</v>
      </c>
      <c r="K607" s="208">
        <v>2316687</v>
      </c>
      <c r="L607" s="207">
        <v>2316683</v>
      </c>
    </row>
    <row r="608" spans="1:12" s="12" customFormat="1" ht="10.5" customHeight="1">
      <c r="A608" s="204" t="s">
        <v>1898</v>
      </c>
      <c r="B608" s="204" t="s">
        <v>1899</v>
      </c>
      <c r="C608" s="204" t="s">
        <v>130</v>
      </c>
      <c r="D608" s="204" t="s">
        <v>150</v>
      </c>
      <c r="E608" s="204" t="s">
        <v>154</v>
      </c>
      <c r="F608" s="205">
        <v>2016</v>
      </c>
      <c r="G608" s="204" t="s">
        <v>120</v>
      </c>
      <c r="H608" s="204" t="s">
        <v>121</v>
      </c>
      <c r="I608" s="206" t="s">
        <v>20</v>
      </c>
      <c r="J608" s="207">
        <v>1533475</v>
      </c>
      <c r="K608" s="208">
        <v>954775</v>
      </c>
      <c r="L608" s="207">
        <v>852005</v>
      </c>
    </row>
    <row r="609" spans="1:12" s="12" customFormat="1" ht="10.5" customHeight="1">
      <c r="A609" s="204" t="s">
        <v>1908</v>
      </c>
      <c r="B609" s="204" t="s">
        <v>7416</v>
      </c>
      <c r="C609" s="204" t="s">
        <v>15</v>
      </c>
      <c r="D609" s="204" t="s">
        <v>42</v>
      </c>
      <c r="E609" s="204" t="s">
        <v>53</v>
      </c>
      <c r="F609" s="205">
        <v>2015</v>
      </c>
      <c r="G609" s="204" t="s">
        <v>7</v>
      </c>
      <c r="H609" s="204" t="s">
        <v>8</v>
      </c>
      <c r="I609" s="206" t="s">
        <v>20</v>
      </c>
      <c r="J609" s="207">
        <v>433453</v>
      </c>
      <c r="K609" s="210"/>
      <c r="L609" s="207"/>
    </row>
    <row r="610" spans="1:12" s="12" customFormat="1" ht="10.5" customHeight="1">
      <c r="A610" s="204" t="s">
        <v>1412</v>
      </c>
      <c r="B610" s="204" t="s">
        <v>1413</v>
      </c>
      <c r="C610" s="204" t="s">
        <v>38</v>
      </c>
      <c r="D610" s="204" t="s">
        <v>73</v>
      </c>
      <c r="E610" s="204" t="s">
        <v>761</v>
      </c>
      <c r="F610" s="205">
        <v>2015</v>
      </c>
      <c r="G610" s="204" t="s">
        <v>18</v>
      </c>
      <c r="H610" s="204" t="s">
        <v>19</v>
      </c>
      <c r="I610" s="206" t="s">
        <v>20</v>
      </c>
      <c r="J610" s="207">
        <v>58226</v>
      </c>
      <c r="K610" s="208">
        <v>1</v>
      </c>
      <c r="L610" s="207"/>
    </row>
    <row r="611" spans="1:12" s="12" customFormat="1" ht="10.5" customHeight="1">
      <c r="A611" s="204" t="s">
        <v>1414</v>
      </c>
      <c r="B611" s="204" t="s">
        <v>1415</v>
      </c>
      <c r="C611" s="204" t="s">
        <v>12</v>
      </c>
      <c r="D611" s="204"/>
      <c r="E611" s="204"/>
      <c r="F611" s="205">
        <v>2015</v>
      </c>
      <c r="G611" s="204" t="s">
        <v>18</v>
      </c>
      <c r="H611" s="204" t="s">
        <v>41</v>
      </c>
      <c r="I611" s="206" t="s">
        <v>20</v>
      </c>
      <c r="J611" s="207">
        <v>2083000</v>
      </c>
      <c r="K611" s="208">
        <v>2083500</v>
      </c>
      <c r="L611" s="207">
        <v>2080907.8289999999</v>
      </c>
    </row>
    <row r="612" spans="1:12" s="12" customFormat="1" ht="10.5" customHeight="1">
      <c r="A612" s="204" t="s">
        <v>3056</v>
      </c>
      <c r="B612" s="204" t="s">
        <v>3057</v>
      </c>
      <c r="C612" s="204" t="s">
        <v>32</v>
      </c>
      <c r="D612" s="204" t="s">
        <v>33</v>
      </c>
      <c r="E612" s="204" t="s">
        <v>33</v>
      </c>
      <c r="F612" s="205">
        <v>2016</v>
      </c>
      <c r="G612" s="204" t="s">
        <v>7</v>
      </c>
      <c r="H612" s="204" t="s">
        <v>212</v>
      </c>
      <c r="I612" s="206" t="s">
        <v>20</v>
      </c>
      <c r="J612" s="207">
        <v>46767</v>
      </c>
      <c r="K612" s="208">
        <v>60000</v>
      </c>
      <c r="L612" s="207">
        <v>30000</v>
      </c>
    </row>
    <row r="613" spans="1:12" s="12" customFormat="1" ht="10.5" customHeight="1">
      <c r="A613" s="204" t="s">
        <v>10863</v>
      </c>
      <c r="B613" s="204" t="s">
        <v>10864</v>
      </c>
      <c r="C613" s="204" t="s">
        <v>60</v>
      </c>
      <c r="D613" s="204" t="s">
        <v>97</v>
      </c>
      <c r="E613" s="204" t="s">
        <v>170</v>
      </c>
      <c r="F613" s="205">
        <v>2016</v>
      </c>
      <c r="G613" s="204" t="s">
        <v>26</v>
      </c>
      <c r="H613" s="204" t="s">
        <v>109</v>
      </c>
      <c r="I613" s="206" t="s">
        <v>35</v>
      </c>
      <c r="J613" s="207">
        <v>49798</v>
      </c>
      <c r="K613" s="210"/>
      <c r="L613" s="207"/>
    </row>
    <row r="614" spans="1:12" s="12" customFormat="1" ht="10.5" customHeight="1">
      <c r="A614" s="204" t="s">
        <v>1417</v>
      </c>
      <c r="B614" s="204" t="s">
        <v>1418</v>
      </c>
      <c r="C614" s="204" t="s">
        <v>38</v>
      </c>
      <c r="D614" s="204" t="s">
        <v>176</v>
      </c>
      <c r="E614" s="204"/>
      <c r="F614" s="205">
        <v>2016</v>
      </c>
      <c r="G614" s="204" t="s">
        <v>120</v>
      </c>
      <c r="H614" s="204" t="s">
        <v>258</v>
      </c>
      <c r="I614" s="206" t="s">
        <v>20</v>
      </c>
      <c r="J614" s="207">
        <v>2726935</v>
      </c>
      <c r="K614" s="208">
        <v>2846915</v>
      </c>
      <c r="L614" s="207">
        <v>2842714.3569999998</v>
      </c>
    </row>
    <row r="615" spans="1:12" s="12" customFormat="1" ht="10.5" customHeight="1">
      <c r="A615" s="204" t="s">
        <v>7417</v>
      </c>
      <c r="B615" s="204" t="s">
        <v>7418</v>
      </c>
      <c r="C615" s="204" t="s">
        <v>145</v>
      </c>
      <c r="D615" s="204"/>
      <c r="E615" s="204"/>
      <c r="F615" s="205">
        <v>2015</v>
      </c>
      <c r="G615" s="204" t="s">
        <v>155</v>
      </c>
      <c r="H615" s="204" t="s">
        <v>155</v>
      </c>
      <c r="I615" s="206" t="s">
        <v>20</v>
      </c>
      <c r="J615" s="207">
        <v>10</v>
      </c>
      <c r="K615" s="210"/>
      <c r="L615" s="207"/>
    </row>
    <row r="616" spans="1:12" s="12" customFormat="1" ht="10.5" customHeight="1">
      <c r="A616" s="204" t="s">
        <v>10865</v>
      </c>
      <c r="B616" s="204" t="s">
        <v>10866</v>
      </c>
      <c r="C616" s="204" t="s">
        <v>15</v>
      </c>
      <c r="D616" s="204" t="s">
        <v>56</v>
      </c>
      <c r="E616" s="204" t="s">
        <v>884</v>
      </c>
      <c r="F616" s="205">
        <v>2016</v>
      </c>
      <c r="G616" s="204" t="s">
        <v>26</v>
      </c>
      <c r="H616" s="204" t="s">
        <v>109</v>
      </c>
      <c r="I616" s="206" t="s">
        <v>20</v>
      </c>
      <c r="J616" s="207">
        <v>13195</v>
      </c>
      <c r="K616" s="207">
        <v>13195</v>
      </c>
      <c r="L616" s="207">
        <v>13195</v>
      </c>
    </row>
    <row r="617" spans="1:12" s="12" customFormat="1" ht="10.5" customHeight="1">
      <c r="A617" s="204" t="s">
        <v>1419</v>
      </c>
      <c r="B617" s="204" t="s">
        <v>1420</v>
      </c>
      <c r="C617" s="204" t="s">
        <v>78</v>
      </c>
      <c r="D617" s="204" t="s">
        <v>79</v>
      </c>
      <c r="E617" s="204" t="s">
        <v>10837</v>
      </c>
      <c r="F617" s="205">
        <v>2016</v>
      </c>
      <c r="G617" s="204" t="s">
        <v>30</v>
      </c>
      <c r="H617" s="204" t="s">
        <v>34</v>
      </c>
      <c r="I617" s="206" t="s">
        <v>20</v>
      </c>
      <c r="J617" s="207">
        <v>7754</v>
      </c>
      <c r="K617" s="208">
        <v>6838</v>
      </c>
      <c r="L617" s="207">
        <v>6836.7190000000001</v>
      </c>
    </row>
    <row r="618" spans="1:12" s="12" customFormat="1" ht="10.5" customHeight="1">
      <c r="A618" s="204" t="s">
        <v>1421</v>
      </c>
      <c r="B618" s="204" t="s">
        <v>1422</v>
      </c>
      <c r="C618" s="204" t="s">
        <v>12</v>
      </c>
      <c r="D618" s="204" t="s">
        <v>80</v>
      </c>
      <c r="E618" s="204" t="s">
        <v>239</v>
      </c>
      <c r="F618" s="205">
        <v>2015</v>
      </c>
      <c r="G618" s="204" t="s">
        <v>30</v>
      </c>
      <c r="H618" s="204" t="s">
        <v>34</v>
      </c>
      <c r="I618" s="206" t="s">
        <v>20</v>
      </c>
      <c r="J618" s="207">
        <v>41278</v>
      </c>
      <c r="K618" s="208">
        <v>51831</v>
      </c>
      <c r="L618" s="207">
        <v>43094.42</v>
      </c>
    </row>
    <row r="619" spans="1:12" s="12" customFormat="1" ht="10.5" customHeight="1">
      <c r="A619" s="204" t="s">
        <v>10867</v>
      </c>
      <c r="B619" s="204" t="s">
        <v>10868</v>
      </c>
      <c r="C619" s="204" t="s">
        <v>78</v>
      </c>
      <c r="D619" s="204" t="s">
        <v>79</v>
      </c>
      <c r="E619" s="204" t="s">
        <v>10837</v>
      </c>
      <c r="F619" s="205">
        <v>2016</v>
      </c>
      <c r="G619" s="204" t="s">
        <v>280</v>
      </c>
      <c r="H619" s="204" t="s">
        <v>281</v>
      </c>
      <c r="I619" s="206" t="s">
        <v>20</v>
      </c>
      <c r="J619" s="207">
        <v>70000</v>
      </c>
      <c r="K619" s="210"/>
      <c r="L619" s="207"/>
    </row>
    <row r="620" spans="1:12" s="12" customFormat="1" ht="10.5" customHeight="1">
      <c r="A620" s="204" t="s">
        <v>1423</v>
      </c>
      <c r="B620" s="204" t="s">
        <v>1424</v>
      </c>
      <c r="C620" s="204" t="s">
        <v>12</v>
      </c>
      <c r="D620" s="204"/>
      <c r="E620" s="204"/>
      <c r="F620" s="205">
        <v>2015</v>
      </c>
      <c r="G620" s="204" t="s">
        <v>18</v>
      </c>
      <c r="H620" s="204" t="s">
        <v>383</v>
      </c>
      <c r="I620" s="206" t="s">
        <v>9</v>
      </c>
      <c r="J620" s="207">
        <v>139248</v>
      </c>
      <c r="K620" s="208">
        <v>139248</v>
      </c>
      <c r="L620" s="207">
        <v>139248</v>
      </c>
    </row>
    <row r="621" spans="1:12" s="12" customFormat="1" ht="10.5" customHeight="1">
      <c r="A621" s="204" t="s">
        <v>294</v>
      </c>
      <c r="B621" s="204" t="s">
        <v>295</v>
      </c>
      <c r="C621" s="204" t="s">
        <v>130</v>
      </c>
      <c r="D621" s="204" t="s">
        <v>150</v>
      </c>
      <c r="E621" s="204" t="s">
        <v>154</v>
      </c>
      <c r="F621" s="205">
        <v>2016</v>
      </c>
      <c r="G621" s="204" t="s">
        <v>242</v>
      </c>
      <c r="H621" s="204" t="s">
        <v>243</v>
      </c>
      <c r="I621" s="206" t="s">
        <v>20</v>
      </c>
      <c r="J621" s="207">
        <v>1023</v>
      </c>
      <c r="K621" s="210"/>
      <c r="L621" s="207"/>
    </row>
    <row r="622" spans="1:12" s="12" customFormat="1" ht="10.5" customHeight="1">
      <c r="A622" s="204" t="s">
        <v>1915</v>
      </c>
      <c r="B622" s="204" t="s">
        <v>7419</v>
      </c>
      <c r="C622" s="204" t="s">
        <v>60</v>
      </c>
      <c r="D622" s="204" t="s">
        <v>97</v>
      </c>
      <c r="E622" s="204" t="s">
        <v>170</v>
      </c>
      <c r="F622" s="205">
        <v>2015</v>
      </c>
      <c r="G622" s="204" t="s">
        <v>58</v>
      </c>
      <c r="H622" s="204" t="s">
        <v>68</v>
      </c>
      <c r="I622" s="206" t="s">
        <v>20</v>
      </c>
      <c r="J622" s="207">
        <v>62518</v>
      </c>
      <c r="K622" s="208">
        <v>1</v>
      </c>
      <c r="L622" s="207"/>
    </row>
    <row r="623" spans="1:12" s="12" customFormat="1" ht="10.5" customHeight="1">
      <c r="A623" s="204" t="s">
        <v>7420</v>
      </c>
      <c r="B623" s="204" t="s">
        <v>7421</v>
      </c>
      <c r="C623" s="204" t="s">
        <v>195</v>
      </c>
      <c r="D623" s="204" t="s">
        <v>497</v>
      </c>
      <c r="E623" s="204" t="s">
        <v>2024</v>
      </c>
      <c r="F623" s="205">
        <v>2016</v>
      </c>
      <c r="G623" s="204" t="s">
        <v>26</v>
      </c>
      <c r="H623" s="204" t="s">
        <v>168</v>
      </c>
      <c r="I623" s="206" t="s">
        <v>20</v>
      </c>
      <c r="J623" s="207">
        <v>17260</v>
      </c>
      <c r="K623" s="210"/>
      <c r="L623" s="207"/>
    </row>
    <row r="624" spans="1:12" s="12" customFormat="1" ht="10.5" customHeight="1">
      <c r="A624" s="204" t="s">
        <v>1427</v>
      </c>
      <c r="B624" s="204" t="s">
        <v>1428</v>
      </c>
      <c r="C624" s="204" t="s">
        <v>127</v>
      </c>
      <c r="D624" s="204"/>
      <c r="E624" s="204"/>
      <c r="F624" s="205">
        <v>2016</v>
      </c>
      <c r="G624" s="204" t="s">
        <v>120</v>
      </c>
      <c r="H624" s="204" t="s">
        <v>258</v>
      </c>
      <c r="I624" s="206" t="s">
        <v>20</v>
      </c>
      <c r="J624" s="207">
        <v>8439202</v>
      </c>
      <c r="K624" s="208">
        <v>8810513</v>
      </c>
      <c r="L624" s="207">
        <v>8693746.2970000003</v>
      </c>
    </row>
    <row r="625" spans="1:12" s="12" customFormat="1" ht="10.5" customHeight="1">
      <c r="A625" s="204" t="s">
        <v>1916</v>
      </c>
      <c r="B625" s="204" t="s">
        <v>1917</v>
      </c>
      <c r="C625" s="204" t="s">
        <v>145</v>
      </c>
      <c r="D625" s="204" t="s">
        <v>415</v>
      </c>
      <c r="E625" s="204" t="s">
        <v>416</v>
      </c>
      <c r="F625" s="205">
        <v>2016</v>
      </c>
      <c r="G625" s="204" t="s">
        <v>26</v>
      </c>
      <c r="H625" s="204" t="s">
        <v>109</v>
      </c>
      <c r="I625" s="206" t="s">
        <v>20</v>
      </c>
      <c r="J625" s="207">
        <v>2936161</v>
      </c>
      <c r="K625" s="208">
        <v>2691650</v>
      </c>
      <c r="L625" s="207">
        <v>2365881</v>
      </c>
    </row>
    <row r="626" spans="1:12" s="12" customFormat="1" ht="10.5" customHeight="1">
      <c r="A626" s="204" t="s">
        <v>1429</v>
      </c>
      <c r="B626" s="204" t="s">
        <v>1430</v>
      </c>
      <c r="C626" s="204" t="s">
        <v>127</v>
      </c>
      <c r="D626" s="204" t="s">
        <v>128</v>
      </c>
      <c r="E626" s="204" t="s">
        <v>128</v>
      </c>
      <c r="F626" s="205">
        <v>2015</v>
      </c>
      <c r="G626" s="204" t="s">
        <v>185</v>
      </c>
      <c r="H626" s="204" t="s">
        <v>186</v>
      </c>
      <c r="I626" s="206" t="s">
        <v>20</v>
      </c>
      <c r="J626" s="207">
        <v>1646250</v>
      </c>
      <c r="K626" s="208">
        <v>1708808</v>
      </c>
      <c r="L626" s="207">
        <v>1706591.4909999999</v>
      </c>
    </row>
    <row r="627" spans="1:12" s="12" customFormat="1" ht="10.5" customHeight="1">
      <c r="A627" s="204" t="s">
        <v>1920</v>
      </c>
      <c r="B627" s="204" t="s">
        <v>1921</v>
      </c>
      <c r="C627" s="204" t="s">
        <v>38</v>
      </c>
      <c r="D627" s="204" t="s">
        <v>176</v>
      </c>
      <c r="E627" s="204" t="s">
        <v>189</v>
      </c>
      <c r="F627" s="205">
        <v>2015</v>
      </c>
      <c r="G627" s="204" t="s">
        <v>48</v>
      </c>
      <c r="H627" s="204" t="s">
        <v>85</v>
      </c>
      <c r="I627" s="206" t="s">
        <v>20</v>
      </c>
      <c r="J627" s="207">
        <v>683492</v>
      </c>
      <c r="K627" s="208">
        <v>118925</v>
      </c>
      <c r="L627" s="207">
        <v>118923.791</v>
      </c>
    </row>
    <row r="628" spans="1:12" s="12" customFormat="1" ht="10.5" customHeight="1">
      <c r="A628" s="204" t="s">
        <v>1925</v>
      </c>
      <c r="B628" s="204" t="s">
        <v>1926</v>
      </c>
      <c r="C628" s="204" t="s">
        <v>12</v>
      </c>
      <c r="D628" s="204" t="s">
        <v>13</v>
      </c>
      <c r="E628" s="204" t="s">
        <v>1149</v>
      </c>
      <c r="F628" s="205">
        <v>2016</v>
      </c>
      <c r="G628" s="204" t="s">
        <v>30</v>
      </c>
      <c r="H628" s="204" t="s">
        <v>34</v>
      </c>
      <c r="I628" s="206" t="s">
        <v>20</v>
      </c>
      <c r="J628" s="207">
        <v>119669</v>
      </c>
      <c r="K628" s="208">
        <v>4546</v>
      </c>
      <c r="L628" s="207">
        <v>4546</v>
      </c>
    </row>
    <row r="629" spans="1:12" s="12" customFormat="1" ht="10.5" customHeight="1">
      <c r="A629" s="204" t="s">
        <v>3066</v>
      </c>
      <c r="B629" s="204" t="s">
        <v>3067</v>
      </c>
      <c r="C629" s="204" t="s">
        <v>60</v>
      </c>
      <c r="D629" s="204" t="s">
        <v>97</v>
      </c>
      <c r="E629" s="204" t="s">
        <v>230</v>
      </c>
      <c r="F629" s="205">
        <v>2015</v>
      </c>
      <c r="G629" s="204" t="s">
        <v>58</v>
      </c>
      <c r="H629" s="204" t="s">
        <v>68</v>
      </c>
      <c r="I629" s="206" t="s">
        <v>20</v>
      </c>
      <c r="J629" s="207">
        <v>28370</v>
      </c>
      <c r="K629" s="208">
        <v>13421</v>
      </c>
      <c r="L629" s="207">
        <v>13421</v>
      </c>
    </row>
    <row r="630" spans="1:12" s="12" customFormat="1" ht="10.5" customHeight="1">
      <c r="A630" s="204" t="s">
        <v>1432</v>
      </c>
      <c r="B630" s="204" t="s">
        <v>1433</v>
      </c>
      <c r="C630" s="204" t="s">
        <v>32</v>
      </c>
      <c r="D630" s="204" t="s">
        <v>216</v>
      </c>
      <c r="E630" s="204" t="s">
        <v>216</v>
      </c>
      <c r="F630" s="205">
        <v>2016</v>
      </c>
      <c r="G630" s="204" t="s">
        <v>7</v>
      </c>
      <c r="H630" s="204" t="s">
        <v>95</v>
      </c>
      <c r="I630" s="206" t="s">
        <v>20</v>
      </c>
      <c r="J630" s="207">
        <v>1</v>
      </c>
      <c r="K630" s="210"/>
      <c r="L630" s="207"/>
    </row>
    <row r="631" spans="1:12" s="12" customFormat="1" ht="10.5" customHeight="1">
      <c r="A631" s="204" t="s">
        <v>1434</v>
      </c>
      <c r="B631" s="204" t="s">
        <v>1435</v>
      </c>
      <c r="C631" s="204" t="s">
        <v>12</v>
      </c>
      <c r="D631" s="204" t="s">
        <v>13</v>
      </c>
      <c r="E631" s="204"/>
      <c r="F631" s="205">
        <v>2015</v>
      </c>
      <c r="G631" s="204" t="s">
        <v>18</v>
      </c>
      <c r="H631" s="204" t="s">
        <v>19</v>
      </c>
      <c r="I631" s="206" t="s">
        <v>20</v>
      </c>
      <c r="J631" s="207">
        <v>1000</v>
      </c>
      <c r="K631" s="208">
        <v>250</v>
      </c>
      <c r="L631" s="207">
        <v>242.65899999999999</v>
      </c>
    </row>
    <row r="632" spans="1:12" s="12" customFormat="1" ht="10.5" customHeight="1">
      <c r="A632" s="204" t="s">
        <v>1436</v>
      </c>
      <c r="B632" s="204" t="s">
        <v>1437</v>
      </c>
      <c r="C632" s="204" t="s">
        <v>38</v>
      </c>
      <c r="D632" s="204"/>
      <c r="E632" s="204"/>
      <c r="F632" s="205">
        <v>2015</v>
      </c>
      <c r="G632" s="204" t="s">
        <v>18</v>
      </c>
      <c r="H632" s="204" t="s">
        <v>41</v>
      </c>
      <c r="I632" s="206" t="s">
        <v>20</v>
      </c>
      <c r="J632" s="207">
        <v>423249</v>
      </c>
      <c r="K632" s="208">
        <v>173470</v>
      </c>
      <c r="L632" s="207">
        <v>142469.58499999999</v>
      </c>
    </row>
    <row r="633" spans="1:12" s="12" customFormat="1" ht="10.5" customHeight="1">
      <c r="A633" s="204" t="s">
        <v>1438</v>
      </c>
      <c r="B633" s="204" t="s">
        <v>1439</v>
      </c>
      <c r="C633" s="204" t="s">
        <v>210</v>
      </c>
      <c r="D633" s="204" t="s">
        <v>219</v>
      </c>
      <c r="E633" s="204" t="s">
        <v>219</v>
      </c>
      <c r="F633" s="205">
        <v>2015</v>
      </c>
      <c r="G633" s="204" t="s">
        <v>18</v>
      </c>
      <c r="H633" s="204" t="s">
        <v>41</v>
      </c>
      <c r="I633" s="206" t="s">
        <v>20</v>
      </c>
      <c r="J633" s="207">
        <v>308000</v>
      </c>
      <c r="K633" s="208">
        <v>301950</v>
      </c>
      <c r="L633" s="207">
        <v>296229.01</v>
      </c>
    </row>
    <row r="634" spans="1:12" s="12" customFormat="1" ht="10.5" customHeight="1">
      <c r="A634" s="204" t="s">
        <v>7422</v>
      </c>
      <c r="B634" s="204" t="s">
        <v>7423</v>
      </c>
      <c r="C634" s="204" t="s">
        <v>15</v>
      </c>
      <c r="D634" s="204"/>
      <c r="E634" s="204"/>
      <c r="F634" s="205">
        <v>2015</v>
      </c>
      <c r="G634" s="204" t="s">
        <v>7</v>
      </c>
      <c r="H634" s="204" t="s">
        <v>95</v>
      </c>
      <c r="I634" s="206" t="s">
        <v>20</v>
      </c>
      <c r="J634" s="207">
        <v>1753</v>
      </c>
      <c r="K634" s="210"/>
      <c r="L634" s="207"/>
    </row>
    <row r="635" spans="1:12" s="12" customFormat="1" ht="10.5" customHeight="1">
      <c r="A635" s="204" t="s">
        <v>1440</v>
      </c>
      <c r="B635" s="204" t="s">
        <v>1441</v>
      </c>
      <c r="C635" s="204" t="s">
        <v>5</v>
      </c>
      <c r="D635" s="204" t="s">
        <v>184</v>
      </c>
      <c r="E635" s="204" t="s">
        <v>184</v>
      </c>
      <c r="F635" s="205">
        <v>2016</v>
      </c>
      <c r="G635" s="204" t="s">
        <v>120</v>
      </c>
      <c r="H635" s="204" t="s">
        <v>258</v>
      </c>
      <c r="I635" s="206" t="s">
        <v>20</v>
      </c>
      <c r="J635" s="207">
        <v>9753159</v>
      </c>
      <c r="K635" s="208">
        <v>8094284</v>
      </c>
      <c r="L635" s="207">
        <v>663287.63600000006</v>
      </c>
    </row>
    <row r="636" spans="1:12" s="12" customFormat="1" ht="10.5" customHeight="1">
      <c r="A636" s="204" t="s">
        <v>10869</v>
      </c>
      <c r="B636" s="204" t="s">
        <v>10870</v>
      </c>
      <c r="C636" s="204" t="s">
        <v>12</v>
      </c>
      <c r="D636" s="204" t="s">
        <v>321</v>
      </c>
      <c r="E636" s="204"/>
      <c r="F636" s="205">
        <v>2015</v>
      </c>
      <c r="G636" s="204" t="s">
        <v>18</v>
      </c>
      <c r="H636" s="204" t="s">
        <v>298</v>
      </c>
      <c r="I636" s="206" t="s">
        <v>240</v>
      </c>
      <c r="J636" s="207">
        <v>77670</v>
      </c>
      <c r="K636" s="208">
        <v>77670</v>
      </c>
      <c r="L636" s="207">
        <v>96167</v>
      </c>
    </row>
    <row r="637" spans="1:12" s="12" customFormat="1" ht="10.5" customHeight="1">
      <c r="A637" s="204" t="s">
        <v>1929</v>
      </c>
      <c r="B637" s="204" t="s">
        <v>1930</v>
      </c>
      <c r="C637" s="204" t="s">
        <v>127</v>
      </c>
      <c r="D637" s="204" t="s">
        <v>177</v>
      </c>
      <c r="E637" s="204"/>
      <c r="F637" s="205">
        <v>2016</v>
      </c>
      <c r="G637" s="204" t="s">
        <v>120</v>
      </c>
      <c r="H637" s="204" t="s">
        <v>258</v>
      </c>
      <c r="I637" s="206" t="s">
        <v>20</v>
      </c>
      <c r="J637" s="207">
        <v>7500808</v>
      </c>
      <c r="K637" s="208">
        <v>7354205</v>
      </c>
      <c r="L637" s="207">
        <v>1550789</v>
      </c>
    </row>
    <row r="638" spans="1:12" s="12" customFormat="1" ht="10.5" customHeight="1">
      <c r="A638" s="204" t="s">
        <v>1443</v>
      </c>
      <c r="B638" s="204" t="s">
        <v>1444</v>
      </c>
      <c r="C638" s="204" t="s">
        <v>15</v>
      </c>
      <c r="D638" s="204" t="s">
        <v>56</v>
      </c>
      <c r="E638" s="204" t="s">
        <v>711</v>
      </c>
      <c r="F638" s="205">
        <v>2016</v>
      </c>
      <c r="G638" s="204" t="s">
        <v>26</v>
      </c>
      <c r="H638" s="204" t="s">
        <v>1159</v>
      </c>
      <c r="I638" s="206" t="s">
        <v>20</v>
      </c>
      <c r="J638" s="207">
        <v>523534</v>
      </c>
      <c r="K638" s="208">
        <v>539159</v>
      </c>
      <c r="L638" s="207">
        <v>547691.37199999997</v>
      </c>
    </row>
    <row r="639" spans="1:12" s="12" customFormat="1" ht="10.5" customHeight="1">
      <c r="A639" s="204" t="s">
        <v>7424</v>
      </c>
      <c r="B639" s="204" t="s">
        <v>7425</v>
      </c>
      <c r="C639" s="204" t="s">
        <v>60</v>
      </c>
      <c r="D639" s="204" t="s">
        <v>97</v>
      </c>
      <c r="E639" s="204" t="s">
        <v>1148</v>
      </c>
      <c r="F639" s="205">
        <v>2016</v>
      </c>
      <c r="G639" s="204" t="s">
        <v>18</v>
      </c>
      <c r="H639" s="204" t="s">
        <v>19</v>
      </c>
      <c r="I639" s="206" t="s">
        <v>20</v>
      </c>
      <c r="J639" s="207">
        <v>652814</v>
      </c>
      <c r="K639" s="210"/>
      <c r="L639" s="207"/>
    </row>
    <row r="640" spans="1:12" s="12" customFormat="1" ht="10.5" customHeight="1">
      <c r="A640" s="204" t="s">
        <v>3074</v>
      </c>
      <c r="B640" s="204" t="s">
        <v>10871</v>
      </c>
      <c r="C640" s="204" t="s">
        <v>127</v>
      </c>
      <c r="D640" s="204" t="s">
        <v>138</v>
      </c>
      <c r="E640" s="204" t="s">
        <v>596</v>
      </c>
      <c r="F640" s="205">
        <v>2016</v>
      </c>
      <c r="G640" s="204" t="s">
        <v>646</v>
      </c>
      <c r="H640" s="204" t="s">
        <v>685</v>
      </c>
      <c r="I640" s="206" t="s">
        <v>20</v>
      </c>
      <c r="J640" s="207">
        <v>317225</v>
      </c>
      <c r="K640" s="207">
        <v>399341</v>
      </c>
      <c r="L640" s="207">
        <v>314763</v>
      </c>
    </row>
    <row r="641" spans="1:12" s="12" customFormat="1" ht="10.5" customHeight="1">
      <c r="A641" s="204" t="s">
        <v>6572</v>
      </c>
      <c r="B641" s="204" t="s">
        <v>6573</v>
      </c>
      <c r="C641" s="204" t="s">
        <v>210</v>
      </c>
      <c r="D641" s="204" t="s">
        <v>342</v>
      </c>
      <c r="E641" s="204" t="s">
        <v>1119</v>
      </c>
      <c r="F641" s="205">
        <v>2016</v>
      </c>
      <c r="G641" s="204" t="s">
        <v>18</v>
      </c>
      <c r="H641" s="204" t="s">
        <v>41</v>
      </c>
      <c r="I641" s="206" t="s">
        <v>20</v>
      </c>
      <c r="J641" s="207">
        <v>100</v>
      </c>
      <c r="K641" s="208">
        <v>100</v>
      </c>
      <c r="L641" s="207">
        <v>55.515000000000001</v>
      </c>
    </row>
    <row r="642" spans="1:12" s="12" customFormat="1" ht="10.5" customHeight="1">
      <c r="A642" s="204" t="s">
        <v>1449</v>
      </c>
      <c r="B642" s="204" t="s">
        <v>1450</v>
      </c>
      <c r="C642" s="204" t="s">
        <v>60</v>
      </c>
      <c r="D642" s="204" t="s">
        <v>97</v>
      </c>
      <c r="E642" s="204" t="s">
        <v>965</v>
      </c>
      <c r="F642" s="205">
        <v>2016</v>
      </c>
      <c r="G642" s="204" t="s">
        <v>26</v>
      </c>
      <c r="H642" s="204" t="s">
        <v>109</v>
      </c>
      <c r="I642" s="206" t="s">
        <v>20</v>
      </c>
      <c r="J642" s="207">
        <v>240657</v>
      </c>
      <c r="K642" s="208">
        <v>240657</v>
      </c>
      <c r="L642" s="207">
        <v>240656.69200000001</v>
      </c>
    </row>
    <row r="643" spans="1:12" s="12" customFormat="1" ht="10.5" customHeight="1">
      <c r="A643" s="204" t="s">
        <v>1451</v>
      </c>
      <c r="B643" s="204" t="s">
        <v>1452</v>
      </c>
      <c r="C643" s="204" t="s">
        <v>102</v>
      </c>
      <c r="D643" s="204" t="s">
        <v>394</v>
      </c>
      <c r="E643" s="204"/>
      <c r="F643" s="205">
        <v>2016</v>
      </c>
      <c r="G643" s="204" t="s">
        <v>120</v>
      </c>
      <c r="H643" s="204" t="s">
        <v>121</v>
      </c>
      <c r="I643" s="206" t="s">
        <v>20</v>
      </c>
      <c r="J643" s="207">
        <v>9965637</v>
      </c>
      <c r="K643" s="208">
        <v>296054</v>
      </c>
      <c r="L643" s="207">
        <v>296053.66499999998</v>
      </c>
    </row>
    <row r="644" spans="1:12" s="12" customFormat="1" ht="10.5" customHeight="1">
      <c r="A644" s="204" t="s">
        <v>10872</v>
      </c>
      <c r="B644" s="204" t="s">
        <v>10873</v>
      </c>
      <c r="C644" s="204" t="s">
        <v>60</v>
      </c>
      <c r="D644" s="204" t="s">
        <v>97</v>
      </c>
      <c r="E644" s="204" t="s">
        <v>965</v>
      </c>
      <c r="F644" s="205">
        <v>2015</v>
      </c>
      <c r="G644" s="204" t="s">
        <v>26</v>
      </c>
      <c r="H644" s="204" t="s">
        <v>109</v>
      </c>
      <c r="I644" s="206" t="s">
        <v>20</v>
      </c>
      <c r="J644" s="207">
        <v>389416</v>
      </c>
      <c r="K644" s="210"/>
      <c r="L644" s="207"/>
    </row>
    <row r="645" spans="1:12" s="12" customFormat="1" ht="10.5" customHeight="1">
      <c r="A645" s="204" t="s">
        <v>1453</v>
      </c>
      <c r="B645" s="204" t="s">
        <v>1454</v>
      </c>
      <c r="C645" s="204" t="s">
        <v>60</v>
      </c>
      <c r="D645" s="204" t="s">
        <v>97</v>
      </c>
      <c r="E645" s="204" t="s">
        <v>965</v>
      </c>
      <c r="F645" s="205">
        <v>2016</v>
      </c>
      <c r="G645" s="204" t="s">
        <v>26</v>
      </c>
      <c r="H645" s="204" t="s">
        <v>109</v>
      </c>
      <c r="I645" s="206" t="s">
        <v>20</v>
      </c>
      <c r="J645" s="207">
        <v>16133</v>
      </c>
      <c r="K645" s="210">
        <v>2</v>
      </c>
      <c r="L645" s="207"/>
    </row>
    <row r="646" spans="1:12" s="12" customFormat="1" ht="10.5" customHeight="1">
      <c r="A646" s="204" t="s">
        <v>1455</v>
      </c>
      <c r="B646" s="204" t="s">
        <v>1456</v>
      </c>
      <c r="C646" s="204" t="s">
        <v>60</v>
      </c>
      <c r="D646" s="204" t="s">
        <v>97</v>
      </c>
      <c r="E646" s="204" t="s">
        <v>965</v>
      </c>
      <c r="F646" s="205">
        <v>2015</v>
      </c>
      <c r="G646" s="204" t="s">
        <v>26</v>
      </c>
      <c r="H646" s="204" t="s">
        <v>109</v>
      </c>
      <c r="I646" s="206" t="s">
        <v>20</v>
      </c>
      <c r="J646" s="207">
        <v>660526</v>
      </c>
      <c r="K646" s="208">
        <v>323847</v>
      </c>
      <c r="L646" s="207">
        <v>158845.76300000001</v>
      </c>
    </row>
    <row r="647" spans="1:12" s="12" customFormat="1" ht="10.5" customHeight="1">
      <c r="A647" s="204" t="s">
        <v>10874</v>
      </c>
      <c r="B647" s="204" t="s">
        <v>10875</v>
      </c>
      <c r="C647" s="204" t="s">
        <v>12</v>
      </c>
      <c r="D647" s="204" t="s">
        <v>321</v>
      </c>
      <c r="E647" s="204" t="s">
        <v>745</v>
      </c>
      <c r="F647" s="205">
        <v>2016</v>
      </c>
      <c r="G647" s="204" t="s">
        <v>26</v>
      </c>
      <c r="H647" s="204" t="s">
        <v>109</v>
      </c>
      <c r="I647" s="206" t="s">
        <v>20</v>
      </c>
      <c r="J647" s="207">
        <v>12634</v>
      </c>
      <c r="K647" s="210"/>
      <c r="L647" s="207"/>
    </row>
    <row r="648" spans="1:12" s="12" customFormat="1" ht="10.5" customHeight="1">
      <c r="A648" s="204" t="s">
        <v>1458</v>
      </c>
      <c r="B648" s="204" t="s">
        <v>1459</v>
      </c>
      <c r="C648" s="204" t="s">
        <v>15</v>
      </c>
      <c r="D648" s="204" t="s">
        <v>42</v>
      </c>
      <c r="E648" s="204" t="s">
        <v>827</v>
      </c>
      <c r="F648" s="205">
        <v>2016</v>
      </c>
      <c r="G648" s="204" t="s">
        <v>185</v>
      </c>
      <c r="H648" s="204" t="s">
        <v>1460</v>
      </c>
      <c r="I648" s="206" t="s">
        <v>20</v>
      </c>
      <c r="J648" s="207">
        <v>147284</v>
      </c>
      <c r="K648" s="208">
        <v>46101</v>
      </c>
      <c r="L648" s="207">
        <v>46100.983999999997</v>
      </c>
    </row>
    <row r="649" spans="1:12" s="12" customFormat="1" ht="10.5" customHeight="1">
      <c r="A649" s="204" t="s">
        <v>1945</v>
      </c>
      <c r="B649" s="204" t="s">
        <v>1946</v>
      </c>
      <c r="C649" s="204" t="s">
        <v>38</v>
      </c>
      <c r="D649" s="204" t="s">
        <v>39</v>
      </c>
      <c r="E649" s="204" t="s">
        <v>604</v>
      </c>
      <c r="F649" s="205">
        <v>2015</v>
      </c>
      <c r="G649" s="204" t="s">
        <v>26</v>
      </c>
      <c r="H649" s="204" t="s">
        <v>380</v>
      </c>
      <c r="I649" s="206" t="s">
        <v>20</v>
      </c>
      <c r="J649" s="207">
        <v>327595</v>
      </c>
      <c r="K649" s="208">
        <v>60271</v>
      </c>
      <c r="L649" s="207">
        <v>59789.722000000002</v>
      </c>
    </row>
    <row r="650" spans="1:12" s="12" customFormat="1" ht="10.5" customHeight="1">
      <c r="A650" s="204" t="s">
        <v>3081</v>
      </c>
      <c r="B650" s="204" t="s">
        <v>3082</v>
      </c>
      <c r="C650" s="204" t="s">
        <v>38</v>
      </c>
      <c r="D650" s="204" t="s">
        <v>176</v>
      </c>
      <c r="E650" s="204" t="s">
        <v>293</v>
      </c>
      <c r="F650" s="205">
        <v>2016</v>
      </c>
      <c r="G650" s="204" t="s">
        <v>48</v>
      </c>
      <c r="H650" s="204" t="s">
        <v>63</v>
      </c>
      <c r="I650" s="206" t="s">
        <v>20</v>
      </c>
      <c r="J650" s="207">
        <v>73010</v>
      </c>
      <c r="K650" s="207">
        <v>73010</v>
      </c>
      <c r="L650" s="207">
        <v>73010</v>
      </c>
    </row>
    <row r="651" spans="1:12" s="12" customFormat="1" ht="10.5" customHeight="1">
      <c r="A651" s="204" t="s">
        <v>1947</v>
      </c>
      <c r="B651" s="204" t="s">
        <v>1948</v>
      </c>
      <c r="C651" s="204" t="s">
        <v>12</v>
      </c>
      <c r="D651" s="204" t="s">
        <v>13</v>
      </c>
      <c r="E651" s="204" t="s">
        <v>1949</v>
      </c>
      <c r="F651" s="205">
        <v>2016</v>
      </c>
      <c r="G651" s="204" t="s">
        <v>120</v>
      </c>
      <c r="H651" s="204" t="s">
        <v>121</v>
      </c>
      <c r="I651" s="206" t="s">
        <v>20</v>
      </c>
      <c r="J651" s="207">
        <v>5700</v>
      </c>
      <c r="K651" s="210"/>
      <c r="L651" s="207"/>
    </row>
    <row r="652" spans="1:12" s="12" customFormat="1" ht="10.5" customHeight="1">
      <c r="A652" s="204" t="s">
        <v>1464</v>
      </c>
      <c r="B652" s="204" t="s">
        <v>1465</v>
      </c>
      <c r="C652" s="204" t="s">
        <v>60</v>
      </c>
      <c r="D652" s="204" t="s">
        <v>97</v>
      </c>
      <c r="E652" s="204" t="s">
        <v>122</v>
      </c>
      <c r="F652" s="205">
        <v>2016</v>
      </c>
      <c r="G652" s="204" t="s">
        <v>26</v>
      </c>
      <c r="H652" s="204" t="s">
        <v>109</v>
      </c>
      <c r="I652" s="206" t="s">
        <v>20</v>
      </c>
      <c r="J652" s="207">
        <v>46790</v>
      </c>
      <c r="K652" s="208">
        <v>18151</v>
      </c>
      <c r="L652" s="207">
        <v>18150</v>
      </c>
    </row>
    <row r="653" spans="1:12" s="12" customFormat="1" ht="10.5" customHeight="1">
      <c r="A653" s="204" t="s">
        <v>1466</v>
      </c>
      <c r="B653" s="204" t="s">
        <v>1467</v>
      </c>
      <c r="C653" s="204" t="s">
        <v>15</v>
      </c>
      <c r="D653" s="204" t="s">
        <v>42</v>
      </c>
      <c r="E653" s="204" t="s">
        <v>1468</v>
      </c>
      <c r="F653" s="205">
        <v>2016</v>
      </c>
      <c r="G653" s="204" t="s">
        <v>120</v>
      </c>
      <c r="H653" s="204" t="s">
        <v>258</v>
      </c>
      <c r="I653" s="206" t="s">
        <v>20</v>
      </c>
      <c r="J653" s="207">
        <v>23853</v>
      </c>
      <c r="K653" s="210"/>
      <c r="L653" s="207"/>
    </row>
    <row r="654" spans="1:12" s="12" customFormat="1" ht="10.5" customHeight="1">
      <c r="A654" s="204" t="s">
        <v>1950</v>
      </c>
      <c r="B654" s="204" t="s">
        <v>1951</v>
      </c>
      <c r="C654" s="204" t="s">
        <v>15</v>
      </c>
      <c r="D654" s="204"/>
      <c r="E654" s="204"/>
      <c r="F654" s="205">
        <v>2015</v>
      </c>
      <c r="G654" s="204" t="s">
        <v>7</v>
      </c>
      <c r="H654" s="204" t="s">
        <v>8</v>
      </c>
      <c r="I654" s="206" t="s">
        <v>20</v>
      </c>
      <c r="J654" s="207">
        <v>127550</v>
      </c>
      <c r="K654" s="208">
        <v>133396</v>
      </c>
      <c r="L654" s="207">
        <v>132396</v>
      </c>
    </row>
    <row r="655" spans="1:12" s="12" customFormat="1" ht="10.5" customHeight="1">
      <c r="A655" s="204" t="s">
        <v>1956</v>
      </c>
      <c r="B655" s="204" t="s">
        <v>1957</v>
      </c>
      <c r="C655" s="204" t="s">
        <v>60</v>
      </c>
      <c r="D655" s="204" t="s">
        <v>97</v>
      </c>
      <c r="E655" s="204" t="s">
        <v>393</v>
      </c>
      <c r="F655" s="205">
        <v>2015</v>
      </c>
      <c r="G655" s="204" t="s">
        <v>120</v>
      </c>
      <c r="H655" s="204" t="s">
        <v>258</v>
      </c>
      <c r="I655" s="206" t="s">
        <v>20</v>
      </c>
      <c r="J655" s="207">
        <v>61517</v>
      </c>
      <c r="K655" s="208">
        <v>11394</v>
      </c>
      <c r="L655" s="207">
        <v>11392.8</v>
      </c>
    </row>
    <row r="656" spans="1:12" s="12" customFormat="1" ht="10.5" customHeight="1">
      <c r="A656" s="204" t="s">
        <v>7426</v>
      </c>
      <c r="B656" s="204" t="s">
        <v>7427</v>
      </c>
      <c r="C656" s="204" t="s">
        <v>15</v>
      </c>
      <c r="D656" s="204" t="s">
        <v>778</v>
      </c>
      <c r="E656" s="204" t="s">
        <v>779</v>
      </c>
      <c r="F656" s="205">
        <v>2015</v>
      </c>
      <c r="G656" s="204" t="s">
        <v>18</v>
      </c>
      <c r="H656" s="204" t="s">
        <v>41</v>
      </c>
      <c r="I656" s="206" t="s">
        <v>20</v>
      </c>
      <c r="J656" s="207">
        <v>190001</v>
      </c>
      <c r="K656" s="208">
        <v>5000</v>
      </c>
      <c r="L656" s="207"/>
    </row>
    <row r="657" spans="1:12" s="12" customFormat="1" ht="10.5" customHeight="1">
      <c r="A657" s="204" t="s">
        <v>1965</v>
      </c>
      <c r="B657" s="204" t="s">
        <v>1966</v>
      </c>
      <c r="C657" s="204" t="s">
        <v>15</v>
      </c>
      <c r="D657" s="204" t="s">
        <v>363</v>
      </c>
      <c r="E657" s="204" t="s">
        <v>364</v>
      </c>
      <c r="F657" s="205">
        <v>2015</v>
      </c>
      <c r="G657" s="204" t="s">
        <v>26</v>
      </c>
      <c r="H657" s="204" t="s">
        <v>109</v>
      </c>
      <c r="I657" s="206" t="s">
        <v>35</v>
      </c>
      <c r="J657" s="207">
        <v>671462</v>
      </c>
      <c r="K657" s="210"/>
      <c r="L657" s="207"/>
    </row>
    <row r="658" spans="1:12" s="12" customFormat="1" ht="10.5" customHeight="1">
      <c r="A658" s="204" t="s">
        <v>3106</v>
      </c>
      <c r="B658" s="204" t="s">
        <v>3107</v>
      </c>
      <c r="C658" s="204" t="s">
        <v>60</v>
      </c>
      <c r="D658" s="204" t="s">
        <v>97</v>
      </c>
      <c r="E658" s="204" t="s">
        <v>476</v>
      </c>
      <c r="F658" s="205">
        <v>2015</v>
      </c>
      <c r="G658" s="204" t="s">
        <v>26</v>
      </c>
      <c r="H658" s="204" t="s">
        <v>109</v>
      </c>
      <c r="I658" s="206" t="s">
        <v>20</v>
      </c>
      <c r="J658" s="207">
        <v>892163</v>
      </c>
      <c r="K658" s="208">
        <v>561812</v>
      </c>
      <c r="L658" s="207">
        <v>505810.81599999999</v>
      </c>
    </row>
    <row r="659" spans="1:12" s="12" customFormat="1" ht="10.5" customHeight="1">
      <c r="A659" s="204" t="s">
        <v>1475</v>
      </c>
      <c r="B659" s="204" t="s">
        <v>1476</v>
      </c>
      <c r="C659" s="204" t="s">
        <v>130</v>
      </c>
      <c r="D659" s="204" t="s">
        <v>204</v>
      </c>
      <c r="E659" s="204" t="s">
        <v>254</v>
      </c>
      <c r="F659" s="205">
        <v>2015</v>
      </c>
      <c r="G659" s="204" t="s">
        <v>18</v>
      </c>
      <c r="H659" s="204" t="s">
        <v>41</v>
      </c>
      <c r="I659" s="206" t="s">
        <v>20</v>
      </c>
      <c r="J659" s="207">
        <v>3371000</v>
      </c>
      <c r="K659" s="208">
        <v>3286240</v>
      </c>
      <c r="L659" s="207">
        <v>3283248.5180000002</v>
      </c>
    </row>
    <row r="660" spans="1:12" s="12" customFormat="1" ht="10.5" customHeight="1">
      <c r="A660" s="204" t="s">
        <v>1477</v>
      </c>
      <c r="B660" s="204" t="s">
        <v>1478</v>
      </c>
      <c r="C660" s="204" t="s">
        <v>60</v>
      </c>
      <c r="D660" s="204" t="s">
        <v>97</v>
      </c>
      <c r="E660" s="204" t="s">
        <v>1385</v>
      </c>
      <c r="F660" s="205">
        <v>2016</v>
      </c>
      <c r="G660" s="204" t="s">
        <v>30</v>
      </c>
      <c r="H660" s="204" t="s">
        <v>225</v>
      </c>
      <c r="I660" s="206" t="s">
        <v>20</v>
      </c>
      <c r="J660" s="207">
        <v>4114</v>
      </c>
      <c r="K660" s="208">
        <v>3998</v>
      </c>
      <c r="L660" s="207">
        <v>3997.85</v>
      </c>
    </row>
    <row r="661" spans="1:12" s="12" customFormat="1" ht="10.5" customHeight="1">
      <c r="A661" s="204" t="s">
        <v>1479</v>
      </c>
      <c r="B661" s="204" t="s">
        <v>1480</v>
      </c>
      <c r="C661" s="204" t="s">
        <v>102</v>
      </c>
      <c r="D661" s="204" t="s">
        <v>286</v>
      </c>
      <c r="E661" s="204" t="s">
        <v>501</v>
      </c>
      <c r="F661" s="205">
        <v>2015</v>
      </c>
      <c r="G661" s="204" t="s">
        <v>18</v>
      </c>
      <c r="H661" s="204" t="s">
        <v>41</v>
      </c>
      <c r="I661" s="206" t="s">
        <v>9</v>
      </c>
      <c r="J661" s="207">
        <v>6218102</v>
      </c>
      <c r="K661" s="208">
        <v>5759320</v>
      </c>
      <c r="L661" s="207">
        <v>5665014</v>
      </c>
    </row>
    <row r="662" spans="1:12" s="12" customFormat="1" ht="10.5" customHeight="1">
      <c r="A662" s="204" t="s">
        <v>10876</v>
      </c>
      <c r="B662" s="204" t="s">
        <v>10877</v>
      </c>
      <c r="C662" s="204" t="s">
        <v>60</v>
      </c>
      <c r="D662" s="204" t="s">
        <v>97</v>
      </c>
      <c r="E662" s="204" t="s">
        <v>614</v>
      </c>
      <c r="F662" s="205">
        <v>2016</v>
      </c>
      <c r="G662" s="204" t="s">
        <v>30</v>
      </c>
      <c r="H662" s="204" t="s">
        <v>225</v>
      </c>
      <c r="I662" s="206" t="s">
        <v>20</v>
      </c>
      <c r="J662" s="207">
        <v>386327</v>
      </c>
      <c r="K662" s="210"/>
      <c r="L662" s="207"/>
    </row>
    <row r="663" spans="1:12" s="12" customFormat="1" ht="10.5" customHeight="1">
      <c r="A663" s="204" t="s">
        <v>10878</v>
      </c>
      <c r="B663" s="204" t="s">
        <v>10879</v>
      </c>
      <c r="C663" s="204" t="s">
        <v>195</v>
      </c>
      <c r="D663" s="204" t="s">
        <v>497</v>
      </c>
      <c r="E663" s="204" t="s">
        <v>1316</v>
      </c>
      <c r="F663" s="205">
        <v>2015</v>
      </c>
      <c r="G663" s="204" t="s">
        <v>26</v>
      </c>
      <c r="H663" s="204" t="s">
        <v>168</v>
      </c>
      <c r="I663" s="206" t="s">
        <v>9</v>
      </c>
      <c r="J663" s="207">
        <v>469340</v>
      </c>
      <c r="K663" s="210"/>
      <c r="L663" s="207"/>
    </row>
    <row r="664" spans="1:12" s="12" customFormat="1" ht="10.5" customHeight="1">
      <c r="A664" s="204" t="s">
        <v>1483</v>
      </c>
      <c r="B664" s="204" t="s">
        <v>1484</v>
      </c>
      <c r="C664" s="204" t="s">
        <v>145</v>
      </c>
      <c r="D664" s="204" t="s">
        <v>415</v>
      </c>
      <c r="E664" s="204" t="s">
        <v>416</v>
      </c>
      <c r="F664" s="205">
        <v>2015</v>
      </c>
      <c r="G664" s="204" t="s">
        <v>18</v>
      </c>
      <c r="H664" s="204" t="s">
        <v>41</v>
      </c>
      <c r="I664" s="206" t="s">
        <v>20</v>
      </c>
      <c r="J664" s="207">
        <v>42000</v>
      </c>
      <c r="K664" s="208">
        <v>1740</v>
      </c>
      <c r="L664" s="207">
        <v>1736.335</v>
      </c>
    </row>
    <row r="665" spans="1:12" s="12" customFormat="1" ht="10.5" customHeight="1">
      <c r="A665" s="204" t="s">
        <v>296</v>
      </c>
      <c r="B665" s="204" t="s">
        <v>297</v>
      </c>
      <c r="C665" s="204" t="s">
        <v>12</v>
      </c>
      <c r="D665" s="204" t="s">
        <v>80</v>
      </c>
      <c r="E665" s="204" t="s">
        <v>81</v>
      </c>
      <c r="F665" s="205">
        <v>2015</v>
      </c>
      <c r="G665" s="204" t="s">
        <v>18</v>
      </c>
      <c r="H665" s="204" t="s">
        <v>298</v>
      </c>
      <c r="I665" s="206" t="s">
        <v>20</v>
      </c>
      <c r="J665" s="207">
        <v>125</v>
      </c>
      <c r="K665" s="208">
        <v>510</v>
      </c>
      <c r="L665" s="207">
        <v>111.101</v>
      </c>
    </row>
    <row r="666" spans="1:12" s="12" customFormat="1" ht="10.5" customHeight="1">
      <c r="A666" s="204" t="s">
        <v>10880</v>
      </c>
      <c r="B666" s="204" t="s">
        <v>10881</v>
      </c>
      <c r="C666" s="204" t="s">
        <v>38</v>
      </c>
      <c r="D666" s="204" t="s">
        <v>73</v>
      </c>
      <c r="E666" s="204" t="s">
        <v>306</v>
      </c>
      <c r="F666" s="205">
        <v>2015</v>
      </c>
      <c r="G666" s="204" t="s">
        <v>26</v>
      </c>
      <c r="H666" s="204" t="s">
        <v>109</v>
      </c>
      <c r="I666" s="206" t="s">
        <v>20</v>
      </c>
      <c r="J666" s="207">
        <v>11649</v>
      </c>
      <c r="K666" s="210"/>
      <c r="L666" s="207"/>
    </row>
    <row r="667" spans="1:12" s="12" customFormat="1" ht="10.5" customHeight="1">
      <c r="A667" s="204" t="s">
        <v>1485</v>
      </c>
      <c r="B667" s="204" t="s">
        <v>1486</v>
      </c>
      <c r="C667" s="204" t="s">
        <v>60</v>
      </c>
      <c r="D667" s="204" t="s">
        <v>61</v>
      </c>
      <c r="E667" s="204" t="s">
        <v>331</v>
      </c>
      <c r="F667" s="205">
        <v>2016</v>
      </c>
      <c r="G667" s="204" t="s">
        <v>120</v>
      </c>
      <c r="H667" s="204" t="s">
        <v>258</v>
      </c>
      <c r="I667" s="206" t="s">
        <v>20</v>
      </c>
      <c r="J667" s="207">
        <v>23409871</v>
      </c>
      <c r="K667" s="208">
        <v>24439868</v>
      </c>
      <c r="L667" s="207">
        <v>112264.872</v>
      </c>
    </row>
    <row r="668" spans="1:12" s="12" customFormat="1" ht="10.5" customHeight="1">
      <c r="A668" s="204" t="s">
        <v>1974</v>
      </c>
      <c r="B668" s="204" t="s">
        <v>1975</v>
      </c>
      <c r="C668" s="204" t="s">
        <v>38</v>
      </c>
      <c r="D668" s="204" t="s">
        <v>176</v>
      </c>
      <c r="E668" s="204" t="s">
        <v>189</v>
      </c>
      <c r="F668" s="205">
        <v>2016</v>
      </c>
      <c r="G668" s="204" t="s">
        <v>26</v>
      </c>
      <c r="H668" s="204" t="s">
        <v>168</v>
      </c>
      <c r="I668" s="206" t="s">
        <v>20</v>
      </c>
      <c r="J668" s="207">
        <v>73485</v>
      </c>
      <c r="K668" s="208">
        <v>3</v>
      </c>
      <c r="L668" s="207"/>
    </row>
    <row r="669" spans="1:12" s="12" customFormat="1" ht="11.25" customHeight="1">
      <c r="A669" s="204" t="s">
        <v>7428</v>
      </c>
      <c r="B669" s="204" t="s">
        <v>7429</v>
      </c>
      <c r="C669" s="204" t="s">
        <v>38</v>
      </c>
      <c r="D669" s="204" t="s">
        <v>176</v>
      </c>
      <c r="E669" s="204" t="s">
        <v>189</v>
      </c>
      <c r="F669" s="205">
        <v>2016</v>
      </c>
      <c r="G669" s="204" t="s">
        <v>26</v>
      </c>
      <c r="H669" s="204" t="s">
        <v>168</v>
      </c>
      <c r="I669" s="206" t="s">
        <v>9</v>
      </c>
      <c r="J669" s="207">
        <v>319951</v>
      </c>
      <c r="K669" s="210"/>
      <c r="L669" s="207"/>
    </row>
    <row r="670" spans="1:12" s="12" customFormat="1">
      <c r="A670" s="204" t="s">
        <v>7430</v>
      </c>
      <c r="B670" s="204" t="s">
        <v>7431</v>
      </c>
      <c r="C670" s="204" t="s">
        <v>12</v>
      </c>
      <c r="D670" s="204"/>
      <c r="E670" s="204"/>
      <c r="F670" s="205">
        <v>2015</v>
      </c>
      <c r="G670" s="204" t="s">
        <v>18</v>
      </c>
      <c r="H670" s="204" t="s">
        <v>41</v>
      </c>
      <c r="I670" s="206" t="s">
        <v>20</v>
      </c>
      <c r="J670" s="207">
        <v>1406049</v>
      </c>
      <c r="K670" s="208">
        <v>196470</v>
      </c>
      <c r="L670" s="207">
        <v>18228.605</v>
      </c>
    </row>
    <row r="671" spans="1:12" s="12" customFormat="1" ht="11.25" customHeight="1">
      <c r="A671" s="204" t="s">
        <v>10882</v>
      </c>
      <c r="B671" s="204" t="s">
        <v>10883</v>
      </c>
      <c r="C671" s="204" t="s">
        <v>12</v>
      </c>
      <c r="D671" s="204"/>
      <c r="E671" s="204"/>
      <c r="F671" s="205">
        <v>2015</v>
      </c>
      <c r="G671" s="204" t="s">
        <v>18</v>
      </c>
      <c r="H671" s="204" t="s">
        <v>41</v>
      </c>
      <c r="I671" s="206" t="s">
        <v>20</v>
      </c>
      <c r="J671" s="207">
        <v>300001</v>
      </c>
      <c r="K671" s="208">
        <v>2000</v>
      </c>
      <c r="L671" s="207"/>
    </row>
    <row r="672" spans="1:12" s="12" customFormat="1">
      <c r="A672" s="204" t="s">
        <v>7432</v>
      </c>
      <c r="B672" s="204" t="s">
        <v>7433</v>
      </c>
      <c r="C672" s="204" t="s">
        <v>15</v>
      </c>
      <c r="D672" s="204" t="s">
        <v>363</v>
      </c>
      <c r="E672" s="204" t="s">
        <v>364</v>
      </c>
      <c r="F672" s="205">
        <v>2015</v>
      </c>
      <c r="G672" s="204" t="s">
        <v>26</v>
      </c>
      <c r="H672" s="204" t="s">
        <v>109</v>
      </c>
      <c r="I672" s="206" t="s">
        <v>20</v>
      </c>
      <c r="J672" s="207">
        <v>836821</v>
      </c>
      <c r="K672" s="208">
        <v>912002</v>
      </c>
      <c r="L672" s="207">
        <v>912000.86600000004</v>
      </c>
    </row>
    <row r="673" spans="1:12" s="12" customFormat="1" ht="11.25" customHeight="1">
      <c r="A673" s="204" t="s">
        <v>1491</v>
      </c>
      <c r="B673" s="204" t="s">
        <v>1492</v>
      </c>
      <c r="C673" s="204" t="s">
        <v>102</v>
      </c>
      <c r="D673" s="204" t="s">
        <v>103</v>
      </c>
      <c r="E673" s="204"/>
      <c r="F673" s="205">
        <v>2015</v>
      </c>
      <c r="G673" s="204" t="s">
        <v>18</v>
      </c>
      <c r="H673" s="204" t="s">
        <v>298</v>
      </c>
      <c r="I673" s="206" t="s">
        <v>20</v>
      </c>
      <c r="J673" s="207">
        <v>1091849</v>
      </c>
      <c r="K673" s="208">
        <v>1091849</v>
      </c>
      <c r="L673" s="207">
        <v>1091847.9909999999</v>
      </c>
    </row>
    <row r="674" spans="1:12" s="12" customFormat="1" ht="11.25" customHeight="1">
      <c r="A674" s="204" t="s">
        <v>1493</v>
      </c>
      <c r="B674" s="204" t="s">
        <v>1494</v>
      </c>
      <c r="C674" s="204" t="s">
        <v>12</v>
      </c>
      <c r="D674" s="204" t="s">
        <v>321</v>
      </c>
      <c r="E674" s="204" t="s">
        <v>1059</v>
      </c>
      <c r="F674" s="205">
        <v>2015</v>
      </c>
      <c r="G674" s="204" t="s">
        <v>18</v>
      </c>
      <c r="H674" s="204" t="s">
        <v>298</v>
      </c>
      <c r="I674" s="206" t="s">
        <v>20</v>
      </c>
      <c r="J674" s="207">
        <v>1</v>
      </c>
      <c r="K674" s="210"/>
      <c r="L674" s="207"/>
    </row>
    <row r="675" spans="1:12" s="12" customFormat="1" ht="11.25" customHeight="1">
      <c r="A675" s="204" t="s">
        <v>1976</v>
      </c>
      <c r="B675" s="204" t="s">
        <v>1977</v>
      </c>
      <c r="C675" s="204" t="s">
        <v>15</v>
      </c>
      <c r="D675" s="204"/>
      <c r="E675" s="204"/>
      <c r="F675" s="205">
        <v>2015</v>
      </c>
      <c r="G675" s="204" t="s">
        <v>7</v>
      </c>
      <c r="H675" s="204" t="s">
        <v>334</v>
      </c>
      <c r="I675" s="206" t="s">
        <v>20</v>
      </c>
      <c r="J675" s="207">
        <v>7233018</v>
      </c>
      <c r="K675" s="208">
        <v>6457550</v>
      </c>
      <c r="L675" s="207">
        <v>6457549.307</v>
      </c>
    </row>
    <row r="676" spans="1:12" s="12" customFormat="1" ht="11.25" customHeight="1">
      <c r="A676" s="204" t="s">
        <v>1495</v>
      </c>
      <c r="B676" s="204" t="s">
        <v>1496</v>
      </c>
      <c r="C676" s="204" t="s">
        <v>145</v>
      </c>
      <c r="D676" s="204" t="s">
        <v>415</v>
      </c>
      <c r="E676" s="204" t="s">
        <v>416</v>
      </c>
      <c r="F676" s="205">
        <v>2016</v>
      </c>
      <c r="G676" s="204" t="s">
        <v>7</v>
      </c>
      <c r="H676" s="204" t="s">
        <v>305</v>
      </c>
      <c r="I676" s="206" t="s">
        <v>20</v>
      </c>
      <c r="J676" s="207">
        <v>8662540</v>
      </c>
      <c r="K676" s="208">
        <v>2765110</v>
      </c>
      <c r="L676" s="207">
        <v>2625101</v>
      </c>
    </row>
    <row r="677" spans="1:12" s="12" customFormat="1" ht="11.25" customHeight="1">
      <c r="A677" s="204" t="s">
        <v>1497</v>
      </c>
      <c r="B677" s="204" t="s">
        <v>1498</v>
      </c>
      <c r="C677" s="204" t="s">
        <v>130</v>
      </c>
      <c r="D677" s="204" t="s">
        <v>204</v>
      </c>
      <c r="E677" s="204" t="s">
        <v>205</v>
      </c>
      <c r="F677" s="205">
        <v>2016</v>
      </c>
      <c r="G677" s="204" t="s">
        <v>120</v>
      </c>
      <c r="H677" s="204" t="s">
        <v>121</v>
      </c>
      <c r="I677" s="206" t="s">
        <v>20</v>
      </c>
      <c r="J677" s="207">
        <v>2840942</v>
      </c>
      <c r="K677" s="208">
        <v>2965938</v>
      </c>
      <c r="L677" s="207">
        <v>2787636.9160000002</v>
      </c>
    </row>
    <row r="678" spans="1:12" s="12" customFormat="1" ht="11.25" customHeight="1">
      <c r="A678" s="204" t="s">
        <v>6294</v>
      </c>
      <c r="B678" s="204" t="s">
        <v>6295</v>
      </c>
      <c r="C678" s="204" t="s">
        <v>60</v>
      </c>
      <c r="D678" s="204" t="s">
        <v>61</v>
      </c>
      <c r="E678" s="204"/>
      <c r="F678" s="205">
        <v>2015</v>
      </c>
      <c r="G678" s="204" t="s">
        <v>18</v>
      </c>
      <c r="H678" s="204" t="s">
        <v>41</v>
      </c>
      <c r="I678" s="206" t="s">
        <v>20</v>
      </c>
      <c r="J678" s="207">
        <v>1376481</v>
      </c>
      <c r="K678" s="208">
        <v>363484</v>
      </c>
      <c r="L678" s="207">
        <v>358820.50099999999</v>
      </c>
    </row>
    <row r="679" spans="1:12" s="12" customFormat="1" ht="11.25" customHeight="1">
      <c r="A679" s="204" t="s">
        <v>6597</v>
      </c>
      <c r="B679" s="204" t="s">
        <v>6598</v>
      </c>
      <c r="C679" s="204" t="s">
        <v>15</v>
      </c>
      <c r="D679" s="204" t="s">
        <v>363</v>
      </c>
      <c r="E679" s="204"/>
      <c r="F679" s="205">
        <v>2015</v>
      </c>
      <c r="G679" s="204" t="s">
        <v>18</v>
      </c>
      <c r="H679" s="204" t="s">
        <v>41</v>
      </c>
      <c r="I679" s="206" t="s">
        <v>20</v>
      </c>
      <c r="J679" s="207">
        <v>140000</v>
      </c>
      <c r="K679" s="208">
        <v>115000</v>
      </c>
      <c r="L679" s="207">
        <v>114507</v>
      </c>
    </row>
    <row r="680" spans="1:12" s="12" customFormat="1">
      <c r="A680" s="204" t="s">
        <v>3108</v>
      </c>
      <c r="B680" s="204" t="s">
        <v>3109</v>
      </c>
      <c r="C680" s="204" t="s">
        <v>127</v>
      </c>
      <c r="D680" s="204" t="s">
        <v>128</v>
      </c>
      <c r="E680" s="204" t="s">
        <v>650</v>
      </c>
      <c r="F680" s="205">
        <v>2015</v>
      </c>
      <c r="G680" s="204" t="s">
        <v>120</v>
      </c>
      <c r="H680" s="204" t="s">
        <v>121</v>
      </c>
      <c r="I680" s="206" t="s">
        <v>20</v>
      </c>
      <c r="J680" s="207">
        <v>3567745</v>
      </c>
      <c r="K680" s="208">
        <v>4115899</v>
      </c>
      <c r="L680" s="207">
        <v>3614884</v>
      </c>
    </row>
    <row r="681" spans="1:12" s="12" customFormat="1">
      <c r="A681" s="204" t="s">
        <v>1507</v>
      </c>
      <c r="B681" s="204" t="s">
        <v>1508</v>
      </c>
      <c r="C681" s="204" t="s">
        <v>127</v>
      </c>
      <c r="D681" s="204" t="s">
        <v>138</v>
      </c>
      <c r="E681" s="204" t="s">
        <v>1509</v>
      </c>
      <c r="F681" s="205">
        <v>2015</v>
      </c>
      <c r="G681" s="204" t="s">
        <v>120</v>
      </c>
      <c r="H681" s="204" t="s">
        <v>121</v>
      </c>
      <c r="I681" s="206" t="s">
        <v>20</v>
      </c>
      <c r="J681" s="207">
        <v>569710</v>
      </c>
      <c r="K681" s="208">
        <v>347952</v>
      </c>
      <c r="L681" s="207"/>
    </row>
    <row r="682" spans="1:12" s="12" customFormat="1">
      <c r="A682" s="204" t="s">
        <v>3110</v>
      </c>
      <c r="B682" s="204" t="s">
        <v>3111</v>
      </c>
      <c r="C682" s="204" t="s">
        <v>127</v>
      </c>
      <c r="D682" s="204" t="s">
        <v>138</v>
      </c>
      <c r="E682" s="204" t="s">
        <v>819</v>
      </c>
      <c r="F682" s="205">
        <v>2015</v>
      </c>
      <c r="G682" s="204" t="s">
        <v>120</v>
      </c>
      <c r="H682" s="204" t="s">
        <v>121</v>
      </c>
      <c r="I682" s="206" t="s">
        <v>20</v>
      </c>
      <c r="J682" s="207">
        <v>2265357</v>
      </c>
      <c r="K682" s="208">
        <v>2065980</v>
      </c>
      <c r="L682" s="207">
        <v>2060140</v>
      </c>
    </row>
    <row r="683" spans="1:12" s="12" customFormat="1">
      <c r="A683" s="204" t="s">
        <v>1510</v>
      </c>
      <c r="B683" s="204" t="s">
        <v>1511</v>
      </c>
      <c r="C683" s="204" t="s">
        <v>127</v>
      </c>
      <c r="D683" s="204" t="s">
        <v>177</v>
      </c>
      <c r="E683" s="204" t="s">
        <v>1512</v>
      </c>
      <c r="F683" s="205">
        <v>2016</v>
      </c>
      <c r="G683" s="204" t="s">
        <v>120</v>
      </c>
      <c r="H683" s="204" t="s">
        <v>121</v>
      </c>
      <c r="I683" s="206" t="s">
        <v>20</v>
      </c>
      <c r="J683" s="207">
        <v>1699</v>
      </c>
      <c r="K683" s="208">
        <v>1698</v>
      </c>
      <c r="L683" s="207">
        <v>1699</v>
      </c>
    </row>
    <row r="684" spans="1:12" s="12" customFormat="1">
      <c r="A684" s="204" t="s">
        <v>1513</v>
      </c>
      <c r="B684" s="204" t="s">
        <v>1514</v>
      </c>
      <c r="C684" s="204" t="s">
        <v>127</v>
      </c>
      <c r="D684" s="204" t="s">
        <v>128</v>
      </c>
      <c r="E684" s="204" t="s">
        <v>1515</v>
      </c>
      <c r="F684" s="205">
        <v>2016</v>
      </c>
      <c r="G684" s="204" t="s">
        <v>120</v>
      </c>
      <c r="H684" s="204" t="s">
        <v>121</v>
      </c>
      <c r="I684" s="206" t="s">
        <v>20</v>
      </c>
      <c r="J684" s="207">
        <v>1773</v>
      </c>
      <c r="K684" s="208">
        <v>1462</v>
      </c>
      <c r="L684" s="207">
        <v>1461.66</v>
      </c>
    </row>
    <row r="685" spans="1:12" s="12" customFormat="1" ht="11.25" customHeight="1">
      <c r="A685" s="204" t="s">
        <v>1516</v>
      </c>
      <c r="B685" s="204" t="s">
        <v>1517</v>
      </c>
      <c r="C685" s="204" t="s">
        <v>127</v>
      </c>
      <c r="D685" s="204" t="s">
        <v>177</v>
      </c>
      <c r="E685" s="204" t="s">
        <v>177</v>
      </c>
      <c r="F685" s="205">
        <v>2016</v>
      </c>
      <c r="G685" s="204" t="s">
        <v>120</v>
      </c>
      <c r="H685" s="204" t="s">
        <v>121</v>
      </c>
      <c r="I685" s="206" t="s">
        <v>20</v>
      </c>
      <c r="J685" s="207">
        <v>78147</v>
      </c>
      <c r="K685" s="208">
        <v>70449</v>
      </c>
      <c r="L685" s="207">
        <v>70448.577000000005</v>
      </c>
    </row>
    <row r="686" spans="1:12" s="12" customFormat="1">
      <c r="A686" s="204" t="s">
        <v>299</v>
      </c>
      <c r="B686" s="204" t="s">
        <v>300</v>
      </c>
      <c r="C686" s="204" t="s">
        <v>60</v>
      </c>
      <c r="D686" s="204" t="s">
        <v>97</v>
      </c>
      <c r="E686" s="204" t="s">
        <v>301</v>
      </c>
      <c r="F686" s="205">
        <v>2015</v>
      </c>
      <c r="G686" s="204" t="s">
        <v>18</v>
      </c>
      <c r="H686" s="204" t="s">
        <v>41</v>
      </c>
      <c r="I686" s="206" t="s">
        <v>20</v>
      </c>
      <c r="J686" s="207">
        <v>1412000</v>
      </c>
      <c r="K686" s="208">
        <v>1265180</v>
      </c>
      <c r="L686" s="207">
        <v>1264581</v>
      </c>
    </row>
    <row r="687" spans="1:12" s="12" customFormat="1" ht="11.25" customHeight="1">
      <c r="A687" s="204" t="s">
        <v>1522</v>
      </c>
      <c r="B687" s="204" t="s">
        <v>1523</v>
      </c>
      <c r="C687" s="204" t="s">
        <v>195</v>
      </c>
      <c r="D687" s="204" t="s">
        <v>528</v>
      </c>
      <c r="E687" s="204" t="s">
        <v>529</v>
      </c>
      <c r="F687" s="205">
        <v>2015</v>
      </c>
      <c r="G687" s="204" t="s">
        <v>7</v>
      </c>
      <c r="H687" s="204" t="s">
        <v>212</v>
      </c>
      <c r="I687" s="206" t="s">
        <v>20</v>
      </c>
      <c r="J687" s="207">
        <v>251614</v>
      </c>
      <c r="K687" s="208">
        <v>251611</v>
      </c>
      <c r="L687" s="207">
        <v>250315.47399999999</v>
      </c>
    </row>
    <row r="688" spans="1:12" s="12" customFormat="1">
      <c r="A688" s="204" t="s">
        <v>7434</v>
      </c>
      <c r="B688" s="204" t="s">
        <v>7435</v>
      </c>
      <c r="C688" s="204" t="s">
        <v>15</v>
      </c>
      <c r="D688" s="204" t="s">
        <v>42</v>
      </c>
      <c r="E688" s="204" t="s">
        <v>75</v>
      </c>
      <c r="F688" s="205">
        <v>2016</v>
      </c>
      <c r="G688" s="204" t="s">
        <v>120</v>
      </c>
      <c r="H688" s="204" t="s">
        <v>121</v>
      </c>
      <c r="I688" s="206" t="s">
        <v>20</v>
      </c>
      <c r="J688" s="207">
        <v>116607</v>
      </c>
      <c r="K688" s="208">
        <v>132206</v>
      </c>
      <c r="L688" s="207">
        <v>120187.342</v>
      </c>
    </row>
    <row r="689" spans="1:12" s="12" customFormat="1" ht="11.25" customHeight="1">
      <c r="A689" s="204" t="s">
        <v>1524</v>
      </c>
      <c r="B689" s="204" t="s">
        <v>1525</v>
      </c>
      <c r="C689" s="204" t="s">
        <v>130</v>
      </c>
      <c r="D689" s="204" t="s">
        <v>204</v>
      </c>
      <c r="E689" s="204" t="s">
        <v>205</v>
      </c>
      <c r="F689" s="205">
        <v>2015</v>
      </c>
      <c r="G689" s="204" t="s">
        <v>140</v>
      </c>
      <c r="H689" s="204" t="s">
        <v>141</v>
      </c>
      <c r="I689" s="206" t="s">
        <v>20</v>
      </c>
      <c r="J689" s="207">
        <v>695100</v>
      </c>
      <c r="K689" s="208">
        <v>632576</v>
      </c>
      <c r="L689" s="207">
        <v>632574.38199999998</v>
      </c>
    </row>
    <row r="690" spans="1:12" s="12" customFormat="1" ht="11.25" customHeight="1">
      <c r="A690" s="204" t="s">
        <v>10884</v>
      </c>
      <c r="B690" s="204" t="s">
        <v>10885</v>
      </c>
      <c r="C690" s="204" t="s">
        <v>38</v>
      </c>
      <c r="D690" s="204" t="s">
        <v>39</v>
      </c>
      <c r="E690" s="204" t="s">
        <v>1198</v>
      </c>
      <c r="F690" s="205">
        <v>2016</v>
      </c>
      <c r="G690" s="204" t="s">
        <v>120</v>
      </c>
      <c r="H690" s="204" t="s">
        <v>251</v>
      </c>
      <c r="I690" s="206" t="s">
        <v>9</v>
      </c>
      <c r="J690" s="207">
        <v>44500</v>
      </c>
      <c r="K690" s="210"/>
      <c r="L690" s="207"/>
    </row>
    <row r="691" spans="1:12" s="12" customFormat="1">
      <c r="A691" s="204" t="s">
        <v>1526</v>
      </c>
      <c r="B691" s="204" t="s">
        <v>1527</v>
      </c>
      <c r="C691" s="204" t="s">
        <v>15</v>
      </c>
      <c r="D691" s="204"/>
      <c r="E691" s="204"/>
      <c r="F691" s="205">
        <v>2015</v>
      </c>
      <c r="G691" s="204" t="s">
        <v>18</v>
      </c>
      <c r="H691" s="204" t="s">
        <v>41</v>
      </c>
      <c r="I691" s="206" t="s">
        <v>20</v>
      </c>
      <c r="J691" s="207">
        <v>7110854</v>
      </c>
      <c r="K691" s="208">
        <v>860000</v>
      </c>
      <c r="L691" s="207">
        <v>859984.52099999995</v>
      </c>
    </row>
    <row r="692" spans="1:12" s="12" customFormat="1">
      <c r="A692" s="204" t="s">
        <v>3121</v>
      </c>
      <c r="B692" s="204" t="s">
        <v>3122</v>
      </c>
      <c r="C692" s="204" t="s">
        <v>38</v>
      </c>
      <c r="D692" s="204" t="s">
        <v>73</v>
      </c>
      <c r="E692" s="204" t="s">
        <v>73</v>
      </c>
      <c r="F692" s="205">
        <v>2015</v>
      </c>
      <c r="G692" s="204" t="s">
        <v>7</v>
      </c>
      <c r="H692" s="204" t="s">
        <v>212</v>
      </c>
      <c r="I692" s="206" t="s">
        <v>20</v>
      </c>
      <c r="J692" s="207">
        <v>1067025</v>
      </c>
      <c r="K692" s="208">
        <v>1051884</v>
      </c>
      <c r="L692" s="207">
        <v>1051883.068</v>
      </c>
    </row>
    <row r="693" spans="1:12" s="12" customFormat="1" ht="11.25" customHeight="1">
      <c r="A693" s="204" t="s">
        <v>3123</v>
      </c>
      <c r="B693" s="204" t="s">
        <v>3124</v>
      </c>
      <c r="C693" s="204" t="s">
        <v>38</v>
      </c>
      <c r="D693" s="204" t="s">
        <v>73</v>
      </c>
      <c r="E693" s="204" t="s">
        <v>73</v>
      </c>
      <c r="F693" s="205">
        <v>2015</v>
      </c>
      <c r="G693" s="204" t="s">
        <v>26</v>
      </c>
      <c r="H693" s="204" t="s">
        <v>1159</v>
      </c>
      <c r="I693" s="206" t="s">
        <v>20</v>
      </c>
      <c r="J693" s="207">
        <v>823121</v>
      </c>
      <c r="K693" s="207">
        <v>739919</v>
      </c>
      <c r="L693" s="207">
        <v>285921</v>
      </c>
    </row>
    <row r="694" spans="1:12" s="12" customFormat="1">
      <c r="A694" s="204" t="s">
        <v>10886</v>
      </c>
      <c r="B694" s="204" t="s">
        <v>10887</v>
      </c>
      <c r="C694" s="204" t="s">
        <v>12</v>
      </c>
      <c r="D694" s="204" t="s">
        <v>321</v>
      </c>
      <c r="E694" s="204" t="s">
        <v>1164</v>
      </c>
      <c r="F694" s="205">
        <v>2016</v>
      </c>
      <c r="G694" s="204" t="s">
        <v>26</v>
      </c>
      <c r="H694" s="204" t="s">
        <v>109</v>
      </c>
      <c r="I694" s="206" t="s">
        <v>240</v>
      </c>
      <c r="J694" s="207">
        <v>13000</v>
      </c>
      <c r="K694" s="210"/>
      <c r="L694" s="207"/>
    </row>
    <row r="695" spans="1:12" s="12" customFormat="1" ht="11.25" customHeight="1">
      <c r="A695" s="204" t="s">
        <v>3125</v>
      </c>
      <c r="B695" s="204" t="s">
        <v>3126</v>
      </c>
      <c r="C695" s="204" t="s">
        <v>38</v>
      </c>
      <c r="D695" s="204" t="s">
        <v>73</v>
      </c>
      <c r="E695" s="204" t="s">
        <v>74</v>
      </c>
      <c r="F695" s="205">
        <v>2016</v>
      </c>
      <c r="G695" s="204" t="s">
        <v>120</v>
      </c>
      <c r="H695" s="204" t="s">
        <v>121</v>
      </c>
      <c r="I695" s="206" t="s">
        <v>20</v>
      </c>
      <c r="J695" s="207">
        <v>1000477</v>
      </c>
      <c r="K695" s="208">
        <v>1042319</v>
      </c>
      <c r="L695" s="207">
        <v>141042.302</v>
      </c>
    </row>
    <row r="696" spans="1:12" s="12" customFormat="1" ht="11.25" customHeight="1">
      <c r="A696" s="204" t="s">
        <v>1991</v>
      </c>
      <c r="B696" s="204" t="s">
        <v>1992</v>
      </c>
      <c r="C696" s="204" t="s">
        <v>38</v>
      </c>
      <c r="D696" s="204" t="s">
        <v>176</v>
      </c>
      <c r="E696" s="204" t="s">
        <v>889</v>
      </c>
      <c r="F696" s="205">
        <v>2015</v>
      </c>
      <c r="G696" s="204" t="s">
        <v>120</v>
      </c>
      <c r="H696" s="204" t="s">
        <v>121</v>
      </c>
      <c r="I696" s="206" t="s">
        <v>20</v>
      </c>
      <c r="J696" s="207">
        <v>1563215</v>
      </c>
      <c r="K696" s="208">
        <v>1612934</v>
      </c>
      <c r="L696" s="207">
        <v>1612930.477</v>
      </c>
    </row>
    <row r="697" spans="1:12" s="12" customFormat="1" ht="11.25" customHeight="1">
      <c r="A697" s="204" t="s">
        <v>7436</v>
      </c>
      <c r="B697" s="204" t="s">
        <v>7437</v>
      </c>
      <c r="C697" s="204" t="s">
        <v>60</v>
      </c>
      <c r="D697" s="204" t="s">
        <v>97</v>
      </c>
      <c r="E697" s="204" t="s">
        <v>651</v>
      </c>
      <c r="F697" s="205">
        <v>2016</v>
      </c>
      <c r="G697" s="204" t="s">
        <v>120</v>
      </c>
      <c r="H697" s="204" t="s">
        <v>121</v>
      </c>
      <c r="I697" s="206" t="s">
        <v>20</v>
      </c>
      <c r="J697" s="207">
        <v>18409</v>
      </c>
      <c r="K697" s="208">
        <v>18409</v>
      </c>
      <c r="L697" s="207">
        <v>16784</v>
      </c>
    </row>
    <row r="698" spans="1:12" s="12" customFormat="1" ht="11.25" customHeight="1">
      <c r="A698" s="204" t="s">
        <v>1997</v>
      </c>
      <c r="B698" s="204" t="s">
        <v>1998</v>
      </c>
      <c r="C698" s="204" t="s">
        <v>60</v>
      </c>
      <c r="D698" s="204" t="s">
        <v>97</v>
      </c>
      <c r="E698" s="204" t="s">
        <v>651</v>
      </c>
      <c r="F698" s="205">
        <v>2016</v>
      </c>
      <c r="G698" s="204" t="s">
        <v>7</v>
      </c>
      <c r="H698" s="204" t="s">
        <v>8</v>
      </c>
      <c r="I698" s="206" t="s">
        <v>20</v>
      </c>
      <c r="J698" s="207">
        <v>823050</v>
      </c>
      <c r="K698" s="208">
        <v>682957</v>
      </c>
      <c r="L698" s="207">
        <v>678352.99300000002</v>
      </c>
    </row>
    <row r="699" spans="1:12" s="12" customFormat="1">
      <c r="A699" s="204" t="s">
        <v>10888</v>
      </c>
      <c r="B699" s="204" t="s">
        <v>10889</v>
      </c>
      <c r="C699" s="204" t="s">
        <v>5</v>
      </c>
      <c r="D699" s="204" t="s">
        <v>257</v>
      </c>
      <c r="E699" s="204" t="s">
        <v>257</v>
      </c>
      <c r="F699" s="205">
        <v>2016</v>
      </c>
      <c r="G699" s="204" t="s">
        <v>120</v>
      </c>
      <c r="H699" s="204" t="s">
        <v>121</v>
      </c>
      <c r="I699" s="206" t="s">
        <v>35</v>
      </c>
      <c r="J699" s="207">
        <v>13386</v>
      </c>
      <c r="K699" s="210"/>
      <c r="L699" s="207"/>
    </row>
    <row r="700" spans="1:12" s="12" customFormat="1">
      <c r="A700" s="204" t="s">
        <v>1532</v>
      </c>
      <c r="B700" s="204" t="s">
        <v>1533</v>
      </c>
      <c r="C700" s="204" t="s">
        <v>414</v>
      </c>
      <c r="D700" s="204"/>
      <c r="E700" s="204"/>
      <c r="F700" s="205">
        <v>2015</v>
      </c>
      <c r="G700" s="204" t="s">
        <v>140</v>
      </c>
      <c r="H700" s="204" t="s">
        <v>141</v>
      </c>
      <c r="I700" s="206" t="s">
        <v>20</v>
      </c>
      <c r="J700" s="207">
        <v>13866712</v>
      </c>
      <c r="K700" s="208">
        <v>13810811</v>
      </c>
      <c r="L700" s="207">
        <v>13803471.639</v>
      </c>
    </row>
    <row r="701" spans="1:12" s="12" customFormat="1" ht="11.25" customHeight="1">
      <c r="A701" s="204" t="s">
        <v>7438</v>
      </c>
      <c r="B701" s="204" t="s">
        <v>7439</v>
      </c>
      <c r="C701" s="204" t="s">
        <v>12</v>
      </c>
      <c r="D701" s="204" t="s">
        <v>321</v>
      </c>
      <c r="E701" s="204" t="s">
        <v>1164</v>
      </c>
      <c r="F701" s="205">
        <v>2016</v>
      </c>
      <c r="G701" s="204" t="s">
        <v>30</v>
      </c>
      <c r="H701" s="204" t="s">
        <v>34</v>
      </c>
      <c r="I701" s="206" t="s">
        <v>35</v>
      </c>
      <c r="J701" s="207">
        <v>985097</v>
      </c>
      <c r="K701" s="210"/>
      <c r="L701" s="207"/>
    </row>
    <row r="702" spans="1:12" s="12" customFormat="1" ht="11.25" customHeight="1">
      <c r="A702" s="204" t="s">
        <v>3139</v>
      </c>
      <c r="B702" s="204" t="s">
        <v>3140</v>
      </c>
      <c r="C702" s="204" t="s">
        <v>38</v>
      </c>
      <c r="D702" s="204" t="s">
        <v>176</v>
      </c>
      <c r="E702" s="204" t="s">
        <v>1085</v>
      </c>
      <c r="F702" s="205">
        <v>2016</v>
      </c>
      <c r="G702" s="204" t="s">
        <v>120</v>
      </c>
      <c r="H702" s="204" t="s">
        <v>121</v>
      </c>
      <c r="I702" s="206" t="s">
        <v>20</v>
      </c>
      <c r="J702" s="207">
        <v>138367</v>
      </c>
      <c r="K702" s="210"/>
      <c r="L702" s="207"/>
    </row>
    <row r="703" spans="1:12" s="12" customFormat="1" ht="11.25" customHeight="1">
      <c r="A703" s="204" t="s">
        <v>1536</v>
      </c>
      <c r="B703" s="204" t="s">
        <v>1537</v>
      </c>
      <c r="C703" s="204" t="s">
        <v>32</v>
      </c>
      <c r="D703" s="204"/>
      <c r="E703" s="204"/>
      <c r="F703" s="205">
        <v>2015</v>
      </c>
      <c r="G703" s="204" t="s">
        <v>18</v>
      </c>
      <c r="H703" s="204" t="s">
        <v>41</v>
      </c>
      <c r="I703" s="206" t="s">
        <v>20</v>
      </c>
      <c r="J703" s="207">
        <v>20000</v>
      </c>
      <c r="K703" s="208">
        <v>19400</v>
      </c>
      <c r="L703" s="207">
        <v>18511.542000000001</v>
      </c>
    </row>
    <row r="704" spans="1:12" s="12" customFormat="1" ht="11.25" customHeight="1">
      <c r="A704" s="204" t="s">
        <v>10890</v>
      </c>
      <c r="B704" s="204" t="s">
        <v>10891</v>
      </c>
      <c r="C704" s="204" t="s">
        <v>5</v>
      </c>
      <c r="D704" s="204" t="s">
        <v>523</v>
      </c>
      <c r="E704" s="204" t="s">
        <v>1137</v>
      </c>
      <c r="F704" s="205">
        <v>2016</v>
      </c>
      <c r="G704" s="204" t="s">
        <v>26</v>
      </c>
      <c r="H704" s="204" t="s">
        <v>109</v>
      </c>
      <c r="I704" s="206" t="s">
        <v>20</v>
      </c>
      <c r="J704" s="207">
        <v>2000</v>
      </c>
      <c r="K704" s="210"/>
      <c r="L704" s="207"/>
    </row>
    <row r="705" spans="1:12" s="12" customFormat="1">
      <c r="A705" s="204" t="s">
        <v>2003</v>
      </c>
      <c r="B705" s="204" t="s">
        <v>2004</v>
      </c>
      <c r="C705" s="204" t="s">
        <v>5</v>
      </c>
      <c r="D705" s="204" t="s">
        <v>257</v>
      </c>
      <c r="E705" s="204" t="s">
        <v>2005</v>
      </c>
      <c r="F705" s="205">
        <v>2016</v>
      </c>
      <c r="G705" s="204" t="s">
        <v>26</v>
      </c>
      <c r="H705" s="204" t="s">
        <v>168</v>
      </c>
      <c r="I705" s="206" t="s">
        <v>20</v>
      </c>
      <c r="J705" s="207">
        <v>13330</v>
      </c>
      <c r="K705" s="208">
        <v>2</v>
      </c>
      <c r="L705" s="207"/>
    </row>
    <row r="706" spans="1:12" s="12" customFormat="1">
      <c r="A706" s="204" t="s">
        <v>2006</v>
      </c>
      <c r="B706" s="204" t="s">
        <v>2007</v>
      </c>
      <c r="C706" s="204" t="s">
        <v>5</v>
      </c>
      <c r="D706" s="204" t="s">
        <v>266</v>
      </c>
      <c r="E706" s="204" t="s">
        <v>2008</v>
      </c>
      <c r="F706" s="205">
        <v>2015</v>
      </c>
      <c r="G706" s="204" t="s">
        <v>26</v>
      </c>
      <c r="H706" s="204" t="s">
        <v>109</v>
      </c>
      <c r="I706" s="206" t="s">
        <v>20</v>
      </c>
      <c r="J706" s="207">
        <v>188674</v>
      </c>
      <c r="K706" s="208">
        <v>183512</v>
      </c>
      <c r="L706" s="207">
        <v>183510.71400000001</v>
      </c>
    </row>
    <row r="707" spans="1:12" s="12" customFormat="1">
      <c r="A707" s="204" t="s">
        <v>1544</v>
      </c>
      <c r="B707" s="204" t="s">
        <v>1545</v>
      </c>
      <c r="C707" s="204" t="s">
        <v>5</v>
      </c>
      <c r="D707" s="204" t="s">
        <v>125</v>
      </c>
      <c r="E707" s="204" t="s">
        <v>125</v>
      </c>
      <c r="F707" s="205">
        <v>2016</v>
      </c>
      <c r="G707" s="204" t="s">
        <v>26</v>
      </c>
      <c r="H707" s="204" t="s">
        <v>109</v>
      </c>
      <c r="I707" s="206" t="s">
        <v>240</v>
      </c>
      <c r="J707" s="207">
        <v>96502</v>
      </c>
      <c r="K707" s="208">
        <v>74213</v>
      </c>
      <c r="L707" s="207">
        <v>74210.922999999995</v>
      </c>
    </row>
    <row r="708" spans="1:12" s="12" customFormat="1" ht="11.25" customHeight="1">
      <c r="A708" s="204" t="s">
        <v>10002</v>
      </c>
      <c r="B708" s="204" t="s">
        <v>10003</v>
      </c>
      <c r="C708" s="204" t="s">
        <v>5</v>
      </c>
      <c r="D708" s="204" t="s">
        <v>125</v>
      </c>
      <c r="E708" s="204" t="s">
        <v>125</v>
      </c>
      <c r="F708" s="205">
        <v>2015</v>
      </c>
      <c r="G708" s="204" t="s">
        <v>26</v>
      </c>
      <c r="H708" s="204" t="s">
        <v>109</v>
      </c>
      <c r="I708" s="206" t="s">
        <v>20</v>
      </c>
      <c r="J708" s="207">
        <v>1389258</v>
      </c>
      <c r="K708" s="208">
        <v>1375675</v>
      </c>
      <c r="L708" s="207">
        <v>1329787.6410000001</v>
      </c>
    </row>
    <row r="709" spans="1:12" s="12" customFormat="1">
      <c r="A709" s="204" t="s">
        <v>1546</v>
      </c>
      <c r="B709" s="204" t="s">
        <v>1547</v>
      </c>
      <c r="C709" s="204" t="s">
        <v>5</v>
      </c>
      <c r="D709" s="204" t="s">
        <v>314</v>
      </c>
      <c r="E709" s="204" t="s">
        <v>1548</v>
      </c>
      <c r="F709" s="205">
        <v>2016</v>
      </c>
      <c r="G709" s="204" t="s">
        <v>26</v>
      </c>
      <c r="H709" s="204" t="s">
        <v>109</v>
      </c>
      <c r="I709" s="206" t="s">
        <v>20</v>
      </c>
      <c r="J709" s="207">
        <v>366737</v>
      </c>
      <c r="K709" s="208">
        <v>279754</v>
      </c>
      <c r="L709" s="207">
        <v>253931</v>
      </c>
    </row>
    <row r="710" spans="1:12" s="12" customFormat="1" ht="11.25" customHeight="1">
      <c r="A710" s="204" t="s">
        <v>2009</v>
      </c>
      <c r="B710" s="204" t="s">
        <v>2010</v>
      </c>
      <c r="C710" s="204" t="s">
        <v>5</v>
      </c>
      <c r="D710" s="204" t="s">
        <v>314</v>
      </c>
      <c r="E710" s="204" t="s">
        <v>1548</v>
      </c>
      <c r="F710" s="205">
        <v>2016</v>
      </c>
      <c r="G710" s="204" t="s">
        <v>26</v>
      </c>
      <c r="H710" s="204" t="s">
        <v>109</v>
      </c>
      <c r="I710" s="206" t="s">
        <v>20</v>
      </c>
      <c r="J710" s="207">
        <v>1136183</v>
      </c>
      <c r="K710" s="210"/>
      <c r="L710" s="207"/>
    </row>
    <row r="711" spans="1:12" s="12" customFormat="1" ht="11.25" customHeight="1">
      <c r="A711" s="204" t="s">
        <v>1549</v>
      </c>
      <c r="B711" s="204" t="s">
        <v>1550</v>
      </c>
      <c r="C711" s="204" t="s">
        <v>5</v>
      </c>
      <c r="D711" s="204" t="s">
        <v>257</v>
      </c>
      <c r="E711" s="204" t="s">
        <v>257</v>
      </c>
      <c r="F711" s="205">
        <v>2016</v>
      </c>
      <c r="G711" s="204" t="s">
        <v>7</v>
      </c>
      <c r="H711" s="204" t="s">
        <v>212</v>
      </c>
      <c r="I711" s="206" t="s">
        <v>20</v>
      </c>
      <c r="J711" s="207">
        <v>95682</v>
      </c>
      <c r="K711" s="208">
        <v>1156</v>
      </c>
      <c r="L711" s="207">
        <v>1154.498</v>
      </c>
    </row>
    <row r="712" spans="1:12" s="12" customFormat="1" ht="11.25" customHeight="1">
      <c r="A712" s="204" t="s">
        <v>1551</v>
      </c>
      <c r="B712" s="204" t="s">
        <v>1552</v>
      </c>
      <c r="C712" s="204" t="s">
        <v>23</v>
      </c>
      <c r="D712" s="204" t="s">
        <v>46</v>
      </c>
      <c r="E712" s="204" t="s">
        <v>69</v>
      </c>
      <c r="F712" s="205">
        <v>2016</v>
      </c>
      <c r="G712" s="204" t="s">
        <v>30</v>
      </c>
      <c r="H712" s="204" t="s">
        <v>225</v>
      </c>
      <c r="I712" s="206" t="s">
        <v>20</v>
      </c>
      <c r="J712" s="207">
        <v>8625</v>
      </c>
      <c r="K712" s="208">
        <v>7719</v>
      </c>
      <c r="L712" s="207">
        <v>7718.0050000000001</v>
      </c>
    </row>
    <row r="713" spans="1:12" s="12" customFormat="1" ht="11.25" customHeight="1">
      <c r="A713" s="204" t="s">
        <v>1555</v>
      </c>
      <c r="B713" s="204" t="s">
        <v>1556</v>
      </c>
      <c r="C713" s="204" t="s">
        <v>5</v>
      </c>
      <c r="D713" s="204" t="s">
        <v>257</v>
      </c>
      <c r="E713" s="204" t="s">
        <v>1303</v>
      </c>
      <c r="F713" s="205">
        <v>2016</v>
      </c>
      <c r="G713" s="204" t="s">
        <v>120</v>
      </c>
      <c r="H713" s="204" t="s">
        <v>121</v>
      </c>
      <c r="I713" s="206" t="s">
        <v>20</v>
      </c>
      <c r="J713" s="207">
        <v>11800</v>
      </c>
      <c r="K713" s="208">
        <v>12319</v>
      </c>
      <c r="L713" s="207">
        <v>3572</v>
      </c>
    </row>
    <row r="714" spans="1:12" s="12" customFormat="1">
      <c r="A714" s="204" t="s">
        <v>2017</v>
      </c>
      <c r="B714" s="204" t="s">
        <v>2018</v>
      </c>
      <c r="C714" s="204" t="s">
        <v>15</v>
      </c>
      <c r="D714" s="204" t="s">
        <v>778</v>
      </c>
      <c r="E714" s="204" t="s">
        <v>2019</v>
      </c>
      <c r="F714" s="205">
        <v>2015</v>
      </c>
      <c r="G714" s="204" t="s">
        <v>120</v>
      </c>
      <c r="H714" s="204" t="s">
        <v>121</v>
      </c>
      <c r="I714" s="206" t="s">
        <v>20</v>
      </c>
      <c r="J714" s="207">
        <v>1</v>
      </c>
      <c r="K714" s="210"/>
      <c r="L714" s="207"/>
    </row>
    <row r="715" spans="1:12" s="12" customFormat="1" ht="11.25" customHeight="1">
      <c r="A715" s="204" t="s">
        <v>7440</v>
      </c>
      <c r="B715" s="204" t="s">
        <v>7441</v>
      </c>
      <c r="C715" s="204" t="s">
        <v>5</v>
      </c>
      <c r="D715" s="204" t="s">
        <v>257</v>
      </c>
      <c r="E715" s="204" t="s">
        <v>1628</v>
      </c>
      <c r="F715" s="205">
        <v>2015</v>
      </c>
      <c r="G715" s="204" t="s">
        <v>26</v>
      </c>
      <c r="H715" s="204" t="s">
        <v>109</v>
      </c>
      <c r="I715" s="206" t="s">
        <v>20</v>
      </c>
      <c r="J715" s="207">
        <v>1681734</v>
      </c>
      <c r="K715" s="208">
        <v>1312965</v>
      </c>
      <c r="L715" s="207">
        <v>1312734.4920000001</v>
      </c>
    </row>
    <row r="716" spans="1:12" s="12" customFormat="1" ht="11.25" customHeight="1">
      <c r="A716" s="204" t="s">
        <v>7442</v>
      </c>
      <c r="B716" s="204" t="s">
        <v>7443</v>
      </c>
      <c r="C716" s="204" t="s">
        <v>210</v>
      </c>
      <c r="D716" s="204" t="s">
        <v>342</v>
      </c>
      <c r="E716" s="204" t="s">
        <v>342</v>
      </c>
      <c r="F716" s="205">
        <v>2016</v>
      </c>
      <c r="G716" s="204" t="s">
        <v>120</v>
      </c>
      <c r="H716" s="204" t="s">
        <v>121</v>
      </c>
      <c r="I716" s="206" t="s">
        <v>20</v>
      </c>
      <c r="J716" s="207">
        <v>194336</v>
      </c>
      <c r="K716" s="208">
        <v>193347</v>
      </c>
      <c r="L716" s="207">
        <v>141979.69099999999</v>
      </c>
    </row>
    <row r="717" spans="1:12" s="12" customFormat="1" ht="11.25" customHeight="1">
      <c r="A717" s="204" t="s">
        <v>1559</v>
      </c>
      <c r="B717" s="204" t="s">
        <v>1560</v>
      </c>
      <c r="C717" s="204" t="s">
        <v>5</v>
      </c>
      <c r="D717" s="204" t="s">
        <v>266</v>
      </c>
      <c r="E717" s="204" t="s">
        <v>267</v>
      </c>
      <c r="F717" s="205">
        <v>2016</v>
      </c>
      <c r="G717" s="204" t="s">
        <v>26</v>
      </c>
      <c r="H717" s="204" t="s">
        <v>109</v>
      </c>
      <c r="I717" s="206" t="s">
        <v>20</v>
      </c>
      <c r="J717" s="207">
        <v>39000</v>
      </c>
      <c r="K717" s="210"/>
      <c r="L717" s="207"/>
    </row>
    <row r="718" spans="1:12" s="12" customFormat="1" ht="11.25" customHeight="1">
      <c r="A718" s="204" t="s">
        <v>2020</v>
      </c>
      <c r="B718" s="204" t="s">
        <v>2021</v>
      </c>
      <c r="C718" s="204" t="s">
        <v>5</v>
      </c>
      <c r="D718" s="204" t="s">
        <v>314</v>
      </c>
      <c r="E718" s="204" t="s">
        <v>315</v>
      </c>
      <c r="F718" s="205">
        <v>2016</v>
      </c>
      <c r="G718" s="204" t="s">
        <v>155</v>
      </c>
      <c r="H718" s="204" t="s">
        <v>155</v>
      </c>
      <c r="I718" s="206" t="s">
        <v>20</v>
      </c>
      <c r="J718" s="207">
        <v>452012</v>
      </c>
      <c r="K718" s="208">
        <v>358434</v>
      </c>
      <c r="L718" s="207">
        <v>327211.43199999997</v>
      </c>
    </row>
    <row r="719" spans="1:12" s="12" customFormat="1">
      <c r="A719" s="204" t="s">
        <v>1561</v>
      </c>
      <c r="B719" s="204" t="s">
        <v>1562</v>
      </c>
      <c r="C719" s="204" t="s">
        <v>15</v>
      </c>
      <c r="D719" s="204" t="s">
        <v>42</v>
      </c>
      <c r="E719" s="204"/>
      <c r="F719" s="205">
        <v>2015</v>
      </c>
      <c r="G719" s="204" t="s">
        <v>18</v>
      </c>
      <c r="H719" s="204" t="s">
        <v>19</v>
      </c>
      <c r="I719" s="206" t="s">
        <v>20</v>
      </c>
      <c r="J719" s="207">
        <v>1554001</v>
      </c>
      <c r="K719" s="208">
        <v>353270</v>
      </c>
      <c r="L719" s="207">
        <v>353261.83100000001</v>
      </c>
    </row>
    <row r="720" spans="1:12" s="12" customFormat="1" ht="11.25" customHeight="1">
      <c r="A720" s="204" t="s">
        <v>2022</v>
      </c>
      <c r="B720" s="204" t="s">
        <v>2023</v>
      </c>
      <c r="C720" s="204" t="s">
        <v>195</v>
      </c>
      <c r="D720" s="204" t="s">
        <v>497</v>
      </c>
      <c r="E720" s="204" t="s">
        <v>2024</v>
      </c>
      <c r="F720" s="205">
        <v>2016</v>
      </c>
      <c r="G720" s="204" t="s">
        <v>7</v>
      </c>
      <c r="H720" s="204" t="s">
        <v>14</v>
      </c>
      <c r="I720" s="206" t="s">
        <v>20</v>
      </c>
      <c r="J720" s="207">
        <v>123202</v>
      </c>
      <c r="K720" s="207">
        <v>112230</v>
      </c>
      <c r="L720" s="207">
        <v>112230</v>
      </c>
    </row>
    <row r="721" spans="1:12" s="12" customFormat="1">
      <c r="A721" s="204" t="s">
        <v>7444</v>
      </c>
      <c r="B721" s="204" t="s">
        <v>7445</v>
      </c>
      <c r="C721" s="204" t="s">
        <v>15</v>
      </c>
      <c r="D721" s="204" t="s">
        <v>42</v>
      </c>
      <c r="E721" s="204" t="s">
        <v>686</v>
      </c>
      <c r="F721" s="205">
        <v>2016</v>
      </c>
      <c r="G721" s="204" t="s">
        <v>7</v>
      </c>
      <c r="H721" s="204" t="s">
        <v>212</v>
      </c>
      <c r="I721" s="206" t="s">
        <v>20</v>
      </c>
      <c r="J721" s="207">
        <v>140936</v>
      </c>
      <c r="K721" s="208">
        <v>1000</v>
      </c>
      <c r="L721" s="207"/>
    </row>
    <row r="722" spans="1:12" s="12" customFormat="1">
      <c r="A722" s="204" t="s">
        <v>3149</v>
      </c>
      <c r="B722" s="204" t="s">
        <v>3150</v>
      </c>
      <c r="C722" s="204" t="s">
        <v>210</v>
      </c>
      <c r="D722" s="204" t="s">
        <v>342</v>
      </c>
      <c r="E722" s="204" t="s">
        <v>342</v>
      </c>
      <c r="F722" s="205">
        <v>2015</v>
      </c>
      <c r="G722" s="204" t="s">
        <v>30</v>
      </c>
      <c r="H722" s="204" t="s">
        <v>34</v>
      </c>
      <c r="I722" s="206" t="s">
        <v>20</v>
      </c>
      <c r="J722" s="207">
        <v>701</v>
      </c>
      <c r="K722" s="210"/>
      <c r="L722" s="207"/>
    </row>
    <row r="723" spans="1:12" s="12" customFormat="1" ht="11.25" customHeight="1">
      <c r="A723" s="204" t="s">
        <v>2029</v>
      </c>
      <c r="B723" s="204" t="s">
        <v>2030</v>
      </c>
      <c r="C723" s="204" t="s">
        <v>12</v>
      </c>
      <c r="D723" s="204" t="s">
        <v>13</v>
      </c>
      <c r="E723" s="204" t="s">
        <v>1149</v>
      </c>
      <c r="F723" s="205">
        <v>2016</v>
      </c>
      <c r="G723" s="204" t="s">
        <v>30</v>
      </c>
      <c r="H723" s="204" t="s">
        <v>34</v>
      </c>
      <c r="I723" s="206" t="s">
        <v>9</v>
      </c>
      <c r="J723" s="207">
        <v>74546</v>
      </c>
      <c r="K723" s="210"/>
      <c r="L723" s="207"/>
    </row>
    <row r="724" spans="1:12" s="12" customFormat="1" ht="11.25" customHeight="1">
      <c r="A724" s="204" t="s">
        <v>1563</v>
      </c>
      <c r="B724" s="204" t="s">
        <v>1564</v>
      </c>
      <c r="C724" s="204" t="s">
        <v>5</v>
      </c>
      <c r="D724" s="204" t="s">
        <v>257</v>
      </c>
      <c r="E724" s="204" t="s">
        <v>257</v>
      </c>
      <c r="F724" s="205">
        <v>2016</v>
      </c>
      <c r="G724" s="204" t="s">
        <v>185</v>
      </c>
      <c r="H724" s="204" t="s">
        <v>186</v>
      </c>
      <c r="I724" s="206" t="s">
        <v>20</v>
      </c>
      <c r="J724" s="207">
        <v>216046</v>
      </c>
      <c r="K724" s="208">
        <v>219606</v>
      </c>
      <c r="L724" s="207">
        <v>184318</v>
      </c>
    </row>
    <row r="725" spans="1:12" s="12" customFormat="1" ht="11.25" customHeight="1">
      <c r="A725" s="204" t="s">
        <v>6298</v>
      </c>
      <c r="B725" s="204" t="s">
        <v>6299</v>
      </c>
      <c r="C725" s="204" t="s">
        <v>38</v>
      </c>
      <c r="D725" s="204" t="s">
        <v>39</v>
      </c>
      <c r="E725" s="204"/>
      <c r="F725" s="205">
        <v>2015</v>
      </c>
      <c r="G725" s="204" t="s">
        <v>18</v>
      </c>
      <c r="H725" s="204" t="s">
        <v>41</v>
      </c>
      <c r="I725" s="206" t="s">
        <v>20</v>
      </c>
      <c r="J725" s="207">
        <v>135000</v>
      </c>
      <c r="K725" s="208">
        <v>77182</v>
      </c>
      <c r="L725" s="207">
        <v>77177.569000000003</v>
      </c>
    </row>
    <row r="726" spans="1:12" s="12" customFormat="1" ht="11.25" customHeight="1">
      <c r="A726" s="204" t="s">
        <v>1565</v>
      </c>
      <c r="B726" s="204" t="s">
        <v>1566</v>
      </c>
      <c r="C726" s="204" t="s">
        <v>195</v>
      </c>
      <c r="D726" s="204" t="s">
        <v>196</v>
      </c>
      <c r="E726" s="204" t="s">
        <v>1567</v>
      </c>
      <c r="F726" s="205">
        <v>2016</v>
      </c>
      <c r="G726" s="204" t="s">
        <v>7</v>
      </c>
      <c r="H726" s="204" t="s">
        <v>8</v>
      </c>
      <c r="I726" s="206" t="s">
        <v>20</v>
      </c>
      <c r="J726" s="207">
        <v>1320429</v>
      </c>
      <c r="K726" s="208">
        <v>947101</v>
      </c>
      <c r="L726" s="207">
        <v>947100.03</v>
      </c>
    </row>
    <row r="727" spans="1:12" s="12" customFormat="1" ht="11.25" customHeight="1">
      <c r="A727" s="204" t="s">
        <v>1568</v>
      </c>
      <c r="B727" s="204" t="s">
        <v>10055</v>
      </c>
      <c r="C727" s="204" t="s">
        <v>12</v>
      </c>
      <c r="D727" s="204" t="s">
        <v>80</v>
      </c>
      <c r="E727" s="204" t="s">
        <v>337</v>
      </c>
      <c r="F727" s="205">
        <v>2015</v>
      </c>
      <c r="G727" s="204" t="s">
        <v>18</v>
      </c>
      <c r="H727" s="204" t="s">
        <v>19</v>
      </c>
      <c r="I727" s="206" t="s">
        <v>20</v>
      </c>
      <c r="J727" s="207">
        <v>3060000</v>
      </c>
      <c r="K727" s="208">
        <v>2660000</v>
      </c>
      <c r="L727" s="207">
        <v>2659999</v>
      </c>
    </row>
    <row r="728" spans="1:12" s="12" customFormat="1" ht="11.25" customHeight="1">
      <c r="A728" s="204" t="s">
        <v>7446</v>
      </c>
      <c r="B728" s="204" t="s">
        <v>7447</v>
      </c>
      <c r="C728" s="204" t="s">
        <v>130</v>
      </c>
      <c r="D728" s="204" t="s">
        <v>150</v>
      </c>
      <c r="E728" s="204" t="s">
        <v>154</v>
      </c>
      <c r="F728" s="205">
        <v>2015</v>
      </c>
      <c r="G728" s="204" t="s">
        <v>18</v>
      </c>
      <c r="H728" s="204" t="s">
        <v>19</v>
      </c>
      <c r="I728" s="206" t="s">
        <v>20</v>
      </c>
      <c r="J728" s="207">
        <v>53346</v>
      </c>
      <c r="K728" s="210"/>
      <c r="L728" s="207"/>
    </row>
    <row r="729" spans="1:12" s="12" customFormat="1">
      <c r="A729" s="204" t="s">
        <v>1569</v>
      </c>
      <c r="B729" s="204" t="s">
        <v>1570</v>
      </c>
      <c r="C729" s="204" t="s">
        <v>78</v>
      </c>
      <c r="D729" s="204" t="s">
        <v>79</v>
      </c>
      <c r="E729" s="204" t="s">
        <v>79</v>
      </c>
      <c r="F729" s="205">
        <v>2015</v>
      </c>
      <c r="G729" s="204" t="s">
        <v>18</v>
      </c>
      <c r="H729" s="204" t="s">
        <v>19</v>
      </c>
      <c r="I729" s="206" t="s">
        <v>20</v>
      </c>
      <c r="J729" s="207">
        <v>1358967</v>
      </c>
      <c r="K729" s="208">
        <v>1226123</v>
      </c>
      <c r="L729" s="207">
        <v>1225237.331</v>
      </c>
    </row>
    <row r="730" spans="1:12" s="12" customFormat="1" ht="11.25" customHeight="1">
      <c r="A730" s="204" t="s">
        <v>2044</v>
      </c>
      <c r="B730" s="204" t="s">
        <v>2045</v>
      </c>
      <c r="C730" s="204" t="s">
        <v>15</v>
      </c>
      <c r="D730" s="204" t="s">
        <v>42</v>
      </c>
      <c r="E730" s="204" t="s">
        <v>999</v>
      </c>
      <c r="F730" s="205">
        <v>2016</v>
      </c>
      <c r="G730" s="204" t="s">
        <v>18</v>
      </c>
      <c r="H730" s="204" t="s">
        <v>19</v>
      </c>
      <c r="I730" s="206" t="s">
        <v>20</v>
      </c>
      <c r="J730" s="207">
        <v>1189155</v>
      </c>
      <c r="K730" s="210"/>
      <c r="L730" s="207"/>
    </row>
    <row r="731" spans="1:12" s="12" customFormat="1">
      <c r="A731" s="204" t="s">
        <v>1571</v>
      </c>
      <c r="B731" s="204" t="s">
        <v>1572</v>
      </c>
      <c r="C731" s="204" t="s">
        <v>32</v>
      </c>
      <c r="D731" s="204" t="s">
        <v>33</v>
      </c>
      <c r="E731" s="204" t="s">
        <v>33</v>
      </c>
      <c r="F731" s="205">
        <v>2015</v>
      </c>
      <c r="G731" s="204" t="s">
        <v>30</v>
      </c>
      <c r="H731" s="204" t="s">
        <v>31</v>
      </c>
      <c r="I731" s="206" t="s">
        <v>20</v>
      </c>
      <c r="J731" s="207">
        <v>162442</v>
      </c>
      <c r="K731" s="208">
        <v>62605</v>
      </c>
      <c r="L731" s="207">
        <v>62605.436999999998</v>
      </c>
    </row>
    <row r="732" spans="1:12" s="12" customFormat="1" ht="11.25" customHeight="1">
      <c r="A732" s="204" t="s">
        <v>3157</v>
      </c>
      <c r="B732" s="204" t="s">
        <v>3158</v>
      </c>
      <c r="C732" s="204" t="s">
        <v>38</v>
      </c>
      <c r="D732" s="204" t="s">
        <v>39</v>
      </c>
      <c r="E732" s="204" t="s">
        <v>604</v>
      </c>
      <c r="F732" s="205">
        <v>2015</v>
      </c>
      <c r="G732" s="204" t="s">
        <v>18</v>
      </c>
      <c r="H732" s="204" t="s">
        <v>19</v>
      </c>
      <c r="I732" s="206" t="s">
        <v>20</v>
      </c>
      <c r="J732" s="207">
        <v>95739</v>
      </c>
      <c r="K732" s="208">
        <v>9987</v>
      </c>
      <c r="L732" s="207"/>
    </row>
    <row r="733" spans="1:12" s="12" customFormat="1" ht="11.25" customHeight="1">
      <c r="A733" s="204" t="s">
        <v>1573</v>
      </c>
      <c r="B733" s="204" t="s">
        <v>1574</v>
      </c>
      <c r="C733" s="204" t="s">
        <v>130</v>
      </c>
      <c r="D733" s="204"/>
      <c r="E733" s="204"/>
      <c r="F733" s="205">
        <v>2015</v>
      </c>
      <c r="G733" s="204" t="s">
        <v>18</v>
      </c>
      <c r="H733" s="204" t="s">
        <v>41</v>
      </c>
      <c r="I733" s="206" t="s">
        <v>20</v>
      </c>
      <c r="J733" s="207">
        <v>12000</v>
      </c>
      <c r="K733" s="208">
        <v>10870</v>
      </c>
      <c r="L733" s="207">
        <v>9207.9419999999991</v>
      </c>
    </row>
    <row r="734" spans="1:12" s="12" customFormat="1" ht="11.25" customHeight="1">
      <c r="A734" s="204" t="s">
        <v>1575</v>
      </c>
      <c r="B734" s="204" t="s">
        <v>10892</v>
      </c>
      <c r="C734" s="204" t="s">
        <v>60</v>
      </c>
      <c r="D734" s="204" t="s">
        <v>97</v>
      </c>
      <c r="E734" s="204" t="s">
        <v>230</v>
      </c>
      <c r="F734" s="205">
        <v>2016</v>
      </c>
      <c r="G734" s="204" t="s">
        <v>26</v>
      </c>
      <c r="H734" s="204" t="s">
        <v>109</v>
      </c>
      <c r="I734" s="206" t="s">
        <v>20</v>
      </c>
      <c r="J734" s="207">
        <v>1101062</v>
      </c>
      <c r="K734" s="208">
        <v>2</v>
      </c>
      <c r="L734" s="207"/>
    </row>
    <row r="735" spans="1:12" s="12" customFormat="1" ht="11.25" customHeight="1">
      <c r="A735" s="204" t="s">
        <v>1576</v>
      </c>
      <c r="B735" s="204" t="s">
        <v>1577</v>
      </c>
      <c r="C735" s="204" t="s">
        <v>78</v>
      </c>
      <c r="D735" s="204" t="s">
        <v>79</v>
      </c>
      <c r="E735" s="204" t="s">
        <v>10837</v>
      </c>
      <c r="F735" s="205">
        <v>2015</v>
      </c>
      <c r="G735" s="204" t="s">
        <v>18</v>
      </c>
      <c r="H735" s="204" t="s">
        <v>298</v>
      </c>
      <c r="I735" s="206" t="s">
        <v>20</v>
      </c>
      <c r="J735" s="207">
        <v>361513</v>
      </c>
      <c r="K735" s="208">
        <v>361113</v>
      </c>
      <c r="L735" s="207">
        <v>355011.09499999997</v>
      </c>
    </row>
    <row r="736" spans="1:12" s="12" customFormat="1">
      <c r="A736" s="204" t="s">
        <v>2046</v>
      </c>
      <c r="B736" s="204" t="s">
        <v>2047</v>
      </c>
      <c r="C736" s="204" t="s">
        <v>60</v>
      </c>
      <c r="D736" s="204" t="s">
        <v>97</v>
      </c>
      <c r="E736" s="204" t="s">
        <v>1135</v>
      </c>
      <c r="F736" s="205">
        <v>2016</v>
      </c>
      <c r="G736" s="204" t="s">
        <v>7</v>
      </c>
      <c r="H736" s="204" t="s">
        <v>8</v>
      </c>
      <c r="I736" s="206" t="s">
        <v>35</v>
      </c>
      <c r="J736" s="207">
        <v>674364</v>
      </c>
      <c r="K736" s="210"/>
      <c r="L736" s="207"/>
    </row>
    <row r="737" spans="1:12" s="12" customFormat="1" ht="11.25" customHeight="1">
      <c r="A737" s="204" t="s">
        <v>7448</v>
      </c>
      <c r="B737" s="204" t="s">
        <v>7449</v>
      </c>
      <c r="C737" s="204" t="s">
        <v>5</v>
      </c>
      <c r="D737" s="204" t="s">
        <v>266</v>
      </c>
      <c r="E737" s="204" t="s">
        <v>1543</v>
      </c>
      <c r="F737" s="205">
        <v>2016</v>
      </c>
      <c r="G737" s="204" t="s">
        <v>26</v>
      </c>
      <c r="H737" s="204" t="s">
        <v>109</v>
      </c>
      <c r="I737" s="206" t="s">
        <v>20</v>
      </c>
      <c r="J737" s="207">
        <v>125952</v>
      </c>
      <c r="K737" s="208">
        <v>68700</v>
      </c>
      <c r="L737" s="207">
        <v>68572</v>
      </c>
    </row>
    <row r="738" spans="1:12" s="12" customFormat="1" ht="11.25" customHeight="1">
      <c r="A738" s="204" t="s">
        <v>1578</v>
      </c>
      <c r="B738" s="204" t="s">
        <v>1579</v>
      </c>
      <c r="C738" s="204" t="s">
        <v>5</v>
      </c>
      <c r="D738" s="204" t="s">
        <v>523</v>
      </c>
      <c r="E738" s="204" t="s">
        <v>587</v>
      </c>
      <c r="F738" s="205">
        <v>2015</v>
      </c>
      <c r="G738" s="204" t="s">
        <v>120</v>
      </c>
      <c r="H738" s="204" t="s">
        <v>121</v>
      </c>
      <c r="I738" s="206" t="s">
        <v>20</v>
      </c>
      <c r="J738" s="207">
        <v>852645</v>
      </c>
      <c r="K738" s="208">
        <v>743670</v>
      </c>
      <c r="L738" s="207">
        <v>879403</v>
      </c>
    </row>
    <row r="739" spans="1:12" s="12" customFormat="1" ht="11.25" customHeight="1">
      <c r="A739" s="204" t="s">
        <v>2048</v>
      </c>
      <c r="B739" s="204" t="s">
        <v>2049</v>
      </c>
      <c r="C739" s="204" t="s">
        <v>12</v>
      </c>
      <c r="D739" s="204"/>
      <c r="E739" s="204"/>
      <c r="F739" s="205">
        <v>2015</v>
      </c>
      <c r="G739" s="204" t="s">
        <v>18</v>
      </c>
      <c r="H739" s="204" t="s">
        <v>41</v>
      </c>
      <c r="I739" s="206" t="s">
        <v>20</v>
      </c>
      <c r="J739" s="207">
        <v>276093</v>
      </c>
      <c r="K739" s="210"/>
      <c r="L739" s="207"/>
    </row>
    <row r="740" spans="1:12" s="12" customFormat="1">
      <c r="A740" s="204" t="s">
        <v>3173</v>
      </c>
      <c r="B740" s="204" t="s">
        <v>3174</v>
      </c>
      <c r="C740" s="204" t="s">
        <v>127</v>
      </c>
      <c r="D740" s="204" t="s">
        <v>177</v>
      </c>
      <c r="E740" s="204" t="s">
        <v>178</v>
      </c>
      <c r="F740" s="205">
        <v>2016</v>
      </c>
      <c r="G740" s="204" t="s">
        <v>30</v>
      </c>
      <c r="H740" s="204" t="s">
        <v>34</v>
      </c>
      <c r="I740" s="206" t="s">
        <v>20</v>
      </c>
      <c r="J740" s="207">
        <v>113266</v>
      </c>
      <c r="K740" s="208">
        <v>134250</v>
      </c>
      <c r="L740" s="207">
        <v>112250</v>
      </c>
    </row>
    <row r="741" spans="1:12" s="12" customFormat="1" ht="11.25" customHeight="1">
      <c r="A741" s="204" t="s">
        <v>2050</v>
      </c>
      <c r="B741" s="204" t="s">
        <v>2051</v>
      </c>
      <c r="C741" s="204" t="s">
        <v>32</v>
      </c>
      <c r="D741" s="204" t="s">
        <v>200</v>
      </c>
      <c r="E741" s="204" t="s">
        <v>629</v>
      </c>
      <c r="F741" s="205">
        <v>2015</v>
      </c>
      <c r="G741" s="204" t="s">
        <v>26</v>
      </c>
      <c r="H741" s="204" t="s">
        <v>109</v>
      </c>
      <c r="I741" s="206" t="s">
        <v>20</v>
      </c>
      <c r="J741" s="207">
        <v>74812</v>
      </c>
      <c r="K741" s="208">
        <v>73244</v>
      </c>
      <c r="L741" s="207">
        <v>73242.83</v>
      </c>
    </row>
    <row r="742" spans="1:12" s="12" customFormat="1" ht="11.25" customHeight="1">
      <c r="A742" s="204" t="s">
        <v>1591</v>
      </c>
      <c r="B742" s="204" t="s">
        <v>1592</v>
      </c>
      <c r="C742" s="204" t="s">
        <v>12</v>
      </c>
      <c r="D742" s="204" t="s">
        <v>13</v>
      </c>
      <c r="E742" s="204" t="s">
        <v>13</v>
      </c>
      <c r="F742" s="205">
        <v>2016</v>
      </c>
      <c r="G742" s="204" t="s">
        <v>30</v>
      </c>
      <c r="H742" s="204" t="s">
        <v>34</v>
      </c>
      <c r="I742" s="206" t="s">
        <v>35</v>
      </c>
      <c r="J742" s="207">
        <v>1438</v>
      </c>
      <c r="K742" s="210"/>
      <c r="L742" s="207"/>
    </row>
    <row r="743" spans="1:12" s="12" customFormat="1" ht="11.25" customHeight="1">
      <c r="A743" s="204" t="s">
        <v>1593</v>
      </c>
      <c r="B743" s="204" t="s">
        <v>1594</v>
      </c>
      <c r="C743" s="204" t="s">
        <v>60</v>
      </c>
      <c r="D743" s="204"/>
      <c r="E743" s="204"/>
      <c r="F743" s="205">
        <v>2015</v>
      </c>
      <c r="G743" s="204" t="s">
        <v>185</v>
      </c>
      <c r="H743" s="204" t="s">
        <v>186</v>
      </c>
      <c r="I743" s="206" t="s">
        <v>20</v>
      </c>
      <c r="J743" s="207">
        <v>152980</v>
      </c>
      <c r="K743" s="208">
        <v>16692</v>
      </c>
      <c r="L743" s="207">
        <v>14000</v>
      </c>
    </row>
    <row r="744" spans="1:12" s="12" customFormat="1" ht="11.25" customHeight="1">
      <c r="A744" s="204" t="s">
        <v>7450</v>
      </c>
      <c r="B744" s="204" t="s">
        <v>7451</v>
      </c>
      <c r="C744" s="204" t="s">
        <v>60</v>
      </c>
      <c r="D744" s="204" t="s">
        <v>61</v>
      </c>
      <c r="E744" s="204" t="s">
        <v>1340</v>
      </c>
      <c r="F744" s="205">
        <v>2016</v>
      </c>
      <c r="G744" s="204" t="s">
        <v>18</v>
      </c>
      <c r="H744" s="204" t="s">
        <v>41</v>
      </c>
      <c r="I744" s="206" t="s">
        <v>20</v>
      </c>
      <c r="J744" s="207">
        <v>69007</v>
      </c>
      <c r="K744" s="210"/>
      <c r="L744" s="207"/>
    </row>
    <row r="745" spans="1:12" s="12" customFormat="1">
      <c r="A745" s="204" t="s">
        <v>7452</v>
      </c>
      <c r="B745" s="204" t="s">
        <v>7453</v>
      </c>
      <c r="C745" s="204" t="s">
        <v>60</v>
      </c>
      <c r="D745" s="204" t="s">
        <v>61</v>
      </c>
      <c r="E745" s="204" t="s">
        <v>131</v>
      </c>
      <c r="F745" s="205">
        <v>2015</v>
      </c>
      <c r="G745" s="204" t="s">
        <v>120</v>
      </c>
      <c r="H745" s="204" t="s">
        <v>121</v>
      </c>
      <c r="I745" s="206" t="s">
        <v>20</v>
      </c>
      <c r="J745" s="207">
        <v>643555</v>
      </c>
      <c r="K745" s="208">
        <v>650091</v>
      </c>
      <c r="L745" s="207">
        <v>649899.12800000003</v>
      </c>
    </row>
    <row r="746" spans="1:12" s="12" customFormat="1" ht="11.25" customHeight="1">
      <c r="A746" s="204" t="s">
        <v>7454</v>
      </c>
      <c r="B746" s="204" t="s">
        <v>7455</v>
      </c>
      <c r="C746" s="204" t="s">
        <v>60</v>
      </c>
      <c r="D746" s="204" t="s">
        <v>61</v>
      </c>
      <c r="E746" s="204" t="s">
        <v>962</v>
      </c>
      <c r="F746" s="205">
        <v>2016</v>
      </c>
      <c r="G746" s="204" t="s">
        <v>120</v>
      </c>
      <c r="H746" s="204" t="s">
        <v>121</v>
      </c>
      <c r="I746" s="206" t="s">
        <v>20</v>
      </c>
      <c r="J746" s="207">
        <v>205352</v>
      </c>
      <c r="K746" s="208">
        <v>214387</v>
      </c>
      <c r="L746" s="207">
        <v>214376.91</v>
      </c>
    </row>
    <row r="747" spans="1:12" s="12" customFormat="1" ht="11.25" customHeight="1">
      <c r="A747" s="204" t="s">
        <v>312</v>
      </c>
      <c r="B747" s="204" t="s">
        <v>313</v>
      </c>
      <c r="C747" s="204" t="s">
        <v>5</v>
      </c>
      <c r="D747" s="204" t="s">
        <v>314</v>
      </c>
      <c r="E747" s="204" t="s">
        <v>315</v>
      </c>
      <c r="F747" s="205">
        <v>2015</v>
      </c>
      <c r="G747" s="204" t="s">
        <v>185</v>
      </c>
      <c r="H747" s="204" t="s">
        <v>186</v>
      </c>
      <c r="I747" s="206" t="s">
        <v>20</v>
      </c>
      <c r="J747" s="207">
        <v>1255006</v>
      </c>
      <c r="K747" s="208">
        <v>1302896</v>
      </c>
      <c r="L747" s="207">
        <v>1227320.3049999999</v>
      </c>
    </row>
    <row r="748" spans="1:12" s="12" customFormat="1" ht="11.25" customHeight="1">
      <c r="A748" s="204" t="s">
        <v>1598</v>
      </c>
      <c r="B748" s="204" t="s">
        <v>1599</v>
      </c>
      <c r="C748" s="204" t="s">
        <v>12</v>
      </c>
      <c r="D748" s="204" t="s">
        <v>80</v>
      </c>
      <c r="E748" s="204" t="s">
        <v>1597</v>
      </c>
      <c r="F748" s="205">
        <v>2016</v>
      </c>
      <c r="G748" s="204" t="s">
        <v>48</v>
      </c>
      <c r="H748" s="204" t="s">
        <v>420</v>
      </c>
      <c r="I748" s="206" t="s">
        <v>20</v>
      </c>
      <c r="J748" s="207">
        <v>3448</v>
      </c>
      <c r="K748" s="208">
        <v>2</v>
      </c>
      <c r="L748" s="207"/>
    </row>
    <row r="749" spans="1:12" s="12" customFormat="1">
      <c r="A749" s="204" t="s">
        <v>10273</v>
      </c>
      <c r="B749" s="204" t="s">
        <v>10274</v>
      </c>
      <c r="C749" s="204" t="s">
        <v>15</v>
      </c>
      <c r="D749" s="204" t="s">
        <v>42</v>
      </c>
      <c r="E749" s="204" t="s">
        <v>800</v>
      </c>
      <c r="F749" s="205">
        <v>2016</v>
      </c>
      <c r="G749" s="204" t="s">
        <v>120</v>
      </c>
      <c r="H749" s="204" t="s">
        <v>121</v>
      </c>
      <c r="I749" s="206" t="s">
        <v>20</v>
      </c>
      <c r="J749" s="207">
        <v>10425</v>
      </c>
      <c r="K749" s="208">
        <v>5455</v>
      </c>
      <c r="L749" s="207">
        <v>5169.4179999999997</v>
      </c>
    </row>
    <row r="750" spans="1:12" s="12" customFormat="1" ht="11.25" customHeight="1">
      <c r="A750" s="204" t="s">
        <v>2056</v>
      </c>
      <c r="B750" s="204" t="s">
        <v>2057</v>
      </c>
      <c r="C750" s="204" t="s">
        <v>195</v>
      </c>
      <c r="D750" s="204" t="s">
        <v>497</v>
      </c>
      <c r="E750" s="204" t="s">
        <v>2058</v>
      </c>
      <c r="F750" s="205">
        <v>2016</v>
      </c>
      <c r="G750" s="204" t="s">
        <v>26</v>
      </c>
      <c r="H750" s="204" t="s">
        <v>168</v>
      </c>
      <c r="I750" s="206" t="s">
        <v>20</v>
      </c>
      <c r="J750" s="207">
        <v>929753</v>
      </c>
      <c r="K750" s="208">
        <v>1047</v>
      </c>
      <c r="L750" s="207"/>
    </row>
    <row r="751" spans="1:12" s="12" customFormat="1">
      <c r="A751" s="204" t="s">
        <v>7456</v>
      </c>
      <c r="B751" s="204" t="s">
        <v>10893</v>
      </c>
      <c r="C751" s="204" t="s">
        <v>15</v>
      </c>
      <c r="D751" s="204" t="s">
        <v>42</v>
      </c>
      <c r="E751" s="204" t="s">
        <v>4520</v>
      </c>
      <c r="F751" s="205">
        <v>2016</v>
      </c>
      <c r="G751" s="204" t="s">
        <v>120</v>
      </c>
      <c r="H751" s="204" t="s">
        <v>121</v>
      </c>
      <c r="I751" s="206" t="s">
        <v>20</v>
      </c>
      <c r="J751" s="207">
        <v>23002</v>
      </c>
      <c r="K751" s="210"/>
      <c r="L751" s="207"/>
    </row>
    <row r="752" spans="1:12" s="12" customFormat="1" ht="11.25" customHeight="1">
      <c r="A752" s="204" t="s">
        <v>1602</v>
      </c>
      <c r="B752" s="204" t="s">
        <v>1603</v>
      </c>
      <c r="C752" s="204" t="s">
        <v>130</v>
      </c>
      <c r="D752" s="204" t="s">
        <v>134</v>
      </c>
      <c r="E752" s="204" t="s">
        <v>261</v>
      </c>
      <c r="F752" s="205">
        <v>2016</v>
      </c>
      <c r="G752" s="204" t="s">
        <v>18</v>
      </c>
      <c r="H752" s="204" t="s">
        <v>19</v>
      </c>
      <c r="I752" s="206" t="s">
        <v>20</v>
      </c>
      <c r="J752" s="207">
        <v>40000</v>
      </c>
      <c r="K752" s="208">
        <v>37194</v>
      </c>
      <c r="L752" s="207">
        <v>37194</v>
      </c>
    </row>
    <row r="753" spans="1:12" s="12" customFormat="1" ht="11.25" customHeight="1">
      <c r="A753" s="204" t="s">
        <v>1604</v>
      </c>
      <c r="B753" s="204" t="s">
        <v>1605</v>
      </c>
      <c r="C753" s="204" t="s">
        <v>78</v>
      </c>
      <c r="D753" s="204" t="s">
        <v>79</v>
      </c>
      <c r="E753" s="204" t="s">
        <v>10846</v>
      </c>
      <c r="F753" s="205">
        <v>2016</v>
      </c>
      <c r="G753" s="204" t="s">
        <v>30</v>
      </c>
      <c r="H753" s="204" t="s">
        <v>225</v>
      </c>
      <c r="I753" s="206" t="s">
        <v>20</v>
      </c>
      <c r="J753" s="207">
        <v>9752</v>
      </c>
      <c r="K753" s="208">
        <v>9751</v>
      </c>
      <c r="L753" s="207">
        <v>9750.6589999999997</v>
      </c>
    </row>
    <row r="754" spans="1:12" s="12" customFormat="1" ht="11.25" customHeight="1">
      <c r="A754" s="204" t="s">
        <v>1606</v>
      </c>
      <c r="B754" s="204" t="s">
        <v>1607</v>
      </c>
      <c r="C754" s="204" t="s">
        <v>78</v>
      </c>
      <c r="D754" s="204" t="s">
        <v>320</v>
      </c>
      <c r="E754" s="204" t="s">
        <v>10781</v>
      </c>
      <c r="F754" s="205">
        <v>2016</v>
      </c>
      <c r="G754" s="204" t="s">
        <v>30</v>
      </c>
      <c r="H754" s="204" t="s">
        <v>225</v>
      </c>
      <c r="I754" s="206" t="s">
        <v>20</v>
      </c>
      <c r="J754" s="207">
        <v>14500</v>
      </c>
      <c r="K754" s="208">
        <v>14500</v>
      </c>
      <c r="L754" s="207">
        <v>14500</v>
      </c>
    </row>
    <row r="755" spans="1:12" s="12" customFormat="1">
      <c r="A755" s="204" t="s">
        <v>316</v>
      </c>
      <c r="B755" s="204" t="s">
        <v>317</v>
      </c>
      <c r="C755" s="204" t="s">
        <v>32</v>
      </c>
      <c r="D755" s="204"/>
      <c r="E755" s="204"/>
      <c r="F755" s="205">
        <v>2015</v>
      </c>
      <c r="G755" s="204" t="s">
        <v>18</v>
      </c>
      <c r="H755" s="204" t="s">
        <v>41</v>
      </c>
      <c r="I755" s="206" t="s">
        <v>20</v>
      </c>
      <c r="J755" s="207">
        <v>150000</v>
      </c>
      <c r="K755" s="208">
        <v>127000</v>
      </c>
      <c r="L755" s="207">
        <v>126976.76700000001</v>
      </c>
    </row>
    <row r="756" spans="1:12" s="12" customFormat="1" ht="11.25" customHeight="1">
      <c r="A756" s="204" t="s">
        <v>3177</v>
      </c>
      <c r="B756" s="204" t="s">
        <v>3178</v>
      </c>
      <c r="C756" s="204" t="s">
        <v>127</v>
      </c>
      <c r="D756" s="204" t="s">
        <v>463</v>
      </c>
      <c r="E756" s="204" t="s">
        <v>463</v>
      </c>
      <c r="F756" s="205">
        <v>2015</v>
      </c>
      <c r="G756" s="204" t="s">
        <v>30</v>
      </c>
      <c r="H756" s="204" t="s">
        <v>225</v>
      </c>
      <c r="I756" s="206" t="s">
        <v>20</v>
      </c>
      <c r="J756" s="207">
        <v>1567882</v>
      </c>
      <c r="K756" s="208">
        <v>511544</v>
      </c>
      <c r="L756" s="207"/>
    </row>
    <row r="757" spans="1:12" s="12" customFormat="1" ht="11.25" customHeight="1">
      <c r="A757" s="204" t="s">
        <v>2059</v>
      </c>
      <c r="B757" s="204" t="s">
        <v>10894</v>
      </c>
      <c r="C757" s="204" t="s">
        <v>5</v>
      </c>
      <c r="D757" s="204" t="s">
        <v>266</v>
      </c>
      <c r="E757" s="204" t="s">
        <v>567</v>
      </c>
      <c r="F757" s="205">
        <v>2016</v>
      </c>
      <c r="G757" s="204" t="s">
        <v>120</v>
      </c>
      <c r="H757" s="204" t="s">
        <v>121</v>
      </c>
      <c r="I757" s="206" t="s">
        <v>35</v>
      </c>
      <c r="J757" s="207">
        <v>108527</v>
      </c>
      <c r="K757" s="210"/>
      <c r="L757" s="207"/>
    </row>
    <row r="758" spans="1:12" s="12" customFormat="1" ht="11.25" customHeight="1">
      <c r="A758" s="204" t="s">
        <v>1608</v>
      </c>
      <c r="B758" s="204" t="s">
        <v>1609</v>
      </c>
      <c r="C758" s="204" t="s">
        <v>78</v>
      </c>
      <c r="D758" s="204" t="s">
        <v>79</v>
      </c>
      <c r="E758" s="204" t="s">
        <v>79</v>
      </c>
      <c r="F758" s="205">
        <v>2016</v>
      </c>
      <c r="G758" s="204" t="s">
        <v>18</v>
      </c>
      <c r="H758" s="204" t="s">
        <v>41</v>
      </c>
      <c r="I758" s="206" t="s">
        <v>20</v>
      </c>
      <c r="J758" s="207">
        <v>5772120</v>
      </c>
      <c r="K758" s="208">
        <v>4555395</v>
      </c>
      <c r="L758" s="207">
        <v>4449054.1270000003</v>
      </c>
    </row>
    <row r="759" spans="1:12" s="12" customFormat="1">
      <c r="A759" s="204" t="s">
        <v>1610</v>
      </c>
      <c r="B759" s="204" t="s">
        <v>1611</v>
      </c>
      <c r="C759" s="204" t="s">
        <v>130</v>
      </c>
      <c r="D759" s="204" t="s">
        <v>150</v>
      </c>
      <c r="E759" s="204" t="s">
        <v>154</v>
      </c>
      <c r="F759" s="205">
        <v>2015</v>
      </c>
      <c r="G759" s="204" t="s">
        <v>18</v>
      </c>
      <c r="H759" s="204" t="s">
        <v>19</v>
      </c>
      <c r="I759" s="206" t="s">
        <v>20</v>
      </c>
      <c r="J759" s="207">
        <v>151758</v>
      </c>
      <c r="K759" s="208">
        <v>86490</v>
      </c>
      <c r="L759" s="207">
        <v>86490</v>
      </c>
    </row>
    <row r="760" spans="1:12" s="12" customFormat="1" ht="11.25" customHeight="1">
      <c r="A760" s="204" t="s">
        <v>1612</v>
      </c>
      <c r="B760" s="204" t="s">
        <v>1613</v>
      </c>
      <c r="C760" s="204" t="s">
        <v>5</v>
      </c>
      <c r="D760" s="204" t="s">
        <v>257</v>
      </c>
      <c r="E760" s="204" t="s">
        <v>257</v>
      </c>
      <c r="F760" s="205">
        <v>2015</v>
      </c>
      <c r="G760" s="204" t="s">
        <v>18</v>
      </c>
      <c r="H760" s="204" t="s">
        <v>19</v>
      </c>
      <c r="I760" s="206" t="s">
        <v>20</v>
      </c>
      <c r="J760" s="207">
        <v>295498</v>
      </c>
      <c r="K760" s="208">
        <v>340424</v>
      </c>
      <c r="L760" s="207">
        <v>333083.88199999998</v>
      </c>
    </row>
    <row r="761" spans="1:12" s="12" customFormat="1" ht="11.25" customHeight="1">
      <c r="A761" s="204" t="s">
        <v>1614</v>
      </c>
      <c r="B761" s="204" t="s">
        <v>1615</v>
      </c>
      <c r="C761" s="204" t="s">
        <v>210</v>
      </c>
      <c r="D761" s="204" t="s">
        <v>219</v>
      </c>
      <c r="E761" s="204" t="s">
        <v>219</v>
      </c>
      <c r="F761" s="205">
        <v>2016</v>
      </c>
      <c r="G761" s="204" t="s">
        <v>18</v>
      </c>
      <c r="H761" s="204" t="s">
        <v>19</v>
      </c>
      <c r="I761" s="206" t="s">
        <v>20</v>
      </c>
      <c r="J761" s="207">
        <v>1014</v>
      </c>
      <c r="K761" s="208">
        <v>12975</v>
      </c>
      <c r="L761" s="207">
        <v>1013</v>
      </c>
    </row>
    <row r="762" spans="1:12" s="12" customFormat="1" ht="11.25" customHeight="1">
      <c r="A762" s="204" t="s">
        <v>3179</v>
      </c>
      <c r="B762" s="204" t="s">
        <v>3180</v>
      </c>
      <c r="C762" s="204" t="s">
        <v>38</v>
      </c>
      <c r="D762" s="204" t="s">
        <v>73</v>
      </c>
      <c r="E762" s="204" t="s">
        <v>756</v>
      </c>
      <c r="F762" s="205">
        <v>2015</v>
      </c>
      <c r="G762" s="204" t="s">
        <v>18</v>
      </c>
      <c r="H762" s="204" t="s">
        <v>19</v>
      </c>
      <c r="I762" s="206" t="s">
        <v>20</v>
      </c>
      <c r="J762" s="207">
        <v>364855</v>
      </c>
      <c r="K762" s="207">
        <v>141428</v>
      </c>
      <c r="L762" s="207">
        <v>89408</v>
      </c>
    </row>
    <row r="763" spans="1:12" s="12" customFormat="1">
      <c r="A763" s="204" t="s">
        <v>1618</v>
      </c>
      <c r="B763" s="204" t="s">
        <v>1619</v>
      </c>
      <c r="C763" s="204" t="s">
        <v>145</v>
      </c>
      <c r="D763" s="204" t="s">
        <v>415</v>
      </c>
      <c r="E763" s="204"/>
      <c r="F763" s="205">
        <v>2015</v>
      </c>
      <c r="G763" s="204" t="s">
        <v>18</v>
      </c>
      <c r="H763" s="204" t="s">
        <v>298</v>
      </c>
      <c r="I763" s="206" t="s">
        <v>20</v>
      </c>
      <c r="J763" s="207">
        <v>1607920</v>
      </c>
      <c r="K763" s="208">
        <v>1607920</v>
      </c>
      <c r="L763" s="207">
        <v>1607785</v>
      </c>
    </row>
    <row r="764" spans="1:12" s="12" customFormat="1" ht="11.25" customHeight="1">
      <c r="A764" s="204" t="s">
        <v>1620</v>
      </c>
      <c r="B764" s="204" t="s">
        <v>1621</v>
      </c>
      <c r="C764" s="204" t="s">
        <v>78</v>
      </c>
      <c r="D764" s="204" t="s">
        <v>320</v>
      </c>
      <c r="E764" s="204" t="s">
        <v>10895</v>
      </c>
      <c r="F764" s="205">
        <v>2016</v>
      </c>
      <c r="G764" s="204" t="s">
        <v>120</v>
      </c>
      <c r="H764" s="204" t="s">
        <v>121</v>
      </c>
      <c r="I764" s="206" t="s">
        <v>20</v>
      </c>
      <c r="J764" s="207">
        <v>114971</v>
      </c>
      <c r="K764" s="208">
        <v>10474</v>
      </c>
      <c r="L764" s="207">
        <v>474</v>
      </c>
    </row>
    <row r="765" spans="1:12" s="12" customFormat="1" ht="11.25" customHeight="1">
      <c r="A765" s="204" t="s">
        <v>1622</v>
      </c>
      <c r="B765" s="204" t="s">
        <v>1623</v>
      </c>
      <c r="C765" s="204" t="s">
        <v>38</v>
      </c>
      <c r="D765" s="204"/>
      <c r="E765" s="204"/>
      <c r="F765" s="205">
        <v>2015</v>
      </c>
      <c r="G765" s="204" t="s">
        <v>18</v>
      </c>
      <c r="H765" s="204" t="s">
        <v>41</v>
      </c>
      <c r="I765" s="206" t="s">
        <v>20</v>
      </c>
      <c r="J765" s="207">
        <v>51070</v>
      </c>
      <c r="K765" s="208">
        <v>8880</v>
      </c>
      <c r="L765" s="207">
        <v>8871.3230000000003</v>
      </c>
    </row>
    <row r="766" spans="1:12" s="12" customFormat="1">
      <c r="A766" s="204" t="s">
        <v>2060</v>
      </c>
      <c r="B766" s="204" t="s">
        <v>2061</v>
      </c>
      <c r="C766" s="204" t="s">
        <v>127</v>
      </c>
      <c r="D766" s="204" t="s">
        <v>177</v>
      </c>
      <c r="E766" s="204" t="s">
        <v>1703</v>
      </c>
      <c r="F766" s="205">
        <v>2015</v>
      </c>
      <c r="G766" s="204" t="s">
        <v>18</v>
      </c>
      <c r="H766" s="204" t="s">
        <v>41</v>
      </c>
      <c r="I766" s="206" t="s">
        <v>20</v>
      </c>
      <c r="J766" s="207">
        <v>12000</v>
      </c>
      <c r="K766" s="210"/>
      <c r="L766" s="207"/>
    </row>
    <row r="767" spans="1:12" s="12" customFormat="1" ht="11.25" customHeight="1">
      <c r="A767" s="204" t="s">
        <v>10058</v>
      </c>
      <c r="B767" s="204" t="s">
        <v>10059</v>
      </c>
      <c r="C767" s="204" t="s">
        <v>12</v>
      </c>
      <c r="D767" s="204" t="s">
        <v>321</v>
      </c>
      <c r="E767" s="204" t="s">
        <v>1164</v>
      </c>
      <c r="F767" s="205">
        <v>2015</v>
      </c>
      <c r="G767" s="204" t="s">
        <v>242</v>
      </c>
      <c r="H767" s="204" t="s">
        <v>1762</v>
      </c>
      <c r="I767" s="206" t="s">
        <v>20</v>
      </c>
      <c r="J767" s="207">
        <v>109172</v>
      </c>
      <c r="K767" s="208">
        <v>109100</v>
      </c>
      <c r="L767" s="207">
        <v>108630.202</v>
      </c>
    </row>
    <row r="768" spans="1:12" s="12" customFormat="1" ht="11.25" customHeight="1">
      <c r="A768" s="204" t="s">
        <v>1624</v>
      </c>
      <c r="B768" s="204" t="s">
        <v>1625</v>
      </c>
      <c r="C768" s="204" t="s">
        <v>130</v>
      </c>
      <c r="D768" s="204" t="s">
        <v>150</v>
      </c>
      <c r="E768" s="204" t="s">
        <v>181</v>
      </c>
      <c r="F768" s="205">
        <v>2015</v>
      </c>
      <c r="G768" s="204" t="s">
        <v>242</v>
      </c>
      <c r="H768" s="204" t="s">
        <v>243</v>
      </c>
      <c r="I768" s="206" t="s">
        <v>20</v>
      </c>
      <c r="J768" s="207">
        <v>657610</v>
      </c>
      <c r="K768" s="208">
        <v>657610</v>
      </c>
      <c r="L768" s="207">
        <v>634408.36499999999</v>
      </c>
    </row>
    <row r="769" spans="1:12" s="12" customFormat="1" ht="11.25" customHeight="1">
      <c r="A769" s="204" t="s">
        <v>6327</v>
      </c>
      <c r="B769" s="204" t="s">
        <v>6328</v>
      </c>
      <c r="C769" s="204" t="s">
        <v>145</v>
      </c>
      <c r="D769" s="204" t="s">
        <v>310</v>
      </c>
      <c r="E769" s="204" t="s">
        <v>311</v>
      </c>
      <c r="F769" s="205">
        <v>2015</v>
      </c>
      <c r="G769" s="204" t="s">
        <v>18</v>
      </c>
      <c r="H769" s="204" t="s">
        <v>383</v>
      </c>
      <c r="I769" s="206" t="s">
        <v>20</v>
      </c>
      <c r="J769" s="207">
        <v>4091461</v>
      </c>
      <c r="K769" s="208">
        <v>3655238</v>
      </c>
      <c r="L769" s="207">
        <v>3578332.0279999999</v>
      </c>
    </row>
    <row r="770" spans="1:12" s="12" customFormat="1" ht="11.25" customHeight="1">
      <c r="A770" s="204" t="s">
        <v>6609</v>
      </c>
      <c r="B770" s="204" t="s">
        <v>6610</v>
      </c>
      <c r="C770" s="204" t="s">
        <v>78</v>
      </c>
      <c r="D770" s="204"/>
      <c r="E770" s="204"/>
      <c r="F770" s="205">
        <v>2015</v>
      </c>
      <c r="G770" s="204" t="s">
        <v>18</v>
      </c>
      <c r="H770" s="204" t="s">
        <v>41</v>
      </c>
      <c r="I770" s="206" t="s">
        <v>20</v>
      </c>
      <c r="J770" s="207">
        <v>1905350</v>
      </c>
      <c r="K770" s="208">
        <v>648200</v>
      </c>
      <c r="L770" s="207">
        <v>497483.27899999998</v>
      </c>
    </row>
    <row r="771" spans="1:12" s="12" customFormat="1">
      <c r="A771" s="204" t="s">
        <v>2064</v>
      </c>
      <c r="B771" s="204" t="s">
        <v>2065</v>
      </c>
      <c r="C771" s="204" t="s">
        <v>12</v>
      </c>
      <c r="D771" s="204"/>
      <c r="E771" s="204"/>
      <c r="F771" s="205">
        <v>2016</v>
      </c>
      <c r="G771" s="204" t="s">
        <v>18</v>
      </c>
      <c r="H771" s="204" t="s">
        <v>41</v>
      </c>
      <c r="I771" s="206" t="s">
        <v>20</v>
      </c>
      <c r="J771" s="207">
        <v>11411111</v>
      </c>
      <c r="K771" s="208">
        <v>7536064</v>
      </c>
      <c r="L771" s="207">
        <v>7536055</v>
      </c>
    </row>
    <row r="772" spans="1:12" s="12" customFormat="1">
      <c r="A772" s="204" t="s">
        <v>1629</v>
      </c>
      <c r="B772" s="204" t="s">
        <v>1630</v>
      </c>
      <c r="C772" s="204" t="s">
        <v>12</v>
      </c>
      <c r="D772" s="204"/>
      <c r="E772" s="204"/>
      <c r="F772" s="205">
        <v>2016</v>
      </c>
      <c r="G772" s="204" t="s">
        <v>18</v>
      </c>
      <c r="H772" s="204" t="s">
        <v>41</v>
      </c>
      <c r="I772" s="206" t="s">
        <v>9</v>
      </c>
      <c r="J772" s="207">
        <v>141000</v>
      </c>
      <c r="K772" s="208">
        <v>137000</v>
      </c>
      <c r="L772" s="207">
        <v>126478.099</v>
      </c>
    </row>
    <row r="773" spans="1:12" s="12" customFormat="1">
      <c r="A773" s="204" t="s">
        <v>7457</v>
      </c>
      <c r="B773" s="204" t="s">
        <v>7458</v>
      </c>
      <c r="C773" s="204" t="s">
        <v>195</v>
      </c>
      <c r="D773" s="204" t="s">
        <v>528</v>
      </c>
      <c r="E773" s="204" t="s">
        <v>3291</v>
      </c>
      <c r="F773" s="205">
        <v>2016</v>
      </c>
      <c r="G773" s="204" t="s">
        <v>26</v>
      </c>
      <c r="H773" s="204" t="s">
        <v>109</v>
      </c>
      <c r="I773" s="206" t="s">
        <v>20</v>
      </c>
      <c r="J773" s="207">
        <v>1483080</v>
      </c>
      <c r="K773" s="210"/>
      <c r="L773" s="207"/>
    </row>
    <row r="774" spans="1:12" s="12" customFormat="1" ht="11.25" customHeight="1">
      <c r="A774" s="204" t="s">
        <v>7459</v>
      </c>
      <c r="B774" s="204" t="s">
        <v>7460</v>
      </c>
      <c r="C774" s="204" t="s">
        <v>5</v>
      </c>
      <c r="D774" s="204" t="s">
        <v>314</v>
      </c>
      <c r="E774" s="204" t="s">
        <v>315</v>
      </c>
      <c r="F774" s="205">
        <v>2016</v>
      </c>
      <c r="G774" s="204" t="s">
        <v>18</v>
      </c>
      <c r="H774" s="204" t="s">
        <v>19</v>
      </c>
      <c r="I774" s="206" t="s">
        <v>20</v>
      </c>
      <c r="J774" s="207">
        <v>412028</v>
      </c>
      <c r="K774" s="208">
        <v>356500</v>
      </c>
      <c r="L774" s="207">
        <v>355729.19400000002</v>
      </c>
    </row>
    <row r="775" spans="1:12" s="12" customFormat="1" ht="11.25" customHeight="1">
      <c r="A775" s="204" t="s">
        <v>1631</v>
      </c>
      <c r="B775" s="204" t="s">
        <v>1632</v>
      </c>
      <c r="C775" s="204" t="s">
        <v>78</v>
      </c>
      <c r="D775" s="204" t="s">
        <v>79</v>
      </c>
      <c r="E775" s="204" t="s">
        <v>79</v>
      </c>
      <c r="F775" s="205">
        <v>2016</v>
      </c>
      <c r="G775" s="204" t="s">
        <v>120</v>
      </c>
      <c r="H775" s="204" t="s">
        <v>121</v>
      </c>
      <c r="I775" s="206" t="s">
        <v>20</v>
      </c>
      <c r="J775" s="207">
        <v>4860</v>
      </c>
      <c r="K775" s="210"/>
      <c r="L775" s="207"/>
    </row>
    <row r="776" spans="1:12" s="12" customFormat="1" ht="11.25" customHeight="1">
      <c r="A776" s="204" t="s">
        <v>10896</v>
      </c>
      <c r="B776" s="204" t="s">
        <v>10897</v>
      </c>
      <c r="C776" s="204" t="s">
        <v>78</v>
      </c>
      <c r="D776" s="204" t="s">
        <v>79</v>
      </c>
      <c r="E776" s="204" t="s">
        <v>10846</v>
      </c>
      <c r="F776" s="205">
        <v>2016</v>
      </c>
      <c r="G776" s="204" t="s">
        <v>30</v>
      </c>
      <c r="H776" s="204" t="s">
        <v>34</v>
      </c>
      <c r="I776" s="206" t="s">
        <v>20</v>
      </c>
      <c r="J776" s="207">
        <v>860166</v>
      </c>
      <c r="K776" s="208">
        <v>3</v>
      </c>
      <c r="L776" s="207"/>
    </row>
    <row r="777" spans="1:12" s="12" customFormat="1" ht="11.25" customHeight="1">
      <c r="A777" s="204" t="s">
        <v>2071</v>
      </c>
      <c r="B777" s="204" t="s">
        <v>2072</v>
      </c>
      <c r="C777" s="204" t="s">
        <v>38</v>
      </c>
      <c r="D777" s="204" t="s">
        <v>66</v>
      </c>
      <c r="E777" s="204" t="s">
        <v>1787</v>
      </c>
      <c r="F777" s="205">
        <v>2016</v>
      </c>
      <c r="G777" s="204" t="s">
        <v>7</v>
      </c>
      <c r="H777" s="204" t="s">
        <v>8</v>
      </c>
      <c r="I777" s="206" t="s">
        <v>20</v>
      </c>
      <c r="J777" s="207">
        <v>609921</v>
      </c>
      <c r="K777" s="208">
        <v>1072</v>
      </c>
      <c r="L777" s="207"/>
    </row>
    <row r="778" spans="1:12" s="12" customFormat="1">
      <c r="A778" s="204" t="s">
        <v>1637</v>
      </c>
      <c r="B778" s="204" t="s">
        <v>1638</v>
      </c>
      <c r="C778" s="204" t="s">
        <v>130</v>
      </c>
      <c r="D778" s="204" t="s">
        <v>134</v>
      </c>
      <c r="E778" s="204" t="s">
        <v>261</v>
      </c>
      <c r="F778" s="205">
        <v>2016</v>
      </c>
      <c r="G778" s="204" t="s">
        <v>30</v>
      </c>
      <c r="H778" s="204" t="s">
        <v>34</v>
      </c>
      <c r="I778" s="206" t="s">
        <v>20</v>
      </c>
      <c r="J778" s="207">
        <v>1021</v>
      </c>
      <c r="K778" s="210"/>
      <c r="L778" s="207"/>
    </row>
    <row r="779" spans="1:12" s="12" customFormat="1" ht="11.25" customHeight="1">
      <c r="A779" s="204" t="s">
        <v>2079</v>
      </c>
      <c r="B779" s="204" t="s">
        <v>2080</v>
      </c>
      <c r="C779" s="204" t="s">
        <v>60</v>
      </c>
      <c r="D779" s="204" t="s">
        <v>97</v>
      </c>
      <c r="E779" s="204" t="s">
        <v>651</v>
      </c>
      <c r="F779" s="205">
        <v>2015</v>
      </c>
      <c r="G779" s="204" t="s">
        <v>7</v>
      </c>
      <c r="H779" s="204" t="s">
        <v>1457</v>
      </c>
      <c r="I779" s="206" t="s">
        <v>20</v>
      </c>
      <c r="J779" s="207">
        <v>937546</v>
      </c>
      <c r="K779" s="208">
        <v>796524</v>
      </c>
      <c r="L779" s="207">
        <v>795770.37</v>
      </c>
    </row>
    <row r="780" spans="1:12" s="12" customFormat="1">
      <c r="A780" s="204" t="s">
        <v>1639</v>
      </c>
      <c r="B780" s="204" t="s">
        <v>1640</v>
      </c>
      <c r="C780" s="204" t="s">
        <v>127</v>
      </c>
      <c r="D780" s="204" t="s">
        <v>138</v>
      </c>
      <c r="E780" s="204" t="s">
        <v>138</v>
      </c>
      <c r="F780" s="205">
        <v>2015</v>
      </c>
      <c r="G780" s="204" t="s">
        <v>18</v>
      </c>
      <c r="H780" s="204" t="s">
        <v>19</v>
      </c>
      <c r="I780" s="206" t="s">
        <v>20</v>
      </c>
      <c r="J780" s="207">
        <v>512391</v>
      </c>
      <c r="K780" s="208">
        <v>494522</v>
      </c>
      <c r="L780" s="207">
        <v>492719</v>
      </c>
    </row>
    <row r="781" spans="1:12" s="12" customFormat="1" ht="11.25" customHeight="1">
      <c r="A781" s="204" t="s">
        <v>10898</v>
      </c>
      <c r="B781" s="204" t="s">
        <v>10899</v>
      </c>
      <c r="C781" s="204" t="s">
        <v>12</v>
      </c>
      <c r="D781" s="204" t="s">
        <v>321</v>
      </c>
      <c r="E781" s="204" t="s">
        <v>1180</v>
      </c>
      <c r="F781" s="205">
        <v>2016</v>
      </c>
      <c r="G781" s="204" t="s">
        <v>120</v>
      </c>
      <c r="H781" s="204" t="s">
        <v>121</v>
      </c>
      <c r="I781" s="206" t="s">
        <v>35</v>
      </c>
      <c r="J781" s="207">
        <v>88955</v>
      </c>
      <c r="K781" s="210"/>
      <c r="L781" s="207"/>
    </row>
    <row r="782" spans="1:12" s="12" customFormat="1">
      <c r="A782" s="204" t="s">
        <v>1641</v>
      </c>
      <c r="B782" s="204" t="s">
        <v>1642</v>
      </c>
      <c r="C782" s="204" t="s">
        <v>127</v>
      </c>
      <c r="D782" s="204" t="s">
        <v>128</v>
      </c>
      <c r="E782" s="204"/>
      <c r="F782" s="205">
        <v>2015</v>
      </c>
      <c r="G782" s="204" t="s">
        <v>18</v>
      </c>
      <c r="H782" s="204" t="s">
        <v>41</v>
      </c>
      <c r="I782" s="206" t="s">
        <v>20</v>
      </c>
      <c r="J782" s="207">
        <v>62000</v>
      </c>
      <c r="K782" s="208">
        <v>61090</v>
      </c>
      <c r="L782" s="207">
        <v>60713.033000000003</v>
      </c>
    </row>
    <row r="783" spans="1:12" s="12" customFormat="1" ht="11.25" customHeight="1">
      <c r="A783" s="204" t="s">
        <v>1643</v>
      </c>
      <c r="B783" s="204" t="s">
        <v>1644</v>
      </c>
      <c r="C783" s="204" t="s">
        <v>195</v>
      </c>
      <c r="D783" s="204" t="s">
        <v>497</v>
      </c>
      <c r="E783" s="204" t="s">
        <v>1260</v>
      </c>
      <c r="F783" s="205">
        <v>2015</v>
      </c>
      <c r="G783" s="204" t="s">
        <v>18</v>
      </c>
      <c r="H783" s="204" t="s">
        <v>41</v>
      </c>
      <c r="I783" s="206" t="s">
        <v>20</v>
      </c>
      <c r="J783" s="207">
        <v>1000</v>
      </c>
      <c r="K783" s="210"/>
      <c r="L783" s="207"/>
    </row>
    <row r="784" spans="1:12" s="12" customFormat="1">
      <c r="A784" s="204" t="s">
        <v>1645</v>
      </c>
      <c r="B784" s="204" t="s">
        <v>10900</v>
      </c>
      <c r="C784" s="204" t="s">
        <v>38</v>
      </c>
      <c r="D784" s="204" t="s">
        <v>176</v>
      </c>
      <c r="E784" s="204" t="s">
        <v>457</v>
      </c>
      <c r="F784" s="205">
        <v>2015</v>
      </c>
      <c r="G784" s="204" t="s">
        <v>155</v>
      </c>
      <c r="H784" s="204" t="s">
        <v>155</v>
      </c>
      <c r="I784" s="206" t="s">
        <v>20</v>
      </c>
      <c r="J784" s="207">
        <v>29471</v>
      </c>
      <c r="K784" s="208">
        <v>3</v>
      </c>
      <c r="L784" s="207"/>
    </row>
    <row r="785" spans="1:12" s="12" customFormat="1" ht="11.25" customHeight="1">
      <c r="A785" s="204" t="s">
        <v>1647</v>
      </c>
      <c r="B785" s="204" t="s">
        <v>1648</v>
      </c>
      <c r="C785" s="204" t="s">
        <v>195</v>
      </c>
      <c r="D785" s="204" t="s">
        <v>528</v>
      </c>
      <c r="E785" s="204"/>
      <c r="F785" s="205">
        <v>2015</v>
      </c>
      <c r="G785" s="204" t="s">
        <v>18</v>
      </c>
      <c r="H785" s="204" t="s">
        <v>41</v>
      </c>
      <c r="I785" s="206" t="s">
        <v>20</v>
      </c>
      <c r="J785" s="207">
        <v>549000</v>
      </c>
      <c r="K785" s="208">
        <v>261130</v>
      </c>
      <c r="L785" s="207">
        <v>223719.223</v>
      </c>
    </row>
    <row r="786" spans="1:12" s="12" customFormat="1" ht="11.25" customHeight="1">
      <c r="A786" s="204" t="s">
        <v>318</v>
      </c>
      <c r="B786" s="204" t="s">
        <v>319</v>
      </c>
      <c r="C786" s="204" t="s">
        <v>130</v>
      </c>
      <c r="D786" s="204" t="s">
        <v>150</v>
      </c>
      <c r="E786" s="204" t="s">
        <v>167</v>
      </c>
      <c r="F786" s="205">
        <v>2016</v>
      </c>
      <c r="G786" s="204" t="s">
        <v>26</v>
      </c>
      <c r="H786" s="204" t="s">
        <v>109</v>
      </c>
      <c r="I786" s="206" t="s">
        <v>20</v>
      </c>
      <c r="J786" s="207">
        <v>10486</v>
      </c>
      <c r="K786" s="210"/>
      <c r="L786" s="207"/>
    </row>
    <row r="787" spans="1:12" s="12" customFormat="1" ht="11.25" customHeight="1">
      <c r="A787" s="204" t="s">
        <v>1652</v>
      </c>
      <c r="B787" s="204" t="s">
        <v>1653</v>
      </c>
      <c r="C787" s="204" t="s">
        <v>195</v>
      </c>
      <c r="D787" s="204"/>
      <c r="E787" s="204"/>
      <c r="F787" s="205">
        <v>2016</v>
      </c>
      <c r="G787" s="204" t="s">
        <v>18</v>
      </c>
      <c r="H787" s="204" t="s">
        <v>41</v>
      </c>
      <c r="I787" s="206" t="s">
        <v>20</v>
      </c>
      <c r="J787" s="207">
        <v>58484</v>
      </c>
      <c r="K787" s="208">
        <v>33687</v>
      </c>
      <c r="L787" s="207">
        <v>33687</v>
      </c>
    </row>
    <row r="788" spans="1:12" s="12" customFormat="1" ht="11.25" customHeight="1">
      <c r="A788" s="204" t="s">
        <v>2085</v>
      </c>
      <c r="B788" s="204" t="s">
        <v>2086</v>
      </c>
      <c r="C788" s="204" t="s">
        <v>195</v>
      </c>
      <c r="D788" s="204" t="s">
        <v>196</v>
      </c>
      <c r="E788" s="204" t="s">
        <v>1267</v>
      </c>
      <c r="F788" s="205">
        <v>2015</v>
      </c>
      <c r="G788" s="204" t="s">
        <v>18</v>
      </c>
      <c r="H788" s="204" t="s">
        <v>41</v>
      </c>
      <c r="I788" s="206" t="s">
        <v>20</v>
      </c>
      <c r="J788" s="207">
        <v>20001</v>
      </c>
      <c r="K788" s="210"/>
      <c r="L788" s="207"/>
    </row>
    <row r="789" spans="1:12" s="12" customFormat="1" ht="11.25" customHeight="1">
      <c r="A789" s="204" t="s">
        <v>7461</v>
      </c>
      <c r="B789" s="204" t="s">
        <v>7462</v>
      </c>
      <c r="C789" s="204" t="s">
        <v>5</v>
      </c>
      <c r="D789" s="204" t="s">
        <v>184</v>
      </c>
      <c r="E789" s="204" t="s">
        <v>184</v>
      </c>
      <c r="F789" s="205">
        <v>2016</v>
      </c>
      <c r="G789" s="204" t="s">
        <v>18</v>
      </c>
      <c r="H789" s="204" t="s">
        <v>19</v>
      </c>
      <c r="I789" s="206" t="s">
        <v>20</v>
      </c>
      <c r="J789" s="207">
        <v>1569</v>
      </c>
      <c r="K789" s="208">
        <v>1</v>
      </c>
      <c r="L789" s="207"/>
    </row>
    <row r="790" spans="1:12" s="12" customFormat="1" ht="11.25" customHeight="1">
      <c r="A790" s="204" t="s">
        <v>2089</v>
      </c>
      <c r="B790" s="204" t="s">
        <v>2090</v>
      </c>
      <c r="C790" s="204" t="s">
        <v>12</v>
      </c>
      <c r="D790" s="204" t="s">
        <v>80</v>
      </c>
      <c r="E790" s="204" t="s">
        <v>2091</v>
      </c>
      <c r="F790" s="205">
        <v>2016</v>
      </c>
      <c r="G790" s="204" t="s">
        <v>7</v>
      </c>
      <c r="H790" s="204" t="s">
        <v>8</v>
      </c>
      <c r="I790" s="206" t="s">
        <v>20</v>
      </c>
      <c r="J790" s="207">
        <v>3942</v>
      </c>
      <c r="K790" s="208">
        <v>2197</v>
      </c>
      <c r="L790" s="207"/>
    </row>
    <row r="791" spans="1:12" s="12" customFormat="1" ht="11.25" customHeight="1">
      <c r="A791" s="204" t="s">
        <v>2094</v>
      </c>
      <c r="B791" s="204" t="s">
        <v>2095</v>
      </c>
      <c r="C791" s="204" t="s">
        <v>38</v>
      </c>
      <c r="D791" s="204" t="s">
        <v>176</v>
      </c>
      <c r="E791" s="204" t="s">
        <v>189</v>
      </c>
      <c r="F791" s="205">
        <v>2015</v>
      </c>
      <c r="G791" s="204" t="s">
        <v>18</v>
      </c>
      <c r="H791" s="204" t="s">
        <v>19</v>
      </c>
      <c r="I791" s="206" t="s">
        <v>20</v>
      </c>
      <c r="J791" s="207">
        <v>2169001</v>
      </c>
      <c r="K791" s="208">
        <v>1030638</v>
      </c>
      <c r="L791" s="207">
        <v>1030634</v>
      </c>
    </row>
    <row r="792" spans="1:12" s="12" customFormat="1">
      <c r="A792" s="204" t="s">
        <v>2096</v>
      </c>
      <c r="B792" s="204" t="s">
        <v>10135</v>
      </c>
      <c r="C792" s="204" t="s">
        <v>12</v>
      </c>
      <c r="D792" s="204" t="s">
        <v>13</v>
      </c>
      <c r="E792" s="204" t="s">
        <v>746</v>
      </c>
      <c r="F792" s="205">
        <v>2016</v>
      </c>
      <c r="G792" s="204" t="s">
        <v>120</v>
      </c>
      <c r="H792" s="204" t="s">
        <v>121</v>
      </c>
      <c r="I792" s="206" t="s">
        <v>20</v>
      </c>
      <c r="J792" s="207">
        <v>341932</v>
      </c>
      <c r="K792" s="208">
        <v>341498</v>
      </c>
      <c r="L792" s="207">
        <v>331999</v>
      </c>
    </row>
    <row r="793" spans="1:12" s="12" customFormat="1" ht="11.25" customHeight="1">
      <c r="A793" s="204" t="s">
        <v>2101</v>
      </c>
      <c r="B793" s="204" t="s">
        <v>2102</v>
      </c>
      <c r="C793" s="204" t="s">
        <v>12</v>
      </c>
      <c r="D793" s="204" t="s">
        <v>321</v>
      </c>
      <c r="E793" s="204" t="s">
        <v>1725</v>
      </c>
      <c r="F793" s="205">
        <v>2016</v>
      </c>
      <c r="G793" s="204" t="s">
        <v>120</v>
      </c>
      <c r="H793" s="204" t="s">
        <v>121</v>
      </c>
      <c r="I793" s="206" t="s">
        <v>20</v>
      </c>
      <c r="J793" s="207">
        <v>217387</v>
      </c>
      <c r="K793" s="208">
        <v>248880</v>
      </c>
      <c r="L793" s="207">
        <v>244673.755</v>
      </c>
    </row>
    <row r="794" spans="1:12" s="12" customFormat="1" ht="11.25" customHeight="1">
      <c r="A794" s="204" t="s">
        <v>323</v>
      </c>
      <c r="B794" s="204" t="s">
        <v>324</v>
      </c>
      <c r="C794" s="204" t="s">
        <v>32</v>
      </c>
      <c r="D794" s="204" t="s">
        <v>33</v>
      </c>
      <c r="E794" s="204" t="s">
        <v>33</v>
      </c>
      <c r="F794" s="205">
        <v>2016</v>
      </c>
      <c r="G794" s="204" t="s">
        <v>18</v>
      </c>
      <c r="H794" s="204" t="s">
        <v>19</v>
      </c>
      <c r="I794" s="206" t="s">
        <v>20</v>
      </c>
      <c r="J794" s="207">
        <v>221749</v>
      </c>
      <c r="K794" s="208">
        <v>75624</v>
      </c>
      <c r="L794" s="207">
        <v>75622.793000000005</v>
      </c>
    </row>
    <row r="795" spans="1:12" s="12" customFormat="1">
      <c r="A795" s="204" t="s">
        <v>1663</v>
      </c>
      <c r="B795" s="204" t="s">
        <v>1664</v>
      </c>
      <c r="C795" s="204" t="s">
        <v>5</v>
      </c>
      <c r="D795" s="204" t="s">
        <v>184</v>
      </c>
      <c r="E795" s="204" t="s">
        <v>184</v>
      </c>
      <c r="F795" s="205">
        <v>2016</v>
      </c>
      <c r="G795" s="204" t="s">
        <v>140</v>
      </c>
      <c r="H795" s="204" t="s">
        <v>141</v>
      </c>
      <c r="I795" s="206" t="s">
        <v>20</v>
      </c>
      <c r="J795" s="207">
        <v>479971</v>
      </c>
      <c r="K795" s="208">
        <v>220010</v>
      </c>
      <c r="L795" s="207">
        <v>218883.636</v>
      </c>
    </row>
    <row r="796" spans="1:12" s="12" customFormat="1" ht="11.25" customHeight="1">
      <c r="A796" s="204" t="s">
        <v>325</v>
      </c>
      <c r="B796" s="204" t="s">
        <v>326</v>
      </c>
      <c r="C796" s="204" t="s">
        <v>130</v>
      </c>
      <c r="D796" s="204" t="s">
        <v>150</v>
      </c>
      <c r="E796" s="204" t="s">
        <v>291</v>
      </c>
      <c r="F796" s="205">
        <v>2016</v>
      </c>
      <c r="G796" s="204" t="s">
        <v>30</v>
      </c>
      <c r="H796" s="204" t="s">
        <v>225</v>
      </c>
      <c r="I796" s="206" t="s">
        <v>20</v>
      </c>
      <c r="J796" s="207">
        <v>351324</v>
      </c>
      <c r="K796" s="208">
        <v>334130</v>
      </c>
      <c r="L796" s="207">
        <v>334130</v>
      </c>
    </row>
    <row r="797" spans="1:12" s="12" customFormat="1">
      <c r="A797" s="204" t="s">
        <v>2103</v>
      </c>
      <c r="B797" s="204" t="s">
        <v>10901</v>
      </c>
      <c r="C797" s="204" t="s">
        <v>5</v>
      </c>
      <c r="D797" s="204" t="s">
        <v>125</v>
      </c>
      <c r="E797" s="204" t="s">
        <v>125</v>
      </c>
      <c r="F797" s="205">
        <v>2016</v>
      </c>
      <c r="G797" s="204" t="s">
        <v>26</v>
      </c>
      <c r="H797" s="204" t="s">
        <v>109</v>
      </c>
      <c r="I797" s="206" t="s">
        <v>20</v>
      </c>
      <c r="J797" s="207">
        <v>11</v>
      </c>
      <c r="K797" s="210"/>
      <c r="L797" s="207"/>
    </row>
    <row r="798" spans="1:12" s="12" customFormat="1" ht="11.25" customHeight="1">
      <c r="A798" s="204" t="s">
        <v>2104</v>
      </c>
      <c r="B798" s="204" t="s">
        <v>2105</v>
      </c>
      <c r="C798" s="204" t="s">
        <v>130</v>
      </c>
      <c r="D798" s="204" t="s">
        <v>134</v>
      </c>
      <c r="E798" s="204" t="s">
        <v>261</v>
      </c>
      <c r="F798" s="205">
        <v>2016</v>
      </c>
      <c r="G798" s="204" t="s">
        <v>58</v>
      </c>
      <c r="H798" s="204" t="s">
        <v>68</v>
      </c>
      <c r="I798" s="206" t="s">
        <v>20</v>
      </c>
      <c r="J798" s="207">
        <v>20001</v>
      </c>
      <c r="K798" s="210"/>
      <c r="L798" s="207"/>
    </row>
    <row r="799" spans="1:12" s="12" customFormat="1" ht="11.25" customHeight="1">
      <c r="A799" s="204" t="s">
        <v>10902</v>
      </c>
      <c r="B799" s="204" t="s">
        <v>10903</v>
      </c>
      <c r="C799" s="204" t="s">
        <v>5</v>
      </c>
      <c r="D799" s="204" t="s">
        <v>266</v>
      </c>
      <c r="E799" s="204" t="s">
        <v>787</v>
      </c>
      <c r="F799" s="205">
        <v>2016</v>
      </c>
      <c r="G799" s="204" t="s">
        <v>26</v>
      </c>
      <c r="H799" s="204" t="s">
        <v>109</v>
      </c>
      <c r="I799" s="206" t="s">
        <v>35</v>
      </c>
      <c r="J799" s="207">
        <v>2500</v>
      </c>
      <c r="K799" s="210"/>
      <c r="L799" s="207"/>
    </row>
    <row r="800" spans="1:12" s="12" customFormat="1" ht="11.25" customHeight="1">
      <c r="A800" s="204" t="s">
        <v>2108</v>
      </c>
      <c r="B800" s="204" t="s">
        <v>2109</v>
      </c>
      <c r="C800" s="204" t="s">
        <v>60</v>
      </c>
      <c r="D800" s="204" t="s">
        <v>61</v>
      </c>
      <c r="E800" s="204" t="s">
        <v>131</v>
      </c>
      <c r="F800" s="205">
        <v>2016</v>
      </c>
      <c r="G800" s="204" t="s">
        <v>7</v>
      </c>
      <c r="H800" s="204" t="s">
        <v>212</v>
      </c>
      <c r="I800" s="206" t="s">
        <v>20</v>
      </c>
      <c r="J800" s="207">
        <v>1607121</v>
      </c>
      <c r="K800" s="208">
        <v>1522210</v>
      </c>
      <c r="L800" s="207">
        <v>1522207.764</v>
      </c>
    </row>
    <row r="801" spans="1:12" s="12" customFormat="1">
      <c r="A801" s="204" t="s">
        <v>1670</v>
      </c>
      <c r="B801" s="204" t="s">
        <v>1671</v>
      </c>
      <c r="C801" s="204" t="s">
        <v>23</v>
      </c>
      <c r="D801" s="204" t="s">
        <v>24</v>
      </c>
      <c r="E801" s="204" t="s">
        <v>25</v>
      </c>
      <c r="F801" s="205">
        <v>2015</v>
      </c>
      <c r="G801" s="204" t="s">
        <v>7</v>
      </c>
      <c r="H801" s="204" t="s">
        <v>212</v>
      </c>
      <c r="I801" s="206" t="s">
        <v>20</v>
      </c>
      <c r="J801" s="207">
        <v>394726</v>
      </c>
      <c r="K801" s="208">
        <v>394726</v>
      </c>
      <c r="L801" s="207">
        <v>394726.16899999999</v>
      </c>
    </row>
    <row r="802" spans="1:12" s="12" customFormat="1" ht="11.25" customHeight="1">
      <c r="A802" s="204" t="s">
        <v>2110</v>
      </c>
      <c r="B802" s="204" t="s">
        <v>2111</v>
      </c>
      <c r="C802" s="204" t="s">
        <v>102</v>
      </c>
      <c r="D802" s="204" t="s">
        <v>394</v>
      </c>
      <c r="E802" s="204" t="s">
        <v>2112</v>
      </c>
      <c r="F802" s="205">
        <v>2015</v>
      </c>
      <c r="G802" s="204" t="s">
        <v>30</v>
      </c>
      <c r="H802" s="204" t="s">
        <v>225</v>
      </c>
      <c r="I802" s="206" t="s">
        <v>20</v>
      </c>
      <c r="J802" s="207">
        <v>486975</v>
      </c>
      <c r="K802" s="208">
        <v>901751</v>
      </c>
      <c r="L802" s="207">
        <v>901396.32499999995</v>
      </c>
    </row>
    <row r="803" spans="1:12" s="12" customFormat="1">
      <c r="A803" s="204" t="s">
        <v>7463</v>
      </c>
      <c r="B803" s="204" t="s">
        <v>7464</v>
      </c>
      <c r="C803" s="204" t="s">
        <v>12</v>
      </c>
      <c r="D803" s="204" t="s">
        <v>80</v>
      </c>
      <c r="E803" s="204" t="s">
        <v>239</v>
      </c>
      <c r="F803" s="205">
        <v>2016</v>
      </c>
      <c r="G803" s="204" t="s">
        <v>26</v>
      </c>
      <c r="H803" s="204" t="s">
        <v>109</v>
      </c>
      <c r="I803" s="206" t="s">
        <v>20</v>
      </c>
      <c r="J803" s="207">
        <v>80152</v>
      </c>
      <c r="K803" s="208">
        <v>92150</v>
      </c>
      <c r="L803" s="207">
        <v>91149.964999999997</v>
      </c>
    </row>
    <row r="804" spans="1:12" s="12" customFormat="1" ht="11.25" customHeight="1">
      <c r="A804" s="204" t="s">
        <v>1674</v>
      </c>
      <c r="B804" s="204" t="s">
        <v>1675</v>
      </c>
      <c r="C804" s="204" t="s">
        <v>12</v>
      </c>
      <c r="D804" s="204" t="s">
        <v>13</v>
      </c>
      <c r="E804" s="204" t="s">
        <v>13</v>
      </c>
      <c r="F804" s="205">
        <v>2015</v>
      </c>
      <c r="G804" s="204" t="s">
        <v>18</v>
      </c>
      <c r="H804" s="204" t="s">
        <v>19</v>
      </c>
      <c r="I804" s="206" t="s">
        <v>20</v>
      </c>
      <c r="J804" s="207">
        <v>6335538</v>
      </c>
      <c r="K804" s="208">
        <v>6654905</v>
      </c>
      <c r="L804" s="207">
        <v>6552326.7220000001</v>
      </c>
    </row>
    <row r="805" spans="1:12" s="12" customFormat="1" ht="11.25" customHeight="1">
      <c r="A805" s="204" t="s">
        <v>2117</v>
      </c>
      <c r="B805" s="204" t="s">
        <v>2118</v>
      </c>
      <c r="C805" s="204" t="s">
        <v>15</v>
      </c>
      <c r="D805" s="204" t="s">
        <v>1004</v>
      </c>
      <c r="E805" s="204" t="s">
        <v>1390</v>
      </c>
      <c r="F805" s="205">
        <v>2016</v>
      </c>
      <c r="G805" s="204" t="s">
        <v>185</v>
      </c>
      <c r="H805" s="204" t="s">
        <v>1460</v>
      </c>
      <c r="I805" s="206" t="s">
        <v>20</v>
      </c>
      <c r="J805" s="207">
        <v>121762</v>
      </c>
      <c r="K805" s="210"/>
      <c r="L805" s="207"/>
    </row>
    <row r="806" spans="1:12" s="12" customFormat="1" ht="11.25" customHeight="1">
      <c r="A806" s="204" t="s">
        <v>2125</v>
      </c>
      <c r="B806" s="204" t="s">
        <v>2126</v>
      </c>
      <c r="C806" s="204" t="s">
        <v>38</v>
      </c>
      <c r="D806" s="204" t="s">
        <v>39</v>
      </c>
      <c r="E806" s="204" t="s">
        <v>2127</v>
      </c>
      <c r="F806" s="205">
        <v>2016</v>
      </c>
      <c r="G806" s="204" t="s">
        <v>7</v>
      </c>
      <c r="H806" s="204" t="s">
        <v>8</v>
      </c>
      <c r="I806" s="206" t="s">
        <v>20</v>
      </c>
      <c r="J806" s="207">
        <v>58297</v>
      </c>
      <c r="K806" s="208">
        <v>52343</v>
      </c>
      <c r="L806" s="207">
        <v>52341.3</v>
      </c>
    </row>
    <row r="807" spans="1:12" s="12" customFormat="1" ht="11.25" customHeight="1">
      <c r="A807" s="204" t="s">
        <v>335</v>
      </c>
      <c r="B807" s="204" t="s">
        <v>10904</v>
      </c>
      <c r="C807" s="204" t="s">
        <v>60</v>
      </c>
      <c r="D807" s="204" t="s">
        <v>97</v>
      </c>
      <c r="E807" s="204" t="s">
        <v>336</v>
      </c>
      <c r="F807" s="205">
        <v>2016</v>
      </c>
      <c r="G807" s="204" t="s">
        <v>120</v>
      </c>
      <c r="H807" s="204" t="s">
        <v>121</v>
      </c>
      <c r="I807" s="206" t="s">
        <v>20</v>
      </c>
      <c r="J807" s="207">
        <v>4632719</v>
      </c>
      <c r="K807" s="208">
        <v>6455583</v>
      </c>
      <c r="L807" s="207">
        <v>4598133.16</v>
      </c>
    </row>
    <row r="808" spans="1:12" s="12" customFormat="1">
      <c r="A808" s="204" t="s">
        <v>1676</v>
      </c>
      <c r="B808" s="204" t="s">
        <v>1677</v>
      </c>
      <c r="C808" s="204" t="s">
        <v>60</v>
      </c>
      <c r="D808" s="204" t="s">
        <v>97</v>
      </c>
      <c r="E808" s="204" t="s">
        <v>965</v>
      </c>
      <c r="F808" s="205">
        <v>2016</v>
      </c>
      <c r="G808" s="204" t="s">
        <v>120</v>
      </c>
      <c r="H808" s="204" t="s">
        <v>121</v>
      </c>
      <c r="I808" s="206" t="s">
        <v>20</v>
      </c>
      <c r="J808" s="207">
        <v>58035</v>
      </c>
      <c r="K808" s="208">
        <v>2666302</v>
      </c>
      <c r="L808" s="207">
        <v>50930.790999999997</v>
      </c>
    </row>
    <row r="809" spans="1:12" s="12" customFormat="1" ht="11.25" customHeight="1">
      <c r="A809" s="204" t="s">
        <v>1678</v>
      </c>
      <c r="B809" s="204" t="s">
        <v>1679</v>
      </c>
      <c r="C809" s="204" t="s">
        <v>12</v>
      </c>
      <c r="D809" s="204" t="s">
        <v>360</v>
      </c>
      <c r="E809" s="204" t="s">
        <v>1395</v>
      </c>
      <c r="F809" s="205">
        <v>2016</v>
      </c>
      <c r="G809" s="204" t="s">
        <v>30</v>
      </c>
      <c r="H809" s="204" t="s">
        <v>34</v>
      </c>
      <c r="I809" s="206" t="s">
        <v>20</v>
      </c>
      <c r="J809" s="207">
        <v>1656948</v>
      </c>
      <c r="K809" s="208">
        <v>39054</v>
      </c>
      <c r="L809" s="207">
        <v>37054</v>
      </c>
    </row>
    <row r="810" spans="1:12" s="12" customFormat="1" ht="11.25" customHeight="1">
      <c r="A810" s="204" t="s">
        <v>10023</v>
      </c>
      <c r="B810" s="204" t="s">
        <v>10024</v>
      </c>
      <c r="C810" s="204" t="s">
        <v>15</v>
      </c>
      <c r="D810" s="204" t="s">
        <v>42</v>
      </c>
      <c r="E810" s="204" t="s">
        <v>678</v>
      </c>
      <c r="F810" s="205">
        <v>2015</v>
      </c>
      <c r="G810" s="204" t="s">
        <v>26</v>
      </c>
      <c r="H810" s="204" t="s">
        <v>109</v>
      </c>
      <c r="I810" s="206" t="s">
        <v>20</v>
      </c>
      <c r="J810" s="207">
        <v>1710817</v>
      </c>
      <c r="K810" s="208">
        <v>1710817</v>
      </c>
      <c r="L810" s="207">
        <v>1584865.8419999999</v>
      </c>
    </row>
    <row r="811" spans="1:12" s="12" customFormat="1" ht="11.25" customHeight="1">
      <c r="A811" s="204" t="s">
        <v>7465</v>
      </c>
      <c r="B811" s="204" t="s">
        <v>7466</v>
      </c>
      <c r="C811" s="204" t="s">
        <v>15</v>
      </c>
      <c r="D811" s="204" t="s">
        <v>42</v>
      </c>
      <c r="E811" s="204" t="s">
        <v>1221</v>
      </c>
      <c r="F811" s="205">
        <v>2016</v>
      </c>
      <c r="G811" s="204" t="s">
        <v>120</v>
      </c>
      <c r="H811" s="204" t="s">
        <v>121</v>
      </c>
      <c r="I811" s="206" t="s">
        <v>20</v>
      </c>
      <c r="J811" s="207">
        <v>108022</v>
      </c>
      <c r="K811" s="208">
        <v>123621</v>
      </c>
      <c r="L811" s="207">
        <v>111183.16899999999</v>
      </c>
    </row>
    <row r="812" spans="1:12" s="12" customFormat="1">
      <c r="A812" s="204" t="s">
        <v>1680</v>
      </c>
      <c r="B812" s="204" t="s">
        <v>1681</v>
      </c>
      <c r="C812" s="204" t="s">
        <v>145</v>
      </c>
      <c r="D812" s="204" t="s">
        <v>233</v>
      </c>
      <c r="E812" s="204" t="s">
        <v>983</v>
      </c>
      <c r="F812" s="205">
        <v>2015</v>
      </c>
      <c r="G812" s="204" t="s">
        <v>18</v>
      </c>
      <c r="H812" s="204" t="s">
        <v>41</v>
      </c>
      <c r="I812" s="206" t="s">
        <v>20</v>
      </c>
      <c r="J812" s="207">
        <v>52838</v>
      </c>
      <c r="K812" s="208">
        <v>20</v>
      </c>
      <c r="L812" s="207"/>
    </row>
    <row r="813" spans="1:12" s="12" customFormat="1">
      <c r="A813" s="204" t="s">
        <v>1682</v>
      </c>
      <c r="B813" s="204" t="s">
        <v>1683</v>
      </c>
      <c r="C813" s="204" t="s">
        <v>127</v>
      </c>
      <c r="D813" s="204" t="s">
        <v>177</v>
      </c>
      <c r="E813" s="204" t="s">
        <v>177</v>
      </c>
      <c r="F813" s="205">
        <v>2015</v>
      </c>
      <c r="G813" s="204" t="s">
        <v>18</v>
      </c>
      <c r="H813" s="204" t="s">
        <v>19</v>
      </c>
      <c r="I813" s="206" t="s">
        <v>20</v>
      </c>
      <c r="J813" s="207">
        <v>5624068</v>
      </c>
      <c r="K813" s="208">
        <v>5647134</v>
      </c>
      <c r="L813" s="207">
        <v>5647117</v>
      </c>
    </row>
    <row r="814" spans="1:12" s="12" customFormat="1" ht="11.25" customHeight="1">
      <c r="A814" s="204" t="s">
        <v>338</v>
      </c>
      <c r="B814" s="204" t="s">
        <v>339</v>
      </c>
      <c r="C814" s="204" t="s">
        <v>210</v>
      </c>
      <c r="D814" s="204" t="s">
        <v>219</v>
      </c>
      <c r="E814" s="204" t="s">
        <v>219</v>
      </c>
      <c r="F814" s="205">
        <v>2016</v>
      </c>
      <c r="G814" s="204" t="s">
        <v>120</v>
      </c>
      <c r="H814" s="204" t="s">
        <v>121</v>
      </c>
      <c r="I814" s="206" t="s">
        <v>20</v>
      </c>
      <c r="J814" s="207">
        <v>140251</v>
      </c>
      <c r="K814" s="208">
        <v>100000</v>
      </c>
      <c r="L814" s="207"/>
    </row>
    <row r="815" spans="1:12" s="12" customFormat="1" ht="11.25" customHeight="1">
      <c r="A815" s="204" t="s">
        <v>3216</v>
      </c>
      <c r="B815" s="204" t="s">
        <v>3217</v>
      </c>
      <c r="C815" s="204" t="s">
        <v>38</v>
      </c>
      <c r="D815" s="204" t="s">
        <v>39</v>
      </c>
      <c r="E815" s="204" t="s">
        <v>1080</v>
      </c>
      <c r="F815" s="205">
        <v>2015</v>
      </c>
      <c r="G815" s="204" t="s">
        <v>30</v>
      </c>
      <c r="H815" s="204" t="s">
        <v>34</v>
      </c>
      <c r="I815" s="206" t="s">
        <v>20</v>
      </c>
      <c r="J815" s="207">
        <v>320777</v>
      </c>
      <c r="K815" s="208">
        <v>5579</v>
      </c>
      <c r="L815" s="207">
        <v>5576.6660000000002</v>
      </c>
    </row>
    <row r="816" spans="1:12" s="12" customFormat="1">
      <c r="A816" s="204" t="s">
        <v>1687</v>
      </c>
      <c r="B816" s="204" t="s">
        <v>1688</v>
      </c>
      <c r="C816" s="204" t="s">
        <v>15</v>
      </c>
      <c r="D816" s="204"/>
      <c r="E816" s="204"/>
      <c r="F816" s="205">
        <v>2016</v>
      </c>
      <c r="G816" s="204" t="s">
        <v>120</v>
      </c>
      <c r="H816" s="204" t="s">
        <v>258</v>
      </c>
      <c r="I816" s="206" t="s">
        <v>20</v>
      </c>
      <c r="J816" s="207">
        <v>223091</v>
      </c>
      <c r="K816" s="208">
        <v>232907</v>
      </c>
      <c r="L816" s="207">
        <v>232345.24600000001</v>
      </c>
    </row>
    <row r="817" spans="1:12" s="12" customFormat="1">
      <c r="A817" s="204" t="s">
        <v>3240</v>
      </c>
      <c r="B817" s="204" t="s">
        <v>3241</v>
      </c>
      <c r="C817" s="204" t="s">
        <v>130</v>
      </c>
      <c r="D817" s="204" t="s">
        <v>150</v>
      </c>
      <c r="E817" s="204" t="s">
        <v>215</v>
      </c>
      <c r="F817" s="205">
        <v>2016</v>
      </c>
      <c r="G817" s="204" t="s">
        <v>646</v>
      </c>
      <c r="H817" s="204" t="s">
        <v>685</v>
      </c>
      <c r="I817" s="206" t="s">
        <v>20</v>
      </c>
      <c r="J817" s="207">
        <v>817135</v>
      </c>
      <c r="K817" s="207">
        <v>1653703</v>
      </c>
      <c r="L817" s="207">
        <v>48515</v>
      </c>
    </row>
    <row r="818" spans="1:12" s="12" customFormat="1">
      <c r="A818" s="204" t="s">
        <v>7467</v>
      </c>
      <c r="B818" s="204" t="s">
        <v>7468</v>
      </c>
      <c r="C818" s="204" t="s">
        <v>78</v>
      </c>
      <c r="D818" s="204" t="s">
        <v>79</v>
      </c>
      <c r="E818" s="204" t="s">
        <v>79</v>
      </c>
      <c r="F818" s="205">
        <v>2016</v>
      </c>
      <c r="G818" s="204" t="s">
        <v>18</v>
      </c>
      <c r="H818" s="204" t="s">
        <v>19</v>
      </c>
      <c r="I818" s="206" t="s">
        <v>20</v>
      </c>
      <c r="J818" s="207">
        <v>163961</v>
      </c>
      <c r="K818" s="210"/>
      <c r="L818" s="207"/>
    </row>
    <row r="819" spans="1:12" s="12" customFormat="1" ht="11.25" customHeight="1">
      <c r="A819" s="204" t="s">
        <v>1691</v>
      </c>
      <c r="B819" s="204" t="s">
        <v>1692</v>
      </c>
      <c r="C819" s="204" t="s">
        <v>78</v>
      </c>
      <c r="D819" s="204" t="s">
        <v>79</v>
      </c>
      <c r="E819" s="204"/>
      <c r="F819" s="205">
        <v>2015</v>
      </c>
      <c r="G819" s="204" t="s">
        <v>18</v>
      </c>
      <c r="H819" s="204" t="s">
        <v>41</v>
      </c>
      <c r="I819" s="206" t="s">
        <v>20</v>
      </c>
      <c r="J819" s="207">
        <v>13637801</v>
      </c>
      <c r="K819" s="208">
        <v>300</v>
      </c>
      <c r="L819" s="207">
        <v>263.51499999999999</v>
      </c>
    </row>
    <row r="820" spans="1:12" s="12" customFormat="1" ht="11.25" customHeight="1">
      <c r="A820" s="204" t="s">
        <v>10905</v>
      </c>
      <c r="B820" s="204" t="s">
        <v>10906</v>
      </c>
      <c r="C820" s="204" t="s">
        <v>32</v>
      </c>
      <c r="D820" s="204" t="s">
        <v>200</v>
      </c>
      <c r="E820" s="204" t="s">
        <v>201</v>
      </c>
      <c r="F820" s="205">
        <v>2016</v>
      </c>
      <c r="G820" s="204" t="s">
        <v>26</v>
      </c>
      <c r="H820" s="204" t="s">
        <v>109</v>
      </c>
      <c r="I820" s="206" t="s">
        <v>35</v>
      </c>
      <c r="J820" s="207">
        <v>20</v>
      </c>
      <c r="K820" s="210"/>
      <c r="L820" s="207"/>
    </row>
    <row r="821" spans="1:12" s="12" customFormat="1" ht="11.25" customHeight="1">
      <c r="A821" s="204" t="s">
        <v>10907</v>
      </c>
      <c r="B821" s="204" t="s">
        <v>10908</v>
      </c>
      <c r="C821" s="204" t="s">
        <v>210</v>
      </c>
      <c r="D821" s="204" t="s">
        <v>219</v>
      </c>
      <c r="E821" s="204" t="s">
        <v>219</v>
      </c>
      <c r="F821" s="205">
        <v>2015</v>
      </c>
      <c r="G821" s="204" t="s">
        <v>155</v>
      </c>
      <c r="H821" s="204" t="s">
        <v>155</v>
      </c>
      <c r="I821" s="206" t="s">
        <v>20</v>
      </c>
      <c r="J821" s="207">
        <v>1474</v>
      </c>
      <c r="K821" s="210"/>
      <c r="L821" s="207"/>
    </row>
    <row r="822" spans="1:12" s="12" customFormat="1">
      <c r="A822" s="204" t="s">
        <v>340</v>
      </c>
      <c r="B822" s="204" t="s">
        <v>341</v>
      </c>
      <c r="C822" s="204" t="s">
        <v>210</v>
      </c>
      <c r="D822" s="204" t="s">
        <v>342</v>
      </c>
      <c r="E822" s="204" t="s">
        <v>343</v>
      </c>
      <c r="F822" s="205">
        <v>2015</v>
      </c>
      <c r="G822" s="204" t="s">
        <v>120</v>
      </c>
      <c r="H822" s="204" t="s">
        <v>121</v>
      </c>
      <c r="I822" s="206" t="s">
        <v>20</v>
      </c>
      <c r="J822" s="207">
        <v>2257863</v>
      </c>
      <c r="K822" s="208">
        <v>2451333</v>
      </c>
      <c r="L822" s="207">
        <v>2431386.5750000002</v>
      </c>
    </row>
    <row r="823" spans="1:12" s="12" customFormat="1" ht="11.25" customHeight="1">
      <c r="A823" s="204" t="s">
        <v>7469</v>
      </c>
      <c r="B823" s="204" t="s">
        <v>7470</v>
      </c>
      <c r="C823" s="204" t="s">
        <v>12</v>
      </c>
      <c r="D823" s="204" t="s">
        <v>360</v>
      </c>
      <c r="E823" s="204" t="s">
        <v>1190</v>
      </c>
      <c r="F823" s="205">
        <v>2016</v>
      </c>
      <c r="G823" s="204" t="s">
        <v>18</v>
      </c>
      <c r="H823" s="204" t="s">
        <v>19</v>
      </c>
      <c r="I823" s="206" t="s">
        <v>35</v>
      </c>
      <c r="J823" s="207">
        <v>25104</v>
      </c>
      <c r="K823" s="210"/>
      <c r="L823" s="207"/>
    </row>
    <row r="824" spans="1:12" s="12" customFormat="1">
      <c r="A824" s="204" t="s">
        <v>2143</v>
      </c>
      <c r="B824" s="204" t="s">
        <v>2144</v>
      </c>
      <c r="C824" s="204" t="s">
        <v>60</v>
      </c>
      <c r="D824" s="204" t="s">
        <v>61</v>
      </c>
      <c r="E824" s="204" t="s">
        <v>902</v>
      </c>
      <c r="F824" s="205">
        <v>2016</v>
      </c>
      <c r="G824" s="204" t="s">
        <v>30</v>
      </c>
      <c r="H824" s="204" t="s">
        <v>34</v>
      </c>
      <c r="I824" s="206" t="s">
        <v>35</v>
      </c>
      <c r="J824" s="207">
        <v>4437753</v>
      </c>
      <c r="K824" s="210"/>
      <c r="L824" s="207"/>
    </row>
    <row r="825" spans="1:12" s="12" customFormat="1" ht="11.25" customHeight="1">
      <c r="A825" s="204" t="s">
        <v>2145</v>
      </c>
      <c r="B825" s="204" t="s">
        <v>2146</v>
      </c>
      <c r="C825" s="204" t="s">
        <v>78</v>
      </c>
      <c r="D825" s="204" t="s">
        <v>79</v>
      </c>
      <c r="E825" s="204" t="s">
        <v>10909</v>
      </c>
      <c r="F825" s="205">
        <v>2016</v>
      </c>
      <c r="G825" s="204" t="s">
        <v>30</v>
      </c>
      <c r="H825" s="204" t="s">
        <v>34</v>
      </c>
      <c r="I825" s="206" t="s">
        <v>20</v>
      </c>
      <c r="J825" s="207">
        <v>160001</v>
      </c>
      <c r="K825" s="208">
        <v>1</v>
      </c>
      <c r="L825" s="207"/>
    </row>
    <row r="826" spans="1:12" s="12" customFormat="1">
      <c r="A826" s="204" t="s">
        <v>2147</v>
      </c>
      <c r="B826" s="204" t="s">
        <v>2148</v>
      </c>
      <c r="C826" s="204" t="s">
        <v>15</v>
      </c>
      <c r="D826" s="204" t="s">
        <v>42</v>
      </c>
      <c r="E826" s="204" t="s">
        <v>43</v>
      </c>
      <c r="F826" s="205">
        <v>2015</v>
      </c>
      <c r="G826" s="204" t="s">
        <v>48</v>
      </c>
      <c r="H826" s="204" t="s">
        <v>63</v>
      </c>
      <c r="I826" s="206" t="s">
        <v>20</v>
      </c>
      <c r="J826" s="207">
        <v>1242557</v>
      </c>
      <c r="K826" s="208">
        <v>1522</v>
      </c>
      <c r="L826" s="207">
        <v>522</v>
      </c>
    </row>
    <row r="827" spans="1:12" s="12" customFormat="1" ht="11.25" customHeight="1">
      <c r="A827" s="204" t="s">
        <v>10910</v>
      </c>
      <c r="B827" s="204" t="s">
        <v>10911</v>
      </c>
      <c r="C827" s="204" t="s">
        <v>127</v>
      </c>
      <c r="D827" s="204" t="s">
        <v>177</v>
      </c>
      <c r="E827" s="204" t="s">
        <v>1703</v>
      </c>
      <c r="F827" s="205">
        <v>2015</v>
      </c>
      <c r="G827" s="204" t="s">
        <v>7</v>
      </c>
      <c r="H827" s="204" t="s">
        <v>212</v>
      </c>
      <c r="I827" s="206" t="s">
        <v>9</v>
      </c>
      <c r="J827" s="207">
        <v>680049</v>
      </c>
      <c r="K827" s="210"/>
      <c r="L827" s="207"/>
    </row>
    <row r="828" spans="1:12" s="12" customFormat="1" ht="11.25" customHeight="1">
      <c r="A828" s="204" t="s">
        <v>10912</v>
      </c>
      <c r="B828" s="204" t="s">
        <v>10913</v>
      </c>
      <c r="C828" s="204" t="s">
        <v>130</v>
      </c>
      <c r="D828" s="204" t="s">
        <v>204</v>
      </c>
      <c r="E828" s="204" t="s">
        <v>254</v>
      </c>
      <c r="F828" s="205">
        <v>2015</v>
      </c>
      <c r="G828" s="204" t="s">
        <v>30</v>
      </c>
      <c r="H828" s="204" t="s">
        <v>166</v>
      </c>
      <c r="I828" s="206" t="s">
        <v>35</v>
      </c>
      <c r="J828" s="207">
        <v>966179</v>
      </c>
      <c r="K828" s="210"/>
      <c r="L828" s="207"/>
    </row>
    <row r="829" spans="1:12" s="12" customFormat="1">
      <c r="A829" s="204" t="s">
        <v>1702</v>
      </c>
      <c r="B829" s="204" t="s">
        <v>10914</v>
      </c>
      <c r="C829" s="204" t="s">
        <v>127</v>
      </c>
      <c r="D829" s="204" t="s">
        <v>177</v>
      </c>
      <c r="E829" s="204" t="s">
        <v>1703</v>
      </c>
      <c r="F829" s="205">
        <v>2015</v>
      </c>
      <c r="G829" s="204" t="s">
        <v>48</v>
      </c>
      <c r="H829" s="204" t="s">
        <v>63</v>
      </c>
      <c r="I829" s="206" t="s">
        <v>20</v>
      </c>
      <c r="J829" s="207">
        <v>340316</v>
      </c>
      <c r="K829" s="208">
        <v>1</v>
      </c>
      <c r="L829" s="207"/>
    </row>
    <row r="830" spans="1:12" s="12" customFormat="1">
      <c r="A830" s="204" t="s">
        <v>7471</v>
      </c>
      <c r="B830" s="204" t="s">
        <v>7472</v>
      </c>
      <c r="C830" s="204" t="s">
        <v>60</v>
      </c>
      <c r="D830" s="204" t="s">
        <v>97</v>
      </c>
      <c r="E830" s="204" t="s">
        <v>388</v>
      </c>
      <c r="F830" s="205">
        <v>2015</v>
      </c>
      <c r="G830" s="204" t="s">
        <v>26</v>
      </c>
      <c r="H830" s="204" t="s">
        <v>109</v>
      </c>
      <c r="I830" s="206" t="s">
        <v>20</v>
      </c>
      <c r="J830" s="207">
        <v>634066</v>
      </c>
      <c r="K830" s="208">
        <v>634066</v>
      </c>
      <c r="L830" s="207">
        <v>634066</v>
      </c>
    </row>
    <row r="831" spans="1:12" s="12" customFormat="1" ht="11.25" customHeight="1">
      <c r="A831" s="204" t="s">
        <v>7473</v>
      </c>
      <c r="B831" s="204" t="s">
        <v>7474</v>
      </c>
      <c r="C831" s="204" t="s">
        <v>15</v>
      </c>
      <c r="D831" s="204" t="s">
        <v>42</v>
      </c>
      <c r="E831" s="204" t="s">
        <v>99</v>
      </c>
      <c r="F831" s="205">
        <v>2015</v>
      </c>
      <c r="G831" s="204" t="s">
        <v>7</v>
      </c>
      <c r="H831" s="204" t="s">
        <v>212</v>
      </c>
      <c r="I831" s="206" t="s">
        <v>20</v>
      </c>
      <c r="J831" s="207">
        <v>40325</v>
      </c>
      <c r="K831" s="208">
        <v>1000</v>
      </c>
      <c r="L831" s="207"/>
    </row>
    <row r="832" spans="1:12" s="12" customFormat="1" ht="11.25" customHeight="1">
      <c r="A832" s="204" t="s">
        <v>10915</v>
      </c>
      <c r="B832" s="204" t="s">
        <v>10916</v>
      </c>
      <c r="C832" s="204" t="s">
        <v>130</v>
      </c>
      <c r="D832" s="204" t="s">
        <v>204</v>
      </c>
      <c r="E832" s="204" t="s">
        <v>241</v>
      </c>
      <c r="F832" s="205">
        <v>2015</v>
      </c>
      <c r="G832" s="204" t="s">
        <v>120</v>
      </c>
      <c r="H832" s="204" t="s">
        <v>121</v>
      </c>
      <c r="I832" s="206" t="s">
        <v>35</v>
      </c>
      <c r="J832" s="207">
        <v>12591</v>
      </c>
      <c r="K832" s="210"/>
      <c r="L832" s="207"/>
    </row>
    <row r="833" spans="1:12" s="12" customFormat="1" ht="11.25" customHeight="1">
      <c r="A833" s="204" t="s">
        <v>1704</v>
      </c>
      <c r="B833" s="204" t="s">
        <v>1705</v>
      </c>
      <c r="C833" s="204" t="s">
        <v>60</v>
      </c>
      <c r="D833" s="204" t="s">
        <v>61</v>
      </c>
      <c r="E833" s="204" t="s">
        <v>914</v>
      </c>
      <c r="F833" s="205">
        <v>2016</v>
      </c>
      <c r="G833" s="204" t="s">
        <v>7</v>
      </c>
      <c r="H833" s="204" t="s">
        <v>8</v>
      </c>
      <c r="I833" s="206" t="s">
        <v>20</v>
      </c>
      <c r="J833" s="207">
        <v>305904</v>
      </c>
      <c r="K833" s="208">
        <v>212105</v>
      </c>
      <c r="L833" s="207">
        <v>210861.065</v>
      </c>
    </row>
    <row r="834" spans="1:12" s="12" customFormat="1" ht="11.25" customHeight="1">
      <c r="A834" s="204" t="s">
        <v>2160</v>
      </c>
      <c r="B834" s="204" t="s">
        <v>2161</v>
      </c>
      <c r="C834" s="204" t="s">
        <v>130</v>
      </c>
      <c r="D834" s="204" t="s">
        <v>134</v>
      </c>
      <c r="E834" s="204" t="s">
        <v>192</v>
      </c>
      <c r="F834" s="205">
        <v>2016</v>
      </c>
      <c r="G834" s="204" t="s">
        <v>58</v>
      </c>
      <c r="H834" s="204" t="s">
        <v>68</v>
      </c>
      <c r="I834" s="206" t="s">
        <v>20</v>
      </c>
      <c r="J834" s="207">
        <v>50322</v>
      </c>
      <c r="K834" s="210"/>
      <c r="L834" s="207"/>
    </row>
    <row r="835" spans="1:12" s="12" customFormat="1" ht="11.25" customHeight="1">
      <c r="A835" s="204" t="s">
        <v>2162</v>
      </c>
      <c r="B835" s="204" t="s">
        <v>2163</v>
      </c>
      <c r="C835" s="204" t="s">
        <v>15</v>
      </c>
      <c r="D835" s="204" t="s">
        <v>42</v>
      </c>
      <c r="E835" s="204" t="s">
        <v>70</v>
      </c>
      <c r="F835" s="205">
        <v>2016</v>
      </c>
      <c r="G835" s="204" t="s">
        <v>48</v>
      </c>
      <c r="H835" s="204" t="s">
        <v>63</v>
      </c>
      <c r="I835" s="206" t="s">
        <v>20</v>
      </c>
      <c r="J835" s="207">
        <v>78110</v>
      </c>
      <c r="K835" s="208">
        <v>59356</v>
      </c>
      <c r="L835" s="207">
        <v>59355.766000000003</v>
      </c>
    </row>
    <row r="836" spans="1:12" s="12" customFormat="1" ht="11.25" customHeight="1">
      <c r="A836" s="204" t="s">
        <v>1709</v>
      </c>
      <c r="B836" s="204" t="s">
        <v>1710</v>
      </c>
      <c r="C836" s="204" t="s">
        <v>60</v>
      </c>
      <c r="D836" s="204" t="s">
        <v>97</v>
      </c>
      <c r="E836" s="204" t="s">
        <v>301</v>
      </c>
      <c r="F836" s="205">
        <v>2016</v>
      </c>
      <c r="G836" s="204" t="s">
        <v>7</v>
      </c>
      <c r="H836" s="204" t="s">
        <v>212</v>
      </c>
      <c r="I836" s="206" t="s">
        <v>20</v>
      </c>
      <c r="J836" s="207">
        <v>321162</v>
      </c>
      <c r="K836" s="208">
        <v>282353</v>
      </c>
      <c r="L836" s="207">
        <v>282352.44500000001</v>
      </c>
    </row>
    <row r="837" spans="1:12" s="12" customFormat="1" ht="11.25" customHeight="1">
      <c r="A837" s="204" t="s">
        <v>1711</v>
      </c>
      <c r="B837" s="204" t="s">
        <v>1712</v>
      </c>
      <c r="C837" s="204" t="s">
        <v>130</v>
      </c>
      <c r="D837" s="204" t="s">
        <v>150</v>
      </c>
      <c r="E837" s="204" t="s">
        <v>154</v>
      </c>
      <c r="F837" s="205">
        <v>2016</v>
      </c>
      <c r="G837" s="204" t="s">
        <v>30</v>
      </c>
      <c r="H837" s="204" t="s">
        <v>31</v>
      </c>
      <c r="I837" s="206" t="s">
        <v>20</v>
      </c>
      <c r="J837" s="207">
        <v>27395</v>
      </c>
      <c r="K837" s="210"/>
      <c r="L837" s="207"/>
    </row>
    <row r="838" spans="1:12" s="12" customFormat="1" ht="11.25" customHeight="1">
      <c r="A838" s="204" t="s">
        <v>1713</v>
      </c>
      <c r="B838" s="204" t="s">
        <v>1714</v>
      </c>
      <c r="C838" s="204" t="s">
        <v>32</v>
      </c>
      <c r="D838" s="204" t="s">
        <v>33</v>
      </c>
      <c r="E838" s="204" t="s">
        <v>33</v>
      </c>
      <c r="F838" s="205">
        <v>2015</v>
      </c>
      <c r="G838" s="204" t="s">
        <v>7</v>
      </c>
      <c r="H838" s="204" t="s">
        <v>212</v>
      </c>
      <c r="I838" s="206" t="s">
        <v>20</v>
      </c>
      <c r="J838" s="207">
        <v>218132</v>
      </c>
      <c r="K838" s="208">
        <v>149198</v>
      </c>
      <c r="L838" s="207">
        <v>149198</v>
      </c>
    </row>
    <row r="839" spans="1:12" s="12" customFormat="1">
      <c r="A839" s="204" t="s">
        <v>2166</v>
      </c>
      <c r="B839" s="204" t="s">
        <v>2167</v>
      </c>
      <c r="C839" s="204" t="s">
        <v>12</v>
      </c>
      <c r="D839" s="204" t="s">
        <v>80</v>
      </c>
      <c r="E839" s="204" t="s">
        <v>2091</v>
      </c>
      <c r="F839" s="205">
        <v>2016</v>
      </c>
      <c r="G839" s="204" t="s">
        <v>30</v>
      </c>
      <c r="H839" s="204" t="s">
        <v>736</v>
      </c>
      <c r="I839" s="206" t="s">
        <v>20</v>
      </c>
      <c r="J839" s="207">
        <v>712315</v>
      </c>
      <c r="K839" s="208">
        <v>662155</v>
      </c>
      <c r="L839" s="207">
        <v>659954.79299999995</v>
      </c>
    </row>
    <row r="840" spans="1:12" s="12" customFormat="1" ht="11.25" customHeight="1">
      <c r="A840" s="204" t="s">
        <v>1717</v>
      </c>
      <c r="B840" s="204" t="s">
        <v>1718</v>
      </c>
      <c r="C840" s="204" t="s">
        <v>130</v>
      </c>
      <c r="D840" s="204" t="s">
        <v>204</v>
      </c>
      <c r="E840" s="204" t="s">
        <v>241</v>
      </c>
      <c r="F840" s="205">
        <v>2016</v>
      </c>
      <c r="G840" s="204" t="s">
        <v>7</v>
      </c>
      <c r="H840" s="204" t="s">
        <v>334</v>
      </c>
      <c r="I840" s="206" t="s">
        <v>20</v>
      </c>
      <c r="J840" s="207">
        <v>431336</v>
      </c>
      <c r="K840" s="210"/>
      <c r="L840" s="207"/>
    </row>
    <row r="841" spans="1:12" s="12" customFormat="1" ht="11.25" customHeight="1">
      <c r="A841" s="204" t="s">
        <v>347</v>
      </c>
      <c r="B841" s="204" t="s">
        <v>348</v>
      </c>
      <c r="C841" s="204" t="s">
        <v>130</v>
      </c>
      <c r="D841" s="204" t="s">
        <v>204</v>
      </c>
      <c r="E841" s="204" t="s">
        <v>349</v>
      </c>
      <c r="F841" s="205">
        <v>2016</v>
      </c>
      <c r="G841" s="204" t="s">
        <v>58</v>
      </c>
      <c r="H841" s="204" t="s">
        <v>68</v>
      </c>
      <c r="I841" s="206" t="s">
        <v>20</v>
      </c>
      <c r="J841" s="207">
        <v>115991</v>
      </c>
      <c r="K841" s="210"/>
      <c r="L841" s="207"/>
    </row>
    <row r="842" spans="1:12" s="12" customFormat="1" ht="11.25" customHeight="1">
      <c r="A842" s="204" t="s">
        <v>365</v>
      </c>
      <c r="B842" s="204" t="s">
        <v>366</v>
      </c>
      <c r="C842" s="204" t="s">
        <v>130</v>
      </c>
      <c r="D842" s="204" t="s">
        <v>204</v>
      </c>
      <c r="E842" s="204" t="s">
        <v>349</v>
      </c>
      <c r="F842" s="205">
        <v>2016</v>
      </c>
      <c r="G842" s="204" t="s">
        <v>58</v>
      </c>
      <c r="H842" s="204" t="s">
        <v>68</v>
      </c>
      <c r="I842" s="206" t="s">
        <v>20</v>
      </c>
      <c r="J842" s="207">
        <v>39696</v>
      </c>
      <c r="K842" s="210"/>
      <c r="L842" s="207"/>
    </row>
    <row r="843" spans="1:12" s="12" customFormat="1">
      <c r="A843" s="204" t="s">
        <v>367</v>
      </c>
      <c r="B843" s="204" t="s">
        <v>368</v>
      </c>
      <c r="C843" s="204" t="s">
        <v>130</v>
      </c>
      <c r="D843" s="204" t="s">
        <v>204</v>
      </c>
      <c r="E843" s="204" t="s">
        <v>349</v>
      </c>
      <c r="F843" s="205">
        <v>2016</v>
      </c>
      <c r="G843" s="204" t="s">
        <v>58</v>
      </c>
      <c r="H843" s="204" t="s">
        <v>68</v>
      </c>
      <c r="I843" s="206" t="s">
        <v>20</v>
      </c>
      <c r="J843" s="207">
        <v>91319</v>
      </c>
      <c r="K843" s="210"/>
      <c r="L843" s="207"/>
    </row>
    <row r="844" spans="1:12" s="12" customFormat="1" ht="11.25" customHeight="1">
      <c r="A844" s="204" t="s">
        <v>2172</v>
      </c>
      <c r="B844" s="204" t="s">
        <v>2173</v>
      </c>
      <c r="C844" s="204" t="s">
        <v>195</v>
      </c>
      <c r="D844" s="204" t="s">
        <v>528</v>
      </c>
      <c r="E844" s="204" t="s">
        <v>1165</v>
      </c>
      <c r="F844" s="205">
        <v>2015</v>
      </c>
      <c r="G844" s="204" t="s">
        <v>155</v>
      </c>
      <c r="H844" s="204" t="s">
        <v>155</v>
      </c>
      <c r="I844" s="206" t="s">
        <v>35</v>
      </c>
      <c r="J844" s="207">
        <v>246774</v>
      </c>
      <c r="K844" s="210"/>
      <c r="L844" s="207"/>
    </row>
    <row r="845" spans="1:12" s="12" customFormat="1" ht="11.25" customHeight="1">
      <c r="A845" s="204" t="s">
        <v>369</v>
      </c>
      <c r="B845" s="204" t="s">
        <v>370</v>
      </c>
      <c r="C845" s="204" t="s">
        <v>130</v>
      </c>
      <c r="D845" s="204" t="s">
        <v>204</v>
      </c>
      <c r="E845" s="204" t="s">
        <v>349</v>
      </c>
      <c r="F845" s="205">
        <v>2016</v>
      </c>
      <c r="G845" s="204" t="s">
        <v>58</v>
      </c>
      <c r="H845" s="204" t="s">
        <v>68</v>
      </c>
      <c r="I845" s="206" t="s">
        <v>20</v>
      </c>
      <c r="J845" s="207">
        <v>97471</v>
      </c>
      <c r="K845" s="210"/>
      <c r="L845" s="207"/>
    </row>
    <row r="846" spans="1:12" s="12" customFormat="1" ht="11.25" customHeight="1">
      <c r="A846" s="204" t="s">
        <v>1726</v>
      </c>
      <c r="B846" s="204" t="s">
        <v>1727</v>
      </c>
      <c r="C846" s="204" t="s">
        <v>60</v>
      </c>
      <c r="D846" s="204" t="s">
        <v>97</v>
      </c>
      <c r="E846" s="204" t="s">
        <v>98</v>
      </c>
      <c r="F846" s="205">
        <v>2015</v>
      </c>
      <c r="G846" s="204" t="s">
        <v>26</v>
      </c>
      <c r="H846" s="204" t="s">
        <v>109</v>
      </c>
      <c r="I846" s="206" t="s">
        <v>20</v>
      </c>
      <c r="J846" s="207">
        <v>69711</v>
      </c>
      <c r="K846" s="208">
        <v>126985</v>
      </c>
      <c r="L846" s="207">
        <v>126984</v>
      </c>
    </row>
    <row r="847" spans="1:12" s="12" customFormat="1">
      <c r="A847" s="204" t="s">
        <v>10917</v>
      </c>
      <c r="B847" s="204" t="s">
        <v>10918</v>
      </c>
      <c r="C847" s="204" t="s">
        <v>130</v>
      </c>
      <c r="D847" s="204" t="s">
        <v>150</v>
      </c>
      <c r="E847" s="204" t="s">
        <v>215</v>
      </c>
      <c r="F847" s="205">
        <v>2016</v>
      </c>
      <c r="G847" s="204" t="s">
        <v>26</v>
      </c>
      <c r="H847" s="204" t="s">
        <v>1159</v>
      </c>
      <c r="I847" s="206" t="s">
        <v>35</v>
      </c>
      <c r="J847" s="207">
        <v>13805</v>
      </c>
      <c r="K847" s="210"/>
      <c r="L847" s="207"/>
    </row>
    <row r="848" spans="1:12" s="12" customFormat="1">
      <c r="A848" s="204" t="s">
        <v>2174</v>
      </c>
      <c r="B848" s="204" t="s">
        <v>2175</v>
      </c>
      <c r="C848" s="204" t="s">
        <v>5</v>
      </c>
      <c r="D848" s="204" t="s">
        <v>125</v>
      </c>
      <c r="E848" s="204" t="s">
        <v>1398</v>
      </c>
      <c r="F848" s="205">
        <v>2015</v>
      </c>
      <c r="G848" s="204" t="s">
        <v>18</v>
      </c>
      <c r="H848" s="204" t="s">
        <v>41</v>
      </c>
      <c r="I848" s="206" t="s">
        <v>20</v>
      </c>
      <c r="J848" s="207">
        <v>73983</v>
      </c>
      <c r="K848" s="210"/>
      <c r="L848" s="207"/>
    </row>
    <row r="849" spans="1:12" s="12" customFormat="1" ht="11.25" customHeight="1">
      <c r="A849" s="204" t="s">
        <v>1728</v>
      </c>
      <c r="B849" s="204" t="s">
        <v>1729</v>
      </c>
      <c r="C849" s="204" t="s">
        <v>60</v>
      </c>
      <c r="D849" s="204" t="s">
        <v>97</v>
      </c>
      <c r="E849" s="204" t="s">
        <v>98</v>
      </c>
      <c r="F849" s="205">
        <v>2015</v>
      </c>
      <c r="G849" s="204" t="s">
        <v>18</v>
      </c>
      <c r="H849" s="204" t="s">
        <v>41</v>
      </c>
      <c r="I849" s="206" t="s">
        <v>20</v>
      </c>
      <c r="J849" s="207">
        <v>250000</v>
      </c>
      <c r="K849" s="208">
        <v>188312</v>
      </c>
      <c r="L849" s="207">
        <v>110324.74800000001</v>
      </c>
    </row>
    <row r="850" spans="1:12" s="12" customFormat="1" ht="11.25" customHeight="1">
      <c r="A850" s="204" t="s">
        <v>10919</v>
      </c>
      <c r="B850" s="204" t="s">
        <v>10920</v>
      </c>
      <c r="C850" s="204" t="s">
        <v>130</v>
      </c>
      <c r="D850" s="204" t="s">
        <v>150</v>
      </c>
      <c r="E850" s="204" t="s">
        <v>215</v>
      </c>
      <c r="F850" s="205">
        <v>2015</v>
      </c>
      <c r="G850" s="204" t="s">
        <v>646</v>
      </c>
      <c r="H850" s="204" t="s">
        <v>685</v>
      </c>
      <c r="I850" s="206" t="s">
        <v>35</v>
      </c>
      <c r="J850" s="207">
        <v>5540</v>
      </c>
      <c r="K850" s="210"/>
      <c r="L850" s="207"/>
    </row>
    <row r="851" spans="1:12" s="12" customFormat="1" ht="11.25" customHeight="1">
      <c r="A851" s="204" t="s">
        <v>1730</v>
      </c>
      <c r="B851" s="204" t="s">
        <v>1731</v>
      </c>
      <c r="C851" s="204" t="s">
        <v>38</v>
      </c>
      <c r="D851" s="204" t="s">
        <v>176</v>
      </c>
      <c r="E851" s="204" t="s">
        <v>1732</v>
      </c>
      <c r="F851" s="205">
        <v>2016</v>
      </c>
      <c r="G851" s="204" t="s">
        <v>7</v>
      </c>
      <c r="H851" s="204" t="s">
        <v>832</v>
      </c>
      <c r="I851" s="206" t="s">
        <v>20</v>
      </c>
      <c r="J851" s="207">
        <v>165271</v>
      </c>
      <c r="K851" s="208">
        <v>1</v>
      </c>
      <c r="L851" s="207"/>
    </row>
    <row r="852" spans="1:12" s="12" customFormat="1" ht="11.25" customHeight="1">
      <c r="A852" s="204" t="s">
        <v>1733</v>
      </c>
      <c r="B852" s="204" t="s">
        <v>1734</v>
      </c>
      <c r="C852" s="204" t="s">
        <v>38</v>
      </c>
      <c r="D852" s="204" t="s">
        <v>176</v>
      </c>
      <c r="E852" s="204" t="s">
        <v>753</v>
      </c>
      <c r="F852" s="205">
        <v>2015</v>
      </c>
      <c r="G852" s="204" t="s">
        <v>7</v>
      </c>
      <c r="H852" s="204" t="s">
        <v>832</v>
      </c>
      <c r="I852" s="206" t="s">
        <v>20</v>
      </c>
      <c r="J852" s="207">
        <v>33830</v>
      </c>
      <c r="K852" s="208">
        <v>1</v>
      </c>
      <c r="L852" s="207"/>
    </row>
    <row r="853" spans="1:12" s="12" customFormat="1" ht="11.25" customHeight="1">
      <c r="A853" s="204" t="s">
        <v>2178</v>
      </c>
      <c r="B853" s="204" t="s">
        <v>2179</v>
      </c>
      <c r="C853" s="204" t="s">
        <v>5</v>
      </c>
      <c r="D853" s="204" t="s">
        <v>606</v>
      </c>
      <c r="E853" s="204" t="s">
        <v>1739</v>
      </c>
      <c r="F853" s="205">
        <v>2016</v>
      </c>
      <c r="G853" s="204" t="s">
        <v>7</v>
      </c>
      <c r="H853" s="204" t="s">
        <v>212</v>
      </c>
      <c r="I853" s="206" t="s">
        <v>20</v>
      </c>
      <c r="J853" s="207">
        <v>14000</v>
      </c>
      <c r="K853" s="208">
        <v>2</v>
      </c>
      <c r="L853" s="207"/>
    </row>
    <row r="854" spans="1:12" s="12" customFormat="1">
      <c r="A854" s="204" t="s">
        <v>3244</v>
      </c>
      <c r="B854" s="204" t="s">
        <v>3245</v>
      </c>
      <c r="C854" s="204" t="s">
        <v>130</v>
      </c>
      <c r="D854" s="204" t="s">
        <v>150</v>
      </c>
      <c r="E854" s="204" t="s">
        <v>167</v>
      </c>
      <c r="F854" s="205">
        <v>2016</v>
      </c>
      <c r="G854" s="204" t="s">
        <v>646</v>
      </c>
      <c r="H854" s="204" t="s">
        <v>685</v>
      </c>
      <c r="I854" s="206" t="s">
        <v>20</v>
      </c>
      <c r="J854" s="207">
        <v>53858</v>
      </c>
      <c r="K854" s="207">
        <v>575147</v>
      </c>
      <c r="L854" s="207">
        <v>575147</v>
      </c>
    </row>
    <row r="855" spans="1:12" s="12" customFormat="1">
      <c r="A855" s="204" t="s">
        <v>1737</v>
      </c>
      <c r="B855" s="204" t="s">
        <v>1738</v>
      </c>
      <c r="C855" s="204" t="s">
        <v>5</v>
      </c>
      <c r="D855" s="204" t="s">
        <v>606</v>
      </c>
      <c r="E855" s="204" t="s">
        <v>1739</v>
      </c>
      <c r="F855" s="205">
        <v>2016</v>
      </c>
      <c r="G855" s="204" t="s">
        <v>155</v>
      </c>
      <c r="H855" s="204" t="s">
        <v>155</v>
      </c>
      <c r="I855" s="206" t="s">
        <v>20</v>
      </c>
      <c r="J855" s="207">
        <v>265998</v>
      </c>
      <c r="K855" s="208">
        <v>299775</v>
      </c>
      <c r="L855" s="207">
        <v>229221.57</v>
      </c>
    </row>
    <row r="856" spans="1:12" s="12" customFormat="1" ht="11.25" customHeight="1">
      <c r="A856" s="204" t="s">
        <v>1740</v>
      </c>
      <c r="B856" s="204" t="s">
        <v>1741</v>
      </c>
      <c r="C856" s="204" t="s">
        <v>145</v>
      </c>
      <c r="D856" s="204" t="s">
        <v>233</v>
      </c>
      <c r="E856" s="204" t="s">
        <v>983</v>
      </c>
      <c r="F856" s="205">
        <v>2015</v>
      </c>
      <c r="G856" s="204" t="s">
        <v>18</v>
      </c>
      <c r="H856" s="204" t="s">
        <v>41</v>
      </c>
      <c r="I856" s="206" t="s">
        <v>20</v>
      </c>
      <c r="J856" s="207">
        <v>12655000</v>
      </c>
      <c r="K856" s="208">
        <v>11596700</v>
      </c>
      <c r="L856" s="207">
        <v>11391314.168</v>
      </c>
    </row>
    <row r="857" spans="1:12" s="12" customFormat="1" ht="11.25" customHeight="1">
      <c r="A857" s="204" t="s">
        <v>1742</v>
      </c>
      <c r="B857" s="204" t="s">
        <v>1743</v>
      </c>
      <c r="C857" s="204" t="s">
        <v>102</v>
      </c>
      <c r="D857" s="204"/>
      <c r="E857" s="204"/>
      <c r="F857" s="205">
        <v>2015</v>
      </c>
      <c r="G857" s="204" t="s">
        <v>18</v>
      </c>
      <c r="H857" s="204" t="s">
        <v>41</v>
      </c>
      <c r="I857" s="206" t="s">
        <v>20</v>
      </c>
      <c r="J857" s="207">
        <v>574000</v>
      </c>
      <c r="K857" s="208">
        <v>572970</v>
      </c>
      <c r="L857" s="207">
        <v>564813</v>
      </c>
    </row>
    <row r="858" spans="1:12" s="12" customFormat="1" ht="11.25" customHeight="1">
      <c r="A858" s="204" t="s">
        <v>2180</v>
      </c>
      <c r="B858" s="204" t="s">
        <v>2181</v>
      </c>
      <c r="C858" s="204" t="s">
        <v>12</v>
      </c>
      <c r="D858" s="204" t="s">
        <v>80</v>
      </c>
      <c r="E858" s="204" t="s">
        <v>337</v>
      </c>
      <c r="F858" s="205">
        <v>2015</v>
      </c>
      <c r="G858" s="204" t="s">
        <v>185</v>
      </c>
      <c r="H858" s="204" t="s">
        <v>186</v>
      </c>
      <c r="I858" s="206" t="s">
        <v>20</v>
      </c>
      <c r="J858" s="207">
        <v>179940</v>
      </c>
      <c r="K858" s="208">
        <v>93474</v>
      </c>
      <c r="L858" s="207">
        <v>93474</v>
      </c>
    </row>
    <row r="859" spans="1:12" s="12" customFormat="1" ht="11.25" customHeight="1">
      <c r="A859" s="204" t="s">
        <v>2186</v>
      </c>
      <c r="B859" s="204" t="s">
        <v>2187</v>
      </c>
      <c r="C859" s="204" t="s">
        <v>130</v>
      </c>
      <c r="D859" s="204" t="s">
        <v>204</v>
      </c>
      <c r="E859" s="204" t="s">
        <v>241</v>
      </c>
      <c r="F859" s="205">
        <v>2015</v>
      </c>
      <c r="G859" s="204" t="s">
        <v>18</v>
      </c>
      <c r="H859" s="204" t="s">
        <v>19</v>
      </c>
      <c r="I859" s="206" t="s">
        <v>20</v>
      </c>
      <c r="J859" s="207">
        <v>379295</v>
      </c>
      <c r="K859" s="208">
        <v>240599</v>
      </c>
      <c r="L859" s="207">
        <v>240598.976</v>
      </c>
    </row>
    <row r="860" spans="1:12" s="12" customFormat="1">
      <c r="A860" s="204" t="s">
        <v>1744</v>
      </c>
      <c r="B860" s="204" t="s">
        <v>1745</v>
      </c>
      <c r="C860" s="204" t="s">
        <v>38</v>
      </c>
      <c r="D860" s="204" t="s">
        <v>73</v>
      </c>
      <c r="E860" s="204" t="s">
        <v>756</v>
      </c>
      <c r="F860" s="205">
        <v>2016</v>
      </c>
      <c r="G860" s="204" t="s">
        <v>7</v>
      </c>
      <c r="H860" s="204" t="s">
        <v>95</v>
      </c>
      <c r="I860" s="206" t="s">
        <v>20</v>
      </c>
      <c r="J860" s="207">
        <v>80427</v>
      </c>
      <c r="K860" s="208">
        <v>80428</v>
      </c>
      <c r="L860" s="207">
        <v>80427.892999999996</v>
      </c>
    </row>
    <row r="861" spans="1:12" s="12" customFormat="1" ht="11.25" customHeight="1">
      <c r="A861" s="204" t="s">
        <v>1747</v>
      </c>
      <c r="B861" s="204" t="s">
        <v>1748</v>
      </c>
      <c r="C861" s="204" t="s">
        <v>5</v>
      </c>
      <c r="D861" s="204" t="s">
        <v>606</v>
      </c>
      <c r="E861" s="204"/>
      <c r="F861" s="205">
        <v>2015</v>
      </c>
      <c r="G861" s="204" t="s">
        <v>18</v>
      </c>
      <c r="H861" s="204" t="s">
        <v>41</v>
      </c>
      <c r="I861" s="206" t="s">
        <v>20</v>
      </c>
      <c r="J861" s="207">
        <v>29500</v>
      </c>
      <c r="K861" s="210"/>
      <c r="L861" s="207"/>
    </row>
    <row r="862" spans="1:12" s="12" customFormat="1" ht="11.25" customHeight="1">
      <c r="A862" s="204" t="s">
        <v>2194</v>
      </c>
      <c r="B862" s="204" t="s">
        <v>2195</v>
      </c>
      <c r="C862" s="204" t="s">
        <v>130</v>
      </c>
      <c r="D862" s="204" t="s">
        <v>150</v>
      </c>
      <c r="E862" s="204" t="s">
        <v>181</v>
      </c>
      <c r="F862" s="205">
        <v>2015</v>
      </c>
      <c r="G862" s="204" t="s">
        <v>646</v>
      </c>
      <c r="H862" s="204" t="s">
        <v>685</v>
      </c>
      <c r="I862" s="206" t="s">
        <v>20</v>
      </c>
      <c r="J862" s="207">
        <v>2465</v>
      </c>
      <c r="K862" s="210"/>
      <c r="L862" s="207"/>
    </row>
    <row r="863" spans="1:12" s="12" customFormat="1" ht="11.25" customHeight="1">
      <c r="A863" s="204" t="s">
        <v>3256</v>
      </c>
      <c r="B863" s="204" t="s">
        <v>3257</v>
      </c>
      <c r="C863" s="204" t="s">
        <v>60</v>
      </c>
      <c r="D863" s="204" t="s">
        <v>97</v>
      </c>
      <c r="E863" s="204" t="s">
        <v>393</v>
      </c>
      <c r="F863" s="205">
        <v>2015</v>
      </c>
      <c r="G863" s="204" t="s">
        <v>155</v>
      </c>
      <c r="H863" s="204" t="s">
        <v>155</v>
      </c>
      <c r="I863" s="206" t="s">
        <v>20</v>
      </c>
      <c r="J863" s="207">
        <v>390101</v>
      </c>
      <c r="K863" s="208">
        <v>390051</v>
      </c>
      <c r="L863" s="207">
        <v>388973</v>
      </c>
    </row>
    <row r="864" spans="1:12" s="12" customFormat="1">
      <c r="A864" s="204" t="s">
        <v>1749</v>
      </c>
      <c r="B864" s="204" t="s">
        <v>1750</v>
      </c>
      <c r="C864" s="204" t="s">
        <v>130</v>
      </c>
      <c r="D864" s="204" t="s">
        <v>150</v>
      </c>
      <c r="E864" s="204" t="s">
        <v>154</v>
      </c>
      <c r="F864" s="205">
        <v>2016</v>
      </c>
      <c r="G864" s="204" t="s">
        <v>30</v>
      </c>
      <c r="H864" s="204" t="s">
        <v>31</v>
      </c>
      <c r="I864" s="206" t="s">
        <v>20</v>
      </c>
      <c r="J864" s="207">
        <v>70</v>
      </c>
      <c r="K864" s="210"/>
      <c r="L864" s="207"/>
    </row>
    <row r="865" spans="1:12" s="12" customFormat="1">
      <c r="A865" s="204" t="s">
        <v>373</v>
      </c>
      <c r="B865" s="204" t="s">
        <v>374</v>
      </c>
      <c r="C865" s="204" t="s">
        <v>130</v>
      </c>
      <c r="D865" s="204" t="s">
        <v>204</v>
      </c>
      <c r="E865" s="204" t="s">
        <v>241</v>
      </c>
      <c r="F865" s="205">
        <v>2016</v>
      </c>
      <c r="G865" s="204" t="s">
        <v>58</v>
      </c>
      <c r="H865" s="204" t="s">
        <v>68</v>
      </c>
      <c r="I865" s="206" t="s">
        <v>20</v>
      </c>
      <c r="J865" s="207">
        <v>307846</v>
      </c>
      <c r="K865" s="208">
        <v>332176</v>
      </c>
      <c r="L865" s="207">
        <v>332175.78899999999</v>
      </c>
    </row>
    <row r="866" spans="1:12" s="12" customFormat="1" ht="11.25" customHeight="1">
      <c r="A866" s="204" t="s">
        <v>2198</v>
      </c>
      <c r="B866" s="204" t="s">
        <v>2199</v>
      </c>
      <c r="C866" s="204" t="s">
        <v>12</v>
      </c>
      <c r="D866" s="204" t="s">
        <v>321</v>
      </c>
      <c r="E866" s="204" t="s">
        <v>1059</v>
      </c>
      <c r="F866" s="205">
        <v>2016</v>
      </c>
      <c r="G866" s="204" t="s">
        <v>30</v>
      </c>
      <c r="H866" s="204" t="s">
        <v>34</v>
      </c>
      <c r="I866" s="206" t="s">
        <v>20</v>
      </c>
      <c r="J866" s="207">
        <v>1972470</v>
      </c>
      <c r="K866" s="208">
        <v>1969988</v>
      </c>
      <c r="L866" s="207">
        <v>1969988</v>
      </c>
    </row>
    <row r="867" spans="1:12" s="12" customFormat="1">
      <c r="A867" s="204" t="s">
        <v>1753</v>
      </c>
      <c r="B867" s="204" t="s">
        <v>1754</v>
      </c>
      <c r="C867" s="204" t="s">
        <v>32</v>
      </c>
      <c r="D867" s="204" t="s">
        <v>33</v>
      </c>
      <c r="E867" s="204" t="s">
        <v>33</v>
      </c>
      <c r="F867" s="205">
        <v>2016</v>
      </c>
      <c r="G867" s="204" t="s">
        <v>7</v>
      </c>
      <c r="H867" s="204" t="s">
        <v>212</v>
      </c>
      <c r="I867" s="206" t="s">
        <v>20</v>
      </c>
      <c r="J867" s="207">
        <v>110000</v>
      </c>
      <c r="K867" s="210"/>
      <c r="L867" s="207"/>
    </row>
    <row r="868" spans="1:12" s="12" customFormat="1" ht="11.25" customHeight="1">
      <c r="A868" s="204" t="s">
        <v>7475</v>
      </c>
      <c r="B868" s="204" t="s">
        <v>7476</v>
      </c>
      <c r="C868" s="204" t="s">
        <v>130</v>
      </c>
      <c r="D868" s="204" t="s">
        <v>204</v>
      </c>
      <c r="E868" s="204" t="s">
        <v>241</v>
      </c>
      <c r="F868" s="205">
        <v>2016</v>
      </c>
      <c r="G868" s="204" t="s">
        <v>58</v>
      </c>
      <c r="H868" s="204" t="s">
        <v>68</v>
      </c>
      <c r="I868" s="206" t="s">
        <v>20</v>
      </c>
      <c r="J868" s="207">
        <v>25000</v>
      </c>
      <c r="K868" s="210"/>
      <c r="L868" s="207"/>
    </row>
    <row r="869" spans="1:12" s="12" customFormat="1" ht="11.25" customHeight="1">
      <c r="A869" s="204" t="s">
        <v>1755</v>
      </c>
      <c r="B869" s="204" t="s">
        <v>1756</v>
      </c>
      <c r="C869" s="204" t="s">
        <v>23</v>
      </c>
      <c r="D869" s="204" t="s">
        <v>46</v>
      </c>
      <c r="E869" s="204" t="s">
        <v>94</v>
      </c>
      <c r="F869" s="205">
        <v>2016</v>
      </c>
      <c r="G869" s="204" t="s">
        <v>120</v>
      </c>
      <c r="H869" s="204" t="s">
        <v>121</v>
      </c>
      <c r="I869" s="206" t="s">
        <v>20</v>
      </c>
      <c r="J869" s="207">
        <v>51732</v>
      </c>
      <c r="K869" s="208">
        <v>54008</v>
      </c>
      <c r="L869" s="207">
        <v>54008</v>
      </c>
    </row>
    <row r="870" spans="1:12" s="12" customFormat="1">
      <c r="A870" s="204" t="s">
        <v>1757</v>
      </c>
      <c r="B870" s="204" t="s">
        <v>1758</v>
      </c>
      <c r="C870" s="204" t="s">
        <v>12</v>
      </c>
      <c r="D870" s="204" t="s">
        <v>13</v>
      </c>
      <c r="E870" s="204" t="s">
        <v>1759</v>
      </c>
      <c r="F870" s="205">
        <v>2016</v>
      </c>
      <c r="G870" s="204" t="s">
        <v>30</v>
      </c>
      <c r="H870" s="204" t="s">
        <v>34</v>
      </c>
      <c r="I870" s="206" t="s">
        <v>20</v>
      </c>
      <c r="J870" s="207">
        <v>50691</v>
      </c>
      <c r="K870" s="208">
        <v>55000</v>
      </c>
      <c r="L870" s="207">
        <v>50690</v>
      </c>
    </row>
    <row r="871" spans="1:12" s="12" customFormat="1" ht="11.25" customHeight="1">
      <c r="A871" s="204" t="s">
        <v>10921</v>
      </c>
      <c r="B871" s="204" t="s">
        <v>10922</v>
      </c>
      <c r="C871" s="204" t="s">
        <v>5</v>
      </c>
      <c r="D871" s="204" t="s">
        <v>184</v>
      </c>
      <c r="E871" s="204" t="s">
        <v>184</v>
      </c>
      <c r="F871" s="205">
        <v>2015</v>
      </c>
      <c r="G871" s="204" t="s">
        <v>18</v>
      </c>
      <c r="H871" s="204" t="s">
        <v>41</v>
      </c>
      <c r="I871" s="206" t="s">
        <v>20</v>
      </c>
      <c r="J871" s="207">
        <v>730501</v>
      </c>
      <c r="K871" s="210"/>
      <c r="L871" s="207"/>
    </row>
    <row r="872" spans="1:12" s="12" customFormat="1" ht="11.25" customHeight="1">
      <c r="A872" s="204" t="s">
        <v>3270</v>
      </c>
      <c r="B872" s="204" t="s">
        <v>3271</v>
      </c>
      <c r="C872" s="204" t="s">
        <v>130</v>
      </c>
      <c r="D872" s="204" t="s">
        <v>134</v>
      </c>
      <c r="E872" s="204" t="s">
        <v>261</v>
      </c>
      <c r="F872" s="205">
        <v>2016</v>
      </c>
      <c r="G872" s="204" t="s">
        <v>646</v>
      </c>
      <c r="H872" s="204" t="s">
        <v>685</v>
      </c>
      <c r="I872" s="206" t="s">
        <v>20</v>
      </c>
      <c r="J872" s="207">
        <v>208564</v>
      </c>
      <c r="K872" s="210"/>
      <c r="L872" s="207"/>
    </row>
    <row r="873" spans="1:12" s="12" customFormat="1" ht="11.25" customHeight="1">
      <c r="A873" s="204" t="s">
        <v>1763</v>
      </c>
      <c r="B873" s="204" t="s">
        <v>1764</v>
      </c>
      <c r="C873" s="204" t="s">
        <v>32</v>
      </c>
      <c r="D873" s="204"/>
      <c r="E873" s="204"/>
      <c r="F873" s="205">
        <v>2015</v>
      </c>
      <c r="G873" s="204" t="s">
        <v>7</v>
      </c>
      <c r="H873" s="204" t="s">
        <v>305</v>
      </c>
      <c r="I873" s="206" t="s">
        <v>20</v>
      </c>
      <c r="J873" s="207">
        <v>3042496</v>
      </c>
      <c r="K873" s="208">
        <v>2968974</v>
      </c>
      <c r="L873" s="207">
        <v>2968943.6320000002</v>
      </c>
    </row>
    <row r="874" spans="1:12" s="12" customFormat="1">
      <c r="A874" s="204" t="s">
        <v>1767</v>
      </c>
      <c r="B874" s="204" t="s">
        <v>1768</v>
      </c>
      <c r="C874" s="204" t="s">
        <v>5</v>
      </c>
      <c r="D874" s="204" t="s">
        <v>257</v>
      </c>
      <c r="E874" s="204"/>
      <c r="F874" s="205">
        <v>2015</v>
      </c>
      <c r="G874" s="204" t="s">
        <v>18</v>
      </c>
      <c r="H874" s="204" t="s">
        <v>41</v>
      </c>
      <c r="I874" s="206" t="s">
        <v>20</v>
      </c>
      <c r="J874" s="207">
        <v>58245</v>
      </c>
      <c r="K874" s="210"/>
      <c r="L874" s="207"/>
    </row>
    <row r="875" spans="1:12" s="12" customFormat="1" ht="11.25" customHeight="1">
      <c r="A875" s="204" t="s">
        <v>2206</v>
      </c>
      <c r="B875" s="204" t="s">
        <v>2207</v>
      </c>
      <c r="C875" s="204" t="s">
        <v>195</v>
      </c>
      <c r="D875" s="204" t="s">
        <v>528</v>
      </c>
      <c r="E875" s="204" t="s">
        <v>1461</v>
      </c>
      <c r="F875" s="205">
        <v>2016</v>
      </c>
      <c r="G875" s="204" t="s">
        <v>120</v>
      </c>
      <c r="H875" s="204" t="s">
        <v>121</v>
      </c>
      <c r="I875" s="206" t="s">
        <v>20</v>
      </c>
      <c r="J875" s="207">
        <v>864300</v>
      </c>
      <c r="K875" s="208">
        <v>902327</v>
      </c>
      <c r="L875" s="207">
        <v>892027</v>
      </c>
    </row>
    <row r="876" spans="1:12" s="12" customFormat="1" ht="11.25" customHeight="1">
      <c r="A876" s="204" t="s">
        <v>10923</v>
      </c>
      <c r="B876" s="204" t="s">
        <v>10924</v>
      </c>
      <c r="C876" s="204" t="s">
        <v>60</v>
      </c>
      <c r="D876" s="204" t="s">
        <v>97</v>
      </c>
      <c r="E876" s="204" t="s">
        <v>915</v>
      </c>
      <c r="F876" s="205">
        <v>2016</v>
      </c>
      <c r="G876" s="204" t="s">
        <v>155</v>
      </c>
      <c r="H876" s="204" t="s">
        <v>155</v>
      </c>
      <c r="I876" s="206" t="s">
        <v>20</v>
      </c>
      <c r="J876" s="207">
        <v>235729</v>
      </c>
      <c r="K876" s="210"/>
      <c r="L876" s="207"/>
    </row>
    <row r="877" spans="1:12" s="12" customFormat="1" ht="11.25" customHeight="1">
      <c r="A877" s="204" t="s">
        <v>10925</v>
      </c>
      <c r="B877" s="204" t="s">
        <v>10926</v>
      </c>
      <c r="C877" s="204" t="s">
        <v>130</v>
      </c>
      <c r="D877" s="204" t="s">
        <v>204</v>
      </c>
      <c r="E877" s="204" t="s">
        <v>349</v>
      </c>
      <c r="F877" s="205">
        <v>2016</v>
      </c>
      <c r="G877" s="204" t="s">
        <v>26</v>
      </c>
      <c r="H877" s="204" t="s">
        <v>1159</v>
      </c>
      <c r="I877" s="206" t="s">
        <v>9</v>
      </c>
      <c r="J877" s="207">
        <v>109002</v>
      </c>
      <c r="K877" s="210"/>
      <c r="L877" s="207"/>
    </row>
    <row r="878" spans="1:12" s="12" customFormat="1" ht="11.25" customHeight="1">
      <c r="A878" s="204" t="s">
        <v>3272</v>
      </c>
      <c r="B878" s="204" t="s">
        <v>3273</v>
      </c>
      <c r="C878" s="204" t="s">
        <v>38</v>
      </c>
      <c r="D878" s="204" t="s">
        <v>66</v>
      </c>
      <c r="E878" s="204" t="s">
        <v>86</v>
      </c>
      <c r="F878" s="205">
        <v>2016</v>
      </c>
      <c r="G878" s="204" t="s">
        <v>18</v>
      </c>
      <c r="H878" s="204" t="s">
        <v>19</v>
      </c>
      <c r="I878" s="206" t="s">
        <v>20</v>
      </c>
      <c r="J878" s="207">
        <v>89560</v>
      </c>
      <c r="K878" s="210"/>
      <c r="L878" s="207"/>
    </row>
    <row r="879" spans="1:12" s="12" customFormat="1" ht="11.25" customHeight="1">
      <c r="A879" s="204" t="s">
        <v>1771</v>
      </c>
      <c r="B879" s="204" t="s">
        <v>1772</v>
      </c>
      <c r="C879" s="204" t="s">
        <v>195</v>
      </c>
      <c r="D879" s="204" t="s">
        <v>497</v>
      </c>
      <c r="E879" s="204" t="s">
        <v>1316</v>
      </c>
      <c r="F879" s="205">
        <v>2016</v>
      </c>
      <c r="G879" s="204" t="s">
        <v>120</v>
      </c>
      <c r="H879" s="204" t="s">
        <v>121</v>
      </c>
      <c r="I879" s="206" t="s">
        <v>20</v>
      </c>
      <c r="J879" s="207">
        <v>5552530</v>
      </c>
      <c r="K879" s="208">
        <v>5796832</v>
      </c>
      <c r="L879" s="207">
        <v>5737067</v>
      </c>
    </row>
    <row r="880" spans="1:12" s="12" customFormat="1" ht="11.25" customHeight="1">
      <c r="A880" s="204" t="s">
        <v>1773</v>
      </c>
      <c r="B880" s="204" t="s">
        <v>1774</v>
      </c>
      <c r="C880" s="204" t="s">
        <v>32</v>
      </c>
      <c r="D880" s="204" t="s">
        <v>33</v>
      </c>
      <c r="E880" s="204" t="s">
        <v>840</v>
      </c>
      <c r="F880" s="205">
        <v>2016</v>
      </c>
      <c r="G880" s="204" t="s">
        <v>7</v>
      </c>
      <c r="H880" s="204" t="s">
        <v>95</v>
      </c>
      <c r="I880" s="206" t="s">
        <v>20</v>
      </c>
      <c r="J880" s="207">
        <v>240120</v>
      </c>
      <c r="K880" s="210"/>
      <c r="L880" s="207"/>
    </row>
    <row r="881" spans="1:12" s="12" customFormat="1" ht="11.25" customHeight="1">
      <c r="A881" s="204" t="s">
        <v>10927</v>
      </c>
      <c r="B881" s="204" t="s">
        <v>10928</v>
      </c>
      <c r="C881" s="204" t="s">
        <v>130</v>
      </c>
      <c r="D881" s="204" t="s">
        <v>134</v>
      </c>
      <c r="E881" s="204" t="s">
        <v>144</v>
      </c>
      <c r="F881" s="205">
        <v>2015</v>
      </c>
      <c r="G881" s="204" t="s">
        <v>120</v>
      </c>
      <c r="H881" s="204" t="s">
        <v>121</v>
      </c>
      <c r="I881" s="206" t="s">
        <v>9</v>
      </c>
      <c r="J881" s="207">
        <v>69721</v>
      </c>
      <c r="K881" s="210"/>
      <c r="L881" s="207"/>
    </row>
    <row r="882" spans="1:12" s="12" customFormat="1">
      <c r="A882" s="204" t="s">
        <v>2212</v>
      </c>
      <c r="B882" s="204" t="s">
        <v>2213</v>
      </c>
      <c r="C882" s="204" t="s">
        <v>130</v>
      </c>
      <c r="D882" s="204" t="s">
        <v>134</v>
      </c>
      <c r="E882" s="204" t="s">
        <v>144</v>
      </c>
      <c r="F882" s="205">
        <v>2016</v>
      </c>
      <c r="G882" s="204" t="s">
        <v>120</v>
      </c>
      <c r="H882" s="204" t="s">
        <v>121</v>
      </c>
      <c r="I882" s="206" t="s">
        <v>20</v>
      </c>
      <c r="J882" s="207">
        <v>2772416</v>
      </c>
      <c r="K882" s="208">
        <v>2947787</v>
      </c>
      <c r="L882" s="207">
        <v>2811460.5559999999</v>
      </c>
    </row>
    <row r="883" spans="1:12" s="12" customFormat="1" ht="11.25" customHeight="1">
      <c r="A883" s="204" t="s">
        <v>3274</v>
      </c>
      <c r="B883" s="204" t="s">
        <v>3275</v>
      </c>
      <c r="C883" s="204" t="s">
        <v>23</v>
      </c>
      <c r="D883" s="204" t="s">
        <v>24</v>
      </c>
      <c r="E883" s="204" t="s">
        <v>25</v>
      </c>
      <c r="F883" s="205">
        <v>2015</v>
      </c>
      <c r="G883" s="204" t="s">
        <v>7</v>
      </c>
      <c r="H883" s="204" t="s">
        <v>212</v>
      </c>
      <c r="I883" s="206" t="s">
        <v>20</v>
      </c>
      <c r="J883" s="207">
        <v>1221417</v>
      </c>
      <c r="K883" s="208">
        <v>1521417</v>
      </c>
      <c r="L883" s="207">
        <v>1221417</v>
      </c>
    </row>
    <row r="884" spans="1:12" s="12" customFormat="1">
      <c r="A884" s="204" t="s">
        <v>1779</v>
      </c>
      <c r="B884" s="204" t="s">
        <v>1780</v>
      </c>
      <c r="C884" s="204" t="s">
        <v>60</v>
      </c>
      <c r="D884" s="204" t="s">
        <v>97</v>
      </c>
      <c r="E884" s="204" t="s">
        <v>228</v>
      </c>
      <c r="F884" s="205">
        <v>2016</v>
      </c>
      <c r="G884" s="204" t="s">
        <v>120</v>
      </c>
      <c r="H884" s="204" t="s">
        <v>121</v>
      </c>
      <c r="I884" s="206" t="s">
        <v>20</v>
      </c>
      <c r="J884" s="207">
        <v>3403</v>
      </c>
      <c r="K884" s="208">
        <v>527</v>
      </c>
      <c r="L884" s="207">
        <v>526.26900000000001</v>
      </c>
    </row>
    <row r="885" spans="1:12" s="12" customFormat="1">
      <c r="A885" s="204" t="s">
        <v>1781</v>
      </c>
      <c r="B885" s="204" t="s">
        <v>1782</v>
      </c>
      <c r="C885" s="204" t="s">
        <v>23</v>
      </c>
      <c r="D885" s="204" t="s">
        <v>24</v>
      </c>
      <c r="E885" s="204" t="s">
        <v>24</v>
      </c>
      <c r="F885" s="205">
        <v>2015</v>
      </c>
      <c r="G885" s="204" t="s">
        <v>7</v>
      </c>
      <c r="H885" s="204" t="s">
        <v>212</v>
      </c>
      <c r="I885" s="206" t="s">
        <v>20</v>
      </c>
      <c r="J885" s="207">
        <v>229077</v>
      </c>
      <c r="K885" s="208">
        <v>209345</v>
      </c>
      <c r="L885" s="207">
        <v>209343.53899999999</v>
      </c>
    </row>
    <row r="886" spans="1:12" s="12" customFormat="1">
      <c r="A886" s="204" t="s">
        <v>1783</v>
      </c>
      <c r="B886" s="204" t="s">
        <v>1784</v>
      </c>
      <c r="C886" s="204" t="s">
        <v>32</v>
      </c>
      <c r="D886" s="204" t="s">
        <v>200</v>
      </c>
      <c r="E886" s="204" t="s">
        <v>201</v>
      </c>
      <c r="F886" s="205">
        <v>2016</v>
      </c>
      <c r="G886" s="204" t="s">
        <v>18</v>
      </c>
      <c r="H886" s="204" t="s">
        <v>19</v>
      </c>
      <c r="I886" s="206" t="s">
        <v>20</v>
      </c>
      <c r="J886" s="207">
        <v>51900</v>
      </c>
      <c r="K886" s="208">
        <v>51990</v>
      </c>
      <c r="L886" s="207">
        <v>51900</v>
      </c>
    </row>
    <row r="887" spans="1:12" s="12" customFormat="1">
      <c r="A887" s="204" t="s">
        <v>3285</v>
      </c>
      <c r="B887" s="204" t="s">
        <v>3286</v>
      </c>
      <c r="C887" s="204" t="s">
        <v>60</v>
      </c>
      <c r="D887" s="204" t="s">
        <v>97</v>
      </c>
      <c r="E887" s="204" t="s">
        <v>476</v>
      </c>
      <c r="F887" s="205">
        <v>2016</v>
      </c>
      <c r="G887" s="204" t="s">
        <v>26</v>
      </c>
      <c r="H887" s="204" t="s">
        <v>109</v>
      </c>
      <c r="I887" s="206" t="s">
        <v>20</v>
      </c>
      <c r="J887" s="207">
        <v>46226</v>
      </c>
      <c r="K887" s="208">
        <v>15954</v>
      </c>
      <c r="L887" s="207">
        <v>14203</v>
      </c>
    </row>
    <row r="888" spans="1:12" s="12" customFormat="1" ht="11.25" customHeight="1">
      <c r="A888" s="204" t="s">
        <v>2228</v>
      </c>
      <c r="B888" s="204" t="s">
        <v>2229</v>
      </c>
      <c r="C888" s="204" t="s">
        <v>130</v>
      </c>
      <c r="D888" s="204" t="s">
        <v>204</v>
      </c>
      <c r="E888" s="204" t="s">
        <v>254</v>
      </c>
      <c r="F888" s="205">
        <v>2016</v>
      </c>
      <c r="G888" s="204" t="s">
        <v>646</v>
      </c>
      <c r="H888" s="204" t="s">
        <v>685</v>
      </c>
      <c r="I888" s="206" t="s">
        <v>20</v>
      </c>
      <c r="J888" s="207">
        <v>2387194</v>
      </c>
      <c r="K888" s="207">
        <v>1813460</v>
      </c>
      <c r="L888" s="207">
        <v>1765219</v>
      </c>
    </row>
    <row r="889" spans="1:12" s="12" customFormat="1" ht="11.25" customHeight="1">
      <c r="A889" s="204" t="s">
        <v>7477</v>
      </c>
      <c r="B889" s="204" t="s">
        <v>7478</v>
      </c>
      <c r="C889" s="204" t="s">
        <v>195</v>
      </c>
      <c r="D889" s="204" t="s">
        <v>497</v>
      </c>
      <c r="E889" s="204" t="s">
        <v>1337</v>
      </c>
      <c r="F889" s="205">
        <v>2015</v>
      </c>
      <c r="G889" s="204" t="s">
        <v>26</v>
      </c>
      <c r="H889" s="204" t="s">
        <v>168</v>
      </c>
      <c r="I889" s="206" t="s">
        <v>20</v>
      </c>
      <c r="J889" s="207">
        <v>519501</v>
      </c>
      <c r="K889" s="210"/>
      <c r="L889" s="207"/>
    </row>
    <row r="890" spans="1:12" s="12" customFormat="1" ht="11.25" customHeight="1">
      <c r="A890" s="204" t="s">
        <v>10929</v>
      </c>
      <c r="B890" s="204" t="s">
        <v>10930</v>
      </c>
      <c r="C890" s="204" t="s">
        <v>15</v>
      </c>
      <c r="D890" s="204" t="s">
        <v>1004</v>
      </c>
      <c r="E890" s="204" t="s">
        <v>1390</v>
      </c>
      <c r="F890" s="205">
        <v>2016</v>
      </c>
      <c r="G890" s="204" t="s">
        <v>18</v>
      </c>
      <c r="H890" s="204" t="s">
        <v>41</v>
      </c>
      <c r="I890" s="206" t="s">
        <v>35</v>
      </c>
      <c r="J890" s="207">
        <v>1320340</v>
      </c>
      <c r="K890" s="210"/>
      <c r="L890" s="207"/>
    </row>
    <row r="891" spans="1:12" s="12" customFormat="1" ht="11.25" customHeight="1">
      <c r="A891" s="204" t="s">
        <v>375</v>
      </c>
      <c r="B891" s="204" t="s">
        <v>376</v>
      </c>
      <c r="C891" s="204" t="s">
        <v>15</v>
      </c>
      <c r="D891" s="204" t="s">
        <v>363</v>
      </c>
      <c r="E891" s="204"/>
      <c r="F891" s="205">
        <v>2015</v>
      </c>
      <c r="G891" s="204" t="s">
        <v>7</v>
      </c>
      <c r="H891" s="204" t="s">
        <v>305</v>
      </c>
      <c r="I891" s="206" t="s">
        <v>20</v>
      </c>
      <c r="J891" s="207">
        <v>80718</v>
      </c>
      <c r="K891" s="208">
        <v>75372</v>
      </c>
      <c r="L891" s="207">
        <v>75370.179000000004</v>
      </c>
    </row>
    <row r="892" spans="1:12" s="12" customFormat="1" ht="11.25" customHeight="1">
      <c r="A892" s="204" t="s">
        <v>3289</v>
      </c>
      <c r="B892" s="204" t="s">
        <v>3290</v>
      </c>
      <c r="C892" s="204" t="s">
        <v>195</v>
      </c>
      <c r="D892" s="204" t="s">
        <v>528</v>
      </c>
      <c r="E892" s="204" t="s">
        <v>3291</v>
      </c>
      <c r="F892" s="205">
        <v>2016</v>
      </c>
      <c r="G892" s="204" t="s">
        <v>26</v>
      </c>
      <c r="H892" s="204" t="s">
        <v>1159</v>
      </c>
      <c r="I892" s="206" t="s">
        <v>20</v>
      </c>
      <c r="J892" s="207">
        <v>6303009</v>
      </c>
      <c r="K892" s="207">
        <v>7650000</v>
      </c>
      <c r="L892" s="207">
        <v>3536026</v>
      </c>
    </row>
    <row r="893" spans="1:12" s="12" customFormat="1" ht="11.25" customHeight="1">
      <c r="A893" s="204" t="s">
        <v>1790</v>
      </c>
      <c r="B893" s="204" t="s">
        <v>1791</v>
      </c>
      <c r="C893" s="204" t="s">
        <v>210</v>
      </c>
      <c r="D893" s="204" t="s">
        <v>342</v>
      </c>
      <c r="E893" s="204" t="s">
        <v>342</v>
      </c>
      <c r="F893" s="205">
        <v>2015</v>
      </c>
      <c r="G893" s="204" t="s">
        <v>58</v>
      </c>
      <c r="H893" s="204" t="s">
        <v>68</v>
      </c>
      <c r="I893" s="206" t="s">
        <v>20</v>
      </c>
      <c r="J893" s="207">
        <v>875551</v>
      </c>
      <c r="K893" s="208">
        <v>1710091</v>
      </c>
      <c r="L893" s="207">
        <v>863683.80299999996</v>
      </c>
    </row>
    <row r="894" spans="1:12" s="12" customFormat="1" ht="11.25" customHeight="1">
      <c r="A894" s="204" t="s">
        <v>3298</v>
      </c>
      <c r="B894" s="204" t="s">
        <v>3299</v>
      </c>
      <c r="C894" s="204" t="s">
        <v>60</v>
      </c>
      <c r="D894" s="204" t="s">
        <v>97</v>
      </c>
      <c r="E894" s="204" t="s">
        <v>864</v>
      </c>
      <c r="F894" s="205">
        <v>2015</v>
      </c>
      <c r="G894" s="204" t="s">
        <v>120</v>
      </c>
      <c r="H894" s="204" t="s">
        <v>121</v>
      </c>
      <c r="I894" s="206" t="s">
        <v>20</v>
      </c>
      <c r="J894" s="207">
        <v>5363330</v>
      </c>
      <c r="K894" s="208">
        <v>6261660</v>
      </c>
      <c r="L894" s="207">
        <v>4304666</v>
      </c>
    </row>
    <row r="895" spans="1:12" s="12" customFormat="1" ht="11.25" customHeight="1">
      <c r="A895" s="204" t="s">
        <v>3300</v>
      </c>
      <c r="B895" s="204" t="s">
        <v>3301</v>
      </c>
      <c r="C895" s="204" t="s">
        <v>12</v>
      </c>
      <c r="D895" s="204" t="s">
        <v>80</v>
      </c>
      <c r="E895" s="204" t="s">
        <v>80</v>
      </c>
      <c r="F895" s="205">
        <v>2016</v>
      </c>
      <c r="G895" s="204" t="s">
        <v>26</v>
      </c>
      <c r="H895" s="204" t="s">
        <v>168</v>
      </c>
      <c r="I895" s="206" t="s">
        <v>20</v>
      </c>
      <c r="J895" s="207">
        <v>113249</v>
      </c>
      <c r="K895" s="210"/>
      <c r="L895" s="207"/>
    </row>
    <row r="896" spans="1:12" s="12" customFormat="1" ht="11.25" customHeight="1">
      <c r="A896" s="204" t="s">
        <v>2238</v>
      </c>
      <c r="B896" s="204" t="s">
        <v>2239</v>
      </c>
      <c r="C896" s="204" t="s">
        <v>5</v>
      </c>
      <c r="D896" s="204" t="s">
        <v>257</v>
      </c>
      <c r="E896" s="204" t="s">
        <v>257</v>
      </c>
      <c r="F896" s="205">
        <v>2016</v>
      </c>
      <c r="G896" s="204" t="s">
        <v>7</v>
      </c>
      <c r="H896" s="204" t="s">
        <v>212</v>
      </c>
      <c r="I896" s="206" t="s">
        <v>20</v>
      </c>
      <c r="J896" s="207">
        <v>1092988</v>
      </c>
      <c r="K896" s="208">
        <v>840000</v>
      </c>
      <c r="L896" s="207">
        <v>424541.74599999998</v>
      </c>
    </row>
    <row r="897" spans="1:12" s="12" customFormat="1">
      <c r="A897" s="204" t="s">
        <v>2240</v>
      </c>
      <c r="B897" s="204" t="s">
        <v>2241</v>
      </c>
      <c r="C897" s="204" t="s">
        <v>15</v>
      </c>
      <c r="D897" s="204"/>
      <c r="E897" s="204"/>
      <c r="F897" s="205">
        <v>2016</v>
      </c>
      <c r="G897" s="204" t="s">
        <v>7</v>
      </c>
      <c r="H897" s="204" t="s">
        <v>1457</v>
      </c>
      <c r="I897" s="206" t="s">
        <v>20</v>
      </c>
      <c r="J897" s="207">
        <v>281541</v>
      </c>
      <c r="K897" s="208">
        <v>1000</v>
      </c>
      <c r="L897" s="207"/>
    </row>
    <row r="898" spans="1:12" s="12" customFormat="1">
      <c r="A898" s="204" t="s">
        <v>10931</v>
      </c>
      <c r="B898" s="204" t="s">
        <v>10932</v>
      </c>
      <c r="C898" s="204" t="s">
        <v>195</v>
      </c>
      <c r="D898" s="204" t="s">
        <v>196</v>
      </c>
      <c r="E898" s="204" t="s">
        <v>1567</v>
      </c>
      <c r="F898" s="205">
        <v>2016</v>
      </c>
      <c r="G898" s="204" t="s">
        <v>26</v>
      </c>
      <c r="H898" s="204" t="s">
        <v>168</v>
      </c>
      <c r="I898" s="206" t="s">
        <v>9</v>
      </c>
      <c r="J898" s="207">
        <v>378804</v>
      </c>
      <c r="K898" s="210"/>
      <c r="L898" s="207"/>
    </row>
    <row r="899" spans="1:12" s="12" customFormat="1" ht="11.25" customHeight="1">
      <c r="A899" s="204" t="s">
        <v>2248</v>
      </c>
      <c r="B899" s="204" t="s">
        <v>2249</v>
      </c>
      <c r="C899" s="204" t="s">
        <v>12</v>
      </c>
      <c r="D899" s="204" t="s">
        <v>13</v>
      </c>
      <c r="E899" s="204" t="s">
        <v>1949</v>
      </c>
      <c r="F899" s="205">
        <v>2016</v>
      </c>
      <c r="G899" s="204" t="s">
        <v>26</v>
      </c>
      <c r="H899" s="204" t="s">
        <v>168</v>
      </c>
      <c r="I899" s="206" t="s">
        <v>20</v>
      </c>
      <c r="J899" s="207">
        <v>658543</v>
      </c>
      <c r="K899" s="207">
        <v>659541</v>
      </c>
      <c r="L899" s="207">
        <v>391988</v>
      </c>
    </row>
    <row r="900" spans="1:12" s="12" customFormat="1" ht="11.25" customHeight="1">
      <c r="A900" s="204" t="s">
        <v>1801</v>
      </c>
      <c r="B900" s="204" t="s">
        <v>1802</v>
      </c>
      <c r="C900" s="204" t="s">
        <v>38</v>
      </c>
      <c r="D900" s="204" t="s">
        <v>66</v>
      </c>
      <c r="E900" s="204"/>
      <c r="F900" s="205">
        <v>2015</v>
      </c>
      <c r="G900" s="204" t="s">
        <v>18</v>
      </c>
      <c r="H900" s="204" t="s">
        <v>19</v>
      </c>
      <c r="I900" s="206" t="s">
        <v>20</v>
      </c>
      <c r="J900" s="207">
        <v>90000</v>
      </c>
      <c r="K900" s="208">
        <v>57280</v>
      </c>
      <c r="L900" s="207">
        <v>57271.358</v>
      </c>
    </row>
    <row r="901" spans="1:12" s="12" customFormat="1" ht="11.25" customHeight="1">
      <c r="A901" s="204" t="s">
        <v>1803</v>
      </c>
      <c r="B901" s="204" t="s">
        <v>1804</v>
      </c>
      <c r="C901" s="204" t="s">
        <v>15</v>
      </c>
      <c r="D901" s="204" t="s">
        <v>42</v>
      </c>
      <c r="E901" s="204" t="s">
        <v>7378</v>
      </c>
      <c r="F901" s="205">
        <v>2015</v>
      </c>
      <c r="G901" s="204" t="s">
        <v>185</v>
      </c>
      <c r="H901" s="204" t="s">
        <v>186</v>
      </c>
      <c r="I901" s="206" t="s">
        <v>20</v>
      </c>
      <c r="J901" s="207">
        <v>89393</v>
      </c>
      <c r="K901" s="208">
        <v>130466</v>
      </c>
      <c r="L901" s="207">
        <v>22094</v>
      </c>
    </row>
    <row r="902" spans="1:12" s="12" customFormat="1" ht="11.25" customHeight="1">
      <c r="A902" s="204" t="s">
        <v>1805</v>
      </c>
      <c r="B902" s="204" t="s">
        <v>1806</v>
      </c>
      <c r="C902" s="204" t="s">
        <v>15</v>
      </c>
      <c r="D902" s="204" t="s">
        <v>42</v>
      </c>
      <c r="E902" s="204" t="s">
        <v>1807</v>
      </c>
      <c r="F902" s="205">
        <v>2016</v>
      </c>
      <c r="G902" s="204" t="s">
        <v>48</v>
      </c>
      <c r="H902" s="204" t="s">
        <v>63</v>
      </c>
      <c r="I902" s="206" t="s">
        <v>20</v>
      </c>
      <c r="J902" s="207">
        <v>624503</v>
      </c>
      <c r="K902" s="208">
        <v>400736</v>
      </c>
      <c r="L902" s="207">
        <v>400735</v>
      </c>
    </row>
    <row r="903" spans="1:12" s="12" customFormat="1" ht="11.25" customHeight="1">
      <c r="A903" s="204" t="s">
        <v>3304</v>
      </c>
      <c r="B903" s="204" t="s">
        <v>3305</v>
      </c>
      <c r="C903" s="204" t="s">
        <v>195</v>
      </c>
      <c r="D903" s="204" t="s">
        <v>196</v>
      </c>
      <c r="E903" s="204" t="s">
        <v>1519</v>
      </c>
      <c r="F903" s="205">
        <v>2016</v>
      </c>
      <c r="G903" s="204" t="s">
        <v>48</v>
      </c>
      <c r="H903" s="204" t="s">
        <v>63</v>
      </c>
      <c r="I903" s="206" t="s">
        <v>20</v>
      </c>
      <c r="J903" s="207">
        <v>800935</v>
      </c>
      <c r="K903" s="208">
        <v>115942</v>
      </c>
      <c r="L903" s="207"/>
    </row>
    <row r="904" spans="1:12" s="12" customFormat="1" ht="11.25" customHeight="1">
      <c r="A904" s="204" t="s">
        <v>3312</v>
      </c>
      <c r="B904" s="204" t="s">
        <v>3313</v>
      </c>
      <c r="C904" s="204" t="s">
        <v>38</v>
      </c>
      <c r="D904" s="204" t="s">
        <v>66</v>
      </c>
      <c r="E904" s="204" t="s">
        <v>112</v>
      </c>
      <c r="F904" s="205">
        <v>2015</v>
      </c>
      <c r="G904" s="204" t="s">
        <v>30</v>
      </c>
      <c r="H904" s="204" t="s">
        <v>34</v>
      </c>
      <c r="I904" s="206" t="s">
        <v>20</v>
      </c>
      <c r="J904" s="207">
        <v>113757</v>
      </c>
      <c r="K904" s="208">
        <v>2</v>
      </c>
      <c r="L904" s="207"/>
    </row>
    <row r="905" spans="1:12" s="12" customFormat="1" ht="11.25" customHeight="1">
      <c r="A905" s="204" t="s">
        <v>2256</v>
      </c>
      <c r="B905" s="204" t="s">
        <v>2257</v>
      </c>
      <c r="C905" s="204" t="s">
        <v>38</v>
      </c>
      <c r="D905" s="204" t="s">
        <v>39</v>
      </c>
      <c r="E905" s="204" t="s">
        <v>1967</v>
      </c>
      <c r="F905" s="205">
        <v>2016</v>
      </c>
      <c r="G905" s="204" t="s">
        <v>120</v>
      </c>
      <c r="H905" s="204" t="s">
        <v>121</v>
      </c>
      <c r="I905" s="206" t="s">
        <v>20</v>
      </c>
      <c r="J905" s="207">
        <v>17008</v>
      </c>
      <c r="K905" s="208">
        <v>2</v>
      </c>
      <c r="L905" s="207"/>
    </row>
    <row r="906" spans="1:12" s="12" customFormat="1" ht="11.25" customHeight="1">
      <c r="A906" s="204" t="s">
        <v>2258</v>
      </c>
      <c r="B906" s="204" t="s">
        <v>2259</v>
      </c>
      <c r="C906" s="204" t="s">
        <v>38</v>
      </c>
      <c r="D906" s="204" t="s">
        <v>176</v>
      </c>
      <c r="E906" s="204" t="s">
        <v>457</v>
      </c>
      <c r="F906" s="205">
        <v>2016</v>
      </c>
      <c r="G906" s="204" t="s">
        <v>120</v>
      </c>
      <c r="H906" s="204" t="s">
        <v>121</v>
      </c>
      <c r="I906" s="206" t="s">
        <v>35</v>
      </c>
      <c r="J906" s="207">
        <v>36927</v>
      </c>
      <c r="K906" s="210"/>
      <c r="L906" s="207"/>
    </row>
    <row r="907" spans="1:12" s="12" customFormat="1" ht="11.25" customHeight="1">
      <c r="A907" s="204" t="s">
        <v>377</v>
      </c>
      <c r="B907" s="204" t="s">
        <v>378</v>
      </c>
      <c r="C907" s="204" t="s">
        <v>38</v>
      </c>
      <c r="D907" s="204" t="s">
        <v>66</v>
      </c>
      <c r="E907" s="204" t="s">
        <v>379</v>
      </c>
      <c r="F907" s="205">
        <v>2015</v>
      </c>
      <c r="G907" s="204" t="s">
        <v>26</v>
      </c>
      <c r="H907" s="204" t="s">
        <v>380</v>
      </c>
      <c r="I907" s="206" t="s">
        <v>20</v>
      </c>
      <c r="J907" s="207">
        <v>3022552</v>
      </c>
      <c r="K907" s="208">
        <v>2117152</v>
      </c>
      <c r="L907" s="207">
        <v>2116043.2829999998</v>
      </c>
    </row>
    <row r="908" spans="1:12" s="12" customFormat="1" ht="11.25" customHeight="1">
      <c r="A908" s="204" t="s">
        <v>3318</v>
      </c>
      <c r="B908" s="204" t="s">
        <v>3319</v>
      </c>
      <c r="C908" s="204" t="s">
        <v>195</v>
      </c>
      <c r="D908" s="204" t="s">
        <v>497</v>
      </c>
      <c r="E908" s="204" t="s">
        <v>3320</v>
      </c>
      <c r="F908" s="205">
        <v>2016</v>
      </c>
      <c r="G908" s="204" t="s">
        <v>26</v>
      </c>
      <c r="H908" s="204" t="s">
        <v>1159</v>
      </c>
      <c r="I908" s="206" t="s">
        <v>20</v>
      </c>
      <c r="J908" s="207">
        <v>885069</v>
      </c>
      <c r="K908" s="207">
        <v>839310</v>
      </c>
      <c r="L908" s="207">
        <v>821703</v>
      </c>
    </row>
    <row r="909" spans="1:12" s="12" customFormat="1" ht="11.25" customHeight="1">
      <c r="A909" s="204" t="s">
        <v>1814</v>
      </c>
      <c r="B909" s="204" t="s">
        <v>1815</v>
      </c>
      <c r="C909" s="204" t="s">
        <v>60</v>
      </c>
      <c r="D909" s="204" t="s">
        <v>97</v>
      </c>
      <c r="E909" s="204" t="s">
        <v>162</v>
      </c>
      <c r="F909" s="205">
        <v>2016</v>
      </c>
      <c r="G909" s="204" t="s">
        <v>120</v>
      </c>
      <c r="H909" s="204" t="s">
        <v>121</v>
      </c>
      <c r="I909" s="206" t="s">
        <v>20</v>
      </c>
      <c r="J909" s="207">
        <v>15241</v>
      </c>
      <c r="K909" s="207">
        <v>2870765.9819999998</v>
      </c>
      <c r="L909" s="207">
        <v>2870765.9819999998</v>
      </c>
    </row>
    <row r="910" spans="1:12" s="12" customFormat="1" ht="11.25" customHeight="1">
      <c r="A910" s="204" t="s">
        <v>1816</v>
      </c>
      <c r="B910" s="204" t="s">
        <v>1817</v>
      </c>
      <c r="C910" s="204" t="s">
        <v>15</v>
      </c>
      <c r="D910" s="204" t="s">
        <v>42</v>
      </c>
      <c r="E910" s="204" t="s">
        <v>1221</v>
      </c>
      <c r="F910" s="205">
        <v>2016</v>
      </c>
      <c r="G910" s="204" t="s">
        <v>185</v>
      </c>
      <c r="H910" s="204" t="s">
        <v>186</v>
      </c>
      <c r="I910" s="206" t="s">
        <v>20</v>
      </c>
      <c r="J910" s="207">
        <v>2983880</v>
      </c>
      <c r="K910" s="208">
        <v>4515680</v>
      </c>
      <c r="L910" s="207">
        <v>3013258</v>
      </c>
    </row>
    <row r="911" spans="1:12" s="12" customFormat="1" ht="11.25" customHeight="1">
      <c r="A911" s="204" t="s">
        <v>10933</v>
      </c>
      <c r="B911" s="204" t="s">
        <v>10934</v>
      </c>
      <c r="C911" s="204" t="s">
        <v>102</v>
      </c>
      <c r="D911" s="204" t="s">
        <v>394</v>
      </c>
      <c r="E911" s="204" t="s">
        <v>2112</v>
      </c>
      <c r="F911" s="205">
        <v>2016</v>
      </c>
      <c r="G911" s="204" t="s">
        <v>26</v>
      </c>
      <c r="H911" s="204" t="s">
        <v>168</v>
      </c>
      <c r="I911" s="206" t="s">
        <v>9</v>
      </c>
      <c r="J911" s="207">
        <v>8133066</v>
      </c>
      <c r="K911" s="210"/>
      <c r="L911" s="207"/>
    </row>
    <row r="912" spans="1:12" s="12" customFormat="1" ht="11.25" customHeight="1">
      <c r="A912" s="204" t="s">
        <v>10935</v>
      </c>
      <c r="B912" s="204" t="s">
        <v>10936</v>
      </c>
      <c r="C912" s="204" t="s">
        <v>38</v>
      </c>
      <c r="D912" s="204" t="s">
        <v>39</v>
      </c>
      <c r="E912" s="204" t="s">
        <v>1198</v>
      </c>
      <c r="F912" s="205">
        <v>2016</v>
      </c>
      <c r="G912" s="204" t="s">
        <v>30</v>
      </c>
      <c r="H912" s="204" t="s">
        <v>166</v>
      </c>
      <c r="I912" s="206" t="s">
        <v>35</v>
      </c>
      <c r="J912" s="207">
        <v>30000</v>
      </c>
      <c r="K912" s="210"/>
      <c r="L912" s="207"/>
    </row>
    <row r="913" spans="1:12" s="12" customFormat="1" ht="11.25" customHeight="1">
      <c r="A913" s="204" t="s">
        <v>1818</v>
      </c>
      <c r="B913" s="204" t="s">
        <v>1819</v>
      </c>
      <c r="C913" s="204" t="s">
        <v>15</v>
      </c>
      <c r="D913" s="204"/>
      <c r="E913" s="204"/>
      <c r="F913" s="205">
        <v>2015</v>
      </c>
      <c r="G913" s="204" t="s">
        <v>18</v>
      </c>
      <c r="H913" s="204" t="s">
        <v>41</v>
      </c>
      <c r="I913" s="206" t="s">
        <v>20</v>
      </c>
      <c r="J913" s="207">
        <v>443998</v>
      </c>
      <c r="K913" s="208">
        <v>1000</v>
      </c>
      <c r="L913" s="207"/>
    </row>
    <row r="914" spans="1:12" s="12" customFormat="1" ht="11.25" customHeight="1">
      <c r="A914" s="204" t="s">
        <v>1820</v>
      </c>
      <c r="B914" s="204" t="s">
        <v>1821</v>
      </c>
      <c r="C914" s="204" t="s">
        <v>130</v>
      </c>
      <c r="D914" s="204" t="s">
        <v>150</v>
      </c>
      <c r="E914" s="204" t="s">
        <v>167</v>
      </c>
      <c r="F914" s="205">
        <v>2016</v>
      </c>
      <c r="G914" s="204" t="s">
        <v>30</v>
      </c>
      <c r="H914" s="204" t="s">
        <v>34</v>
      </c>
      <c r="I914" s="206" t="s">
        <v>20</v>
      </c>
      <c r="J914" s="207">
        <v>146327</v>
      </c>
      <c r="K914" s="208">
        <v>119523</v>
      </c>
      <c r="L914" s="207">
        <v>119522.01300000001</v>
      </c>
    </row>
    <row r="915" spans="1:12" s="12" customFormat="1" ht="11.25" customHeight="1">
      <c r="A915" s="204" t="s">
        <v>10643</v>
      </c>
      <c r="B915" s="204" t="s">
        <v>10644</v>
      </c>
      <c r="C915" s="204" t="s">
        <v>130</v>
      </c>
      <c r="D915" s="204" t="s">
        <v>150</v>
      </c>
      <c r="E915" s="204" t="s">
        <v>154</v>
      </c>
      <c r="F915" s="205">
        <v>2016</v>
      </c>
      <c r="G915" s="204" t="s">
        <v>120</v>
      </c>
      <c r="H915" s="204" t="s">
        <v>121</v>
      </c>
      <c r="I915" s="206" t="s">
        <v>20</v>
      </c>
      <c r="J915" s="207">
        <v>1246634</v>
      </c>
      <c r="K915" s="208">
        <v>2381433</v>
      </c>
      <c r="L915" s="207">
        <v>1002173.133</v>
      </c>
    </row>
    <row r="916" spans="1:12" s="12" customFormat="1" ht="11.25" customHeight="1">
      <c r="A916" s="204" t="s">
        <v>1822</v>
      </c>
      <c r="B916" s="204" t="s">
        <v>1823</v>
      </c>
      <c r="C916" s="204" t="s">
        <v>32</v>
      </c>
      <c r="D916" s="204" t="s">
        <v>200</v>
      </c>
      <c r="E916" s="204" t="s">
        <v>201</v>
      </c>
      <c r="F916" s="205">
        <v>2015</v>
      </c>
      <c r="G916" s="204" t="s">
        <v>120</v>
      </c>
      <c r="H916" s="204" t="s">
        <v>121</v>
      </c>
      <c r="I916" s="206" t="s">
        <v>20</v>
      </c>
      <c r="J916" s="207">
        <v>125319</v>
      </c>
      <c r="K916" s="208">
        <v>51126</v>
      </c>
      <c r="L916" s="207">
        <v>51126</v>
      </c>
    </row>
    <row r="917" spans="1:12" s="12" customFormat="1" ht="11.25" customHeight="1">
      <c r="A917" s="204" t="s">
        <v>6611</v>
      </c>
      <c r="B917" s="204" t="s">
        <v>6612</v>
      </c>
      <c r="C917" s="204" t="s">
        <v>145</v>
      </c>
      <c r="D917" s="204" t="s">
        <v>146</v>
      </c>
      <c r="E917" s="204" t="s">
        <v>147</v>
      </c>
      <c r="F917" s="205">
        <v>2015</v>
      </c>
      <c r="G917" s="204" t="s">
        <v>18</v>
      </c>
      <c r="H917" s="204" t="s">
        <v>41</v>
      </c>
      <c r="I917" s="206" t="s">
        <v>20</v>
      </c>
      <c r="J917" s="207">
        <v>2861000</v>
      </c>
      <c r="K917" s="208">
        <v>2131810</v>
      </c>
      <c r="L917" s="207">
        <v>2123162</v>
      </c>
    </row>
    <row r="918" spans="1:12" s="12" customFormat="1">
      <c r="A918" s="204" t="s">
        <v>3329</v>
      </c>
      <c r="B918" s="204" t="s">
        <v>3330</v>
      </c>
      <c r="C918" s="204" t="s">
        <v>5</v>
      </c>
      <c r="D918" s="204" t="s">
        <v>257</v>
      </c>
      <c r="E918" s="204" t="s">
        <v>257</v>
      </c>
      <c r="F918" s="205">
        <v>2016</v>
      </c>
      <c r="G918" s="204" t="s">
        <v>7</v>
      </c>
      <c r="H918" s="204" t="s">
        <v>212</v>
      </c>
      <c r="I918" s="206" t="s">
        <v>20</v>
      </c>
      <c r="J918" s="207">
        <v>134304</v>
      </c>
      <c r="K918" s="208">
        <v>119793</v>
      </c>
      <c r="L918" s="207">
        <v>119563.219</v>
      </c>
    </row>
    <row r="919" spans="1:12" s="12" customFormat="1">
      <c r="A919" s="204" t="s">
        <v>381</v>
      </c>
      <c r="B919" s="204" t="s">
        <v>382</v>
      </c>
      <c r="C919" s="204" t="s">
        <v>15</v>
      </c>
      <c r="D919" s="204"/>
      <c r="E919" s="204"/>
      <c r="F919" s="205">
        <v>2016</v>
      </c>
      <c r="G919" s="204" t="s">
        <v>18</v>
      </c>
      <c r="H919" s="204" t="s">
        <v>383</v>
      </c>
      <c r="I919" s="206" t="s">
        <v>20</v>
      </c>
      <c r="J919" s="207">
        <v>2403256</v>
      </c>
      <c r="K919" s="208">
        <v>2376810</v>
      </c>
      <c r="L919" s="207">
        <v>2377732.6120000002</v>
      </c>
    </row>
    <row r="920" spans="1:12" s="12" customFormat="1" ht="11.25" customHeight="1">
      <c r="A920" s="204" t="s">
        <v>1829</v>
      </c>
      <c r="B920" s="204" t="s">
        <v>1830</v>
      </c>
      <c r="C920" s="204" t="s">
        <v>23</v>
      </c>
      <c r="D920" s="204" t="s">
        <v>46</v>
      </c>
      <c r="E920" s="204" t="s">
        <v>534</v>
      </c>
      <c r="F920" s="205">
        <v>2015</v>
      </c>
      <c r="G920" s="204" t="s">
        <v>18</v>
      </c>
      <c r="H920" s="204" t="s">
        <v>41</v>
      </c>
      <c r="I920" s="206" t="s">
        <v>20</v>
      </c>
      <c r="J920" s="207">
        <v>128000</v>
      </c>
      <c r="K920" s="208">
        <v>1279910</v>
      </c>
      <c r="L920" s="207">
        <v>127906.041</v>
      </c>
    </row>
    <row r="921" spans="1:12" s="12" customFormat="1" ht="11.25" customHeight="1">
      <c r="A921" s="204" t="s">
        <v>1831</v>
      </c>
      <c r="B921" s="204" t="s">
        <v>1832</v>
      </c>
      <c r="C921" s="204" t="s">
        <v>32</v>
      </c>
      <c r="D921" s="204" t="s">
        <v>33</v>
      </c>
      <c r="E921" s="204" t="s">
        <v>33</v>
      </c>
      <c r="F921" s="205">
        <v>2015</v>
      </c>
      <c r="G921" s="204" t="s">
        <v>18</v>
      </c>
      <c r="H921" s="204" t="s">
        <v>19</v>
      </c>
      <c r="I921" s="206" t="s">
        <v>20</v>
      </c>
      <c r="J921" s="207">
        <v>49857</v>
      </c>
      <c r="K921" s="208">
        <v>49857</v>
      </c>
      <c r="L921" s="207">
        <v>48000</v>
      </c>
    </row>
    <row r="922" spans="1:12" s="12" customFormat="1" ht="11.25" customHeight="1">
      <c r="A922" s="204" t="s">
        <v>2267</v>
      </c>
      <c r="B922" s="204" t="s">
        <v>2268</v>
      </c>
      <c r="C922" s="204" t="s">
        <v>414</v>
      </c>
      <c r="D922" s="204" t="s">
        <v>527</v>
      </c>
      <c r="E922" s="204" t="s">
        <v>527</v>
      </c>
      <c r="F922" s="205">
        <v>2015</v>
      </c>
      <c r="G922" s="204" t="s">
        <v>18</v>
      </c>
      <c r="H922" s="204" t="s">
        <v>19</v>
      </c>
      <c r="I922" s="206" t="s">
        <v>20</v>
      </c>
      <c r="J922" s="207">
        <v>21000</v>
      </c>
      <c r="K922" s="208">
        <v>21000</v>
      </c>
      <c r="L922" s="207">
        <v>21000</v>
      </c>
    </row>
    <row r="923" spans="1:12" s="12" customFormat="1">
      <c r="A923" s="204" t="s">
        <v>1835</v>
      </c>
      <c r="B923" s="204" t="s">
        <v>1836</v>
      </c>
      <c r="C923" s="204" t="s">
        <v>38</v>
      </c>
      <c r="D923" s="204" t="s">
        <v>73</v>
      </c>
      <c r="E923" s="204" t="s">
        <v>74</v>
      </c>
      <c r="F923" s="205">
        <v>2016</v>
      </c>
      <c r="G923" s="204" t="s">
        <v>120</v>
      </c>
      <c r="H923" s="204" t="s">
        <v>171</v>
      </c>
      <c r="I923" s="206" t="s">
        <v>20</v>
      </c>
      <c r="J923" s="207">
        <v>1</v>
      </c>
      <c r="K923" s="208">
        <v>8546</v>
      </c>
      <c r="L923" s="207"/>
    </row>
    <row r="924" spans="1:12" s="12" customFormat="1" ht="11.25" customHeight="1">
      <c r="A924" s="204" t="s">
        <v>10937</v>
      </c>
      <c r="B924" s="204" t="s">
        <v>10938</v>
      </c>
      <c r="C924" s="204" t="s">
        <v>195</v>
      </c>
      <c r="D924" s="204" t="s">
        <v>497</v>
      </c>
      <c r="E924" s="204" t="s">
        <v>2269</v>
      </c>
      <c r="F924" s="205">
        <v>2015</v>
      </c>
      <c r="G924" s="204" t="s">
        <v>26</v>
      </c>
      <c r="H924" s="204" t="s">
        <v>1159</v>
      </c>
      <c r="I924" s="206" t="s">
        <v>9</v>
      </c>
      <c r="J924" s="207">
        <v>3421667</v>
      </c>
      <c r="K924" s="210"/>
      <c r="L924" s="207"/>
    </row>
    <row r="925" spans="1:12" s="12" customFormat="1" ht="11.25" customHeight="1">
      <c r="A925" s="204" t="s">
        <v>395</v>
      </c>
      <c r="B925" s="204" t="s">
        <v>396</v>
      </c>
      <c r="C925" s="204" t="s">
        <v>130</v>
      </c>
      <c r="D925" s="204" t="s">
        <v>150</v>
      </c>
      <c r="E925" s="204"/>
      <c r="F925" s="205">
        <v>2015</v>
      </c>
      <c r="G925" s="204" t="s">
        <v>18</v>
      </c>
      <c r="H925" s="204" t="s">
        <v>19</v>
      </c>
      <c r="I925" s="206" t="s">
        <v>20</v>
      </c>
      <c r="J925" s="207">
        <v>39236</v>
      </c>
      <c r="K925" s="208">
        <v>39236</v>
      </c>
      <c r="L925" s="207">
        <v>38866</v>
      </c>
    </row>
    <row r="926" spans="1:12" s="12" customFormat="1" ht="11.25" customHeight="1">
      <c r="A926" s="204" t="s">
        <v>2280</v>
      </c>
      <c r="B926" s="204" t="s">
        <v>2281</v>
      </c>
      <c r="C926" s="204" t="s">
        <v>15</v>
      </c>
      <c r="D926" s="204" t="s">
        <v>42</v>
      </c>
      <c r="E926" s="204" t="s">
        <v>827</v>
      </c>
      <c r="F926" s="205">
        <v>2016</v>
      </c>
      <c r="G926" s="204" t="s">
        <v>155</v>
      </c>
      <c r="H926" s="204" t="s">
        <v>155</v>
      </c>
      <c r="I926" s="206" t="s">
        <v>20</v>
      </c>
      <c r="J926" s="207">
        <v>88151</v>
      </c>
      <c r="K926" s="208">
        <v>51000</v>
      </c>
      <c r="L926" s="207">
        <v>51000</v>
      </c>
    </row>
    <row r="927" spans="1:12" s="12" customFormat="1" ht="11.25" customHeight="1">
      <c r="A927" s="204" t="s">
        <v>1843</v>
      </c>
      <c r="B927" s="204" t="s">
        <v>1844</v>
      </c>
      <c r="C927" s="204" t="s">
        <v>102</v>
      </c>
      <c r="D927" s="204" t="s">
        <v>394</v>
      </c>
      <c r="E927" s="204" t="s">
        <v>1067</v>
      </c>
      <c r="F927" s="205">
        <v>2016</v>
      </c>
      <c r="G927" s="204" t="s">
        <v>26</v>
      </c>
      <c r="H927" s="204" t="s">
        <v>168</v>
      </c>
      <c r="I927" s="206" t="s">
        <v>20</v>
      </c>
      <c r="J927" s="207">
        <v>1827955</v>
      </c>
      <c r="K927" s="208">
        <v>1433050</v>
      </c>
      <c r="L927" s="207">
        <v>1449143.1610000001</v>
      </c>
    </row>
    <row r="928" spans="1:12" s="12" customFormat="1" ht="11.25" customHeight="1">
      <c r="A928" s="204" t="s">
        <v>2285</v>
      </c>
      <c r="B928" s="204" t="s">
        <v>2286</v>
      </c>
      <c r="C928" s="204" t="s">
        <v>195</v>
      </c>
      <c r="D928" s="204" t="s">
        <v>497</v>
      </c>
      <c r="E928" s="204" t="s">
        <v>1260</v>
      </c>
      <c r="F928" s="205">
        <v>2016</v>
      </c>
      <c r="G928" s="204" t="s">
        <v>26</v>
      </c>
      <c r="H928" s="204" t="s">
        <v>168</v>
      </c>
      <c r="I928" s="206" t="s">
        <v>20</v>
      </c>
      <c r="J928" s="207">
        <v>694525</v>
      </c>
      <c r="K928" s="207">
        <v>588086</v>
      </c>
      <c r="L928" s="207">
        <v>428100</v>
      </c>
    </row>
    <row r="929" spans="1:12" s="12" customFormat="1" ht="11.25" customHeight="1">
      <c r="A929" s="204" t="s">
        <v>1847</v>
      </c>
      <c r="B929" s="204" t="s">
        <v>1848</v>
      </c>
      <c r="C929" s="204" t="s">
        <v>32</v>
      </c>
      <c r="D929" s="204" t="s">
        <v>33</v>
      </c>
      <c r="E929" s="204" t="s">
        <v>840</v>
      </c>
      <c r="F929" s="205">
        <v>2015</v>
      </c>
      <c r="G929" s="204" t="s">
        <v>242</v>
      </c>
      <c r="H929" s="204" t="s">
        <v>243</v>
      </c>
      <c r="I929" s="206" t="s">
        <v>20</v>
      </c>
      <c r="J929" s="207">
        <v>25151</v>
      </c>
      <c r="K929" s="210"/>
      <c r="L929" s="207"/>
    </row>
    <row r="930" spans="1:12" s="12" customFormat="1">
      <c r="A930" s="204" t="s">
        <v>10939</v>
      </c>
      <c r="B930" s="204" t="s">
        <v>10940</v>
      </c>
      <c r="C930" s="204" t="s">
        <v>130</v>
      </c>
      <c r="D930" s="204" t="s">
        <v>204</v>
      </c>
      <c r="E930" s="204"/>
      <c r="F930" s="205">
        <v>2015</v>
      </c>
      <c r="G930" s="204" t="s">
        <v>185</v>
      </c>
      <c r="H930" s="204" t="s">
        <v>271</v>
      </c>
      <c r="I930" s="206" t="s">
        <v>35</v>
      </c>
      <c r="J930" s="207">
        <v>2875497</v>
      </c>
      <c r="K930" s="210"/>
      <c r="L930" s="207"/>
    </row>
    <row r="931" spans="1:12" s="12" customFormat="1" ht="11.25" customHeight="1">
      <c r="A931" s="204" t="s">
        <v>2291</v>
      </c>
      <c r="B931" s="204" t="s">
        <v>2292</v>
      </c>
      <c r="C931" s="204" t="s">
        <v>12</v>
      </c>
      <c r="D931" s="204" t="s">
        <v>321</v>
      </c>
      <c r="E931" s="204" t="s">
        <v>718</v>
      </c>
      <c r="F931" s="205">
        <v>2015</v>
      </c>
      <c r="G931" s="204" t="s">
        <v>48</v>
      </c>
      <c r="H931" s="204" t="s">
        <v>85</v>
      </c>
      <c r="I931" s="206" t="s">
        <v>20</v>
      </c>
      <c r="J931" s="207">
        <v>1255624</v>
      </c>
      <c r="K931" s="208">
        <v>1108227</v>
      </c>
      <c r="L931" s="207">
        <v>1108227</v>
      </c>
    </row>
    <row r="932" spans="1:12" s="12" customFormat="1">
      <c r="A932" s="204" t="s">
        <v>1851</v>
      </c>
      <c r="B932" s="204" t="s">
        <v>1852</v>
      </c>
      <c r="C932" s="204" t="s">
        <v>210</v>
      </c>
      <c r="D932" s="204" t="s">
        <v>211</v>
      </c>
      <c r="E932" s="204" t="s">
        <v>211</v>
      </c>
      <c r="F932" s="205">
        <v>2016</v>
      </c>
      <c r="G932" s="204" t="s">
        <v>155</v>
      </c>
      <c r="H932" s="204" t="s">
        <v>155</v>
      </c>
      <c r="I932" s="206" t="s">
        <v>20</v>
      </c>
      <c r="J932" s="207">
        <v>569516</v>
      </c>
      <c r="K932" s="208">
        <v>567428</v>
      </c>
      <c r="L932" s="207">
        <v>566616</v>
      </c>
    </row>
    <row r="933" spans="1:12" s="12" customFormat="1" ht="11.25" customHeight="1">
      <c r="A933" s="204" t="s">
        <v>2295</v>
      </c>
      <c r="B933" s="204" t="s">
        <v>2296</v>
      </c>
      <c r="C933" s="204" t="s">
        <v>15</v>
      </c>
      <c r="D933" s="204"/>
      <c r="E933" s="204"/>
      <c r="F933" s="205">
        <v>2016</v>
      </c>
      <c r="G933" s="204" t="s">
        <v>30</v>
      </c>
      <c r="H933" s="204" t="s">
        <v>225</v>
      </c>
      <c r="I933" s="206" t="s">
        <v>20</v>
      </c>
      <c r="J933" s="207">
        <v>95392</v>
      </c>
      <c r="K933" s="208">
        <v>35125</v>
      </c>
      <c r="L933" s="207">
        <v>35125</v>
      </c>
    </row>
    <row r="934" spans="1:12" s="12" customFormat="1" ht="11.25" customHeight="1">
      <c r="A934" s="204" t="s">
        <v>3333</v>
      </c>
      <c r="B934" s="204" t="s">
        <v>3334</v>
      </c>
      <c r="C934" s="204" t="s">
        <v>127</v>
      </c>
      <c r="D934" s="204" t="s">
        <v>128</v>
      </c>
      <c r="E934" s="204" t="s">
        <v>1862</v>
      </c>
      <c r="F934" s="205">
        <v>2016</v>
      </c>
      <c r="G934" s="204" t="s">
        <v>30</v>
      </c>
      <c r="H934" s="204" t="s">
        <v>225</v>
      </c>
      <c r="I934" s="206" t="s">
        <v>20</v>
      </c>
      <c r="J934" s="207">
        <v>10</v>
      </c>
      <c r="K934" s="208">
        <v>40000</v>
      </c>
      <c r="L934" s="207"/>
    </row>
    <row r="935" spans="1:12" s="12" customFormat="1">
      <c r="A935" s="204" t="s">
        <v>1858</v>
      </c>
      <c r="B935" s="204" t="s">
        <v>1859</v>
      </c>
      <c r="C935" s="204" t="s">
        <v>130</v>
      </c>
      <c r="D935" s="204" t="s">
        <v>134</v>
      </c>
      <c r="E935" s="204" t="s">
        <v>144</v>
      </c>
      <c r="F935" s="205">
        <v>2016</v>
      </c>
      <c r="G935" s="204" t="s">
        <v>140</v>
      </c>
      <c r="H935" s="204" t="s">
        <v>141</v>
      </c>
      <c r="I935" s="206" t="s">
        <v>20</v>
      </c>
      <c r="J935" s="207">
        <v>417684</v>
      </c>
      <c r="K935" s="208">
        <v>412457</v>
      </c>
      <c r="L935" s="207">
        <v>392456.63</v>
      </c>
    </row>
    <row r="936" spans="1:12" s="12" customFormat="1" ht="11.25" customHeight="1">
      <c r="A936" s="204" t="s">
        <v>2299</v>
      </c>
      <c r="B936" s="204" t="s">
        <v>2300</v>
      </c>
      <c r="C936" s="204" t="s">
        <v>127</v>
      </c>
      <c r="D936" s="204" t="s">
        <v>463</v>
      </c>
      <c r="E936" s="204" t="s">
        <v>463</v>
      </c>
      <c r="F936" s="205">
        <v>2015</v>
      </c>
      <c r="G936" s="204" t="s">
        <v>30</v>
      </c>
      <c r="H936" s="204" t="s">
        <v>225</v>
      </c>
      <c r="I936" s="206" t="s">
        <v>20</v>
      </c>
      <c r="J936" s="207">
        <v>18953</v>
      </c>
      <c r="K936" s="208">
        <v>18952</v>
      </c>
      <c r="L936" s="207">
        <v>18950</v>
      </c>
    </row>
    <row r="937" spans="1:12" s="12" customFormat="1" ht="11.25" customHeight="1">
      <c r="A937" s="204" t="s">
        <v>3337</v>
      </c>
      <c r="B937" s="204" t="s">
        <v>3338</v>
      </c>
      <c r="C937" s="204" t="s">
        <v>127</v>
      </c>
      <c r="D937" s="204" t="s">
        <v>128</v>
      </c>
      <c r="E937" s="204" t="s">
        <v>445</v>
      </c>
      <c r="F937" s="205">
        <v>2015</v>
      </c>
      <c r="G937" s="204" t="s">
        <v>30</v>
      </c>
      <c r="H937" s="204" t="s">
        <v>225</v>
      </c>
      <c r="I937" s="206" t="s">
        <v>20</v>
      </c>
      <c r="J937" s="207">
        <v>20002</v>
      </c>
      <c r="K937" s="208">
        <v>90001</v>
      </c>
      <c r="L937" s="207">
        <v>20000</v>
      </c>
    </row>
    <row r="938" spans="1:12" s="12" customFormat="1" ht="11.25" customHeight="1">
      <c r="A938" s="204" t="s">
        <v>3339</v>
      </c>
      <c r="B938" s="204" t="s">
        <v>3340</v>
      </c>
      <c r="C938" s="204" t="s">
        <v>127</v>
      </c>
      <c r="D938" s="204" t="s">
        <v>128</v>
      </c>
      <c r="E938" s="204" t="s">
        <v>3341</v>
      </c>
      <c r="F938" s="205">
        <v>2016</v>
      </c>
      <c r="G938" s="204" t="s">
        <v>30</v>
      </c>
      <c r="H938" s="204" t="s">
        <v>225</v>
      </c>
      <c r="I938" s="206" t="s">
        <v>20</v>
      </c>
      <c r="J938" s="207">
        <v>600500</v>
      </c>
      <c r="K938" s="208">
        <v>600499</v>
      </c>
      <c r="L938" s="207">
        <v>600498.44799999997</v>
      </c>
    </row>
    <row r="939" spans="1:12" s="12" customFormat="1" ht="11.25" customHeight="1">
      <c r="A939" s="204" t="s">
        <v>10941</v>
      </c>
      <c r="B939" s="204" t="s">
        <v>10942</v>
      </c>
      <c r="C939" s="204" t="s">
        <v>210</v>
      </c>
      <c r="D939" s="204" t="s">
        <v>211</v>
      </c>
      <c r="E939" s="204" t="s">
        <v>504</v>
      </c>
      <c r="F939" s="205">
        <v>2015</v>
      </c>
      <c r="G939" s="204" t="s">
        <v>120</v>
      </c>
      <c r="H939" s="204" t="s">
        <v>121</v>
      </c>
      <c r="I939" s="206" t="s">
        <v>20</v>
      </c>
      <c r="J939" s="207">
        <v>200095</v>
      </c>
      <c r="K939" s="208">
        <v>110749</v>
      </c>
      <c r="L939" s="207">
        <v>95167</v>
      </c>
    </row>
    <row r="940" spans="1:12" s="12" customFormat="1" ht="11.25" customHeight="1">
      <c r="A940" s="204" t="s">
        <v>3344</v>
      </c>
      <c r="B940" s="204" t="s">
        <v>3345</v>
      </c>
      <c r="C940" s="204" t="s">
        <v>38</v>
      </c>
      <c r="D940" s="204" t="s">
        <v>66</v>
      </c>
      <c r="E940" s="204" t="s">
        <v>110</v>
      </c>
      <c r="F940" s="205">
        <v>2015</v>
      </c>
      <c r="G940" s="204" t="s">
        <v>18</v>
      </c>
      <c r="H940" s="204" t="s">
        <v>19</v>
      </c>
      <c r="I940" s="206" t="s">
        <v>20</v>
      </c>
      <c r="J940" s="207">
        <v>946319</v>
      </c>
      <c r="K940" s="207">
        <v>711951</v>
      </c>
      <c r="L940" s="207">
        <v>498795</v>
      </c>
    </row>
    <row r="941" spans="1:12" s="12" customFormat="1" ht="11.25" customHeight="1">
      <c r="A941" s="204" t="s">
        <v>2311</v>
      </c>
      <c r="B941" s="204" t="s">
        <v>2312</v>
      </c>
      <c r="C941" s="204" t="s">
        <v>130</v>
      </c>
      <c r="D941" s="204" t="s">
        <v>150</v>
      </c>
      <c r="E941" s="204" t="s">
        <v>215</v>
      </c>
      <c r="F941" s="205">
        <v>2015</v>
      </c>
      <c r="G941" s="204" t="s">
        <v>30</v>
      </c>
      <c r="H941" s="204" t="s">
        <v>225</v>
      </c>
      <c r="I941" s="206" t="s">
        <v>20</v>
      </c>
      <c r="J941" s="207">
        <v>572643</v>
      </c>
      <c r="K941" s="208">
        <v>4800</v>
      </c>
      <c r="L941" s="207">
        <v>4800</v>
      </c>
    </row>
    <row r="942" spans="1:12" s="12" customFormat="1" ht="11.25" customHeight="1">
      <c r="A942" s="204" t="s">
        <v>1865</v>
      </c>
      <c r="B942" s="204" t="s">
        <v>1866</v>
      </c>
      <c r="C942" s="204" t="s">
        <v>127</v>
      </c>
      <c r="D942" s="204" t="s">
        <v>128</v>
      </c>
      <c r="E942" s="204"/>
      <c r="F942" s="205">
        <v>2015</v>
      </c>
      <c r="G942" s="204" t="s">
        <v>185</v>
      </c>
      <c r="H942" s="204" t="s">
        <v>271</v>
      </c>
      <c r="I942" s="206" t="s">
        <v>20</v>
      </c>
      <c r="J942" s="207">
        <v>967046</v>
      </c>
      <c r="K942" s="208">
        <v>2942622</v>
      </c>
      <c r="L942" s="207">
        <v>2795942</v>
      </c>
    </row>
    <row r="943" spans="1:12" s="12" customFormat="1">
      <c r="A943" s="204" t="s">
        <v>2316</v>
      </c>
      <c r="B943" s="204" t="s">
        <v>2317</v>
      </c>
      <c r="C943" s="204" t="s">
        <v>60</v>
      </c>
      <c r="D943" s="204" t="s">
        <v>61</v>
      </c>
      <c r="E943" s="204" t="s">
        <v>131</v>
      </c>
      <c r="F943" s="205">
        <v>2015</v>
      </c>
      <c r="G943" s="204" t="s">
        <v>7</v>
      </c>
      <c r="H943" s="204" t="s">
        <v>212</v>
      </c>
      <c r="I943" s="206" t="s">
        <v>20</v>
      </c>
      <c r="J943" s="207">
        <v>110077</v>
      </c>
      <c r="K943" s="208">
        <v>24001</v>
      </c>
      <c r="L943" s="207">
        <v>23955</v>
      </c>
    </row>
    <row r="944" spans="1:12" s="12" customFormat="1">
      <c r="A944" s="204" t="s">
        <v>3346</v>
      </c>
      <c r="B944" s="204" t="s">
        <v>3347</v>
      </c>
      <c r="C944" s="204" t="s">
        <v>15</v>
      </c>
      <c r="D944" s="204" t="s">
        <v>42</v>
      </c>
      <c r="E944" s="204" t="s">
        <v>1807</v>
      </c>
      <c r="F944" s="205">
        <v>2015</v>
      </c>
      <c r="G944" s="204" t="s">
        <v>185</v>
      </c>
      <c r="H944" s="204" t="s">
        <v>186</v>
      </c>
      <c r="I944" s="206" t="s">
        <v>20</v>
      </c>
      <c r="J944" s="207">
        <v>504120</v>
      </c>
      <c r="K944" s="210"/>
      <c r="L944" s="207"/>
    </row>
    <row r="945" spans="1:12" s="12" customFormat="1" ht="11.25" customHeight="1">
      <c r="A945" s="204" t="s">
        <v>7479</v>
      </c>
      <c r="B945" s="204" t="s">
        <v>7480</v>
      </c>
      <c r="C945" s="204" t="s">
        <v>5</v>
      </c>
      <c r="D945" s="204" t="s">
        <v>184</v>
      </c>
      <c r="E945" s="204" t="s">
        <v>184</v>
      </c>
      <c r="F945" s="205">
        <v>2016</v>
      </c>
      <c r="G945" s="204" t="s">
        <v>26</v>
      </c>
      <c r="H945" s="204" t="s">
        <v>109</v>
      </c>
      <c r="I945" s="206" t="s">
        <v>20</v>
      </c>
      <c r="J945" s="207">
        <v>129151</v>
      </c>
      <c r="K945" s="208">
        <v>125950</v>
      </c>
      <c r="L945" s="207">
        <v>125928.102</v>
      </c>
    </row>
    <row r="946" spans="1:12" s="12" customFormat="1" ht="11.25" customHeight="1">
      <c r="A946" s="204" t="s">
        <v>3358</v>
      </c>
      <c r="B946" s="204" t="s">
        <v>3359</v>
      </c>
      <c r="C946" s="204" t="s">
        <v>38</v>
      </c>
      <c r="D946" s="204" t="s">
        <v>176</v>
      </c>
      <c r="E946" s="204" t="s">
        <v>2697</v>
      </c>
      <c r="F946" s="205">
        <v>2015</v>
      </c>
      <c r="G946" s="204" t="s">
        <v>30</v>
      </c>
      <c r="H946" s="204" t="s">
        <v>34</v>
      </c>
      <c r="I946" s="206" t="s">
        <v>20</v>
      </c>
      <c r="J946" s="207">
        <v>1159113</v>
      </c>
      <c r="K946" s="208">
        <v>1159073</v>
      </c>
      <c r="L946" s="207">
        <v>1159071.9879999999</v>
      </c>
    </row>
    <row r="947" spans="1:12" s="12" customFormat="1" ht="11.25" customHeight="1">
      <c r="A947" s="204" t="s">
        <v>10653</v>
      </c>
      <c r="B947" s="204" t="s">
        <v>10654</v>
      </c>
      <c r="C947" s="204" t="s">
        <v>60</v>
      </c>
      <c r="D947" s="204" t="s">
        <v>97</v>
      </c>
      <c r="E947" s="204" t="s">
        <v>419</v>
      </c>
      <c r="F947" s="205">
        <v>2015</v>
      </c>
      <c r="G947" s="204" t="s">
        <v>26</v>
      </c>
      <c r="H947" s="204" t="s">
        <v>380</v>
      </c>
      <c r="I947" s="206" t="s">
        <v>20</v>
      </c>
      <c r="J947" s="207">
        <v>865748</v>
      </c>
      <c r="K947" s="208">
        <v>855542</v>
      </c>
      <c r="L947" s="207">
        <v>855490</v>
      </c>
    </row>
    <row r="948" spans="1:12" s="12" customFormat="1">
      <c r="A948" s="204" t="s">
        <v>1871</v>
      </c>
      <c r="B948" s="204" t="s">
        <v>1872</v>
      </c>
      <c r="C948" s="204" t="s">
        <v>102</v>
      </c>
      <c r="D948" s="204" t="s">
        <v>286</v>
      </c>
      <c r="E948" s="204" t="s">
        <v>286</v>
      </c>
      <c r="F948" s="205">
        <v>2016</v>
      </c>
      <c r="G948" s="204" t="s">
        <v>18</v>
      </c>
      <c r="H948" s="204" t="s">
        <v>41</v>
      </c>
      <c r="I948" s="206" t="s">
        <v>20</v>
      </c>
      <c r="J948" s="207">
        <v>444825</v>
      </c>
      <c r="K948" s="208">
        <v>361373</v>
      </c>
      <c r="L948" s="207">
        <v>361373</v>
      </c>
    </row>
    <row r="949" spans="1:12" s="12" customFormat="1" ht="11.25" customHeight="1">
      <c r="A949" s="204" t="s">
        <v>1873</v>
      </c>
      <c r="B949" s="204" t="s">
        <v>1874</v>
      </c>
      <c r="C949" s="204" t="s">
        <v>38</v>
      </c>
      <c r="D949" s="204" t="s">
        <v>73</v>
      </c>
      <c r="E949" s="204"/>
      <c r="F949" s="205">
        <v>2015</v>
      </c>
      <c r="G949" s="204" t="s">
        <v>18</v>
      </c>
      <c r="H949" s="204" t="s">
        <v>41</v>
      </c>
      <c r="I949" s="206" t="s">
        <v>20</v>
      </c>
      <c r="J949" s="207">
        <v>612000</v>
      </c>
      <c r="K949" s="208">
        <v>80000</v>
      </c>
      <c r="L949" s="207">
        <v>78588.668999999994</v>
      </c>
    </row>
    <row r="950" spans="1:12" s="12" customFormat="1" ht="11.25" customHeight="1">
      <c r="A950" s="204" t="s">
        <v>3389</v>
      </c>
      <c r="B950" s="204" t="s">
        <v>3390</v>
      </c>
      <c r="C950" s="204" t="s">
        <v>38</v>
      </c>
      <c r="D950" s="204" t="s">
        <v>66</v>
      </c>
      <c r="E950" s="204" t="s">
        <v>112</v>
      </c>
      <c r="F950" s="205">
        <v>2016</v>
      </c>
      <c r="G950" s="204" t="s">
        <v>120</v>
      </c>
      <c r="H950" s="204" t="s">
        <v>121</v>
      </c>
      <c r="I950" s="206" t="s">
        <v>20</v>
      </c>
      <c r="J950" s="207">
        <v>1246762</v>
      </c>
      <c r="K950" s="208">
        <v>1290093</v>
      </c>
      <c r="L950" s="207">
        <v>1269764</v>
      </c>
    </row>
    <row r="951" spans="1:12" s="12" customFormat="1">
      <c r="A951" s="204" t="s">
        <v>399</v>
      </c>
      <c r="B951" s="204" t="s">
        <v>400</v>
      </c>
      <c r="C951" s="204" t="s">
        <v>130</v>
      </c>
      <c r="D951" s="204" t="s">
        <v>150</v>
      </c>
      <c r="E951" s="204" t="s">
        <v>215</v>
      </c>
      <c r="F951" s="205">
        <v>2015</v>
      </c>
      <c r="G951" s="204" t="s">
        <v>30</v>
      </c>
      <c r="H951" s="204" t="s">
        <v>225</v>
      </c>
      <c r="I951" s="206" t="s">
        <v>20</v>
      </c>
      <c r="J951" s="207">
        <v>176658</v>
      </c>
      <c r="K951" s="210"/>
      <c r="L951" s="207"/>
    </row>
    <row r="952" spans="1:12" s="12" customFormat="1">
      <c r="A952" s="204" t="s">
        <v>2324</v>
      </c>
      <c r="B952" s="204" t="s">
        <v>2325</v>
      </c>
      <c r="C952" s="204" t="s">
        <v>210</v>
      </c>
      <c r="D952" s="204" t="s">
        <v>219</v>
      </c>
      <c r="E952" s="204" t="s">
        <v>471</v>
      </c>
      <c r="F952" s="205">
        <v>2016</v>
      </c>
      <c r="G952" s="204" t="s">
        <v>7</v>
      </c>
      <c r="H952" s="204" t="s">
        <v>305</v>
      </c>
      <c r="I952" s="206" t="s">
        <v>20</v>
      </c>
      <c r="J952" s="207">
        <v>139837</v>
      </c>
      <c r="K952" s="208">
        <v>119908</v>
      </c>
      <c r="L952" s="207">
        <v>12000</v>
      </c>
    </row>
    <row r="953" spans="1:12" s="12" customFormat="1" ht="11.25" customHeight="1">
      <c r="A953" s="204" t="s">
        <v>1879</v>
      </c>
      <c r="B953" s="204" t="s">
        <v>1880</v>
      </c>
      <c r="C953" s="204" t="s">
        <v>12</v>
      </c>
      <c r="D953" s="204"/>
      <c r="E953" s="204"/>
      <c r="F953" s="205">
        <v>2016</v>
      </c>
      <c r="G953" s="204" t="s">
        <v>18</v>
      </c>
      <c r="H953" s="204" t="s">
        <v>41</v>
      </c>
      <c r="I953" s="206" t="s">
        <v>9</v>
      </c>
      <c r="J953" s="207">
        <v>58000</v>
      </c>
      <c r="K953" s="208">
        <v>58000</v>
      </c>
      <c r="L953" s="207">
        <v>56592</v>
      </c>
    </row>
    <row r="954" spans="1:12" s="12" customFormat="1" ht="11.25" customHeight="1">
      <c r="A954" s="204" t="s">
        <v>1881</v>
      </c>
      <c r="B954" s="204" t="s">
        <v>1882</v>
      </c>
      <c r="C954" s="204" t="s">
        <v>210</v>
      </c>
      <c r="D954" s="204" t="s">
        <v>342</v>
      </c>
      <c r="E954" s="204" t="s">
        <v>411</v>
      </c>
      <c r="F954" s="205">
        <v>2016</v>
      </c>
      <c r="G954" s="204" t="s">
        <v>120</v>
      </c>
      <c r="H954" s="204" t="s">
        <v>121</v>
      </c>
      <c r="I954" s="206" t="s">
        <v>20</v>
      </c>
      <c r="J954" s="207">
        <v>71332</v>
      </c>
      <c r="K954" s="208">
        <v>74471</v>
      </c>
      <c r="L954" s="207">
        <v>74436</v>
      </c>
    </row>
    <row r="955" spans="1:12" s="12" customFormat="1" ht="11.25" customHeight="1">
      <c r="A955" s="204" t="s">
        <v>10943</v>
      </c>
      <c r="B955" s="204" t="s">
        <v>10944</v>
      </c>
      <c r="C955" s="204" t="s">
        <v>15</v>
      </c>
      <c r="D955" s="204" t="s">
        <v>42</v>
      </c>
      <c r="E955" s="204" t="s">
        <v>678</v>
      </c>
      <c r="F955" s="205">
        <v>2015</v>
      </c>
      <c r="G955" s="204" t="s">
        <v>7</v>
      </c>
      <c r="H955" s="204" t="s">
        <v>212</v>
      </c>
      <c r="I955" s="206" t="s">
        <v>20</v>
      </c>
      <c r="J955" s="207">
        <v>2166199</v>
      </c>
      <c r="K955" s="208">
        <v>66198</v>
      </c>
      <c r="L955" s="207">
        <v>61483.027000000002</v>
      </c>
    </row>
    <row r="956" spans="1:12" s="12" customFormat="1">
      <c r="A956" s="204" t="s">
        <v>1883</v>
      </c>
      <c r="B956" s="204" t="s">
        <v>1884</v>
      </c>
      <c r="C956" s="204" t="s">
        <v>60</v>
      </c>
      <c r="D956" s="204" t="s">
        <v>97</v>
      </c>
      <c r="E956" s="204" t="s">
        <v>393</v>
      </c>
      <c r="F956" s="205">
        <v>2016</v>
      </c>
      <c r="G956" s="204" t="s">
        <v>155</v>
      </c>
      <c r="H956" s="204" t="s">
        <v>155</v>
      </c>
      <c r="I956" s="206" t="s">
        <v>20</v>
      </c>
      <c r="J956" s="207">
        <v>5867558</v>
      </c>
      <c r="K956" s="208">
        <v>6067558</v>
      </c>
      <c r="L956" s="207">
        <v>5859048.5060000001</v>
      </c>
    </row>
    <row r="957" spans="1:12" s="12" customFormat="1" ht="11.25" customHeight="1">
      <c r="A957" s="204" t="s">
        <v>1885</v>
      </c>
      <c r="B957" s="204" t="s">
        <v>1886</v>
      </c>
      <c r="C957" s="204" t="s">
        <v>12</v>
      </c>
      <c r="D957" s="204" t="s">
        <v>80</v>
      </c>
      <c r="E957" s="204" t="s">
        <v>1887</v>
      </c>
      <c r="F957" s="205">
        <v>2016</v>
      </c>
      <c r="G957" s="204" t="s">
        <v>48</v>
      </c>
      <c r="H957" s="204" t="s">
        <v>85</v>
      </c>
      <c r="I957" s="206" t="s">
        <v>240</v>
      </c>
      <c r="J957" s="207">
        <v>1</v>
      </c>
      <c r="K957" s="208">
        <v>11242</v>
      </c>
      <c r="L957" s="207"/>
    </row>
    <row r="958" spans="1:12" s="12" customFormat="1">
      <c r="A958" s="204" t="s">
        <v>1888</v>
      </c>
      <c r="B958" s="204" t="s">
        <v>1889</v>
      </c>
      <c r="C958" s="204" t="s">
        <v>12</v>
      </c>
      <c r="D958" s="204" t="s">
        <v>80</v>
      </c>
      <c r="E958" s="204" t="s">
        <v>80</v>
      </c>
      <c r="F958" s="205">
        <v>2015</v>
      </c>
      <c r="G958" s="204" t="s">
        <v>7</v>
      </c>
      <c r="H958" s="204" t="s">
        <v>334</v>
      </c>
      <c r="I958" s="206" t="s">
        <v>20</v>
      </c>
      <c r="J958" s="207">
        <v>31040</v>
      </c>
      <c r="K958" s="208">
        <v>34531</v>
      </c>
      <c r="L958" s="207">
        <v>34530.5</v>
      </c>
    </row>
    <row r="959" spans="1:12" s="12" customFormat="1" ht="11.25" customHeight="1">
      <c r="A959" s="204" t="s">
        <v>3399</v>
      </c>
      <c r="B959" s="204" t="s">
        <v>3400</v>
      </c>
      <c r="C959" s="204" t="s">
        <v>38</v>
      </c>
      <c r="D959" s="204" t="s">
        <v>39</v>
      </c>
      <c r="E959" s="204" t="s">
        <v>604</v>
      </c>
      <c r="F959" s="205">
        <v>2015</v>
      </c>
      <c r="G959" s="204" t="s">
        <v>18</v>
      </c>
      <c r="H959" s="204" t="s">
        <v>19</v>
      </c>
      <c r="I959" s="206" t="s">
        <v>20</v>
      </c>
      <c r="J959" s="207">
        <v>41841</v>
      </c>
      <c r="K959" s="208">
        <v>1</v>
      </c>
      <c r="L959" s="207"/>
    </row>
    <row r="960" spans="1:12" s="12" customFormat="1" ht="11.25" customHeight="1">
      <c r="A960" s="204" t="s">
        <v>3405</v>
      </c>
      <c r="B960" s="204" t="s">
        <v>3406</v>
      </c>
      <c r="C960" s="204" t="s">
        <v>38</v>
      </c>
      <c r="D960" s="204" t="s">
        <v>39</v>
      </c>
      <c r="E960" s="204" t="s">
        <v>604</v>
      </c>
      <c r="F960" s="205">
        <v>2015</v>
      </c>
      <c r="G960" s="204" t="s">
        <v>18</v>
      </c>
      <c r="H960" s="204" t="s">
        <v>19</v>
      </c>
      <c r="I960" s="206" t="s">
        <v>20</v>
      </c>
      <c r="J960" s="207">
        <v>109097</v>
      </c>
      <c r="K960" s="208">
        <v>115793</v>
      </c>
      <c r="L960" s="207">
        <v>115792.304</v>
      </c>
    </row>
    <row r="961" spans="1:12" s="12" customFormat="1" ht="11.25" customHeight="1">
      <c r="A961" s="204" t="s">
        <v>403</v>
      </c>
      <c r="B961" s="204" t="s">
        <v>404</v>
      </c>
      <c r="C961" s="204" t="s">
        <v>130</v>
      </c>
      <c r="D961" s="204" t="s">
        <v>204</v>
      </c>
      <c r="E961" s="204" t="s">
        <v>241</v>
      </c>
      <c r="F961" s="205">
        <v>2016</v>
      </c>
      <c r="G961" s="204" t="s">
        <v>7</v>
      </c>
      <c r="H961" s="204" t="s">
        <v>212</v>
      </c>
      <c r="I961" s="206" t="s">
        <v>20</v>
      </c>
      <c r="J961" s="207">
        <v>35112</v>
      </c>
      <c r="K961" s="210"/>
      <c r="L961" s="207"/>
    </row>
    <row r="962" spans="1:12" s="12" customFormat="1" ht="11.25" customHeight="1">
      <c r="A962" s="204" t="s">
        <v>1892</v>
      </c>
      <c r="B962" s="204" t="s">
        <v>1893</v>
      </c>
      <c r="C962" s="204" t="s">
        <v>23</v>
      </c>
      <c r="D962" s="204" t="s">
        <v>46</v>
      </c>
      <c r="E962" s="204" t="s">
        <v>94</v>
      </c>
      <c r="F962" s="205">
        <v>2015</v>
      </c>
      <c r="G962" s="204" t="s">
        <v>7</v>
      </c>
      <c r="H962" s="204" t="s">
        <v>212</v>
      </c>
      <c r="I962" s="206" t="s">
        <v>20</v>
      </c>
      <c r="J962" s="207">
        <v>1</v>
      </c>
      <c r="K962" s="208">
        <v>1</v>
      </c>
      <c r="L962" s="207"/>
    </row>
    <row r="963" spans="1:12" s="12" customFormat="1" ht="11.25" customHeight="1">
      <c r="A963" s="204" t="s">
        <v>10945</v>
      </c>
      <c r="B963" s="204" t="s">
        <v>10946</v>
      </c>
      <c r="C963" s="204" t="s">
        <v>60</v>
      </c>
      <c r="D963" s="204" t="s">
        <v>97</v>
      </c>
      <c r="E963" s="204" t="s">
        <v>98</v>
      </c>
      <c r="F963" s="205">
        <v>2016</v>
      </c>
      <c r="G963" s="204" t="s">
        <v>18</v>
      </c>
      <c r="H963" s="204" t="s">
        <v>41</v>
      </c>
      <c r="I963" s="206" t="s">
        <v>20</v>
      </c>
      <c r="J963" s="207">
        <v>21400</v>
      </c>
      <c r="K963" s="210"/>
      <c r="L963" s="207"/>
    </row>
    <row r="964" spans="1:12" s="12" customFormat="1" ht="11.25" customHeight="1">
      <c r="A964" s="204" t="s">
        <v>2328</v>
      </c>
      <c r="B964" s="204" t="s">
        <v>2329</v>
      </c>
      <c r="C964" s="204" t="s">
        <v>60</v>
      </c>
      <c r="D964" s="204" t="s">
        <v>97</v>
      </c>
      <c r="E964" s="204" t="s">
        <v>162</v>
      </c>
      <c r="F964" s="205">
        <v>2015</v>
      </c>
      <c r="G964" s="204" t="s">
        <v>18</v>
      </c>
      <c r="H964" s="204" t="s">
        <v>41</v>
      </c>
      <c r="I964" s="206" t="s">
        <v>20</v>
      </c>
      <c r="J964" s="207">
        <v>290928</v>
      </c>
      <c r="K964" s="210"/>
      <c r="L964" s="207"/>
    </row>
    <row r="965" spans="1:12" s="12" customFormat="1" ht="11.25" customHeight="1">
      <c r="A965" s="204" t="s">
        <v>2330</v>
      </c>
      <c r="B965" s="204" t="s">
        <v>2331</v>
      </c>
      <c r="C965" s="204" t="s">
        <v>145</v>
      </c>
      <c r="D965" s="204"/>
      <c r="E965" s="204"/>
      <c r="F965" s="205">
        <v>2015</v>
      </c>
      <c r="G965" s="204" t="s">
        <v>18</v>
      </c>
      <c r="H965" s="204" t="s">
        <v>41</v>
      </c>
      <c r="I965" s="206" t="s">
        <v>20</v>
      </c>
      <c r="J965" s="207">
        <v>511000</v>
      </c>
      <c r="K965" s="208">
        <v>1011201</v>
      </c>
      <c r="L965" s="207">
        <v>411000</v>
      </c>
    </row>
    <row r="966" spans="1:12" s="12" customFormat="1" ht="11.25" customHeight="1">
      <c r="A966" s="204" t="s">
        <v>2332</v>
      </c>
      <c r="B966" s="204" t="s">
        <v>2333</v>
      </c>
      <c r="C966" s="204" t="s">
        <v>15</v>
      </c>
      <c r="D966" s="204" t="s">
        <v>363</v>
      </c>
      <c r="E966" s="204" t="s">
        <v>845</v>
      </c>
      <c r="F966" s="205">
        <v>2016</v>
      </c>
      <c r="G966" s="204" t="s">
        <v>120</v>
      </c>
      <c r="H966" s="204" t="s">
        <v>121</v>
      </c>
      <c r="I966" s="206" t="s">
        <v>35</v>
      </c>
      <c r="J966" s="207">
        <v>215848</v>
      </c>
      <c r="K966" s="210"/>
      <c r="L966" s="207"/>
    </row>
    <row r="967" spans="1:12" s="12" customFormat="1" ht="11.25" customHeight="1">
      <c r="A967" s="204" t="s">
        <v>1896</v>
      </c>
      <c r="B967" s="204" t="s">
        <v>1897</v>
      </c>
      <c r="C967" s="204" t="s">
        <v>414</v>
      </c>
      <c r="D967" s="204"/>
      <c r="E967" s="204"/>
      <c r="F967" s="205">
        <v>2015</v>
      </c>
      <c r="G967" s="204" t="s">
        <v>18</v>
      </c>
      <c r="H967" s="204" t="s">
        <v>41</v>
      </c>
      <c r="I967" s="206" t="s">
        <v>20</v>
      </c>
      <c r="J967" s="207">
        <v>14488000</v>
      </c>
      <c r="K967" s="208">
        <v>17429900</v>
      </c>
      <c r="L967" s="207">
        <v>16449682.183</v>
      </c>
    </row>
    <row r="968" spans="1:12" s="12" customFormat="1" ht="11.25" customHeight="1">
      <c r="A968" s="204" t="s">
        <v>2338</v>
      </c>
      <c r="B968" s="204" t="s">
        <v>2339</v>
      </c>
      <c r="C968" s="204" t="s">
        <v>38</v>
      </c>
      <c r="D968" s="204"/>
      <c r="E968" s="204"/>
      <c r="F968" s="205">
        <v>2015</v>
      </c>
      <c r="G968" s="204" t="s">
        <v>18</v>
      </c>
      <c r="H968" s="204" t="s">
        <v>41</v>
      </c>
      <c r="I968" s="206" t="s">
        <v>20</v>
      </c>
      <c r="J968" s="207">
        <v>68000</v>
      </c>
      <c r="K968" s="208">
        <v>69400</v>
      </c>
      <c r="L968" s="207">
        <v>69351</v>
      </c>
    </row>
    <row r="969" spans="1:12" s="12" customFormat="1" ht="11.25" customHeight="1">
      <c r="A969" s="204" t="s">
        <v>3409</v>
      </c>
      <c r="B969" s="204" t="s">
        <v>3410</v>
      </c>
      <c r="C969" s="204" t="s">
        <v>23</v>
      </c>
      <c r="D969" s="204" t="s">
        <v>24</v>
      </c>
      <c r="E969" s="204" t="s">
        <v>24</v>
      </c>
      <c r="F969" s="205">
        <v>2015</v>
      </c>
      <c r="G969" s="204" t="s">
        <v>7</v>
      </c>
      <c r="H969" s="204" t="s">
        <v>14</v>
      </c>
      <c r="I969" s="206" t="s">
        <v>20</v>
      </c>
      <c r="J969" s="207">
        <v>815754</v>
      </c>
      <c r="K969" s="208">
        <v>3</v>
      </c>
      <c r="L969" s="207"/>
    </row>
    <row r="970" spans="1:12" s="12" customFormat="1">
      <c r="A970" s="204" t="s">
        <v>10947</v>
      </c>
      <c r="B970" s="204" t="s">
        <v>10948</v>
      </c>
      <c r="C970" s="204" t="s">
        <v>32</v>
      </c>
      <c r="D970" s="204" t="s">
        <v>33</v>
      </c>
      <c r="E970" s="204" t="s">
        <v>489</v>
      </c>
      <c r="F970" s="205">
        <v>2016</v>
      </c>
      <c r="G970" s="204" t="s">
        <v>120</v>
      </c>
      <c r="H970" s="204" t="s">
        <v>121</v>
      </c>
      <c r="I970" s="206" t="s">
        <v>20</v>
      </c>
      <c r="J970" s="207">
        <v>43956</v>
      </c>
      <c r="K970" s="210"/>
      <c r="L970" s="207"/>
    </row>
    <row r="971" spans="1:12" s="12" customFormat="1">
      <c r="A971" s="204" t="s">
        <v>10949</v>
      </c>
      <c r="B971" s="204" t="s">
        <v>10950</v>
      </c>
      <c r="C971" s="204" t="s">
        <v>32</v>
      </c>
      <c r="D971" s="204" t="s">
        <v>33</v>
      </c>
      <c r="E971" s="204" t="s">
        <v>840</v>
      </c>
      <c r="F971" s="205">
        <v>2016</v>
      </c>
      <c r="G971" s="204" t="s">
        <v>120</v>
      </c>
      <c r="H971" s="204" t="s">
        <v>121</v>
      </c>
      <c r="I971" s="206" t="s">
        <v>20</v>
      </c>
      <c r="J971" s="207">
        <v>8173</v>
      </c>
      <c r="K971" s="210"/>
      <c r="L971" s="207"/>
    </row>
    <row r="972" spans="1:12" s="12" customFormat="1" ht="11.25" customHeight="1">
      <c r="A972" s="204" t="s">
        <v>6613</v>
      </c>
      <c r="B972" s="204" t="s">
        <v>6614</v>
      </c>
      <c r="C972" s="204" t="s">
        <v>38</v>
      </c>
      <c r="D972" s="204" t="s">
        <v>176</v>
      </c>
      <c r="E972" s="204" t="s">
        <v>468</v>
      </c>
      <c r="F972" s="205">
        <v>2016</v>
      </c>
      <c r="G972" s="204" t="s">
        <v>120</v>
      </c>
      <c r="H972" s="204" t="s">
        <v>121</v>
      </c>
      <c r="I972" s="206" t="s">
        <v>35</v>
      </c>
      <c r="J972" s="207">
        <v>5000</v>
      </c>
      <c r="K972" s="210"/>
      <c r="L972" s="207"/>
    </row>
    <row r="973" spans="1:12" s="12" customFormat="1" ht="11.25" customHeight="1">
      <c r="A973" s="204" t="s">
        <v>1900</v>
      </c>
      <c r="B973" s="204" t="s">
        <v>1901</v>
      </c>
      <c r="C973" s="204" t="s">
        <v>60</v>
      </c>
      <c r="D973" s="204" t="s">
        <v>97</v>
      </c>
      <c r="E973" s="204" t="s">
        <v>301</v>
      </c>
      <c r="F973" s="205">
        <v>2015</v>
      </c>
      <c r="G973" s="204" t="s">
        <v>26</v>
      </c>
      <c r="H973" s="204" t="s">
        <v>109</v>
      </c>
      <c r="I973" s="206" t="s">
        <v>20</v>
      </c>
      <c r="J973" s="207">
        <v>47000</v>
      </c>
      <c r="K973" s="208">
        <v>33701</v>
      </c>
      <c r="L973" s="207">
        <v>33700.692000000003</v>
      </c>
    </row>
    <row r="974" spans="1:12" s="12" customFormat="1">
      <c r="A974" s="204" t="s">
        <v>1902</v>
      </c>
      <c r="B974" s="204" t="s">
        <v>1903</v>
      </c>
      <c r="C974" s="204" t="s">
        <v>15</v>
      </c>
      <c r="D974" s="204"/>
      <c r="E974" s="204"/>
      <c r="F974" s="205">
        <v>2015</v>
      </c>
      <c r="G974" s="204" t="s">
        <v>18</v>
      </c>
      <c r="H974" s="204" t="s">
        <v>41</v>
      </c>
      <c r="I974" s="206" t="s">
        <v>20</v>
      </c>
      <c r="J974" s="207">
        <v>142000</v>
      </c>
      <c r="K974" s="210"/>
      <c r="L974" s="207"/>
    </row>
    <row r="975" spans="1:12" s="12" customFormat="1" ht="11.25" customHeight="1">
      <c r="A975" s="204" t="s">
        <v>1904</v>
      </c>
      <c r="B975" s="204" t="s">
        <v>1905</v>
      </c>
      <c r="C975" s="204" t="s">
        <v>210</v>
      </c>
      <c r="D975" s="204" t="s">
        <v>219</v>
      </c>
      <c r="E975" s="204" t="s">
        <v>471</v>
      </c>
      <c r="F975" s="205">
        <v>2016</v>
      </c>
      <c r="G975" s="204" t="s">
        <v>18</v>
      </c>
      <c r="H975" s="204" t="s">
        <v>41</v>
      </c>
      <c r="I975" s="206" t="s">
        <v>20</v>
      </c>
      <c r="J975" s="207">
        <v>28657</v>
      </c>
      <c r="K975" s="208">
        <v>101310</v>
      </c>
      <c r="L975" s="207">
        <v>35490</v>
      </c>
    </row>
    <row r="976" spans="1:12" s="12" customFormat="1">
      <c r="A976" s="204" t="s">
        <v>1906</v>
      </c>
      <c r="B976" s="204" t="s">
        <v>1907</v>
      </c>
      <c r="C976" s="204" t="s">
        <v>12</v>
      </c>
      <c r="D976" s="204" t="s">
        <v>80</v>
      </c>
      <c r="E976" s="204" t="s">
        <v>337</v>
      </c>
      <c r="F976" s="205">
        <v>2016</v>
      </c>
      <c r="G976" s="204" t="s">
        <v>155</v>
      </c>
      <c r="H976" s="204" t="s">
        <v>155</v>
      </c>
      <c r="I976" s="206" t="s">
        <v>20</v>
      </c>
      <c r="J976" s="207">
        <v>71139</v>
      </c>
      <c r="K976" s="208">
        <v>21258</v>
      </c>
      <c r="L976" s="207">
        <v>21258</v>
      </c>
    </row>
    <row r="977" spans="1:12" s="12" customFormat="1" ht="11.25" customHeight="1">
      <c r="A977" s="204" t="s">
        <v>10951</v>
      </c>
      <c r="B977" s="204" t="s">
        <v>10952</v>
      </c>
      <c r="C977" s="204" t="s">
        <v>12</v>
      </c>
      <c r="D977" s="204" t="s">
        <v>321</v>
      </c>
      <c r="E977" s="204" t="s">
        <v>718</v>
      </c>
      <c r="F977" s="205">
        <v>2016</v>
      </c>
      <c r="G977" s="204" t="s">
        <v>30</v>
      </c>
      <c r="H977" s="204" t="s">
        <v>34</v>
      </c>
      <c r="I977" s="206" t="s">
        <v>9</v>
      </c>
      <c r="J977" s="207">
        <v>985001</v>
      </c>
      <c r="K977" s="210"/>
      <c r="L977" s="207"/>
    </row>
    <row r="978" spans="1:12" s="12" customFormat="1" ht="11.25" customHeight="1">
      <c r="A978" s="204" t="s">
        <v>1909</v>
      </c>
      <c r="B978" s="204" t="s">
        <v>1910</v>
      </c>
      <c r="C978" s="204" t="s">
        <v>145</v>
      </c>
      <c r="D978" s="204" t="s">
        <v>233</v>
      </c>
      <c r="E978" s="204"/>
      <c r="F978" s="205">
        <v>2016</v>
      </c>
      <c r="G978" s="204" t="s">
        <v>18</v>
      </c>
      <c r="H978" s="204" t="s">
        <v>41</v>
      </c>
      <c r="I978" s="206" t="s">
        <v>20</v>
      </c>
      <c r="J978" s="207">
        <v>1467916</v>
      </c>
      <c r="K978" s="208">
        <v>367912</v>
      </c>
      <c r="L978" s="207">
        <v>93275</v>
      </c>
    </row>
    <row r="979" spans="1:12" s="12" customFormat="1" ht="11.25" customHeight="1">
      <c r="A979" s="204" t="s">
        <v>2348</v>
      </c>
      <c r="B979" s="204" t="s">
        <v>2349</v>
      </c>
      <c r="C979" s="204" t="s">
        <v>60</v>
      </c>
      <c r="D979" s="204" t="s">
        <v>61</v>
      </c>
      <c r="E979" s="204" t="s">
        <v>509</v>
      </c>
      <c r="F979" s="205">
        <v>2015</v>
      </c>
      <c r="G979" s="204" t="s">
        <v>7</v>
      </c>
      <c r="H979" s="204" t="s">
        <v>1457</v>
      </c>
      <c r="I979" s="206" t="s">
        <v>20</v>
      </c>
      <c r="J979" s="207">
        <v>2157044</v>
      </c>
      <c r="K979" s="208">
        <v>23698</v>
      </c>
      <c r="L979" s="207">
        <v>23449</v>
      </c>
    </row>
    <row r="980" spans="1:12" s="12" customFormat="1" ht="11.25" customHeight="1">
      <c r="A980" s="204" t="s">
        <v>2350</v>
      </c>
      <c r="B980" s="204" t="s">
        <v>2351</v>
      </c>
      <c r="C980" s="204" t="s">
        <v>12</v>
      </c>
      <c r="D980" s="204" t="s">
        <v>80</v>
      </c>
      <c r="E980" s="204" t="s">
        <v>239</v>
      </c>
      <c r="F980" s="205">
        <v>2015</v>
      </c>
      <c r="G980" s="204" t="s">
        <v>26</v>
      </c>
      <c r="H980" s="204" t="s">
        <v>109</v>
      </c>
      <c r="I980" s="206" t="s">
        <v>20</v>
      </c>
      <c r="J980" s="207">
        <v>12</v>
      </c>
      <c r="K980" s="208">
        <v>2000</v>
      </c>
      <c r="L980" s="207"/>
    </row>
    <row r="981" spans="1:12" s="12" customFormat="1" ht="11.25" customHeight="1">
      <c r="A981" s="204" t="s">
        <v>3420</v>
      </c>
      <c r="B981" s="204" t="s">
        <v>3421</v>
      </c>
      <c r="C981" s="204" t="s">
        <v>60</v>
      </c>
      <c r="D981" s="204" t="s">
        <v>97</v>
      </c>
      <c r="E981" s="204" t="s">
        <v>301</v>
      </c>
      <c r="F981" s="205">
        <v>2016</v>
      </c>
      <c r="G981" s="204" t="s">
        <v>26</v>
      </c>
      <c r="H981" s="204" t="s">
        <v>109</v>
      </c>
      <c r="I981" s="206" t="s">
        <v>20</v>
      </c>
      <c r="J981" s="207">
        <v>466113</v>
      </c>
      <c r="K981" s="208">
        <v>445790</v>
      </c>
      <c r="L981" s="207">
        <v>435200.821</v>
      </c>
    </row>
    <row r="982" spans="1:12" s="12" customFormat="1">
      <c r="A982" s="204" t="s">
        <v>1911</v>
      </c>
      <c r="B982" s="204" t="s">
        <v>1912</v>
      </c>
      <c r="C982" s="204" t="s">
        <v>38</v>
      </c>
      <c r="D982" s="204"/>
      <c r="E982" s="204"/>
      <c r="F982" s="205">
        <v>2015</v>
      </c>
      <c r="G982" s="204" t="s">
        <v>18</v>
      </c>
      <c r="H982" s="204" t="s">
        <v>41</v>
      </c>
      <c r="I982" s="206" t="s">
        <v>20</v>
      </c>
      <c r="J982" s="207">
        <v>8446510</v>
      </c>
      <c r="K982" s="208">
        <v>4827000</v>
      </c>
      <c r="L982" s="207">
        <v>4826854.1349999998</v>
      </c>
    </row>
    <row r="983" spans="1:12" s="12" customFormat="1" ht="11.25" customHeight="1">
      <c r="A983" s="204" t="s">
        <v>1913</v>
      </c>
      <c r="B983" s="204" t="s">
        <v>1914</v>
      </c>
      <c r="C983" s="204" t="s">
        <v>78</v>
      </c>
      <c r="D983" s="204"/>
      <c r="E983" s="204"/>
      <c r="F983" s="205">
        <v>2015</v>
      </c>
      <c r="G983" s="204" t="s">
        <v>18</v>
      </c>
      <c r="H983" s="204" t="s">
        <v>19</v>
      </c>
      <c r="I983" s="206" t="s">
        <v>20</v>
      </c>
      <c r="J983" s="207">
        <v>295000</v>
      </c>
      <c r="K983" s="208">
        <v>263000</v>
      </c>
      <c r="L983" s="207">
        <v>261813</v>
      </c>
    </row>
    <row r="984" spans="1:12" s="12" customFormat="1" ht="11.25" customHeight="1">
      <c r="A984" s="204" t="s">
        <v>2354</v>
      </c>
      <c r="B984" s="204" t="s">
        <v>2355</v>
      </c>
      <c r="C984" s="204" t="s">
        <v>5</v>
      </c>
      <c r="D984" s="204" t="s">
        <v>125</v>
      </c>
      <c r="E984" s="204" t="s">
        <v>1308</v>
      </c>
      <c r="F984" s="205">
        <v>2016</v>
      </c>
      <c r="G984" s="204" t="s">
        <v>120</v>
      </c>
      <c r="H984" s="204" t="s">
        <v>121</v>
      </c>
      <c r="I984" s="206" t="s">
        <v>20</v>
      </c>
      <c r="J984" s="207">
        <v>1194145</v>
      </c>
      <c r="K984" s="208">
        <v>388240</v>
      </c>
      <c r="L984" s="207">
        <v>240540.93900000001</v>
      </c>
    </row>
    <row r="985" spans="1:12" s="12" customFormat="1">
      <c r="A985" s="204" t="s">
        <v>10953</v>
      </c>
      <c r="B985" s="204" t="s">
        <v>10954</v>
      </c>
      <c r="C985" s="204" t="s">
        <v>15</v>
      </c>
      <c r="D985" s="204"/>
      <c r="E985" s="204"/>
      <c r="F985" s="205">
        <v>2016</v>
      </c>
      <c r="G985" s="204" t="s">
        <v>7</v>
      </c>
      <c r="H985" s="204" t="s">
        <v>8</v>
      </c>
      <c r="I985" s="206" t="s">
        <v>35</v>
      </c>
      <c r="J985" s="207">
        <v>61004</v>
      </c>
      <c r="K985" s="210"/>
      <c r="L985" s="207"/>
    </row>
    <row r="986" spans="1:12" s="12" customFormat="1" ht="11.25" customHeight="1">
      <c r="A986" s="204" t="s">
        <v>412</v>
      </c>
      <c r="B986" s="204" t="s">
        <v>413</v>
      </c>
      <c r="C986" s="204" t="s">
        <v>414</v>
      </c>
      <c r="D986" s="204"/>
      <c r="E986" s="204"/>
      <c r="F986" s="205">
        <v>2015</v>
      </c>
      <c r="G986" s="204" t="s">
        <v>18</v>
      </c>
      <c r="H986" s="204" t="s">
        <v>41</v>
      </c>
      <c r="I986" s="206" t="s">
        <v>20</v>
      </c>
      <c r="J986" s="207">
        <v>2711000</v>
      </c>
      <c r="K986" s="208">
        <v>1960670</v>
      </c>
      <c r="L986" s="207">
        <v>1610815.726</v>
      </c>
    </row>
    <row r="987" spans="1:12" s="12" customFormat="1">
      <c r="A987" s="204" t="s">
        <v>1918</v>
      </c>
      <c r="B987" s="204" t="s">
        <v>1919</v>
      </c>
      <c r="C987" s="204" t="s">
        <v>38</v>
      </c>
      <c r="D987" s="204" t="s">
        <v>176</v>
      </c>
      <c r="E987" s="204" t="s">
        <v>189</v>
      </c>
      <c r="F987" s="205">
        <v>2015</v>
      </c>
      <c r="G987" s="204" t="s">
        <v>18</v>
      </c>
      <c r="H987" s="204" t="s">
        <v>19</v>
      </c>
      <c r="I987" s="206" t="s">
        <v>20</v>
      </c>
      <c r="J987" s="207">
        <v>2288396</v>
      </c>
      <c r="K987" s="208">
        <v>1846561</v>
      </c>
      <c r="L987" s="207">
        <v>1846143.638</v>
      </c>
    </row>
    <row r="988" spans="1:12" s="12" customFormat="1" ht="11.25" customHeight="1">
      <c r="A988" s="204" t="s">
        <v>1923</v>
      </c>
      <c r="B988" s="204" t="s">
        <v>1924</v>
      </c>
      <c r="C988" s="204" t="s">
        <v>5</v>
      </c>
      <c r="D988" s="204" t="s">
        <v>257</v>
      </c>
      <c r="E988" s="204" t="s">
        <v>1303</v>
      </c>
      <c r="F988" s="205">
        <v>2016</v>
      </c>
      <c r="G988" s="204" t="s">
        <v>30</v>
      </c>
      <c r="H988" s="204" t="s">
        <v>225</v>
      </c>
      <c r="I988" s="206" t="s">
        <v>35</v>
      </c>
      <c r="J988" s="207">
        <v>957</v>
      </c>
      <c r="K988" s="210"/>
      <c r="L988" s="207"/>
    </row>
    <row r="989" spans="1:12" s="12" customFormat="1" ht="11.25" customHeight="1">
      <c r="A989" s="204" t="s">
        <v>10112</v>
      </c>
      <c r="B989" s="204" t="s">
        <v>10113</v>
      </c>
      <c r="C989" s="204" t="s">
        <v>102</v>
      </c>
      <c r="D989" s="204" t="s">
        <v>304</v>
      </c>
      <c r="E989" s="204" t="s">
        <v>304</v>
      </c>
      <c r="F989" s="205">
        <v>2015</v>
      </c>
      <c r="G989" s="204" t="s">
        <v>18</v>
      </c>
      <c r="H989" s="204" t="s">
        <v>41</v>
      </c>
      <c r="I989" s="206" t="s">
        <v>20</v>
      </c>
      <c r="J989" s="207">
        <v>459772</v>
      </c>
      <c r="K989" s="208">
        <v>160002</v>
      </c>
      <c r="L989" s="207">
        <v>157974.399</v>
      </c>
    </row>
    <row r="990" spans="1:12" s="12" customFormat="1" ht="11.25" customHeight="1">
      <c r="A990" s="204" t="s">
        <v>2358</v>
      </c>
      <c r="B990" s="204" t="s">
        <v>2359</v>
      </c>
      <c r="C990" s="204" t="s">
        <v>38</v>
      </c>
      <c r="D990" s="204" t="s">
        <v>73</v>
      </c>
      <c r="E990" s="204" t="s">
        <v>73</v>
      </c>
      <c r="F990" s="205">
        <v>2015</v>
      </c>
      <c r="G990" s="204" t="s">
        <v>18</v>
      </c>
      <c r="H990" s="204" t="s">
        <v>19</v>
      </c>
      <c r="I990" s="206" t="s">
        <v>20</v>
      </c>
      <c r="J990" s="207">
        <v>46800</v>
      </c>
      <c r="K990" s="208">
        <v>46801</v>
      </c>
      <c r="L990" s="207">
        <v>46376.858999999997</v>
      </c>
    </row>
    <row r="991" spans="1:12" s="12" customFormat="1" ht="11.25" customHeight="1">
      <c r="A991" s="204" t="s">
        <v>2360</v>
      </c>
      <c r="B991" s="204" t="s">
        <v>2361</v>
      </c>
      <c r="C991" s="204" t="s">
        <v>12</v>
      </c>
      <c r="D991" s="204" t="s">
        <v>80</v>
      </c>
      <c r="E991" s="204" t="s">
        <v>239</v>
      </c>
      <c r="F991" s="205">
        <v>2016</v>
      </c>
      <c r="G991" s="204" t="s">
        <v>155</v>
      </c>
      <c r="H991" s="204" t="s">
        <v>155</v>
      </c>
      <c r="I991" s="206" t="s">
        <v>20</v>
      </c>
      <c r="J991" s="207">
        <v>108788</v>
      </c>
      <c r="K991" s="210"/>
      <c r="L991" s="207"/>
    </row>
    <row r="992" spans="1:12" s="12" customFormat="1">
      <c r="A992" s="204" t="s">
        <v>1927</v>
      </c>
      <c r="B992" s="204" t="s">
        <v>1928</v>
      </c>
      <c r="C992" s="204" t="s">
        <v>127</v>
      </c>
      <c r="D992" s="204" t="s">
        <v>128</v>
      </c>
      <c r="E992" s="204" t="s">
        <v>128</v>
      </c>
      <c r="F992" s="205">
        <v>2016</v>
      </c>
      <c r="G992" s="204" t="s">
        <v>120</v>
      </c>
      <c r="H992" s="204" t="s">
        <v>121</v>
      </c>
      <c r="I992" s="206" t="s">
        <v>20</v>
      </c>
      <c r="J992" s="207">
        <v>6321</v>
      </c>
      <c r="K992" s="208">
        <v>4708</v>
      </c>
      <c r="L992" s="207">
        <v>4708</v>
      </c>
    </row>
    <row r="993" spans="1:12" s="12" customFormat="1">
      <c r="A993" s="204" t="s">
        <v>7482</v>
      </c>
      <c r="B993" s="204" t="s">
        <v>7483</v>
      </c>
      <c r="C993" s="204" t="s">
        <v>130</v>
      </c>
      <c r="D993" s="204" t="s">
        <v>204</v>
      </c>
      <c r="E993" s="204" t="s">
        <v>349</v>
      </c>
      <c r="F993" s="205">
        <v>2016</v>
      </c>
      <c r="G993" s="204" t="s">
        <v>58</v>
      </c>
      <c r="H993" s="204" t="s">
        <v>68</v>
      </c>
      <c r="I993" s="206" t="s">
        <v>20</v>
      </c>
      <c r="J993" s="207">
        <v>155000</v>
      </c>
      <c r="K993" s="210"/>
      <c r="L993" s="207"/>
    </row>
    <row r="994" spans="1:12" s="12" customFormat="1" ht="11.25" customHeight="1">
      <c r="A994" s="204" t="s">
        <v>2366</v>
      </c>
      <c r="B994" s="204" t="s">
        <v>2367</v>
      </c>
      <c r="C994" s="204" t="s">
        <v>38</v>
      </c>
      <c r="D994" s="204" t="s">
        <v>39</v>
      </c>
      <c r="E994" s="204" t="s">
        <v>105</v>
      </c>
      <c r="F994" s="205">
        <v>2016</v>
      </c>
      <c r="G994" s="204" t="s">
        <v>155</v>
      </c>
      <c r="H994" s="204" t="s">
        <v>2282</v>
      </c>
      <c r="I994" s="206" t="s">
        <v>20</v>
      </c>
      <c r="J994" s="207">
        <v>7741</v>
      </c>
      <c r="K994" s="208">
        <v>7741</v>
      </c>
      <c r="L994" s="207">
        <v>7741</v>
      </c>
    </row>
    <row r="995" spans="1:12" s="12" customFormat="1" ht="11.25" customHeight="1">
      <c r="A995" s="204" t="s">
        <v>1931</v>
      </c>
      <c r="B995" s="204" t="s">
        <v>1932</v>
      </c>
      <c r="C995" s="204" t="s">
        <v>127</v>
      </c>
      <c r="D995" s="204" t="s">
        <v>463</v>
      </c>
      <c r="E995" s="204"/>
      <c r="F995" s="205">
        <v>2015</v>
      </c>
      <c r="G995" s="204" t="s">
        <v>18</v>
      </c>
      <c r="H995" s="204" t="s">
        <v>41</v>
      </c>
      <c r="I995" s="206" t="s">
        <v>20</v>
      </c>
      <c r="J995" s="207">
        <v>3131000</v>
      </c>
      <c r="K995" s="208">
        <v>3005230</v>
      </c>
      <c r="L995" s="207">
        <v>2823665</v>
      </c>
    </row>
    <row r="996" spans="1:12" s="12" customFormat="1" ht="11.25" customHeight="1">
      <c r="A996" s="204" t="s">
        <v>1933</v>
      </c>
      <c r="B996" s="204" t="s">
        <v>1934</v>
      </c>
      <c r="C996" s="204" t="s">
        <v>130</v>
      </c>
      <c r="D996" s="204" t="s">
        <v>150</v>
      </c>
      <c r="E996" s="204" t="s">
        <v>154</v>
      </c>
      <c r="F996" s="205">
        <v>2016</v>
      </c>
      <c r="G996" s="204" t="s">
        <v>26</v>
      </c>
      <c r="H996" s="204" t="s">
        <v>109</v>
      </c>
      <c r="I996" s="206" t="s">
        <v>20</v>
      </c>
      <c r="J996" s="207">
        <v>483311</v>
      </c>
      <c r="K996" s="208">
        <v>402794</v>
      </c>
      <c r="L996" s="207">
        <v>400793.81</v>
      </c>
    </row>
    <row r="997" spans="1:12" s="12" customFormat="1">
      <c r="A997" s="204" t="s">
        <v>7484</v>
      </c>
      <c r="B997" s="204" t="s">
        <v>7485</v>
      </c>
      <c r="C997" s="204" t="s">
        <v>12</v>
      </c>
      <c r="D997" s="204" t="s">
        <v>80</v>
      </c>
      <c r="E997" s="204" t="s">
        <v>81</v>
      </c>
      <c r="F997" s="205">
        <v>2016</v>
      </c>
      <c r="G997" s="204" t="s">
        <v>30</v>
      </c>
      <c r="H997" s="204" t="s">
        <v>225</v>
      </c>
      <c r="I997" s="206" t="s">
        <v>20</v>
      </c>
      <c r="J997" s="207">
        <v>181575</v>
      </c>
      <c r="K997" s="210"/>
      <c r="L997" s="207"/>
    </row>
    <row r="998" spans="1:12" s="12" customFormat="1">
      <c r="A998" s="204" t="s">
        <v>1935</v>
      </c>
      <c r="B998" s="204" t="s">
        <v>1936</v>
      </c>
      <c r="C998" s="204" t="s">
        <v>78</v>
      </c>
      <c r="D998" s="204" t="s">
        <v>79</v>
      </c>
      <c r="E998" s="204" t="s">
        <v>79</v>
      </c>
      <c r="F998" s="205">
        <v>2016</v>
      </c>
      <c r="G998" s="204" t="s">
        <v>18</v>
      </c>
      <c r="H998" s="204" t="s">
        <v>298</v>
      </c>
      <c r="I998" s="206" t="s">
        <v>20</v>
      </c>
      <c r="J998" s="207">
        <v>3331821</v>
      </c>
      <c r="K998" s="208">
        <v>2459298</v>
      </c>
      <c r="L998" s="207">
        <v>2459297</v>
      </c>
    </row>
    <row r="999" spans="1:12" s="12" customFormat="1">
      <c r="A999" s="204" t="s">
        <v>1937</v>
      </c>
      <c r="B999" s="204" t="s">
        <v>1938</v>
      </c>
      <c r="C999" s="204" t="s">
        <v>15</v>
      </c>
      <c r="D999" s="204"/>
      <c r="E999" s="204"/>
      <c r="F999" s="205">
        <v>2015</v>
      </c>
      <c r="G999" s="204" t="s">
        <v>7</v>
      </c>
      <c r="H999" s="204" t="s">
        <v>95</v>
      </c>
      <c r="I999" s="206" t="s">
        <v>20</v>
      </c>
      <c r="J999" s="207">
        <v>988384</v>
      </c>
      <c r="K999" s="208">
        <v>438797</v>
      </c>
      <c r="L999" s="207">
        <v>24000</v>
      </c>
    </row>
    <row r="1000" spans="1:12" s="12" customFormat="1">
      <c r="A1000" s="204" t="s">
        <v>1939</v>
      </c>
      <c r="B1000" s="204" t="s">
        <v>1940</v>
      </c>
      <c r="C1000" s="204" t="s">
        <v>210</v>
      </c>
      <c r="D1000" s="204" t="s">
        <v>219</v>
      </c>
      <c r="E1000" s="204" t="s">
        <v>352</v>
      </c>
      <c r="F1000" s="205">
        <v>2015</v>
      </c>
      <c r="G1000" s="204" t="s">
        <v>18</v>
      </c>
      <c r="H1000" s="204" t="s">
        <v>41</v>
      </c>
      <c r="I1000" s="206" t="s">
        <v>20</v>
      </c>
      <c r="J1000" s="207">
        <v>347000</v>
      </c>
      <c r="K1000" s="208">
        <v>245810</v>
      </c>
      <c r="L1000" s="207">
        <v>245798.23300000001</v>
      </c>
    </row>
    <row r="1001" spans="1:12" s="12" customFormat="1">
      <c r="A1001" s="204" t="s">
        <v>424</v>
      </c>
      <c r="B1001" s="204" t="s">
        <v>425</v>
      </c>
      <c r="C1001" s="204" t="s">
        <v>23</v>
      </c>
      <c r="D1001" s="204" t="s">
        <v>24</v>
      </c>
      <c r="E1001" s="204" t="s">
        <v>24</v>
      </c>
      <c r="F1001" s="205">
        <v>2015</v>
      </c>
      <c r="G1001" s="204" t="s">
        <v>7</v>
      </c>
      <c r="H1001" s="204" t="s">
        <v>212</v>
      </c>
      <c r="I1001" s="206" t="s">
        <v>20</v>
      </c>
      <c r="J1001" s="207">
        <v>479572</v>
      </c>
      <c r="K1001" s="208">
        <v>1</v>
      </c>
      <c r="L1001" s="207"/>
    </row>
    <row r="1002" spans="1:12" s="12" customFormat="1">
      <c r="A1002" s="204" t="s">
        <v>428</v>
      </c>
      <c r="B1002" s="204" t="s">
        <v>429</v>
      </c>
      <c r="C1002" s="204" t="s">
        <v>130</v>
      </c>
      <c r="D1002" s="204" t="s">
        <v>150</v>
      </c>
      <c r="E1002" s="204" t="s">
        <v>151</v>
      </c>
      <c r="F1002" s="205">
        <v>2015</v>
      </c>
      <c r="G1002" s="204" t="s">
        <v>30</v>
      </c>
      <c r="H1002" s="204" t="s">
        <v>225</v>
      </c>
      <c r="I1002" s="206" t="s">
        <v>35</v>
      </c>
      <c r="J1002" s="207">
        <v>279960</v>
      </c>
      <c r="K1002" s="210"/>
      <c r="L1002" s="207"/>
    </row>
    <row r="1003" spans="1:12" s="12" customFormat="1" ht="11.25" customHeight="1">
      <c r="A1003" s="204" t="s">
        <v>1941</v>
      </c>
      <c r="B1003" s="204" t="s">
        <v>1942</v>
      </c>
      <c r="C1003" s="204" t="s">
        <v>127</v>
      </c>
      <c r="D1003" s="204"/>
      <c r="E1003" s="204"/>
      <c r="F1003" s="205">
        <v>2015</v>
      </c>
      <c r="G1003" s="204" t="s">
        <v>18</v>
      </c>
      <c r="H1003" s="204" t="s">
        <v>41</v>
      </c>
      <c r="I1003" s="206" t="s">
        <v>20</v>
      </c>
      <c r="J1003" s="207">
        <v>1000</v>
      </c>
      <c r="K1003" s="210"/>
      <c r="L1003" s="207"/>
    </row>
    <row r="1004" spans="1:12" s="12" customFormat="1">
      <c r="A1004" s="204" t="s">
        <v>1943</v>
      </c>
      <c r="B1004" s="204" t="s">
        <v>1944</v>
      </c>
      <c r="C1004" s="204" t="s">
        <v>23</v>
      </c>
      <c r="D1004" s="204"/>
      <c r="E1004" s="204"/>
      <c r="F1004" s="205">
        <v>2015</v>
      </c>
      <c r="G1004" s="204" t="s">
        <v>120</v>
      </c>
      <c r="H1004" s="204" t="s">
        <v>258</v>
      </c>
      <c r="I1004" s="206" t="s">
        <v>20</v>
      </c>
      <c r="J1004" s="207">
        <v>2083402</v>
      </c>
      <c r="K1004" s="208">
        <v>4728999</v>
      </c>
      <c r="L1004" s="207">
        <v>2167071.5839999998</v>
      </c>
    </row>
    <row r="1005" spans="1:12" s="12" customFormat="1" ht="11.25" customHeight="1">
      <c r="A1005" s="204" t="s">
        <v>3424</v>
      </c>
      <c r="B1005" s="204" t="s">
        <v>3425</v>
      </c>
      <c r="C1005" s="204" t="s">
        <v>60</v>
      </c>
      <c r="D1005" s="204" t="s">
        <v>97</v>
      </c>
      <c r="E1005" s="204" t="s">
        <v>1148</v>
      </c>
      <c r="F1005" s="205">
        <v>2016</v>
      </c>
      <c r="G1005" s="204" t="s">
        <v>26</v>
      </c>
      <c r="H1005" s="204" t="s">
        <v>109</v>
      </c>
      <c r="I1005" s="206" t="s">
        <v>20</v>
      </c>
      <c r="J1005" s="207">
        <v>12164</v>
      </c>
      <c r="K1005" s="208">
        <v>12164</v>
      </c>
      <c r="L1005" s="207">
        <v>12164</v>
      </c>
    </row>
    <row r="1006" spans="1:12" s="12" customFormat="1" ht="11.25" customHeight="1">
      <c r="A1006" s="204" t="s">
        <v>7486</v>
      </c>
      <c r="B1006" s="204" t="s">
        <v>7487</v>
      </c>
      <c r="C1006" s="204" t="s">
        <v>15</v>
      </c>
      <c r="D1006" s="204" t="s">
        <v>16</v>
      </c>
      <c r="E1006" s="204" t="s">
        <v>1197</v>
      </c>
      <c r="F1006" s="205">
        <v>2015</v>
      </c>
      <c r="G1006" s="204" t="s">
        <v>18</v>
      </c>
      <c r="H1006" s="204" t="s">
        <v>41</v>
      </c>
      <c r="I1006" s="206" t="s">
        <v>20</v>
      </c>
      <c r="J1006" s="207">
        <v>335752</v>
      </c>
      <c r="K1006" s="208">
        <v>27200</v>
      </c>
      <c r="L1006" s="207">
        <v>21720.934000000001</v>
      </c>
    </row>
    <row r="1007" spans="1:12" s="12" customFormat="1" ht="11.25" customHeight="1">
      <c r="A1007" s="204" t="s">
        <v>3427</v>
      </c>
      <c r="B1007" s="204" t="s">
        <v>3428</v>
      </c>
      <c r="C1007" s="204" t="s">
        <v>23</v>
      </c>
      <c r="D1007" s="204" t="s">
        <v>24</v>
      </c>
      <c r="E1007" s="204" t="s">
        <v>25</v>
      </c>
      <c r="F1007" s="205">
        <v>2016</v>
      </c>
      <c r="G1007" s="204" t="s">
        <v>185</v>
      </c>
      <c r="H1007" s="204" t="s">
        <v>186</v>
      </c>
      <c r="I1007" s="206" t="s">
        <v>20</v>
      </c>
      <c r="J1007" s="207">
        <v>37035</v>
      </c>
      <c r="K1007" s="208">
        <v>30847</v>
      </c>
      <c r="L1007" s="207">
        <v>27990.185000000001</v>
      </c>
    </row>
    <row r="1008" spans="1:12" s="12" customFormat="1">
      <c r="A1008" s="204" t="s">
        <v>2378</v>
      </c>
      <c r="B1008" s="204" t="s">
        <v>2379</v>
      </c>
      <c r="C1008" s="204" t="s">
        <v>130</v>
      </c>
      <c r="D1008" s="204" t="s">
        <v>134</v>
      </c>
      <c r="E1008" s="204" t="s">
        <v>192</v>
      </c>
      <c r="F1008" s="205">
        <v>2016</v>
      </c>
      <c r="G1008" s="204" t="s">
        <v>7</v>
      </c>
      <c r="H1008" s="204" t="s">
        <v>1457</v>
      </c>
      <c r="I1008" s="206" t="s">
        <v>20</v>
      </c>
      <c r="J1008" s="207">
        <v>492070</v>
      </c>
      <c r="K1008" s="208">
        <v>6492</v>
      </c>
      <c r="L1008" s="207">
        <v>6490.5</v>
      </c>
    </row>
    <row r="1009" spans="1:12" s="12" customFormat="1" ht="11.25" customHeight="1">
      <c r="A1009" s="204" t="s">
        <v>430</v>
      </c>
      <c r="B1009" s="204" t="s">
        <v>431</v>
      </c>
      <c r="C1009" s="204" t="s">
        <v>130</v>
      </c>
      <c r="D1009" s="204" t="s">
        <v>150</v>
      </c>
      <c r="E1009" s="204" t="s">
        <v>151</v>
      </c>
      <c r="F1009" s="205">
        <v>2015</v>
      </c>
      <c r="G1009" s="204" t="s">
        <v>30</v>
      </c>
      <c r="H1009" s="204" t="s">
        <v>225</v>
      </c>
      <c r="I1009" s="206" t="s">
        <v>35</v>
      </c>
      <c r="J1009" s="207">
        <v>71883</v>
      </c>
      <c r="K1009" s="210"/>
      <c r="L1009" s="207"/>
    </row>
    <row r="1010" spans="1:12" s="12" customFormat="1" ht="11.25" customHeight="1">
      <c r="A1010" s="204" t="s">
        <v>2380</v>
      </c>
      <c r="B1010" s="204" t="s">
        <v>2381</v>
      </c>
      <c r="C1010" s="204" t="s">
        <v>38</v>
      </c>
      <c r="D1010" s="204" t="s">
        <v>73</v>
      </c>
      <c r="E1010" s="204" t="s">
        <v>73</v>
      </c>
      <c r="F1010" s="205">
        <v>2015</v>
      </c>
      <c r="G1010" s="204" t="s">
        <v>30</v>
      </c>
      <c r="H1010" s="204" t="s">
        <v>34</v>
      </c>
      <c r="I1010" s="206" t="s">
        <v>20</v>
      </c>
      <c r="J1010" s="207">
        <v>25000</v>
      </c>
      <c r="K1010" s="210"/>
      <c r="L1010" s="207"/>
    </row>
    <row r="1011" spans="1:12" s="12" customFormat="1" ht="11.25" customHeight="1">
      <c r="A1011" s="204" t="s">
        <v>1952</v>
      </c>
      <c r="B1011" s="204" t="s">
        <v>1953</v>
      </c>
      <c r="C1011" s="204" t="s">
        <v>60</v>
      </c>
      <c r="D1011" s="204" t="s">
        <v>97</v>
      </c>
      <c r="E1011" s="204" t="s">
        <v>915</v>
      </c>
      <c r="F1011" s="205">
        <v>2016</v>
      </c>
      <c r="G1011" s="204" t="s">
        <v>26</v>
      </c>
      <c r="H1011" s="204" t="s">
        <v>109</v>
      </c>
      <c r="I1011" s="206" t="s">
        <v>20</v>
      </c>
      <c r="J1011" s="207">
        <v>51697</v>
      </c>
      <c r="K1011" s="210"/>
      <c r="L1011" s="207"/>
    </row>
    <row r="1012" spans="1:12" s="12" customFormat="1">
      <c r="A1012" s="204" t="s">
        <v>7488</v>
      </c>
      <c r="B1012" s="204" t="s">
        <v>7489</v>
      </c>
      <c r="C1012" s="204" t="s">
        <v>12</v>
      </c>
      <c r="D1012" s="204" t="s">
        <v>80</v>
      </c>
      <c r="E1012" s="204" t="s">
        <v>2091</v>
      </c>
      <c r="F1012" s="205">
        <v>2016</v>
      </c>
      <c r="G1012" s="204" t="s">
        <v>18</v>
      </c>
      <c r="H1012" s="204" t="s">
        <v>19</v>
      </c>
      <c r="I1012" s="206" t="s">
        <v>20</v>
      </c>
      <c r="J1012" s="207">
        <v>759180</v>
      </c>
      <c r="K1012" s="210"/>
      <c r="L1012" s="207"/>
    </row>
    <row r="1013" spans="1:12" s="12" customFormat="1" ht="11.25" customHeight="1">
      <c r="A1013" s="204" t="s">
        <v>1954</v>
      </c>
      <c r="B1013" s="204" t="s">
        <v>1955</v>
      </c>
      <c r="C1013" s="204" t="s">
        <v>130</v>
      </c>
      <c r="D1013" s="204" t="s">
        <v>150</v>
      </c>
      <c r="E1013" s="204" t="s">
        <v>154</v>
      </c>
      <c r="F1013" s="205">
        <v>2016</v>
      </c>
      <c r="G1013" s="204" t="s">
        <v>7</v>
      </c>
      <c r="H1013" s="204" t="s">
        <v>14</v>
      </c>
      <c r="I1013" s="206" t="s">
        <v>20</v>
      </c>
      <c r="J1013" s="207">
        <v>2932</v>
      </c>
      <c r="K1013" s="208">
        <v>975</v>
      </c>
      <c r="L1013" s="207">
        <v>974.995</v>
      </c>
    </row>
    <row r="1014" spans="1:12" s="12" customFormat="1" ht="11.25" customHeight="1">
      <c r="A1014" s="204" t="s">
        <v>2382</v>
      </c>
      <c r="B1014" s="204" t="s">
        <v>2383</v>
      </c>
      <c r="C1014" s="204" t="s">
        <v>195</v>
      </c>
      <c r="D1014" s="204" t="s">
        <v>196</v>
      </c>
      <c r="E1014" s="204" t="s">
        <v>1267</v>
      </c>
      <c r="F1014" s="205">
        <v>2016</v>
      </c>
      <c r="G1014" s="204" t="s">
        <v>26</v>
      </c>
      <c r="H1014" s="204" t="s">
        <v>1159</v>
      </c>
      <c r="I1014" s="206" t="s">
        <v>20</v>
      </c>
      <c r="J1014" s="207">
        <v>939</v>
      </c>
      <c r="K1014" s="210"/>
      <c r="L1014" s="207"/>
    </row>
    <row r="1015" spans="1:12" s="12" customFormat="1" ht="11.25" customHeight="1">
      <c r="A1015" s="204" t="s">
        <v>1958</v>
      </c>
      <c r="B1015" s="204" t="s">
        <v>1959</v>
      </c>
      <c r="C1015" s="204" t="s">
        <v>23</v>
      </c>
      <c r="D1015" s="204" t="s">
        <v>24</v>
      </c>
      <c r="E1015" s="204"/>
      <c r="F1015" s="205">
        <v>2016</v>
      </c>
      <c r="G1015" s="204" t="s">
        <v>18</v>
      </c>
      <c r="H1015" s="204" t="s">
        <v>41</v>
      </c>
      <c r="I1015" s="206" t="s">
        <v>20</v>
      </c>
      <c r="J1015" s="207">
        <v>329000</v>
      </c>
      <c r="K1015" s="208">
        <v>225770</v>
      </c>
      <c r="L1015" s="207">
        <v>225524.405</v>
      </c>
    </row>
    <row r="1016" spans="1:12" s="12" customFormat="1" ht="11.25" customHeight="1">
      <c r="A1016" s="204" t="s">
        <v>1960</v>
      </c>
      <c r="B1016" s="204" t="s">
        <v>1961</v>
      </c>
      <c r="C1016" s="204" t="s">
        <v>12</v>
      </c>
      <c r="D1016" s="204" t="s">
        <v>360</v>
      </c>
      <c r="E1016" s="204" t="s">
        <v>1395</v>
      </c>
      <c r="F1016" s="205">
        <v>2016</v>
      </c>
      <c r="G1016" s="204" t="s">
        <v>120</v>
      </c>
      <c r="H1016" s="204" t="s">
        <v>121</v>
      </c>
      <c r="I1016" s="206" t="s">
        <v>20</v>
      </c>
      <c r="J1016" s="207">
        <v>3768303</v>
      </c>
      <c r="K1016" s="208">
        <v>3934102</v>
      </c>
      <c r="L1016" s="207">
        <v>3920603.821</v>
      </c>
    </row>
    <row r="1017" spans="1:12" s="12" customFormat="1">
      <c r="A1017" s="204" t="s">
        <v>1962</v>
      </c>
      <c r="B1017" s="204" t="s">
        <v>1963</v>
      </c>
      <c r="C1017" s="204" t="s">
        <v>195</v>
      </c>
      <c r="D1017" s="204" t="s">
        <v>196</v>
      </c>
      <c r="E1017" s="204" t="s">
        <v>1964</v>
      </c>
      <c r="F1017" s="205">
        <v>2015</v>
      </c>
      <c r="G1017" s="204" t="s">
        <v>30</v>
      </c>
      <c r="H1017" s="204" t="s">
        <v>225</v>
      </c>
      <c r="I1017" s="206" t="s">
        <v>20</v>
      </c>
      <c r="J1017" s="207">
        <v>5223</v>
      </c>
      <c r="K1017" s="208">
        <v>14737</v>
      </c>
      <c r="L1017" s="207">
        <v>5223</v>
      </c>
    </row>
    <row r="1018" spans="1:12" s="12" customFormat="1" ht="11.25" customHeight="1">
      <c r="A1018" s="204" t="s">
        <v>2384</v>
      </c>
      <c r="B1018" s="204" t="s">
        <v>2385</v>
      </c>
      <c r="C1018" s="204" t="s">
        <v>5</v>
      </c>
      <c r="D1018" s="204" t="s">
        <v>266</v>
      </c>
      <c r="E1018" s="204" t="s">
        <v>2008</v>
      </c>
      <c r="F1018" s="205">
        <v>2016</v>
      </c>
      <c r="G1018" s="204" t="s">
        <v>120</v>
      </c>
      <c r="H1018" s="204" t="s">
        <v>121</v>
      </c>
      <c r="I1018" s="206" t="s">
        <v>20</v>
      </c>
      <c r="J1018" s="207">
        <v>423997</v>
      </c>
      <c r="K1018" s="208">
        <v>47100</v>
      </c>
      <c r="L1018" s="207">
        <v>46787.373</v>
      </c>
    </row>
    <row r="1019" spans="1:12" s="12" customFormat="1" ht="11.25" customHeight="1">
      <c r="A1019" s="204" t="s">
        <v>7490</v>
      </c>
      <c r="B1019" s="204" t="s">
        <v>7491</v>
      </c>
      <c r="C1019" s="204" t="s">
        <v>195</v>
      </c>
      <c r="D1019" s="204" t="s">
        <v>497</v>
      </c>
      <c r="E1019" s="204" t="s">
        <v>498</v>
      </c>
      <c r="F1019" s="205">
        <v>2015</v>
      </c>
      <c r="G1019" s="204" t="s">
        <v>30</v>
      </c>
      <c r="H1019" s="204" t="s">
        <v>45</v>
      </c>
      <c r="I1019" s="206" t="s">
        <v>9</v>
      </c>
      <c r="J1019" s="207">
        <v>24323</v>
      </c>
      <c r="K1019" s="210"/>
      <c r="L1019" s="207"/>
    </row>
    <row r="1020" spans="1:12" s="12" customFormat="1">
      <c r="A1020" s="204" t="s">
        <v>1968</v>
      </c>
      <c r="B1020" s="204" t="s">
        <v>1969</v>
      </c>
      <c r="C1020" s="204" t="s">
        <v>15</v>
      </c>
      <c r="D1020" s="204"/>
      <c r="E1020" s="204"/>
      <c r="F1020" s="205">
        <v>2016</v>
      </c>
      <c r="G1020" s="204" t="s">
        <v>30</v>
      </c>
      <c r="H1020" s="204" t="s">
        <v>225</v>
      </c>
      <c r="I1020" s="206" t="s">
        <v>20</v>
      </c>
      <c r="J1020" s="207">
        <v>6365</v>
      </c>
      <c r="K1020" s="208">
        <v>6365</v>
      </c>
      <c r="L1020" s="207"/>
    </row>
    <row r="1021" spans="1:12" s="12" customFormat="1" ht="11.25" customHeight="1">
      <c r="A1021" s="204" t="s">
        <v>2386</v>
      </c>
      <c r="B1021" s="204" t="s">
        <v>2387</v>
      </c>
      <c r="C1021" s="204" t="s">
        <v>5</v>
      </c>
      <c r="D1021" s="204" t="s">
        <v>257</v>
      </c>
      <c r="E1021" s="204" t="s">
        <v>2005</v>
      </c>
      <c r="F1021" s="205">
        <v>2016</v>
      </c>
      <c r="G1021" s="204" t="s">
        <v>120</v>
      </c>
      <c r="H1021" s="204" t="s">
        <v>121</v>
      </c>
      <c r="I1021" s="206" t="s">
        <v>20</v>
      </c>
      <c r="J1021" s="207">
        <v>280443</v>
      </c>
      <c r="K1021" s="208">
        <v>292783</v>
      </c>
      <c r="L1021" s="207">
        <v>185113.736</v>
      </c>
    </row>
    <row r="1022" spans="1:12" s="12" customFormat="1">
      <c r="A1022" s="204" t="s">
        <v>1970</v>
      </c>
      <c r="B1022" s="204" t="s">
        <v>1971</v>
      </c>
      <c r="C1022" s="204" t="s">
        <v>60</v>
      </c>
      <c r="D1022" s="204" t="s">
        <v>97</v>
      </c>
      <c r="E1022" s="204" t="s">
        <v>915</v>
      </c>
      <c r="F1022" s="205">
        <v>2016</v>
      </c>
      <c r="G1022" s="204" t="s">
        <v>7</v>
      </c>
      <c r="H1022" s="204" t="s">
        <v>212</v>
      </c>
      <c r="I1022" s="206" t="s">
        <v>20</v>
      </c>
      <c r="J1022" s="207">
        <v>210573</v>
      </c>
      <c r="K1022" s="210"/>
      <c r="L1022" s="207"/>
    </row>
    <row r="1023" spans="1:12" s="12" customFormat="1" ht="11.25" customHeight="1">
      <c r="A1023" s="204" t="s">
        <v>2388</v>
      </c>
      <c r="B1023" s="204" t="s">
        <v>2389</v>
      </c>
      <c r="C1023" s="204" t="s">
        <v>5</v>
      </c>
      <c r="D1023" s="204" t="s">
        <v>257</v>
      </c>
      <c r="E1023" s="204" t="s">
        <v>257</v>
      </c>
      <c r="F1023" s="205">
        <v>2015</v>
      </c>
      <c r="G1023" s="204" t="s">
        <v>30</v>
      </c>
      <c r="H1023" s="204" t="s">
        <v>353</v>
      </c>
      <c r="I1023" s="206" t="s">
        <v>20</v>
      </c>
      <c r="J1023" s="207">
        <v>10101</v>
      </c>
      <c r="K1023" s="208">
        <v>10004</v>
      </c>
      <c r="L1023" s="207"/>
    </row>
    <row r="1024" spans="1:12" s="12" customFormat="1" ht="11.25" customHeight="1">
      <c r="A1024" s="204" t="s">
        <v>1972</v>
      </c>
      <c r="B1024" s="204" t="s">
        <v>1973</v>
      </c>
      <c r="C1024" s="204" t="s">
        <v>15</v>
      </c>
      <c r="D1024" s="204" t="s">
        <v>1004</v>
      </c>
      <c r="E1024" s="204"/>
      <c r="F1024" s="205">
        <v>2016</v>
      </c>
      <c r="G1024" s="204" t="s">
        <v>120</v>
      </c>
      <c r="H1024" s="204" t="s">
        <v>171</v>
      </c>
      <c r="I1024" s="206" t="s">
        <v>20</v>
      </c>
      <c r="J1024" s="207">
        <v>13374308</v>
      </c>
      <c r="K1024" s="208">
        <v>13962754</v>
      </c>
      <c r="L1024" s="207">
        <v>12961493</v>
      </c>
    </row>
    <row r="1025" spans="1:12" s="12" customFormat="1" ht="11.25" customHeight="1">
      <c r="A1025" s="204" t="s">
        <v>2390</v>
      </c>
      <c r="B1025" s="204" t="s">
        <v>10955</v>
      </c>
      <c r="C1025" s="204" t="s">
        <v>130</v>
      </c>
      <c r="D1025" s="204" t="s">
        <v>204</v>
      </c>
      <c r="E1025" s="204" t="s">
        <v>241</v>
      </c>
      <c r="F1025" s="205">
        <v>2016</v>
      </c>
      <c r="G1025" s="204" t="s">
        <v>18</v>
      </c>
      <c r="H1025" s="204" t="s">
        <v>19</v>
      </c>
      <c r="I1025" s="206" t="s">
        <v>20</v>
      </c>
      <c r="J1025" s="207">
        <v>435002</v>
      </c>
      <c r="K1025" s="208">
        <v>343932</v>
      </c>
      <c r="L1025" s="207">
        <v>343931.76199999999</v>
      </c>
    </row>
    <row r="1026" spans="1:12" s="12" customFormat="1" ht="11.25" customHeight="1">
      <c r="A1026" s="204" t="s">
        <v>2391</v>
      </c>
      <c r="B1026" s="204" t="s">
        <v>2392</v>
      </c>
      <c r="C1026" s="204" t="s">
        <v>5</v>
      </c>
      <c r="D1026" s="204" t="s">
        <v>184</v>
      </c>
      <c r="E1026" s="204" t="s">
        <v>184</v>
      </c>
      <c r="F1026" s="205">
        <v>2016</v>
      </c>
      <c r="G1026" s="204" t="s">
        <v>120</v>
      </c>
      <c r="H1026" s="204" t="s">
        <v>121</v>
      </c>
      <c r="I1026" s="206" t="s">
        <v>20</v>
      </c>
      <c r="J1026" s="207">
        <v>63263</v>
      </c>
      <c r="K1026" s="208">
        <v>66046</v>
      </c>
      <c r="L1026" s="207">
        <v>27959.03</v>
      </c>
    </row>
    <row r="1027" spans="1:12" s="12" customFormat="1">
      <c r="A1027" s="204" t="s">
        <v>3435</v>
      </c>
      <c r="B1027" s="204" t="s">
        <v>3436</v>
      </c>
      <c r="C1027" s="204" t="s">
        <v>78</v>
      </c>
      <c r="D1027" s="204" t="s">
        <v>79</v>
      </c>
      <c r="E1027" s="204" t="s">
        <v>10764</v>
      </c>
      <c r="F1027" s="205">
        <v>2016</v>
      </c>
      <c r="G1027" s="204" t="s">
        <v>48</v>
      </c>
      <c r="H1027" s="204" t="s">
        <v>85</v>
      </c>
      <c r="I1027" s="206" t="s">
        <v>20</v>
      </c>
      <c r="J1027" s="207">
        <v>1559123</v>
      </c>
      <c r="K1027" s="208">
        <v>1542242</v>
      </c>
      <c r="L1027" s="207">
        <v>1542550.8570000001</v>
      </c>
    </row>
    <row r="1028" spans="1:12" s="12" customFormat="1" ht="11.25" customHeight="1">
      <c r="A1028" s="204" t="s">
        <v>2395</v>
      </c>
      <c r="B1028" s="204" t="s">
        <v>2396</v>
      </c>
      <c r="C1028" s="204" t="s">
        <v>5</v>
      </c>
      <c r="D1028" s="204" t="s">
        <v>184</v>
      </c>
      <c r="E1028" s="204" t="s">
        <v>184</v>
      </c>
      <c r="F1028" s="205">
        <v>2016</v>
      </c>
      <c r="G1028" s="204" t="s">
        <v>120</v>
      </c>
      <c r="H1028" s="204" t="s">
        <v>121</v>
      </c>
      <c r="I1028" s="206" t="s">
        <v>20</v>
      </c>
      <c r="J1028" s="207">
        <v>29666</v>
      </c>
      <c r="K1028" s="208">
        <v>28583</v>
      </c>
      <c r="L1028" s="207">
        <v>28581.35</v>
      </c>
    </row>
    <row r="1029" spans="1:12" s="12" customFormat="1" ht="11.25" customHeight="1">
      <c r="A1029" s="204" t="s">
        <v>3437</v>
      </c>
      <c r="B1029" s="204" t="s">
        <v>3438</v>
      </c>
      <c r="C1029" s="204" t="s">
        <v>78</v>
      </c>
      <c r="D1029" s="204"/>
      <c r="E1029" s="204"/>
      <c r="F1029" s="205">
        <v>2016</v>
      </c>
      <c r="G1029" s="204" t="s">
        <v>7</v>
      </c>
      <c r="H1029" s="204" t="s">
        <v>334</v>
      </c>
      <c r="I1029" s="206" t="s">
        <v>20</v>
      </c>
      <c r="J1029" s="207">
        <v>3565065</v>
      </c>
      <c r="K1029" s="208">
        <v>3000720</v>
      </c>
      <c r="L1029" s="207">
        <v>3000716.2549999999</v>
      </c>
    </row>
    <row r="1030" spans="1:12" s="12" customFormat="1">
      <c r="A1030" s="204" t="s">
        <v>6329</v>
      </c>
      <c r="B1030" s="204" t="s">
        <v>6330</v>
      </c>
      <c r="C1030" s="204" t="s">
        <v>23</v>
      </c>
      <c r="D1030" s="204" t="s">
        <v>24</v>
      </c>
      <c r="E1030" s="204" t="s">
        <v>24</v>
      </c>
      <c r="F1030" s="205">
        <v>2015</v>
      </c>
      <c r="G1030" s="204" t="s">
        <v>7</v>
      </c>
      <c r="H1030" s="204" t="s">
        <v>334</v>
      </c>
      <c r="I1030" s="206" t="s">
        <v>20</v>
      </c>
      <c r="J1030" s="207">
        <v>1137961</v>
      </c>
      <c r="K1030" s="208">
        <v>538830</v>
      </c>
      <c r="L1030" s="207">
        <v>340737.00400000002</v>
      </c>
    </row>
    <row r="1031" spans="1:12" s="12" customFormat="1" ht="11.25" customHeight="1">
      <c r="A1031" s="204" t="s">
        <v>2409</v>
      </c>
      <c r="B1031" s="204" t="s">
        <v>2410</v>
      </c>
      <c r="C1031" s="204" t="s">
        <v>130</v>
      </c>
      <c r="D1031" s="204" t="s">
        <v>150</v>
      </c>
      <c r="E1031" s="204" t="s">
        <v>151</v>
      </c>
      <c r="F1031" s="205">
        <v>2016</v>
      </c>
      <c r="G1031" s="204" t="s">
        <v>26</v>
      </c>
      <c r="H1031" s="204" t="s">
        <v>168</v>
      </c>
      <c r="I1031" s="206" t="s">
        <v>20</v>
      </c>
      <c r="J1031" s="207">
        <v>368426</v>
      </c>
      <c r="K1031" s="210"/>
      <c r="L1031" s="207"/>
    </row>
    <row r="1032" spans="1:12" s="12" customFormat="1">
      <c r="A1032" s="204" t="s">
        <v>2411</v>
      </c>
      <c r="B1032" s="204" t="s">
        <v>2412</v>
      </c>
      <c r="C1032" s="204" t="s">
        <v>195</v>
      </c>
      <c r="D1032" s="204" t="s">
        <v>528</v>
      </c>
      <c r="E1032" s="204" t="s">
        <v>1461</v>
      </c>
      <c r="F1032" s="205">
        <v>2016</v>
      </c>
      <c r="G1032" s="204" t="s">
        <v>7</v>
      </c>
      <c r="H1032" s="204" t="s">
        <v>1457</v>
      </c>
      <c r="I1032" s="206" t="s">
        <v>20</v>
      </c>
      <c r="J1032" s="207">
        <v>1001924</v>
      </c>
      <c r="K1032" s="208">
        <v>600736</v>
      </c>
      <c r="L1032" s="207">
        <v>600735.33700000006</v>
      </c>
    </row>
    <row r="1033" spans="1:12" s="12" customFormat="1" ht="11.25" customHeight="1">
      <c r="A1033" s="204" t="s">
        <v>1979</v>
      </c>
      <c r="B1033" s="204" t="s">
        <v>1980</v>
      </c>
      <c r="C1033" s="204" t="s">
        <v>127</v>
      </c>
      <c r="D1033" s="204" t="s">
        <v>138</v>
      </c>
      <c r="E1033" s="204"/>
      <c r="F1033" s="205">
        <v>2015</v>
      </c>
      <c r="G1033" s="204" t="s">
        <v>18</v>
      </c>
      <c r="H1033" s="204" t="s">
        <v>41</v>
      </c>
      <c r="I1033" s="206" t="s">
        <v>20</v>
      </c>
      <c r="J1033" s="207">
        <v>3101999</v>
      </c>
      <c r="K1033" s="208">
        <v>2237930</v>
      </c>
      <c r="L1033" s="207">
        <v>2073674.3470000001</v>
      </c>
    </row>
    <row r="1034" spans="1:12" s="12" customFormat="1">
      <c r="A1034" s="204" t="s">
        <v>3439</v>
      </c>
      <c r="B1034" s="204" t="s">
        <v>3440</v>
      </c>
      <c r="C1034" s="204" t="s">
        <v>145</v>
      </c>
      <c r="D1034" s="204" t="s">
        <v>415</v>
      </c>
      <c r="E1034" s="204" t="s">
        <v>416</v>
      </c>
      <c r="F1034" s="205">
        <v>2016</v>
      </c>
      <c r="G1034" s="204" t="s">
        <v>18</v>
      </c>
      <c r="H1034" s="204" t="s">
        <v>41</v>
      </c>
      <c r="I1034" s="206" t="s">
        <v>20</v>
      </c>
      <c r="J1034" s="207">
        <v>1039365</v>
      </c>
      <c r="K1034" s="208">
        <v>1111122</v>
      </c>
      <c r="L1034" s="207">
        <v>931121.24899999995</v>
      </c>
    </row>
    <row r="1035" spans="1:12" s="12" customFormat="1" ht="11.25" customHeight="1">
      <c r="A1035" s="204" t="s">
        <v>2417</v>
      </c>
      <c r="B1035" s="204" t="s">
        <v>2418</v>
      </c>
      <c r="C1035" s="204" t="s">
        <v>5</v>
      </c>
      <c r="D1035" s="204" t="s">
        <v>184</v>
      </c>
      <c r="E1035" s="204" t="s">
        <v>184</v>
      </c>
      <c r="F1035" s="205">
        <v>2016</v>
      </c>
      <c r="G1035" s="204" t="s">
        <v>48</v>
      </c>
      <c r="H1035" s="204" t="s">
        <v>63</v>
      </c>
      <c r="I1035" s="206" t="s">
        <v>20</v>
      </c>
      <c r="J1035" s="207">
        <v>142051</v>
      </c>
      <c r="K1035" s="208">
        <v>41000</v>
      </c>
      <c r="L1035" s="207">
        <v>40483.68</v>
      </c>
    </row>
    <row r="1036" spans="1:12" s="12" customFormat="1" ht="11.25" customHeight="1">
      <c r="A1036" s="204" t="s">
        <v>1983</v>
      </c>
      <c r="B1036" s="204" t="s">
        <v>1984</v>
      </c>
      <c r="C1036" s="204" t="s">
        <v>130</v>
      </c>
      <c r="D1036" s="204" t="s">
        <v>150</v>
      </c>
      <c r="E1036" s="204" t="s">
        <v>154</v>
      </c>
      <c r="F1036" s="205">
        <v>2016</v>
      </c>
      <c r="G1036" s="204" t="s">
        <v>7</v>
      </c>
      <c r="H1036" s="204" t="s">
        <v>1457</v>
      </c>
      <c r="I1036" s="206" t="s">
        <v>20</v>
      </c>
      <c r="J1036" s="207">
        <v>26639</v>
      </c>
      <c r="K1036" s="210"/>
      <c r="L1036" s="207"/>
    </row>
    <row r="1037" spans="1:12" s="12" customFormat="1" ht="11.25" customHeight="1">
      <c r="A1037" s="204" t="s">
        <v>434</v>
      </c>
      <c r="B1037" s="204" t="s">
        <v>435</v>
      </c>
      <c r="C1037" s="204" t="s">
        <v>130</v>
      </c>
      <c r="D1037" s="204" t="s">
        <v>204</v>
      </c>
      <c r="E1037" s="204" t="s">
        <v>241</v>
      </c>
      <c r="F1037" s="205">
        <v>2016</v>
      </c>
      <c r="G1037" s="204" t="s">
        <v>30</v>
      </c>
      <c r="H1037" s="204" t="s">
        <v>225</v>
      </c>
      <c r="I1037" s="206" t="s">
        <v>20</v>
      </c>
      <c r="J1037" s="207">
        <v>1282540</v>
      </c>
      <c r="K1037" s="208">
        <v>1041656</v>
      </c>
      <c r="L1037" s="207">
        <v>1041654.738</v>
      </c>
    </row>
    <row r="1038" spans="1:12" s="12" customFormat="1" ht="11.25" customHeight="1">
      <c r="A1038" s="204" t="s">
        <v>1985</v>
      </c>
      <c r="B1038" s="204" t="s">
        <v>1986</v>
      </c>
      <c r="C1038" s="204" t="s">
        <v>5</v>
      </c>
      <c r="D1038" s="204" t="s">
        <v>266</v>
      </c>
      <c r="E1038" s="204" t="s">
        <v>567</v>
      </c>
      <c r="F1038" s="205">
        <v>2016</v>
      </c>
      <c r="G1038" s="204" t="s">
        <v>30</v>
      </c>
      <c r="H1038" s="204" t="s">
        <v>225</v>
      </c>
      <c r="I1038" s="206" t="s">
        <v>20</v>
      </c>
      <c r="J1038" s="207">
        <v>74337</v>
      </c>
      <c r="K1038" s="208">
        <v>73559</v>
      </c>
      <c r="L1038" s="207">
        <v>72069.441999999995</v>
      </c>
    </row>
    <row r="1039" spans="1:12" s="12" customFormat="1">
      <c r="A1039" s="204" t="s">
        <v>1987</v>
      </c>
      <c r="B1039" s="204" t="s">
        <v>1988</v>
      </c>
      <c r="C1039" s="204" t="s">
        <v>5</v>
      </c>
      <c r="D1039" s="204" t="s">
        <v>266</v>
      </c>
      <c r="E1039" s="204" t="s">
        <v>567</v>
      </c>
      <c r="F1039" s="205">
        <v>2016</v>
      </c>
      <c r="G1039" s="204" t="s">
        <v>30</v>
      </c>
      <c r="H1039" s="204" t="s">
        <v>225</v>
      </c>
      <c r="I1039" s="206" t="s">
        <v>20</v>
      </c>
      <c r="J1039" s="207">
        <v>19968</v>
      </c>
      <c r="K1039" s="208">
        <v>3</v>
      </c>
      <c r="L1039" s="207">
        <v>18862.246999999999</v>
      </c>
    </row>
    <row r="1040" spans="1:12" s="12" customFormat="1">
      <c r="A1040" s="204" t="s">
        <v>1989</v>
      </c>
      <c r="B1040" s="204" t="s">
        <v>1990</v>
      </c>
      <c r="C1040" s="204" t="s">
        <v>5</v>
      </c>
      <c r="D1040" s="204" t="s">
        <v>266</v>
      </c>
      <c r="E1040" s="204" t="s">
        <v>267</v>
      </c>
      <c r="F1040" s="205">
        <v>2016</v>
      </c>
      <c r="G1040" s="204" t="s">
        <v>30</v>
      </c>
      <c r="H1040" s="204" t="s">
        <v>225</v>
      </c>
      <c r="I1040" s="206" t="s">
        <v>20</v>
      </c>
      <c r="J1040" s="207">
        <v>390465</v>
      </c>
      <c r="K1040" s="208">
        <v>917541</v>
      </c>
      <c r="L1040" s="207">
        <v>222857.69500000001</v>
      </c>
    </row>
    <row r="1041" spans="1:12" s="12" customFormat="1" ht="11.25" customHeight="1">
      <c r="A1041" s="204" t="s">
        <v>2421</v>
      </c>
      <c r="B1041" s="204" t="s">
        <v>2422</v>
      </c>
      <c r="C1041" s="204" t="s">
        <v>130</v>
      </c>
      <c r="D1041" s="204" t="s">
        <v>150</v>
      </c>
      <c r="E1041" s="204" t="s">
        <v>215</v>
      </c>
      <c r="F1041" s="205">
        <v>2015</v>
      </c>
      <c r="G1041" s="204" t="s">
        <v>26</v>
      </c>
      <c r="H1041" s="204" t="s">
        <v>109</v>
      </c>
      <c r="I1041" s="206" t="s">
        <v>20</v>
      </c>
      <c r="J1041" s="207">
        <v>199040</v>
      </c>
      <c r="K1041" s="208">
        <v>215934</v>
      </c>
      <c r="L1041" s="207">
        <v>215932.484</v>
      </c>
    </row>
    <row r="1042" spans="1:12" s="12" customFormat="1" ht="11.25" customHeight="1">
      <c r="A1042" s="204" t="s">
        <v>10956</v>
      </c>
      <c r="B1042" s="204" t="s">
        <v>10957</v>
      </c>
      <c r="C1042" s="204" t="s">
        <v>130</v>
      </c>
      <c r="D1042" s="204" t="s">
        <v>204</v>
      </c>
      <c r="E1042" s="204" t="s">
        <v>205</v>
      </c>
      <c r="F1042" s="205">
        <v>2015</v>
      </c>
      <c r="G1042" s="204" t="s">
        <v>26</v>
      </c>
      <c r="H1042" s="204" t="s">
        <v>109</v>
      </c>
      <c r="I1042" s="206" t="s">
        <v>9</v>
      </c>
      <c r="J1042" s="207">
        <v>120132</v>
      </c>
      <c r="K1042" s="210"/>
      <c r="L1042" s="207"/>
    </row>
    <row r="1043" spans="1:12" s="12" customFormat="1">
      <c r="A1043" s="204" t="s">
        <v>1993</v>
      </c>
      <c r="B1043" s="204" t="s">
        <v>1994</v>
      </c>
      <c r="C1043" s="204" t="s">
        <v>130</v>
      </c>
      <c r="D1043" s="204" t="s">
        <v>150</v>
      </c>
      <c r="E1043" s="204" t="s">
        <v>154</v>
      </c>
      <c r="F1043" s="205">
        <v>2016</v>
      </c>
      <c r="G1043" s="204" t="s">
        <v>26</v>
      </c>
      <c r="H1043" s="204" t="s">
        <v>109</v>
      </c>
      <c r="I1043" s="206" t="s">
        <v>20</v>
      </c>
      <c r="J1043" s="207">
        <v>11825</v>
      </c>
      <c r="K1043" s="210"/>
      <c r="L1043" s="207"/>
    </row>
    <row r="1044" spans="1:12" s="12" customFormat="1" ht="11.25" customHeight="1">
      <c r="A1044" s="204" t="s">
        <v>7492</v>
      </c>
      <c r="B1044" s="204" t="s">
        <v>7493</v>
      </c>
      <c r="C1044" s="204" t="s">
        <v>5</v>
      </c>
      <c r="D1044" s="204" t="s">
        <v>606</v>
      </c>
      <c r="E1044" s="204" t="s">
        <v>606</v>
      </c>
      <c r="F1044" s="205">
        <v>2016</v>
      </c>
      <c r="G1044" s="204" t="s">
        <v>30</v>
      </c>
      <c r="H1044" s="204" t="s">
        <v>225</v>
      </c>
      <c r="I1044" s="206" t="s">
        <v>20</v>
      </c>
      <c r="J1044" s="207">
        <v>1468390</v>
      </c>
      <c r="K1044" s="208">
        <v>3</v>
      </c>
      <c r="L1044" s="207"/>
    </row>
    <row r="1045" spans="1:12" s="12" customFormat="1" ht="11.25" customHeight="1">
      <c r="A1045" s="204" t="s">
        <v>1995</v>
      </c>
      <c r="B1045" s="204" t="s">
        <v>1996</v>
      </c>
      <c r="C1045" s="204" t="s">
        <v>130</v>
      </c>
      <c r="D1045" s="204" t="s">
        <v>150</v>
      </c>
      <c r="E1045" s="204" t="s">
        <v>154</v>
      </c>
      <c r="F1045" s="205">
        <v>2016</v>
      </c>
      <c r="G1045" s="204" t="s">
        <v>7</v>
      </c>
      <c r="H1045" s="204" t="s">
        <v>14</v>
      </c>
      <c r="I1045" s="206" t="s">
        <v>20</v>
      </c>
      <c r="J1045" s="207">
        <v>3751</v>
      </c>
      <c r="K1045" s="208">
        <v>975</v>
      </c>
      <c r="L1045" s="207">
        <v>974.995</v>
      </c>
    </row>
    <row r="1046" spans="1:12" s="12" customFormat="1" ht="11.25" customHeight="1">
      <c r="A1046" s="204" t="s">
        <v>1999</v>
      </c>
      <c r="B1046" s="204" t="s">
        <v>2000</v>
      </c>
      <c r="C1046" s="204" t="s">
        <v>12</v>
      </c>
      <c r="D1046" s="204"/>
      <c r="E1046" s="204"/>
      <c r="F1046" s="205">
        <v>2015</v>
      </c>
      <c r="G1046" s="204" t="s">
        <v>185</v>
      </c>
      <c r="H1046" s="204" t="s">
        <v>271</v>
      </c>
      <c r="I1046" s="206" t="s">
        <v>20</v>
      </c>
      <c r="J1046" s="207">
        <v>224196</v>
      </c>
      <c r="K1046" s="208">
        <v>76248</v>
      </c>
      <c r="L1046" s="207">
        <v>56248</v>
      </c>
    </row>
    <row r="1047" spans="1:12" s="12" customFormat="1">
      <c r="A1047" s="204" t="s">
        <v>3445</v>
      </c>
      <c r="B1047" s="204" t="s">
        <v>3446</v>
      </c>
      <c r="C1047" s="204" t="s">
        <v>38</v>
      </c>
      <c r="D1047" s="204" t="s">
        <v>73</v>
      </c>
      <c r="E1047" s="204" t="s">
        <v>756</v>
      </c>
      <c r="F1047" s="205">
        <v>2015</v>
      </c>
      <c r="G1047" s="204" t="s">
        <v>7</v>
      </c>
      <c r="H1047" s="204" t="s">
        <v>95</v>
      </c>
      <c r="I1047" s="206" t="s">
        <v>20</v>
      </c>
      <c r="J1047" s="207">
        <v>45958</v>
      </c>
      <c r="K1047" s="207">
        <v>51518</v>
      </c>
      <c r="L1047" s="207">
        <v>45958</v>
      </c>
    </row>
    <row r="1048" spans="1:12" s="12" customFormat="1" ht="11.25" customHeight="1">
      <c r="A1048" s="204" t="s">
        <v>2001</v>
      </c>
      <c r="B1048" s="204" t="s">
        <v>2002</v>
      </c>
      <c r="C1048" s="204" t="s">
        <v>78</v>
      </c>
      <c r="D1048" s="204" t="s">
        <v>320</v>
      </c>
      <c r="E1048" s="204" t="s">
        <v>10958</v>
      </c>
      <c r="F1048" s="205">
        <v>2015</v>
      </c>
      <c r="G1048" s="204" t="s">
        <v>7</v>
      </c>
      <c r="H1048" s="204" t="s">
        <v>212</v>
      </c>
      <c r="I1048" s="206" t="s">
        <v>20</v>
      </c>
      <c r="J1048" s="207">
        <v>663094</v>
      </c>
      <c r="K1048" s="208">
        <v>679980</v>
      </c>
      <c r="L1048" s="207">
        <v>679978.85600000003</v>
      </c>
    </row>
    <row r="1049" spans="1:12" s="12" customFormat="1">
      <c r="A1049" s="204" t="s">
        <v>2423</v>
      </c>
      <c r="B1049" s="204" t="s">
        <v>2424</v>
      </c>
      <c r="C1049" s="204" t="s">
        <v>130</v>
      </c>
      <c r="D1049" s="204" t="s">
        <v>150</v>
      </c>
      <c r="E1049" s="204" t="s">
        <v>215</v>
      </c>
      <c r="F1049" s="205">
        <v>2016</v>
      </c>
      <c r="G1049" s="204" t="s">
        <v>7</v>
      </c>
      <c r="H1049" s="204" t="s">
        <v>14</v>
      </c>
      <c r="I1049" s="206" t="s">
        <v>20</v>
      </c>
      <c r="J1049" s="207">
        <v>378751</v>
      </c>
      <c r="K1049" s="208">
        <v>392647</v>
      </c>
      <c r="L1049" s="207">
        <v>392642.45799999998</v>
      </c>
    </row>
    <row r="1050" spans="1:12" s="12" customFormat="1" ht="11.25" customHeight="1">
      <c r="A1050" s="204" t="s">
        <v>10959</v>
      </c>
      <c r="B1050" s="204" t="s">
        <v>10960</v>
      </c>
      <c r="C1050" s="204" t="s">
        <v>130</v>
      </c>
      <c r="D1050" s="204" t="s">
        <v>150</v>
      </c>
      <c r="E1050" s="204" t="s">
        <v>151</v>
      </c>
      <c r="F1050" s="205">
        <v>2015</v>
      </c>
      <c r="G1050" s="204" t="s">
        <v>7</v>
      </c>
      <c r="H1050" s="204" t="s">
        <v>14</v>
      </c>
      <c r="I1050" s="206" t="s">
        <v>9</v>
      </c>
      <c r="J1050" s="207">
        <v>170211</v>
      </c>
      <c r="K1050" s="210"/>
      <c r="L1050" s="207"/>
    </row>
    <row r="1051" spans="1:12" s="12" customFormat="1">
      <c r="A1051" s="204" t="s">
        <v>2011</v>
      </c>
      <c r="B1051" s="204" t="s">
        <v>2012</v>
      </c>
      <c r="C1051" s="204" t="s">
        <v>210</v>
      </c>
      <c r="D1051" s="204" t="s">
        <v>342</v>
      </c>
      <c r="E1051" s="204" t="s">
        <v>343</v>
      </c>
      <c r="F1051" s="205">
        <v>2016</v>
      </c>
      <c r="G1051" s="204" t="s">
        <v>30</v>
      </c>
      <c r="H1051" s="204" t="s">
        <v>225</v>
      </c>
      <c r="I1051" s="206" t="s">
        <v>20</v>
      </c>
      <c r="J1051" s="207">
        <v>218815</v>
      </c>
      <c r="K1051" s="208">
        <v>447543</v>
      </c>
      <c r="L1051" s="207">
        <v>252315.16200000001</v>
      </c>
    </row>
    <row r="1052" spans="1:12" s="12" customFormat="1">
      <c r="A1052" s="204" t="s">
        <v>2428</v>
      </c>
      <c r="B1052" s="204" t="s">
        <v>2429</v>
      </c>
      <c r="C1052" s="204" t="s">
        <v>60</v>
      </c>
      <c r="D1052" s="204" t="s">
        <v>61</v>
      </c>
      <c r="E1052" s="204" t="s">
        <v>131</v>
      </c>
      <c r="F1052" s="205">
        <v>2016</v>
      </c>
      <c r="G1052" s="204" t="s">
        <v>26</v>
      </c>
      <c r="H1052" s="204" t="s">
        <v>109</v>
      </c>
      <c r="I1052" s="206" t="s">
        <v>20</v>
      </c>
      <c r="J1052" s="207">
        <v>32024</v>
      </c>
      <c r="K1052" s="208">
        <v>35270</v>
      </c>
      <c r="L1052" s="207">
        <v>17837.82</v>
      </c>
    </row>
    <row r="1053" spans="1:12" s="12" customFormat="1" ht="11.25" customHeight="1">
      <c r="A1053" s="204" t="s">
        <v>2013</v>
      </c>
      <c r="B1053" s="204" t="s">
        <v>2014</v>
      </c>
      <c r="C1053" s="204" t="s">
        <v>414</v>
      </c>
      <c r="D1053" s="204" t="s">
        <v>527</v>
      </c>
      <c r="E1053" s="204" t="s">
        <v>527</v>
      </c>
      <c r="F1053" s="205">
        <v>2015</v>
      </c>
      <c r="G1053" s="204" t="s">
        <v>18</v>
      </c>
      <c r="H1053" s="204" t="s">
        <v>41</v>
      </c>
      <c r="I1053" s="206" t="s">
        <v>20</v>
      </c>
      <c r="J1053" s="207">
        <v>21000</v>
      </c>
      <c r="K1053" s="208">
        <v>28820</v>
      </c>
      <c r="L1053" s="207">
        <v>8818.6309999999994</v>
      </c>
    </row>
    <row r="1054" spans="1:12" s="12" customFormat="1" ht="11.25" customHeight="1">
      <c r="A1054" s="204" t="s">
        <v>2015</v>
      </c>
      <c r="B1054" s="204" t="s">
        <v>2016</v>
      </c>
      <c r="C1054" s="204" t="s">
        <v>38</v>
      </c>
      <c r="D1054" s="204" t="s">
        <v>73</v>
      </c>
      <c r="E1054" s="204" t="s">
        <v>306</v>
      </c>
      <c r="F1054" s="205">
        <v>2015</v>
      </c>
      <c r="G1054" s="204" t="s">
        <v>120</v>
      </c>
      <c r="H1054" s="204" t="s">
        <v>121</v>
      </c>
      <c r="I1054" s="206" t="s">
        <v>20</v>
      </c>
      <c r="J1054" s="207">
        <v>27365</v>
      </c>
      <c r="K1054" s="208">
        <v>19163</v>
      </c>
      <c r="L1054" s="207">
        <v>19161.856</v>
      </c>
    </row>
    <row r="1055" spans="1:12" s="12" customFormat="1" ht="11.25" customHeight="1">
      <c r="A1055" s="204" t="s">
        <v>3447</v>
      </c>
      <c r="B1055" s="204" t="s">
        <v>3448</v>
      </c>
      <c r="C1055" s="204" t="s">
        <v>414</v>
      </c>
      <c r="D1055" s="204" t="s">
        <v>527</v>
      </c>
      <c r="E1055" s="204" t="s">
        <v>527</v>
      </c>
      <c r="F1055" s="205">
        <v>2016</v>
      </c>
      <c r="G1055" s="204" t="s">
        <v>120</v>
      </c>
      <c r="H1055" s="204" t="s">
        <v>121</v>
      </c>
      <c r="I1055" s="206" t="s">
        <v>20</v>
      </c>
      <c r="J1055" s="207">
        <v>1770165</v>
      </c>
      <c r="K1055" s="208">
        <v>283200</v>
      </c>
      <c r="L1055" s="207">
        <v>283200</v>
      </c>
    </row>
    <row r="1056" spans="1:12" s="12" customFormat="1" ht="11.25" customHeight="1">
      <c r="A1056" s="204" t="s">
        <v>2025</v>
      </c>
      <c r="B1056" s="204" t="s">
        <v>2026</v>
      </c>
      <c r="C1056" s="204" t="s">
        <v>414</v>
      </c>
      <c r="D1056" s="204"/>
      <c r="E1056" s="204"/>
      <c r="F1056" s="205">
        <v>2015</v>
      </c>
      <c r="G1056" s="204" t="s">
        <v>18</v>
      </c>
      <c r="H1056" s="204" t="s">
        <v>41</v>
      </c>
      <c r="I1056" s="206" t="s">
        <v>20</v>
      </c>
      <c r="J1056" s="207">
        <v>16500</v>
      </c>
      <c r="K1056" s="208">
        <v>13730</v>
      </c>
      <c r="L1056" s="207">
        <v>13616.337</v>
      </c>
    </row>
    <row r="1057" spans="1:12" s="12" customFormat="1" ht="11.25" customHeight="1">
      <c r="A1057" s="204" t="s">
        <v>2027</v>
      </c>
      <c r="B1057" s="204" t="s">
        <v>2028</v>
      </c>
      <c r="C1057" s="204" t="s">
        <v>130</v>
      </c>
      <c r="D1057" s="204" t="s">
        <v>134</v>
      </c>
      <c r="E1057" s="204" t="s">
        <v>261</v>
      </c>
      <c r="F1057" s="205">
        <v>2015</v>
      </c>
      <c r="G1057" s="204" t="s">
        <v>48</v>
      </c>
      <c r="H1057" s="204" t="s">
        <v>85</v>
      </c>
      <c r="I1057" s="206" t="s">
        <v>20</v>
      </c>
      <c r="J1057" s="207">
        <v>9442754</v>
      </c>
      <c r="K1057" s="208">
        <v>9233215</v>
      </c>
      <c r="L1057" s="207">
        <v>8390585</v>
      </c>
    </row>
    <row r="1058" spans="1:12" s="12" customFormat="1" ht="11.25" customHeight="1">
      <c r="A1058" s="204" t="s">
        <v>7494</v>
      </c>
      <c r="B1058" s="204" t="s">
        <v>7495</v>
      </c>
      <c r="C1058" s="204" t="s">
        <v>130</v>
      </c>
      <c r="D1058" s="204" t="s">
        <v>150</v>
      </c>
      <c r="E1058" s="204" t="s">
        <v>215</v>
      </c>
      <c r="F1058" s="205">
        <v>2015</v>
      </c>
      <c r="G1058" s="204" t="s">
        <v>120</v>
      </c>
      <c r="H1058" s="204" t="s">
        <v>121</v>
      </c>
      <c r="I1058" s="206" t="s">
        <v>9</v>
      </c>
      <c r="J1058" s="207">
        <v>2061</v>
      </c>
      <c r="K1058" s="210"/>
      <c r="L1058" s="207"/>
    </row>
    <row r="1059" spans="1:12" s="12" customFormat="1" ht="11.25" customHeight="1">
      <c r="A1059" s="204" t="s">
        <v>10961</v>
      </c>
      <c r="B1059" s="204" t="s">
        <v>10962</v>
      </c>
      <c r="C1059" s="204" t="s">
        <v>78</v>
      </c>
      <c r="D1059" s="204" t="s">
        <v>320</v>
      </c>
      <c r="E1059" s="204" t="s">
        <v>10963</v>
      </c>
      <c r="F1059" s="205">
        <v>2016</v>
      </c>
      <c r="G1059" s="204" t="s">
        <v>140</v>
      </c>
      <c r="H1059" s="204" t="s">
        <v>1136</v>
      </c>
      <c r="I1059" s="206" t="s">
        <v>20</v>
      </c>
      <c r="J1059" s="207">
        <v>34607</v>
      </c>
      <c r="K1059" s="210"/>
      <c r="L1059" s="207"/>
    </row>
    <row r="1060" spans="1:12" s="12" customFormat="1">
      <c r="A1060" s="204" t="s">
        <v>2434</v>
      </c>
      <c r="B1060" s="204" t="s">
        <v>2435</v>
      </c>
      <c r="C1060" s="204" t="s">
        <v>12</v>
      </c>
      <c r="D1060" s="204" t="s">
        <v>321</v>
      </c>
      <c r="E1060" s="204" t="s">
        <v>762</v>
      </c>
      <c r="F1060" s="205">
        <v>2016</v>
      </c>
      <c r="G1060" s="204" t="s">
        <v>48</v>
      </c>
      <c r="H1060" s="204" t="s">
        <v>420</v>
      </c>
      <c r="I1060" s="206" t="s">
        <v>20</v>
      </c>
      <c r="J1060" s="207">
        <v>437514</v>
      </c>
      <c r="K1060" s="208">
        <v>489263</v>
      </c>
      <c r="L1060" s="207">
        <v>436114</v>
      </c>
    </row>
    <row r="1061" spans="1:12" s="12" customFormat="1" ht="11.25" customHeight="1">
      <c r="A1061" s="204" t="s">
        <v>2031</v>
      </c>
      <c r="B1061" s="204" t="s">
        <v>2032</v>
      </c>
      <c r="C1061" s="204" t="s">
        <v>15</v>
      </c>
      <c r="D1061" s="204" t="s">
        <v>42</v>
      </c>
      <c r="E1061" s="204" t="s">
        <v>99</v>
      </c>
      <c r="F1061" s="205">
        <v>2015</v>
      </c>
      <c r="G1061" s="204" t="s">
        <v>18</v>
      </c>
      <c r="H1061" s="204" t="s">
        <v>19</v>
      </c>
      <c r="I1061" s="206" t="s">
        <v>20</v>
      </c>
      <c r="J1061" s="207">
        <v>7337582</v>
      </c>
      <c r="K1061" s="208">
        <v>6328580</v>
      </c>
      <c r="L1061" s="207">
        <v>6291016</v>
      </c>
    </row>
    <row r="1062" spans="1:12" s="12" customFormat="1">
      <c r="A1062" s="204" t="s">
        <v>2033</v>
      </c>
      <c r="B1062" s="204" t="s">
        <v>2034</v>
      </c>
      <c r="C1062" s="204" t="s">
        <v>12</v>
      </c>
      <c r="D1062" s="204" t="s">
        <v>321</v>
      </c>
      <c r="E1062" s="204" t="s">
        <v>2035</v>
      </c>
      <c r="F1062" s="205">
        <v>2016</v>
      </c>
      <c r="G1062" s="204" t="s">
        <v>26</v>
      </c>
      <c r="H1062" s="204" t="s">
        <v>109</v>
      </c>
      <c r="I1062" s="206" t="s">
        <v>20</v>
      </c>
      <c r="J1062" s="207">
        <v>168700</v>
      </c>
      <c r="K1062" s="208">
        <v>80382</v>
      </c>
      <c r="L1062" s="207">
        <v>80381.203999999998</v>
      </c>
    </row>
    <row r="1063" spans="1:12" s="12" customFormat="1" ht="11.25" customHeight="1">
      <c r="A1063" s="204" t="s">
        <v>2436</v>
      </c>
      <c r="B1063" s="204" t="s">
        <v>2437</v>
      </c>
      <c r="C1063" s="204" t="s">
        <v>38</v>
      </c>
      <c r="D1063" s="204" t="s">
        <v>73</v>
      </c>
      <c r="E1063" s="204" t="s">
        <v>73</v>
      </c>
      <c r="F1063" s="205">
        <v>2016</v>
      </c>
      <c r="G1063" s="204" t="s">
        <v>48</v>
      </c>
      <c r="H1063" s="204" t="s">
        <v>63</v>
      </c>
      <c r="I1063" s="206" t="s">
        <v>20</v>
      </c>
      <c r="J1063" s="207">
        <v>928294</v>
      </c>
      <c r="K1063" s="210"/>
      <c r="L1063" s="207"/>
    </row>
    <row r="1064" spans="1:12" s="12" customFormat="1" ht="11.25" customHeight="1">
      <c r="A1064" s="204" t="s">
        <v>2440</v>
      </c>
      <c r="B1064" s="204" t="s">
        <v>2441</v>
      </c>
      <c r="C1064" s="204" t="s">
        <v>130</v>
      </c>
      <c r="D1064" s="204" t="s">
        <v>204</v>
      </c>
      <c r="E1064" s="204" t="s">
        <v>254</v>
      </c>
      <c r="F1064" s="205">
        <v>2016</v>
      </c>
      <c r="G1064" s="204" t="s">
        <v>646</v>
      </c>
      <c r="H1064" s="204" t="s">
        <v>685</v>
      </c>
      <c r="I1064" s="206" t="s">
        <v>20</v>
      </c>
      <c r="J1064" s="207">
        <v>332378</v>
      </c>
      <c r="K1064" s="207">
        <v>1171170</v>
      </c>
      <c r="L1064" s="207">
        <v>1139794</v>
      </c>
    </row>
    <row r="1065" spans="1:12" s="12" customFormat="1">
      <c r="A1065" s="204" t="s">
        <v>2036</v>
      </c>
      <c r="B1065" s="204" t="s">
        <v>2037</v>
      </c>
      <c r="C1065" s="204" t="s">
        <v>32</v>
      </c>
      <c r="D1065" s="204" t="s">
        <v>216</v>
      </c>
      <c r="E1065" s="204" t="s">
        <v>216</v>
      </c>
      <c r="F1065" s="205">
        <v>2015</v>
      </c>
      <c r="G1065" s="204" t="s">
        <v>7</v>
      </c>
      <c r="H1065" s="204" t="s">
        <v>212</v>
      </c>
      <c r="I1065" s="206" t="s">
        <v>20</v>
      </c>
      <c r="J1065" s="207">
        <v>404012</v>
      </c>
      <c r="K1065" s="208">
        <v>4001</v>
      </c>
      <c r="L1065" s="207">
        <v>4000</v>
      </c>
    </row>
    <row r="1066" spans="1:12" s="12" customFormat="1" ht="11.25" customHeight="1">
      <c r="A1066" s="204" t="s">
        <v>2038</v>
      </c>
      <c r="B1066" s="204" t="s">
        <v>2039</v>
      </c>
      <c r="C1066" s="204" t="s">
        <v>60</v>
      </c>
      <c r="D1066" s="204" t="s">
        <v>97</v>
      </c>
      <c r="E1066" s="204" t="s">
        <v>122</v>
      </c>
      <c r="F1066" s="205">
        <v>2016</v>
      </c>
      <c r="G1066" s="204" t="s">
        <v>155</v>
      </c>
      <c r="H1066" s="204" t="s">
        <v>155</v>
      </c>
      <c r="I1066" s="206" t="s">
        <v>20</v>
      </c>
      <c r="J1066" s="207">
        <v>4844</v>
      </c>
      <c r="K1066" s="208">
        <v>2</v>
      </c>
      <c r="L1066" s="207"/>
    </row>
    <row r="1067" spans="1:12" s="12" customFormat="1" ht="11.25" customHeight="1">
      <c r="A1067" s="204" t="s">
        <v>2040</v>
      </c>
      <c r="B1067" s="204" t="s">
        <v>2041</v>
      </c>
      <c r="C1067" s="204" t="s">
        <v>38</v>
      </c>
      <c r="D1067" s="204" t="s">
        <v>66</v>
      </c>
      <c r="E1067" s="204" t="s">
        <v>86</v>
      </c>
      <c r="F1067" s="205">
        <v>2015</v>
      </c>
      <c r="G1067" s="204" t="s">
        <v>120</v>
      </c>
      <c r="H1067" s="204" t="s">
        <v>171</v>
      </c>
      <c r="I1067" s="206" t="s">
        <v>20</v>
      </c>
      <c r="J1067" s="207">
        <v>10100079</v>
      </c>
      <c r="K1067" s="208">
        <v>10544466</v>
      </c>
      <c r="L1067" s="207">
        <v>10534157</v>
      </c>
    </row>
    <row r="1068" spans="1:12" s="12" customFormat="1" ht="11.25" customHeight="1">
      <c r="A1068" s="204" t="s">
        <v>2042</v>
      </c>
      <c r="B1068" s="204" t="s">
        <v>2043</v>
      </c>
      <c r="C1068" s="204" t="s">
        <v>23</v>
      </c>
      <c r="D1068" s="204" t="s">
        <v>24</v>
      </c>
      <c r="E1068" s="204" t="s">
        <v>24</v>
      </c>
      <c r="F1068" s="205">
        <v>2015</v>
      </c>
      <c r="G1068" s="204" t="s">
        <v>18</v>
      </c>
      <c r="H1068" s="204" t="s">
        <v>19</v>
      </c>
      <c r="I1068" s="206" t="s">
        <v>20</v>
      </c>
      <c r="J1068" s="207">
        <v>5508445</v>
      </c>
      <c r="K1068" s="208">
        <v>1830</v>
      </c>
      <c r="L1068" s="207">
        <v>1822.652</v>
      </c>
    </row>
    <row r="1069" spans="1:12" s="12" customFormat="1" ht="11.25" customHeight="1">
      <c r="A1069" s="204" t="s">
        <v>2444</v>
      </c>
      <c r="B1069" s="204" t="s">
        <v>2445</v>
      </c>
      <c r="C1069" s="204" t="s">
        <v>195</v>
      </c>
      <c r="D1069" s="204" t="s">
        <v>196</v>
      </c>
      <c r="E1069" s="204" t="s">
        <v>459</v>
      </c>
      <c r="F1069" s="205">
        <v>2016</v>
      </c>
      <c r="G1069" s="204" t="s">
        <v>26</v>
      </c>
      <c r="H1069" s="204" t="s">
        <v>109</v>
      </c>
      <c r="I1069" s="206" t="s">
        <v>20</v>
      </c>
      <c r="J1069" s="207">
        <v>11450</v>
      </c>
      <c r="K1069" s="208">
        <v>1145</v>
      </c>
      <c r="L1069" s="207">
        <v>998.83799999999997</v>
      </c>
    </row>
    <row r="1070" spans="1:12" s="12" customFormat="1">
      <c r="A1070" s="204" t="s">
        <v>10964</v>
      </c>
      <c r="B1070" s="204" t="s">
        <v>10965</v>
      </c>
      <c r="C1070" s="204" t="s">
        <v>414</v>
      </c>
      <c r="D1070" s="204" t="s">
        <v>527</v>
      </c>
      <c r="E1070" s="204" t="s">
        <v>527</v>
      </c>
      <c r="F1070" s="205">
        <v>2016</v>
      </c>
      <c r="G1070" s="204" t="s">
        <v>30</v>
      </c>
      <c r="H1070" s="204" t="s">
        <v>225</v>
      </c>
      <c r="I1070" s="206" t="s">
        <v>20</v>
      </c>
      <c r="J1070" s="207">
        <v>24249</v>
      </c>
      <c r="K1070" s="210"/>
      <c r="L1070" s="207"/>
    </row>
    <row r="1071" spans="1:12" s="12" customFormat="1" ht="11.25" customHeight="1">
      <c r="A1071" s="204" t="s">
        <v>2446</v>
      </c>
      <c r="B1071" s="204" t="s">
        <v>2447</v>
      </c>
      <c r="C1071" s="204" t="s">
        <v>5</v>
      </c>
      <c r="D1071" s="204" t="s">
        <v>257</v>
      </c>
      <c r="E1071" s="204" t="s">
        <v>257</v>
      </c>
      <c r="F1071" s="205">
        <v>2016</v>
      </c>
      <c r="G1071" s="204" t="s">
        <v>185</v>
      </c>
      <c r="H1071" s="204" t="s">
        <v>344</v>
      </c>
      <c r="I1071" s="206" t="s">
        <v>240</v>
      </c>
      <c r="J1071" s="207">
        <v>769116</v>
      </c>
      <c r="K1071" s="208">
        <v>653177</v>
      </c>
      <c r="L1071" s="207">
        <v>653176</v>
      </c>
    </row>
    <row r="1072" spans="1:12" s="12" customFormat="1" ht="11.25" customHeight="1">
      <c r="A1072" s="204" t="s">
        <v>450</v>
      </c>
      <c r="B1072" s="204" t="s">
        <v>451</v>
      </c>
      <c r="C1072" s="204" t="s">
        <v>130</v>
      </c>
      <c r="D1072" s="204" t="s">
        <v>204</v>
      </c>
      <c r="E1072" s="204" t="s">
        <v>254</v>
      </c>
      <c r="F1072" s="205">
        <v>2016</v>
      </c>
      <c r="G1072" s="204" t="s">
        <v>18</v>
      </c>
      <c r="H1072" s="204" t="s">
        <v>19</v>
      </c>
      <c r="I1072" s="206" t="s">
        <v>20</v>
      </c>
      <c r="J1072" s="207">
        <v>639590</v>
      </c>
      <c r="K1072" s="208">
        <v>267961</v>
      </c>
      <c r="L1072" s="207">
        <v>267959.41499999998</v>
      </c>
    </row>
    <row r="1073" spans="1:12" s="12" customFormat="1" ht="11.25" customHeight="1">
      <c r="A1073" s="204" t="s">
        <v>10966</v>
      </c>
      <c r="B1073" s="204" t="s">
        <v>10967</v>
      </c>
      <c r="C1073" s="204" t="s">
        <v>414</v>
      </c>
      <c r="D1073" s="204"/>
      <c r="E1073" s="204"/>
      <c r="F1073" s="205">
        <v>2015</v>
      </c>
      <c r="G1073" s="204" t="s">
        <v>18</v>
      </c>
      <c r="H1073" s="204" t="s">
        <v>41</v>
      </c>
      <c r="I1073" s="206" t="s">
        <v>20</v>
      </c>
      <c r="J1073" s="207">
        <v>101008</v>
      </c>
      <c r="K1073" s="208">
        <v>3000</v>
      </c>
      <c r="L1073" s="207">
        <v>2535.64</v>
      </c>
    </row>
    <row r="1074" spans="1:12" s="12" customFormat="1" ht="11.25" customHeight="1">
      <c r="A1074" s="204" t="s">
        <v>3449</v>
      </c>
      <c r="B1074" s="204" t="s">
        <v>3450</v>
      </c>
      <c r="C1074" s="204" t="s">
        <v>60</v>
      </c>
      <c r="D1074" s="204" t="s">
        <v>61</v>
      </c>
      <c r="E1074" s="204" t="s">
        <v>509</v>
      </c>
      <c r="F1074" s="205">
        <v>2016</v>
      </c>
      <c r="G1074" s="204" t="s">
        <v>48</v>
      </c>
      <c r="H1074" s="204" t="s">
        <v>63</v>
      </c>
      <c r="I1074" s="206" t="s">
        <v>35</v>
      </c>
      <c r="J1074" s="207">
        <v>2944147</v>
      </c>
      <c r="K1074" s="210"/>
      <c r="L1074" s="207"/>
    </row>
    <row r="1075" spans="1:12" s="12" customFormat="1" ht="11.25" customHeight="1">
      <c r="A1075" s="204" t="s">
        <v>2052</v>
      </c>
      <c r="B1075" s="204" t="s">
        <v>2053</v>
      </c>
      <c r="C1075" s="204" t="s">
        <v>5</v>
      </c>
      <c r="D1075" s="204" t="s">
        <v>125</v>
      </c>
      <c r="E1075" s="204" t="s">
        <v>125</v>
      </c>
      <c r="F1075" s="205">
        <v>2015</v>
      </c>
      <c r="G1075" s="204" t="s">
        <v>18</v>
      </c>
      <c r="H1075" s="204" t="s">
        <v>41</v>
      </c>
      <c r="I1075" s="206" t="s">
        <v>20</v>
      </c>
      <c r="J1075" s="207">
        <v>1420000</v>
      </c>
      <c r="K1075" s="210"/>
      <c r="L1075" s="207"/>
    </row>
    <row r="1076" spans="1:12" s="12" customFormat="1" ht="11.25" customHeight="1">
      <c r="A1076" s="204" t="s">
        <v>2054</v>
      </c>
      <c r="B1076" s="204" t="s">
        <v>2055</v>
      </c>
      <c r="C1076" s="204" t="s">
        <v>12</v>
      </c>
      <c r="D1076" s="204" t="s">
        <v>321</v>
      </c>
      <c r="E1076" s="204" t="s">
        <v>745</v>
      </c>
      <c r="F1076" s="205">
        <v>2015</v>
      </c>
      <c r="G1076" s="204" t="s">
        <v>18</v>
      </c>
      <c r="H1076" s="204" t="s">
        <v>41</v>
      </c>
      <c r="I1076" s="206" t="s">
        <v>20</v>
      </c>
      <c r="J1076" s="207">
        <v>655800</v>
      </c>
      <c r="K1076" s="208">
        <v>990030</v>
      </c>
      <c r="L1076" s="207">
        <v>389885.56</v>
      </c>
    </row>
    <row r="1077" spans="1:12" s="12" customFormat="1">
      <c r="A1077" s="204" t="s">
        <v>2448</v>
      </c>
      <c r="B1077" s="204" t="s">
        <v>2449</v>
      </c>
      <c r="C1077" s="204" t="s">
        <v>210</v>
      </c>
      <c r="D1077" s="204" t="s">
        <v>211</v>
      </c>
      <c r="E1077" s="204" t="s">
        <v>504</v>
      </c>
      <c r="F1077" s="205">
        <v>2015</v>
      </c>
      <c r="G1077" s="204" t="s">
        <v>155</v>
      </c>
      <c r="H1077" s="204" t="s">
        <v>155</v>
      </c>
      <c r="I1077" s="206" t="s">
        <v>20</v>
      </c>
      <c r="J1077" s="207">
        <v>265955</v>
      </c>
      <c r="K1077" s="208">
        <v>410874</v>
      </c>
      <c r="L1077" s="207">
        <v>121159.69899999999</v>
      </c>
    </row>
    <row r="1078" spans="1:12" s="12" customFormat="1" ht="11.25" customHeight="1">
      <c r="A1078" s="204" t="s">
        <v>10968</v>
      </c>
      <c r="B1078" s="204" t="s">
        <v>10969</v>
      </c>
      <c r="C1078" s="204" t="s">
        <v>127</v>
      </c>
      <c r="D1078" s="204" t="s">
        <v>463</v>
      </c>
      <c r="E1078" s="204" t="s">
        <v>463</v>
      </c>
      <c r="F1078" s="205">
        <v>2016</v>
      </c>
      <c r="G1078" s="204" t="s">
        <v>120</v>
      </c>
      <c r="H1078" s="204" t="s">
        <v>171</v>
      </c>
      <c r="I1078" s="206" t="s">
        <v>20</v>
      </c>
      <c r="J1078" s="207">
        <v>243792</v>
      </c>
      <c r="K1078" s="208">
        <v>254518</v>
      </c>
      <c r="L1078" s="207">
        <v>205262</v>
      </c>
    </row>
    <row r="1079" spans="1:12" s="12" customFormat="1">
      <c r="A1079" s="204" t="s">
        <v>10970</v>
      </c>
      <c r="B1079" s="204" t="s">
        <v>10971</v>
      </c>
      <c r="C1079" s="204" t="s">
        <v>130</v>
      </c>
      <c r="D1079" s="204" t="s">
        <v>134</v>
      </c>
      <c r="E1079" s="204" t="s">
        <v>261</v>
      </c>
      <c r="F1079" s="205">
        <v>2015</v>
      </c>
      <c r="G1079" s="204" t="s">
        <v>58</v>
      </c>
      <c r="H1079" s="204" t="s">
        <v>68</v>
      </c>
      <c r="I1079" s="206" t="s">
        <v>20</v>
      </c>
      <c r="J1079" s="207">
        <v>71575</v>
      </c>
      <c r="K1079" s="210"/>
      <c r="L1079" s="207"/>
    </row>
    <row r="1080" spans="1:12" s="12" customFormat="1" ht="11.25" customHeight="1">
      <c r="A1080" s="204" t="s">
        <v>7496</v>
      </c>
      <c r="B1080" s="204" t="s">
        <v>7497</v>
      </c>
      <c r="C1080" s="204" t="s">
        <v>5</v>
      </c>
      <c r="D1080" s="204" t="s">
        <v>257</v>
      </c>
      <c r="E1080" s="204" t="s">
        <v>257</v>
      </c>
      <c r="F1080" s="205">
        <v>2016</v>
      </c>
      <c r="G1080" s="204" t="s">
        <v>26</v>
      </c>
      <c r="H1080" s="204" t="s">
        <v>380</v>
      </c>
      <c r="I1080" s="206" t="s">
        <v>20</v>
      </c>
      <c r="J1080" s="207">
        <v>230420</v>
      </c>
      <c r="K1080" s="210"/>
      <c r="L1080" s="207"/>
    </row>
    <row r="1081" spans="1:12" s="12" customFormat="1">
      <c r="A1081" s="204" t="s">
        <v>7498</v>
      </c>
      <c r="B1081" s="204" t="s">
        <v>7499</v>
      </c>
      <c r="C1081" s="204" t="s">
        <v>5</v>
      </c>
      <c r="D1081" s="204" t="s">
        <v>257</v>
      </c>
      <c r="E1081" s="204" t="s">
        <v>257</v>
      </c>
      <c r="F1081" s="205">
        <v>2016</v>
      </c>
      <c r="G1081" s="204" t="s">
        <v>26</v>
      </c>
      <c r="H1081" s="204" t="s">
        <v>380</v>
      </c>
      <c r="I1081" s="206" t="s">
        <v>20</v>
      </c>
      <c r="J1081" s="207">
        <v>115402</v>
      </c>
      <c r="K1081" s="210"/>
      <c r="L1081" s="207"/>
    </row>
    <row r="1082" spans="1:12" s="12" customFormat="1">
      <c r="A1082" s="204" t="s">
        <v>7500</v>
      </c>
      <c r="B1082" s="204" t="s">
        <v>7501</v>
      </c>
      <c r="C1082" s="204" t="s">
        <v>5</v>
      </c>
      <c r="D1082" s="204" t="s">
        <v>257</v>
      </c>
      <c r="E1082" s="204" t="s">
        <v>257</v>
      </c>
      <c r="F1082" s="205">
        <v>2016</v>
      </c>
      <c r="G1082" s="204" t="s">
        <v>26</v>
      </c>
      <c r="H1082" s="204" t="s">
        <v>380</v>
      </c>
      <c r="I1082" s="206" t="s">
        <v>20</v>
      </c>
      <c r="J1082" s="207">
        <v>120711</v>
      </c>
      <c r="K1082" s="210"/>
      <c r="L1082" s="207"/>
    </row>
    <row r="1083" spans="1:12" s="12" customFormat="1" ht="11.25" customHeight="1">
      <c r="A1083" s="204" t="s">
        <v>2454</v>
      </c>
      <c r="B1083" s="204" t="s">
        <v>2455</v>
      </c>
      <c r="C1083" s="204" t="s">
        <v>414</v>
      </c>
      <c r="D1083" s="204" t="s">
        <v>527</v>
      </c>
      <c r="E1083" s="204" t="s">
        <v>527</v>
      </c>
      <c r="F1083" s="205">
        <v>2015</v>
      </c>
      <c r="G1083" s="204" t="s">
        <v>18</v>
      </c>
      <c r="H1083" s="204" t="s">
        <v>19</v>
      </c>
      <c r="I1083" s="206" t="s">
        <v>20</v>
      </c>
      <c r="J1083" s="207">
        <v>52107</v>
      </c>
      <c r="K1083" s="208">
        <v>52107</v>
      </c>
      <c r="L1083" s="207">
        <v>52106.7</v>
      </c>
    </row>
    <row r="1084" spans="1:12" s="12" customFormat="1" ht="11.25" customHeight="1">
      <c r="A1084" s="204" t="s">
        <v>2456</v>
      </c>
      <c r="B1084" s="204" t="s">
        <v>2457</v>
      </c>
      <c r="C1084" s="204" t="s">
        <v>414</v>
      </c>
      <c r="D1084" s="204" t="s">
        <v>527</v>
      </c>
      <c r="E1084" s="204" t="s">
        <v>527</v>
      </c>
      <c r="F1084" s="205">
        <v>2015</v>
      </c>
      <c r="G1084" s="204" t="s">
        <v>18</v>
      </c>
      <c r="H1084" s="204" t="s">
        <v>19</v>
      </c>
      <c r="I1084" s="206" t="s">
        <v>20</v>
      </c>
      <c r="J1084" s="207">
        <v>47600</v>
      </c>
      <c r="K1084" s="208">
        <v>47600</v>
      </c>
      <c r="L1084" s="207">
        <v>47600</v>
      </c>
    </row>
    <row r="1085" spans="1:12" s="12" customFormat="1" ht="11.25" customHeight="1">
      <c r="A1085" s="204" t="s">
        <v>2460</v>
      </c>
      <c r="B1085" s="204" t="s">
        <v>10972</v>
      </c>
      <c r="C1085" s="204" t="s">
        <v>195</v>
      </c>
      <c r="D1085" s="204" t="s">
        <v>196</v>
      </c>
      <c r="E1085" s="204" t="s">
        <v>1567</v>
      </c>
      <c r="F1085" s="205">
        <v>2015</v>
      </c>
      <c r="G1085" s="204" t="s">
        <v>120</v>
      </c>
      <c r="H1085" s="204" t="s">
        <v>251</v>
      </c>
      <c r="I1085" s="206" t="s">
        <v>35</v>
      </c>
      <c r="J1085" s="207">
        <v>42256</v>
      </c>
      <c r="K1085" s="210"/>
      <c r="L1085" s="207"/>
    </row>
    <row r="1086" spans="1:12" s="12" customFormat="1" ht="11.25" customHeight="1">
      <c r="A1086" s="204" t="s">
        <v>2062</v>
      </c>
      <c r="B1086" s="204" t="s">
        <v>2063</v>
      </c>
      <c r="C1086" s="204" t="s">
        <v>12</v>
      </c>
      <c r="D1086" s="204" t="s">
        <v>13</v>
      </c>
      <c r="E1086" s="204" t="s">
        <v>1149</v>
      </c>
      <c r="F1086" s="205">
        <v>2015</v>
      </c>
      <c r="G1086" s="204" t="s">
        <v>18</v>
      </c>
      <c r="H1086" s="204" t="s">
        <v>41</v>
      </c>
      <c r="I1086" s="206" t="s">
        <v>20</v>
      </c>
      <c r="J1086" s="207">
        <v>133000</v>
      </c>
      <c r="K1086" s="208">
        <v>132300</v>
      </c>
      <c r="L1086" s="207">
        <v>131941</v>
      </c>
    </row>
    <row r="1087" spans="1:12" s="12" customFormat="1" ht="11.25" customHeight="1">
      <c r="A1087" s="204" t="s">
        <v>2066</v>
      </c>
      <c r="B1087" s="204" t="s">
        <v>2067</v>
      </c>
      <c r="C1087" s="204" t="s">
        <v>5</v>
      </c>
      <c r="D1087" s="204" t="s">
        <v>257</v>
      </c>
      <c r="E1087" s="204" t="s">
        <v>1978</v>
      </c>
      <c r="F1087" s="205">
        <v>2015</v>
      </c>
      <c r="G1087" s="204" t="s">
        <v>18</v>
      </c>
      <c r="H1087" s="204" t="s">
        <v>41</v>
      </c>
      <c r="I1087" s="206" t="s">
        <v>20</v>
      </c>
      <c r="J1087" s="207">
        <v>19365</v>
      </c>
      <c r="K1087" s="208">
        <v>14810</v>
      </c>
      <c r="L1087" s="207">
        <v>14800.425999999999</v>
      </c>
    </row>
    <row r="1088" spans="1:12" s="12" customFormat="1" ht="11.25" customHeight="1">
      <c r="A1088" s="204" t="s">
        <v>6331</v>
      </c>
      <c r="B1088" s="204" t="s">
        <v>6332</v>
      </c>
      <c r="C1088" s="204" t="s">
        <v>78</v>
      </c>
      <c r="D1088" s="204"/>
      <c r="E1088" s="204"/>
      <c r="F1088" s="205">
        <v>2015</v>
      </c>
      <c r="G1088" s="204" t="s">
        <v>18</v>
      </c>
      <c r="H1088" s="204" t="s">
        <v>41</v>
      </c>
      <c r="I1088" s="206" t="s">
        <v>20</v>
      </c>
      <c r="J1088" s="207">
        <v>6368770</v>
      </c>
      <c r="K1088" s="208">
        <v>4890120</v>
      </c>
      <c r="L1088" s="207">
        <v>4888108.5640000002</v>
      </c>
    </row>
    <row r="1089" spans="1:12" s="12" customFormat="1" ht="11.25" customHeight="1">
      <c r="A1089" s="204" t="s">
        <v>2068</v>
      </c>
      <c r="B1089" s="204" t="s">
        <v>2069</v>
      </c>
      <c r="C1089" s="204" t="s">
        <v>15</v>
      </c>
      <c r="D1089" s="204" t="s">
        <v>42</v>
      </c>
      <c r="E1089" s="204" t="s">
        <v>42</v>
      </c>
      <c r="F1089" s="205">
        <v>2015</v>
      </c>
      <c r="G1089" s="204" t="s">
        <v>185</v>
      </c>
      <c r="H1089" s="204" t="s">
        <v>186</v>
      </c>
      <c r="I1089" s="206" t="s">
        <v>20</v>
      </c>
      <c r="J1089" s="207">
        <v>6716727</v>
      </c>
      <c r="K1089" s="208">
        <v>7787865</v>
      </c>
      <c r="L1089" s="207">
        <v>7270765.3629999999</v>
      </c>
    </row>
    <row r="1090" spans="1:12" s="12" customFormat="1" ht="11.25" customHeight="1">
      <c r="A1090" s="204" t="s">
        <v>2469</v>
      </c>
      <c r="B1090" s="204" t="s">
        <v>2470</v>
      </c>
      <c r="C1090" s="204" t="s">
        <v>60</v>
      </c>
      <c r="D1090" s="204" t="s">
        <v>97</v>
      </c>
      <c r="E1090" s="204" t="s">
        <v>122</v>
      </c>
      <c r="F1090" s="205">
        <v>2016</v>
      </c>
      <c r="G1090" s="204" t="s">
        <v>7</v>
      </c>
      <c r="H1090" s="204" t="s">
        <v>212</v>
      </c>
      <c r="I1090" s="206" t="s">
        <v>35</v>
      </c>
      <c r="J1090" s="207">
        <v>84600</v>
      </c>
      <c r="K1090" s="210"/>
      <c r="L1090" s="207"/>
    </row>
    <row r="1091" spans="1:12" s="12" customFormat="1" ht="11.25" customHeight="1">
      <c r="A1091" s="204" t="s">
        <v>3451</v>
      </c>
      <c r="B1091" s="204" t="s">
        <v>3452</v>
      </c>
      <c r="C1091" s="204" t="s">
        <v>60</v>
      </c>
      <c r="D1091" s="204" t="s">
        <v>97</v>
      </c>
      <c r="E1091" s="204" t="s">
        <v>122</v>
      </c>
      <c r="F1091" s="205">
        <v>2016</v>
      </c>
      <c r="G1091" s="204" t="s">
        <v>26</v>
      </c>
      <c r="H1091" s="204" t="s">
        <v>109</v>
      </c>
      <c r="I1091" s="206" t="s">
        <v>20</v>
      </c>
      <c r="J1091" s="207">
        <v>59134</v>
      </c>
      <c r="K1091" s="208">
        <v>47877</v>
      </c>
      <c r="L1091" s="207">
        <v>47876.154999999999</v>
      </c>
    </row>
    <row r="1092" spans="1:12" s="12" customFormat="1" ht="11.25" customHeight="1">
      <c r="A1092" s="204" t="s">
        <v>2073</v>
      </c>
      <c r="B1092" s="204" t="s">
        <v>2074</v>
      </c>
      <c r="C1092" s="204" t="s">
        <v>60</v>
      </c>
      <c r="D1092" s="204" t="s">
        <v>97</v>
      </c>
      <c r="E1092" s="204" t="s">
        <v>419</v>
      </c>
      <c r="F1092" s="205">
        <v>2016</v>
      </c>
      <c r="G1092" s="204" t="s">
        <v>18</v>
      </c>
      <c r="H1092" s="204" t="s">
        <v>41</v>
      </c>
      <c r="I1092" s="206" t="s">
        <v>20</v>
      </c>
      <c r="J1092" s="207">
        <v>202887</v>
      </c>
      <c r="K1092" s="208">
        <v>9689</v>
      </c>
      <c r="L1092" s="207">
        <v>9294.1149999999998</v>
      </c>
    </row>
    <row r="1093" spans="1:12" s="12" customFormat="1">
      <c r="A1093" s="204" t="s">
        <v>2075</v>
      </c>
      <c r="B1093" s="204" t="s">
        <v>2076</v>
      </c>
      <c r="C1093" s="204" t="s">
        <v>78</v>
      </c>
      <c r="D1093" s="204" t="s">
        <v>320</v>
      </c>
      <c r="E1093" s="204" t="s">
        <v>10781</v>
      </c>
      <c r="F1093" s="205">
        <v>2015</v>
      </c>
      <c r="G1093" s="204" t="s">
        <v>18</v>
      </c>
      <c r="H1093" s="204" t="s">
        <v>41</v>
      </c>
      <c r="I1093" s="206" t="s">
        <v>20</v>
      </c>
      <c r="J1093" s="207">
        <v>5949185</v>
      </c>
      <c r="K1093" s="208">
        <v>3445961</v>
      </c>
      <c r="L1093" s="207">
        <v>3438463.233</v>
      </c>
    </row>
    <row r="1094" spans="1:12" s="12" customFormat="1">
      <c r="A1094" s="204" t="s">
        <v>2077</v>
      </c>
      <c r="B1094" s="204" t="s">
        <v>2078</v>
      </c>
      <c r="C1094" s="204" t="s">
        <v>210</v>
      </c>
      <c r="D1094" s="204" t="s">
        <v>211</v>
      </c>
      <c r="E1094" s="204" t="s">
        <v>211</v>
      </c>
      <c r="F1094" s="205">
        <v>2015</v>
      </c>
      <c r="G1094" s="204" t="s">
        <v>18</v>
      </c>
      <c r="H1094" s="204" t="s">
        <v>41</v>
      </c>
      <c r="I1094" s="206" t="s">
        <v>20</v>
      </c>
      <c r="J1094" s="207">
        <v>11055000</v>
      </c>
      <c r="K1094" s="208">
        <v>11052000</v>
      </c>
      <c r="L1094" s="207">
        <v>11051994.233999999</v>
      </c>
    </row>
    <row r="1095" spans="1:12" s="12" customFormat="1">
      <c r="A1095" s="204" t="s">
        <v>2477</v>
      </c>
      <c r="B1095" s="204" t="s">
        <v>2478</v>
      </c>
      <c r="C1095" s="204" t="s">
        <v>5</v>
      </c>
      <c r="D1095" s="204" t="s">
        <v>606</v>
      </c>
      <c r="E1095" s="204" t="s">
        <v>1175</v>
      </c>
      <c r="F1095" s="205">
        <v>2015</v>
      </c>
      <c r="G1095" s="204" t="s">
        <v>18</v>
      </c>
      <c r="H1095" s="204" t="s">
        <v>41</v>
      </c>
      <c r="I1095" s="206" t="s">
        <v>20</v>
      </c>
      <c r="J1095" s="207">
        <v>170000</v>
      </c>
      <c r="K1095" s="210"/>
      <c r="L1095" s="207"/>
    </row>
    <row r="1096" spans="1:12" s="12" customFormat="1">
      <c r="A1096" s="204" t="s">
        <v>7502</v>
      </c>
      <c r="B1096" s="204" t="s">
        <v>7503</v>
      </c>
      <c r="C1096" s="204" t="s">
        <v>12</v>
      </c>
      <c r="D1096" s="204" t="s">
        <v>80</v>
      </c>
      <c r="E1096" s="204" t="s">
        <v>337</v>
      </c>
      <c r="F1096" s="205">
        <v>2016</v>
      </c>
      <c r="G1096" s="204" t="s">
        <v>120</v>
      </c>
      <c r="H1096" s="204" t="s">
        <v>121</v>
      </c>
      <c r="I1096" s="206" t="s">
        <v>20</v>
      </c>
      <c r="J1096" s="207">
        <v>1377448</v>
      </c>
      <c r="K1096" s="208">
        <v>1902</v>
      </c>
      <c r="L1096" s="207"/>
    </row>
    <row r="1097" spans="1:12" s="12" customFormat="1" ht="11.25" customHeight="1">
      <c r="A1097" s="204" t="s">
        <v>3455</v>
      </c>
      <c r="B1097" s="204" t="s">
        <v>3456</v>
      </c>
      <c r="C1097" s="204" t="s">
        <v>38</v>
      </c>
      <c r="D1097" s="204" t="s">
        <v>66</v>
      </c>
      <c r="E1097" s="204" t="s">
        <v>1323</v>
      </c>
      <c r="F1097" s="205">
        <v>2015</v>
      </c>
      <c r="G1097" s="204" t="s">
        <v>7</v>
      </c>
      <c r="H1097" s="204" t="s">
        <v>832</v>
      </c>
      <c r="I1097" s="206" t="s">
        <v>20</v>
      </c>
      <c r="J1097" s="207">
        <v>45129</v>
      </c>
      <c r="K1097" s="208">
        <v>34671</v>
      </c>
      <c r="L1097" s="207">
        <v>34670.394999999997</v>
      </c>
    </row>
    <row r="1098" spans="1:12" s="12" customFormat="1">
      <c r="A1098" s="204" t="s">
        <v>2081</v>
      </c>
      <c r="B1098" s="204" t="s">
        <v>2082</v>
      </c>
      <c r="C1098" s="204" t="s">
        <v>60</v>
      </c>
      <c r="D1098" s="204" t="s">
        <v>61</v>
      </c>
      <c r="E1098" s="204" t="s">
        <v>914</v>
      </c>
      <c r="F1098" s="205">
        <v>2015</v>
      </c>
      <c r="G1098" s="204" t="s">
        <v>18</v>
      </c>
      <c r="H1098" s="204" t="s">
        <v>41</v>
      </c>
      <c r="I1098" s="206" t="s">
        <v>20</v>
      </c>
      <c r="J1098" s="207">
        <v>208000</v>
      </c>
      <c r="K1098" s="208">
        <v>8000</v>
      </c>
      <c r="L1098" s="207"/>
    </row>
    <row r="1099" spans="1:12" s="12" customFormat="1">
      <c r="A1099" s="204" t="s">
        <v>2083</v>
      </c>
      <c r="B1099" s="204" t="s">
        <v>2084</v>
      </c>
      <c r="C1099" s="204" t="s">
        <v>23</v>
      </c>
      <c r="D1099" s="204" t="s">
        <v>24</v>
      </c>
      <c r="E1099" s="204"/>
      <c r="F1099" s="205">
        <v>2015</v>
      </c>
      <c r="G1099" s="204" t="s">
        <v>18</v>
      </c>
      <c r="H1099" s="204" t="s">
        <v>19</v>
      </c>
      <c r="I1099" s="206" t="s">
        <v>20</v>
      </c>
      <c r="J1099" s="207">
        <v>10960500</v>
      </c>
      <c r="K1099" s="208">
        <v>6731709</v>
      </c>
      <c r="L1099" s="207">
        <v>6565782.1789999995</v>
      </c>
    </row>
    <row r="1100" spans="1:12" s="12" customFormat="1" ht="11.25" customHeight="1">
      <c r="A1100" s="204" t="s">
        <v>2087</v>
      </c>
      <c r="B1100" s="204" t="s">
        <v>2088</v>
      </c>
      <c r="C1100" s="204" t="s">
        <v>60</v>
      </c>
      <c r="D1100" s="204" t="s">
        <v>61</v>
      </c>
      <c r="E1100" s="204" t="s">
        <v>509</v>
      </c>
      <c r="F1100" s="205">
        <v>2016</v>
      </c>
      <c r="G1100" s="204" t="s">
        <v>7</v>
      </c>
      <c r="H1100" s="204" t="s">
        <v>212</v>
      </c>
      <c r="I1100" s="206" t="s">
        <v>20</v>
      </c>
      <c r="J1100" s="207">
        <v>750985</v>
      </c>
      <c r="K1100" s="210"/>
      <c r="L1100" s="207"/>
    </row>
    <row r="1101" spans="1:12" s="12" customFormat="1" ht="11.25" customHeight="1">
      <c r="A1101" s="204" t="s">
        <v>2485</v>
      </c>
      <c r="B1101" s="204" t="s">
        <v>2486</v>
      </c>
      <c r="C1101" s="204" t="s">
        <v>78</v>
      </c>
      <c r="D1101" s="204"/>
      <c r="E1101" s="204"/>
      <c r="F1101" s="205">
        <v>2015</v>
      </c>
      <c r="G1101" s="204" t="s">
        <v>155</v>
      </c>
      <c r="H1101" s="204" t="s">
        <v>2282</v>
      </c>
      <c r="I1101" s="206" t="s">
        <v>20</v>
      </c>
      <c r="J1101" s="207">
        <v>7277</v>
      </c>
      <c r="K1101" s="208">
        <v>7277</v>
      </c>
      <c r="L1101" s="207">
        <v>7277</v>
      </c>
    </row>
    <row r="1102" spans="1:12" s="12" customFormat="1" ht="11.25" customHeight="1">
      <c r="A1102" s="204" t="s">
        <v>2092</v>
      </c>
      <c r="B1102" s="204" t="s">
        <v>2093</v>
      </c>
      <c r="C1102" s="204" t="s">
        <v>15</v>
      </c>
      <c r="D1102" s="204" t="s">
        <v>56</v>
      </c>
      <c r="E1102" s="204"/>
      <c r="F1102" s="205">
        <v>2015</v>
      </c>
      <c r="G1102" s="204" t="s">
        <v>18</v>
      </c>
      <c r="H1102" s="204" t="s">
        <v>41</v>
      </c>
      <c r="I1102" s="206" t="s">
        <v>20</v>
      </c>
      <c r="J1102" s="207">
        <v>2000</v>
      </c>
      <c r="K1102" s="208">
        <v>840</v>
      </c>
      <c r="L1102" s="207">
        <v>784.3</v>
      </c>
    </row>
    <row r="1103" spans="1:12" s="12" customFormat="1" ht="11.25" customHeight="1">
      <c r="A1103" s="204" t="s">
        <v>10025</v>
      </c>
      <c r="B1103" s="204" t="s">
        <v>10026</v>
      </c>
      <c r="C1103" s="204" t="s">
        <v>78</v>
      </c>
      <c r="D1103" s="204"/>
      <c r="E1103" s="204"/>
      <c r="F1103" s="205">
        <v>2015</v>
      </c>
      <c r="G1103" s="204" t="s">
        <v>18</v>
      </c>
      <c r="H1103" s="204" t="s">
        <v>41</v>
      </c>
      <c r="I1103" s="206" t="s">
        <v>20</v>
      </c>
      <c r="J1103" s="207">
        <v>216471</v>
      </c>
      <c r="K1103" s="208">
        <v>216100</v>
      </c>
      <c r="L1103" s="207">
        <v>215451</v>
      </c>
    </row>
    <row r="1104" spans="1:12" s="12" customFormat="1" ht="11.25" customHeight="1">
      <c r="A1104" s="204" t="s">
        <v>2487</v>
      </c>
      <c r="B1104" s="204" t="s">
        <v>2488</v>
      </c>
      <c r="C1104" s="204" t="s">
        <v>195</v>
      </c>
      <c r="D1104" s="204" t="s">
        <v>497</v>
      </c>
      <c r="E1104" s="204" t="s">
        <v>2024</v>
      </c>
      <c r="F1104" s="205">
        <v>2016</v>
      </c>
      <c r="G1104" s="204" t="s">
        <v>7</v>
      </c>
      <c r="H1104" s="204" t="s">
        <v>212</v>
      </c>
      <c r="I1104" s="206" t="s">
        <v>20</v>
      </c>
      <c r="J1104" s="207">
        <v>21572</v>
      </c>
      <c r="K1104" s="208">
        <v>21572</v>
      </c>
      <c r="L1104" s="207">
        <v>21571.501</v>
      </c>
    </row>
    <row r="1105" spans="1:12" s="12" customFormat="1" ht="11.25" customHeight="1">
      <c r="A1105" s="204" t="s">
        <v>2097</v>
      </c>
      <c r="B1105" s="204" t="s">
        <v>2098</v>
      </c>
      <c r="C1105" s="204" t="s">
        <v>60</v>
      </c>
      <c r="D1105" s="204" t="s">
        <v>97</v>
      </c>
      <c r="E1105" s="204" t="s">
        <v>1148</v>
      </c>
      <c r="F1105" s="205">
        <v>2016</v>
      </c>
      <c r="G1105" s="204" t="s">
        <v>26</v>
      </c>
      <c r="H1105" s="204" t="s">
        <v>109</v>
      </c>
      <c r="I1105" s="206" t="s">
        <v>20</v>
      </c>
      <c r="J1105" s="207">
        <v>15016</v>
      </c>
      <c r="K1105" s="208">
        <v>15010</v>
      </c>
      <c r="L1105" s="207"/>
    </row>
    <row r="1106" spans="1:12" s="12" customFormat="1" ht="11.25" customHeight="1">
      <c r="A1106" s="204" t="s">
        <v>2489</v>
      </c>
      <c r="B1106" s="204" t="s">
        <v>2490</v>
      </c>
      <c r="C1106" s="204" t="s">
        <v>127</v>
      </c>
      <c r="D1106" s="204" t="s">
        <v>463</v>
      </c>
      <c r="E1106" s="204" t="s">
        <v>2491</v>
      </c>
      <c r="F1106" s="205">
        <v>2015</v>
      </c>
      <c r="G1106" s="204" t="s">
        <v>7</v>
      </c>
      <c r="H1106" s="204" t="s">
        <v>485</v>
      </c>
      <c r="I1106" s="206" t="s">
        <v>20</v>
      </c>
      <c r="J1106" s="207">
        <v>89735</v>
      </c>
      <c r="K1106" s="208">
        <v>89735</v>
      </c>
      <c r="L1106" s="207">
        <v>89735</v>
      </c>
    </row>
    <row r="1107" spans="1:12" s="12" customFormat="1" ht="11.25" customHeight="1">
      <c r="A1107" s="204" t="s">
        <v>2099</v>
      </c>
      <c r="B1107" s="204" t="s">
        <v>2100</v>
      </c>
      <c r="C1107" s="204" t="s">
        <v>127</v>
      </c>
      <c r="D1107" s="204"/>
      <c r="E1107" s="204"/>
      <c r="F1107" s="205">
        <v>2015</v>
      </c>
      <c r="G1107" s="204" t="s">
        <v>18</v>
      </c>
      <c r="H1107" s="204" t="s">
        <v>41</v>
      </c>
      <c r="I1107" s="206" t="s">
        <v>20</v>
      </c>
      <c r="J1107" s="207">
        <v>14594323</v>
      </c>
      <c r="K1107" s="208">
        <v>9511000</v>
      </c>
      <c r="L1107" s="207">
        <v>9423549.5</v>
      </c>
    </row>
    <row r="1108" spans="1:12" s="12" customFormat="1" ht="11.25" customHeight="1">
      <c r="A1108" s="204" t="s">
        <v>3457</v>
      </c>
      <c r="B1108" s="204" t="s">
        <v>3458</v>
      </c>
      <c r="C1108" s="204" t="s">
        <v>60</v>
      </c>
      <c r="D1108" s="204" t="s">
        <v>97</v>
      </c>
      <c r="E1108" s="204" t="s">
        <v>98</v>
      </c>
      <c r="F1108" s="205">
        <v>2016</v>
      </c>
      <c r="G1108" s="204" t="s">
        <v>26</v>
      </c>
      <c r="H1108" s="204" t="s">
        <v>109</v>
      </c>
      <c r="I1108" s="206" t="s">
        <v>20</v>
      </c>
      <c r="J1108" s="207">
        <v>53393</v>
      </c>
      <c r="K1108" s="208">
        <v>68028</v>
      </c>
      <c r="L1108" s="207">
        <v>68026.733999999997</v>
      </c>
    </row>
    <row r="1109" spans="1:12" s="12" customFormat="1" ht="11.25" customHeight="1">
      <c r="A1109" s="204" t="s">
        <v>10973</v>
      </c>
      <c r="B1109" s="204" t="s">
        <v>10974</v>
      </c>
      <c r="C1109" s="204" t="s">
        <v>38</v>
      </c>
      <c r="D1109" s="204" t="s">
        <v>66</v>
      </c>
      <c r="E1109" s="204" t="s">
        <v>117</v>
      </c>
      <c r="F1109" s="205">
        <v>2016</v>
      </c>
      <c r="G1109" s="204" t="s">
        <v>7</v>
      </c>
      <c r="H1109" s="204" t="s">
        <v>485</v>
      </c>
      <c r="I1109" s="206" t="s">
        <v>20</v>
      </c>
      <c r="J1109" s="207">
        <v>702</v>
      </c>
      <c r="K1109" s="208">
        <v>700</v>
      </c>
      <c r="L1109" s="207">
        <v>105.514</v>
      </c>
    </row>
    <row r="1110" spans="1:12" s="12" customFormat="1" ht="11.25" customHeight="1">
      <c r="A1110" s="204" t="s">
        <v>3459</v>
      </c>
      <c r="B1110" s="204" t="s">
        <v>3460</v>
      </c>
      <c r="C1110" s="204" t="s">
        <v>60</v>
      </c>
      <c r="D1110" s="204" t="s">
        <v>61</v>
      </c>
      <c r="E1110" s="204" t="s">
        <v>1230</v>
      </c>
      <c r="F1110" s="205">
        <v>2016</v>
      </c>
      <c r="G1110" s="204" t="s">
        <v>30</v>
      </c>
      <c r="H1110" s="204" t="s">
        <v>736</v>
      </c>
      <c r="I1110" s="206" t="s">
        <v>20</v>
      </c>
      <c r="J1110" s="207">
        <v>767859</v>
      </c>
      <c r="K1110" s="208">
        <v>401196</v>
      </c>
      <c r="L1110" s="207">
        <v>400589.90700000001</v>
      </c>
    </row>
    <row r="1111" spans="1:12" s="12" customFormat="1" ht="11.25" customHeight="1">
      <c r="A1111" s="204" t="s">
        <v>3464</v>
      </c>
      <c r="B1111" s="204" t="s">
        <v>3465</v>
      </c>
      <c r="C1111" s="204" t="s">
        <v>145</v>
      </c>
      <c r="D1111" s="204" t="s">
        <v>415</v>
      </c>
      <c r="E1111" s="204" t="s">
        <v>416</v>
      </c>
      <c r="F1111" s="205">
        <v>2016</v>
      </c>
      <c r="G1111" s="204" t="s">
        <v>26</v>
      </c>
      <c r="H1111" s="204" t="s">
        <v>109</v>
      </c>
      <c r="I1111" s="206" t="s">
        <v>20</v>
      </c>
      <c r="J1111" s="207">
        <v>556740</v>
      </c>
      <c r="K1111" s="208">
        <v>157866</v>
      </c>
      <c r="L1111" s="207"/>
    </row>
    <row r="1112" spans="1:12" s="12" customFormat="1" ht="11.25" customHeight="1">
      <c r="A1112" s="204" t="s">
        <v>2106</v>
      </c>
      <c r="B1112" s="204" t="s">
        <v>2107</v>
      </c>
      <c r="C1112" s="204" t="s">
        <v>12</v>
      </c>
      <c r="D1112" s="204" t="s">
        <v>80</v>
      </c>
      <c r="E1112" s="204"/>
      <c r="F1112" s="205">
        <v>2015</v>
      </c>
      <c r="G1112" s="204" t="s">
        <v>18</v>
      </c>
      <c r="H1112" s="204" t="s">
        <v>41</v>
      </c>
      <c r="I1112" s="206" t="s">
        <v>20</v>
      </c>
      <c r="J1112" s="207">
        <v>66930</v>
      </c>
      <c r="K1112" s="210"/>
      <c r="L1112" s="207"/>
    </row>
    <row r="1113" spans="1:12" s="12" customFormat="1">
      <c r="A1113" s="204" t="s">
        <v>10975</v>
      </c>
      <c r="B1113" s="204" t="s">
        <v>10976</v>
      </c>
      <c r="C1113" s="204" t="s">
        <v>60</v>
      </c>
      <c r="D1113" s="204" t="s">
        <v>97</v>
      </c>
      <c r="E1113" s="204" t="s">
        <v>336</v>
      </c>
      <c r="F1113" s="205">
        <v>2015</v>
      </c>
      <c r="G1113" s="204" t="s">
        <v>26</v>
      </c>
      <c r="H1113" s="204" t="s">
        <v>109</v>
      </c>
      <c r="I1113" s="206" t="s">
        <v>20</v>
      </c>
      <c r="J1113" s="207">
        <v>11</v>
      </c>
      <c r="K1113" s="210"/>
      <c r="L1113" s="207"/>
    </row>
    <row r="1114" spans="1:12" s="12" customFormat="1">
      <c r="A1114" s="204" t="s">
        <v>3472</v>
      </c>
      <c r="B1114" s="204" t="s">
        <v>3473</v>
      </c>
      <c r="C1114" s="204" t="s">
        <v>60</v>
      </c>
      <c r="D1114" s="204" t="s">
        <v>97</v>
      </c>
      <c r="E1114" s="204" t="s">
        <v>336</v>
      </c>
      <c r="F1114" s="205">
        <v>2015</v>
      </c>
      <c r="G1114" s="204" t="s">
        <v>26</v>
      </c>
      <c r="H1114" s="204" t="s">
        <v>109</v>
      </c>
      <c r="I1114" s="206" t="s">
        <v>20</v>
      </c>
      <c r="J1114" s="207">
        <v>726000</v>
      </c>
      <c r="K1114" s="208">
        <v>689762</v>
      </c>
      <c r="L1114" s="207">
        <v>689762</v>
      </c>
    </row>
    <row r="1115" spans="1:12" s="12" customFormat="1" ht="11.25" customHeight="1">
      <c r="A1115" s="204" t="s">
        <v>3478</v>
      </c>
      <c r="B1115" s="204" t="s">
        <v>3479</v>
      </c>
      <c r="C1115" s="204" t="s">
        <v>60</v>
      </c>
      <c r="D1115" s="204" t="s">
        <v>97</v>
      </c>
      <c r="E1115" s="204" t="s">
        <v>98</v>
      </c>
      <c r="F1115" s="205">
        <v>2015</v>
      </c>
      <c r="G1115" s="204" t="s">
        <v>30</v>
      </c>
      <c r="H1115" s="204" t="s">
        <v>34</v>
      </c>
      <c r="I1115" s="206" t="s">
        <v>20</v>
      </c>
      <c r="J1115" s="207">
        <v>63293</v>
      </c>
      <c r="K1115" s="208">
        <v>39293</v>
      </c>
      <c r="L1115" s="207">
        <v>39292.667000000001</v>
      </c>
    </row>
    <row r="1116" spans="1:12" s="12" customFormat="1" ht="11.25" customHeight="1">
      <c r="A1116" s="204" t="s">
        <v>2113</v>
      </c>
      <c r="B1116" s="204" t="s">
        <v>2114</v>
      </c>
      <c r="C1116" s="204" t="s">
        <v>78</v>
      </c>
      <c r="D1116" s="204"/>
      <c r="E1116" s="204"/>
      <c r="F1116" s="205">
        <v>2015</v>
      </c>
      <c r="G1116" s="204" t="s">
        <v>18</v>
      </c>
      <c r="H1116" s="204" t="s">
        <v>41</v>
      </c>
      <c r="I1116" s="206" t="s">
        <v>20</v>
      </c>
      <c r="J1116" s="207">
        <v>4162001</v>
      </c>
      <c r="K1116" s="208">
        <v>5437800</v>
      </c>
      <c r="L1116" s="207">
        <v>5437792.5099999998</v>
      </c>
    </row>
    <row r="1117" spans="1:12" s="12" customFormat="1" ht="11.25" customHeight="1">
      <c r="A1117" s="204" t="s">
        <v>2115</v>
      </c>
      <c r="B1117" s="204" t="s">
        <v>2116</v>
      </c>
      <c r="C1117" s="204" t="s">
        <v>414</v>
      </c>
      <c r="D1117" s="204"/>
      <c r="E1117" s="204"/>
      <c r="F1117" s="205">
        <v>2016</v>
      </c>
      <c r="G1117" s="204" t="s">
        <v>18</v>
      </c>
      <c r="H1117" s="204" t="s">
        <v>41</v>
      </c>
      <c r="I1117" s="206" t="s">
        <v>20</v>
      </c>
      <c r="J1117" s="207">
        <v>25000</v>
      </c>
      <c r="K1117" s="208">
        <v>20850</v>
      </c>
      <c r="L1117" s="207">
        <v>20842.48</v>
      </c>
    </row>
    <row r="1118" spans="1:12" s="12" customFormat="1" ht="11.25" customHeight="1">
      <c r="A1118" s="204" t="s">
        <v>3484</v>
      </c>
      <c r="B1118" s="204" t="s">
        <v>3485</v>
      </c>
      <c r="C1118" s="204" t="s">
        <v>102</v>
      </c>
      <c r="D1118" s="204" t="s">
        <v>304</v>
      </c>
      <c r="E1118" s="204" t="s">
        <v>304</v>
      </c>
      <c r="F1118" s="205">
        <v>2016</v>
      </c>
      <c r="G1118" s="204" t="s">
        <v>30</v>
      </c>
      <c r="H1118" s="204" t="s">
        <v>225</v>
      </c>
      <c r="I1118" s="206" t="s">
        <v>20</v>
      </c>
      <c r="J1118" s="207">
        <v>2700002</v>
      </c>
      <c r="K1118" s="208">
        <v>2868967</v>
      </c>
      <c r="L1118" s="207">
        <v>2748926</v>
      </c>
    </row>
    <row r="1119" spans="1:12" s="12" customFormat="1" ht="11.25" customHeight="1">
      <c r="A1119" s="204" t="s">
        <v>2119</v>
      </c>
      <c r="B1119" s="204" t="s">
        <v>2120</v>
      </c>
      <c r="C1119" s="204" t="s">
        <v>5</v>
      </c>
      <c r="D1119" s="204" t="s">
        <v>606</v>
      </c>
      <c r="E1119" s="204"/>
      <c r="F1119" s="205">
        <v>2015</v>
      </c>
      <c r="G1119" s="204" t="s">
        <v>18</v>
      </c>
      <c r="H1119" s="204" t="s">
        <v>41</v>
      </c>
      <c r="I1119" s="206" t="s">
        <v>20</v>
      </c>
      <c r="J1119" s="207">
        <v>100000</v>
      </c>
      <c r="K1119" s="208">
        <v>26700</v>
      </c>
      <c r="L1119" s="207">
        <v>26694.045999999998</v>
      </c>
    </row>
    <row r="1120" spans="1:12" s="12" customFormat="1">
      <c r="A1120" s="204" t="s">
        <v>2121</v>
      </c>
      <c r="B1120" s="204" t="s">
        <v>2122</v>
      </c>
      <c r="C1120" s="204" t="s">
        <v>210</v>
      </c>
      <c r="D1120" s="204" t="s">
        <v>342</v>
      </c>
      <c r="E1120" s="204"/>
      <c r="F1120" s="205">
        <v>2015</v>
      </c>
      <c r="G1120" s="204" t="s">
        <v>18</v>
      </c>
      <c r="H1120" s="204" t="s">
        <v>41</v>
      </c>
      <c r="I1120" s="206" t="s">
        <v>20</v>
      </c>
      <c r="J1120" s="207">
        <v>9005095</v>
      </c>
      <c r="K1120" s="208">
        <v>878810</v>
      </c>
      <c r="L1120" s="207">
        <v>877863.70799999998</v>
      </c>
    </row>
    <row r="1121" spans="1:12" s="12" customFormat="1">
      <c r="A1121" s="204" t="s">
        <v>2123</v>
      </c>
      <c r="B1121" s="204" t="s">
        <v>2124</v>
      </c>
      <c r="C1121" s="204" t="s">
        <v>60</v>
      </c>
      <c r="D1121" s="204"/>
      <c r="E1121" s="204"/>
      <c r="F1121" s="205">
        <v>2015</v>
      </c>
      <c r="G1121" s="204" t="s">
        <v>18</v>
      </c>
      <c r="H1121" s="204" t="s">
        <v>41</v>
      </c>
      <c r="I1121" s="206" t="s">
        <v>20</v>
      </c>
      <c r="J1121" s="207">
        <v>3654831</v>
      </c>
      <c r="K1121" s="208">
        <v>4700528</v>
      </c>
      <c r="L1121" s="207">
        <v>4695889.909</v>
      </c>
    </row>
    <row r="1122" spans="1:12" s="12" customFormat="1">
      <c r="A1122" s="204" t="s">
        <v>3491</v>
      </c>
      <c r="B1122" s="204" t="s">
        <v>3492</v>
      </c>
      <c r="C1122" s="204" t="s">
        <v>60</v>
      </c>
      <c r="D1122" s="204" t="s">
        <v>97</v>
      </c>
      <c r="E1122" s="204" t="s">
        <v>476</v>
      </c>
      <c r="F1122" s="205">
        <v>2015</v>
      </c>
      <c r="G1122" s="204" t="s">
        <v>26</v>
      </c>
      <c r="H1122" s="204" t="s">
        <v>109</v>
      </c>
      <c r="I1122" s="206" t="s">
        <v>20</v>
      </c>
      <c r="J1122" s="207">
        <v>19326</v>
      </c>
      <c r="K1122" s="208">
        <v>18819</v>
      </c>
      <c r="L1122" s="207">
        <v>18818.97</v>
      </c>
    </row>
    <row r="1123" spans="1:12" s="12" customFormat="1">
      <c r="A1123" s="204" t="s">
        <v>2128</v>
      </c>
      <c r="B1123" s="204" t="s">
        <v>2129</v>
      </c>
      <c r="C1123" s="204" t="s">
        <v>12</v>
      </c>
      <c r="D1123" s="204" t="s">
        <v>321</v>
      </c>
      <c r="E1123" s="204" t="s">
        <v>745</v>
      </c>
      <c r="F1123" s="205">
        <v>2015</v>
      </c>
      <c r="G1123" s="204" t="s">
        <v>18</v>
      </c>
      <c r="H1123" s="204" t="s">
        <v>298</v>
      </c>
      <c r="I1123" s="206" t="s">
        <v>20</v>
      </c>
      <c r="J1123" s="207">
        <v>162793</v>
      </c>
      <c r="K1123" s="208">
        <v>162793</v>
      </c>
      <c r="L1123" s="207">
        <v>162792.99799999999</v>
      </c>
    </row>
    <row r="1124" spans="1:12" s="12" customFormat="1" ht="11.25" customHeight="1">
      <c r="A1124" s="204" t="s">
        <v>2130</v>
      </c>
      <c r="B1124" s="204" t="s">
        <v>2131</v>
      </c>
      <c r="C1124" s="204" t="s">
        <v>60</v>
      </c>
      <c r="D1124" s="204" t="s">
        <v>97</v>
      </c>
      <c r="E1124" s="204" t="s">
        <v>419</v>
      </c>
      <c r="F1124" s="205">
        <v>2015</v>
      </c>
      <c r="G1124" s="204" t="s">
        <v>26</v>
      </c>
      <c r="H1124" s="204" t="s">
        <v>109</v>
      </c>
      <c r="I1124" s="206" t="s">
        <v>20</v>
      </c>
      <c r="J1124" s="207">
        <v>166948</v>
      </c>
      <c r="K1124" s="208">
        <v>125661</v>
      </c>
      <c r="L1124" s="207">
        <v>125660</v>
      </c>
    </row>
    <row r="1125" spans="1:12" s="12" customFormat="1">
      <c r="A1125" s="204" t="s">
        <v>2512</v>
      </c>
      <c r="B1125" s="204" t="s">
        <v>2513</v>
      </c>
      <c r="C1125" s="204" t="s">
        <v>195</v>
      </c>
      <c r="D1125" s="204" t="s">
        <v>497</v>
      </c>
      <c r="E1125" s="204" t="s">
        <v>1337</v>
      </c>
      <c r="F1125" s="205">
        <v>2016</v>
      </c>
      <c r="G1125" s="204" t="s">
        <v>48</v>
      </c>
      <c r="H1125" s="204" t="s">
        <v>63</v>
      </c>
      <c r="I1125" s="206" t="s">
        <v>20</v>
      </c>
      <c r="J1125" s="207">
        <v>609094</v>
      </c>
      <c r="K1125" s="207">
        <v>568664</v>
      </c>
      <c r="L1125" s="207">
        <v>568664</v>
      </c>
    </row>
    <row r="1126" spans="1:12" s="12" customFormat="1" ht="11.25" customHeight="1">
      <c r="A1126" s="204" t="s">
        <v>7504</v>
      </c>
      <c r="B1126" s="204" t="s">
        <v>7505</v>
      </c>
      <c r="C1126" s="204" t="s">
        <v>195</v>
      </c>
      <c r="D1126" s="204" t="s">
        <v>497</v>
      </c>
      <c r="E1126" s="204" t="s">
        <v>2058</v>
      </c>
      <c r="F1126" s="205">
        <v>2015</v>
      </c>
      <c r="G1126" s="204" t="s">
        <v>18</v>
      </c>
      <c r="H1126" s="204" t="s">
        <v>41</v>
      </c>
      <c r="I1126" s="206" t="s">
        <v>20</v>
      </c>
      <c r="J1126" s="207">
        <v>596568</v>
      </c>
      <c r="K1126" s="208">
        <v>240070</v>
      </c>
      <c r="L1126" s="207">
        <v>5939.24</v>
      </c>
    </row>
    <row r="1127" spans="1:12" s="12" customFormat="1" ht="11.25" customHeight="1">
      <c r="A1127" s="204" t="s">
        <v>2133</v>
      </c>
      <c r="B1127" s="204" t="s">
        <v>2134</v>
      </c>
      <c r="C1127" s="204" t="s">
        <v>195</v>
      </c>
      <c r="D1127" s="204"/>
      <c r="E1127" s="204"/>
      <c r="F1127" s="205">
        <v>2015</v>
      </c>
      <c r="G1127" s="204" t="s">
        <v>18</v>
      </c>
      <c r="H1127" s="204" t="s">
        <v>41</v>
      </c>
      <c r="I1127" s="206" t="s">
        <v>20</v>
      </c>
      <c r="J1127" s="207">
        <v>10</v>
      </c>
      <c r="K1127" s="208">
        <v>108000</v>
      </c>
      <c r="L1127" s="207"/>
    </row>
    <row r="1128" spans="1:12" s="12" customFormat="1" ht="11.25" customHeight="1">
      <c r="A1128" s="204" t="s">
        <v>2135</v>
      </c>
      <c r="B1128" s="204" t="s">
        <v>2136</v>
      </c>
      <c r="C1128" s="204" t="s">
        <v>195</v>
      </c>
      <c r="D1128" s="204" t="s">
        <v>196</v>
      </c>
      <c r="E1128" s="204"/>
      <c r="F1128" s="205">
        <v>2015</v>
      </c>
      <c r="G1128" s="204" t="s">
        <v>18</v>
      </c>
      <c r="H1128" s="204" t="s">
        <v>41</v>
      </c>
      <c r="I1128" s="206" t="s">
        <v>20</v>
      </c>
      <c r="J1128" s="207">
        <v>25000</v>
      </c>
      <c r="K1128" s="208">
        <v>24730</v>
      </c>
      <c r="L1128" s="207">
        <v>24723.332999999999</v>
      </c>
    </row>
    <row r="1129" spans="1:12" s="12" customFormat="1" ht="11.25" customHeight="1">
      <c r="A1129" s="204" t="s">
        <v>2137</v>
      </c>
      <c r="B1129" s="204" t="s">
        <v>2138</v>
      </c>
      <c r="C1129" s="204" t="s">
        <v>195</v>
      </c>
      <c r="D1129" s="204" t="s">
        <v>497</v>
      </c>
      <c r="E1129" s="204" t="s">
        <v>2058</v>
      </c>
      <c r="F1129" s="205">
        <v>2015</v>
      </c>
      <c r="G1129" s="204" t="s">
        <v>18</v>
      </c>
      <c r="H1129" s="204" t="s">
        <v>41</v>
      </c>
      <c r="I1129" s="206" t="s">
        <v>20</v>
      </c>
      <c r="J1129" s="207">
        <v>262646</v>
      </c>
      <c r="K1129" s="208">
        <v>259140</v>
      </c>
      <c r="L1129" s="207">
        <v>252701.88399999999</v>
      </c>
    </row>
    <row r="1130" spans="1:12" s="12" customFormat="1" ht="11.25" customHeight="1">
      <c r="A1130" s="204" t="s">
        <v>2518</v>
      </c>
      <c r="B1130" s="204" t="s">
        <v>2519</v>
      </c>
      <c r="C1130" s="204" t="s">
        <v>195</v>
      </c>
      <c r="D1130" s="204" t="s">
        <v>196</v>
      </c>
      <c r="E1130" s="204" t="s">
        <v>850</v>
      </c>
      <c r="F1130" s="205">
        <v>2015</v>
      </c>
      <c r="G1130" s="204" t="s">
        <v>18</v>
      </c>
      <c r="H1130" s="204" t="s">
        <v>41</v>
      </c>
      <c r="I1130" s="206" t="s">
        <v>20</v>
      </c>
      <c r="J1130" s="207">
        <v>1548</v>
      </c>
      <c r="K1130" s="208">
        <v>10</v>
      </c>
      <c r="L1130" s="207"/>
    </row>
    <row r="1131" spans="1:12" s="12" customFormat="1">
      <c r="A1131" s="204" t="s">
        <v>2139</v>
      </c>
      <c r="B1131" s="204" t="s">
        <v>2140</v>
      </c>
      <c r="C1131" s="204" t="s">
        <v>60</v>
      </c>
      <c r="D1131" s="204" t="s">
        <v>61</v>
      </c>
      <c r="E1131" s="204" t="s">
        <v>962</v>
      </c>
      <c r="F1131" s="205">
        <v>2015</v>
      </c>
      <c r="G1131" s="204" t="s">
        <v>7</v>
      </c>
      <c r="H1131" s="204" t="s">
        <v>334</v>
      </c>
      <c r="I1131" s="206" t="s">
        <v>20</v>
      </c>
      <c r="J1131" s="207">
        <v>52935</v>
      </c>
      <c r="K1131" s="208">
        <v>52935</v>
      </c>
      <c r="L1131" s="207">
        <v>52934</v>
      </c>
    </row>
    <row r="1132" spans="1:12" s="12" customFormat="1" ht="11.25" customHeight="1">
      <c r="A1132" s="204" t="s">
        <v>2522</v>
      </c>
      <c r="B1132" s="204" t="s">
        <v>2523</v>
      </c>
      <c r="C1132" s="204" t="s">
        <v>12</v>
      </c>
      <c r="D1132" s="204" t="s">
        <v>321</v>
      </c>
      <c r="E1132" s="204" t="s">
        <v>1164</v>
      </c>
      <c r="F1132" s="205">
        <v>2015</v>
      </c>
      <c r="G1132" s="204" t="s">
        <v>18</v>
      </c>
      <c r="H1132" s="204" t="s">
        <v>298</v>
      </c>
      <c r="I1132" s="206" t="s">
        <v>20</v>
      </c>
      <c r="J1132" s="207">
        <v>394051</v>
      </c>
      <c r="K1132" s="208">
        <v>394050</v>
      </c>
      <c r="L1132" s="207">
        <v>394049.05800000002</v>
      </c>
    </row>
    <row r="1133" spans="1:12" s="12" customFormat="1" ht="11.25" customHeight="1">
      <c r="A1133" s="204" t="s">
        <v>10977</v>
      </c>
      <c r="B1133" s="204" t="s">
        <v>10978</v>
      </c>
      <c r="C1133" s="204" t="s">
        <v>15</v>
      </c>
      <c r="D1133" s="204"/>
      <c r="E1133" s="204"/>
      <c r="F1133" s="205">
        <v>2015</v>
      </c>
      <c r="G1133" s="204" t="s">
        <v>18</v>
      </c>
      <c r="H1133" s="204" t="s">
        <v>19</v>
      </c>
      <c r="I1133" s="206" t="s">
        <v>35</v>
      </c>
      <c r="J1133" s="207">
        <v>51000</v>
      </c>
      <c r="K1133" s="210"/>
      <c r="L1133" s="207"/>
    </row>
    <row r="1134" spans="1:12" s="12" customFormat="1" ht="11.25" customHeight="1">
      <c r="A1134" s="204" t="s">
        <v>2141</v>
      </c>
      <c r="B1134" s="204" t="s">
        <v>2142</v>
      </c>
      <c r="C1134" s="204" t="s">
        <v>210</v>
      </c>
      <c r="D1134" s="204" t="s">
        <v>211</v>
      </c>
      <c r="E1134" s="204" t="s">
        <v>211</v>
      </c>
      <c r="F1134" s="205">
        <v>2016</v>
      </c>
      <c r="G1134" s="204" t="s">
        <v>7</v>
      </c>
      <c r="H1134" s="204" t="s">
        <v>212</v>
      </c>
      <c r="I1134" s="206" t="s">
        <v>20</v>
      </c>
      <c r="J1134" s="207">
        <v>7376</v>
      </c>
      <c r="K1134" s="208">
        <v>7376</v>
      </c>
      <c r="L1134" s="207">
        <v>7375.0959999999995</v>
      </c>
    </row>
    <row r="1135" spans="1:12" s="12" customFormat="1" ht="11.25" customHeight="1">
      <c r="A1135" s="204" t="s">
        <v>2524</v>
      </c>
      <c r="B1135" s="204" t="s">
        <v>2525</v>
      </c>
      <c r="C1135" s="204" t="s">
        <v>210</v>
      </c>
      <c r="D1135" s="204" t="s">
        <v>211</v>
      </c>
      <c r="E1135" s="204" t="s">
        <v>211</v>
      </c>
      <c r="F1135" s="205">
        <v>2015</v>
      </c>
      <c r="G1135" s="204" t="s">
        <v>7</v>
      </c>
      <c r="H1135" s="204" t="s">
        <v>212</v>
      </c>
      <c r="I1135" s="206" t="s">
        <v>20</v>
      </c>
      <c r="J1135" s="207">
        <v>17738</v>
      </c>
      <c r="K1135" s="208">
        <v>53630</v>
      </c>
      <c r="L1135" s="207">
        <v>15000</v>
      </c>
    </row>
    <row r="1136" spans="1:12" s="12" customFormat="1">
      <c r="A1136" s="204" t="s">
        <v>2526</v>
      </c>
      <c r="B1136" s="204" t="s">
        <v>2527</v>
      </c>
      <c r="C1136" s="204" t="s">
        <v>210</v>
      </c>
      <c r="D1136" s="204" t="s">
        <v>219</v>
      </c>
      <c r="E1136" s="204" t="s">
        <v>471</v>
      </c>
      <c r="F1136" s="205">
        <v>2016</v>
      </c>
      <c r="G1136" s="204" t="s">
        <v>7</v>
      </c>
      <c r="H1136" s="204" t="s">
        <v>212</v>
      </c>
      <c r="I1136" s="206" t="s">
        <v>20</v>
      </c>
      <c r="J1136" s="207">
        <v>233932</v>
      </c>
      <c r="K1136" s="208">
        <v>233932</v>
      </c>
      <c r="L1136" s="207">
        <v>233931.592</v>
      </c>
    </row>
    <row r="1137" spans="1:12" s="12" customFormat="1">
      <c r="A1137" s="204" t="s">
        <v>10979</v>
      </c>
      <c r="B1137" s="204" t="s">
        <v>10980</v>
      </c>
      <c r="C1137" s="204" t="s">
        <v>210</v>
      </c>
      <c r="D1137" s="204" t="s">
        <v>219</v>
      </c>
      <c r="E1137" s="204" t="s">
        <v>352</v>
      </c>
      <c r="F1137" s="205">
        <v>2016</v>
      </c>
      <c r="G1137" s="204" t="s">
        <v>7</v>
      </c>
      <c r="H1137" s="204" t="s">
        <v>212</v>
      </c>
      <c r="I1137" s="206" t="s">
        <v>20</v>
      </c>
      <c r="J1137" s="207">
        <v>28324</v>
      </c>
      <c r="K1137" s="208">
        <v>28324</v>
      </c>
      <c r="L1137" s="207">
        <v>28323.949000000001</v>
      </c>
    </row>
    <row r="1138" spans="1:12" s="12" customFormat="1">
      <c r="A1138" s="204" t="s">
        <v>2528</v>
      </c>
      <c r="B1138" s="204" t="s">
        <v>2529</v>
      </c>
      <c r="C1138" s="204" t="s">
        <v>210</v>
      </c>
      <c r="D1138" s="204" t="s">
        <v>342</v>
      </c>
      <c r="E1138" s="204" t="s">
        <v>342</v>
      </c>
      <c r="F1138" s="205">
        <v>2015</v>
      </c>
      <c r="G1138" s="204" t="s">
        <v>7</v>
      </c>
      <c r="H1138" s="204" t="s">
        <v>212</v>
      </c>
      <c r="I1138" s="206" t="s">
        <v>20</v>
      </c>
      <c r="J1138" s="207">
        <v>1021296</v>
      </c>
      <c r="K1138" s="208">
        <v>911797</v>
      </c>
      <c r="L1138" s="207">
        <v>880662.47</v>
      </c>
    </row>
    <row r="1139" spans="1:12" s="12" customFormat="1">
      <c r="A1139" s="204" t="s">
        <v>2532</v>
      </c>
      <c r="B1139" s="204" t="s">
        <v>2533</v>
      </c>
      <c r="C1139" s="204" t="s">
        <v>127</v>
      </c>
      <c r="D1139" s="204" t="s">
        <v>138</v>
      </c>
      <c r="E1139" s="204"/>
      <c r="F1139" s="205">
        <v>2015</v>
      </c>
      <c r="G1139" s="204" t="s">
        <v>18</v>
      </c>
      <c r="H1139" s="204" t="s">
        <v>41</v>
      </c>
      <c r="I1139" s="206" t="s">
        <v>20</v>
      </c>
      <c r="J1139" s="207">
        <v>248024</v>
      </c>
      <c r="K1139" s="208">
        <v>200000</v>
      </c>
      <c r="L1139" s="207">
        <v>168220</v>
      </c>
    </row>
    <row r="1140" spans="1:12" s="12" customFormat="1" ht="11.25" customHeight="1">
      <c r="A1140" s="204" t="s">
        <v>2149</v>
      </c>
      <c r="B1140" s="204" t="s">
        <v>2150</v>
      </c>
      <c r="C1140" s="204" t="s">
        <v>12</v>
      </c>
      <c r="D1140" s="204" t="s">
        <v>80</v>
      </c>
      <c r="E1140" s="204" t="s">
        <v>165</v>
      </c>
      <c r="F1140" s="205">
        <v>2015</v>
      </c>
      <c r="G1140" s="204" t="s">
        <v>18</v>
      </c>
      <c r="H1140" s="204" t="s">
        <v>41</v>
      </c>
      <c r="I1140" s="206" t="s">
        <v>20</v>
      </c>
      <c r="J1140" s="207">
        <v>369470</v>
      </c>
      <c r="K1140" s="208">
        <v>278010</v>
      </c>
      <c r="L1140" s="207">
        <v>274875.32</v>
      </c>
    </row>
    <row r="1141" spans="1:12" s="12" customFormat="1" ht="11.25" customHeight="1">
      <c r="A1141" s="204" t="s">
        <v>6615</v>
      </c>
      <c r="B1141" s="204" t="s">
        <v>7506</v>
      </c>
      <c r="C1141" s="204" t="s">
        <v>12</v>
      </c>
      <c r="D1141" s="204" t="s">
        <v>80</v>
      </c>
      <c r="E1141" s="204" t="s">
        <v>1597</v>
      </c>
      <c r="F1141" s="205">
        <v>2015</v>
      </c>
      <c r="G1141" s="204" t="s">
        <v>242</v>
      </c>
      <c r="H1141" s="204" t="s">
        <v>243</v>
      </c>
      <c r="I1141" s="206" t="s">
        <v>20</v>
      </c>
      <c r="J1141" s="207">
        <v>1120675</v>
      </c>
      <c r="K1141" s="208">
        <v>1120671</v>
      </c>
      <c r="L1141" s="207">
        <v>1120572</v>
      </c>
    </row>
    <row r="1142" spans="1:12" s="12" customFormat="1" ht="11.25" customHeight="1">
      <c r="A1142" s="204" t="s">
        <v>2151</v>
      </c>
      <c r="B1142" s="204" t="s">
        <v>2152</v>
      </c>
      <c r="C1142" s="204" t="s">
        <v>127</v>
      </c>
      <c r="D1142" s="204" t="s">
        <v>138</v>
      </c>
      <c r="E1142" s="204"/>
      <c r="F1142" s="205">
        <v>2015</v>
      </c>
      <c r="G1142" s="204" t="s">
        <v>18</v>
      </c>
      <c r="H1142" s="204" t="s">
        <v>41</v>
      </c>
      <c r="I1142" s="206" t="s">
        <v>20</v>
      </c>
      <c r="J1142" s="207">
        <v>300000</v>
      </c>
      <c r="K1142" s="208">
        <v>280820</v>
      </c>
      <c r="L1142" s="207">
        <v>280820</v>
      </c>
    </row>
    <row r="1143" spans="1:12" s="12" customFormat="1">
      <c r="A1143" s="204" t="s">
        <v>7507</v>
      </c>
      <c r="B1143" s="204" t="s">
        <v>7508</v>
      </c>
      <c r="C1143" s="204" t="s">
        <v>60</v>
      </c>
      <c r="D1143" s="204" t="s">
        <v>97</v>
      </c>
      <c r="E1143" s="204"/>
      <c r="F1143" s="205">
        <v>2015</v>
      </c>
      <c r="G1143" s="204" t="s">
        <v>18</v>
      </c>
      <c r="H1143" s="204" t="s">
        <v>41</v>
      </c>
      <c r="I1143" s="206" t="s">
        <v>20</v>
      </c>
      <c r="J1143" s="207">
        <v>54393</v>
      </c>
      <c r="K1143" s="210"/>
      <c r="L1143" s="207"/>
    </row>
    <row r="1144" spans="1:12" s="12" customFormat="1" ht="11.25" customHeight="1">
      <c r="A1144" s="204" t="s">
        <v>2153</v>
      </c>
      <c r="B1144" s="204" t="s">
        <v>2154</v>
      </c>
      <c r="C1144" s="204" t="s">
        <v>210</v>
      </c>
      <c r="D1144" s="204"/>
      <c r="E1144" s="204"/>
      <c r="F1144" s="205">
        <v>2016</v>
      </c>
      <c r="G1144" s="204" t="s">
        <v>7</v>
      </c>
      <c r="H1144" s="204" t="s">
        <v>212</v>
      </c>
      <c r="I1144" s="206" t="s">
        <v>20</v>
      </c>
      <c r="J1144" s="207">
        <v>23249</v>
      </c>
      <c r="K1144" s="208">
        <v>21880</v>
      </c>
      <c r="L1144" s="207">
        <v>21880</v>
      </c>
    </row>
    <row r="1145" spans="1:12" s="12" customFormat="1" ht="11.25" customHeight="1">
      <c r="A1145" s="204" t="s">
        <v>2155</v>
      </c>
      <c r="B1145" s="204" t="s">
        <v>2156</v>
      </c>
      <c r="C1145" s="204" t="s">
        <v>127</v>
      </c>
      <c r="D1145" s="204" t="s">
        <v>138</v>
      </c>
      <c r="E1145" s="204" t="s">
        <v>596</v>
      </c>
      <c r="F1145" s="205">
        <v>2015</v>
      </c>
      <c r="G1145" s="204" t="s">
        <v>7</v>
      </c>
      <c r="H1145" s="204" t="s">
        <v>212</v>
      </c>
      <c r="I1145" s="206" t="s">
        <v>20</v>
      </c>
      <c r="J1145" s="207">
        <v>646607</v>
      </c>
      <c r="K1145" s="208">
        <v>646607</v>
      </c>
      <c r="L1145" s="207">
        <v>644405.67299999995</v>
      </c>
    </row>
    <row r="1146" spans="1:12" s="12" customFormat="1">
      <c r="A1146" s="204" t="s">
        <v>3499</v>
      </c>
      <c r="B1146" s="204" t="s">
        <v>3500</v>
      </c>
      <c r="C1146" s="204" t="s">
        <v>195</v>
      </c>
      <c r="D1146" s="204" t="s">
        <v>196</v>
      </c>
      <c r="E1146" s="204" t="s">
        <v>197</v>
      </c>
      <c r="F1146" s="205">
        <v>2016</v>
      </c>
      <c r="G1146" s="204" t="s">
        <v>26</v>
      </c>
      <c r="H1146" s="204" t="s">
        <v>168</v>
      </c>
      <c r="I1146" s="206" t="s">
        <v>20</v>
      </c>
      <c r="J1146" s="207">
        <v>2588675</v>
      </c>
      <c r="K1146" s="207">
        <v>2588675</v>
      </c>
      <c r="L1146" s="207">
        <v>1972303</v>
      </c>
    </row>
    <row r="1147" spans="1:12" s="12" customFormat="1" ht="11.25" customHeight="1">
      <c r="A1147" s="204" t="s">
        <v>10981</v>
      </c>
      <c r="B1147" s="204" t="s">
        <v>10982</v>
      </c>
      <c r="C1147" s="204" t="s">
        <v>32</v>
      </c>
      <c r="D1147" s="204" t="s">
        <v>216</v>
      </c>
      <c r="E1147" s="204" t="s">
        <v>808</v>
      </c>
      <c r="F1147" s="205">
        <v>2015</v>
      </c>
      <c r="G1147" s="204" t="s">
        <v>18</v>
      </c>
      <c r="H1147" s="204" t="s">
        <v>41</v>
      </c>
      <c r="I1147" s="206" t="s">
        <v>20</v>
      </c>
      <c r="J1147" s="207">
        <v>71003</v>
      </c>
      <c r="K1147" s="210"/>
      <c r="L1147" s="207"/>
    </row>
    <row r="1148" spans="1:12" s="12" customFormat="1">
      <c r="A1148" s="204" t="s">
        <v>2158</v>
      </c>
      <c r="B1148" s="204" t="s">
        <v>2159</v>
      </c>
      <c r="C1148" s="204" t="s">
        <v>5</v>
      </c>
      <c r="D1148" s="204"/>
      <c r="E1148" s="204"/>
      <c r="F1148" s="205">
        <v>2015</v>
      </c>
      <c r="G1148" s="204" t="s">
        <v>18</v>
      </c>
      <c r="H1148" s="204" t="s">
        <v>41</v>
      </c>
      <c r="I1148" s="206" t="s">
        <v>20</v>
      </c>
      <c r="J1148" s="207">
        <v>200000</v>
      </c>
      <c r="K1148" s="208">
        <v>162020</v>
      </c>
      <c r="L1148" s="207">
        <v>162011.935</v>
      </c>
    </row>
    <row r="1149" spans="1:12" s="12" customFormat="1" ht="11.25" customHeight="1">
      <c r="A1149" s="204" t="s">
        <v>7509</v>
      </c>
      <c r="B1149" s="204" t="s">
        <v>7510</v>
      </c>
      <c r="C1149" s="204" t="s">
        <v>12</v>
      </c>
      <c r="D1149" s="204" t="s">
        <v>80</v>
      </c>
      <c r="E1149" s="204" t="s">
        <v>337</v>
      </c>
      <c r="F1149" s="205">
        <v>2016</v>
      </c>
      <c r="G1149" s="204" t="s">
        <v>7</v>
      </c>
      <c r="H1149" s="204" t="s">
        <v>212</v>
      </c>
      <c r="I1149" s="206" t="s">
        <v>20</v>
      </c>
      <c r="J1149" s="207">
        <v>98851</v>
      </c>
      <c r="K1149" s="208">
        <v>104520</v>
      </c>
      <c r="L1149" s="207">
        <v>95267.328999999998</v>
      </c>
    </row>
    <row r="1150" spans="1:12" s="12" customFormat="1" ht="11.25" customHeight="1">
      <c r="A1150" s="204" t="s">
        <v>2538</v>
      </c>
      <c r="B1150" s="204" t="s">
        <v>2539</v>
      </c>
      <c r="C1150" s="204" t="s">
        <v>127</v>
      </c>
      <c r="D1150" s="204" t="s">
        <v>177</v>
      </c>
      <c r="E1150" s="204" t="s">
        <v>2157</v>
      </c>
      <c r="F1150" s="205">
        <v>2015</v>
      </c>
      <c r="G1150" s="204" t="s">
        <v>7</v>
      </c>
      <c r="H1150" s="204" t="s">
        <v>212</v>
      </c>
      <c r="I1150" s="206" t="s">
        <v>20</v>
      </c>
      <c r="J1150" s="207">
        <v>221778</v>
      </c>
      <c r="K1150" s="208">
        <v>216252</v>
      </c>
      <c r="L1150" s="207">
        <v>196252</v>
      </c>
    </row>
    <row r="1151" spans="1:12" s="12" customFormat="1" ht="11.25" customHeight="1">
      <c r="A1151" s="204" t="s">
        <v>7511</v>
      </c>
      <c r="B1151" s="204" t="s">
        <v>7512</v>
      </c>
      <c r="C1151" s="204" t="s">
        <v>15</v>
      </c>
      <c r="D1151" s="204" t="s">
        <v>778</v>
      </c>
      <c r="E1151" s="204" t="s">
        <v>779</v>
      </c>
      <c r="F1151" s="205">
        <v>2015</v>
      </c>
      <c r="G1151" s="204" t="s">
        <v>18</v>
      </c>
      <c r="H1151" s="204" t="s">
        <v>41</v>
      </c>
      <c r="I1151" s="206" t="s">
        <v>20</v>
      </c>
      <c r="J1151" s="207">
        <v>400001</v>
      </c>
      <c r="K1151" s="210"/>
      <c r="L1151" s="207"/>
    </row>
    <row r="1152" spans="1:12" s="12" customFormat="1">
      <c r="A1152" s="204" t="s">
        <v>2164</v>
      </c>
      <c r="B1152" s="204" t="s">
        <v>2165</v>
      </c>
      <c r="C1152" s="204" t="s">
        <v>127</v>
      </c>
      <c r="D1152" s="204" t="s">
        <v>138</v>
      </c>
      <c r="E1152" s="204" t="s">
        <v>819</v>
      </c>
      <c r="F1152" s="205">
        <v>2015</v>
      </c>
      <c r="G1152" s="204" t="s">
        <v>7</v>
      </c>
      <c r="H1152" s="204" t="s">
        <v>212</v>
      </c>
      <c r="I1152" s="206" t="s">
        <v>20</v>
      </c>
      <c r="J1152" s="207">
        <v>773802</v>
      </c>
      <c r="K1152" s="208">
        <v>869083</v>
      </c>
      <c r="L1152" s="207">
        <v>859637.45700000005</v>
      </c>
    </row>
    <row r="1153" spans="1:12" s="12" customFormat="1" ht="11.25" customHeight="1">
      <c r="A1153" s="204" t="s">
        <v>2168</v>
      </c>
      <c r="B1153" s="204" t="s">
        <v>2169</v>
      </c>
      <c r="C1153" s="204" t="s">
        <v>145</v>
      </c>
      <c r="D1153" s="204"/>
      <c r="E1153" s="204"/>
      <c r="F1153" s="205">
        <v>2015</v>
      </c>
      <c r="G1153" s="204" t="s">
        <v>18</v>
      </c>
      <c r="H1153" s="204" t="s">
        <v>298</v>
      </c>
      <c r="I1153" s="206" t="s">
        <v>20</v>
      </c>
      <c r="J1153" s="207">
        <v>304907</v>
      </c>
      <c r="K1153" s="208">
        <v>304905</v>
      </c>
      <c r="L1153" s="207">
        <v>304905</v>
      </c>
    </row>
    <row r="1154" spans="1:12" s="12" customFormat="1">
      <c r="A1154" s="204" t="s">
        <v>2170</v>
      </c>
      <c r="B1154" s="204" t="s">
        <v>2171</v>
      </c>
      <c r="C1154" s="204" t="s">
        <v>130</v>
      </c>
      <c r="D1154" s="204" t="s">
        <v>150</v>
      </c>
      <c r="E1154" s="204" t="s">
        <v>181</v>
      </c>
      <c r="F1154" s="205">
        <v>2016</v>
      </c>
      <c r="G1154" s="204" t="s">
        <v>242</v>
      </c>
      <c r="H1154" s="204" t="s">
        <v>243</v>
      </c>
      <c r="I1154" s="206" t="s">
        <v>20</v>
      </c>
      <c r="J1154" s="207">
        <v>40001</v>
      </c>
      <c r="K1154" s="208">
        <v>14325</v>
      </c>
      <c r="L1154" s="207">
        <v>14322.1</v>
      </c>
    </row>
    <row r="1155" spans="1:12" s="12" customFormat="1">
      <c r="A1155" s="204" t="s">
        <v>472</v>
      </c>
      <c r="B1155" s="204" t="s">
        <v>473</v>
      </c>
      <c r="C1155" s="204" t="s">
        <v>130</v>
      </c>
      <c r="D1155" s="204" t="s">
        <v>134</v>
      </c>
      <c r="E1155" s="204" t="s">
        <v>144</v>
      </c>
      <c r="F1155" s="205">
        <v>2015</v>
      </c>
      <c r="G1155" s="204" t="s">
        <v>155</v>
      </c>
      <c r="H1155" s="204" t="s">
        <v>155</v>
      </c>
      <c r="I1155" s="206" t="s">
        <v>20</v>
      </c>
      <c r="J1155" s="207">
        <v>161772</v>
      </c>
      <c r="K1155" s="210"/>
      <c r="L1155" s="207"/>
    </row>
    <row r="1156" spans="1:12" s="12" customFormat="1" ht="11.25" customHeight="1">
      <c r="A1156" s="204" t="s">
        <v>477</v>
      </c>
      <c r="B1156" s="204" t="s">
        <v>478</v>
      </c>
      <c r="C1156" s="204" t="s">
        <v>15</v>
      </c>
      <c r="D1156" s="204"/>
      <c r="E1156" s="204"/>
      <c r="F1156" s="205">
        <v>2016</v>
      </c>
      <c r="G1156" s="204" t="s">
        <v>30</v>
      </c>
      <c r="H1156" s="204" t="s">
        <v>225</v>
      </c>
      <c r="I1156" s="206" t="s">
        <v>20</v>
      </c>
      <c r="J1156" s="207">
        <v>283281</v>
      </c>
      <c r="K1156" s="208">
        <v>283281</v>
      </c>
      <c r="L1156" s="207">
        <v>282619</v>
      </c>
    </row>
    <row r="1157" spans="1:12" s="12" customFormat="1" ht="11.25" customHeight="1">
      <c r="A1157" s="204" t="s">
        <v>2542</v>
      </c>
      <c r="B1157" s="204" t="s">
        <v>2543</v>
      </c>
      <c r="C1157" s="204" t="s">
        <v>210</v>
      </c>
      <c r="D1157" s="204" t="s">
        <v>219</v>
      </c>
      <c r="E1157" s="204" t="s">
        <v>219</v>
      </c>
      <c r="F1157" s="205">
        <v>2016</v>
      </c>
      <c r="G1157" s="204" t="s">
        <v>7</v>
      </c>
      <c r="H1157" s="204" t="s">
        <v>212</v>
      </c>
      <c r="I1157" s="206" t="s">
        <v>20</v>
      </c>
      <c r="J1157" s="207">
        <v>1</v>
      </c>
      <c r="K1157" s="208">
        <v>90446</v>
      </c>
      <c r="L1157" s="207"/>
    </row>
    <row r="1158" spans="1:12" s="12" customFormat="1" ht="11.25" customHeight="1">
      <c r="A1158" s="204" t="s">
        <v>2176</v>
      </c>
      <c r="B1158" s="204" t="s">
        <v>2177</v>
      </c>
      <c r="C1158" s="204" t="s">
        <v>60</v>
      </c>
      <c r="D1158" s="204" t="s">
        <v>97</v>
      </c>
      <c r="E1158" s="204" t="s">
        <v>419</v>
      </c>
      <c r="F1158" s="205">
        <v>2016</v>
      </c>
      <c r="G1158" s="204" t="s">
        <v>26</v>
      </c>
      <c r="H1158" s="204" t="s">
        <v>109</v>
      </c>
      <c r="I1158" s="206" t="s">
        <v>20</v>
      </c>
      <c r="J1158" s="207">
        <v>6001</v>
      </c>
      <c r="K1158" s="208">
        <v>23761</v>
      </c>
      <c r="L1158" s="207"/>
    </row>
    <row r="1159" spans="1:12" s="12" customFormat="1" ht="11.25" customHeight="1">
      <c r="A1159" s="204" t="s">
        <v>2182</v>
      </c>
      <c r="B1159" s="204" t="s">
        <v>2183</v>
      </c>
      <c r="C1159" s="204" t="s">
        <v>60</v>
      </c>
      <c r="D1159" s="204" t="s">
        <v>97</v>
      </c>
      <c r="E1159" s="204" t="s">
        <v>228</v>
      </c>
      <c r="F1159" s="205">
        <v>2016</v>
      </c>
      <c r="G1159" s="204" t="s">
        <v>120</v>
      </c>
      <c r="H1159" s="204" t="s">
        <v>121</v>
      </c>
      <c r="I1159" s="206" t="s">
        <v>20</v>
      </c>
      <c r="J1159" s="207">
        <v>35911</v>
      </c>
      <c r="K1159" s="208">
        <v>28571</v>
      </c>
      <c r="L1159" s="207">
        <v>28569.427</v>
      </c>
    </row>
    <row r="1160" spans="1:12" s="12" customFormat="1" ht="11.25" customHeight="1">
      <c r="A1160" s="204" t="s">
        <v>2184</v>
      </c>
      <c r="B1160" s="204" t="s">
        <v>2185</v>
      </c>
      <c r="C1160" s="204" t="s">
        <v>60</v>
      </c>
      <c r="D1160" s="204" t="s">
        <v>97</v>
      </c>
      <c r="E1160" s="204" t="s">
        <v>228</v>
      </c>
      <c r="F1160" s="205">
        <v>2015</v>
      </c>
      <c r="G1160" s="204" t="s">
        <v>120</v>
      </c>
      <c r="H1160" s="204" t="s">
        <v>121</v>
      </c>
      <c r="I1160" s="206" t="s">
        <v>20</v>
      </c>
      <c r="J1160" s="207">
        <v>433683</v>
      </c>
      <c r="K1160" s="208">
        <v>432005</v>
      </c>
      <c r="L1160" s="207">
        <v>432004</v>
      </c>
    </row>
    <row r="1161" spans="1:12" s="12" customFormat="1">
      <c r="A1161" s="204" t="s">
        <v>2188</v>
      </c>
      <c r="B1161" s="204" t="s">
        <v>2189</v>
      </c>
      <c r="C1161" s="204" t="s">
        <v>15</v>
      </c>
      <c r="D1161" s="204" t="s">
        <v>42</v>
      </c>
      <c r="E1161" s="204" t="s">
        <v>1813</v>
      </c>
      <c r="F1161" s="205">
        <v>2015</v>
      </c>
      <c r="G1161" s="204" t="s">
        <v>7</v>
      </c>
      <c r="H1161" s="204" t="s">
        <v>212</v>
      </c>
      <c r="I1161" s="206" t="s">
        <v>20</v>
      </c>
      <c r="J1161" s="207">
        <v>574964</v>
      </c>
      <c r="K1161" s="208">
        <v>513845</v>
      </c>
      <c r="L1161" s="207">
        <v>505771.39799999999</v>
      </c>
    </row>
    <row r="1162" spans="1:12" s="12" customFormat="1" ht="11.25" customHeight="1">
      <c r="A1162" s="204" t="s">
        <v>2190</v>
      </c>
      <c r="B1162" s="204" t="s">
        <v>2191</v>
      </c>
      <c r="C1162" s="204" t="s">
        <v>15</v>
      </c>
      <c r="D1162" s="204" t="s">
        <v>42</v>
      </c>
      <c r="E1162" s="204"/>
      <c r="F1162" s="205">
        <v>2015</v>
      </c>
      <c r="G1162" s="204" t="s">
        <v>18</v>
      </c>
      <c r="H1162" s="204" t="s">
        <v>19</v>
      </c>
      <c r="I1162" s="206" t="s">
        <v>20</v>
      </c>
      <c r="J1162" s="207">
        <v>98169</v>
      </c>
      <c r="K1162" s="208">
        <v>73000</v>
      </c>
      <c r="L1162" s="207">
        <v>62416.654999999999</v>
      </c>
    </row>
    <row r="1163" spans="1:12" s="12" customFormat="1" ht="11.25" customHeight="1">
      <c r="A1163" s="204" t="s">
        <v>2192</v>
      </c>
      <c r="B1163" s="204" t="s">
        <v>2193</v>
      </c>
      <c r="C1163" s="204" t="s">
        <v>195</v>
      </c>
      <c r="D1163" s="204" t="s">
        <v>196</v>
      </c>
      <c r="E1163" s="204" t="s">
        <v>669</v>
      </c>
      <c r="F1163" s="205">
        <v>2015</v>
      </c>
      <c r="G1163" s="204" t="s">
        <v>155</v>
      </c>
      <c r="H1163" s="204" t="s">
        <v>155</v>
      </c>
      <c r="I1163" s="206" t="s">
        <v>20</v>
      </c>
      <c r="J1163" s="207">
        <v>34124</v>
      </c>
      <c r="K1163" s="208">
        <v>35625</v>
      </c>
      <c r="L1163" s="207">
        <v>9517.0110000000004</v>
      </c>
    </row>
    <row r="1164" spans="1:12" s="12" customFormat="1" ht="11.25" customHeight="1">
      <c r="A1164" s="204" t="s">
        <v>2557</v>
      </c>
      <c r="B1164" s="204" t="s">
        <v>2558</v>
      </c>
      <c r="C1164" s="204" t="s">
        <v>60</v>
      </c>
      <c r="D1164" s="204" t="s">
        <v>97</v>
      </c>
      <c r="E1164" s="204" t="s">
        <v>614</v>
      </c>
      <c r="F1164" s="205">
        <v>2015</v>
      </c>
      <c r="G1164" s="204" t="s">
        <v>7</v>
      </c>
      <c r="H1164" s="204" t="s">
        <v>212</v>
      </c>
      <c r="I1164" s="206" t="s">
        <v>20</v>
      </c>
      <c r="J1164" s="207">
        <v>685360</v>
      </c>
      <c r="K1164" s="208">
        <v>722906</v>
      </c>
      <c r="L1164" s="207">
        <v>722905.42</v>
      </c>
    </row>
    <row r="1165" spans="1:12" s="12" customFormat="1">
      <c r="A1165" s="204" t="s">
        <v>2196</v>
      </c>
      <c r="B1165" s="204" t="s">
        <v>2197</v>
      </c>
      <c r="C1165" s="204" t="s">
        <v>5</v>
      </c>
      <c r="D1165" s="204"/>
      <c r="E1165" s="204"/>
      <c r="F1165" s="205">
        <v>2016</v>
      </c>
      <c r="G1165" s="204" t="s">
        <v>120</v>
      </c>
      <c r="H1165" s="204" t="s">
        <v>171</v>
      </c>
      <c r="I1165" s="206" t="s">
        <v>20</v>
      </c>
      <c r="J1165" s="207">
        <v>5381425</v>
      </c>
      <c r="K1165" s="208">
        <v>5618199</v>
      </c>
      <c r="L1165" s="207">
        <v>5618179</v>
      </c>
    </row>
    <row r="1166" spans="1:12" s="12" customFormat="1" ht="11.25" customHeight="1">
      <c r="A1166" s="204" t="s">
        <v>2560</v>
      </c>
      <c r="B1166" s="204" t="s">
        <v>2561</v>
      </c>
      <c r="C1166" s="204" t="s">
        <v>5</v>
      </c>
      <c r="D1166" s="204"/>
      <c r="E1166" s="204"/>
      <c r="F1166" s="205">
        <v>2015</v>
      </c>
      <c r="G1166" s="204" t="s">
        <v>18</v>
      </c>
      <c r="H1166" s="204" t="s">
        <v>41</v>
      </c>
      <c r="I1166" s="206" t="s">
        <v>20</v>
      </c>
      <c r="J1166" s="207">
        <v>43676</v>
      </c>
      <c r="K1166" s="210"/>
      <c r="L1166" s="207"/>
    </row>
    <row r="1167" spans="1:12" s="12" customFormat="1" ht="11.25" customHeight="1">
      <c r="A1167" s="204" t="s">
        <v>2564</v>
      </c>
      <c r="B1167" s="204" t="s">
        <v>2565</v>
      </c>
      <c r="C1167" s="204" t="s">
        <v>15</v>
      </c>
      <c r="D1167" s="204" t="s">
        <v>42</v>
      </c>
      <c r="E1167" s="204" t="s">
        <v>568</v>
      </c>
      <c r="F1167" s="205">
        <v>2015</v>
      </c>
      <c r="G1167" s="204" t="s">
        <v>7</v>
      </c>
      <c r="H1167" s="204" t="s">
        <v>212</v>
      </c>
      <c r="I1167" s="206" t="s">
        <v>20</v>
      </c>
      <c r="J1167" s="207">
        <v>452812</v>
      </c>
      <c r="K1167" s="208">
        <v>386834</v>
      </c>
      <c r="L1167" s="207">
        <v>368064.76899999997</v>
      </c>
    </row>
    <row r="1168" spans="1:12" s="12" customFormat="1" ht="11.25" customHeight="1">
      <c r="A1168" s="204" t="s">
        <v>2200</v>
      </c>
      <c r="B1168" s="204" t="s">
        <v>2201</v>
      </c>
      <c r="C1168" s="204" t="s">
        <v>145</v>
      </c>
      <c r="D1168" s="204" t="s">
        <v>233</v>
      </c>
      <c r="E1168" s="204" t="s">
        <v>234</v>
      </c>
      <c r="F1168" s="205">
        <v>2016</v>
      </c>
      <c r="G1168" s="204" t="s">
        <v>26</v>
      </c>
      <c r="H1168" s="204" t="s">
        <v>168</v>
      </c>
      <c r="I1168" s="206" t="s">
        <v>20</v>
      </c>
      <c r="J1168" s="207">
        <v>15308</v>
      </c>
      <c r="K1168" s="210"/>
      <c r="L1168" s="207"/>
    </row>
    <row r="1169" spans="1:12" s="12" customFormat="1" ht="11.25" customHeight="1">
      <c r="A1169" s="204" t="s">
        <v>479</v>
      </c>
      <c r="B1169" s="204" t="s">
        <v>480</v>
      </c>
      <c r="C1169" s="204" t="s">
        <v>12</v>
      </c>
      <c r="D1169" s="204" t="s">
        <v>80</v>
      </c>
      <c r="E1169" s="204" t="s">
        <v>337</v>
      </c>
      <c r="F1169" s="205">
        <v>2015</v>
      </c>
      <c r="G1169" s="204" t="s">
        <v>26</v>
      </c>
      <c r="H1169" s="204" t="s">
        <v>168</v>
      </c>
      <c r="I1169" s="206" t="s">
        <v>20</v>
      </c>
      <c r="J1169" s="207">
        <v>804208</v>
      </c>
      <c r="K1169" s="208">
        <v>706714</v>
      </c>
      <c r="L1169" s="207">
        <v>706460.25899999996</v>
      </c>
    </row>
    <row r="1170" spans="1:12" s="12" customFormat="1">
      <c r="A1170" s="204" t="s">
        <v>6616</v>
      </c>
      <c r="B1170" s="204" t="s">
        <v>6617</v>
      </c>
      <c r="C1170" s="204" t="s">
        <v>102</v>
      </c>
      <c r="D1170" s="204" t="s">
        <v>286</v>
      </c>
      <c r="E1170" s="204" t="s">
        <v>286</v>
      </c>
      <c r="F1170" s="205">
        <v>2015</v>
      </c>
      <c r="G1170" s="204" t="s">
        <v>18</v>
      </c>
      <c r="H1170" s="204" t="s">
        <v>41</v>
      </c>
      <c r="I1170" s="206" t="s">
        <v>20</v>
      </c>
      <c r="J1170" s="207">
        <v>3453011</v>
      </c>
      <c r="K1170" s="208">
        <v>2497580</v>
      </c>
      <c r="L1170" s="207">
        <v>2331550.659</v>
      </c>
    </row>
    <row r="1171" spans="1:12" s="12" customFormat="1" ht="11.25" customHeight="1">
      <c r="A1171" s="204" t="s">
        <v>2202</v>
      </c>
      <c r="B1171" s="204" t="s">
        <v>2203</v>
      </c>
      <c r="C1171" s="204" t="s">
        <v>127</v>
      </c>
      <c r="D1171" s="204" t="s">
        <v>177</v>
      </c>
      <c r="E1171" s="204" t="s">
        <v>617</v>
      </c>
      <c r="F1171" s="205">
        <v>2015</v>
      </c>
      <c r="G1171" s="204" t="s">
        <v>18</v>
      </c>
      <c r="H1171" s="204" t="s">
        <v>41</v>
      </c>
      <c r="I1171" s="206" t="s">
        <v>20</v>
      </c>
      <c r="J1171" s="207">
        <v>667326</v>
      </c>
      <c r="K1171" s="208">
        <v>215500</v>
      </c>
      <c r="L1171" s="207">
        <v>210448.98300000001</v>
      </c>
    </row>
    <row r="1172" spans="1:12" s="12" customFormat="1" ht="11.25" customHeight="1">
      <c r="A1172" s="204" t="s">
        <v>2204</v>
      </c>
      <c r="B1172" s="204" t="s">
        <v>2205</v>
      </c>
      <c r="C1172" s="204" t="s">
        <v>78</v>
      </c>
      <c r="D1172" s="204" t="s">
        <v>79</v>
      </c>
      <c r="E1172" s="204" t="s">
        <v>79</v>
      </c>
      <c r="F1172" s="205">
        <v>2015</v>
      </c>
      <c r="G1172" s="204" t="s">
        <v>18</v>
      </c>
      <c r="H1172" s="204" t="s">
        <v>19</v>
      </c>
      <c r="I1172" s="206" t="s">
        <v>20</v>
      </c>
      <c r="J1172" s="207">
        <v>1201289</v>
      </c>
      <c r="K1172" s="208">
        <v>653571</v>
      </c>
      <c r="L1172" s="207">
        <v>340000</v>
      </c>
    </row>
    <row r="1173" spans="1:12" s="12" customFormat="1" ht="11.25" customHeight="1">
      <c r="A1173" s="204" t="s">
        <v>2570</v>
      </c>
      <c r="B1173" s="204" t="s">
        <v>2571</v>
      </c>
      <c r="C1173" s="204" t="s">
        <v>12</v>
      </c>
      <c r="D1173" s="204" t="s">
        <v>80</v>
      </c>
      <c r="E1173" s="204" t="s">
        <v>1597</v>
      </c>
      <c r="F1173" s="205">
        <v>2015</v>
      </c>
      <c r="G1173" s="204" t="s">
        <v>7</v>
      </c>
      <c r="H1173" s="204" t="s">
        <v>212</v>
      </c>
      <c r="I1173" s="206" t="s">
        <v>20</v>
      </c>
      <c r="J1173" s="207">
        <v>460248</v>
      </c>
      <c r="K1173" s="208">
        <v>21298</v>
      </c>
      <c r="L1173" s="207">
        <v>21298</v>
      </c>
    </row>
    <row r="1174" spans="1:12" s="12" customFormat="1" ht="11.25" customHeight="1">
      <c r="A1174" s="204" t="s">
        <v>2572</v>
      </c>
      <c r="B1174" s="204" t="s">
        <v>2573</v>
      </c>
      <c r="C1174" s="204" t="s">
        <v>130</v>
      </c>
      <c r="D1174" s="204" t="s">
        <v>134</v>
      </c>
      <c r="E1174" s="204" t="s">
        <v>135</v>
      </c>
      <c r="F1174" s="205">
        <v>2016</v>
      </c>
      <c r="G1174" s="204" t="s">
        <v>155</v>
      </c>
      <c r="H1174" s="204" t="s">
        <v>155</v>
      </c>
      <c r="I1174" s="206" t="s">
        <v>20</v>
      </c>
      <c r="J1174" s="207">
        <v>696089</v>
      </c>
      <c r="K1174" s="210"/>
      <c r="L1174" s="207"/>
    </row>
    <row r="1175" spans="1:12" s="12" customFormat="1" ht="11.25" customHeight="1">
      <c r="A1175" s="204" t="s">
        <v>2208</v>
      </c>
      <c r="B1175" s="204" t="s">
        <v>2209</v>
      </c>
      <c r="C1175" s="204" t="s">
        <v>130</v>
      </c>
      <c r="D1175" s="204" t="s">
        <v>134</v>
      </c>
      <c r="E1175" s="204" t="s">
        <v>135</v>
      </c>
      <c r="F1175" s="205">
        <v>2016</v>
      </c>
      <c r="G1175" s="204" t="s">
        <v>7</v>
      </c>
      <c r="H1175" s="204" t="s">
        <v>14</v>
      </c>
      <c r="I1175" s="206" t="s">
        <v>20</v>
      </c>
      <c r="J1175" s="207">
        <v>1434</v>
      </c>
      <c r="K1175" s="208">
        <v>1012</v>
      </c>
      <c r="L1175" s="207">
        <v>1011.024</v>
      </c>
    </row>
    <row r="1176" spans="1:12" s="12" customFormat="1">
      <c r="A1176" s="204" t="s">
        <v>10234</v>
      </c>
      <c r="B1176" s="204" t="s">
        <v>10235</v>
      </c>
      <c r="C1176" s="204" t="s">
        <v>12</v>
      </c>
      <c r="D1176" s="204" t="s">
        <v>360</v>
      </c>
      <c r="E1176" s="204" t="s">
        <v>645</v>
      </c>
      <c r="F1176" s="205">
        <v>2015</v>
      </c>
      <c r="G1176" s="204" t="s">
        <v>7</v>
      </c>
      <c r="H1176" s="204" t="s">
        <v>212</v>
      </c>
      <c r="I1176" s="206" t="s">
        <v>20</v>
      </c>
      <c r="J1176" s="207">
        <v>356180</v>
      </c>
      <c r="K1176" s="208">
        <v>210822</v>
      </c>
      <c r="L1176" s="207">
        <v>210821.299</v>
      </c>
    </row>
    <row r="1177" spans="1:12" s="12" customFormat="1">
      <c r="A1177" s="204" t="s">
        <v>3524</v>
      </c>
      <c r="B1177" s="204" t="s">
        <v>3525</v>
      </c>
      <c r="C1177" s="204" t="s">
        <v>12</v>
      </c>
      <c r="D1177" s="204" t="s">
        <v>360</v>
      </c>
      <c r="E1177" s="204" t="s">
        <v>1190</v>
      </c>
      <c r="F1177" s="205">
        <v>2016</v>
      </c>
      <c r="G1177" s="204" t="s">
        <v>7</v>
      </c>
      <c r="H1177" s="204" t="s">
        <v>212</v>
      </c>
      <c r="I1177" s="206" t="s">
        <v>20</v>
      </c>
      <c r="J1177" s="207">
        <v>220943</v>
      </c>
      <c r="K1177" s="208">
        <v>121642</v>
      </c>
      <c r="L1177" s="207">
        <v>121641.876</v>
      </c>
    </row>
    <row r="1178" spans="1:12" s="12" customFormat="1" ht="11.25" customHeight="1">
      <c r="A1178" s="204" t="s">
        <v>7513</v>
      </c>
      <c r="B1178" s="204" t="s">
        <v>10983</v>
      </c>
      <c r="C1178" s="204" t="s">
        <v>15</v>
      </c>
      <c r="D1178" s="204"/>
      <c r="E1178" s="204"/>
      <c r="F1178" s="205">
        <v>2015</v>
      </c>
      <c r="G1178" s="204" t="s">
        <v>185</v>
      </c>
      <c r="H1178" s="204" t="s">
        <v>271</v>
      </c>
      <c r="I1178" s="206" t="s">
        <v>20</v>
      </c>
      <c r="J1178" s="207">
        <v>521718</v>
      </c>
      <c r="K1178" s="210"/>
      <c r="L1178" s="207"/>
    </row>
    <row r="1179" spans="1:12" s="12" customFormat="1">
      <c r="A1179" s="204" t="s">
        <v>2210</v>
      </c>
      <c r="B1179" s="204" t="s">
        <v>2211</v>
      </c>
      <c r="C1179" s="204" t="s">
        <v>414</v>
      </c>
      <c r="D1179" s="204"/>
      <c r="E1179" s="204"/>
      <c r="F1179" s="205">
        <v>2015</v>
      </c>
      <c r="G1179" s="204" t="s">
        <v>185</v>
      </c>
      <c r="H1179" s="204" t="s">
        <v>344</v>
      </c>
      <c r="I1179" s="206" t="s">
        <v>20</v>
      </c>
      <c r="J1179" s="207">
        <v>9387426</v>
      </c>
      <c r="K1179" s="208">
        <v>9714051</v>
      </c>
      <c r="L1179" s="207">
        <v>9713605.2949999999</v>
      </c>
    </row>
    <row r="1180" spans="1:12" s="12" customFormat="1" ht="11.25" customHeight="1">
      <c r="A1180" s="204" t="s">
        <v>2576</v>
      </c>
      <c r="B1180" s="204" t="s">
        <v>2577</v>
      </c>
      <c r="C1180" s="204" t="s">
        <v>5</v>
      </c>
      <c r="D1180" s="204" t="s">
        <v>184</v>
      </c>
      <c r="E1180" s="204" t="s">
        <v>2578</v>
      </c>
      <c r="F1180" s="205">
        <v>2015</v>
      </c>
      <c r="G1180" s="204" t="s">
        <v>7</v>
      </c>
      <c r="H1180" s="204" t="s">
        <v>212</v>
      </c>
      <c r="I1180" s="206" t="s">
        <v>240</v>
      </c>
      <c r="J1180" s="207">
        <v>18439</v>
      </c>
      <c r="K1180" s="208">
        <v>19169</v>
      </c>
      <c r="L1180" s="207"/>
    </row>
    <row r="1181" spans="1:12" s="12" customFormat="1" ht="11.25" customHeight="1">
      <c r="A1181" s="204" t="s">
        <v>2585</v>
      </c>
      <c r="B1181" s="204" t="s">
        <v>2586</v>
      </c>
      <c r="C1181" s="204" t="s">
        <v>15</v>
      </c>
      <c r="D1181" s="204" t="s">
        <v>42</v>
      </c>
      <c r="E1181" s="204" t="s">
        <v>1590</v>
      </c>
      <c r="F1181" s="205">
        <v>2016</v>
      </c>
      <c r="G1181" s="204" t="s">
        <v>185</v>
      </c>
      <c r="H1181" s="204" t="s">
        <v>186</v>
      </c>
      <c r="I1181" s="206" t="s">
        <v>20</v>
      </c>
      <c r="J1181" s="207">
        <v>12540</v>
      </c>
      <c r="K1181" s="208">
        <v>12000</v>
      </c>
      <c r="L1181" s="207">
        <v>12000</v>
      </c>
    </row>
    <row r="1182" spans="1:12" s="12" customFormat="1" ht="11.25" customHeight="1">
      <c r="A1182" s="204" t="s">
        <v>2214</v>
      </c>
      <c r="B1182" s="204" t="s">
        <v>2215</v>
      </c>
      <c r="C1182" s="204" t="s">
        <v>130</v>
      </c>
      <c r="D1182" s="204" t="s">
        <v>134</v>
      </c>
      <c r="E1182" s="204" t="s">
        <v>729</v>
      </c>
      <c r="F1182" s="205">
        <v>2016</v>
      </c>
      <c r="G1182" s="204" t="s">
        <v>48</v>
      </c>
      <c r="H1182" s="204" t="s">
        <v>569</v>
      </c>
      <c r="I1182" s="206" t="s">
        <v>20</v>
      </c>
      <c r="J1182" s="207">
        <v>74403</v>
      </c>
      <c r="K1182" s="208">
        <v>102096</v>
      </c>
      <c r="L1182" s="207">
        <v>30279.55</v>
      </c>
    </row>
    <row r="1183" spans="1:12" s="12" customFormat="1">
      <c r="A1183" s="204" t="s">
        <v>2216</v>
      </c>
      <c r="B1183" s="204" t="s">
        <v>2217</v>
      </c>
      <c r="C1183" s="204" t="s">
        <v>130</v>
      </c>
      <c r="D1183" s="204" t="s">
        <v>134</v>
      </c>
      <c r="E1183" s="204" t="s">
        <v>729</v>
      </c>
      <c r="F1183" s="205">
        <v>2016</v>
      </c>
      <c r="G1183" s="204" t="s">
        <v>30</v>
      </c>
      <c r="H1183" s="204" t="s">
        <v>225</v>
      </c>
      <c r="I1183" s="206" t="s">
        <v>20</v>
      </c>
      <c r="J1183" s="207">
        <v>788100</v>
      </c>
      <c r="K1183" s="208">
        <v>677747</v>
      </c>
      <c r="L1183" s="207">
        <v>677745.99399999995</v>
      </c>
    </row>
    <row r="1184" spans="1:12" s="12" customFormat="1" ht="11.25" customHeight="1">
      <c r="A1184" s="204" t="s">
        <v>2218</v>
      </c>
      <c r="B1184" s="204" t="s">
        <v>2219</v>
      </c>
      <c r="C1184" s="204" t="s">
        <v>130</v>
      </c>
      <c r="D1184" s="204" t="s">
        <v>134</v>
      </c>
      <c r="E1184" s="204" t="s">
        <v>729</v>
      </c>
      <c r="F1184" s="205">
        <v>2016</v>
      </c>
      <c r="G1184" s="204" t="s">
        <v>7</v>
      </c>
      <c r="H1184" s="204" t="s">
        <v>212</v>
      </c>
      <c r="I1184" s="206" t="s">
        <v>20</v>
      </c>
      <c r="J1184" s="207">
        <v>10000</v>
      </c>
      <c r="K1184" s="210"/>
      <c r="L1184" s="207"/>
    </row>
    <row r="1185" spans="1:12" s="12" customFormat="1">
      <c r="A1185" s="204" t="s">
        <v>2220</v>
      </c>
      <c r="B1185" s="204" t="s">
        <v>2221</v>
      </c>
      <c r="C1185" s="204" t="s">
        <v>210</v>
      </c>
      <c r="D1185" s="204" t="s">
        <v>219</v>
      </c>
      <c r="E1185" s="204" t="s">
        <v>352</v>
      </c>
      <c r="F1185" s="205">
        <v>2015</v>
      </c>
      <c r="G1185" s="204" t="s">
        <v>7</v>
      </c>
      <c r="H1185" s="204" t="s">
        <v>485</v>
      </c>
      <c r="I1185" s="206" t="s">
        <v>20</v>
      </c>
      <c r="J1185" s="207">
        <v>511962</v>
      </c>
      <c r="K1185" s="208">
        <v>379023</v>
      </c>
      <c r="L1185" s="207">
        <v>268248</v>
      </c>
    </row>
    <row r="1186" spans="1:12" s="12" customFormat="1" ht="11.25" customHeight="1">
      <c r="A1186" s="204" t="s">
        <v>6337</v>
      </c>
      <c r="B1186" s="204" t="s">
        <v>6338</v>
      </c>
      <c r="C1186" s="204" t="s">
        <v>210</v>
      </c>
      <c r="D1186" s="204" t="s">
        <v>219</v>
      </c>
      <c r="E1186" s="204" t="s">
        <v>352</v>
      </c>
      <c r="F1186" s="205">
        <v>2015</v>
      </c>
      <c r="G1186" s="204" t="s">
        <v>7</v>
      </c>
      <c r="H1186" s="204" t="s">
        <v>485</v>
      </c>
      <c r="I1186" s="206" t="s">
        <v>20</v>
      </c>
      <c r="J1186" s="207">
        <v>2501808</v>
      </c>
      <c r="K1186" s="208">
        <v>2501808</v>
      </c>
      <c r="L1186" s="207">
        <v>2501568</v>
      </c>
    </row>
    <row r="1187" spans="1:12" s="12" customFormat="1" ht="11.25" customHeight="1">
      <c r="A1187" s="204" t="s">
        <v>2222</v>
      </c>
      <c r="B1187" s="204" t="s">
        <v>2223</v>
      </c>
      <c r="C1187" s="204" t="s">
        <v>23</v>
      </c>
      <c r="D1187" s="204" t="s">
        <v>24</v>
      </c>
      <c r="E1187" s="204" t="s">
        <v>25</v>
      </c>
      <c r="F1187" s="205">
        <v>2015</v>
      </c>
      <c r="G1187" s="204" t="s">
        <v>18</v>
      </c>
      <c r="H1187" s="204" t="s">
        <v>19</v>
      </c>
      <c r="I1187" s="206" t="s">
        <v>20</v>
      </c>
      <c r="J1187" s="207">
        <v>3095524</v>
      </c>
      <c r="K1187" s="208">
        <v>3695524</v>
      </c>
      <c r="L1187" s="207">
        <v>2775435.6</v>
      </c>
    </row>
    <row r="1188" spans="1:12" s="12" customFormat="1">
      <c r="A1188" s="204" t="s">
        <v>9915</v>
      </c>
      <c r="B1188" s="204" t="s">
        <v>9916</v>
      </c>
      <c r="C1188" s="204" t="s">
        <v>60</v>
      </c>
      <c r="D1188" s="204" t="s">
        <v>97</v>
      </c>
      <c r="E1188" s="204" t="s">
        <v>393</v>
      </c>
      <c r="F1188" s="205">
        <v>2015</v>
      </c>
      <c r="G1188" s="204" t="s">
        <v>18</v>
      </c>
      <c r="H1188" s="204" t="s">
        <v>19</v>
      </c>
      <c r="I1188" s="206" t="s">
        <v>20</v>
      </c>
      <c r="J1188" s="207">
        <v>549316</v>
      </c>
      <c r="K1188" s="208">
        <v>427656</v>
      </c>
      <c r="L1188" s="207">
        <v>427656</v>
      </c>
    </row>
    <row r="1189" spans="1:12" s="12" customFormat="1" ht="11.25" customHeight="1">
      <c r="A1189" s="204" t="s">
        <v>2224</v>
      </c>
      <c r="B1189" s="204" t="s">
        <v>2225</v>
      </c>
      <c r="C1189" s="204" t="s">
        <v>127</v>
      </c>
      <c r="D1189" s="204" t="s">
        <v>138</v>
      </c>
      <c r="E1189" s="204" t="s">
        <v>138</v>
      </c>
      <c r="F1189" s="205">
        <v>2015</v>
      </c>
      <c r="G1189" s="204" t="s">
        <v>18</v>
      </c>
      <c r="H1189" s="204" t="s">
        <v>19</v>
      </c>
      <c r="I1189" s="206" t="s">
        <v>20</v>
      </c>
      <c r="J1189" s="207">
        <v>2029697</v>
      </c>
      <c r="K1189" s="210"/>
      <c r="L1189" s="207"/>
    </row>
    <row r="1190" spans="1:12" s="12" customFormat="1" ht="11.25" customHeight="1">
      <c r="A1190" s="204" t="s">
        <v>2595</v>
      </c>
      <c r="B1190" s="204" t="s">
        <v>2596</v>
      </c>
      <c r="C1190" s="204" t="s">
        <v>15</v>
      </c>
      <c r="D1190" s="204" t="s">
        <v>1004</v>
      </c>
      <c r="E1190" s="204" t="s">
        <v>1005</v>
      </c>
      <c r="F1190" s="205">
        <v>2016</v>
      </c>
      <c r="G1190" s="204" t="s">
        <v>30</v>
      </c>
      <c r="H1190" s="204" t="s">
        <v>225</v>
      </c>
      <c r="I1190" s="206" t="s">
        <v>35</v>
      </c>
      <c r="J1190" s="207">
        <v>196328</v>
      </c>
      <c r="K1190" s="210"/>
      <c r="L1190" s="207"/>
    </row>
    <row r="1191" spans="1:12" s="12" customFormat="1" ht="11.25" customHeight="1">
      <c r="A1191" s="204" t="s">
        <v>2226</v>
      </c>
      <c r="B1191" s="204" t="s">
        <v>2227</v>
      </c>
      <c r="C1191" s="204" t="s">
        <v>15</v>
      </c>
      <c r="D1191" s="204" t="s">
        <v>1004</v>
      </c>
      <c r="E1191" s="204" t="s">
        <v>1390</v>
      </c>
      <c r="F1191" s="205">
        <v>2016</v>
      </c>
      <c r="G1191" s="204" t="s">
        <v>26</v>
      </c>
      <c r="H1191" s="204" t="s">
        <v>1159</v>
      </c>
      <c r="I1191" s="206" t="s">
        <v>20</v>
      </c>
      <c r="J1191" s="207">
        <v>1556490</v>
      </c>
      <c r="K1191" s="208">
        <v>1614052</v>
      </c>
      <c r="L1191" s="207">
        <v>1614053</v>
      </c>
    </row>
    <row r="1192" spans="1:12" s="12" customFormat="1" ht="11.25" customHeight="1">
      <c r="A1192" s="204" t="s">
        <v>2230</v>
      </c>
      <c r="B1192" s="204" t="s">
        <v>2231</v>
      </c>
      <c r="C1192" s="204" t="s">
        <v>414</v>
      </c>
      <c r="D1192" s="204" t="s">
        <v>527</v>
      </c>
      <c r="E1192" s="204" t="s">
        <v>527</v>
      </c>
      <c r="F1192" s="205">
        <v>2016</v>
      </c>
      <c r="G1192" s="204" t="s">
        <v>120</v>
      </c>
      <c r="H1192" s="204" t="s">
        <v>121</v>
      </c>
      <c r="I1192" s="206" t="s">
        <v>35</v>
      </c>
      <c r="J1192" s="207">
        <v>958</v>
      </c>
      <c r="K1192" s="210"/>
      <c r="L1192" s="207"/>
    </row>
    <row r="1193" spans="1:12" s="12" customFormat="1">
      <c r="A1193" s="204" t="s">
        <v>10984</v>
      </c>
      <c r="B1193" s="204" t="s">
        <v>10985</v>
      </c>
      <c r="C1193" s="204" t="s">
        <v>15</v>
      </c>
      <c r="D1193" s="204"/>
      <c r="E1193" s="204"/>
      <c r="F1193" s="205">
        <v>2015</v>
      </c>
      <c r="G1193" s="204" t="s">
        <v>155</v>
      </c>
      <c r="H1193" s="204" t="s">
        <v>155</v>
      </c>
      <c r="I1193" s="206" t="s">
        <v>35</v>
      </c>
      <c r="J1193" s="207">
        <v>234272</v>
      </c>
      <c r="K1193" s="210"/>
      <c r="L1193" s="207"/>
    </row>
    <row r="1194" spans="1:12" s="12" customFormat="1">
      <c r="A1194" s="204" t="s">
        <v>6618</v>
      </c>
      <c r="B1194" s="204" t="s">
        <v>6619</v>
      </c>
      <c r="C1194" s="204" t="s">
        <v>12</v>
      </c>
      <c r="D1194" s="204" t="s">
        <v>321</v>
      </c>
      <c r="E1194" s="204" t="s">
        <v>1164</v>
      </c>
      <c r="F1194" s="205">
        <v>2015</v>
      </c>
      <c r="G1194" s="204" t="s">
        <v>18</v>
      </c>
      <c r="H1194" s="204" t="s">
        <v>298</v>
      </c>
      <c r="I1194" s="206" t="s">
        <v>20</v>
      </c>
      <c r="J1194" s="207">
        <v>123548</v>
      </c>
      <c r="K1194" s="208">
        <v>123546</v>
      </c>
      <c r="L1194" s="207">
        <v>106574.452</v>
      </c>
    </row>
    <row r="1195" spans="1:12" s="12" customFormat="1" ht="11.25" customHeight="1">
      <c r="A1195" s="204" t="s">
        <v>7514</v>
      </c>
      <c r="B1195" s="204" t="s">
        <v>7515</v>
      </c>
      <c r="C1195" s="204" t="s">
        <v>15</v>
      </c>
      <c r="D1195" s="204"/>
      <c r="E1195" s="204"/>
      <c r="F1195" s="205">
        <v>2016</v>
      </c>
      <c r="G1195" s="204" t="s">
        <v>18</v>
      </c>
      <c r="H1195" s="204" t="s">
        <v>383</v>
      </c>
      <c r="I1195" s="206" t="s">
        <v>20</v>
      </c>
      <c r="J1195" s="207">
        <v>1247</v>
      </c>
      <c r="K1195" s="208">
        <v>700</v>
      </c>
      <c r="L1195" s="207">
        <v>67.061999999999998</v>
      </c>
    </row>
    <row r="1196" spans="1:12" s="12" customFormat="1" ht="11.25" customHeight="1">
      <c r="A1196" s="204" t="s">
        <v>3529</v>
      </c>
      <c r="B1196" s="204" t="s">
        <v>3530</v>
      </c>
      <c r="C1196" s="204" t="s">
        <v>60</v>
      </c>
      <c r="D1196" s="204" t="s">
        <v>97</v>
      </c>
      <c r="E1196" s="204" t="s">
        <v>1385</v>
      </c>
      <c r="F1196" s="205">
        <v>2015</v>
      </c>
      <c r="G1196" s="204" t="s">
        <v>26</v>
      </c>
      <c r="H1196" s="204" t="s">
        <v>109</v>
      </c>
      <c r="I1196" s="206" t="s">
        <v>20</v>
      </c>
      <c r="J1196" s="207">
        <v>11250</v>
      </c>
      <c r="K1196" s="208">
        <v>11250</v>
      </c>
      <c r="L1196" s="207">
        <v>11250</v>
      </c>
    </row>
    <row r="1197" spans="1:12" s="12" customFormat="1">
      <c r="A1197" s="204" t="s">
        <v>2232</v>
      </c>
      <c r="B1197" s="204" t="s">
        <v>2233</v>
      </c>
      <c r="C1197" s="204" t="s">
        <v>12</v>
      </c>
      <c r="D1197" s="204" t="s">
        <v>321</v>
      </c>
      <c r="E1197" s="204" t="s">
        <v>1164</v>
      </c>
      <c r="F1197" s="205">
        <v>2015</v>
      </c>
      <c r="G1197" s="204" t="s">
        <v>18</v>
      </c>
      <c r="H1197" s="204" t="s">
        <v>298</v>
      </c>
      <c r="I1197" s="206" t="s">
        <v>20</v>
      </c>
      <c r="J1197" s="207">
        <v>837284</v>
      </c>
      <c r="K1197" s="208">
        <v>837284</v>
      </c>
      <c r="L1197" s="207">
        <v>837284</v>
      </c>
    </row>
    <row r="1198" spans="1:12" s="12" customFormat="1" ht="11.25" customHeight="1">
      <c r="A1198" s="204" t="s">
        <v>6622</v>
      </c>
      <c r="B1198" s="204" t="s">
        <v>6623</v>
      </c>
      <c r="C1198" s="204" t="s">
        <v>12</v>
      </c>
      <c r="D1198" s="204" t="s">
        <v>321</v>
      </c>
      <c r="E1198" s="204" t="s">
        <v>1164</v>
      </c>
      <c r="F1198" s="205">
        <v>2015</v>
      </c>
      <c r="G1198" s="204" t="s">
        <v>18</v>
      </c>
      <c r="H1198" s="204" t="s">
        <v>298</v>
      </c>
      <c r="I1198" s="206" t="s">
        <v>20</v>
      </c>
      <c r="J1198" s="207">
        <v>657413</v>
      </c>
      <c r="K1198" s="208">
        <v>657413</v>
      </c>
      <c r="L1198" s="207">
        <v>657412.57400000002</v>
      </c>
    </row>
    <row r="1199" spans="1:12" s="12" customFormat="1">
      <c r="A1199" s="204" t="s">
        <v>2234</v>
      </c>
      <c r="B1199" s="204" t="s">
        <v>2235</v>
      </c>
      <c r="C1199" s="204" t="s">
        <v>15</v>
      </c>
      <c r="D1199" s="204"/>
      <c r="E1199" s="204"/>
      <c r="F1199" s="205">
        <v>2015</v>
      </c>
      <c r="G1199" s="204" t="s">
        <v>18</v>
      </c>
      <c r="H1199" s="204" t="s">
        <v>41</v>
      </c>
      <c r="I1199" s="206" t="s">
        <v>20</v>
      </c>
      <c r="J1199" s="207">
        <v>165000</v>
      </c>
      <c r="K1199" s="208">
        <v>32700</v>
      </c>
      <c r="L1199" s="207">
        <v>32602.064999999999</v>
      </c>
    </row>
    <row r="1200" spans="1:12" s="12" customFormat="1">
      <c r="A1200" s="204" t="s">
        <v>2236</v>
      </c>
      <c r="B1200" s="204" t="s">
        <v>2237</v>
      </c>
      <c r="C1200" s="204" t="s">
        <v>38</v>
      </c>
      <c r="D1200" s="204" t="s">
        <v>39</v>
      </c>
      <c r="E1200" s="204" t="s">
        <v>408</v>
      </c>
      <c r="F1200" s="205">
        <v>2015</v>
      </c>
      <c r="G1200" s="204" t="s">
        <v>18</v>
      </c>
      <c r="H1200" s="204" t="s">
        <v>41</v>
      </c>
      <c r="I1200" s="206" t="s">
        <v>20</v>
      </c>
      <c r="J1200" s="207">
        <v>586117</v>
      </c>
      <c r="K1200" s="208">
        <v>565155</v>
      </c>
      <c r="L1200" s="207">
        <v>565154.65399999998</v>
      </c>
    </row>
    <row r="1201" spans="1:12" s="12" customFormat="1" ht="11.25" customHeight="1">
      <c r="A1201" s="204" t="s">
        <v>10986</v>
      </c>
      <c r="B1201" s="204" t="s">
        <v>10987</v>
      </c>
      <c r="C1201" s="204" t="s">
        <v>130</v>
      </c>
      <c r="D1201" s="204" t="s">
        <v>150</v>
      </c>
      <c r="E1201" s="204" t="s">
        <v>154</v>
      </c>
      <c r="F1201" s="205">
        <v>2015</v>
      </c>
      <c r="G1201" s="204" t="s">
        <v>18</v>
      </c>
      <c r="H1201" s="204" t="s">
        <v>19</v>
      </c>
      <c r="I1201" s="206" t="s">
        <v>35</v>
      </c>
      <c r="J1201" s="207">
        <v>51000</v>
      </c>
      <c r="K1201" s="210"/>
      <c r="L1201" s="207"/>
    </row>
    <row r="1202" spans="1:12" s="12" customFormat="1" ht="11.25" customHeight="1">
      <c r="A1202" s="204" t="s">
        <v>2242</v>
      </c>
      <c r="B1202" s="204" t="s">
        <v>2243</v>
      </c>
      <c r="C1202" s="204" t="s">
        <v>195</v>
      </c>
      <c r="D1202" s="204" t="s">
        <v>497</v>
      </c>
      <c r="E1202" s="204" t="s">
        <v>1260</v>
      </c>
      <c r="F1202" s="205">
        <v>2015</v>
      </c>
      <c r="G1202" s="204" t="s">
        <v>18</v>
      </c>
      <c r="H1202" s="204" t="s">
        <v>19</v>
      </c>
      <c r="I1202" s="206" t="s">
        <v>20</v>
      </c>
      <c r="J1202" s="207">
        <v>82014</v>
      </c>
      <c r="K1202" s="208">
        <v>70</v>
      </c>
      <c r="L1202" s="207">
        <v>51.283000000000001</v>
      </c>
    </row>
    <row r="1203" spans="1:12" s="12" customFormat="1" ht="11.25" customHeight="1">
      <c r="A1203" s="204" t="s">
        <v>2244</v>
      </c>
      <c r="B1203" s="204" t="s">
        <v>2245</v>
      </c>
      <c r="C1203" s="204" t="s">
        <v>127</v>
      </c>
      <c r="D1203" s="204" t="s">
        <v>128</v>
      </c>
      <c r="E1203" s="204" t="s">
        <v>128</v>
      </c>
      <c r="F1203" s="205">
        <v>2015</v>
      </c>
      <c r="G1203" s="204" t="s">
        <v>18</v>
      </c>
      <c r="H1203" s="204" t="s">
        <v>19</v>
      </c>
      <c r="I1203" s="206" t="s">
        <v>20</v>
      </c>
      <c r="J1203" s="207">
        <v>241077</v>
      </c>
      <c r="K1203" s="208">
        <v>130320</v>
      </c>
      <c r="L1203" s="207">
        <v>130247.073</v>
      </c>
    </row>
    <row r="1204" spans="1:12" s="12" customFormat="1">
      <c r="A1204" s="204" t="s">
        <v>10988</v>
      </c>
      <c r="B1204" s="204" t="s">
        <v>10989</v>
      </c>
      <c r="C1204" s="204" t="s">
        <v>15</v>
      </c>
      <c r="D1204" s="204" t="s">
        <v>56</v>
      </c>
      <c r="E1204" s="204" t="s">
        <v>711</v>
      </c>
      <c r="F1204" s="205">
        <v>2016</v>
      </c>
      <c r="G1204" s="204" t="s">
        <v>18</v>
      </c>
      <c r="H1204" s="204" t="s">
        <v>41</v>
      </c>
      <c r="I1204" s="206" t="s">
        <v>35</v>
      </c>
      <c r="J1204" s="207">
        <v>558782</v>
      </c>
      <c r="K1204" s="210"/>
      <c r="L1204" s="207"/>
    </row>
    <row r="1205" spans="1:12" s="12" customFormat="1" ht="11.25" customHeight="1">
      <c r="A1205" s="204" t="s">
        <v>2246</v>
      </c>
      <c r="B1205" s="204" t="s">
        <v>2247</v>
      </c>
      <c r="C1205" s="204" t="s">
        <v>15</v>
      </c>
      <c r="D1205" s="204"/>
      <c r="E1205" s="204"/>
      <c r="F1205" s="205">
        <v>2015</v>
      </c>
      <c r="G1205" s="204" t="s">
        <v>18</v>
      </c>
      <c r="H1205" s="204" t="s">
        <v>41</v>
      </c>
      <c r="I1205" s="206" t="s">
        <v>20</v>
      </c>
      <c r="J1205" s="207">
        <v>123000</v>
      </c>
      <c r="K1205" s="208">
        <v>226000</v>
      </c>
      <c r="L1205" s="207"/>
    </row>
    <row r="1206" spans="1:12" s="12" customFormat="1" ht="11.25" customHeight="1">
      <c r="A1206" s="204" t="s">
        <v>2613</v>
      </c>
      <c r="B1206" s="204" t="s">
        <v>2614</v>
      </c>
      <c r="C1206" s="204" t="s">
        <v>78</v>
      </c>
      <c r="D1206" s="204" t="s">
        <v>79</v>
      </c>
      <c r="E1206" s="204" t="s">
        <v>10846</v>
      </c>
      <c r="F1206" s="205">
        <v>2015</v>
      </c>
      <c r="G1206" s="204" t="s">
        <v>18</v>
      </c>
      <c r="H1206" s="204" t="s">
        <v>298</v>
      </c>
      <c r="I1206" s="206" t="s">
        <v>20</v>
      </c>
      <c r="J1206" s="207">
        <v>196466</v>
      </c>
      <c r="K1206" s="208">
        <v>196462</v>
      </c>
      <c r="L1206" s="207">
        <v>195878</v>
      </c>
    </row>
    <row r="1207" spans="1:12" s="12" customFormat="1" ht="11.25" customHeight="1">
      <c r="A1207" s="204" t="s">
        <v>10990</v>
      </c>
      <c r="B1207" s="204" t="s">
        <v>10991</v>
      </c>
      <c r="C1207" s="204" t="s">
        <v>38</v>
      </c>
      <c r="D1207" s="204" t="s">
        <v>66</v>
      </c>
      <c r="E1207" s="204" t="s">
        <v>559</v>
      </c>
      <c r="F1207" s="205">
        <v>2016</v>
      </c>
      <c r="G1207" s="204" t="s">
        <v>30</v>
      </c>
      <c r="H1207" s="204" t="s">
        <v>225</v>
      </c>
      <c r="I1207" s="206" t="s">
        <v>35</v>
      </c>
      <c r="J1207" s="207">
        <v>40000</v>
      </c>
      <c r="K1207" s="210"/>
      <c r="L1207" s="207"/>
    </row>
    <row r="1208" spans="1:12" s="12" customFormat="1" ht="11.25" customHeight="1">
      <c r="A1208" s="204" t="s">
        <v>2250</v>
      </c>
      <c r="B1208" s="204" t="s">
        <v>2251</v>
      </c>
      <c r="C1208" s="204" t="s">
        <v>38</v>
      </c>
      <c r="D1208" s="204" t="s">
        <v>176</v>
      </c>
      <c r="E1208" s="204"/>
      <c r="F1208" s="205">
        <v>2015</v>
      </c>
      <c r="G1208" s="204" t="s">
        <v>18</v>
      </c>
      <c r="H1208" s="204" t="s">
        <v>41</v>
      </c>
      <c r="I1208" s="206" t="s">
        <v>20</v>
      </c>
      <c r="J1208" s="207">
        <v>65698</v>
      </c>
      <c r="K1208" s="208">
        <v>36050</v>
      </c>
      <c r="L1208" s="207">
        <v>35801</v>
      </c>
    </row>
    <row r="1209" spans="1:12" s="12" customFormat="1" ht="11.25" customHeight="1">
      <c r="A1209" s="204" t="s">
        <v>2252</v>
      </c>
      <c r="B1209" s="204" t="s">
        <v>2253</v>
      </c>
      <c r="C1209" s="204" t="s">
        <v>12</v>
      </c>
      <c r="D1209" s="204" t="s">
        <v>360</v>
      </c>
      <c r="E1209" s="204"/>
      <c r="F1209" s="205">
        <v>2015</v>
      </c>
      <c r="G1209" s="204" t="s">
        <v>18</v>
      </c>
      <c r="H1209" s="204" t="s">
        <v>298</v>
      </c>
      <c r="I1209" s="206" t="s">
        <v>240</v>
      </c>
      <c r="J1209" s="207">
        <v>108674</v>
      </c>
      <c r="K1209" s="208">
        <v>108674</v>
      </c>
      <c r="L1209" s="207">
        <v>108674</v>
      </c>
    </row>
    <row r="1210" spans="1:12" s="12" customFormat="1" ht="11.25" customHeight="1">
      <c r="A1210" s="204" t="s">
        <v>7516</v>
      </c>
      <c r="B1210" s="204" t="s">
        <v>7517</v>
      </c>
      <c r="C1210" s="204" t="s">
        <v>60</v>
      </c>
      <c r="D1210" s="204" t="s">
        <v>61</v>
      </c>
      <c r="E1210" s="204" t="s">
        <v>914</v>
      </c>
      <c r="F1210" s="205">
        <v>2015</v>
      </c>
      <c r="G1210" s="204" t="s">
        <v>18</v>
      </c>
      <c r="H1210" s="204" t="s">
        <v>41</v>
      </c>
      <c r="I1210" s="206" t="s">
        <v>20</v>
      </c>
      <c r="J1210" s="207">
        <v>159515</v>
      </c>
      <c r="K1210" s="208">
        <v>80</v>
      </c>
      <c r="L1210" s="207"/>
    </row>
    <row r="1211" spans="1:12" s="12" customFormat="1" ht="11.25" customHeight="1">
      <c r="A1211" s="204" t="s">
        <v>2254</v>
      </c>
      <c r="B1211" s="204" t="s">
        <v>2255</v>
      </c>
      <c r="C1211" s="204" t="s">
        <v>12</v>
      </c>
      <c r="D1211" s="204" t="s">
        <v>321</v>
      </c>
      <c r="E1211" s="204" t="s">
        <v>1180</v>
      </c>
      <c r="F1211" s="205">
        <v>2016</v>
      </c>
      <c r="G1211" s="204" t="s">
        <v>120</v>
      </c>
      <c r="H1211" s="204" t="s">
        <v>121</v>
      </c>
      <c r="I1211" s="206" t="s">
        <v>20</v>
      </c>
      <c r="J1211" s="207">
        <v>707559</v>
      </c>
      <c r="K1211" s="208">
        <v>689093</v>
      </c>
      <c r="L1211" s="207">
        <v>688837</v>
      </c>
    </row>
    <row r="1212" spans="1:12" s="12" customFormat="1" ht="11.25" customHeight="1">
      <c r="A1212" s="204" t="s">
        <v>3542</v>
      </c>
      <c r="B1212" s="204" t="s">
        <v>3543</v>
      </c>
      <c r="C1212" s="204" t="s">
        <v>38</v>
      </c>
      <c r="D1212" s="204" t="s">
        <v>66</v>
      </c>
      <c r="E1212" s="204" t="s">
        <v>1787</v>
      </c>
      <c r="F1212" s="205">
        <v>2015</v>
      </c>
      <c r="G1212" s="204" t="s">
        <v>18</v>
      </c>
      <c r="H1212" s="204" t="s">
        <v>19</v>
      </c>
      <c r="I1212" s="206" t="s">
        <v>20</v>
      </c>
      <c r="J1212" s="207">
        <v>1147218</v>
      </c>
      <c r="K1212" s="208">
        <v>689263</v>
      </c>
      <c r="L1212" s="207">
        <v>473080.57</v>
      </c>
    </row>
    <row r="1213" spans="1:12" s="12" customFormat="1" ht="11.25" customHeight="1">
      <c r="A1213" s="204" t="s">
        <v>2260</v>
      </c>
      <c r="B1213" s="204" t="s">
        <v>2261</v>
      </c>
      <c r="C1213" s="204" t="s">
        <v>5</v>
      </c>
      <c r="D1213" s="204" t="s">
        <v>606</v>
      </c>
      <c r="E1213" s="204"/>
      <c r="F1213" s="205">
        <v>2015</v>
      </c>
      <c r="G1213" s="204" t="s">
        <v>140</v>
      </c>
      <c r="H1213" s="204" t="s">
        <v>141</v>
      </c>
      <c r="I1213" s="206" t="s">
        <v>20</v>
      </c>
      <c r="J1213" s="207">
        <v>115220</v>
      </c>
      <c r="K1213" s="208">
        <v>102566</v>
      </c>
      <c r="L1213" s="207">
        <v>102561.572</v>
      </c>
    </row>
    <row r="1214" spans="1:12" s="12" customFormat="1" ht="11.25" customHeight="1">
      <c r="A1214" s="204" t="s">
        <v>2262</v>
      </c>
      <c r="B1214" s="204" t="s">
        <v>2263</v>
      </c>
      <c r="C1214" s="204" t="s">
        <v>414</v>
      </c>
      <c r="D1214" s="204"/>
      <c r="E1214" s="204"/>
      <c r="F1214" s="205">
        <v>2015</v>
      </c>
      <c r="G1214" s="204" t="s">
        <v>18</v>
      </c>
      <c r="H1214" s="204" t="s">
        <v>41</v>
      </c>
      <c r="I1214" s="206" t="s">
        <v>20</v>
      </c>
      <c r="J1214" s="207">
        <v>8057428</v>
      </c>
      <c r="K1214" s="208">
        <v>469100</v>
      </c>
      <c r="L1214" s="207">
        <v>468783.64799999999</v>
      </c>
    </row>
    <row r="1215" spans="1:12" s="12" customFormat="1" ht="11.25" customHeight="1">
      <c r="A1215" s="204" t="s">
        <v>6354</v>
      </c>
      <c r="B1215" s="204" t="s">
        <v>6355</v>
      </c>
      <c r="C1215" s="204" t="s">
        <v>12</v>
      </c>
      <c r="D1215" s="204" t="s">
        <v>321</v>
      </c>
      <c r="E1215" s="204"/>
      <c r="F1215" s="205">
        <v>2016</v>
      </c>
      <c r="G1215" s="204" t="s">
        <v>120</v>
      </c>
      <c r="H1215" s="204" t="s">
        <v>171</v>
      </c>
      <c r="I1215" s="206" t="s">
        <v>20</v>
      </c>
      <c r="J1215" s="207">
        <v>778037</v>
      </c>
      <c r="K1215" s="208">
        <v>884715</v>
      </c>
      <c r="L1215" s="207">
        <v>815146.397</v>
      </c>
    </row>
    <row r="1216" spans="1:12" s="12" customFormat="1" ht="11.25" customHeight="1">
      <c r="A1216" s="204" t="s">
        <v>2629</v>
      </c>
      <c r="B1216" s="204" t="s">
        <v>2630</v>
      </c>
      <c r="C1216" s="204" t="s">
        <v>38</v>
      </c>
      <c r="D1216" s="204" t="s">
        <v>66</v>
      </c>
      <c r="E1216" s="204" t="s">
        <v>1787</v>
      </c>
      <c r="F1216" s="205">
        <v>2016</v>
      </c>
      <c r="G1216" s="204" t="s">
        <v>7</v>
      </c>
      <c r="H1216" s="204" t="s">
        <v>212</v>
      </c>
      <c r="I1216" s="206" t="s">
        <v>35</v>
      </c>
      <c r="J1216" s="207">
        <v>117678</v>
      </c>
      <c r="K1216" s="210"/>
      <c r="L1216" s="207"/>
    </row>
    <row r="1217" spans="1:12" s="12" customFormat="1" ht="11.25" customHeight="1">
      <c r="A1217" s="204" t="s">
        <v>6356</v>
      </c>
      <c r="B1217" s="204" t="s">
        <v>6357</v>
      </c>
      <c r="C1217" s="204" t="s">
        <v>12</v>
      </c>
      <c r="D1217" s="204" t="s">
        <v>321</v>
      </c>
      <c r="E1217" s="204" t="s">
        <v>1164</v>
      </c>
      <c r="F1217" s="205">
        <v>2015</v>
      </c>
      <c r="G1217" s="204" t="s">
        <v>120</v>
      </c>
      <c r="H1217" s="204" t="s">
        <v>171</v>
      </c>
      <c r="I1217" s="206" t="s">
        <v>20</v>
      </c>
      <c r="J1217" s="207">
        <v>314361</v>
      </c>
      <c r="K1217" s="208">
        <v>5046773</v>
      </c>
      <c r="L1217" s="207">
        <v>309546.71999999997</v>
      </c>
    </row>
    <row r="1218" spans="1:12" s="12" customFormat="1" ht="11.25" customHeight="1">
      <c r="A1218" s="204" t="s">
        <v>2264</v>
      </c>
      <c r="B1218" s="204" t="s">
        <v>2265</v>
      </c>
      <c r="C1218" s="204" t="s">
        <v>102</v>
      </c>
      <c r="D1218" s="204"/>
      <c r="E1218" s="204"/>
      <c r="F1218" s="205">
        <v>2015</v>
      </c>
      <c r="G1218" s="204" t="s">
        <v>18</v>
      </c>
      <c r="H1218" s="204" t="s">
        <v>41</v>
      </c>
      <c r="I1218" s="206" t="s">
        <v>20</v>
      </c>
      <c r="J1218" s="207">
        <v>800000</v>
      </c>
      <c r="K1218" s="208">
        <v>758680</v>
      </c>
      <c r="L1218" s="207">
        <v>628118.08499999996</v>
      </c>
    </row>
    <row r="1219" spans="1:12" s="12" customFormat="1" ht="11.25" customHeight="1">
      <c r="A1219" s="204" t="s">
        <v>7518</v>
      </c>
      <c r="B1219" s="204" t="s">
        <v>7519</v>
      </c>
      <c r="C1219" s="204" t="s">
        <v>15</v>
      </c>
      <c r="D1219" s="204" t="s">
        <v>42</v>
      </c>
      <c r="E1219" s="204" t="s">
        <v>833</v>
      </c>
      <c r="F1219" s="205">
        <v>2016</v>
      </c>
      <c r="G1219" s="204" t="s">
        <v>120</v>
      </c>
      <c r="H1219" s="204" t="s">
        <v>121</v>
      </c>
      <c r="I1219" s="206" t="s">
        <v>20</v>
      </c>
      <c r="J1219" s="207">
        <v>93603</v>
      </c>
      <c r="K1219" s="208">
        <v>98793</v>
      </c>
      <c r="L1219" s="207">
        <v>96902.61</v>
      </c>
    </row>
    <row r="1220" spans="1:12" s="12" customFormat="1">
      <c r="A1220" s="204" t="s">
        <v>2634</v>
      </c>
      <c r="B1220" s="204" t="s">
        <v>2635</v>
      </c>
      <c r="C1220" s="204" t="s">
        <v>38</v>
      </c>
      <c r="D1220" s="204" t="s">
        <v>176</v>
      </c>
      <c r="E1220" s="204" t="s">
        <v>189</v>
      </c>
      <c r="F1220" s="205">
        <v>2015</v>
      </c>
      <c r="G1220" s="204" t="s">
        <v>18</v>
      </c>
      <c r="H1220" s="204" t="s">
        <v>19</v>
      </c>
      <c r="I1220" s="206" t="s">
        <v>20</v>
      </c>
      <c r="J1220" s="207">
        <v>146897</v>
      </c>
      <c r="K1220" s="208">
        <v>2</v>
      </c>
      <c r="L1220" s="207"/>
    </row>
    <row r="1221" spans="1:12" s="12" customFormat="1" ht="11.25" customHeight="1">
      <c r="A1221" s="204" t="s">
        <v>3561</v>
      </c>
      <c r="B1221" s="204" t="s">
        <v>3562</v>
      </c>
      <c r="C1221" s="204" t="s">
        <v>195</v>
      </c>
      <c r="D1221" s="204" t="s">
        <v>497</v>
      </c>
      <c r="E1221" s="204" t="s">
        <v>2024</v>
      </c>
      <c r="F1221" s="205">
        <v>2016</v>
      </c>
      <c r="G1221" s="204" t="s">
        <v>26</v>
      </c>
      <c r="H1221" s="204" t="s">
        <v>168</v>
      </c>
      <c r="I1221" s="206" t="s">
        <v>20</v>
      </c>
      <c r="J1221" s="207">
        <v>2483924</v>
      </c>
      <c r="K1221" s="207">
        <v>1646834</v>
      </c>
      <c r="L1221" s="207">
        <v>1646832</v>
      </c>
    </row>
    <row r="1222" spans="1:12" s="12" customFormat="1" ht="11.25" customHeight="1">
      <c r="A1222" s="204" t="s">
        <v>9990</v>
      </c>
      <c r="B1222" s="204" t="s">
        <v>9991</v>
      </c>
      <c r="C1222" s="204" t="s">
        <v>414</v>
      </c>
      <c r="D1222" s="204"/>
      <c r="E1222" s="204"/>
      <c r="F1222" s="205">
        <v>2015</v>
      </c>
      <c r="G1222" s="204" t="s">
        <v>18</v>
      </c>
      <c r="H1222" s="204" t="s">
        <v>41</v>
      </c>
      <c r="I1222" s="206" t="s">
        <v>20</v>
      </c>
      <c r="J1222" s="207">
        <v>89472</v>
      </c>
      <c r="K1222" s="208">
        <v>88950</v>
      </c>
      <c r="L1222" s="207">
        <v>88941.790999999997</v>
      </c>
    </row>
    <row r="1223" spans="1:12" s="12" customFormat="1" ht="11.25" customHeight="1">
      <c r="A1223" s="204" t="s">
        <v>6639</v>
      </c>
      <c r="B1223" s="204" t="s">
        <v>6640</v>
      </c>
      <c r="C1223" s="204" t="s">
        <v>127</v>
      </c>
      <c r="D1223" s="204" t="s">
        <v>128</v>
      </c>
      <c r="E1223" s="204" t="s">
        <v>246</v>
      </c>
      <c r="F1223" s="205">
        <v>2015</v>
      </c>
      <c r="G1223" s="204" t="s">
        <v>18</v>
      </c>
      <c r="H1223" s="204" t="s">
        <v>41</v>
      </c>
      <c r="I1223" s="206" t="s">
        <v>20</v>
      </c>
      <c r="J1223" s="207">
        <v>4466013</v>
      </c>
      <c r="K1223" s="208">
        <v>30000</v>
      </c>
      <c r="L1223" s="207">
        <v>29990</v>
      </c>
    </row>
    <row r="1224" spans="1:12" s="12" customFormat="1">
      <c r="A1224" s="204" t="s">
        <v>2270</v>
      </c>
      <c r="B1224" s="204" t="s">
        <v>2271</v>
      </c>
      <c r="C1224" s="204" t="s">
        <v>414</v>
      </c>
      <c r="D1224" s="204" t="s">
        <v>10794</v>
      </c>
      <c r="E1224" s="204" t="s">
        <v>10992</v>
      </c>
      <c r="F1224" s="205">
        <v>2015</v>
      </c>
      <c r="G1224" s="204" t="s">
        <v>18</v>
      </c>
      <c r="H1224" s="204" t="s">
        <v>41</v>
      </c>
      <c r="I1224" s="206" t="s">
        <v>20</v>
      </c>
      <c r="J1224" s="207">
        <v>968000</v>
      </c>
      <c r="K1224" s="208">
        <v>967230</v>
      </c>
      <c r="L1224" s="207">
        <v>967227.68099999998</v>
      </c>
    </row>
    <row r="1225" spans="1:12" s="12" customFormat="1" ht="11.25" customHeight="1">
      <c r="A1225" s="204" t="s">
        <v>2272</v>
      </c>
      <c r="B1225" s="204" t="s">
        <v>2273</v>
      </c>
      <c r="C1225" s="204" t="s">
        <v>145</v>
      </c>
      <c r="D1225" s="204" t="s">
        <v>415</v>
      </c>
      <c r="E1225" s="204" t="s">
        <v>416</v>
      </c>
      <c r="F1225" s="205">
        <v>2016</v>
      </c>
      <c r="G1225" s="204" t="s">
        <v>7</v>
      </c>
      <c r="H1225" s="204" t="s">
        <v>1457</v>
      </c>
      <c r="I1225" s="206" t="s">
        <v>20</v>
      </c>
      <c r="J1225" s="207">
        <v>1282395</v>
      </c>
      <c r="K1225" s="208">
        <v>1014729</v>
      </c>
      <c r="L1225" s="207">
        <v>1014727.107</v>
      </c>
    </row>
    <row r="1226" spans="1:12" s="12" customFormat="1" ht="11.25" customHeight="1">
      <c r="A1226" s="204" t="s">
        <v>2274</v>
      </c>
      <c r="B1226" s="204" t="s">
        <v>2275</v>
      </c>
      <c r="C1226" s="204" t="s">
        <v>5</v>
      </c>
      <c r="D1226" s="204"/>
      <c r="E1226" s="204"/>
      <c r="F1226" s="205">
        <v>2016</v>
      </c>
      <c r="G1226" s="204" t="s">
        <v>18</v>
      </c>
      <c r="H1226" s="204" t="s">
        <v>41</v>
      </c>
      <c r="I1226" s="206" t="s">
        <v>20</v>
      </c>
      <c r="J1226" s="207">
        <v>18000</v>
      </c>
      <c r="K1226" s="208">
        <v>810</v>
      </c>
      <c r="L1226" s="207">
        <v>804.87599999999998</v>
      </c>
    </row>
    <row r="1227" spans="1:12" s="12" customFormat="1" ht="11.25" customHeight="1">
      <c r="A1227" s="204" t="s">
        <v>2276</v>
      </c>
      <c r="B1227" s="204" t="s">
        <v>2277</v>
      </c>
      <c r="C1227" s="204" t="s">
        <v>60</v>
      </c>
      <c r="D1227" s="204" t="s">
        <v>97</v>
      </c>
      <c r="E1227" s="204" t="s">
        <v>162</v>
      </c>
      <c r="F1227" s="205">
        <v>2016</v>
      </c>
      <c r="G1227" s="204" t="s">
        <v>26</v>
      </c>
      <c r="H1227" s="204" t="s">
        <v>109</v>
      </c>
      <c r="I1227" s="206" t="s">
        <v>20</v>
      </c>
      <c r="J1227" s="207">
        <v>799807</v>
      </c>
      <c r="K1227" s="208">
        <v>330000</v>
      </c>
      <c r="L1227" s="207">
        <v>330000</v>
      </c>
    </row>
    <row r="1228" spans="1:12" s="12" customFormat="1" ht="11.25" customHeight="1">
      <c r="A1228" s="204" t="s">
        <v>2278</v>
      </c>
      <c r="B1228" s="204" t="s">
        <v>2279</v>
      </c>
      <c r="C1228" s="204" t="s">
        <v>32</v>
      </c>
      <c r="D1228" s="204"/>
      <c r="E1228" s="204"/>
      <c r="F1228" s="205">
        <v>2015</v>
      </c>
      <c r="G1228" s="204" t="s">
        <v>7</v>
      </c>
      <c r="H1228" s="204" t="s">
        <v>8</v>
      </c>
      <c r="I1228" s="206" t="s">
        <v>20</v>
      </c>
      <c r="J1228" s="207">
        <v>4331531</v>
      </c>
      <c r="K1228" s="208">
        <v>4638076</v>
      </c>
      <c r="L1228" s="207">
        <v>4331530</v>
      </c>
    </row>
    <row r="1229" spans="1:12" s="12" customFormat="1">
      <c r="A1229" s="204" t="s">
        <v>2636</v>
      </c>
      <c r="B1229" s="204" t="s">
        <v>2637</v>
      </c>
      <c r="C1229" s="204" t="s">
        <v>195</v>
      </c>
      <c r="D1229" s="204" t="s">
        <v>196</v>
      </c>
      <c r="E1229" s="204" t="s">
        <v>1008</v>
      </c>
      <c r="F1229" s="205">
        <v>2015</v>
      </c>
      <c r="G1229" s="204" t="s">
        <v>7</v>
      </c>
      <c r="H1229" s="204" t="s">
        <v>212</v>
      </c>
      <c r="I1229" s="206" t="s">
        <v>20</v>
      </c>
      <c r="J1229" s="207">
        <v>430154</v>
      </c>
      <c r="K1229" s="208">
        <v>451556</v>
      </c>
      <c r="L1229" s="207">
        <v>450206.08399999997</v>
      </c>
    </row>
    <row r="1230" spans="1:12" s="12" customFormat="1" ht="11.25" customHeight="1">
      <c r="A1230" s="204" t="s">
        <v>2283</v>
      </c>
      <c r="B1230" s="204" t="s">
        <v>2284</v>
      </c>
      <c r="C1230" s="204" t="s">
        <v>60</v>
      </c>
      <c r="D1230" s="204" t="s">
        <v>97</v>
      </c>
      <c r="E1230" s="204" t="s">
        <v>423</v>
      </c>
      <c r="F1230" s="205">
        <v>2016</v>
      </c>
      <c r="G1230" s="204" t="s">
        <v>185</v>
      </c>
      <c r="H1230" s="204" t="s">
        <v>186</v>
      </c>
      <c r="I1230" s="206" t="s">
        <v>20</v>
      </c>
      <c r="J1230" s="207">
        <v>415975</v>
      </c>
      <c r="K1230" s="208">
        <v>380458</v>
      </c>
      <c r="L1230" s="207">
        <v>367739.57900000003</v>
      </c>
    </row>
    <row r="1231" spans="1:12" s="12" customFormat="1">
      <c r="A1231" s="204" t="s">
        <v>2638</v>
      </c>
      <c r="B1231" s="204" t="s">
        <v>2639</v>
      </c>
      <c r="C1231" s="204" t="s">
        <v>12</v>
      </c>
      <c r="D1231" s="204" t="s">
        <v>321</v>
      </c>
      <c r="E1231" s="204" t="s">
        <v>1164</v>
      </c>
      <c r="F1231" s="205">
        <v>2016</v>
      </c>
      <c r="G1231" s="204" t="s">
        <v>30</v>
      </c>
      <c r="H1231" s="204" t="s">
        <v>34</v>
      </c>
      <c r="I1231" s="206" t="s">
        <v>20</v>
      </c>
      <c r="J1231" s="207">
        <v>1013599</v>
      </c>
      <c r="K1231" s="210"/>
      <c r="L1231" s="207"/>
    </row>
    <row r="1232" spans="1:12" s="12" customFormat="1">
      <c r="A1232" s="204" t="s">
        <v>2287</v>
      </c>
      <c r="B1232" s="204" t="s">
        <v>2288</v>
      </c>
      <c r="C1232" s="204" t="s">
        <v>15</v>
      </c>
      <c r="D1232" s="204"/>
      <c r="E1232" s="204"/>
      <c r="F1232" s="205">
        <v>2016</v>
      </c>
      <c r="G1232" s="204" t="s">
        <v>155</v>
      </c>
      <c r="H1232" s="204" t="s">
        <v>155</v>
      </c>
      <c r="I1232" s="206" t="s">
        <v>20</v>
      </c>
      <c r="J1232" s="207">
        <v>679102</v>
      </c>
      <c r="K1232" s="208">
        <v>569396</v>
      </c>
      <c r="L1232" s="207">
        <v>428651.34600000002</v>
      </c>
    </row>
    <row r="1233" spans="1:12" s="12" customFormat="1" ht="11.25" customHeight="1">
      <c r="A1233" s="204" t="s">
        <v>2642</v>
      </c>
      <c r="B1233" s="204" t="s">
        <v>2643</v>
      </c>
      <c r="C1233" s="204" t="s">
        <v>15</v>
      </c>
      <c r="D1233" s="204" t="s">
        <v>42</v>
      </c>
      <c r="E1233" s="204" t="s">
        <v>811</v>
      </c>
      <c r="F1233" s="205">
        <v>2016</v>
      </c>
      <c r="G1233" s="204" t="s">
        <v>120</v>
      </c>
      <c r="H1233" s="204" t="s">
        <v>121</v>
      </c>
      <c r="I1233" s="206" t="s">
        <v>20</v>
      </c>
      <c r="J1233" s="207">
        <v>69045</v>
      </c>
      <c r="K1233" s="208">
        <v>46200</v>
      </c>
      <c r="L1233" s="207">
        <v>46200</v>
      </c>
    </row>
    <row r="1234" spans="1:12" s="12" customFormat="1">
      <c r="A1234" s="204" t="s">
        <v>2289</v>
      </c>
      <c r="B1234" s="204" t="s">
        <v>2290</v>
      </c>
      <c r="C1234" s="204" t="s">
        <v>414</v>
      </c>
      <c r="D1234" s="204"/>
      <c r="E1234" s="204"/>
      <c r="F1234" s="205">
        <v>2015</v>
      </c>
      <c r="G1234" s="204" t="s">
        <v>18</v>
      </c>
      <c r="H1234" s="204" t="s">
        <v>41</v>
      </c>
      <c r="I1234" s="206" t="s">
        <v>20</v>
      </c>
      <c r="J1234" s="207">
        <v>5000000</v>
      </c>
      <c r="K1234" s="208">
        <v>2018510</v>
      </c>
      <c r="L1234" s="207">
        <v>1985365.62</v>
      </c>
    </row>
    <row r="1235" spans="1:12" s="12" customFormat="1" ht="11.25" customHeight="1">
      <c r="A1235" s="204" t="s">
        <v>2644</v>
      </c>
      <c r="B1235" s="204" t="s">
        <v>2645</v>
      </c>
      <c r="C1235" s="204" t="s">
        <v>12</v>
      </c>
      <c r="D1235" s="204"/>
      <c r="E1235" s="204"/>
      <c r="F1235" s="205">
        <v>2015</v>
      </c>
      <c r="G1235" s="204" t="s">
        <v>18</v>
      </c>
      <c r="H1235" s="204" t="s">
        <v>41</v>
      </c>
      <c r="I1235" s="206" t="s">
        <v>20</v>
      </c>
      <c r="J1235" s="207">
        <v>32442</v>
      </c>
      <c r="K1235" s="208">
        <v>31280</v>
      </c>
      <c r="L1235" s="207">
        <v>30948.991999999998</v>
      </c>
    </row>
    <row r="1236" spans="1:12" s="12" customFormat="1" ht="11.25" customHeight="1">
      <c r="A1236" s="204" t="s">
        <v>2293</v>
      </c>
      <c r="B1236" s="204" t="s">
        <v>2294</v>
      </c>
      <c r="C1236" s="204" t="s">
        <v>102</v>
      </c>
      <c r="D1236" s="204" t="s">
        <v>394</v>
      </c>
      <c r="E1236" s="204" t="s">
        <v>1697</v>
      </c>
      <c r="F1236" s="205">
        <v>2016</v>
      </c>
      <c r="G1236" s="204" t="s">
        <v>18</v>
      </c>
      <c r="H1236" s="204" t="s">
        <v>19</v>
      </c>
      <c r="I1236" s="206" t="s">
        <v>20</v>
      </c>
      <c r="J1236" s="207">
        <v>1413437</v>
      </c>
      <c r="K1236" s="208">
        <v>1347536</v>
      </c>
      <c r="L1236" s="207">
        <v>1346898.9979999999</v>
      </c>
    </row>
    <row r="1237" spans="1:12" s="12" customFormat="1" ht="11.25" customHeight="1">
      <c r="A1237" s="204" t="s">
        <v>2646</v>
      </c>
      <c r="B1237" s="204" t="s">
        <v>2647</v>
      </c>
      <c r="C1237" s="204" t="s">
        <v>60</v>
      </c>
      <c r="D1237" s="204" t="s">
        <v>97</v>
      </c>
      <c r="E1237" s="204" t="s">
        <v>230</v>
      </c>
      <c r="F1237" s="205">
        <v>2015</v>
      </c>
      <c r="G1237" s="204" t="s">
        <v>7</v>
      </c>
      <c r="H1237" s="204" t="s">
        <v>334</v>
      </c>
      <c r="I1237" s="206" t="s">
        <v>20</v>
      </c>
      <c r="J1237" s="207">
        <v>549</v>
      </c>
      <c r="K1237" s="210"/>
      <c r="L1237" s="207"/>
    </row>
    <row r="1238" spans="1:12" s="12" customFormat="1" ht="11.25" customHeight="1">
      <c r="A1238" s="204" t="s">
        <v>483</v>
      </c>
      <c r="B1238" s="204" t="s">
        <v>484</v>
      </c>
      <c r="C1238" s="204" t="s">
        <v>60</v>
      </c>
      <c r="D1238" s="204" t="s">
        <v>97</v>
      </c>
      <c r="E1238" s="204" t="s">
        <v>170</v>
      </c>
      <c r="F1238" s="205">
        <v>2015</v>
      </c>
      <c r="G1238" s="204" t="s">
        <v>7</v>
      </c>
      <c r="H1238" s="204" t="s">
        <v>485</v>
      </c>
      <c r="I1238" s="206" t="s">
        <v>20</v>
      </c>
      <c r="J1238" s="207">
        <v>36611</v>
      </c>
      <c r="K1238" s="208">
        <v>36610</v>
      </c>
      <c r="L1238" s="207">
        <v>36609.618000000002</v>
      </c>
    </row>
    <row r="1239" spans="1:12" s="12" customFormat="1">
      <c r="A1239" s="204" t="s">
        <v>2297</v>
      </c>
      <c r="B1239" s="204" t="s">
        <v>2298</v>
      </c>
      <c r="C1239" s="204" t="s">
        <v>12</v>
      </c>
      <c r="D1239" s="204"/>
      <c r="E1239" s="204"/>
      <c r="F1239" s="205">
        <v>2015</v>
      </c>
      <c r="G1239" s="204" t="s">
        <v>18</v>
      </c>
      <c r="H1239" s="204" t="s">
        <v>383</v>
      </c>
      <c r="I1239" s="206" t="s">
        <v>20</v>
      </c>
      <c r="J1239" s="207">
        <v>143000</v>
      </c>
      <c r="K1239" s="208">
        <v>4000</v>
      </c>
      <c r="L1239" s="207">
        <v>2616.9780000000001</v>
      </c>
    </row>
    <row r="1240" spans="1:12" s="12" customFormat="1" ht="11.25" customHeight="1">
      <c r="A1240" s="204" t="s">
        <v>2648</v>
      </c>
      <c r="B1240" s="204" t="s">
        <v>2649</v>
      </c>
      <c r="C1240" s="204" t="s">
        <v>414</v>
      </c>
      <c r="D1240" s="204"/>
      <c r="E1240" s="204"/>
      <c r="F1240" s="205">
        <v>2015</v>
      </c>
      <c r="G1240" s="204" t="s">
        <v>18</v>
      </c>
      <c r="H1240" s="204" t="s">
        <v>41</v>
      </c>
      <c r="I1240" s="206" t="s">
        <v>20</v>
      </c>
      <c r="J1240" s="207">
        <v>4008335</v>
      </c>
      <c r="K1240" s="208">
        <v>3675920</v>
      </c>
      <c r="L1240" s="207">
        <v>3374853.7859999998</v>
      </c>
    </row>
    <row r="1241" spans="1:12" s="12" customFormat="1" ht="11.25" customHeight="1">
      <c r="A1241" s="204" t="s">
        <v>2650</v>
      </c>
      <c r="B1241" s="204" t="s">
        <v>2651</v>
      </c>
      <c r="C1241" s="204" t="s">
        <v>414</v>
      </c>
      <c r="D1241" s="204"/>
      <c r="E1241" s="204"/>
      <c r="F1241" s="205">
        <v>2015</v>
      </c>
      <c r="G1241" s="204" t="s">
        <v>18</v>
      </c>
      <c r="H1241" s="204" t="s">
        <v>41</v>
      </c>
      <c r="I1241" s="206" t="s">
        <v>20</v>
      </c>
      <c r="J1241" s="207">
        <v>4437457</v>
      </c>
      <c r="K1241" s="208">
        <v>1950990</v>
      </c>
      <c r="L1241" s="207">
        <v>1950750.6270000001</v>
      </c>
    </row>
    <row r="1242" spans="1:12" s="12" customFormat="1">
      <c r="A1242" s="204" t="s">
        <v>2301</v>
      </c>
      <c r="B1242" s="204" t="s">
        <v>2302</v>
      </c>
      <c r="C1242" s="204" t="s">
        <v>38</v>
      </c>
      <c r="D1242" s="204" t="s">
        <v>176</v>
      </c>
      <c r="E1242" s="204" t="s">
        <v>889</v>
      </c>
      <c r="F1242" s="205">
        <v>2015</v>
      </c>
      <c r="G1242" s="204" t="s">
        <v>18</v>
      </c>
      <c r="H1242" s="204" t="s">
        <v>41</v>
      </c>
      <c r="I1242" s="206" t="s">
        <v>20</v>
      </c>
      <c r="J1242" s="207">
        <v>3000</v>
      </c>
      <c r="K1242" s="208">
        <v>2850</v>
      </c>
      <c r="L1242" s="207">
        <v>2842.7939999999999</v>
      </c>
    </row>
    <row r="1243" spans="1:12" s="12" customFormat="1" ht="11.25" customHeight="1">
      <c r="A1243" s="204" t="s">
        <v>2303</v>
      </c>
      <c r="B1243" s="204" t="s">
        <v>2304</v>
      </c>
      <c r="C1243" s="204" t="s">
        <v>5</v>
      </c>
      <c r="D1243" s="204" t="s">
        <v>257</v>
      </c>
      <c r="E1243" s="204" t="s">
        <v>257</v>
      </c>
      <c r="F1243" s="205">
        <v>2016</v>
      </c>
      <c r="G1243" s="204" t="s">
        <v>155</v>
      </c>
      <c r="H1243" s="204" t="s">
        <v>155</v>
      </c>
      <c r="I1243" s="206" t="s">
        <v>20</v>
      </c>
      <c r="J1243" s="207">
        <v>648294</v>
      </c>
      <c r="K1243" s="208">
        <v>648294</v>
      </c>
      <c r="L1243" s="207">
        <v>598927.973</v>
      </c>
    </row>
    <row r="1244" spans="1:12" s="12" customFormat="1">
      <c r="A1244" s="204" t="s">
        <v>2305</v>
      </c>
      <c r="B1244" s="204" t="s">
        <v>2306</v>
      </c>
      <c r="C1244" s="204" t="s">
        <v>5</v>
      </c>
      <c r="D1244" s="204" t="s">
        <v>125</v>
      </c>
      <c r="E1244" s="204" t="s">
        <v>1308</v>
      </c>
      <c r="F1244" s="205">
        <v>2016</v>
      </c>
      <c r="G1244" s="204" t="s">
        <v>155</v>
      </c>
      <c r="H1244" s="204" t="s">
        <v>155</v>
      </c>
      <c r="I1244" s="206" t="s">
        <v>20</v>
      </c>
      <c r="J1244" s="207">
        <v>662256</v>
      </c>
      <c r="K1244" s="208">
        <v>662256</v>
      </c>
      <c r="L1244" s="207">
        <v>577702.89899999998</v>
      </c>
    </row>
    <row r="1245" spans="1:12" s="12" customFormat="1" ht="11.25" customHeight="1">
      <c r="A1245" s="204" t="s">
        <v>2307</v>
      </c>
      <c r="B1245" s="204" t="s">
        <v>2308</v>
      </c>
      <c r="C1245" s="204" t="s">
        <v>102</v>
      </c>
      <c r="D1245" s="204" t="s">
        <v>286</v>
      </c>
      <c r="E1245" s="204" t="s">
        <v>286</v>
      </c>
      <c r="F1245" s="205">
        <v>2016</v>
      </c>
      <c r="G1245" s="204" t="s">
        <v>155</v>
      </c>
      <c r="H1245" s="204" t="s">
        <v>155</v>
      </c>
      <c r="I1245" s="206" t="s">
        <v>20</v>
      </c>
      <c r="J1245" s="207">
        <v>97842</v>
      </c>
      <c r="K1245" s="208">
        <v>64223</v>
      </c>
      <c r="L1245" s="207">
        <v>64220.665999999997</v>
      </c>
    </row>
    <row r="1246" spans="1:12" s="12" customFormat="1" ht="11.25" customHeight="1">
      <c r="A1246" s="204" t="s">
        <v>2309</v>
      </c>
      <c r="B1246" s="204" t="s">
        <v>2310</v>
      </c>
      <c r="C1246" s="204" t="s">
        <v>130</v>
      </c>
      <c r="D1246" s="204" t="s">
        <v>150</v>
      </c>
      <c r="E1246" s="204" t="s">
        <v>151</v>
      </c>
      <c r="F1246" s="205">
        <v>2016</v>
      </c>
      <c r="G1246" s="204" t="s">
        <v>48</v>
      </c>
      <c r="H1246" s="204" t="s">
        <v>63</v>
      </c>
      <c r="I1246" s="206" t="s">
        <v>20</v>
      </c>
      <c r="J1246" s="207">
        <v>51135</v>
      </c>
      <c r="K1246" s="208">
        <v>6691</v>
      </c>
      <c r="L1246" s="207">
        <v>6691</v>
      </c>
    </row>
    <row r="1247" spans="1:12" s="12" customFormat="1" ht="11.25" customHeight="1">
      <c r="A1247" s="204" t="s">
        <v>10993</v>
      </c>
      <c r="B1247" s="204" t="s">
        <v>10994</v>
      </c>
      <c r="C1247" s="204" t="s">
        <v>130</v>
      </c>
      <c r="D1247" s="204" t="s">
        <v>150</v>
      </c>
      <c r="E1247" s="204" t="s">
        <v>151</v>
      </c>
      <c r="F1247" s="205">
        <v>2015</v>
      </c>
      <c r="G1247" s="204" t="s">
        <v>18</v>
      </c>
      <c r="H1247" s="204" t="s">
        <v>41</v>
      </c>
      <c r="I1247" s="206" t="s">
        <v>9</v>
      </c>
      <c r="J1247" s="207">
        <v>103489</v>
      </c>
      <c r="K1247" s="210"/>
      <c r="L1247" s="207"/>
    </row>
    <row r="1248" spans="1:12" s="12" customFormat="1">
      <c r="A1248" s="204" t="s">
        <v>494</v>
      </c>
      <c r="B1248" s="204" t="s">
        <v>495</v>
      </c>
      <c r="C1248" s="204" t="s">
        <v>5</v>
      </c>
      <c r="D1248" s="204" t="s">
        <v>257</v>
      </c>
      <c r="E1248" s="204" t="s">
        <v>496</v>
      </c>
      <c r="F1248" s="205">
        <v>2016</v>
      </c>
      <c r="G1248" s="204" t="s">
        <v>155</v>
      </c>
      <c r="H1248" s="204" t="s">
        <v>155</v>
      </c>
      <c r="I1248" s="206" t="s">
        <v>20</v>
      </c>
      <c r="J1248" s="207">
        <v>5771</v>
      </c>
      <c r="K1248" s="208">
        <v>5771</v>
      </c>
      <c r="L1248" s="207"/>
    </row>
    <row r="1249" spans="1:12" s="12" customFormat="1">
      <c r="A1249" s="204" t="s">
        <v>2313</v>
      </c>
      <c r="B1249" s="204" t="s">
        <v>2314</v>
      </c>
      <c r="C1249" s="204" t="s">
        <v>130</v>
      </c>
      <c r="D1249" s="204" t="s">
        <v>150</v>
      </c>
      <c r="E1249" s="204" t="s">
        <v>151</v>
      </c>
      <c r="F1249" s="205">
        <v>2016</v>
      </c>
      <c r="G1249" s="204" t="s">
        <v>30</v>
      </c>
      <c r="H1249" s="204" t="s">
        <v>225</v>
      </c>
      <c r="I1249" s="206" t="s">
        <v>20</v>
      </c>
      <c r="J1249" s="207">
        <v>4880</v>
      </c>
      <c r="K1249" s="208">
        <v>3172</v>
      </c>
      <c r="L1249" s="207">
        <v>469.964</v>
      </c>
    </row>
    <row r="1250" spans="1:12" s="12" customFormat="1" ht="11.25" customHeight="1">
      <c r="A1250" s="204" t="s">
        <v>2315</v>
      </c>
      <c r="B1250" s="204" t="s">
        <v>10995</v>
      </c>
      <c r="C1250" s="204" t="s">
        <v>32</v>
      </c>
      <c r="D1250" s="204" t="s">
        <v>216</v>
      </c>
      <c r="E1250" s="204" t="s">
        <v>216</v>
      </c>
      <c r="F1250" s="205">
        <v>2015</v>
      </c>
      <c r="G1250" s="204" t="s">
        <v>18</v>
      </c>
      <c r="H1250" s="204" t="s">
        <v>41</v>
      </c>
      <c r="I1250" s="206" t="s">
        <v>20</v>
      </c>
      <c r="J1250" s="207">
        <v>12061000</v>
      </c>
      <c r="K1250" s="208">
        <v>12288000</v>
      </c>
      <c r="L1250" s="207">
        <v>12287999.999</v>
      </c>
    </row>
    <row r="1251" spans="1:12" s="12" customFormat="1" ht="11.25" customHeight="1">
      <c r="A1251" s="204" t="s">
        <v>2662</v>
      </c>
      <c r="B1251" s="204" t="s">
        <v>2663</v>
      </c>
      <c r="C1251" s="204" t="s">
        <v>210</v>
      </c>
      <c r="D1251" s="204" t="s">
        <v>342</v>
      </c>
      <c r="E1251" s="204" t="s">
        <v>411</v>
      </c>
      <c r="F1251" s="205">
        <v>2016</v>
      </c>
      <c r="G1251" s="204" t="s">
        <v>155</v>
      </c>
      <c r="H1251" s="204" t="s">
        <v>155</v>
      </c>
      <c r="I1251" s="206" t="s">
        <v>20</v>
      </c>
      <c r="J1251" s="207">
        <v>165131</v>
      </c>
      <c r="K1251" s="208">
        <v>165131</v>
      </c>
      <c r="L1251" s="207"/>
    </row>
    <row r="1252" spans="1:12" s="12" customFormat="1" ht="11.25" customHeight="1">
      <c r="A1252" s="204" t="s">
        <v>2318</v>
      </c>
      <c r="B1252" s="204" t="s">
        <v>2319</v>
      </c>
      <c r="C1252" s="204" t="s">
        <v>414</v>
      </c>
      <c r="D1252" s="204" t="s">
        <v>527</v>
      </c>
      <c r="E1252" s="204" t="s">
        <v>527</v>
      </c>
      <c r="F1252" s="205">
        <v>2016</v>
      </c>
      <c r="G1252" s="204" t="s">
        <v>30</v>
      </c>
      <c r="H1252" s="204" t="s">
        <v>225</v>
      </c>
      <c r="I1252" s="206" t="s">
        <v>20</v>
      </c>
      <c r="J1252" s="207">
        <v>282048</v>
      </c>
      <c r="K1252" s="208">
        <v>3781</v>
      </c>
      <c r="L1252" s="207">
        <v>3780</v>
      </c>
    </row>
    <row r="1253" spans="1:12" s="12" customFormat="1" ht="11.25" customHeight="1">
      <c r="A1253" s="204" t="s">
        <v>2320</v>
      </c>
      <c r="B1253" s="204" t="s">
        <v>2321</v>
      </c>
      <c r="C1253" s="204" t="s">
        <v>38</v>
      </c>
      <c r="D1253" s="204" t="s">
        <v>39</v>
      </c>
      <c r="E1253" s="204" t="s">
        <v>105</v>
      </c>
      <c r="F1253" s="205">
        <v>2016</v>
      </c>
      <c r="G1253" s="204" t="s">
        <v>155</v>
      </c>
      <c r="H1253" s="204" t="s">
        <v>155</v>
      </c>
      <c r="I1253" s="206" t="s">
        <v>20</v>
      </c>
      <c r="J1253" s="207">
        <v>29646</v>
      </c>
      <c r="K1253" s="208">
        <v>29646</v>
      </c>
      <c r="L1253" s="207">
        <v>12528.364</v>
      </c>
    </row>
    <row r="1254" spans="1:12" s="12" customFormat="1">
      <c r="A1254" s="204" t="s">
        <v>505</v>
      </c>
      <c r="B1254" s="204" t="s">
        <v>506</v>
      </c>
      <c r="C1254" s="204" t="s">
        <v>78</v>
      </c>
      <c r="D1254" s="204" t="s">
        <v>320</v>
      </c>
      <c r="E1254" s="204" t="s">
        <v>10963</v>
      </c>
      <c r="F1254" s="205">
        <v>2016</v>
      </c>
      <c r="G1254" s="204" t="s">
        <v>155</v>
      </c>
      <c r="H1254" s="204" t="s">
        <v>155</v>
      </c>
      <c r="I1254" s="206" t="s">
        <v>20</v>
      </c>
      <c r="J1254" s="207">
        <v>466260</v>
      </c>
      <c r="K1254" s="208">
        <v>466260</v>
      </c>
      <c r="L1254" s="207">
        <v>1412.2349999999999</v>
      </c>
    </row>
    <row r="1255" spans="1:12" s="12" customFormat="1" ht="11.25" customHeight="1">
      <c r="A1255" s="204" t="s">
        <v>2664</v>
      </c>
      <c r="B1255" s="204" t="s">
        <v>2665</v>
      </c>
      <c r="C1255" s="204" t="s">
        <v>130</v>
      </c>
      <c r="D1255" s="204" t="s">
        <v>204</v>
      </c>
      <c r="E1255" s="204" t="s">
        <v>241</v>
      </c>
      <c r="F1255" s="205">
        <v>2016</v>
      </c>
      <c r="G1255" s="204" t="s">
        <v>18</v>
      </c>
      <c r="H1255" s="204" t="s">
        <v>19</v>
      </c>
      <c r="I1255" s="206" t="s">
        <v>20</v>
      </c>
      <c r="J1255" s="207">
        <v>769075</v>
      </c>
      <c r="K1255" s="208">
        <v>632074</v>
      </c>
      <c r="L1255" s="207">
        <v>632073.24</v>
      </c>
    </row>
    <row r="1256" spans="1:12" s="12" customFormat="1">
      <c r="A1256" s="204" t="s">
        <v>2322</v>
      </c>
      <c r="B1256" s="204" t="s">
        <v>2323</v>
      </c>
      <c r="C1256" s="204" t="s">
        <v>32</v>
      </c>
      <c r="D1256" s="204" t="s">
        <v>200</v>
      </c>
      <c r="E1256" s="204" t="s">
        <v>201</v>
      </c>
      <c r="F1256" s="205">
        <v>2016</v>
      </c>
      <c r="G1256" s="204" t="s">
        <v>18</v>
      </c>
      <c r="H1256" s="204" t="s">
        <v>41</v>
      </c>
      <c r="I1256" s="206" t="s">
        <v>20</v>
      </c>
      <c r="J1256" s="207">
        <v>310000</v>
      </c>
      <c r="K1256" s="208">
        <v>314650</v>
      </c>
      <c r="L1256" s="207">
        <v>314650</v>
      </c>
    </row>
    <row r="1257" spans="1:12" s="12" customFormat="1" ht="11.25" customHeight="1">
      <c r="A1257" s="204" t="s">
        <v>2669</v>
      </c>
      <c r="B1257" s="204" t="s">
        <v>2670</v>
      </c>
      <c r="C1257" s="204" t="s">
        <v>130</v>
      </c>
      <c r="D1257" s="204" t="s">
        <v>134</v>
      </c>
      <c r="E1257" s="204" t="s">
        <v>144</v>
      </c>
      <c r="F1257" s="205">
        <v>2016</v>
      </c>
      <c r="G1257" s="204" t="s">
        <v>30</v>
      </c>
      <c r="H1257" s="204" t="s">
        <v>34</v>
      </c>
      <c r="I1257" s="206" t="s">
        <v>20</v>
      </c>
      <c r="J1257" s="207">
        <v>3281</v>
      </c>
      <c r="K1257" s="208">
        <v>60</v>
      </c>
      <c r="L1257" s="207"/>
    </row>
    <row r="1258" spans="1:12" s="12" customFormat="1">
      <c r="A1258" s="204" t="s">
        <v>2326</v>
      </c>
      <c r="B1258" s="204" t="s">
        <v>2327</v>
      </c>
      <c r="C1258" s="204" t="s">
        <v>60</v>
      </c>
      <c r="D1258" s="204" t="s">
        <v>97</v>
      </c>
      <c r="E1258" s="204" t="s">
        <v>419</v>
      </c>
      <c r="F1258" s="205">
        <v>2015</v>
      </c>
      <c r="G1258" s="204" t="s">
        <v>26</v>
      </c>
      <c r="H1258" s="204" t="s">
        <v>109</v>
      </c>
      <c r="I1258" s="206" t="s">
        <v>20</v>
      </c>
      <c r="J1258" s="207">
        <v>115585</v>
      </c>
      <c r="K1258" s="208">
        <v>110000</v>
      </c>
      <c r="L1258" s="207"/>
    </row>
    <row r="1259" spans="1:12" s="12" customFormat="1" ht="11.25" customHeight="1">
      <c r="A1259" s="204" t="s">
        <v>3564</v>
      </c>
      <c r="B1259" s="204" t="s">
        <v>3565</v>
      </c>
      <c r="C1259" s="204" t="s">
        <v>60</v>
      </c>
      <c r="D1259" s="204" t="s">
        <v>97</v>
      </c>
      <c r="E1259" s="204" t="s">
        <v>419</v>
      </c>
      <c r="F1259" s="205">
        <v>2016</v>
      </c>
      <c r="G1259" s="204" t="s">
        <v>26</v>
      </c>
      <c r="H1259" s="204" t="s">
        <v>109</v>
      </c>
      <c r="I1259" s="206" t="s">
        <v>20</v>
      </c>
      <c r="J1259" s="207">
        <v>9523</v>
      </c>
      <c r="K1259" s="208">
        <v>2</v>
      </c>
      <c r="L1259" s="207"/>
    </row>
    <row r="1260" spans="1:12" s="12" customFormat="1" ht="11.25" customHeight="1">
      <c r="A1260" s="204" t="s">
        <v>3585</v>
      </c>
      <c r="B1260" s="204" t="s">
        <v>3586</v>
      </c>
      <c r="C1260" s="204" t="s">
        <v>60</v>
      </c>
      <c r="D1260" s="204" t="s">
        <v>97</v>
      </c>
      <c r="E1260" s="204" t="s">
        <v>419</v>
      </c>
      <c r="F1260" s="205">
        <v>2016</v>
      </c>
      <c r="G1260" s="204" t="s">
        <v>26</v>
      </c>
      <c r="H1260" s="204" t="s">
        <v>109</v>
      </c>
      <c r="I1260" s="206" t="s">
        <v>20</v>
      </c>
      <c r="J1260" s="207">
        <v>32500</v>
      </c>
      <c r="K1260" s="208">
        <v>1</v>
      </c>
      <c r="L1260" s="207"/>
    </row>
    <row r="1261" spans="1:12" s="12" customFormat="1">
      <c r="A1261" s="204" t="s">
        <v>510</v>
      </c>
      <c r="B1261" s="204" t="s">
        <v>511</v>
      </c>
      <c r="C1261" s="204" t="s">
        <v>130</v>
      </c>
      <c r="D1261" s="204" t="s">
        <v>204</v>
      </c>
      <c r="E1261" s="204" t="s">
        <v>205</v>
      </c>
      <c r="F1261" s="205">
        <v>2015</v>
      </c>
      <c r="G1261" s="204" t="s">
        <v>30</v>
      </c>
      <c r="H1261" s="204" t="s">
        <v>34</v>
      </c>
      <c r="I1261" s="206" t="s">
        <v>20</v>
      </c>
      <c r="J1261" s="207">
        <v>16986</v>
      </c>
      <c r="K1261" s="208">
        <v>90000</v>
      </c>
      <c r="L1261" s="207"/>
    </row>
    <row r="1262" spans="1:12" s="12" customFormat="1" ht="11.25" customHeight="1">
      <c r="A1262" s="204" t="s">
        <v>3591</v>
      </c>
      <c r="B1262" s="204" t="s">
        <v>3592</v>
      </c>
      <c r="C1262" s="204" t="s">
        <v>60</v>
      </c>
      <c r="D1262" s="204" t="s">
        <v>97</v>
      </c>
      <c r="E1262" s="204" t="s">
        <v>419</v>
      </c>
      <c r="F1262" s="205">
        <v>2016</v>
      </c>
      <c r="G1262" s="204" t="s">
        <v>26</v>
      </c>
      <c r="H1262" s="204" t="s">
        <v>109</v>
      </c>
      <c r="I1262" s="206" t="s">
        <v>20</v>
      </c>
      <c r="J1262" s="207">
        <v>27000</v>
      </c>
      <c r="K1262" s="208">
        <v>1</v>
      </c>
      <c r="L1262" s="207"/>
    </row>
    <row r="1263" spans="1:12" s="12" customFormat="1" ht="11.25" customHeight="1">
      <c r="A1263" s="204" t="s">
        <v>2683</v>
      </c>
      <c r="B1263" s="204" t="s">
        <v>2684</v>
      </c>
      <c r="C1263" s="204" t="s">
        <v>130</v>
      </c>
      <c r="D1263" s="204" t="s">
        <v>150</v>
      </c>
      <c r="E1263" s="204" t="s">
        <v>154</v>
      </c>
      <c r="F1263" s="205">
        <v>2016</v>
      </c>
      <c r="G1263" s="204" t="s">
        <v>18</v>
      </c>
      <c r="H1263" s="204" t="s">
        <v>19</v>
      </c>
      <c r="I1263" s="206" t="s">
        <v>20</v>
      </c>
      <c r="J1263" s="207">
        <v>209003</v>
      </c>
      <c r="K1263" s="208">
        <v>158499</v>
      </c>
      <c r="L1263" s="207">
        <v>158498.323</v>
      </c>
    </row>
    <row r="1264" spans="1:12" s="12" customFormat="1">
      <c r="A1264" s="204" t="s">
        <v>3596</v>
      </c>
      <c r="B1264" s="204" t="s">
        <v>3597</v>
      </c>
      <c r="C1264" s="204" t="s">
        <v>5</v>
      </c>
      <c r="D1264" s="204" t="s">
        <v>184</v>
      </c>
      <c r="E1264" s="204" t="s">
        <v>184</v>
      </c>
      <c r="F1264" s="205">
        <v>2016</v>
      </c>
      <c r="G1264" s="204" t="s">
        <v>646</v>
      </c>
      <c r="H1264" s="204" t="s">
        <v>685</v>
      </c>
      <c r="I1264" s="206" t="s">
        <v>20</v>
      </c>
      <c r="J1264" s="207">
        <v>20405</v>
      </c>
      <c r="K1264" s="208">
        <v>2</v>
      </c>
      <c r="L1264" s="207"/>
    </row>
    <row r="1265" spans="1:12" s="12" customFormat="1" ht="11.25" customHeight="1">
      <c r="A1265" s="204" t="s">
        <v>2334</v>
      </c>
      <c r="B1265" s="204" t="s">
        <v>2335</v>
      </c>
      <c r="C1265" s="204" t="s">
        <v>130</v>
      </c>
      <c r="D1265" s="204" t="s">
        <v>134</v>
      </c>
      <c r="E1265" s="204" t="s">
        <v>144</v>
      </c>
      <c r="F1265" s="205">
        <v>2016</v>
      </c>
      <c r="G1265" s="204" t="s">
        <v>30</v>
      </c>
      <c r="H1265" s="204" t="s">
        <v>225</v>
      </c>
      <c r="I1265" s="206" t="s">
        <v>20</v>
      </c>
      <c r="J1265" s="207">
        <v>517936</v>
      </c>
      <c r="K1265" s="208">
        <v>491836</v>
      </c>
      <c r="L1265" s="207">
        <v>491834</v>
      </c>
    </row>
    <row r="1266" spans="1:12" s="12" customFormat="1" ht="11.25" customHeight="1">
      <c r="A1266" s="204" t="s">
        <v>2336</v>
      </c>
      <c r="B1266" s="204" t="s">
        <v>2337</v>
      </c>
      <c r="C1266" s="204" t="s">
        <v>130</v>
      </c>
      <c r="D1266" s="204" t="s">
        <v>134</v>
      </c>
      <c r="E1266" s="204" t="s">
        <v>261</v>
      </c>
      <c r="F1266" s="205">
        <v>2016</v>
      </c>
      <c r="G1266" s="204" t="s">
        <v>7</v>
      </c>
      <c r="H1266" s="204" t="s">
        <v>212</v>
      </c>
      <c r="I1266" s="206" t="s">
        <v>9</v>
      </c>
      <c r="J1266" s="207">
        <v>544480</v>
      </c>
      <c r="K1266" s="210"/>
      <c r="L1266" s="207"/>
    </row>
    <row r="1267" spans="1:12" s="12" customFormat="1">
      <c r="A1267" s="204" t="s">
        <v>3598</v>
      </c>
      <c r="B1267" s="204" t="s">
        <v>3599</v>
      </c>
      <c r="C1267" s="204" t="s">
        <v>38</v>
      </c>
      <c r="D1267" s="204" t="s">
        <v>39</v>
      </c>
      <c r="E1267" s="204" t="s">
        <v>1278</v>
      </c>
      <c r="F1267" s="205">
        <v>2016</v>
      </c>
      <c r="G1267" s="204" t="s">
        <v>7</v>
      </c>
      <c r="H1267" s="204" t="s">
        <v>8</v>
      </c>
      <c r="I1267" s="206" t="s">
        <v>20</v>
      </c>
      <c r="J1267" s="207">
        <v>700778</v>
      </c>
      <c r="K1267" s="208">
        <v>1843</v>
      </c>
      <c r="L1267" s="207"/>
    </row>
    <row r="1268" spans="1:12" s="12" customFormat="1">
      <c r="A1268" s="204" t="s">
        <v>2340</v>
      </c>
      <c r="B1268" s="204" t="s">
        <v>2341</v>
      </c>
      <c r="C1268" s="204" t="s">
        <v>130</v>
      </c>
      <c r="D1268" s="204"/>
      <c r="E1268" s="204"/>
      <c r="F1268" s="205">
        <v>2015</v>
      </c>
      <c r="G1268" s="204" t="s">
        <v>242</v>
      </c>
      <c r="H1268" s="204" t="s">
        <v>243</v>
      </c>
      <c r="I1268" s="206" t="s">
        <v>20</v>
      </c>
      <c r="J1268" s="207">
        <v>6007964</v>
      </c>
      <c r="K1268" s="208">
        <v>6007391</v>
      </c>
      <c r="L1268" s="207">
        <v>6006877.7800000003</v>
      </c>
    </row>
    <row r="1269" spans="1:12" s="12" customFormat="1" ht="11.25" customHeight="1">
      <c r="A1269" s="204" t="s">
        <v>2342</v>
      </c>
      <c r="B1269" s="204" t="s">
        <v>2343</v>
      </c>
      <c r="C1269" s="204" t="s">
        <v>130</v>
      </c>
      <c r="D1269" s="204" t="s">
        <v>150</v>
      </c>
      <c r="E1269" s="204" t="s">
        <v>154</v>
      </c>
      <c r="F1269" s="205">
        <v>2016</v>
      </c>
      <c r="G1269" s="204" t="s">
        <v>30</v>
      </c>
      <c r="H1269" s="204" t="s">
        <v>225</v>
      </c>
      <c r="I1269" s="206" t="s">
        <v>20</v>
      </c>
      <c r="J1269" s="207">
        <v>11224</v>
      </c>
      <c r="K1269" s="208">
        <v>5994</v>
      </c>
      <c r="L1269" s="207">
        <v>5993.3919999999998</v>
      </c>
    </row>
    <row r="1270" spans="1:12" s="12" customFormat="1" ht="11.25" customHeight="1">
      <c r="A1270" s="204" t="s">
        <v>7520</v>
      </c>
      <c r="B1270" s="204" t="s">
        <v>7521</v>
      </c>
      <c r="C1270" s="204" t="s">
        <v>38</v>
      </c>
      <c r="D1270" s="204" t="s">
        <v>73</v>
      </c>
      <c r="E1270" s="204" t="s">
        <v>73</v>
      </c>
      <c r="F1270" s="205">
        <v>2016</v>
      </c>
      <c r="G1270" s="204" t="s">
        <v>7</v>
      </c>
      <c r="H1270" s="204" t="s">
        <v>832</v>
      </c>
      <c r="I1270" s="206" t="s">
        <v>240</v>
      </c>
      <c r="J1270" s="207">
        <v>223648</v>
      </c>
      <c r="K1270" s="208">
        <v>50980</v>
      </c>
      <c r="L1270" s="207">
        <v>50977.52</v>
      </c>
    </row>
    <row r="1271" spans="1:12" s="12" customFormat="1" ht="11.25" customHeight="1">
      <c r="A1271" s="204" t="s">
        <v>2344</v>
      </c>
      <c r="B1271" s="204" t="s">
        <v>2345</v>
      </c>
      <c r="C1271" s="204" t="s">
        <v>23</v>
      </c>
      <c r="D1271" s="204" t="s">
        <v>24</v>
      </c>
      <c r="E1271" s="204" t="s">
        <v>25</v>
      </c>
      <c r="F1271" s="205">
        <v>2015</v>
      </c>
      <c r="G1271" s="204" t="s">
        <v>185</v>
      </c>
      <c r="H1271" s="204" t="s">
        <v>271</v>
      </c>
      <c r="I1271" s="206" t="s">
        <v>20</v>
      </c>
      <c r="J1271" s="207">
        <v>48662</v>
      </c>
      <c r="K1271" s="208">
        <v>50800</v>
      </c>
      <c r="L1271" s="207">
        <v>40800</v>
      </c>
    </row>
    <row r="1272" spans="1:12" s="12" customFormat="1" ht="11.25" customHeight="1">
      <c r="A1272" s="204" t="s">
        <v>3609</v>
      </c>
      <c r="B1272" s="204" t="s">
        <v>3610</v>
      </c>
      <c r="C1272" s="204" t="s">
        <v>127</v>
      </c>
      <c r="D1272" s="204" t="s">
        <v>128</v>
      </c>
      <c r="E1272" s="204" t="s">
        <v>1515</v>
      </c>
      <c r="F1272" s="205">
        <v>2016</v>
      </c>
      <c r="G1272" s="204" t="s">
        <v>30</v>
      </c>
      <c r="H1272" s="204" t="s">
        <v>34</v>
      </c>
      <c r="I1272" s="206" t="s">
        <v>20</v>
      </c>
      <c r="J1272" s="207">
        <v>613625</v>
      </c>
      <c r="K1272" s="208">
        <v>515402</v>
      </c>
      <c r="L1272" s="207">
        <v>511931.77100000001</v>
      </c>
    </row>
    <row r="1273" spans="1:12" s="12" customFormat="1">
      <c r="A1273" s="204" t="s">
        <v>7522</v>
      </c>
      <c r="B1273" s="204" t="s">
        <v>7523</v>
      </c>
      <c r="C1273" s="204" t="s">
        <v>60</v>
      </c>
      <c r="D1273" s="204" t="s">
        <v>97</v>
      </c>
      <c r="E1273" s="204" t="s">
        <v>336</v>
      </c>
      <c r="F1273" s="205">
        <v>2016</v>
      </c>
      <c r="G1273" s="204" t="s">
        <v>120</v>
      </c>
      <c r="H1273" s="204" t="s">
        <v>121</v>
      </c>
      <c r="I1273" s="206" t="s">
        <v>20</v>
      </c>
      <c r="J1273" s="207">
        <v>39402</v>
      </c>
      <c r="K1273" s="208">
        <v>2</v>
      </c>
      <c r="L1273" s="207"/>
    </row>
    <row r="1274" spans="1:12" s="12" customFormat="1" ht="11.25" customHeight="1">
      <c r="A1274" s="204" t="s">
        <v>2346</v>
      </c>
      <c r="B1274" s="204" t="s">
        <v>2347</v>
      </c>
      <c r="C1274" s="204" t="s">
        <v>414</v>
      </c>
      <c r="D1274" s="204" t="s">
        <v>527</v>
      </c>
      <c r="E1274" s="204" t="s">
        <v>527</v>
      </c>
      <c r="F1274" s="205">
        <v>2015</v>
      </c>
      <c r="G1274" s="204" t="s">
        <v>185</v>
      </c>
      <c r="H1274" s="204" t="s">
        <v>186</v>
      </c>
      <c r="I1274" s="206" t="s">
        <v>20</v>
      </c>
      <c r="J1274" s="207">
        <v>910489</v>
      </c>
      <c r="K1274" s="208">
        <v>896402</v>
      </c>
      <c r="L1274" s="207">
        <v>895576.79399999999</v>
      </c>
    </row>
    <row r="1275" spans="1:12" s="12" customFormat="1" ht="11.25" customHeight="1">
      <c r="A1275" s="204" t="s">
        <v>3611</v>
      </c>
      <c r="B1275" s="204" t="s">
        <v>3612</v>
      </c>
      <c r="C1275" s="204" t="s">
        <v>5</v>
      </c>
      <c r="D1275" s="204" t="s">
        <v>125</v>
      </c>
      <c r="E1275" s="204" t="s">
        <v>126</v>
      </c>
      <c r="F1275" s="205">
        <v>2016</v>
      </c>
      <c r="G1275" s="204" t="s">
        <v>26</v>
      </c>
      <c r="H1275" s="204" t="s">
        <v>109</v>
      </c>
      <c r="I1275" s="206" t="s">
        <v>20</v>
      </c>
      <c r="J1275" s="207">
        <v>24073</v>
      </c>
      <c r="K1275" s="208">
        <v>23433</v>
      </c>
      <c r="L1275" s="207">
        <v>23432.880000000001</v>
      </c>
    </row>
    <row r="1276" spans="1:12" s="12" customFormat="1" ht="11.25" customHeight="1">
      <c r="A1276" s="204" t="s">
        <v>3632</v>
      </c>
      <c r="B1276" s="204" t="s">
        <v>3633</v>
      </c>
      <c r="C1276" s="204" t="s">
        <v>38</v>
      </c>
      <c r="D1276" s="204" t="s">
        <v>73</v>
      </c>
      <c r="E1276" s="204" t="s">
        <v>1160</v>
      </c>
      <c r="F1276" s="205">
        <v>2016</v>
      </c>
      <c r="G1276" s="204" t="s">
        <v>7</v>
      </c>
      <c r="H1276" s="204" t="s">
        <v>832</v>
      </c>
      <c r="I1276" s="206" t="s">
        <v>20</v>
      </c>
      <c r="J1276" s="207">
        <v>49772</v>
      </c>
      <c r="K1276" s="208">
        <v>11616</v>
      </c>
      <c r="L1276" s="207">
        <v>11615.58</v>
      </c>
    </row>
    <row r="1277" spans="1:12" s="12" customFormat="1" ht="11.25" customHeight="1">
      <c r="A1277" s="204" t="s">
        <v>3634</v>
      </c>
      <c r="B1277" s="204" t="s">
        <v>3635</v>
      </c>
      <c r="C1277" s="204" t="s">
        <v>38</v>
      </c>
      <c r="D1277" s="204" t="s">
        <v>66</v>
      </c>
      <c r="E1277" s="204" t="s">
        <v>67</v>
      </c>
      <c r="F1277" s="205">
        <v>2015</v>
      </c>
      <c r="G1277" s="204" t="s">
        <v>7</v>
      </c>
      <c r="H1277" s="204" t="s">
        <v>832</v>
      </c>
      <c r="I1277" s="206" t="s">
        <v>20</v>
      </c>
      <c r="J1277" s="207">
        <v>48273</v>
      </c>
      <c r="K1277" s="208">
        <v>1</v>
      </c>
      <c r="L1277" s="207"/>
    </row>
    <row r="1278" spans="1:12" s="12" customFormat="1">
      <c r="A1278" s="204" t="s">
        <v>2352</v>
      </c>
      <c r="B1278" s="204" t="s">
        <v>2353</v>
      </c>
      <c r="C1278" s="204" t="s">
        <v>23</v>
      </c>
      <c r="D1278" s="204" t="s">
        <v>24</v>
      </c>
      <c r="E1278" s="204" t="s">
        <v>24</v>
      </c>
      <c r="F1278" s="205">
        <v>2016</v>
      </c>
      <c r="G1278" s="204" t="s">
        <v>18</v>
      </c>
      <c r="H1278" s="204" t="s">
        <v>19</v>
      </c>
      <c r="I1278" s="206" t="s">
        <v>20</v>
      </c>
      <c r="J1278" s="207">
        <v>1346399</v>
      </c>
      <c r="K1278" s="210"/>
      <c r="L1278" s="207"/>
    </row>
    <row r="1279" spans="1:12" s="12" customFormat="1" ht="11.25" customHeight="1">
      <c r="A1279" s="204" t="s">
        <v>2356</v>
      </c>
      <c r="B1279" s="204" t="s">
        <v>2357</v>
      </c>
      <c r="C1279" s="204" t="s">
        <v>145</v>
      </c>
      <c r="D1279" s="204" t="s">
        <v>233</v>
      </c>
      <c r="E1279" s="204" t="s">
        <v>983</v>
      </c>
      <c r="F1279" s="205">
        <v>2015</v>
      </c>
      <c r="G1279" s="204" t="s">
        <v>30</v>
      </c>
      <c r="H1279" s="204" t="s">
        <v>225</v>
      </c>
      <c r="I1279" s="206" t="s">
        <v>20</v>
      </c>
      <c r="J1279" s="207">
        <v>15002</v>
      </c>
      <c r="K1279" s="208">
        <v>1061768</v>
      </c>
      <c r="L1279" s="207">
        <v>1000</v>
      </c>
    </row>
    <row r="1280" spans="1:12" s="12" customFormat="1" ht="11.25" customHeight="1">
      <c r="A1280" s="204" t="s">
        <v>2706</v>
      </c>
      <c r="B1280" s="204" t="s">
        <v>2707</v>
      </c>
      <c r="C1280" s="204" t="s">
        <v>130</v>
      </c>
      <c r="D1280" s="204" t="s">
        <v>134</v>
      </c>
      <c r="E1280" s="204" t="s">
        <v>144</v>
      </c>
      <c r="F1280" s="205">
        <v>2015</v>
      </c>
      <c r="G1280" s="204" t="s">
        <v>30</v>
      </c>
      <c r="H1280" s="204" t="s">
        <v>34</v>
      </c>
      <c r="I1280" s="206" t="s">
        <v>20</v>
      </c>
      <c r="J1280" s="207">
        <v>667137</v>
      </c>
      <c r="K1280" s="208">
        <v>14100</v>
      </c>
      <c r="L1280" s="207">
        <v>14100</v>
      </c>
    </row>
    <row r="1281" spans="1:12" s="12" customFormat="1" ht="11.25" customHeight="1">
      <c r="A1281" s="204" t="s">
        <v>2708</v>
      </c>
      <c r="B1281" s="204" t="s">
        <v>2709</v>
      </c>
      <c r="C1281" s="204" t="s">
        <v>15</v>
      </c>
      <c r="D1281" s="204" t="s">
        <v>363</v>
      </c>
      <c r="E1281" s="204" t="s">
        <v>845</v>
      </c>
      <c r="F1281" s="205">
        <v>2015</v>
      </c>
      <c r="G1281" s="204" t="s">
        <v>18</v>
      </c>
      <c r="H1281" s="204" t="s">
        <v>383</v>
      </c>
      <c r="I1281" s="206" t="s">
        <v>9</v>
      </c>
      <c r="J1281" s="207">
        <v>1286547</v>
      </c>
      <c r="K1281" s="208">
        <v>1286545</v>
      </c>
      <c r="L1281" s="207">
        <v>1276647.8470000001</v>
      </c>
    </row>
    <row r="1282" spans="1:12" s="12" customFormat="1" ht="11.25" customHeight="1">
      <c r="A1282" s="204" t="s">
        <v>2362</v>
      </c>
      <c r="B1282" s="204" t="s">
        <v>2363</v>
      </c>
      <c r="C1282" s="204" t="s">
        <v>60</v>
      </c>
      <c r="D1282" s="204" t="s">
        <v>97</v>
      </c>
      <c r="E1282" s="204" t="s">
        <v>393</v>
      </c>
      <c r="F1282" s="205">
        <v>2016</v>
      </c>
      <c r="G1282" s="204" t="s">
        <v>7</v>
      </c>
      <c r="H1282" s="204" t="s">
        <v>95</v>
      </c>
      <c r="I1282" s="206" t="s">
        <v>20</v>
      </c>
      <c r="J1282" s="207">
        <v>1900905</v>
      </c>
      <c r="K1282" s="208">
        <v>842009</v>
      </c>
      <c r="L1282" s="207">
        <v>842008.46499999997</v>
      </c>
    </row>
    <row r="1283" spans="1:12" s="12" customFormat="1" ht="11.25" customHeight="1">
      <c r="A1283" s="204" t="s">
        <v>515</v>
      </c>
      <c r="B1283" s="204" t="s">
        <v>516</v>
      </c>
      <c r="C1283" s="204" t="s">
        <v>38</v>
      </c>
      <c r="D1283" s="204"/>
      <c r="E1283" s="204"/>
      <c r="F1283" s="205">
        <v>2015</v>
      </c>
      <c r="G1283" s="204" t="s">
        <v>30</v>
      </c>
      <c r="H1283" s="204" t="s">
        <v>225</v>
      </c>
      <c r="I1283" s="206" t="s">
        <v>20</v>
      </c>
      <c r="J1283" s="207">
        <v>14008901</v>
      </c>
      <c r="K1283" s="208">
        <v>743766</v>
      </c>
      <c r="L1283" s="207">
        <v>743761</v>
      </c>
    </row>
    <row r="1284" spans="1:12" s="12" customFormat="1" ht="11.25" customHeight="1">
      <c r="A1284" s="204" t="s">
        <v>2364</v>
      </c>
      <c r="B1284" s="204" t="s">
        <v>2365</v>
      </c>
      <c r="C1284" s="204" t="s">
        <v>78</v>
      </c>
      <c r="D1284" s="204" t="s">
        <v>320</v>
      </c>
      <c r="E1284" s="204" t="s">
        <v>10895</v>
      </c>
      <c r="F1284" s="205">
        <v>2016</v>
      </c>
      <c r="G1284" s="204" t="s">
        <v>18</v>
      </c>
      <c r="H1284" s="204" t="s">
        <v>19</v>
      </c>
      <c r="I1284" s="206" t="s">
        <v>20</v>
      </c>
      <c r="J1284" s="207">
        <v>350679</v>
      </c>
      <c r="K1284" s="208">
        <v>271140</v>
      </c>
      <c r="L1284" s="207">
        <v>271139.25300000003</v>
      </c>
    </row>
    <row r="1285" spans="1:12" s="12" customFormat="1" ht="11.25" customHeight="1">
      <c r="A1285" s="204" t="s">
        <v>10996</v>
      </c>
      <c r="B1285" s="204" t="s">
        <v>10997</v>
      </c>
      <c r="C1285" s="204" t="s">
        <v>23</v>
      </c>
      <c r="D1285" s="204" t="s">
        <v>24</v>
      </c>
      <c r="E1285" s="204"/>
      <c r="F1285" s="205">
        <v>2015</v>
      </c>
      <c r="G1285" s="204" t="s">
        <v>18</v>
      </c>
      <c r="H1285" s="204" t="s">
        <v>19</v>
      </c>
      <c r="I1285" s="206" t="s">
        <v>35</v>
      </c>
      <c r="J1285" s="207">
        <v>501094</v>
      </c>
      <c r="K1285" s="210"/>
      <c r="L1285" s="207"/>
    </row>
    <row r="1286" spans="1:12" s="12" customFormat="1" ht="11.25" customHeight="1">
      <c r="A1286" s="204" t="s">
        <v>2717</v>
      </c>
      <c r="B1286" s="204" t="s">
        <v>2718</v>
      </c>
      <c r="C1286" s="204" t="s">
        <v>414</v>
      </c>
      <c r="D1286" s="204"/>
      <c r="E1286" s="204"/>
      <c r="F1286" s="205">
        <v>2016</v>
      </c>
      <c r="G1286" s="204" t="s">
        <v>30</v>
      </c>
      <c r="H1286" s="204" t="s">
        <v>225</v>
      </c>
      <c r="I1286" s="206" t="s">
        <v>20</v>
      </c>
      <c r="J1286" s="207">
        <v>611120</v>
      </c>
      <c r="K1286" s="208">
        <v>636250</v>
      </c>
      <c r="L1286" s="207">
        <v>635948.58100000001</v>
      </c>
    </row>
    <row r="1287" spans="1:12" s="12" customFormat="1">
      <c r="A1287" s="204" t="s">
        <v>6643</v>
      </c>
      <c r="B1287" s="204" t="s">
        <v>6644</v>
      </c>
      <c r="C1287" s="204" t="s">
        <v>15</v>
      </c>
      <c r="D1287" s="204" t="s">
        <v>42</v>
      </c>
      <c r="E1287" s="204" t="s">
        <v>42</v>
      </c>
      <c r="F1287" s="205">
        <v>2016</v>
      </c>
      <c r="G1287" s="204" t="s">
        <v>185</v>
      </c>
      <c r="H1287" s="204" t="s">
        <v>186</v>
      </c>
      <c r="I1287" s="206" t="s">
        <v>20</v>
      </c>
      <c r="J1287" s="207">
        <v>1887881</v>
      </c>
      <c r="K1287" s="210"/>
      <c r="L1287" s="207"/>
    </row>
    <row r="1288" spans="1:12" s="12" customFormat="1" ht="11.25" customHeight="1">
      <c r="A1288" s="204" t="s">
        <v>2723</v>
      </c>
      <c r="B1288" s="204" t="s">
        <v>2724</v>
      </c>
      <c r="C1288" s="204" t="s">
        <v>15</v>
      </c>
      <c r="D1288" s="204" t="s">
        <v>56</v>
      </c>
      <c r="E1288" s="204" t="s">
        <v>56</v>
      </c>
      <c r="F1288" s="205">
        <v>2016</v>
      </c>
      <c r="G1288" s="204" t="s">
        <v>7</v>
      </c>
      <c r="H1288" s="204" t="s">
        <v>212</v>
      </c>
      <c r="I1288" s="206" t="s">
        <v>20</v>
      </c>
      <c r="J1288" s="207">
        <v>169922</v>
      </c>
      <c r="K1288" s="210"/>
      <c r="L1288" s="207"/>
    </row>
    <row r="1289" spans="1:12" s="12" customFormat="1" ht="11.25" customHeight="1">
      <c r="A1289" s="204" t="s">
        <v>2368</v>
      </c>
      <c r="B1289" s="204" t="s">
        <v>2369</v>
      </c>
      <c r="C1289" s="204" t="s">
        <v>60</v>
      </c>
      <c r="D1289" s="204" t="s">
        <v>97</v>
      </c>
      <c r="E1289" s="204" t="s">
        <v>393</v>
      </c>
      <c r="F1289" s="205">
        <v>2015</v>
      </c>
      <c r="G1289" s="204" t="s">
        <v>185</v>
      </c>
      <c r="H1289" s="204" t="s">
        <v>186</v>
      </c>
      <c r="I1289" s="206" t="s">
        <v>20</v>
      </c>
      <c r="J1289" s="207">
        <v>11371</v>
      </c>
      <c r="K1289" s="208">
        <v>310009</v>
      </c>
      <c r="L1289" s="207">
        <v>301091.8</v>
      </c>
    </row>
    <row r="1290" spans="1:12" s="12" customFormat="1" ht="11.25" customHeight="1">
      <c r="A1290" s="204" t="s">
        <v>2370</v>
      </c>
      <c r="B1290" s="204" t="s">
        <v>2371</v>
      </c>
      <c r="C1290" s="204" t="s">
        <v>127</v>
      </c>
      <c r="D1290" s="204" t="s">
        <v>138</v>
      </c>
      <c r="E1290" s="204"/>
      <c r="F1290" s="205">
        <v>2016</v>
      </c>
      <c r="G1290" s="204" t="s">
        <v>155</v>
      </c>
      <c r="H1290" s="204" t="s">
        <v>155</v>
      </c>
      <c r="I1290" s="206" t="s">
        <v>20</v>
      </c>
      <c r="J1290" s="207">
        <v>1324156</v>
      </c>
      <c r="K1290" s="208">
        <v>1759520</v>
      </c>
      <c r="L1290" s="207">
        <v>1321687.983</v>
      </c>
    </row>
    <row r="1291" spans="1:12" s="12" customFormat="1" ht="11.25" customHeight="1">
      <c r="A1291" s="204" t="s">
        <v>3659</v>
      </c>
      <c r="B1291" s="204" t="s">
        <v>3660</v>
      </c>
      <c r="C1291" s="204" t="s">
        <v>60</v>
      </c>
      <c r="D1291" s="204" t="s">
        <v>97</v>
      </c>
      <c r="E1291" s="204" t="s">
        <v>122</v>
      </c>
      <c r="F1291" s="205">
        <v>2016</v>
      </c>
      <c r="G1291" s="204" t="s">
        <v>26</v>
      </c>
      <c r="H1291" s="204" t="s">
        <v>109</v>
      </c>
      <c r="I1291" s="206" t="s">
        <v>20</v>
      </c>
      <c r="J1291" s="207">
        <v>7200</v>
      </c>
      <c r="K1291" s="208">
        <v>7201</v>
      </c>
      <c r="L1291" s="207">
        <v>7200</v>
      </c>
    </row>
    <row r="1292" spans="1:12" s="12" customFormat="1" ht="11.25" customHeight="1">
      <c r="A1292" s="204" t="s">
        <v>2372</v>
      </c>
      <c r="B1292" s="204" t="s">
        <v>2373</v>
      </c>
      <c r="C1292" s="204" t="s">
        <v>12</v>
      </c>
      <c r="D1292" s="204" t="s">
        <v>80</v>
      </c>
      <c r="E1292" s="204" t="s">
        <v>337</v>
      </c>
      <c r="F1292" s="205">
        <v>2016</v>
      </c>
      <c r="G1292" s="204" t="s">
        <v>18</v>
      </c>
      <c r="H1292" s="204" t="s">
        <v>19</v>
      </c>
      <c r="I1292" s="206" t="s">
        <v>20</v>
      </c>
      <c r="J1292" s="207">
        <v>17000</v>
      </c>
      <c r="K1292" s="208">
        <v>16079</v>
      </c>
      <c r="L1292" s="207"/>
    </row>
    <row r="1293" spans="1:12" s="12" customFormat="1" ht="11.25" customHeight="1">
      <c r="A1293" s="204" t="s">
        <v>3665</v>
      </c>
      <c r="B1293" s="204" t="s">
        <v>3666</v>
      </c>
      <c r="C1293" s="204" t="s">
        <v>127</v>
      </c>
      <c r="D1293" s="204" t="s">
        <v>128</v>
      </c>
      <c r="E1293" s="204" t="s">
        <v>1075</v>
      </c>
      <c r="F1293" s="205">
        <v>2015</v>
      </c>
      <c r="G1293" s="204" t="s">
        <v>58</v>
      </c>
      <c r="H1293" s="204" t="s">
        <v>59</v>
      </c>
      <c r="I1293" s="206" t="s">
        <v>20</v>
      </c>
      <c r="J1293" s="207">
        <v>2</v>
      </c>
      <c r="K1293" s="208">
        <v>1</v>
      </c>
      <c r="L1293" s="207"/>
    </row>
    <row r="1294" spans="1:12" s="12" customFormat="1">
      <c r="A1294" s="204" t="s">
        <v>2732</v>
      </c>
      <c r="B1294" s="204" t="s">
        <v>2733</v>
      </c>
      <c r="C1294" s="204" t="s">
        <v>5</v>
      </c>
      <c r="D1294" s="204" t="s">
        <v>606</v>
      </c>
      <c r="E1294" s="204" t="s">
        <v>1982</v>
      </c>
      <c r="F1294" s="205">
        <v>2016</v>
      </c>
      <c r="G1294" s="204" t="s">
        <v>7</v>
      </c>
      <c r="H1294" s="204" t="s">
        <v>832</v>
      </c>
      <c r="I1294" s="206" t="s">
        <v>20</v>
      </c>
      <c r="J1294" s="207">
        <v>180353</v>
      </c>
      <c r="K1294" s="208">
        <v>75001</v>
      </c>
      <c r="L1294" s="207">
        <v>75000</v>
      </c>
    </row>
    <row r="1295" spans="1:12" s="12" customFormat="1" ht="11.25" customHeight="1">
      <c r="A1295" s="204" t="s">
        <v>2374</v>
      </c>
      <c r="B1295" s="204" t="s">
        <v>2375</v>
      </c>
      <c r="C1295" s="204" t="s">
        <v>12</v>
      </c>
      <c r="D1295" s="204"/>
      <c r="E1295" s="204"/>
      <c r="F1295" s="205">
        <v>2015</v>
      </c>
      <c r="G1295" s="204" t="s">
        <v>185</v>
      </c>
      <c r="H1295" s="204" t="s">
        <v>186</v>
      </c>
      <c r="I1295" s="206" t="s">
        <v>20</v>
      </c>
      <c r="J1295" s="207">
        <v>899831</v>
      </c>
      <c r="K1295" s="208">
        <v>938700</v>
      </c>
      <c r="L1295" s="207">
        <v>881574</v>
      </c>
    </row>
    <row r="1296" spans="1:12" s="12" customFormat="1">
      <c r="A1296" s="204" t="s">
        <v>2376</v>
      </c>
      <c r="B1296" s="204" t="s">
        <v>2377</v>
      </c>
      <c r="C1296" s="204" t="s">
        <v>15</v>
      </c>
      <c r="D1296" s="204"/>
      <c r="E1296" s="204"/>
      <c r="F1296" s="205">
        <v>2016</v>
      </c>
      <c r="G1296" s="204" t="s">
        <v>7</v>
      </c>
      <c r="H1296" s="204" t="s">
        <v>1457</v>
      </c>
      <c r="I1296" s="206" t="s">
        <v>20</v>
      </c>
      <c r="J1296" s="207">
        <v>420508</v>
      </c>
      <c r="K1296" s="210"/>
      <c r="L1296" s="207"/>
    </row>
    <row r="1297" spans="1:12" s="12" customFormat="1">
      <c r="A1297" s="204" t="s">
        <v>2735</v>
      </c>
      <c r="B1297" s="204" t="s">
        <v>2736</v>
      </c>
      <c r="C1297" s="204" t="s">
        <v>15</v>
      </c>
      <c r="D1297" s="204" t="s">
        <v>778</v>
      </c>
      <c r="E1297" s="204" t="s">
        <v>1227</v>
      </c>
      <c r="F1297" s="205">
        <v>2015</v>
      </c>
      <c r="G1297" s="204" t="s">
        <v>155</v>
      </c>
      <c r="H1297" s="204" t="s">
        <v>155</v>
      </c>
      <c r="I1297" s="206" t="s">
        <v>20</v>
      </c>
      <c r="J1297" s="207">
        <v>2956</v>
      </c>
      <c r="K1297" s="208">
        <v>2956</v>
      </c>
      <c r="L1297" s="207">
        <v>903</v>
      </c>
    </row>
    <row r="1298" spans="1:12" s="12" customFormat="1" ht="11.25" customHeight="1">
      <c r="A1298" s="204" t="s">
        <v>2737</v>
      </c>
      <c r="B1298" s="204" t="s">
        <v>2738</v>
      </c>
      <c r="C1298" s="204" t="s">
        <v>32</v>
      </c>
      <c r="D1298" s="204" t="s">
        <v>216</v>
      </c>
      <c r="E1298" s="204" t="s">
        <v>216</v>
      </c>
      <c r="F1298" s="205">
        <v>2016</v>
      </c>
      <c r="G1298" s="204" t="s">
        <v>7</v>
      </c>
      <c r="H1298" s="204" t="s">
        <v>14</v>
      </c>
      <c r="I1298" s="206" t="s">
        <v>20</v>
      </c>
      <c r="J1298" s="207">
        <v>264455</v>
      </c>
      <c r="K1298" s="208">
        <v>9572</v>
      </c>
      <c r="L1298" s="207">
        <v>9572</v>
      </c>
    </row>
    <row r="1299" spans="1:12" s="12" customFormat="1" ht="11.25" customHeight="1">
      <c r="A1299" s="204" t="s">
        <v>2741</v>
      </c>
      <c r="B1299" s="204" t="s">
        <v>2742</v>
      </c>
      <c r="C1299" s="204" t="s">
        <v>38</v>
      </c>
      <c r="D1299" s="204" t="s">
        <v>39</v>
      </c>
      <c r="E1299" s="204" t="s">
        <v>604</v>
      </c>
      <c r="F1299" s="205">
        <v>2016</v>
      </c>
      <c r="G1299" s="204" t="s">
        <v>18</v>
      </c>
      <c r="H1299" s="204" t="s">
        <v>19</v>
      </c>
      <c r="I1299" s="206" t="s">
        <v>35</v>
      </c>
      <c r="J1299" s="207">
        <v>278332</v>
      </c>
      <c r="K1299" s="210"/>
      <c r="L1299" s="207"/>
    </row>
    <row r="1300" spans="1:12" s="12" customFormat="1">
      <c r="A1300" s="204" t="s">
        <v>2743</v>
      </c>
      <c r="B1300" s="204" t="s">
        <v>2744</v>
      </c>
      <c r="C1300" s="204" t="s">
        <v>5</v>
      </c>
      <c r="D1300" s="204" t="s">
        <v>257</v>
      </c>
      <c r="E1300" s="204" t="s">
        <v>1628</v>
      </c>
      <c r="F1300" s="205">
        <v>2016</v>
      </c>
      <c r="G1300" s="204" t="s">
        <v>120</v>
      </c>
      <c r="H1300" s="204" t="s">
        <v>121</v>
      </c>
      <c r="I1300" s="206" t="s">
        <v>20</v>
      </c>
      <c r="J1300" s="207">
        <v>1184347</v>
      </c>
      <c r="K1300" s="208">
        <v>1</v>
      </c>
      <c r="L1300" s="207"/>
    </row>
    <row r="1301" spans="1:12" s="12" customFormat="1" ht="11.25" customHeight="1">
      <c r="A1301" s="204" t="s">
        <v>2745</v>
      </c>
      <c r="B1301" s="204" t="s">
        <v>2746</v>
      </c>
      <c r="C1301" s="204" t="s">
        <v>12</v>
      </c>
      <c r="D1301" s="204" t="s">
        <v>80</v>
      </c>
      <c r="E1301" s="204" t="s">
        <v>2091</v>
      </c>
      <c r="F1301" s="205">
        <v>2016</v>
      </c>
      <c r="G1301" s="204" t="s">
        <v>30</v>
      </c>
      <c r="H1301" s="204" t="s">
        <v>34</v>
      </c>
      <c r="I1301" s="206" t="s">
        <v>20</v>
      </c>
      <c r="J1301" s="207">
        <v>105586</v>
      </c>
      <c r="K1301" s="208">
        <v>95121</v>
      </c>
      <c r="L1301" s="207">
        <v>95121</v>
      </c>
    </row>
    <row r="1302" spans="1:12" s="12" customFormat="1">
      <c r="A1302" s="204" t="s">
        <v>2747</v>
      </c>
      <c r="B1302" s="204" t="s">
        <v>2748</v>
      </c>
      <c r="C1302" s="204" t="s">
        <v>5</v>
      </c>
      <c r="D1302" s="204" t="s">
        <v>257</v>
      </c>
      <c r="E1302" s="204" t="s">
        <v>2005</v>
      </c>
      <c r="F1302" s="205">
        <v>2016</v>
      </c>
      <c r="G1302" s="204" t="s">
        <v>7</v>
      </c>
      <c r="H1302" s="204" t="s">
        <v>95</v>
      </c>
      <c r="I1302" s="206" t="s">
        <v>20</v>
      </c>
      <c r="J1302" s="207">
        <v>1137545</v>
      </c>
      <c r="K1302" s="208">
        <v>425177</v>
      </c>
      <c r="L1302" s="207">
        <v>344936.11499999999</v>
      </c>
    </row>
    <row r="1303" spans="1:12" s="12" customFormat="1" ht="11.25" customHeight="1">
      <c r="A1303" s="204" t="s">
        <v>10998</v>
      </c>
      <c r="B1303" s="204" t="s">
        <v>10999</v>
      </c>
      <c r="C1303" s="204" t="s">
        <v>5</v>
      </c>
      <c r="D1303" s="204" t="s">
        <v>314</v>
      </c>
      <c r="E1303" s="204" t="s">
        <v>776</v>
      </c>
      <c r="F1303" s="205">
        <v>2016</v>
      </c>
      <c r="G1303" s="204" t="s">
        <v>26</v>
      </c>
      <c r="H1303" s="204" t="s">
        <v>27</v>
      </c>
      <c r="I1303" s="206" t="s">
        <v>35</v>
      </c>
      <c r="J1303" s="207">
        <v>397647</v>
      </c>
      <c r="K1303" s="210"/>
      <c r="L1303" s="207"/>
    </row>
    <row r="1304" spans="1:12" s="12" customFormat="1">
      <c r="A1304" s="204" t="s">
        <v>7524</v>
      </c>
      <c r="B1304" s="204" t="s">
        <v>7525</v>
      </c>
      <c r="C1304" s="204" t="s">
        <v>5</v>
      </c>
      <c r="D1304" s="204" t="s">
        <v>606</v>
      </c>
      <c r="E1304" s="204" t="s">
        <v>1175</v>
      </c>
      <c r="F1304" s="205">
        <v>2016</v>
      </c>
      <c r="G1304" s="204" t="s">
        <v>18</v>
      </c>
      <c r="H1304" s="204" t="s">
        <v>41</v>
      </c>
      <c r="I1304" s="206" t="s">
        <v>35</v>
      </c>
      <c r="J1304" s="207">
        <v>104601</v>
      </c>
      <c r="K1304" s="210"/>
      <c r="L1304" s="207"/>
    </row>
    <row r="1305" spans="1:12" s="12" customFormat="1" ht="11.25" customHeight="1">
      <c r="A1305" s="204" t="s">
        <v>2757</v>
      </c>
      <c r="B1305" s="204" t="s">
        <v>2758</v>
      </c>
      <c r="C1305" s="204" t="s">
        <v>5</v>
      </c>
      <c r="D1305" s="204" t="s">
        <v>125</v>
      </c>
      <c r="E1305" s="204" t="s">
        <v>125</v>
      </c>
      <c r="F1305" s="205">
        <v>2016</v>
      </c>
      <c r="G1305" s="204" t="s">
        <v>18</v>
      </c>
      <c r="H1305" s="204" t="s">
        <v>19</v>
      </c>
      <c r="I1305" s="206" t="s">
        <v>20</v>
      </c>
      <c r="J1305" s="207">
        <v>268069</v>
      </c>
      <c r="K1305" s="208">
        <v>164329</v>
      </c>
      <c r="L1305" s="207">
        <v>164328.962</v>
      </c>
    </row>
    <row r="1306" spans="1:12" s="12" customFormat="1">
      <c r="A1306" s="204" t="s">
        <v>2763</v>
      </c>
      <c r="B1306" s="204" t="s">
        <v>2764</v>
      </c>
      <c r="C1306" s="204" t="s">
        <v>5</v>
      </c>
      <c r="D1306" s="204" t="s">
        <v>125</v>
      </c>
      <c r="E1306" s="204" t="s">
        <v>1353</v>
      </c>
      <c r="F1306" s="205">
        <v>2015</v>
      </c>
      <c r="G1306" s="204" t="s">
        <v>18</v>
      </c>
      <c r="H1306" s="204" t="s">
        <v>19</v>
      </c>
      <c r="I1306" s="206" t="s">
        <v>20</v>
      </c>
      <c r="J1306" s="207">
        <v>324149</v>
      </c>
      <c r="K1306" s="208">
        <v>3</v>
      </c>
      <c r="L1306" s="207"/>
    </row>
    <row r="1307" spans="1:12" s="12" customFormat="1" ht="11.25" customHeight="1">
      <c r="A1307" s="204" t="s">
        <v>2767</v>
      </c>
      <c r="B1307" s="204" t="s">
        <v>2768</v>
      </c>
      <c r="C1307" s="204" t="s">
        <v>5</v>
      </c>
      <c r="D1307" s="204" t="s">
        <v>606</v>
      </c>
      <c r="E1307" s="204" t="s">
        <v>1982</v>
      </c>
      <c r="F1307" s="205">
        <v>2016</v>
      </c>
      <c r="G1307" s="204" t="s">
        <v>26</v>
      </c>
      <c r="H1307" s="204" t="s">
        <v>168</v>
      </c>
      <c r="I1307" s="206" t="s">
        <v>20</v>
      </c>
      <c r="J1307" s="207">
        <v>764017</v>
      </c>
      <c r="K1307" s="208">
        <v>494533</v>
      </c>
      <c r="L1307" s="207">
        <v>463891.24300000002</v>
      </c>
    </row>
    <row r="1308" spans="1:12" s="12" customFormat="1" ht="11.25" customHeight="1">
      <c r="A1308" s="204" t="s">
        <v>2769</v>
      </c>
      <c r="B1308" s="204" t="s">
        <v>11000</v>
      </c>
      <c r="C1308" s="204" t="s">
        <v>78</v>
      </c>
      <c r="D1308" s="204" t="s">
        <v>79</v>
      </c>
      <c r="E1308" s="204" t="s">
        <v>10909</v>
      </c>
      <c r="F1308" s="205">
        <v>2016</v>
      </c>
      <c r="G1308" s="204" t="s">
        <v>30</v>
      </c>
      <c r="H1308" s="204" t="s">
        <v>225</v>
      </c>
      <c r="I1308" s="206" t="s">
        <v>20</v>
      </c>
      <c r="J1308" s="207">
        <v>672</v>
      </c>
      <c r="K1308" s="208">
        <v>4</v>
      </c>
      <c r="L1308" s="207"/>
    </row>
    <row r="1309" spans="1:12" s="12" customFormat="1" ht="11.25" customHeight="1">
      <c r="A1309" s="204" t="s">
        <v>2770</v>
      </c>
      <c r="B1309" s="204" t="s">
        <v>2771</v>
      </c>
      <c r="C1309" s="204" t="s">
        <v>12</v>
      </c>
      <c r="D1309" s="204" t="s">
        <v>80</v>
      </c>
      <c r="E1309" s="204" t="s">
        <v>2091</v>
      </c>
      <c r="F1309" s="205">
        <v>2016</v>
      </c>
      <c r="G1309" s="204" t="s">
        <v>48</v>
      </c>
      <c r="H1309" s="204" t="s">
        <v>63</v>
      </c>
      <c r="I1309" s="206" t="s">
        <v>20</v>
      </c>
      <c r="J1309" s="207">
        <v>1276135</v>
      </c>
      <c r="K1309" s="208">
        <v>590703</v>
      </c>
      <c r="L1309" s="207">
        <v>590703</v>
      </c>
    </row>
    <row r="1310" spans="1:12" s="12" customFormat="1" ht="11.25" customHeight="1">
      <c r="A1310" s="204" t="s">
        <v>11001</v>
      </c>
      <c r="B1310" s="204" t="s">
        <v>11002</v>
      </c>
      <c r="C1310" s="204" t="s">
        <v>130</v>
      </c>
      <c r="D1310" s="204" t="s">
        <v>150</v>
      </c>
      <c r="E1310" s="204" t="s">
        <v>151</v>
      </c>
      <c r="F1310" s="205">
        <v>2015</v>
      </c>
      <c r="G1310" s="204" t="s">
        <v>155</v>
      </c>
      <c r="H1310" s="204" t="s">
        <v>155</v>
      </c>
      <c r="I1310" s="206" t="s">
        <v>35</v>
      </c>
      <c r="J1310" s="207">
        <v>212529</v>
      </c>
      <c r="K1310" s="210"/>
      <c r="L1310" s="207"/>
    </row>
    <row r="1311" spans="1:12" s="12" customFormat="1" ht="11.25" customHeight="1">
      <c r="A1311" s="204" t="s">
        <v>2393</v>
      </c>
      <c r="B1311" s="204" t="s">
        <v>11003</v>
      </c>
      <c r="C1311" s="204" t="s">
        <v>195</v>
      </c>
      <c r="D1311" s="204" t="s">
        <v>196</v>
      </c>
      <c r="E1311" s="204" t="s">
        <v>1267</v>
      </c>
      <c r="F1311" s="205">
        <v>2015</v>
      </c>
      <c r="G1311" s="204" t="s">
        <v>155</v>
      </c>
      <c r="H1311" s="204" t="s">
        <v>155</v>
      </c>
      <c r="I1311" s="206" t="s">
        <v>20</v>
      </c>
      <c r="J1311" s="207">
        <v>298870</v>
      </c>
      <c r="K1311" s="210"/>
      <c r="L1311" s="207"/>
    </row>
    <row r="1312" spans="1:12" s="12" customFormat="1" ht="11.25" customHeight="1">
      <c r="A1312" s="204" t="s">
        <v>2394</v>
      </c>
      <c r="B1312" s="204" t="s">
        <v>7526</v>
      </c>
      <c r="C1312" s="204" t="s">
        <v>12</v>
      </c>
      <c r="D1312" s="204" t="s">
        <v>360</v>
      </c>
      <c r="E1312" s="204" t="s">
        <v>360</v>
      </c>
      <c r="F1312" s="205">
        <v>2016</v>
      </c>
      <c r="G1312" s="204" t="s">
        <v>30</v>
      </c>
      <c r="H1312" s="204" t="s">
        <v>34</v>
      </c>
      <c r="I1312" s="206" t="s">
        <v>20</v>
      </c>
      <c r="J1312" s="207">
        <v>4024282</v>
      </c>
      <c r="K1312" s="210"/>
      <c r="L1312" s="207"/>
    </row>
    <row r="1313" spans="1:12" s="12" customFormat="1">
      <c r="A1313" s="204" t="s">
        <v>3674</v>
      </c>
      <c r="B1313" s="204" t="s">
        <v>3675</v>
      </c>
      <c r="C1313" s="204" t="s">
        <v>38</v>
      </c>
      <c r="D1313" s="204" t="s">
        <v>39</v>
      </c>
      <c r="E1313" s="204" t="s">
        <v>108</v>
      </c>
      <c r="F1313" s="205">
        <v>2016</v>
      </c>
      <c r="G1313" s="204" t="s">
        <v>120</v>
      </c>
      <c r="H1313" s="204" t="s">
        <v>121</v>
      </c>
      <c r="I1313" s="206" t="s">
        <v>20</v>
      </c>
      <c r="J1313" s="207">
        <v>318151</v>
      </c>
      <c r="K1313" s="208">
        <v>4</v>
      </c>
      <c r="L1313" s="207"/>
    </row>
    <row r="1314" spans="1:12" s="12" customFormat="1">
      <c r="A1314" s="204" t="s">
        <v>3678</v>
      </c>
      <c r="B1314" s="204" t="s">
        <v>3679</v>
      </c>
      <c r="C1314" s="204" t="s">
        <v>78</v>
      </c>
      <c r="D1314" s="204" t="s">
        <v>320</v>
      </c>
      <c r="E1314" s="204" t="s">
        <v>10963</v>
      </c>
      <c r="F1314" s="205">
        <v>2015</v>
      </c>
      <c r="G1314" s="204" t="s">
        <v>185</v>
      </c>
      <c r="H1314" s="204" t="s">
        <v>186</v>
      </c>
      <c r="I1314" s="206" t="s">
        <v>20</v>
      </c>
      <c r="J1314" s="207">
        <v>453852</v>
      </c>
      <c r="K1314" s="208">
        <v>138653</v>
      </c>
      <c r="L1314" s="207">
        <v>138651.43299999999</v>
      </c>
    </row>
    <row r="1315" spans="1:12" s="12" customFormat="1">
      <c r="A1315" s="204" t="s">
        <v>3680</v>
      </c>
      <c r="B1315" s="204" t="s">
        <v>3681</v>
      </c>
      <c r="C1315" s="204" t="s">
        <v>15</v>
      </c>
      <c r="D1315" s="204" t="s">
        <v>363</v>
      </c>
      <c r="E1315" s="204" t="s">
        <v>364</v>
      </c>
      <c r="F1315" s="205">
        <v>2016</v>
      </c>
      <c r="G1315" s="204" t="s">
        <v>18</v>
      </c>
      <c r="H1315" s="204" t="s">
        <v>19</v>
      </c>
      <c r="I1315" s="206" t="s">
        <v>20</v>
      </c>
      <c r="J1315" s="207">
        <v>810672</v>
      </c>
      <c r="K1315" s="208">
        <v>599149</v>
      </c>
      <c r="L1315" s="207">
        <v>599148.26899999997</v>
      </c>
    </row>
    <row r="1316" spans="1:12" s="12" customFormat="1" ht="11.25" customHeight="1">
      <c r="A1316" s="204" t="s">
        <v>2397</v>
      </c>
      <c r="B1316" s="204" t="s">
        <v>2398</v>
      </c>
      <c r="C1316" s="204" t="s">
        <v>15</v>
      </c>
      <c r="D1316" s="204" t="s">
        <v>42</v>
      </c>
      <c r="E1316" s="204" t="s">
        <v>686</v>
      </c>
      <c r="F1316" s="205">
        <v>2016</v>
      </c>
      <c r="G1316" s="204" t="s">
        <v>30</v>
      </c>
      <c r="H1316" s="204" t="s">
        <v>225</v>
      </c>
      <c r="I1316" s="206" t="s">
        <v>20</v>
      </c>
      <c r="J1316" s="207">
        <v>81344</v>
      </c>
      <c r="K1316" s="208">
        <v>19125</v>
      </c>
      <c r="L1316" s="207"/>
    </row>
    <row r="1317" spans="1:12" s="12" customFormat="1" ht="11.25" customHeight="1">
      <c r="A1317" s="204" t="s">
        <v>2789</v>
      </c>
      <c r="B1317" s="204" t="s">
        <v>2790</v>
      </c>
      <c r="C1317" s="204" t="s">
        <v>15</v>
      </c>
      <c r="D1317" s="204" t="s">
        <v>42</v>
      </c>
      <c r="E1317" s="204" t="s">
        <v>803</v>
      </c>
      <c r="F1317" s="205">
        <v>2016</v>
      </c>
      <c r="G1317" s="204" t="s">
        <v>30</v>
      </c>
      <c r="H1317" s="204" t="s">
        <v>225</v>
      </c>
      <c r="I1317" s="206" t="s">
        <v>20</v>
      </c>
      <c r="J1317" s="207">
        <v>284169</v>
      </c>
      <c r="K1317" s="210"/>
      <c r="L1317" s="207"/>
    </row>
    <row r="1318" spans="1:12" s="12" customFormat="1" ht="11.25" customHeight="1">
      <c r="A1318" s="204" t="s">
        <v>2791</v>
      </c>
      <c r="B1318" s="204" t="s">
        <v>2792</v>
      </c>
      <c r="C1318" s="204" t="s">
        <v>38</v>
      </c>
      <c r="D1318" s="204" t="s">
        <v>39</v>
      </c>
      <c r="E1318" s="204" t="s">
        <v>1278</v>
      </c>
      <c r="F1318" s="205">
        <v>2016</v>
      </c>
      <c r="G1318" s="204" t="s">
        <v>7</v>
      </c>
      <c r="H1318" s="204" t="s">
        <v>832</v>
      </c>
      <c r="I1318" s="206" t="s">
        <v>20</v>
      </c>
      <c r="J1318" s="207">
        <v>82667</v>
      </c>
      <c r="K1318" s="210"/>
      <c r="L1318" s="207"/>
    </row>
    <row r="1319" spans="1:12" s="12" customFormat="1" ht="11.25" customHeight="1">
      <c r="A1319" s="204" t="s">
        <v>2795</v>
      </c>
      <c r="B1319" s="204" t="s">
        <v>2796</v>
      </c>
      <c r="C1319" s="204" t="s">
        <v>38</v>
      </c>
      <c r="D1319" s="204" t="s">
        <v>39</v>
      </c>
      <c r="E1319" s="204" t="s">
        <v>1967</v>
      </c>
      <c r="F1319" s="205">
        <v>2016</v>
      </c>
      <c r="G1319" s="204" t="s">
        <v>7</v>
      </c>
      <c r="H1319" s="204" t="s">
        <v>832</v>
      </c>
      <c r="I1319" s="206" t="s">
        <v>35</v>
      </c>
      <c r="J1319" s="207">
        <v>66124</v>
      </c>
      <c r="K1319" s="210"/>
      <c r="L1319" s="207"/>
    </row>
    <row r="1320" spans="1:12" s="12" customFormat="1">
      <c r="A1320" s="204" t="s">
        <v>2399</v>
      </c>
      <c r="B1320" s="204" t="s">
        <v>2400</v>
      </c>
      <c r="C1320" s="204" t="s">
        <v>127</v>
      </c>
      <c r="D1320" s="204" t="s">
        <v>128</v>
      </c>
      <c r="E1320" s="204"/>
      <c r="F1320" s="205">
        <v>2016</v>
      </c>
      <c r="G1320" s="204" t="s">
        <v>185</v>
      </c>
      <c r="H1320" s="204" t="s">
        <v>186</v>
      </c>
      <c r="I1320" s="206" t="s">
        <v>20</v>
      </c>
      <c r="J1320" s="207">
        <v>1</v>
      </c>
      <c r="K1320" s="210"/>
      <c r="L1320" s="207"/>
    </row>
    <row r="1321" spans="1:12" s="12" customFormat="1" ht="11.25" customHeight="1">
      <c r="A1321" s="204" t="s">
        <v>2401</v>
      </c>
      <c r="B1321" s="204" t="s">
        <v>2402</v>
      </c>
      <c r="C1321" s="204" t="s">
        <v>15</v>
      </c>
      <c r="D1321" s="204" t="s">
        <v>42</v>
      </c>
      <c r="E1321" s="204" t="s">
        <v>2403</v>
      </c>
      <c r="F1321" s="205">
        <v>2016</v>
      </c>
      <c r="G1321" s="204" t="s">
        <v>48</v>
      </c>
      <c r="H1321" s="204" t="s">
        <v>63</v>
      </c>
      <c r="I1321" s="206" t="s">
        <v>20</v>
      </c>
      <c r="J1321" s="207">
        <v>56039</v>
      </c>
      <c r="K1321" s="210"/>
      <c r="L1321" s="207"/>
    </row>
    <row r="1322" spans="1:12" s="12" customFormat="1" ht="11.25" customHeight="1">
      <c r="A1322" s="204" t="s">
        <v>2404</v>
      </c>
      <c r="B1322" s="204" t="s">
        <v>2405</v>
      </c>
      <c r="C1322" s="204" t="s">
        <v>38</v>
      </c>
      <c r="D1322" s="204" t="s">
        <v>39</v>
      </c>
      <c r="E1322" s="204" t="s">
        <v>2406</v>
      </c>
      <c r="F1322" s="205">
        <v>2015</v>
      </c>
      <c r="G1322" s="204" t="s">
        <v>7</v>
      </c>
      <c r="H1322" s="204" t="s">
        <v>832</v>
      </c>
      <c r="I1322" s="206" t="s">
        <v>20</v>
      </c>
      <c r="J1322" s="207">
        <v>94681</v>
      </c>
      <c r="K1322" s="208">
        <v>45877</v>
      </c>
      <c r="L1322" s="207">
        <v>45750</v>
      </c>
    </row>
    <row r="1323" spans="1:12" s="12" customFormat="1" ht="11.25" customHeight="1">
      <c r="A1323" s="204" t="s">
        <v>2407</v>
      </c>
      <c r="B1323" s="204" t="s">
        <v>2408</v>
      </c>
      <c r="C1323" s="204" t="s">
        <v>38</v>
      </c>
      <c r="D1323" s="204" t="s">
        <v>39</v>
      </c>
      <c r="E1323" s="204" t="s">
        <v>584</v>
      </c>
      <c r="F1323" s="205">
        <v>2016</v>
      </c>
      <c r="G1323" s="204" t="s">
        <v>7</v>
      </c>
      <c r="H1323" s="204" t="s">
        <v>832</v>
      </c>
      <c r="I1323" s="206" t="s">
        <v>20</v>
      </c>
      <c r="J1323" s="207">
        <v>60146</v>
      </c>
      <c r="K1323" s="208">
        <v>28882</v>
      </c>
      <c r="L1323" s="207">
        <v>28881.200000000001</v>
      </c>
    </row>
    <row r="1324" spans="1:12" s="12" customFormat="1" ht="11.25" customHeight="1">
      <c r="A1324" s="204" t="s">
        <v>3693</v>
      </c>
      <c r="B1324" s="204" t="s">
        <v>3694</v>
      </c>
      <c r="C1324" s="204" t="s">
        <v>38</v>
      </c>
      <c r="D1324" s="204" t="s">
        <v>39</v>
      </c>
      <c r="E1324" s="204" t="s">
        <v>84</v>
      </c>
      <c r="F1324" s="205">
        <v>2015</v>
      </c>
      <c r="G1324" s="204" t="s">
        <v>7</v>
      </c>
      <c r="H1324" s="204" t="s">
        <v>832</v>
      </c>
      <c r="I1324" s="206" t="s">
        <v>20</v>
      </c>
      <c r="J1324" s="207">
        <v>124448</v>
      </c>
      <c r="K1324" s="208">
        <v>3</v>
      </c>
      <c r="L1324" s="207"/>
    </row>
    <row r="1325" spans="1:12" s="12" customFormat="1" ht="11.25" customHeight="1">
      <c r="A1325" s="204" t="s">
        <v>2797</v>
      </c>
      <c r="B1325" s="204" t="s">
        <v>2798</v>
      </c>
      <c r="C1325" s="204" t="s">
        <v>15</v>
      </c>
      <c r="D1325" s="204" t="s">
        <v>42</v>
      </c>
      <c r="E1325" s="204" t="s">
        <v>2132</v>
      </c>
      <c r="F1325" s="205">
        <v>2016</v>
      </c>
      <c r="G1325" s="204" t="s">
        <v>7</v>
      </c>
      <c r="H1325" s="204" t="s">
        <v>212</v>
      </c>
      <c r="I1325" s="206" t="s">
        <v>20</v>
      </c>
      <c r="J1325" s="207">
        <v>52311</v>
      </c>
      <c r="K1325" s="210"/>
      <c r="L1325" s="207"/>
    </row>
    <row r="1326" spans="1:12" s="12" customFormat="1" ht="11.25" customHeight="1">
      <c r="A1326" s="204" t="s">
        <v>2799</v>
      </c>
      <c r="B1326" s="204" t="s">
        <v>2800</v>
      </c>
      <c r="C1326" s="204" t="s">
        <v>15</v>
      </c>
      <c r="D1326" s="204" t="s">
        <v>42</v>
      </c>
      <c r="E1326" s="204" t="s">
        <v>686</v>
      </c>
      <c r="F1326" s="205">
        <v>2016</v>
      </c>
      <c r="G1326" s="204" t="s">
        <v>7</v>
      </c>
      <c r="H1326" s="204" t="s">
        <v>212</v>
      </c>
      <c r="I1326" s="206" t="s">
        <v>20</v>
      </c>
      <c r="J1326" s="207">
        <v>262057</v>
      </c>
      <c r="K1326" s="208">
        <v>89032</v>
      </c>
      <c r="L1326" s="207">
        <v>89031.777000000002</v>
      </c>
    </row>
    <row r="1327" spans="1:12" s="12" customFormat="1" ht="11.25" customHeight="1">
      <c r="A1327" s="204" t="s">
        <v>2413</v>
      </c>
      <c r="B1327" s="204" t="s">
        <v>2414</v>
      </c>
      <c r="C1327" s="204" t="s">
        <v>414</v>
      </c>
      <c r="D1327" s="204" t="s">
        <v>527</v>
      </c>
      <c r="E1327" s="204" t="s">
        <v>527</v>
      </c>
      <c r="F1327" s="205">
        <v>2015</v>
      </c>
      <c r="G1327" s="204" t="s">
        <v>30</v>
      </c>
      <c r="H1327" s="204" t="s">
        <v>31</v>
      </c>
      <c r="I1327" s="206" t="s">
        <v>20</v>
      </c>
      <c r="J1327" s="207">
        <v>2659</v>
      </c>
      <c r="K1327" s="208">
        <v>2656</v>
      </c>
      <c r="L1327" s="207">
        <v>2656</v>
      </c>
    </row>
    <row r="1328" spans="1:12" s="12" customFormat="1" ht="11.25" customHeight="1">
      <c r="A1328" s="204" t="s">
        <v>2415</v>
      </c>
      <c r="B1328" s="204" t="s">
        <v>2416</v>
      </c>
      <c r="C1328" s="204" t="s">
        <v>78</v>
      </c>
      <c r="D1328" s="204" t="s">
        <v>320</v>
      </c>
      <c r="E1328" s="204" t="s">
        <v>10895</v>
      </c>
      <c r="F1328" s="205">
        <v>2016</v>
      </c>
      <c r="G1328" s="204" t="s">
        <v>18</v>
      </c>
      <c r="H1328" s="204" t="s">
        <v>19</v>
      </c>
      <c r="I1328" s="206" t="s">
        <v>20</v>
      </c>
      <c r="J1328" s="207">
        <v>350012</v>
      </c>
      <c r="K1328" s="208">
        <v>318558</v>
      </c>
      <c r="L1328" s="207">
        <v>318558</v>
      </c>
    </row>
    <row r="1329" spans="1:12" s="12" customFormat="1" ht="11.25" customHeight="1">
      <c r="A1329" s="204" t="s">
        <v>3719</v>
      </c>
      <c r="B1329" s="204" t="s">
        <v>3720</v>
      </c>
      <c r="C1329" s="204" t="s">
        <v>38</v>
      </c>
      <c r="D1329" s="204" t="s">
        <v>39</v>
      </c>
      <c r="E1329" s="204" t="s">
        <v>2968</v>
      </c>
      <c r="F1329" s="205">
        <v>2015</v>
      </c>
      <c r="G1329" s="204" t="s">
        <v>7</v>
      </c>
      <c r="H1329" s="204" t="s">
        <v>832</v>
      </c>
      <c r="I1329" s="206" t="s">
        <v>20</v>
      </c>
      <c r="J1329" s="207">
        <v>109929</v>
      </c>
      <c r="K1329" s="208">
        <v>28556</v>
      </c>
      <c r="L1329" s="207">
        <v>28554</v>
      </c>
    </row>
    <row r="1330" spans="1:12" s="12" customFormat="1" ht="11.25" customHeight="1">
      <c r="A1330" s="204" t="s">
        <v>2419</v>
      </c>
      <c r="B1330" s="204" t="s">
        <v>2420</v>
      </c>
      <c r="C1330" s="204" t="s">
        <v>60</v>
      </c>
      <c r="D1330" s="204" t="s">
        <v>61</v>
      </c>
      <c r="E1330" s="204" t="s">
        <v>131</v>
      </c>
      <c r="F1330" s="205">
        <v>2016</v>
      </c>
      <c r="G1330" s="204" t="s">
        <v>30</v>
      </c>
      <c r="H1330" s="204" t="s">
        <v>225</v>
      </c>
      <c r="I1330" s="206" t="s">
        <v>20</v>
      </c>
      <c r="J1330" s="207">
        <v>6770</v>
      </c>
      <c r="K1330" s="208">
        <v>6316</v>
      </c>
      <c r="L1330" s="207">
        <v>6316</v>
      </c>
    </row>
    <row r="1331" spans="1:12" s="12" customFormat="1">
      <c r="A1331" s="204" t="s">
        <v>2807</v>
      </c>
      <c r="B1331" s="204" t="s">
        <v>2808</v>
      </c>
      <c r="C1331" s="204" t="s">
        <v>15</v>
      </c>
      <c r="D1331" s="204" t="s">
        <v>16</v>
      </c>
      <c r="E1331" s="204" t="s">
        <v>17</v>
      </c>
      <c r="F1331" s="205">
        <v>2016</v>
      </c>
      <c r="G1331" s="204" t="s">
        <v>120</v>
      </c>
      <c r="H1331" s="204" t="s">
        <v>121</v>
      </c>
      <c r="I1331" s="206" t="s">
        <v>20</v>
      </c>
      <c r="J1331" s="207">
        <v>3492</v>
      </c>
      <c r="K1331" s="208">
        <v>1463742</v>
      </c>
      <c r="L1331" s="207">
        <v>3644</v>
      </c>
    </row>
    <row r="1332" spans="1:12" s="12" customFormat="1" ht="11.25" customHeight="1">
      <c r="A1332" s="204" t="s">
        <v>2809</v>
      </c>
      <c r="B1332" s="204" t="s">
        <v>2810</v>
      </c>
      <c r="C1332" s="204" t="s">
        <v>38</v>
      </c>
      <c r="D1332" s="204" t="s">
        <v>39</v>
      </c>
      <c r="E1332" s="204" t="s">
        <v>1352</v>
      </c>
      <c r="F1332" s="205">
        <v>2016</v>
      </c>
      <c r="G1332" s="204" t="s">
        <v>7</v>
      </c>
      <c r="H1332" s="204" t="s">
        <v>8</v>
      </c>
      <c r="I1332" s="206" t="s">
        <v>20</v>
      </c>
      <c r="J1332" s="207">
        <v>179907</v>
      </c>
      <c r="K1332" s="208">
        <v>91841</v>
      </c>
      <c r="L1332" s="207">
        <v>52481</v>
      </c>
    </row>
    <row r="1333" spans="1:12" s="12" customFormat="1">
      <c r="A1333" s="204" t="s">
        <v>2811</v>
      </c>
      <c r="B1333" s="204" t="s">
        <v>2812</v>
      </c>
      <c r="C1333" s="204" t="s">
        <v>210</v>
      </c>
      <c r="D1333" s="204" t="s">
        <v>219</v>
      </c>
      <c r="E1333" s="204" t="s">
        <v>471</v>
      </c>
      <c r="F1333" s="205">
        <v>2016</v>
      </c>
      <c r="G1333" s="204" t="s">
        <v>30</v>
      </c>
      <c r="H1333" s="204" t="s">
        <v>34</v>
      </c>
      <c r="I1333" s="206" t="s">
        <v>20</v>
      </c>
      <c r="J1333" s="207">
        <v>700</v>
      </c>
      <c r="K1333" s="210"/>
      <c r="L1333" s="207"/>
    </row>
    <row r="1334" spans="1:12" s="12" customFormat="1">
      <c r="A1334" s="204" t="s">
        <v>2815</v>
      </c>
      <c r="B1334" s="204" t="s">
        <v>2816</v>
      </c>
      <c r="C1334" s="204" t="s">
        <v>414</v>
      </c>
      <c r="D1334" s="204" t="s">
        <v>527</v>
      </c>
      <c r="E1334" s="204" t="s">
        <v>527</v>
      </c>
      <c r="F1334" s="205">
        <v>2015</v>
      </c>
      <c r="G1334" s="204" t="s">
        <v>155</v>
      </c>
      <c r="H1334" s="204" t="s">
        <v>155</v>
      </c>
      <c r="I1334" s="206" t="s">
        <v>20</v>
      </c>
      <c r="J1334" s="207">
        <v>31489</v>
      </c>
      <c r="K1334" s="208">
        <v>9832</v>
      </c>
      <c r="L1334" s="207">
        <v>9832</v>
      </c>
    </row>
    <row r="1335" spans="1:12" s="12" customFormat="1" ht="11.25" customHeight="1">
      <c r="A1335" s="204" t="s">
        <v>2425</v>
      </c>
      <c r="B1335" s="204" t="s">
        <v>2426</v>
      </c>
      <c r="C1335" s="204" t="s">
        <v>78</v>
      </c>
      <c r="D1335" s="204"/>
      <c r="E1335" s="204"/>
      <c r="F1335" s="205">
        <v>2016</v>
      </c>
      <c r="G1335" s="204" t="s">
        <v>48</v>
      </c>
      <c r="H1335" s="204" t="s">
        <v>85</v>
      </c>
      <c r="I1335" s="206" t="s">
        <v>20</v>
      </c>
      <c r="J1335" s="207">
        <v>185806</v>
      </c>
      <c r="K1335" s="208">
        <v>136289</v>
      </c>
      <c r="L1335" s="207">
        <v>136286.068</v>
      </c>
    </row>
    <row r="1336" spans="1:12" s="12" customFormat="1">
      <c r="A1336" s="204" t="s">
        <v>3739</v>
      </c>
      <c r="B1336" s="204" t="s">
        <v>3740</v>
      </c>
      <c r="C1336" s="204" t="s">
        <v>15</v>
      </c>
      <c r="D1336" s="204" t="s">
        <v>42</v>
      </c>
      <c r="E1336" s="204" t="s">
        <v>824</v>
      </c>
      <c r="F1336" s="205">
        <v>2016</v>
      </c>
      <c r="G1336" s="204" t="s">
        <v>30</v>
      </c>
      <c r="H1336" s="204" t="s">
        <v>225</v>
      </c>
      <c r="I1336" s="206" t="s">
        <v>20</v>
      </c>
      <c r="J1336" s="207">
        <v>1578245</v>
      </c>
      <c r="K1336" s="210"/>
      <c r="L1336" s="207"/>
    </row>
    <row r="1337" spans="1:12" s="12" customFormat="1">
      <c r="A1337" s="204" t="s">
        <v>2821</v>
      </c>
      <c r="B1337" s="204" t="s">
        <v>2822</v>
      </c>
      <c r="C1337" s="204" t="s">
        <v>78</v>
      </c>
      <c r="D1337" s="204" t="s">
        <v>79</v>
      </c>
      <c r="E1337" s="204" t="s">
        <v>10846</v>
      </c>
      <c r="F1337" s="205">
        <v>2016</v>
      </c>
      <c r="G1337" s="204" t="s">
        <v>120</v>
      </c>
      <c r="H1337" s="204" t="s">
        <v>121</v>
      </c>
      <c r="I1337" s="206" t="s">
        <v>20</v>
      </c>
      <c r="J1337" s="207">
        <v>181580</v>
      </c>
      <c r="K1337" s="208">
        <v>3</v>
      </c>
      <c r="L1337" s="207"/>
    </row>
    <row r="1338" spans="1:12" s="12" customFormat="1" ht="11.25" customHeight="1">
      <c r="A1338" s="204" t="s">
        <v>2427</v>
      </c>
      <c r="B1338" s="204" t="s">
        <v>7527</v>
      </c>
      <c r="C1338" s="204" t="s">
        <v>12</v>
      </c>
      <c r="D1338" s="204" t="s">
        <v>80</v>
      </c>
      <c r="E1338" s="204"/>
      <c r="F1338" s="205">
        <v>2016</v>
      </c>
      <c r="G1338" s="204" t="s">
        <v>30</v>
      </c>
      <c r="H1338" s="204" t="s">
        <v>225</v>
      </c>
      <c r="I1338" s="206" t="s">
        <v>20</v>
      </c>
      <c r="J1338" s="207">
        <v>113920</v>
      </c>
      <c r="K1338" s="208">
        <v>113918</v>
      </c>
      <c r="L1338" s="207">
        <v>113917.326</v>
      </c>
    </row>
    <row r="1339" spans="1:12" s="12" customFormat="1">
      <c r="A1339" s="204" t="s">
        <v>11004</v>
      </c>
      <c r="B1339" s="204" t="s">
        <v>11005</v>
      </c>
      <c r="C1339" s="204" t="s">
        <v>12</v>
      </c>
      <c r="D1339" s="204" t="s">
        <v>80</v>
      </c>
      <c r="E1339" s="204" t="s">
        <v>337</v>
      </c>
      <c r="F1339" s="205">
        <v>2015</v>
      </c>
      <c r="G1339" s="204" t="s">
        <v>30</v>
      </c>
      <c r="H1339" s="204" t="s">
        <v>166</v>
      </c>
      <c r="I1339" s="206" t="s">
        <v>35</v>
      </c>
      <c r="J1339" s="207">
        <v>287829</v>
      </c>
      <c r="K1339" s="210"/>
      <c r="L1339" s="207"/>
    </row>
    <row r="1340" spans="1:12" s="12" customFormat="1">
      <c r="A1340" s="204" t="s">
        <v>11006</v>
      </c>
      <c r="B1340" s="204" t="s">
        <v>11007</v>
      </c>
      <c r="C1340" s="204" t="s">
        <v>12</v>
      </c>
      <c r="D1340" s="204" t="s">
        <v>321</v>
      </c>
      <c r="E1340" s="204" t="s">
        <v>745</v>
      </c>
      <c r="F1340" s="205">
        <v>2016</v>
      </c>
      <c r="G1340" s="204" t="s">
        <v>30</v>
      </c>
      <c r="H1340" s="204" t="s">
        <v>34</v>
      </c>
      <c r="I1340" s="206" t="s">
        <v>20</v>
      </c>
      <c r="J1340" s="207">
        <v>1207</v>
      </c>
      <c r="K1340" s="210"/>
      <c r="L1340" s="207"/>
    </row>
    <row r="1341" spans="1:12" s="12" customFormat="1" ht="11.25" customHeight="1">
      <c r="A1341" s="204" t="s">
        <v>2826</v>
      </c>
      <c r="B1341" s="204" t="s">
        <v>10287</v>
      </c>
      <c r="C1341" s="204" t="s">
        <v>12</v>
      </c>
      <c r="D1341" s="204" t="s">
        <v>321</v>
      </c>
      <c r="E1341" s="204" t="s">
        <v>1059</v>
      </c>
      <c r="F1341" s="205">
        <v>2016</v>
      </c>
      <c r="G1341" s="204" t="s">
        <v>30</v>
      </c>
      <c r="H1341" s="204" t="s">
        <v>34</v>
      </c>
      <c r="I1341" s="206" t="s">
        <v>20</v>
      </c>
      <c r="J1341" s="207">
        <v>239973</v>
      </c>
      <c r="K1341" s="208">
        <v>230211</v>
      </c>
      <c r="L1341" s="207"/>
    </row>
    <row r="1342" spans="1:12" s="12" customFormat="1">
      <c r="A1342" s="204" t="s">
        <v>2827</v>
      </c>
      <c r="B1342" s="204" t="s">
        <v>2828</v>
      </c>
      <c r="C1342" s="204" t="s">
        <v>23</v>
      </c>
      <c r="D1342" s="204" t="s">
        <v>24</v>
      </c>
      <c r="E1342" s="204"/>
      <c r="F1342" s="205">
        <v>2015</v>
      </c>
      <c r="G1342" s="204" t="s">
        <v>7</v>
      </c>
      <c r="H1342" s="204" t="s">
        <v>305</v>
      </c>
      <c r="I1342" s="206" t="s">
        <v>20</v>
      </c>
      <c r="J1342" s="207">
        <v>45302</v>
      </c>
      <c r="K1342" s="208">
        <v>45218</v>
      </c>
      <c r="L1342" s="207">
        <v>45152</v>
      </c>
    </row>
    <row r="1343" spans="1:12" s="12" customFormat="1" ht="11.25" customHeight="1">
      <c r="A1343" s="204" t="s">
        <v>2833</v>
      </c>
      <c r="B1343" s="204" t="s">
        <v>2834</v>
      </c>
      <c r="C1343" s="204" t="s">
        <v>12</v>
      </c>
      <c r="D1343" s="204" t="s">
        <v>321</v>
      </c>
      <c r="E1343" s="204" t="s">
        <v>1059</v>
      </c>
      <c r="F1343" s="205">
        <v>2016</v>
      </c>
      <c r="G1343" s="204" t="s">
        <v>30</v>
      </c>
      <c r="H1343" s="204" t="s">
        <v>34</v>
      </c>
      <c r="I1343" s="206" t="s">
        <v>20</v>
      </c>
      <c r="J1343" s="207">
        <v>401466</v>
      </c>
      <c r="K1343" s="208">
        <v>391704</v>
      </c>
      <c r="L1343" s="207"/>
    </row>
    <row r="1344" spans="1:12" s="12" customFormat="1">
      <c r="A1344" s="204" t="s">
        <v>2432</v>
      </c>
      <c r="B1344" s="204" t="s">
        <v>2433</v>
      </c>
      <c r="C1344" s="204" t="s">
        <v>60</v>
      </c>
      <c r="D1344" s="204" t="s">
        <v>97</v>
      </c>
      <c r="E1344" s="204" t="s">
        <v>336</v>
      </c>
      <c r="F1344" s="205">
        <v>2016</v>
      </c>
      <c r="G1344" s="204" t="s">
        <v>26</v>
      </c>
      <c r="H1344" s="204" t="s">
        <v>109</v>
      </c>
      <c r="I1344" s="206" t="s">
        <v>20</v>
      </c>
      <c r="J1344" s="207">
        <v>156143</v>
      </c>
      <c r="K1344" s="210"/>
      <c r="L1344" s="207"/>
    </row>
    <row r="1345" spans="1:12" s="12" customFormat="1" ht="11.25" customHeight="1">
      <c r="A1345" s="204" t="s">
        <v>3743</v>
      </c>
      <c r="B1345" s="204" t="s">
        <v>3744</v>
      </c>
      <c r="C1345" s="204" t="s">
        <v>210</v>
      </c>
      <c r="D1345" s="204" t="s">
        <v>219</v>
      </c>
      <c r="E1345" s="204" t="s">
        <v>352</v>
      </c>
      <c r="F1345" s="205">
        <v>2015</v>
      </c>
      <c r="G1345" s="204" t="s">
        <v>30</v>
      </c>
      <c r="H1345" s="204" t="s">
        <v>31</v>
      </c>
      <c r="I1345" s="206" t="s">
        <v>20</v>
      </c>
      <c r="J1345" s="207">
        <v>767180</v>
      </c>
      <c r="K1345" s="208">
        <v>1020000</v>
      </c>
      <c r="L1345" s="207"/>
    </row>
    <row r="1346" spans="1:12" s="12" customFormat="1" ht="11.25" customHeight="1">
      <c r="A1346" s="204" t="s">
        <v>521</v>
      </c>
      <c r="B1346" s="204" t="s">
        <v>522</v>
      </c>
      <c r="C1346" s="204" t="s">
        <v>5</v>
      </c>
      <c r="D1346" s="204" t="s">
        <v>523</v>
      </c>
      <c r="E1346" s="204" t="s">
        <v>523</v>
      </c>
      <c r="F1346" s="205">
        <v>2015</v>
      </c>
      <c r="G1346" s="204" t="s">
        <v>18</v>
      </c>
      <c r="H1346" s="204" t="s">
        <v>19</v>
      </c>
      <c r="I1346" s="206" t="s">
        <v>20</v>
      </c>
      <c r="J1346" s="207">
        <v>1</v>
      </c>
      <c r="K1346" s="208">
        <v>50000</v>
      </c>
      <c r="L1346" s="207"/>
    </row>
    <row r="1347" spans="1:12" s="12" customFormat="1">
      <c r="A1347" s="204" t="s">
        <v>2844</v>
      </c>
      <c r="B1347" s="204" t="s">
        <v>2845</v>
      </c>
      <c r="C1347" s="204" t="s">
        <v>38</v>
      </c>
      <c r="D1347" s="204" t="s">
        <v>39</v>
      </c>
      <c r="E1347" s="204" t="s">
        <v>604</v>
      </c>
      <c r="F1347" s="205">
        <v>2015</v>
      </c>
      <c r="G1347" s="204" t="s">
        <v>18</v>
      </c>
      <c r="H1347" s="204" t="s">
        <v>19</v>
      </c>
      <c r="I1347" s="206" t="s">
        <v>20</v>
      </c>
      <c r="J1347" s="207">
        <v>117738</v>
      </c>
      <c r="K1347" s="208">
        <v>1</v>
      </c>
      <c r="L1347" s="207"/>
    </row>
    <row r="1348" spans="1:12" s="12" customFormat="1" ht="11.25" customHeight="1">
      <c r="A1348" s="204" t="s">
        <v>2438</v>
      </c>
      <c r="B1348" s="204" t="s">
        <v>2439</v>
      </c>
      <c r="C1348" s="204" t="s">
        <v>78</v>
      </c>
      <c r="D1348" s="204" t="s">
        <v>79</v>
      </c>
      <c r="E1348" s="204" t="s">
        <v>10857</v>
      </c>
      <c r="F1348" s="205">
        <v>2016</v>
      </c>
      <c r="G1348" s="204" t="s">
        <v>30</v>
      </c>
      <c r="H1348" s="204" t="s">
        <v>225</v>
      </c>
      <c r="I1348" s="206" t="s">
        <v>20</v>
      </c>
      <c r="J1348" s="207">
        <v>671553</v>
      </c>
      <c r="K1348" s="208">
        <v>100003</v>
      </c>
      <c r="L1348" s="207"/>
    </row>
    <row r="1349" spans="1:12" s="12" customFormat="1" ht="11.25" customHeight="1">
      <c r="A1349" s="204" t="s">
        <v>3745</v>
      </c>
      <c r="B1349" s="204" t="s">
        <v>3746</v>
      </c>
      <c r="C1349" s="204" t="s">
        <v>38</v>
      </c>
      <c r="D1349" s="204" t="s">
        <v>66</v>
      </c>
      <c r="E1349" s="204" t="s">
        <v>379</v>
      </c>
      <c r="F1349" s="205">
        <v>2015</v>
      </c>
      <c r="G1349" s="204" t="s">
        <v>646</v>
      </c>
      <c r="H1349" s="204" t="s">
        <v>685</v>
      </c>
      <c r="I1349" s="206" t="s">
        <v>20</v>
      </c>
      <c r="J1349" s="207">
        <v>919249</v>
      </c>
      <c r="K1349" s="208">
        <v>223980</v>
      </c>
      <c r="L1349" s="207"/>
    </row>
    <row r="1350" spans="1:12" s="12" customFormat="1">
      <c r="A1350" s="204" t="s">
        <v>2442</v>
      </c>
      <c r="B1350" s="204" t="s">
        <v>2443</v>
      </c>
      <c r="C1350" s="204" t="s">
        <v>102</v>
      </c>
      <c r="D1350" s="204" t="s">
        <v>304</v>
      </c>
      <c r="E1350" s="204" t="s">
        <v>304</v>
      </c>
      <c r="F1350" s="205">
        <v>2016</v>
      </c>
      <c r="G1350" s="204" t="s">
        <v>155</v>
      </c>
      <c r="H1350" s="204" t="s">
        <v>2282</v>
      </c>
      <c r="I1350" s="206" t="s">
        <v>20</v>
      </c>
      <c r="J1350" s="207">
        <v>237478</v>
      </c>
      <c r="K1350" s="208">
        <v>154598</v>
      </c>
      <c r="L1350" s="207">
        <v>154594.66200000001</v>
      </c>
    </row>
    <row r="1351" spans="1:12" s="12" customFormat="1">
      <c r="A1351" s="204" t="s">
        <v>2846</v>
      </c>
      <c r="B1351" s="204" t="s">
        <v>2847</v>
      </c>
      <c r="C1351" s="204" t="s">
        <v>5</v>
      </c>
      <c r="D1351" s="204" t="s">
        <v>184</v>
      </c>
      <c r="E1351" s="204" t="s">
        <v>777</v>
      </c>
      <c r="F1351" s="205">
        <v>2016</v>
      </c>
      <c r="G1351" s="204" t="s">
        <v>26</v>
      </c>
      <c r="H1351" s="204" t="s">
        <v>168</v>
      </c>
      <c r="I1351" s="206" t="s">
        <v>20</v>
      </c>
      <c r="J1351" s="207">
        <v>43475</v>
      </c>
      <c r="K1351" s="208">
        <v>3</v>
      </c>
      <c r="L1351" s="207"/>
    </row>
    <row r="1352" spans="1:12" s="12" customFormat="1">
      <c r="A1352" s="204" t="s">
        <v>2850</v>
      </c>
      <c r="B1352" s="204" t="s">
        <v>2851</v>
      </c>
      <c r="C1352" s="204" t="s">
        <v>210</v>
      </c>
      <c r="D1352" s="204" t="s">
        <v>219</v>
      </c>
      <c r="E1352" s="204" t="s">
        <v>219</v>
      </c>
      <c r="F1352" s="205">
        <v>2016</v>
      </c>
      <c r="G1352" s="204" t="s">
        <v>48</v>
      </c>
      <c r="H1352" s="204" t="s">
        <v>85</v>
      </c>
      <c r="I1352" s="206" t="s">
        <v>20</v>
      </c>
      <c r="J1352" s="207">
        <v>516895</v>
      </c>
      <c r="K1352" s="208">
        <v>1022998</v>
      </c>
      <c r="L1352" s="207"/>
    </row>
    <row r="1353" spans="1:12" s="12" customFormat="1">
      <c r="A1353" s="204" t="s">
        <v>2854</v>
      </c>
      <c r="B1353" s="204" t="s">
        <v>2855</v>
      </c>
      <c r="C1353" s="204" t="s">
        <v>130</v>
      </c>
      <c r="D1353" s="204"/>
      <c r="E1353" s="204"/>
      <c r="F1353" s="205">
        <v>2016</v>
      </c>
      <c r="G1353" s="204" t="s">
        <v>7</v>
      </c>
      <c r="H1353" s="204" t="s">
        <v>305</v>
      </c>
      <c r="I1353" s="206" t="s">
        <v>20</v>
      </c>
      <c r="J1353" s="207">
        <v>22001</v>
      </c>
      <c r="K1353" s="208">
        <v>13646</v>
      </c>
      <c r="L1353" s="207">
        <v>12542.236999999999</v>
      </c>
    </row>
    <row r="1354" spans="1:12" s="12" customFormat="1">
      <c r="A1354" s="204" t="s">
        <v>2856</v>
      </c>
      <c r="B1354" s="204" t="s">
        <v>2857</v>
      </c>
      <c r="C1354" s="204" t="s">
        <v>15</v>
      </c>
      <c r="D1354" s="204"/>
      <c r="E1354" s="204"/>
      <c r="F1354" s="205">
        <v>2015</v>
      </c>
      <c r="G1354" s="204" t="s">
        <v>30</v>
      </c>
      <c r="H1354" s="204" t="s">
        <v>225</v>
      </c>
      <c r="I1354" s="206" t="s">
        <v>20</v>
      </c>
      <c r="J1354" s="207">
        <v>2212</v>
      </c>
      <c r="K1354" s="210"/>
      <c r="L1354" s="207"/>
    </row>
    <row r="1355" spans="1:12" s="12" customFormat="1">
      <c r="A1355" s="204" t="s">
        <v>3749</v>
      </c>
      <c r="B1355" s="204" t="s">
        <v>3750</v>
      </c>
      <c r="C1355" s="204" t="s">
        <v>32</v>
      </c>
      <c r="D1355" s="204" t="s">
        <v>33</v>
      </c>
      <c r="E1355" s="204" t="s">
        <v>33</v>
      </c>
      <c r="F1355" s="205">
        <v>2015</v>
      </c>
      <c r="G1355" s="204" t="s">
        <v>242</v>
      </c>
      <c r="H1355" s="204" t="s">
        <v>243</v>
      </c>
      <c r="I1355" s="206" t="s">
        <v>20</v>
      </c>
      <c r="J1355" s="207">
        <v>57245</v>
      </c>
      <c r="K1355" s="208">
        <v>44597</v>
      </c>
      <c r="L1355" s="207">
        <v>44597</v>
      </c>
    </row>
    <row r="1356" spans="1:12" s="12" customFormat="1" ht="11.25" customHeight="1">
      <c r="A1356" s="204" t="s">
        <v>2450</v>
      </c>
      <c r="B1356" s="204" t="s">
        <v>2451</v>
      </c>
      <c r="C1356" s="204" t="s">
        <v>38</v>
      </c>
      <c r="D1356" s="204" t="s">
        <v>73</v>
      </c>
      <c r="E1356" s="204" t="s">
        <v>756</v>
      </c>
      <c r="F1356" s="205">
        <v>2016</v>
      </c>
      <c r="G1356" s="204" t="s">
        <v>48</v>
      </c>
      <c r="H1356" s="204" t="s">
        <v>63</v>
      </c>
      <c r="I1356" s="206" t="s">
        <v>20</v>
      </c>
      <c r="J1356" s="207">
        <v>19211</v>
      </c>
      <c r="K1356" s="208">
        <v>19211</v>
      </c>
      <c r="L1356" s="207">
        <v>19210.001</v>
      </c>
    </row>
    <row r="1357" spans="1:12" s="12" customFormat="1">
      <c r="A1357" s="204" t="s">
        <v>2858</v>
      </c>
      <c r="B1357" s="204" t="s">
        <v>2859</v>
      </c>
      <c r="C1357" s="204" t="s">
        <v>12</v>
      </c>
      <c r="D1357" s="204" t="s">
        <v>360</v>
      </c>
      <c r="E1357" s="204" t="s">
        <v>1395</v>
      </c>
      <c r="F1357" s="205">
        <v>2015</v>
      </c>
      <c r="G1357" s="204" t="s">
        <v>48</v>
      </c>
      <c r="H1357" s="204" t="s">
        <v>420</v>
      </c>
      <c r="I1357" s="206" t="s">
        <v>20</v>
      </c>
      <c r="J1357" s="207">
        <v>1392685</v>
      </c>
      <c r="K1357" s="208">
        <v>5000</v>
      </c>
      <c r="L1357" s="207"/>
    </row>
    <row r="1358" spans="1:12" s="12" customFormat="1">
      <c r="A1358" s="204" t="s">
        <v>3751</v>
      </c>
      <c r="B1358" s="204" t="s">
        <v>3752</v>
      </c>
      <c r="C1358" s="204" t="s">
        <v>38</v>
      </c>
      <c r="D1358" s="204" t="s">
        <v>39</v>
      </c>
      <c r="E1358" s="204" t="s">
        <v>1198</v>
      </c>
      <c r="F1358" s="205">
        <v>2016</v>
      </c>
      <c r="G1358" s="204" t="s">
        <v>48</v>
      </c>
      <c r="H1358" s="204" t="s">
        <v>63</v>
      </c>
      <c r="I1358" s="206" t="s">
        <v>20</v>
      </c>
      <c r="J1358" s="207">
        <v>647256</v>
      </c>
      <c r="K1358" s="208">
        <v>2</v>
      </c>
      <c r="L1358" s="207"/>
    </row>
    <row r="1359" spans="1:12" s="12" customFormat="1" ht="11.25" customHeight="1">
      <c r="A1359" s="204" t="s">
        <v>2458</v>
      </c>
      <c r="B1359" s="204" t="s">
        <v>2459</v>
      </c>
      <c r="C1359" s="204" t="s">
        <v>102</v>
      </c>
      <c r="D1359" s="204" t="s">
        <v>103</v>
      </c>
      <c r="E1359" s="204" t="s">
        <v>104</v>
      </c>
      <c r="F1359" s="205">
        <v>2016</v>
      </c>
      <c r="G1359" s="204" t="s">
        <v>30</v>
      </c>
      <c r="H1359" s="204" t="s">
        <v>31</v>
      </c>
      <c r="I1359" s="206" t="s">
        <v>20</v>
      </c>
      <c r="J1359" s="207">
        <v>192911</v>
      </c>
      <c r="K1359" s="208">
        <v>187459</v>
      </c>
      <c r="L1359" s="207">
        <v>181383.92800000001</v>
      </c>
    </row>
    <row r="1360" spans="1:12" s="12" customFormat="1">
      <c r="A1360" s="204" t="s">
        <v>3769</v>
      </c>
      <c r="B1360" s="204" t="s">
        <v>3770</v>
      </c>
      <c r="C1360" s="204" t="s">
        <v>102</v>
      </c>
      <c r="D1360" s="204"/>
      <c r="E1360" s="204"/>
      <c r="F1360" s="205">
        <v>2016</v>
      </c>
      <c r="G1360" s="204" t="s">
        <v>646</v>
      </c>
      <c r="H1360" s="204" t="s">
        <v>647</v>
      </c>
      <c r="I1360" s="206" t="s">
        <v>20</v>
      </c>
      <c r="J1360" s="207">
        <v>71225</v>
      </c>
      <c r="K1360" s="208">
        <v>72100</v>
      </c>
      <c r="L1360" s="207">
        <v>71223.903999999995</v>
      </c>
    </row>
    <row r="1361" spans="1:12" s="12" customFormat="1" ht="11.25" customHeight="1">
      <c r="A1361" s="204" t="s">
        <v>2461</v>
      </c>
      <c r="B1361" s="204" t="s">
        <v>2462</v>
      </c>
      <c r="C1361" s="204" t="s">
        <v>78</v>
      </c>
      <c r="D1361" s="204" t="s">
        <v>320</v>
      </c>
      <c r="E1361" s="204" t="s">
        <v>10781</v>
      </c>
      <c r="F1361" s="205">
        <v>2016</v>
      </c>
      <c r="G1361" s="204" t="s">
        <v>18</v>
      </c>
      <c r="H1361" s="204" t="s">
        <v>19</v>
      </c>
      <c r="I1361" s="206" t="s">
        <v>20</v>
      </c>
      <c r="J1361" s="207">
        <v>61586</v>
      </c>
      <c r="K1361" s="210"/>
      <c r="L1361" s="207"/>
    </row>
    <row r="1362" spans="1:12" s="12" customFormat="1" ht="11.25" customHeight="1">
      <c r="A1362" s="204" t="s">
        <v>2866</v>
      </c>
      <c r="B1362" s="204" t="s">
        <v>2867</v>
      </c>
      <c r="C1362" s="204" t="s">
        <v>15</v>
      </c>
      <c r="D1362" s="204" t="s">
        <v>16</v>
      </c>
      <c r="E1362" s="204" t="s">
        <v>16</v>
      </c>
      <c r="F1362" s="205">
        <v>2015</v>
      </c>
      <c r="G1362" s="204" t="s">
        <v>26</v>
      </c>
      <c r="H1362" s="204" t="s">
        <v>109</v>
      </c>
      <c r="I1362" s="206" t="s">
        <v>20</v>
      </c>
      <c r="J1362" s="207">
        <v>1012641</v>
      </c>
      <c r="K1362" s="208">
        <v>1112201</v>
      </c>
      <c r="L1362" s="207">
        <v>1103154</v>
      </c>
    </row>
    <row r="1363" spans="1:12" s="12" customFormat="1" ht="11.25" customHeight="1">
      <c r="A1363" s="204" t="s">
        <v>2463</v>
      </c>
      <c r="B1363" s="204" t="s">
        <v>2464</v>
      </c>
      <c r="C1363" s="204" t="s">
        <v>38</v>
      </c>
      <c r="D1363" s="204" t="s">
        <v>39</v>
      </c>
      <c r="E1363" s="204" t="s">
        <v>604</v>
      </c>
      <c r="F1363" s="205">
        <v>2015</v>
      </c>
      <c r="G1363" s="204" t="s">
        <v>18</v>
      </c>
      <c r="H1363" s="204" t="s">
        <v>19</v>
      </c>
      <c r="I1363" s="206" t="s">
        <v>20</v>
      </c>
      <c r="J1363" s="207">
        <v>144844</v>
      </c>
      <c r="K1363" s="207">
        <v>496814</v>
      </c>
      <c r="L1363" s="207">
        <v>362600</v>
      </c>
    </row>
    <row r="1364" spans="1:12" s="12" customFormat="1" ht="11.25" customHeight="1">
      <c r="A1364" s="204" t="s">
        <v>2868</v>
      </c>
      <c r="B1364" s="204" t="s">
        <v>2869</v>
      </c>
      <c r="C1364" s="204" t="s">
        <v>414</v>
      </c>
      <c r="D1364" s="204" t="s">
        <v>527</v>
      </c>
      <c r="E1364" s="204" t="s">
        <v>527</v>
      </c>
      <c r="F1364" s="205">
        <v>2016</v>
      </c>
      <c r="G1364" s="204" t="s">
        <v>30</v>
      </c>
      <c r="H1364" s="204" t="s">
        <v>34</v>
      </c>
      <c r="I1364" s="206" t="s">
        <v>20</v>
      </c>
      <c r="J1364" s="207">
        <v>607882</v>
      </c>
      <c r="K1364" s="208">
        <v>49001</v>
      </c>
      <c r="L1364" s="207">
        <v>49000</v>
      </c>
    </row>
    <row r="1365" spans="1:12" s="12" customFormat="1" ht="11.25" customHeight="1">
      <c r="A1365" s="204" t="s">
        <v>2467</v>
      </c>
      <c r="B1365" s="204" t="s">
        <v>2468</v>
      </c>
      <c r="C1365" s="204" t="s">
        <v>78</v>
      </c>
      <c r="D1365" s="204" t="s">
        <v>79</v>
      </c>
      <c r="E1365" s="204" t="s">
        <v>11008</v>
      </c>
      <c r="F1365" s="205">
        <v>2016</v>
      </c>
      <c r="G1365" s="204" t="s">
        <v>7</v>
      </c>
      <c r="H1365" s="204" t="s">
        <v>212</v>
      </c>
      <c r="I1365" s="206" t="s">
        <v>20</v>
      </c>
      <c r="J1365" s="207">
        <v>859848</v>
      </c>
      <c r="K1365" s="208">
        <v>826955</v>
      </c>
      <c r="L1365" s="207">
        <v>826952.96900000004</v>
      </c>
    </row>
    <row r="1366" spans="1:12" s="12" customFormat="1" ht="11.25" customHeight="1">
      <c r="A1366" s="204" t="s">
        <v>2870</v>
      </c>
      <c r="B1366" s="204" t="s">
        <v>2871</v>
      </c>
      <c r="C1366" s="204" t="s">
        <v>78</v>
      </c>
      <c r="D1366" s="204" t="s">
        <v>320</v>
      </c>
      <c r="E1366" s="204" t="s">
        <v>10963</v>
      </c>
      <c r="F1366" s="205">
        <v>2016</v>
      </c>
      <c r="G1366" s="204" t="s">
        <v>120</v>
      </c>
      <c r="H1366" s="204" t="s">
        <v>121</v>
      </c>
      <c r="I1366" s="206" t="s">
        <v>20</v>
      </c>
      <c r="J1366" s="207">
        <v>1112277</v>
      </c>
      <c r="K1366" s="208">
        <v>1161265</v>
      </c>
      <c r="L1366" s="207">
        <v>1161212</v>
      </c>
    </row>
    <row r="1367" spans="1:12" s="12" customFormat="1" ht="11.25" customHeight="1">
      <c r="A1367" s="204" t="s">
        <v>2471</v>
      </c>
      <c r="B1367" s="204" t="s">
        <v>2472</v>
      </c>
      <c r="C1367" s="204" t="s">
        <v>78</v>
      </c>
      <c r="D1367" s="204" t="s">
        <v>79</v>
      </c>
      <c r="E1367" s="204" t="s">
        <v>79</v>
      </c>
      <c r="F1367" s="205">
        <v>2016</v>
      </c>
      <c r="G1367" s="204" t="s">
        <v>155</v>
      </c>
      <c r="H1367" s="204" t="s">
        <v>155</v>
      </c>
      <c r="I1367" s="206" t="s">
        <v>20</v>
      </c>
      <c r="J1367" s="207">
        <v>25071</v>
      </c>
      <c r="K1367" s="208">
        <v>22790</v>
      </c>
      <c r="L1367" s="207">
        <v>22788.705999999998</v>
      </c>
    </row>
    <row r="1368" spans="1:12" s="12" customFormat="1">
      <c r="A1368" s="204" t="s">
        <v>3801</v>
      </c>
      <c r="B1368" s="204" t="s">
        <v>3802</v>
      </c>
      <c r="C1368" s="204" t="s">
        <v>145</v>
      </c>
      <c r="D1368" s="204"/>
      <c r="E1368" s="204"/>
      <c r="F1368" s="205">
        <v>2016</v>
      </c>
      <c r="G1368" s="204" t="s">
        <v>30</v>
      </c>
      <c r="H1368" s="204" t="s">
        <v>31</v>
      </c>
      <c r="I1368" s="206" t="s">
        <v>20</v>
      </c>
      <c r="J1368" s="207">
        <v>4986192</v>
      </c>
      <c r="K1368" s="208">
        <v>520703</v>
      </c>
      <c r="L1368" s="207">
        <v>518656.74200000003</v>
      </c>
    </row>
    <row r="1369" spans="1:12" s="12" customFormat="1">
      <c r="A1369" s="204" t="s">
        <v>2475</v>
      </c>
      <c r="B1369" s="204" t="s">
        <v>2476</v>
      </c>
      <c r="C1369" s="204" t="s">
        <v>78</v>
      </c>
      <c r="D1369" s="204"/>
      <c r="E1369" s="204"/>
      <c r="F1369" s="205">
        <v>2016</v>
      </c>
      <c r="G1369" s="204" t="s">
        <v>26</v>
      </c>
      <c r="H1369" s="204" t="s">
        <v>380</v>
      </c>
      <c r="I1369" s="206" t="s">
        <v>20</v>
      </c>
      <c r="J1369" s="207">
        <v>45478</v>
      </c>
      <c r="K1369" s="208">
        <v>1</v>
      </c>
      <c r="L1369" s="207"/>
    </row>
    <row r="1370" spans="1:12" s="12" customFormat="1" ht="11.25" customHeight="1">
      <c r="A1370" s="204" t="s">
        <v>537</v>
      </c>
      <c r="B1370" s="204" t="s">
        <v>538</v>
      </c>
      <c r="C1370" s="204" t="s">
        <v>130</v>
      </c>
      <c r="D1370" s="204" t="s">
        <v>150</v>
      </c>
      <c r="E1370" s="204" t="s">
        <v>167</v>
      </c>
      <c r="F1370" s="205">
        <v>2016</v>
      </c>
      <c r="G1370" s="204" t="s">
        <v>48</v>
      </c>
      <c r="H1370" s="204" t="s">
        <v>63</v>
      </c>
      <c r="I1370" s="206" t="s">
        <v>20</v>
      </c>
      <c r="J1370" s="207">
        <v>1377200</v>
      </c>
      <c r="K1370" s="210"/>
      <c r="L1370" s="207"/>
    </row>
    <row r="1371" spans="1:12" s="12" customFormat="1">
      <c r="A1371" s="204" t="s">
        <v>3806</v>
      </c>
      <c r="B1371" s="204" t="s">
        <v>3807</v>
      </c>
      <c r="C1371" s="204" t="s">
        <v>32</v>
      </c>
      <c r="D1371" s="204" t="s">
        <v>200</v>
      </c>
      <c r="E1371" s="204" t="s">
        <v>201</v>
      </c>
      <c r="F1371" s="205">
        <v>2015</v>
      </c>
      <c r="G1371" s="204" t="s">
        <v>646</v>
      </c>
      <c r="H1371" s="204" t="s">
        <v>3808</v>
      </c>
      <c r="I1371" s="206" t="s">
        <v>20</v>
      </c>
      <c r="J1371" s="207">
        <v>2</v>
      </c>
      <c r="K1371" s="210"/>
      <c r="L1371" s="207"/>
    </row>
    <row r="1372" spans="1:12" s="12" customFormat="1" ht="11.25" customHeight="1">
      <c r="A1372" s="204" t="s">
        <v>11009</v>
      </c>
      <c r="B1372" s="204" t="s">
        <v>11010</v>
      </c>
      <c r="C1372" s="204" t="s">
        <v>78</v>
      </c>
      <c r="D1372" s="204" t="s">
        <v>79</v>
      </c>
      <c r="E1372" s="204" t="s">
        <v>79</v>
      </c>
      <c r="F1372" s="205">
        <v>2016</v>
      </c>
      <c r="G1372" s="204" t="s">
        <v>18</v>
      </c>
      <c r="H1372" s="204" t="s">
        <v>19</v>
      </c>
      <c r="I1372" s="206" t="s">
        <v>35</v>
      </c>
      <c r="J1372" s="207">
        <v>527132</v>
      </c>
      <c r="K1372" s="210"/>
      <c r="L1372" s="207"/>
    </row>
    <row r="1373" spans="1:12" s="12" customFormat="1" ht="11.25" customHeight="1">
      <c r="A1373" s="204" t="s">
        <v>7528</v>
      </c>
      <c r="B1373" s="204" t="s">
        <v>7529</v>
      </c>
      <c r="C1373" s="204" t="s">
        <v>78</v>
      </c>
      <c r="D1373" s="204" t="s">
        <v>79</v>
      </c>
      <c r="E1373" s="204" t="s">
        <v>79</v>
      </c>
      <c r="F1373" s="205">
        <v>2016</v>
      </c>
      <c r="G1373" s="204" t="s">
        <v>18</v>
      </c>
      <c r="H1373" s="204" t="s">
        <v>19</v>
      </c>
      <c r="I1373" s="206" t="s">
        <v>35</v>
      </c>
      <c r="J1373" s="207">
        <v>113718</v>
      </c>
      <c r="K1373" s="210"/>
      <c r="L1373" s="207"/>
    </row>
    <row r="1374" spans="1:12" s="12" customFormat="1">
      <c r="A1374" s="204" t="s">
        <v>3822</v>
      </c>
      <c r="B1374" s="204" t="s">
        <v>3823</v>
      </c>
      <c r="C1374" s="204" t="s">
        <v>78</v>
      </c>
      <c r="D1374" s="204" t="s">
        <v>79</v>
      </c>
      <c r="E1374" s="204" t="s">
        <v>79</v>
      </c>
      <c r="F1374" s="205">
        <v>2016</v>
      </c>
      <c r="G1374" s="204" t="s">
        <v>30</v>
      </c>
      <c r="H1374" s="204" t="s">
        <v>225</v>
      </c>
      <c r="I1374" s="206" t="s">
        <v>20</v>
      </c>
      <c r="J1374" s="207">
        <v>16736</v>
      </c>
      <c r="K1374" s="208">
        <v>16736</v>
      </c>
      <c r="L1374" s="207">
        <v>16735.599999999999</v>
      </c>
    </row>
    <row r="1375" spans="1:12" s="12" customFormat="1">
      <c r="A1375" s="204" t="s">
        <v>2876</v>
      </c>
      <c r="B1375" s="204" t="s">
        <v>2877</v>
      </c>
      <c r="C1375" s="204" t="s">
        <v>12</v>
      </c>
      <c r="D1375" s="204" t="s">
        <v>321</v>
      </c>
      <c r="E1375" s="204" t="s">
        <v>1059</v>
      </c>
      <c r="F1375" s="205">
        <v>2016</v>
      </c>
      <c r="G1375" s="204" t="s">
        <v>48</v>
      </c>
      <c r="H1375" s="204" t="s">
        <v>63</v>
      </c>
      <c r="I1375" s="206" t="s">
        <v>9</v>
      </c>
      <c r="J1375" s="207">
        <v>182631</v>
      </c>
      <c r="K1375" s="210"/>
      <c r="L1375" s="207"/>
    </row>
    <row r="1376" spans="1:12" s="12" customFormat="1" ht="11.25" customHeight="1">
      <c r="A1376" s="204" t="s">
        <v>2481</v>
      </c>
      <c r="B1376" s="204" t="s">
        <v>2482</v>
      </c>
      <c r="C1376" s="204" t="s">
        <v>32</v>
      </c>
      <c r="D1376" s="204" t="s">
        <v>216</v>
      </c>
      <c r="E1376" s="204" t="s">
        <v>808</v>
      </c>
      <c r="F1376" s="205">
        <v>2016</v>
      </c>
      <c r="G1376" s="204" t="s">
        <v>48</v>
      </c>
      <c r="H1376" s="204" t="s">
        <v>420</v>
      </c>
      <c r="I1376" s="206" t="s">
        <v>20</v>
      </c>
      <c r="J1376" s="207">
        <v>154131</v>
      </c>
      <c r="K1376" s="208">
        <v>23497</v>
      </c>
      <c r="L1376" s="207">
        <v>23496.669000000002</v>
      </c>
    </row>
    <row r="1377" spans="1:12" s="12" customFormat="1" ht="11.25" customHeight="1">
      <c r="A1377" s="204" t="s">
        <v>2483</v>
      </c>
      <c r="B1377" s="204" t="s">
        <v>2484</v>
      </c>
      <c r="C1377" s="204" t="s">
        <v>78</v>
      </c>
      <c r="D1377" s="204" t="s">
        <v>320</v>
      </c>
      <c r="E1377" s="204" t="s">
        <v>10895</v>
      </c>
      <c r="F1377" s="205">
        <v>2016</v>
      </c>
      <c r="G1377" s="204" t="s">
        <v>155</v>
      </c>
      <c r="H1377" s="204" t="s">
        <v>155</v>
      </c>
      <c r="I1377" s="206" t="s">
        <v>20</v>
      </c>
      <c r="J1377" s="207">
        <v>364849</v>
      </c>
      <c r="K1377" s="208">
        <v>345252</v>
      </c>
      <c r="L1377" s="207">
        <v>345250.027</v>
      </c>
    </row>
    <row r="1378" spans="1:12" s="12" customFormat="1">
      <c r="A1378" s="204" t="s">
        <v>539</v>
      </c>
      <c r="B1378" s="204" t="s">
        <v>540</v>
      </c>
      <c r="C1378" s="204" t="s">
        <v>23</v>
      </c>
      <c r="D1378" s="204" t="s">
        <v>24</v>
      </c>
      <c r="E1378" s="204" t="s">
        <v>24</v>
      </c>
      <c r="F1378" s="205">
        <v>2015</v>
      </c>
      <c r="G1378" s="204" t="s">
        <v>185</v>
      </c>
      <c r="H1378" s="204" t="s">
        <v>271</v>
      </c>
      <c r="I1378" s="206" t="s">
        <v>20</v>
      </c>
      <c r="J1378" s="207">
        <v>362298</v>
      </c>
      <c r="K1378" s="208">
        <v>367686</v>
      </c>
      <c r="L1378" s="207">
        <v>367396.516</v>
      </c>
    </row>
    <row r="1379" spans="1:12" s="12" customFormat="1">
      <c r="A1379" s="204" t="s">
        <v>2882</v>
      </c>
      <c r="B1379" s="204" t="s">
        <v>2883</v>
      </c>
      <c r="C1379" s="204" t="s">
        <v>12</v>
      </c>
      <c r="D1379" s="204" t="s">
        <v>13</v>
      </c>
      <c r="E1379" s="204" t="s">
        <v>13</v>
      </c>
      <c r="F1379" s="205">
        <v>2016</v>
      </c>
      <c r="G1379" s="204" t="s">
        <v>7</v>
      </c>
      <c r="H1379" s="204" t="s">
        <v>95</v>
      </c>
      <c r="I1379" s="206" t="s">
        <v>20</v>
      </c>
      <c r="J1379" s="207">
        <v>6913325</v>
      </c>
      <c r="K1379" s="208">
        <v>1020301</v>
      </c>
      <c r="L1379" s="207">
        <v>1020300.779</v>
      </c>
    </row>
    <row r="1380" spans="1:12" s="12" customFormat="1" ht="11.25" customHeight="1">
      <c r="A1380" s="204" t="s">
        <v>3854</v>
      </c>
      <c r="B1380" s="204" t="s">
        <v>3855</v>
      </c>
      <c r="C1380" s="204" t="s">
        <v>32</v>
      </c>
      <c r="D1380" s="204" t="s">
        <v>216</v>
      </c>
      <c r="E1380" s="204" t="s">
        <v>216</v>
      </c>
      <c r="F1380" s="205">
        <v>2015</v>
      </c>
      <c r="G1380" s="204" t="s">
        <v>48</v>
      </c>
      <c r="H1380" s="204" t="s">
        <v>420</v>
      </c>
      <c r="I1380" s="206" t="s">
        <v>20</v>
      </c>
      <c r="J1380" s="207">
        <v>132329</v>
      </c>
      <c r="K1380" s="208">
        <v>1</v>
      </c>
      <c r="L1380" s="207"/>
    </row>
    <row r="1381" spans="1:12" s="12" customFormat="1">
      <c r="A1381" s="204" t="s">
        <v>2890</v>
      </c>
      <c r="B1381" s="204" t="s">
        <v>2891</v>
      </c>
      <c r="C1381" s="204" t="s">
        <v>15</v>
      </c>
      <c r="D1381" s="204" t="s">
        <v>16</v>
      </c>
      <c r="E1381" s="204" t="s">
        <v>16</v>
      </c>
      <c r="F1381" s="205">
        <v>2016</v>
      </c>
      <c r="G1381" s="204" t="s">
        <v>18</v>
      </c>
      <c r="H1381" s="204" t="s">
        <v>19</v>
      </c>
      <c r="I1381" s="206" t="s">
        <v>20</v>
      </c>
      <c r="J1381" s="207">
        <v>784319</v>
      </c>
      <c r="K1381" s="208">
        <v>116444</v>
      </c>
      <c r="L1381" s="207"/>
    </row>
    <row r="1382" spans="1:12" s="12" customFormat="1" ht="11.25" customHeight="1">
      <c r="A1382" s="204" t="s">
        <v>2892</v>
      </c>
      <c r="B1382" s="204" t="s">
        <v>2893</v>
      </c>
      <c r="C1382" s="204" t="s">
        <v>15</v>
      </c>
      <c r="D1382" s="204" t="s">
        <v>16</v>
      </c>
      <c r="E1382" s="204" t="s">
        <v>16</v>
      </c>
      <c r="F1382" s="205">
        <v>2015</v>
      </c>
      <c r="G1382" s="204" t="s">
        <v>18</v>
      </c>
      <c r="H1382" s="204" t="s">
        <v>19</v>
      </c>
      <c r="I1382" s="206" t="s">
        <v>20</v>
      </c>
      <c r="J1382" s="207">
        <v>713124</v>
      </c>
      <c r="K1382" s="210"/>
      <c r="L1382" s="207"/>
    </row>
    <row r="1383" spans="1:12" s="12" customFormat="1">
      <c r="A1383" s="204" t="s">
        <v>541</v>
      </c>
      <c r="B1383" s="204" t="s">
        <v>542</v>
      </c>
      <c r="C1383" s="204" t="s">
        <v>130</v>
      </c>
      <c r="D1383" s="204" t="s">
        <v>204</v>
      </c>
      <c r="E1383" s="204" t="s">
        <v>349</v>
      </c>
      <c r="F1383" s="205">
        <v>2016</v>
      </c>
      <c r="G1383" s="204" t="s">
        <v>48</v>
      </c>
      <c r="H1383" s="204" t="s">
        <v>63</v>
      </c>
      <c r="I1383" s="206" t="s">
        <v>20</v>
      </c>
      <c r="J1383" s="207">
        <v>606180</v>
      </c>
      <c r="K1383" s="208">
        <v>1</v>
      </c>
      <c r="L1383" s="207"/>
    </row>
    <row r="1384" spans="1:12" s="12" customFormat="1">
      <c r="A1384" s="204" t="s">
        <v>2894</v>
      </c>
      <c r="B1384" s="204" t="s">
        <v>2895</v>
      </c>
      <c r="C1384" s="204" t="s">
        <v>5</v>
      </c>
      <c r="D1384" s="204" t="s">
        <v>523</v>
      </c>
      <c r="E1384" s="204" t="s">
        <v>587</v>
      </c>
      <c r="F1384" s="205">
        <v>2016</v>
      </c>
      <c r="G1384" s="204" t="s">
        <v>26</v>
      </c>
      <c r="H1384" s="204" t="s">
        <v>168</v>
      </c>
      <c r="I1384" s="206" t="s">
        <v>20</v>
      </c>
      <c r="J1384" s="207">
        <v>208715</v>
      </c>
      <c r="K1384" s="208">
        <v>77481</v>
      </c>
      <c r="L1384" s="207">
        <v>76807.823999999993</v>
      </c>
    </row>
    <row r="1385" spans="1:12" s="12" customFormat="1">
      <c r="A1385" s="204" t="s">
        <v>2494</v>
      </c>
      <c r="B1385" s="204" t="s">
        <v>2495</v>
      </c>
      <c r="C1385" s="204" t="s">
        <v>78</v>
      </c>
      <c r="D1385" s="204" t="s">
        <v>79</v>
      </c>
      <c r="E1385" s="204" t="s">
        <v>10909</v>
      </c>
      <c r="F1385" s="205">
        <v>2016</v>
      </c>
      <c r="G1385" s="204" t="s">
        <v>48</v>
      </c>
      <c r="H1385" s="204" t="s">
        <v>420</v>
      </c>
      <c r="I1385" s="206" t="s">
        <v>20</v>
      </c>
      <c r="J1385" s="207">
        <v>182417</v>
      </c>
      <c r="K1385" s="208">
        <v>101916</v>
      </c>
      <c r="L1385" s="207">
        <v>101913.37</v>
      </c>
    </row>
    <row r="1386" spans="1:12" s="12" customFormat="1" ht="11.25" customHeight="1">
      <c r="A1386" s="204" t="s">
        <v>2496</v>
      </c>
      <c r="B1386" s="204" t="s">
        <v>2497</v>
      </c>
      <c r="C1386" s="204" t="s">
        <v>145</v>
      </c>
      <c r="D1386" s="204" t="s">
        <v>415</v>
      </c>
      <c r="E1386" s="204"/>
      <c r="F1386" s="205">
        <v>2016</v>
      </c>
      <c r="G1386" s="204" t="s">
        <v>120</v>
      </c>
      <c r="H1386" s="204" t="s">
        <v>121</v>
      </c>
      <c r="I1386" s="206" t="s">
        <v>20</v>
      </c>
      <c r="J1386" s="207">
        <v>203850</v>
      </c>
      <c r="K1386" s="208">
        <v>177146</v>
      </c>
      <c r="L1386" s="207">
        <v>69150</v>
      </c>
    </row>
    <row r="1387" spans="1:12" s="12" customFormat="1">
      <c r="A1387" s="204" t="s">
        <v>2501</v>
      </c>
      <c r="B1387" s="204" t="s">
        <v>2502</v>
      </c>
      <c r="C1387" s="204" t="s">
        <v>32</v>
      </c>
      <c r="D1387" s="204" t="s">
        <v>200</v>
      </c>
      <c r="E1387" s="204" t="s">
        <v>201</v>
      </c>
      <c r="F1387" s="205">
        <v>2016</v>
      </c>
      <c r="G1387" s="204" t="s">
        <v>120</v>
      </c>
      <c r="H1387" s="204" t="s">
        <v>121</v>
      </c>
      <c r="I1387" s="206" t="s">
        <v>20</v>
      </c>
      <c r="J1387" s="207">
        <v>280479</v>
      </c>
      <c r="K1387" s="208">
        <v>119</v>
      </c>
      <c r="L1387" s="207">
        <v>119.33799999999999</v>
      </c>
    </row>
    <row r="1388" spans="1:12" s="12" customFormat="1">
      <c r="A1388" s="204" t="s">
        <v>11011</v>
      </c>
      <c r="B1388" s="204" t="s">
        <v>11012</v>
      </c>
      <c r="C1388" s="204" t="s">
        <v>127</v>
      </c>
      <c r="D1388" s="204" t="s">
        <v>138</v>
      </c>
      <c r="E1388" s="204" t="s">
        <v>1249</v>
      </c>
      <c r="F1388" s="205">
        <v>2015</v>
      </c>
      <c r="G1388" s="204" t="s">
        <v>7</v>
      </c>
      <c r="H1388" s="204" t="s">
        <v>8</v>
      </c>
      <c r="I1388" s="206" t="s">
        <v>9</v>
      </c>
      <c r="J1388" s="207">
        <v>1132499</v>
      </c>
      <c r="K1388" s="210"/>
      <c r="L1388" s="207"/>
    </row>
    <row r="1389" spans="1:12" s="12" customFormat="1" ht="11.25" customHeight="1">
      <c r="A1389" s="204" t="s">
        <v>11013</v>
      </c>
      <c r="B1389" s="204" t="s">
        <v>11014</v>
      </c>
      <c r="C1389" s="204" t="s">
        <v>12</v>
      </c>
      <c r="D1389" s="204" t="s">
        <v>80</v>
      </c>
      <c r="E1389" s="204" t="s">
        <v>165</v>
      </c>
      <c r="F1389" s="205">
        <v>2016</v>
      </c>
      <c r="G1389" s="204" t="s">
        <v>280</v>
      </c>
      <c r="H1389" s="204" t="s">
        <v>486</v>
      </c>
      <c r="I1389" s="206" t="s">
        <v>9</v>
      </c>
      <c r="J1389" s="207">
        <v>1427938</v>
      </c>
      <c r="K1389" s="210"/>
      <c r="L1389" s="207"/>
    </row>
    <row r="1390" spans="1:12" s="12" customFormat="1" ht="11.25" customHeight="1">
      <c r="A1390" s="204" t="s">
        <v>7530</v>
      </c>
      <c r="B1390" s="204" t="s">
        <v>11015</v>
      </c>
      <c r="C1390" s="204" t="s">
        <v>12</v>
      </c>
      <c r="D1390" s="204" t="s">
        <v>80</v>
      </c>
      <c r="E1390" s="204" t="s">
        <v>165</v>
      </c>
      <c r="F1390" s="205">
        <v>2016</v>
      </c>
      <c r="G1390" s="204" t="s">
        <v>7</v>
      </c>
      <c r="H1390" s="204" t="s">
        <v>212</v>
      </c>
      <c r="I1390" s="206" t="s">
        <v>20</v>
      </c>
      <c r="J1390" s="207">
        <v>875022</v>
      </c>
      <c r="K1390" s="210"/>
      <c r="L1390" s="207"/>
    </row>
    <row r="1391" spans="1:12" s="12" customFormat="1" ht="11.25" customHeight="1">
      <c r="A1391" s="204" t="s">
        <v>2509</v>
      </c>
      <c r="B1391" s="204" t="s">
        <v>10190</v>
      </c>
      <c r="C1391" s="204" t="s">
        <v>12</v>
      </c>
      <c r="D1391" s="204" t="s">
        <v>80</v>
      </c>
      <c r="E1391" s="204" t="s">
        <v>239</v>
      </c>
      <c r="F1391" s="205">
        <v>2015</v>
      </c>
      <c r="G1391" s="204" t="s">
        <v>120</v>
      </c>
      <c r="H1391" s="204" t="s">
        <v>121</v>
      </c>
      <c r="I1391" s="206" t="s">
        <v>20</v>
      </c>
      <c r="J1391" s="207">
        <v>291755</v>
      </c>
      <c r="K1391" s="208">
        <v>289990</v>
      </c>
      <c r="L1391" s="207">
        <v>289988.77500000002</v>
      </c>
    </row>
    <row r="1392" spans="1:12" s="12" customFormat="1" ht="11.25" customHeight="1">
      <c r="A1392" s="204" t="s">
        <v>10140</v>
      </c>
      <c r="B1392" s="204" t="s">
        <v>10141</v>
      </c>
      <c r="C1392" s="204" t="s">
        <v>12</v>
      </c>
      <c r="D1392" s="204" t="s">
        <v>80</v>
      </c>
      <c r="E1392" s="204" t="s">
        <v>239</v>
      </c>
      <c r="F1392" s="205">
        <v>2016</v>
      </c>
      <c r="G1392" s="204" t="s">
        <v>120</v>
      </c>
      <c r="H1392" s="204" t="s">
        <v>121</v>
      </c>
      <c r="I1392" s="206" t="s">
        <v>20</v>
      </c>
      <c r="J1392" s="207">
        <v>360443</v>
      </c>
      <c r="K1392" s="208">
        <v>404011</v>
      </c>
      <c r="L1392" s="207">
        <v>403054.70799999998</v>
      </c>
    </row>
    <row r="1393" spans="1:12" s="12" customFormat="1" ht="11.25" customHeight="1">
      <c r="A1393" s="204" t="s">
        <v>2896</v>
      </c>
      <c r="B1393" s="204" t="s">
        <v>2897</v>
      </c>
      <c r="C1393" s="204" t="s">
        <v>145</v>
      </c>
      <c r="D1393" s="204"/>
      <c r="E1393" s="204"/>
      <c r="F1393" s="205">
        <v>2016</v>
      </c>
      <c r="G1393" s="204" t="s">
        <v>30</v>
      </c>
      <c r="H1393" s="204" t="s">
        <v>784</v>
      </c>
      <c r="I1393" s="206" t="s">
        <v>20</v>
      </c>
      <c r="J1393" s="207">
        <v>1347433</v>
      </c>
      <c r="K1393" s="208">
        <v>4780</v>
      </c>
      <c r="L1393" s="207">
        <v>1000</v>
      </c>
    </row>
    <row r="1394" spans="1:12" s="12" customFormat="1" ht="11.25" customHeight="1">
      <c r="A1394" s="204" t="s">
        <v>2898</v>
      </c>
      <c r="B1394" s="204" t="s">
        <v>2899</v>
      </c>
      <c r="C1394" s="204" t="s">
        <v>32</v>
      </c>
      <c r="D1394" s="204" t="s">
        <v>33</v>
      </c>
      <c r="E1394" s="204" t="s">
        <v>33</v>
      </c>
      <c r="F1394" s="205">
        <v>2015</v>
      </c>
      <c r="G1394" s="204" t="s">
        <v>155</v>
      </c>
      <c r="H1394" s="204" t="s">
        <v>155</v>
      </c>
      <c r="I1394" s="206" t="s">
        <v>20</v>
      </c>
      <c r="J1394" s="207">
        <v>992694</v>
      </c>
      <c r="K1394" s="208">
        <v>1047849</v>
      </c>
      <c r="L1394" s="207">
        <v>1047848.117</v>
      </c>
    </row>
    <row r="1395" spans="1:12" s="12" customFormat="1" ht="11.25" customHeight="1">
      <c r="A1395" s="204" t="s">
        <v>11016</v>
      </c>
      <c r="B1395" s="204" t="s">
        <v>11017</v>
      </c>
      <c r="C1395" s="204" t="s">
        <v>78</v>
      </c>
      <c r="D1395" s="204" t="s">
        <v>79</v>
      </c>
      <c r="E1395" s="204" t="s">
        <v>79</v>
      </c>
      <c r="F1395" s="205">
        <v>2016</v>
      </c>
      <c r="G1395" s="204" t="s">
        <v>48</v>
      </c>
      <c r="H1395" s="204" t="s">
        <v>569</v>
      </c>
      <c r="I1395" s="206" t="s">
        <v>35</v>
      </c>
      <c r="J1395" s="207">
        <v>70000</v>
      </c>
      <c r="K1395" s="210"/>
      <c r="L1395" s="207"/>
    </row>
    <row r="1396" spans="1:12" s="12" customFormat="1">
      <c r="A1396" s="204" t="s">
        <v>2900</v>
      </c>
      <c r="B1396" s="204" t="s">
        <v>2901</v>
      </c>
      <c r="C1396" s="204" t="s">
        <v>32</v>
      </c>
      <c r="D1396" s="204" t="s">
        <v>33</v>
      </c>
      <c r="E1396" s="204" t="s">
        <v>33</v>
      </c>
      <c r="F1396" s="205">
        <v>2016</v>
      </c>
      <c r="G1396" s="204" t="s">
        <v>7</v>
      </c>
      <c r="H1396" s="204" t="s">
        <v>212</v>
      </c>
      <c r="I1396" s="206" t="s">
        <v>20</v>
      </c>
      <c r="J1396" s="207">
        <v>1549925</v>
      </c>
      <c r="K1396" s="210"/>
      <c r="L1396" s="207"/>
    </row>
    <row r="1397" spans="1:12" s="12" customFormat="1">
      <c r="A1397" s="204" t="s">
        <v>2514</v>
      </c>
      <c r="B1397" s="204" t="s">
        <v>2515</v>
      </c>
      <c r="C1397" s="204" t="s">
        <v>38</v>
      </c>
      <c r="D1397" s="204" t="s">
        <v>66</v>
      </c>
      <c r="E1397" s="204" t="s">
        <v>379</v>
      </c>
      <c r="F1397" s="205">
        <v>2016</v>
      </c>
      <c r="G1397" s="204" t="s">
        <v>155</v>
      </c>
      <c r="H1397" s="204" t="s">
        <v>155</v>
      </c>
      <c r="I1397" s="206" t="s">
        <v>20</v>
      </c>
      <c r="J1397" s="207">
        <v>3720</v>
      </c>
      <c r="K1397" s="208">
        <v>3720</v>
      </c>
      <c r="L1397" s="207"/>
    </row>
    <row r="1398" spans="1:12" s="12" customFormat="1" ht="11.25" customHeight="1">
      <c r="A1398" s="204" t="s">
        <v>2516</v>
      </c>
      <c r="B1398" s="204" t="s">
        <v>2517</v>
      </c>
      <c r="C1398" s="204" t="s">
        <v>12</v>
      </c>
      <c r="D1398" s="204" t="s">
        <v>13</v>
      </c>
      <c r="E1398" s="204" t="s">
        <v>13</v>
      </c>
      <c r="F1398" s="205">
        <v>2016</v>
      </c>
      <c r="G1398" s="204" t="s">
        <v>7</v>
      </c>
      <c r="H1398" s="204" t="s">
        <v>14</v>
      </c>
      <c r="I1398" s="206" t="s">
        <v>20</v>
      </c>
      <c r="J1398" s="207">
        <v>7346</v>
      </c>
      <c r="K1398" s="208">
        <v>7347</v>
      </c>
      <c r="L1398" s="207">
        <v>7346</v>
      </c>
    </row>
    <row r="1399" spans="1:12" s="12" customFormat="1" ht="11.25" customHeight="1">
      <c r="A1399" s="204" t="s">
        <v>2902</v>
      </c>
      <c r="B1399" s="204" t="s">
        <v>2903</v>
      </c>
      <c r="C1399" s="204" t="s">
        <v>15</v>
      </c>
      <c r="D1399" s="204" t="s">
        <v>56</v>
      </c>
      <c r="E1399" s="204" t="s">
        <v>56</v>
      </c>
      <c r="F1399" s="205">
        <v>2016</v>
      </c>
      <c r="G1399" s="204" t="s">
        <v>7</v>
      </c>
      <c r="H1399" s="204" t="s">
        <v>212</v>
      </c>
      <c r="I1399" s="206" t="s">
        <v>20</v>
      </c>
      <c r="J1399" s="207">
        <v>28622</v>
      </c>
      <c r="K1399" s="208">
        <v>2553</v>
      </c>
      <c r="L1399" s="207">
        <v>2552.549</v>
      </c>
    </row>
    <row r="1400" spans="1:12" s="12" customFormat="1" ht="11.25" customHeight="1">
      <c r="A1400" s="204" t="s">
        <v>2520</v>
      </c>
      <c r="B1400" s="204" t="s">
        <v>2521</v>
      </c>
      <c r="C1400" s="204" t="s">
        <v>12</v>
      </c>
      <c r="D1400" s="204" t="s">
        <v>80</v>
      </c>
      <c r="E1400" s="204" t="s">
        <v>239</v>
      </c>
      <c r="F1400" s="205">
        <v>2016</v>
      </c>
      <c r="G1400" s="204" t="s">
        <v>7</v>
      </c>
      <c r="H1400" s="204" t="s">
        <v>95</v>
      </c>
      <c r="I1400" s="206" t="s">
        <v>20</v>
      </c>
      <c r="J1400" s="207">
        <v>2138055</v>
      </c>
      <c r="K1400" s="208">
        <v>2158094</v>
      </c>
      <c r="L1400" s="207">
        <v>2124049.699</v>
      </c>
    </row>
    <row r="1401" spans="1:12" s="12" customFormat="1" ht="11.25" customHeight="1">
      <c r="A1401" s="204" t="s">
        <v>2904</v>
      </c>
      <c r="B1401" s="204" t="s">
        <v>2905</v>
      </c>
      <c r="C1401" s="204" t="s">
        <v>12</v>
      </c>
      <c r="D1401" s="204" t="s">
        <v>13</v>
      </c>
      <c r="E1401" s="204"/>
      <c r="F1401" s="205">
        <v>2016</v>
      </c>
      <c r="G1401" s="204" t="s">
        <v>155</v>
      </c>
      <c r="H1401" s="204" t="s">
        <v>155</v>
      </c>
      <c r="I1401" s="206" t="s">
        <v>20</v>
      </c>
      <c r="J1401" s="207">
        <v>569984</v>
      </c>
      <c r="K1401" s="208">
        <v>532322</v>
      </c>
      <c r="L1401" s="207"/>
    </row>
    <row r="1402" spans="1:12" s="12" customFormat="1">
      <c r="A1402" s="204" t="s">
        <v>2906</v>
      </c>
      <c r="B1402" s="204" t="s">
        <v>2907</v>
      </c>
      <c r="C1402" s="204" t="s">
        <v>23</v>
      </c>
      <c r="D1402" s="204" t="s">
        <v>24</v>
      </c>
      <c r="E1402" s="204" t="s">
        <v>24</v>
      </c>
      <c r="F1402" s="205">
        <v>2015</v>
      </c>
      <c r="G1402" s="204" t="s">
        <v>7</v>
      </c>
      <c r="H1402" s="204" t="s">
        <v>334</v>
      </c>
      <c r="I1402" s="206" t="s">
        <v>20</v>
      </c>
      <c r="J1402" s="207">
        <v>58987</v>
      </c>
      <c r="K1402" s="208">
        <v>74446</v>
      </c>
      <c r="L1402" s="207">
        <v>24816</v>
      </c>
    </row>
    <row r="1403" spans="1:12" s="12" customFormat="1" ht="11.25" customHeight="1">
      <c r="A1403" s="204" t="s">
        <v>3864</v>
      </c>
      <c r="B1403" s="204" t="s">
        <v>3865</v>
      </c>
      <c r="C1403" s="204" t="s">
        <v>60</v>
      </c>
      <c r="D1403" s="204" t="s">
        <v>97</v>
      </c>
      <c r="E1403" s="204" t="s">
        <v>336</v>
      </c>
      <c r="F1403" s="205">
        <v>2015</v>
      </c>
      <c r="G1403" s="204" t="s">
        <v>26</v>
      </c>
      <c r="H1403" s="204" t="s">
        <v>109</v>
      </c>
      <c r="I1403" s="206" t="s">
        <v>20</v>
      </c>
      <c r="J1403" s="207">
        <v>1113510</v>
      </c>
      <c r="K1403" s="208">
        <v>539001</v>
      </c>
      <c r="L1403" s="207">
        <v>539000</v>
      </c>
    </row>
    <row r="1404" spans="1:12" s="12" customFormat="1">
      <c r="A1404" s="204" t="s">
        <v>2912</v>
      </c>
      <c r="B1404" s="204" t="s">
        <v>2913</v>
      </c>
      <c r="C1404" s="204" t="s">
        <v>15</v>
      </c>
      <c r="D1404" s="204" t="s">
        <v>56</v>
      </c>
      <c r="E1404" s="204" t="s">
        <v>56</v>
      </c>
      <c r="F1404" s="205">
        <v>2016</v>
      </c>
      <c r="G1404" s="204" t="s">
        <v>7</v>
      </c>
      <c r="H1404" s="204" t="s">
        <v>212</v>
      </c>
      <c r="I1404" s="206" t="s">
        <v>20</v>
      </c>
      <c r="J1404" s="207">
        <v>80015</v>
      </c>
      <c r="K1404" s="208">
        <v>37878</v>
      </c>
      <c r="L1404" s="207">
        <v>37877.713000000003</v>
      </c>
    </row>
    <row r="1405" spans="1:12" s="12" customFormat="1" ht="11.25" customHeight="1">
      <c r="A1405" s="204" t="s">
        <v>2530</v>
      </c>
      <c r="B1405" s="204" t="s">
        <v>2531</v>
      </c>
      <c r="C1405" s="204" t="s">
        <v>195</v>
      </c>
      <c r="D1405" s="204" t="s">
        <v>196</v>
      </c>
      <c r="E1405" s="204" t="s">
        <v>669</v>
      </c>
      <c r="F1405" s="205">
        <v>2016</v>
      </c>
      <c r="G1405" s="204" t="s">
        <v>30</v>
      </c>
      <c r="H1405" s="204" t="s">
        <v>34</v>
      </c>
      <c r="I1405" s="206" t="s">
        <v>20</v>
      </c>
      <c r="J1405" s="207">
        <v>450921</v>
      </c>
      <c r="K1405" s="208">
        <v>67865</v>
      </c>
      <c r="L1405" s="207">
        <v>67864.262000000002</v>
      </c>
    </row>
    <row r="1406" spans="1:12" s="12" customFormat="1" ht="11.25" customHeight="1">
      <c r="A1406" s="204" t="s">
        <v>11018</v>
      </c>
      <c r="B1406" s="204" t="s">
        <v>11019</v>
      </c>
      <c r="C1406" s="204" t="s">
        <v>32</v>
      </c>
      <c r="D1406" s="204" t="s">
        <v>33</v>
      </c>
      <c r="E1406" s="204" t="s">
        <v>33</v>
      </c>
      <c r="F1406" s="205">
        <v>2016</v>
      </c>
      <c r="G1406" s="204" t="s">
        <v>120</v>
      </c>
      <c r="H1406" s="204" t="s">
        <v>121</v>
      </c>
      <c r="I1406" s="206" t="s">
        <v>240</v>
      </c>
      <c r="J1406" s="207">
        <v>3543387</v>
      </c>
      <c r="K1406" s="210"/>
      <c r="L1406" s="207"/>
    </row>
    <row r="1407" spans="1:12" s="12" customFormat="1" ht="11.25" customHeight="1">
      <c r="A1407" s="204" t="s">
        <v>2536</v>
      </c>
      <c r="B1407" s="204" t="s">
        <v>2537</v>
      </c>
      <c r="C1407" s="204" t="s">
        <v>130</v>
      </c>
      <c r="D1407" s="204" t="s">
        <v>150</v>
      </c>
      <c r="E1407" s="204" t="s">
        <v>291</v>
      </c>
      <c r="F1407" s="205">
        <v>2016</v>
      </c>
      <c r="G1407" s="204" t="s">
        <v>48</v>
      </c>
      <c r="H1407" s="204" t="s">
        <v>85</v>
      </c>
      <c r="I1407" s="206" t="s">
        <v>20</v>
      </c>
      <c r="J1407" s="207">
        <v>1397200</v>
      </c>
      <c r="K1407" s="208">
        <v>908938</v>
      </c>
      <c r="L1407" s="207">
        <v>908936.59100000001</v>
      </c>
    </row>
    <row r="1408" spans="1:12" s="12" customFormat="1" ht="11.25" customHeight="1">
      <c r="A1408" s="204" t="s">
        <v>3872</v>
      </c>
      <c r="B1408" s="204" t="s">
        <v>3873</v>
      </c>
      <c r="C1408" s="204" t="s">
        <v>23</v>
      </c>
      <c r="D1408" s="204" t="s">
        <v>24</v>
      </c>
      <c r="E1408" s="204" t="s">
        <v>24</v>
      </c>
      <c r="F1408" s="205">
        <v>2015</v>
      </c>
      <c r="G1408" s="204" t="s">
        <v>120</v>
      </c>
      <c r="H1408" s="204" t="s">
        <v>121</v>
      </c>
      <c r="I1408" s="206" t="s">
        <v>20</v>
      </c>
      <c r="J1408" s="207">
        <v>5232</v>
      </c>
      <c r="K1408" s="208">
        <v>5231</v>
      </c>
      <c r="L1408" s="207">
        <v>5227.3710000000001</v>
      </c>
    </row>
    <row r="1409" spans="1:12" s="12" customFormat="1">
      <c r="A1409" s="204" t="s">
        <v>11020</v>
      </c>
      <c r="B1409" s="204" t="s">
        <v>11021</v>
      </c>
      <c r="C1409" s="204" t="s">
        <v>60</v>
      </c>
      <c r="D1409" s="204" t="s">
        <v>61</v>
      </c>
      <c r="E1409" s="204" t="s">
        <v>962</v>
      </c>
      <c r="F1409" s="205">
        <v>2016</v>
      </c>
      <c r="G1409" s="204" t="s">
        <v>7</v>
      </c>
      <c r="H1409" s="204" t="s">
        <v>95</v>
      </c>
      <c r="I1409" s="206" t="s">
        <v>35</v>
      </c>
      <c r="J1409" s="207">
        <v>95000</v>
      </c>
      <c r="K1409" s="210"/>
      <c r="L1409" s="207"/>
    </row>
    <row r="1410" spans="1:12" s="12" customFormat="1">
      <c r="A1410" s="204" t="s">
        <v>11022</v>
      </c>
      <c r="B1410" s="204" t="s">
        <v>11023</v>
      </c>
      <c r="C1410" s="204" t="s">
        <v>60</v>
      </c>
      <c r="D1410" s="204" t="s">
        <v>61</v>
      </c>
      <c r="E1410" s="204" t="s">
        <v>509</v>
      </c>
      <c r="F1410" s="205">
        <v>2016</v>
      </c>
      <c r="G1410" s="204" t="s">
        <v>48</v>
      </c>
      <c r="H1410" s="204" t="s">
        <v>420</v>
      </c>
      <c r="I1410" s="206" t="s">
        <v>35</v>
      </c>
      <c r="J1410" s="207">
        <v>2093051</v>
      </c>
      <c r="K1410" s="210"/>
      <c r="L1410" s="207"/>
    </row>
    <row r="1411" spans="1:12" s="12" customFormat="1">
      <c r="A1411" s="204" t="s">
        <v>2540</v>
      </c>
      <c r="B1411" s="204" t="s">
        <v>2541</v>
      </c>
      <c r="C1411" s="204" t="s">
        <v>102</v>
      </c>
      <c r="D1411" s="204"/>
      <c r="E1411" s="204"/>
      <c r="F1411" s="205">
        <v>2016</v>
      </c>
      <c r="G1411" s="204" t="s">
        <v>7</v>
      </c>
      <c r="H1411" s="204" t="s">
        <v>8</v>
      </c>
      <c r="I1411" s="206" t="s">
        <v>20</v>
      </c>
      <c r="J1411" s="207">
        <v>79313</v>
      </c>
      <c r="K1411" s="208">
        <v>61335</v>
      </c>
      <c r="L1411" s="207">
        <v>61333.864999999998</v>
      </c>
    </row>
    <row r="1412" spans="1:12" s="12" customFormat="1">
      <c r="A1412" s="204" t="s">
        <v>2929</v>
      </c>
      <c r="B1412" s="204" t="s">
        <v>2930</v>
      </c>
      <c r="C1412" s="204" t="s">
        <v>5</v>
      </c>
      <c r="D1412" s="204" t="s">
        <v>6</v>
      </c>
      <c r="E1412" s="204" t="s">
        <v>6</v>
      </c>
      <c r="F1412" s="205">
        <v>2016</v>
      </c>
      <c r="G1412" s="204" t="s">
        <v>30</v>
      </c>
      <c r="H1412" s="204" t="s">
        <v>225</v>
      </c>
      <c r="I1412" s="206" t="s">
        <v>20</v>
      </c>
      <c r="J1412" s="207">
        <v>108707</v>
      </c>
      <c r="K1412" s="208">
        <v>2</v>
      </c>
      <c r="L1412" s="207"/>
    </row>
    <row r="1413" spans="1:12" s="12" customFormat="1" ht="11.25" customHeight="1">
      <c r="A1413" s="204" t="s">
        <v>2931</v>
      </c>
      <c r="B1413" s="204" t="s">
        <v>2932</v>
      </c>
      <c r="C1413" s="204" t="s">
        <v>5</v>
      </c>
      <c r="D1413" s="204" t="s">
        <v>125</v>
      </c>
      <c r="E1413" s="204" t="s">
        <v>125</v>
      </c>
      <c r="F1413" s="205">
        <v>2016</v>
      </c>
      <c r="G1413" s="204" t="s">
        <v>30</v>
      </c>
      <c r="H1413" s="204" t="s">
        <v>225</v>
      </c>
      <c r="I1413" s="206" t="s">
        <v>20</v>
      </c>
      <c r="J1413" s="207">
        <v>2902633</v>
      </c>
      <c r="K1413" s="208">
        <v>2373768</v>
      </c>
      <c r="L1413" s="207">
        <v>2373768</v>
      </c>
    </row>
    <row r="1414" spans="1:12" s="12" customFormat="1" ht="11.25" customHeight="1">
      <c r="A1414" s="204" t="s">
        <v>2933</v>
      </c>
      <c r="B1414" s="204" t="s">
        <v>2934</v>
      </c>
      <c r="C1414" s="204" t="s">
        <v>60</v>
      </c>
      <c r="D1414" s="204" t="s">
        <v>97</v>
      </c>
      <c r="E1414" s="204" t="s">
        <v>122</v>
      </c>
      <c r="F1414" s="205">
        <v>2016</v>
      </c>
      <c r="G1414" s="204" t="s">
        <v>30</v>
      </c>
      <c r="H1414" s="204" t="s">
        <v>225</v>
      </c>
      <c r="I1414" s="206" t="s">
        <v>20</v>
      </c>
      <c r="J1414" s="207">
        <v>36354</v>
      </c>
      <c r="K1414" s="210"/>
      <c r="L1414" s="207"/>
    </row>
    <row r="1415" spans="1:12" s="12" customFormat="1" ht="11.25" customHeight="1">
      <c r="A1415" s="204" t="s">
        <v>2544</v>
      </c>
      <c r="B1415" s="204" t="s">
        <v>2545</v>
      </c>
      <c r="C1415" s="204" t="s">
        <v>78</v>
      </c>
      <c r="D1415" s="204" t="s">
        <v>320</v>
      </c>
      <c r="E1415" s="204" t="s">
        <v>10963</v>
      </c>
      <c r="F1415" s="205">
        <v>2015</v>
      </c>
      <c r="G1415" s="204" t="s">
        <v>18</v>
      </c>
      <c r="H1415" s="204" t="s">
        <v>19</v>
      </c>
      <c r="I1415" s="206" t="s">
        <v>20</v>
      </c>
      <c r="J1415" s="207">
        <v>825641</v>
      </c>
      <c r="K1415" s="208">
        <v>525</v>
      </c>
      <c r="L1415" s="207">
        <v>523</v>
      </c>
    </row>
    <row r="1416" spans="1:12" s="12" customFormat="1">
      <c r="A1416" s="204" t="s">
        <v>2935</v>
      </c>
      <c r="B1416" s="204" t="s">
        <v>2936</v>
      </c>
      <c r="C1416" s="204" t="s">
        <v>12</v>
      </c>
      <c r="D1416" s="204" t="s">
        <v>80</v>
      </c>
      <c r="E1416" s="204" t="s">
        <v>1887</v>
      </c>
      <c r="F1416" s="205">
        <v>2015</v>
      </c>
      <c r="G1416" s="204" t="s">
        <v>26</v>
      </c>
      <c r="H1416" s="204" t="s">
        <v>168</v>
      </c>
      <c r="I1416" s="206" t="s">
        <v>20</v>
      </c>
      <c r="J1416" s="207">
        <v>84000</v>
      </c>
      <c r="K1416" s="208">
        <v>2</v>
      </c>
      <c r="L1416" s="207"/>
    </row>
    <row r="1417" spans="1:12" s="12" customFormat="1">
      <c r="A1417" s="204" t="s">
        <v>1114</v>
      </c>
      <c r="B1417" s="204" t="s">
        <v>1115</v>
      </c>
      <c r="C1417" s="204" t="s">
        <v>210</v>
      </c>
      <c r="D1417" s="204" t="s">
        <v>342</v>
      </c>
      <c r="E1417" s="204" t="s">
        <v>342</v>
      </c>
      <c r="F1417" s="205">
        <v>2015</v>
      </c>
      <c r="G1417" s="204" t="s">
        <v>7</v>
      </c>
      <c r="H1417" s="204" t="s">
        <v>212</v>
      </c>
      <c r="I1417" s="206" t="s">
        <v>20</v>
      </c>
      <c r="J1417" s="207">
        <v>42543</v>
      </c>
      <c r="K1417" s="208">
        <v>42543</v>
      </c>
      <c r="L1417" s="207">
        <v>42542.025000000001</v>
      </c>
    </row>
    <row r="1418" spans="1:12" s="12" customFormat="1">
      <c r="A1418" s="204" t="s">
        <v>2549</v>
      </c>
      <c r="B1418" s="204" t="s">
        <v>2550</v>
      </c>
      <c r="C1418" s="204" t="s">
        <v>78</v>
      </c>
      <c r="D1418" s="204" t="s">
        <v>320</v>
      </c>
      <c r="E1418" s="204" t="s">
        <v>10963</v>
      </c>
      <c r="F1418" s="205">
        <v>2015</v>
      </c>
      <c r="G1418" s="204" t="s">
        <v>185</v>
      </c>
      <c r="H1418" s="204" t="s">
        <v>186</v>
      </c>
      <c r="I1418" s="206" t="s">
        <v>20</v>
      </c>
      <c r="J1418" s="207">
        <v>280001</v>
      </c>
      <c r="K1418" s="208">
        <v>170216</v>
      </c>
      <c r="L1418" s="207">
        <v>170214.98800000001</v>
      </c>
    </row>
    <row r="1419" spans="1:12" s="12" customFormat="1" ht="11.25" customHeight="1">
      <c r="A1419" s="204" t="s">
        <v>2551</v>
      </c>
      <c r="B1419" s="204" t="s">
        <v>2552</v>
      </c>
      <c r="C1419" s="204" t="s">
        <v>195</v>
      </c>
      <c r="D1419" s="204" t="s">
        <v>497</v>
      </c>
      <c r="E1419" s="204" t="s">
        <v>1316</v>
      </c>
      <c r="F1419" s="205">
        <v>2016</v>
      </c>
      <c r="G1419" s="204" t="s">
        <v>18</v>
      </c>
      <c r="H1419" s="204" t="s">
        <v>19</v>
      </c>
      <c r="I1419" s="206" t="s">
        <v>20</v>
      </c>
      <c r="J1419" s="207">
        <v>84551</v>
      </c>
      <c r="K1419" s="210"/>
      <c r="L1419" s="207"/>
    </row>
    <row r="1420" spans="1:12" s="12" customFormat="1" ht="11.25" customHeight="1">
      <c r="A1420" s="204" t="s">
        <v>2937</v>
      </c>
      <c r="B1420" s="204" t="s">
        <v>2938</v>
      </c>
      <c r="C1420" s="204" t="s">
        <v>12</v>
      </c>
      <c r="D1420" s="204" t="s">
        <v>13</v>
      </c>
      <c r="E1420" s="204" t="s">
        <v>2939</v>
      </c>
      <c r="F1420" s="205">
        <v>2016</v>
      </c>
      <c r="G1420" s="204" t="s">
        <v>30</v>
      </c>
      <c r="H1420" s="204" t="s">
        <v>34</v>
      </c>
      <c r="I1420" s="206" t="s">
        <v>20</v>
      </c>
      <c r="J1420" s="207">
        <v>138812</v>
      </c>
      <c r="K1420" s="208">
        <v>25668</v>
      </c>
      <c r="L1420" s="207">
        <v>25667.865000000002</v>
      </c>
    </row>
    <row r="1421" spans="1:12" s="12" customFormat="1" ht="11.25" customHeight="1">
      <c r="A1421" s="204" t="s">
        <v>11024</v>
      </c>
      <c r="B1421" s="204" t="s">
        <v>11025</v>
      </c>
      <c r="C1421" s="204" t="s">
        <v>102</v>
      </c>
      <c r="D1421" s="204" t="s">
        <v>286</v>
      </c>
      <c r="E1421" s="204" t="s">
        <v>286</v>
      </c>
      <c r="F1421" s="205">
        <v>2016</v>
      </c>
      <c r="G1421" s="204" t="s">
        <v>30</v>
      </c>
      <c r="H1421" s="204" t="s">
        <v>225</v>
      </c>
      <c r="I1421" s="206" t="s">
        <v>35</v>
      </c>
      <c r="J1421" s="207">
        <v>16674</v>
      </c>
      <c r="K1421" s="210"/>
      <c r="L1421" s="207"/>
    </row>
    <row r="1422" spans="1:12" s="12" customFormat="1" ht="11.25" customHeight="1">
      <c r="A1422" s="204" t="s">
        <v>2553</v>
      </c>
      <c r="B1422" s="204" t="s">
        <v>2554</v>
      </c>
      <c r="C1422" s="204" t="s">
        <v>195</v>
      </c>
      <c r="D1422" s="204" t="s">
        <v>196</v>
      </c>
      <c r="E1422" s="204" t="s">
        <v>1008</v>
      </c>
      <c r="F1422" s="205">
        <v>2016</v>
      </c>
      <c r="G1422" s="204" t="s">
        <v>155</v>
      </c>
      <c r="H1422" s="204" t="s">
        <v>155</v>
      </c>
      <c r="I1422" s="206" t="s">
        <v>20</v>
      </c>
      <c r="J1422" s="207">
        <v>30175</v>
      </c>
      <c r="K1422" s="208">
        <v>30175</v>
      </c>
      <c r="L1422" s="207"/>
    </row>
    <row r="1423" spans="1:12" s="12" customFormat="1" ht="11.25" customHeight="1">
      <c r="A1423" s="204" t="s">
        <v>2555</v>
      </c>
      <c r="B1423" s="204" t="s">
        <v>2556</v>
      </c>
      <c r="C1423" s="204" t="s">
        <v>15</v>
      </c>
      <c r="D1423" s="204"/>
      <c r="E1423" s="204"/>
      <c r="F1423" s="205">
        <v>2016</v>
      </c>
      <c r="G1423" s="204" t="s">
        <v>155</v>
      </c>
      <c r="H1423" s="204" t="s">
        <v>155</v>
      </c>
      <c r="I1423" s="206" t="s">
        <v>20</v>
      </c>
      <c r="J1423" s="207">
        <v>5301</v>
      </c>
      <c r="K1423" s="208">
        <v>5301</v>
      </c>
      <c r="L1423" s="207"/>
    </row>
    <row r="1424" spans="1:12" s="12" customFormat="1" ht="11.25" customHeight="1">
      <c r="A1424" s="204" t="s">
        <v>3874</v>
      </c>
      <c r="B1424" s="204" t="s">
        <v>3875</v>
      </c>
      <c r="C1424" s="204" t="s">
        <v>145</v>
      </c>
      <c r="D1424" s="204" t="s">
        <v>415</v>
      </c>
      <c r="E1424" s="204" t="s">
        <v>416</v>
      </c>
      <c r="F1424" s="205">
        <v>2016</v>
      </c>
      <c r="G1424" s="204" t="s">
        <v>120</v>
      </c>
      <c r="H1424" s="204" t="s">
        <v>171</v>
      </c>
      <c r="I1424" s="206" t="s">
        <v>20</v>
      </c>
      <c r="J1424" s="207">
        <v>56323</v>
      </c>
      <c r="K1424" s="208">
        <v>48908</v>
      </c>
      <c r="L1424" s="207">
        <v>48750</v>
      </c>
    </row>
    <row r="1425" spans="1:12" s="12" customFormat="1" ht="11.25" customHeight="1">
      <c r="A1425" s="204" t="s">
        <v>3884</v>
      </c>
      <c r="B1425" s="204" t="s">
        <v>3885</v>
      </c>
      <c r="C1425" s="204" t="s">
        <v>145</v>
      </c>
      <c r="D1425" s="204" t="s">
        <v>415</v>
      </c>
      <c r="E1425" s="204" t="s">
        <v>416</v>
      </c>
      <c r="F1425" s="205">
        <v>2016</v>
      </c>
      <c r="G1425" s="204" t="s">
        <v>120</v>
      </c>
      <c r="H1425" s="204" t="s">
        <v>171</v>
      </c>
      <c r="I1425" s="206" t="s">
        <v>20</v>
      </c>
      <c r="J1425" s="207">
        <v>77497</v>
      </c>
      <c r="K1425" s="208">
        <v>39251</v>
      </c>
      <c r="L1425" s="207">
        <v>38750</v>
      </c>
    </row>
    <row r="1426" spans="1:12" s="12" customFormat="1" ht="11.25" customHeight="1">
      <c r="A1426" s="204" t="s">
        <v>2562</v>
      </c>
      <c r="B1426" s="204" t="s">
        <v>2563</v>
      </c>
      <c r="C1426" s="204" t="s">
        <v>195</v>
      </c>
      <c r="D1426" s="204" t="s">
        <v>196</v>
      </c>
      <c r="E1426" s="204" t="s">
        <v>669</v>
      </c>
      <c r="F1426" s="205">
        <v>2016</v>
      </c>
      <c r="G1426" s="204" t="s">
        <v>7</v>
      </c>
      <c r="H1426" s="204" t="s">
        <v>212</v>
      </c>
      <c r="I1426" s="206" t="s">
        <v>20</v>
      </c>
      <c r="J1426" s="207">
        <v>0</v>
      </c>
      <c r="K1426" s="210"/>
      <c r="L1426" s="207"/>
    </row>
    <row r="1427" spans="1:12" s="12" customFormat="1" ht="11.25" customHeight="1">
      <c r="A1427" s="204" t="s">
        <v>2947</v>
      </c>
      <c r="B1427" s="204" t="s">
        <v>2948</v>
      </c>
      <c r="C1427" s="204" t="s">
        <v>210</v>
      </c>
      <c r="D1427" s="204" t="s">
        <v>211</v>
      </c>
      <c r="E1427" s="204" t="s">
        <v>211</v>
      </c>
      <c r="F1427" s="205">
        <v>2015</v>
      </c>
      <c r="G1427" s="204" t="s">
        <v>7</v>
      </c>
      <c r="H1427" s="204" t="s">
        <v>212</v>
      </c>
      <c r="I1427" s="206" t="s">
        <v>20</v>
      </c>
      <c r="J1427" s="207">
        <v>39212</v>
      </c>
      <c r="K1427" s="208">
        <v>39212</v>
      </c>
      <c r="L1427" s="207">
        <v>39211.228999999999</v>
      </c>
    </row>
    <row r="1428" spans="1:12" s="12" customFormat="1">
      <c r="A1428" s="204" t="s">
        <v>2566</v>
      </c>
      <c r="B1428" s="204" t="s">
        <v>2567</v>
      </c>
      <c r="C1428" s="204" t="s">
        <v>127</v>
      </c>
      <c r="D1428" s="204" t="s">
        <v>128</v>
      </c>
      <c r="E1428" s="204" t="s">
        <v>650</v>
      </c>
      <c r="F1428" s="205">
        <v>2015</v>
      </c>
      <c r="G1428" s="204" t="s">
        <v>242</v>
      </c>
      <c r="H1428" s="204" t="s">
        <v>243</v>
      </c>
      <c r="I1428" s="206" t="s">
        <v>20</v>
      </c>
      <c r="J1428" s="207">
        <v>2714336</v>
      </c>
      <c r="K1428" s="208">
        <v>2714336</v>
      </c>
      <c r="L1428" s="207">
        <v>2714334</v>
      </c>
    </row>
    <row r="1429" spans="1:12" s="12" customFormat="1" ht="11.25" customHeight="1">
      <c r="A1429" s="204" t="s">
        <v>2949</v>
      </c>
      <c r="B1429" s="204" t="s">
        <v>2950</v>
      </c>
      <c r="C1429" s="204" t="s">
        <v>60</v>
      </c>
      <c r="D1429" s="204" t="s">
        <v>61</v>
      </c>
      <c r="E1429" s="204" t="s">
        <v>902</v>
      </c>
      <c r="F1429" s="205">
        <v>2015</v>
      </c>
      <c r="G1429" s="204" t="s">
        <v>7</v>
      </c>
      <c r="H1429" s="204" t="s">
        <v>212</v>
      </c>
      <c r="I1429" s="206" t="s">
        <v>20</v>
      </c>
      <c r="J1429" s="207">
        <v>745055</v>
      </c>
      <c r="K1429" s="208">
        <v>870957</v>
      </c>
      <c r="L1429" s="207">
        <v>864965.96200000006</v>
      </c>
    </row>
    <row r="1430" spans="1:12" s="12" customFormat="1" ht="11.25" customHeight="1">
      <c r="A1430" s="204" t="s">
        <v>2953</v>
      </c>
      <c r="B1430" s="204" t="s">
        <v>2954</v>
      </c>
      <c r="C1430" s="204" t="s">
        <v>78</v>
      </c>
      <c r="D1430" s="204" t="s">
        <v>79</v>
      </c>
      <c r="E1430" s="204" t="s">
        <v>10857</v>
      </c>
      <c r="F1430" s="205">
        <v>2016</v>
      </c>
      <c r="G1430" s="204" t="s">
        <v>155</v>
      </c>
      <c r="H1430" s="204" t="s">
        <v>155</v>
      </c>
      <c r="I1430" s="206" t="s">
        <v>20</v>
      </c>
      <c r="J1430" s="207">
        <v>47529</v>
      </c>
      <c r="K1430" s="208">
        <v>47467</v>
      </c>
      <c r="L1430" s="207">
        <v>47466.317999999999</v>
      </c>
    </row>
    <row r="1431" spans="1:12" s="12" customFormat="1" ht="11.25" customHeight="1">
      <c r="A1431" s="204" t="s">
        <v>2955</v>
      </c>
      <c r="B1431" s="204" t="s">
        <v>2956</v>
      </c>
      <c r="C1431" s="204" t="s">
        <v>5</v>
      </c>
      <c r="D1431" s="204" t="s">
        <v>257</v>
      </c>
      <c r="E1431" s="204" t="s">
        <v>1978</v>
      </c>
      <c r="F1431" s="205">
        <v>2016</v>
      </c>
      <c r="G1431" s="204" t="s">
        <v>18</v>
      </c>
      <c r="H1431" s="204" t="s">
        <v>19</v>
      </c>
      <c r="I1431" s="206" t="s">
        <v>20</v>
      </c>
      <c r="J1431" s="207">
        <v>51970</v>
      </c>
      <c r="K1431" s="208">
        <v>51082</v>
      </c>
      <c r="L1431" s="207">
        <v>51080.813000000002</v>
      </c>
    </row>
    <row r="1432" spans="1:12" s="12" customFormat="1" ht="11.25" customHeight="1">
      <c r="A1432" s="204" t="s">
        <v>11026</v>
      </c>
      <c r="B1432" s="204" t="s">
        <v>11027</v>
      </c>
      <c r="C1432" s="204" t="s">
        <v>127</v>
      </c>
      <c r="D1432" s="204" t="s">
        <v>128</v>
      </c>
      <c r="E1432" s="204" t="s">
        <v>128</v>
      </c>
      <c r="F1432" s="205">
        <v>2015</v>
      </c>
      <c r="G1432" s="204" t="s">
        <v>18</v>
      </c>
      <c r="H1432" s="204" t="s">
        <v>19</v>
      </c>
      <c r="I1432" s="206" t="s">
        <v>20</v>
      </c>
      <c r="J1432" s="207">
        <v>638132</v>
      </c>
      <c r="K1432" s="208">
        <v>116254</v>
      </c>
      <c r="L1432" s="207">
        <v>115932</v>
      </c>
    </row>
    <row r="1433" spans="1:12" s="12" customFormat="1">
      <c r="A1433" s="204" t="s">
        <v>6658</v>
      </c>
      <c r="B1433" s="204" t="s">
        <v>6659</v>
      </c>
      <c r="C1433" s="204" t="s">
        <v>102</v>
      </c>
      <c r="D1433" s="204" t="s">
        <v>286</v>
      </c>
      <c r="E1433" s="204" t="s">
        <v>286</v>
      </c>
      <c r="F1433" s="205">
        <v>2015</v>
      </c>
      <c r="G1433" s="204" t="s">
        <v>18</v>
      </c>
      <c r="H1433" s="204" t="s">
        <v>298</v>
      </c>
      <c r="I1433" s="206" t="s">
        <v>20</v>
      </c>
      <c r="J1433" s="207">
        <v>29639</v>
      </c>
      <c r="K1433" s="208">
        <v>29088</v>
      </c>
      <c r="L1433" s="207">
        <v>29087</v>
      </c>
    </row>
    <row r="1434" spans="1:12" s="12" customFormat="1">
      <c r="A1434" s="204" t="s">
        <v>6684</v>
      </c>
      <c r="B1434" s="204" t="s">
        <v>6685</v>
      </c>
      <c r="C1434" s="204" t="s">
        <v>32</v>
      </c>
      <c r="D1434" s="204" t="s">
        <v>33</v>
      </c>
      <c r="E1434" s="204" t="s">
        <v>489</v>
      </c>
      <c r="F1434" s="205">
        <v>2015</v>
      </c>
      <c r="G1434" s="204" t="s">
        <v>18</v>
      </c>
      <c r="H1434" s="204" t="s">
        <v>41</v>
      </c>
      <c r="I1434" s="206" t="s">
        <v>20</v>
      </c>
      <c r="J1434" s="207">
        <v>6321077</v>
      </c>
      <c r="K1434" s="208">
        <v>140</v>
      </c>
      <c r="L1434" s="207">
        <v>110.456</v>
      </c>
    </row>
    <row r="1435" spans="1:12" s="12" customFormat="1" ht="11.25" customHeight="1">
      <c r="A1435" s="204" t="s">
        <v>2579</v>
      </c>
      <c r="B1435" s="204" t="s">
        <v>2580</v>
      </c>
      <c r="C1435" s="204" t="s">
        <v>12</v>
      </c>
      <c r="D1435" s="204" t="s">
        <v>321</v>
      </c>
      <c r="E1435" s="204" t="s">
        <v>745</v>
      </c>
      <c r="F1435" s="205">
        <v>2015</v>
      </c>
      <c r="G1435" s="204" t="s">
        <v>18</v>
      </c>
      <c r="H1435" s="204" t="s">
        <v>41</v>
      </c>
      <c r="I1435" s="206" t="s">
        <v>20</v>
      </c>
      <c r="J1435" s="207">
        <v>1231</v>
      </c>
      <c r="K1435" s="210"/>
      <c r="L1435" s="207"/>
    </row>
    <row r="1436" spans="1:12" s="12" customFormat="1" ht="11.25" customHeight="1">
      <c r="A1436" s="204" t="s">
        <v>2581</v>
      </c>
      <c r="B1436" s="204" t="s">
        <v>2582</v>
      </c>
      <c r="C1436" s="204" t="s">
        <v>78</v>
      </c>
      <c r="D1436" s="204" t="s">
        <v>79</v>
      </c>
      <c r="E1436" s="204" t="s">
        <v>10846</v>
      </c>
      <c r="F1436" s="205">
        <v>2015</v>
      </c>
      <c r="G1436" s="204" t="s">
        <v>18</v>
      </c>
      <c r="H1436" s="204" t="s">
        <v>41</v>
      </c>
      <c r="I1436" s="206" t="s">
        <v>20</v>
      </c>
      <c r="J1436" s="207">
        <v>11000</v>
      </c>
      <c r="K1436" s="208">
        <v>1300</v>
      </c>
      <c r="L1436" s="207">
        <v>1254.1020000000001</v>
      </c>
    </row>
    <row r="1437" spans="1:12" s="12" customFormat="1" ht="11.25" customHeight="1">
      <c r="A1437" s="204" t="s">
        <v>2583</v>
      </c>
      <c r="B1437" s="204" t="s">
        <v>2584</v>
      </c>
      <c r="C1437" s="204" t="s">
        <v>78</v>
      </c>
      <c r="D1437" s="204" t="s">
        <v>79</v>
      </c>
      <c r="E1437" s="204" t="s">
        <v>10818</v>
      </c>
      <c r="F1437" s="205">
        <v>2015</v>
      </c>
      <c r="G1437" s="204" t="s">
        <v>18</v>
      </c>
      <c r="H1437" s="204" t="s">
        <v>41</v>
      </c>
      <c r="I1437" s="206" t="s">
        <v>20</v>
      </c>
      <c r="J1437" s="207">
        <v>66000</v>
      </c>
      <c r="K1437" s="208">
        <v>65510</v>
      </c>
      <c r="L1437" s="207">
        <v>65503.125999999997</v>
      </c>
    </row>
    <row r="1438" spans="1:12" s="12" customFormat="1" ht="11.25" customHeight="1">
      <c r="A1438" s="204" t="s">
        <v>7531</v>
      </c>
      <c r="B1438" s="204" t="s">
        <v>7532</v>
      </c>
      <c r="C1438" s="204" t="s">
        <v>60</v>
      </c>
      <c r="D1438" s="204" t="s">
        <v>97</v>
      </c>
      <c r="E1438" s="204" t="s">
        <v>614</v>
      </c>
      <c r="F1438" s="205">
        <v>2015</v>
      </c>
      <c r="G1438" s="204" t="s">
        <v>18</v>
      </c>
      <c r="H1438" s="204" t="s">
        <v>41</v>
      </c>
      <c r="I1438" s="206" t="s">
        <v>20</v>
      </c>
      <c r="J1438" s="207">
        <v>533</v>
      </c>
      <c r="K1438" s="210"/>
      <c r="L1438" s="207"/>
    </row>
    <row r="1439" spans="1:12" s="12" customFormat="1" ht="11.25" customHeight="1">
      <c r="A1439" s="204" t="s">
        <v>11028</v>
      </c>
      <c r="B1439" s="204" t="s">
        <v>11029</v>
      </c>
      <c r="C1439" s="204" t="s">
        <v>78</v>
      </c>
      <c r="D1439" s="204"/>
      <c r="E1439" s="204"/>
      <c r="F1439" s="205">
        <v>2015</v>
      </c>
      <c r="G1439" s="204" t="s">
        <v>18</v>
      </c>
      <c r="H1439" s="204" t="s">
        <v>41</v>
      </c>
      <c r="I1439" s="206" t="s">
        <v>20</v>
      </c>
      <c r="J1439" s="207">
        <v>151000</v>
      </c>
      <c r="K1439" s="210"/>
      <c r="L1439" s="207"/>
    </row>
    <row r="1440" spans="1:12" s="12" customFormat="1" ht="11.25" customHeight="1">
      <c r="A1440" s="204" t="s">
        <v>2587</v>
      </c>
      <c r="B1440" s="204" t="s">
        <v>2588</v>
      </c>
      <c r="C1440" s="204" t="s">
        <v>12</v>
      </c>
      <c r="D1440" s="204"/>
      <c r="E1440" s="204"/>
      <c r="F1440" s="205">
        <v>2015</v>
      </c>
      <c r="G1440" s="204" t="s">
        <v>18</v>
      </c>
      <c r="H1440" s="204" t="s">
        <v>41</v>
      </c>
      <c r="I1440" s="206" t="s">
        <v>20</v>
      </c>
      <c r="J1440" s="207">
        <v>3490000</v>
      </c>
      <c r="K1440" s="208">
        <v>3327700</v>
      </c>
      <c r="L1440" s="207">
        <v>3315060.6460000002</v>
      </c>
    </row>
    <row r="1441" spans="1:12" s="12" customFormat="1" ht="11.25" customHeight="1">
      <c r="A1441" s="204" t="s">
        <v>7533</v>
      </c>
      <c r="B1441" s="204" t="s">
        <v>7534</v>
      </c>
      <c r="C1441" s="204" t="s">
        <v>270</v>
      </c>
      <c r="D1441" s="204"/>
      <c r="E1441" s="204"/>
      <c r="F1441" s="205">
        <v>2015</v>
      </c>
      <c r="G1441" s="204" t="s">
        <v>18</v>
      </c>
      <c r="H1441" s="204" t="s">
        <v>41</v>
      </c>
      <c r="I1441" s="206" t="s">
        <v>20</v>
      </c>
      <c r="J1441" s="207">
        <v>434523</v>
      </c>
      <c r="K1441" s="208">
        <v>54770</v>
      </c>
      <c r="L1441" s="207">
        <v>54141</v>
      </c>
    </row>
    <row r="1442" spans="1:12" s="12" customFormat="1" ht="11.25" customHeight="1">
      <c r="A1442" s="204" t="s">
        <v>2964</v>
      </c>
      <c r="B1442" s="204" t="s">
        <v>2965</v>
      </c>
      <c r="C1442" s="204" t="s">
        <v>12</v>
      </c>
      <c r="D1442" s="204"/>
      <c r="E1442" s="204"/>
      <c r="F1442" s="205">
        <v>2016</v>
      </c>
      <c r="G1442" s="204" t="s">
        <v>30</v>
      </c>
      <c r="H1442" s="204" t="s">
        <v>225</v>
      </c>
      <c r="I1442" s="206" t="s">
        <v>20</v>
      </c>
      <c r="J1442" s="207">
        <v>29129</v>
      </c>
      <c r="K1442" s="208">
        <v>240496</v>
      </c>
      <c r="L1442" s="207">
        <v>26922</v>
      </c>
    </row>
    <row r="1443" spans="1:12" s="12" customFormat="1" ht="11.25" customHeight="1">
      <c r="A1443" s="204" t="s">
        <v>7535</v>
      </c>
      <c r="B1443" s="204" t="s">
        <v>7536</v>
      </c>
      <c r="C1443" s="204" t="s">
        <v>127</v>
      </c>
      <c r="D1443" s="204" t="s">
        <v>177</v>
      </c>
      <c r="E1443" s="204" t="s">
        <v>1703</v>
      </c>
      <c r="F1443" s="205">
        <v>2015</v>
      </c>
      <c r="G1443" s="204" t="s">
        <v>7</v>
      </c>
      <c r="H1443" s="204" t="s">
        <v>485</v>
      </c>
      <c r="I1443" s="206" t="s">
        <v>20</v>
      </c>
      <c r="J1443" s="207">
        <v>40000</v>
      </c>
      <c r="K1443" s="208">
        <v>501</v>
      </c>
      <c r="L1443" s="207">
        <v>500</v>
      </c>
    </row>
    <row r="1444" spans="1:12" s="12" customFormat="1" ht="11.25" customHeight="1">
      <c r="A1444" s="204" t="s">
        <v>3898</v>
      </c>
      <c r="B1444" s="204" t="s">
        <v>3899</v>
      </c>
      <c r="C1444" s="204" t="s">
        <v>38</v>
      </c>
      <c r="D1444" s="204" t="s">
        <v>39</v>
      </c>
      <c r="E1444" s="204" t="s">
        <v>2968</v>
      </c>
      <c r="F1444" s="205">
        <v>2016</v>
      </c>
      <c r="G1444" s="204" t="s">
        <v>26</v>
      </c>
      <c r="H1444" s="204" t="s">
        <v>168</v>
      </c>
      <c r="I1444" s="206" t="s">
        <v>20</v>
      </c>
      <c r="J1444" s="207">
        <v>73698</v>
      </c>
      <c r="K1444" s="207">
        <v>925645</v>
      </c>
      <c r="L1444" s="207">
        <v>1667</v>
      </c>
    </row>
    <row r="1445" spans="1:12" s="12" customFormat="1" ht="11.25" customHeight="1">
      <c r="A1445" s="204" t="s">
        <v>2591</v>
      </c>
      <c r="B1445" s="204" t="s">
        <v>2592</v>
      </c>
      <c r="C1445" s="204" t="s">
        <v>5</v>
      </c>
      <c r="D1445" s="204" t="s">
        <v>266</v>
      </c>
      <c r="E1445" s="204" t="s">
        <v>787</v>
      </c>
      <c r="F1445" s="205">
        <v>2015</v>
      </c>
      <c r="G1445" s="204" t="s">
        <v>18</v>
      </c>
      <c r="H1445" s="204" t="s">
        <v>41</v>
      </c>
      <c r="I1445" s="206" t="s">
        <v>20</v>
      </c>
      <c r="J1445" s="207">
        <v>216269</v>
      </c>
      <c r="K1445" s="208">
        <v>2720</v>
      </c>
      <c r="L1445" s="207">
        <v>150</v>
      </c>
    </row>
    <row r="1446" spans="1:12" s="12" customFormat="1" ht="11.25" customHeight="1">
      <c r="A1446" s="204" t="s">
        <v>2593</v>
      </c>
      <c r="B1446" s="204" t="s">
        <v>2594</v>
      </c>
      <c r="C1446" s="204" t="s">
        <v>5</v>
      </c>
      <c r="D1446" s="204"/>
      <c r="E1446" s="204"/>
      <c r="F1446" s="205">
        <v>2015</v>
      </c>
      <c r="G1446" s="204" t="s">
        <v>18</v>
      </c>
      <c r="H1446" s="204" t="s">
        <v>41</v>
      </c>
      <c r="I1446" s="206" t="s">
        <v>20</v>
      </c>
      <c r="J1446" s="207">
        <v>1000</v>
      </c>
      <c r="K1446" s="210"/>
      <c r="L1446" s="207"/>
    </row>
    <row r="1447" spans="1:12" s="12" customFormat="1">
      <c r="A1447" s="204" t="s">
        <v>11030</v>
      </c>
      <c r="B1447" s="204" t="s">
        <v>11031</v>
      </c>
      <c r="C1447" s="204" t="s">
        <v>414</v>
      </c>
      <c r="D1447" s="204"/>
      <c r="E1447" s="204"/>
      <c r="F1447" s="205">
        <v>2015</v>
      </c>
      <c r="G1447" s="204" t="s">
        <v>18</v>
      </c>
      <c r="H1447" s="204" t="s">
        <v>41</v>
      </c>
      <c r="I1447" s="206" t="s">
        <v>20</v>
      </c>
      <c r="J1447" s="207">
        <v>50500</v>
      </c>
      <c r="K1447" s="208">
        <v>70</v>
      </c>
      <c r="L1447" s="207">
        <v>51.283000000000001</v>
      </c>
    </row>
    <row r="1448" spans="1:12" s="12" customFormat="1" ht="11.25" customHeight="1">
      <c r="A1448" s="204" t="s">
        <v>2597</v>
      </c>
      <c r="B1448" s="204" t="s">
        <v>2598</v>
      </c>
      <c r="C1448" s="204" t="s">
        <v>130</v>
      </c>
      <c r="D1448" s="204" t="s">
        <v>134</v>
      </c>
      <c r="E1448" s="204" t="s">
        <v>192</v>
      </c>
      <c r="F1448" s="205">
        <v>2015</v>
      </c>
      <c r="G1448" s="204" t="s">
        <v>18</v>
      </c>
      <c r="H1448" s="204" t="s">
        <v>41</v>
      </c>
      <c r="I1448" s="206" t="s">
        <v>20</v>
      </c>
      <c r="J1448" s="207">
        <v>1000</v>
      </c>
      <c r="K1448" s="208">
        <v>10</v>
      </c>
      <c r="L1448" s="207"/>
    </row>
    <row r="1449" spans="1:12" s="12" customFormat="1" ht="11.25" customHeight="1">
      <c r="A1449" s="204" t="s">
        <v>2972</v>
      </c>
      <c r="B1449" s="204" t="s">
        <v>2973</v>
      </c>
      <c r="C1449" s="204" t="s">
        <v>15</v>
      </c>
      <c r="D1449" s="204" t="s">
        <v>778</v>
      </c>
      <c r="E1449" s="204" t="s">
        <v>1227</v>
      </c>
      <c r="F1449" s="205">
        <v>2015</v>
      </c>
      <c r="G1449" s="204" t="s">
        <v>18</v>
      </c>
      <c r="H1449" s="204" t="s">
        <v>19</v>
      </c>
      <c r="I1449" s="206" t="s">
        <v>20</v>
      </c>
      <c r="J1449" s="207">
        <v>167028</v>
      </c>
      <c r="K1449" s="208">
        <v>218900</v>
      </c>
      <c r="L1449" s="207">
        <v>150423.753</v>
      </c>
    </row>
    <row r="1450" spans="1:12" s="12" customFormat="1" ht="11.25" customHeight="1">
      <c r="A1450" s="204" t="s">
        <v>7537</v>
      </c>
      <c r="B1450" s="204" t="s">
        <v>7538</v>
      </c>
      <c r="C1450" s="204" t="s">
        <v>5</v>
      </c>
      <c r="D1450" s="204"/>
      <c r="E1450" s="204"/>
      <c r="F1450" s="205">
        <v>2016</v>
      </c>
      <c r="G1450" s="204" t="s">
        <v>18</v>
      </c>
      <c r="H1450" s="204" t="s">
        <v>41</v>
      </c>
      <c r="I1450" s="206" t="s">
        <v>20</v>
      </c>
      <c r="J1450" s="207">
        <v>21443</v>
      </c>
      <c r="K1450" s="210"/>
      <c r="L1450" s="207"/>
    </row>
    <row r="1451" spans="1:12" s="12" customFormat="1" ht="11.25" customHeight="1">
      <c r="A1451" s="204" t="s">
        <v>2976</v>
      </c>
      <c r="B1451" s="204" t="s">
        <v>2977</v>
      </c>
      <c r="C1451" s="204" t="s">
        <v>127</v>
      </c>
      <c r="D1451" s="204" t="s">
        <v>128</v>
      </c>
      <c r="E1451" s="204"/>
      <c r="F1451" s="205">
        <v>2015</v>
      </c>
      <c r="G1451" s="204" t="s">
        <v>18</v>
      </c>
      <c r="H1451" s="204" t="s">
        <v>41</v>
      </c>
      <c r="I1451" s="206" t="s">
        <v>20</v>
      </c>
      <c r="J1451" s="207">
        <v>178077</v>
      </c>
      <c r="K1451" s="208">
        <v>151950</v>
      </c>
      <c r="L1451" s="207">
        <v>149146.88500000001</v>
      </c>
    </row>
    <row r="1452" spans="1:12" s="12" customFormat="1" ht="11.25" customHeight="1">
      <c r="A1452" s="204" t="s">
        <v>2982</v>
      </c>
      <c r="B1452" s="204" t="s">
        <v>2983</v>
      </c>
      <c r="C1452" s="204" t="s">
        <v>38</v>
      </c>
      <c r="D1452" s="204"/>
      <c r="E1452" s="204"/>
      <c r="F1452" s="205">
        <v>2015</v>
      </c>
      <c r="G1452" s="204" t="s">
        <v>18</v>
      </c>
      <c r="H1452" s="204" t="s">
        <v>19</v>
      </c>
      <c r="I1452" s="206" t="s">
        <v>20</v>
      </c>
      <c r="J1452" s="207">
        <v>55934</v>
      </c>
      <c r="K1452" s="208">
        <v>40924</v>
      </c>
      <c r="L1452" s="207">
        <v>40923.74</v>
      </c>
    </row>
    <row r="1453" spans="1:12" s="12" customFormat="1" ht="11.25" customHeight="1">
      <c r="A1453" s="204" t="s">
        <v>543</v>
      </c>
      <c r="B1453" s="204" t="s">
        <v>544</v>
      </c>
      <c r="C1453" s="204" t="s">
        <v>145</v>
      </c>
      <c r="D1453" s="204" t="s">
        <v>310</v>
      </c>
      <c r="E1453" s="204" t="s">
        <v>311</v>
      </c>
      <c r="F1453" s="205">
        <v>2015</v>
      </c>
      <c r="G1453" s="204" t="s">
        <v>242</v>
      </c>
      <c r="H1453" s="204" t="s">
        <v>243</v>
      </c>
      <c r="I1453" s="206" t="s">
        <v>20</v>
      </c>
      <c r="J1453" s="207">
        <v>3705525</v>
      </c>
      <c r="K1453" s="208">
        <v>3705525</v>
      </c>
      <c r="L1453" s="207">
        <v>3698448</v>
      </c>
    </row>
    <row r="1454" spans="1:12" s="12" customFormat="1">
      <c r="A1454" s="204" t="s">
        <v>2605</v>
      </c>
      <c r="B1454" s="204" t="s">
        <v>2606</v>
      </c>
      <c r="C1454" s="204" t="s">
        <v>195</v>
      </c>
      <c r="D1454" s="204" t="s">
        <v>196</v>
      </c>
      <c r="E1454" s="204" t="s">
        <v>669</v>
      </c>
      <c r="F1454" s="205">
        <v>2016</v>
      </c>
      <c r="G1454" s="204" t="s">
        <v>26</v>
      </c>
      <c r="H1454" s="204" t="s">
        <v>380</v>
      </c>
      <c r="I1454" s="206" t="s">
        <v>20</v>
      </c>
      <c r="J1454" s="207">
        <v>237</v>
      </c>
      <c r="K1454" s="210"/>
      <c r="L1454" s="207"/>
    </row>
    <row r="1455" spans="1:12" s="12" customFormat="1" ht="11.25" customHeight="1">
      <c r="A1455" s="204" t="s">
        <v>2609</v>
      </c>
      <c r="B1455" s="204" t="s">
        <v>2610</v>
      </c>
      <c r="C1455" s="204" t="s">
        <v>60</v>
      </c>
      <c r="D1455" s="204" t="s">
        <v>97</v>
      </c>
      <c r="E1455" s="204" t="s">
        <v>98</v>
      </c>
      <c r="F1455" s="205">
        <v>2015</v>
      </c>
      <c r="G1455" s="204" t="s">
        <v>26</v>
      </c>
      <c r="H1455" s="204" t="s">
        <v>109</v>
      </c>
      <c r="I1455" s="206" t="s">
        <v>20</v>
      </c>
      <c r="J1455" s="207">
        <v>14703</v>
      </c>
      <c r="K1455" s="208">
        <v>12224</v>
      </c>
      <c r="L1455" s="207">
        <v>12223.741</v>
      </c>
    </row>
    <row r="1456" spans="1:12" s="12" customFormat="1" ht="11.25" customHeight="1">
      <c r="A1456" s="204" t="s">
        <v>2611</v>
      </c>
      <c r="B1456" s="204" t="s">
        <v>2612</v>
      </c>
      <c r="C1456" s="204" t="s">
        <v>414</v>
      </c>
      <c r="D1456" s="204" t="s">
        <v>527</v>
      </c>
      <c r="E1456" s="204" t="s">
        <v>527</v>
      </c>
      <c r="F1456" s="205">
        <v>2015</v>
      </c>
      <c r="G1456" s="204" t="s">
        <v>18</v>
      </c>
      <c r="H1456" s="204" t="s">
        <v>41</v>
      </c>
      <c r="I1456" s="206" t="s">
        <v>20</v>
      </c>
      <c r="J1456" s="207">
        <v>2000020</v>
      </c>
      <c r="K1456" s="208">
        <v>525950</v>
      </c>
      <c r="L1456" s="207">
        <v>525939</v>
      </c>
    </row>
    <row r="1457" spans="1:12" s="12" customFormat="1" ht="11.25" customHeight="1">
      <c r="A1457" s="204" t="s">
        <v>6699</v>
      </c>
      <c r="B1457" s="204" t="s">
        <v>6700</v>
      </c>
      <c r="C1457" s="204" t="s">
        <v>78</v>
      </c>
      <c r="D1457" s="204" t="s">
        <v>79</v>
      </c>
      <c r="E1457" s="204"/>
      <c r="F1457" s="205">
        <v>2016</v>
      </c>
      <c r="G1457" s="204" t="s">
        <v>18</v>
      </c>
      <c r="H1457" s="204" t="s">
        <v>2559</v>
      </c>
      <c r="I1457" s="206" t="s">
        <v>20</v>
      </c>
      <c r="J1457" s="207">
        <v>448755</v>
      </c>
      <c r="K1457" s="208">
        <v>20</v>
      </c>
      <c r="L1457" s="207"/>
    </row>
    <row r="1458" spans="1:12" s="12" customFormat="1" ht="11.25" customHeight="1">
      <c r="A1458" s="204" t="s">
        <v>2984</v>
      </c>
      <c r="B1458" s="204" t="s">
        <v>2985</v>
      </c>
      <c r="C1458" s="204" t="s">
        <v>78</v>
      </c>
      <c r="D1458" s="204"/>
      <c r="E1458" s="204"/>
      <c r="F1458" s="205">
        <v>2016</v>
      </c>
      <c r="G1458" s="204" t="s">
        <v>7</v>
      </c>
      <c r="H1458" s="204" t="s">
        <v>8</v>
      </c>
      <c r="I1458" s="206" t="s">
        <v>20</v>
      </c>
      <c r="J1458" s="207">
        <v>69557</v>
      </c>
      <c r="K1458" s="208">
        <v>59280</v>
      </c>
      <c r="L1458" s="207">
        <v>29225.574000000001</v>
      </c>
    </row>
    <row r="1459" spans="1:12" s="12" customFormat="1" ht="11.25" customHeight="1">
      <c r="A1459" s="204" t="s">
        <v>2615</v>
      </c>
      <c r="B1459" s="204" t="s">
        <v>2616</v>
      </c>
      <c r="C1459" s="204" t="s">
        <v>210</v>
      </c>
      <c r="D1459" s="204" t="s">
        <v>219</v>
      </c>
      <c r="E1459" s="204" t="s">
        <v>219</v>
      </c>
      <c r="F1459" s="205">
        <v>2016</v>
      </c>
      <c r="G1459" s="204" t="s">
        <v>30</v>
      </c>
      <c r="H1459" s="204" t="s">
        <v>34</v>
      </c>
      <c r="I1459" s="206" t="s">
        <v>20</v>
      </c>
      <c r="J1459" s="207">
        <v>81358</v>
      </c>
      <c r="K1459" s="208">
        <v>93214</v>
      </c>
      <c r="L1459" s="207">
        <v>8339.7240000000002</v>
      </c>
    </row>
    <row r="1460" spans="1:12" s="12" customFormat="1" ht="11.25" customHeight="1">
      <c r="A1460" s="204" t="s">
        <v>545</v>
      </c>
      <c r="B1460" s="204" t="s">
        <v>546</v>
      </c>
      <c r="C1460" s="204" t="s">
        <v>210</v>
      </c>
      <c r="D1460" s="204" t="s">
        <v>219</v>
      </c>
      <c r="E1460" s="204" t="s">
        <v>219</v>
      </c>
      <c r="F1460" s="205">
        <v>2016</v>
      </c>
      <c r="G1460" s="204" t="s">
        <v>30</v>
      </c>
      <c r="H1460" s="204" t="s">
        <v>34</v>
      </c>
      <c r="I1460" s="206" t="s">
        <v>20</v>
      </c>
      <c r="J1460" s="207">
        <v>1968707</v>
      </c>
      <c r="K1460" s="208">
        <v>4606349</v>
      </c>
      <c r="L1460" s="207">
        <v>2577844.5269999998</v>
      </c>
    </row>
    <row r="1461" spans="1:12" s="12" customFormat="1" ht="11.25" customHeight="1">
      <c r="A1461" s="204" t="s">
        <v>11032</v>
      </c>
      <c r="B1461" s="204" t="s">
        <v>11033</v>
      </c>
      <c r="C1461" s="204" t="s">
        <v>60</v>
      </c>
      <c r="D1461" s="204" t="s">
        <v>97</v>
      </c>
      <c r="E1461" s="204" t="s">
        <v>336</v>
      </c>
      <c r="F1461" s="205">
        <v>2016</v>
      </c>
      <c r="G1461" s="204" t="s">
        <v>26</v>
      </c>
      <c r="H1461" s="204" t="s">
        <v>109</v>
      </c>
      <c r="I1461" s="206" t="s">
        <v>35</v>
      </c>
      <c r="J1461" s="207">
        <v>83004</v>
      </c>
      <c r="K1461" s="210"/>
      <c r="L1461" s="207"/>
    </row>
    <row r="1462" spans="1:12" s="12" customFormat="1">
      <c r="A1462" s="204" t="s">
        <v>2617</v>
      </c>
      <c r="B1462" s="204" t="s">
        <v>2618</v>
      </c>
      <c r="C1462" s="204" t="s">
        <v>210</v>
      </c>
      <c r="D1462" s="204" t="s">
        <v>219</v>
      </c>
      <c r="E1462" s="204" t="s">
        <v>352</v>
      </c>
      <c r="F1462" s="205">
        <v>2016</v>
      </c>
      <c r="G1462" s="204" t="s">
        <v>26</v>
      </c>
      <c r="H1462" s="204" t="s">
        <v>168</v>
      </c>
      <c r="I1462" s="206" t="s">
        <v>20</v>
      </c>
      <c r="J1462" s="207">
        <v>33288</v>
      </c>
      <c r="K1462" s="208">
        <v>22588</v>
      </c>
      <c r="L1462" s="207">
        <v>22587.561000000002</v>
      </c>
    </row>
    <row r="1463" spans="1:12" s="12" customFormat="1">
      <c r="A1463" s="204" t="s">
        <v>2619</v>
      </c>
      <c r="B1463" s="204" t="s">
        <v>2620</v>
      </c>
      <c r="C1463" s="204" t="s">
        <v>130</v>
      </c>
      <c r="D1463" s="204" t="s">
        <v>204</v>
      </c>
      <c r="E1463" s="204" t="s">
        <v>205</v>
      </c>
      <c r="F1463" s="205">
        <v>2015</v>
      </c>
      <c r="G1463" s="204" t="s">
        <v>140</v>
      </c>
      <c r="H1463" s="204" t="s">
        <v>141</v>
      </c>
      <c r="I1463" s="206" t="s">
        <v>20</v>
      </c>
      <c r="J1463" s="207">
        <v>299094</v>
      </c>
      <c r="K1463" s="208">
        <v>261404</v>
      </c>
      <c r="L1463" s="207">
        <v>261191.09299999999</v>
      </c>
    </row>
    <row r="1464" spans="1:12" s="12" customFormat="1">
      <c r="A1464" s="204" t="s">
        <v>2991</v>
      </c>
      <c r="B1464" s="204" t="s">
        <v>2992</v>
      </c>
      <c r="C1464" s="204" t="s">
        <v>5</v>
      </c>
      <c r="D1464" s="204" t="s">
        <v>184</v>
      </c>
      <c r="E1464" s="204" t="s">
        <v>2578</v>
      </c>
      <c r="F1464" s="205">
        <v>2016</v>
      </c>
      <c r="G1464" s="204" t="s">
        <v>26</v>
      </c>
      <c r="H1464" s="204" t="s">
        <v>109</v>
      </c>
      <c r="I1464" s="206" t="s">
        <v>20</v>
      </c>
      <c r="J1464" s="207">
        <v>8934</v>
      </c>
      <c r="K1464" s="208">
        <v>2</v>
      </c>
      <c r="L1464" s="207"/>
    </row>
    <row r="1465" spans="1:12" s="12" customFormat="1" ht="11.25" customHeight="1">
      <c r="A1465" s="204" t="s">
        <v>11034</v>
      </c>
      <c r="B1465" s="204" t="s">
        <v>11035</v>
      </c>
      <c r="C1465" s="204" t="s">
        <v>23</v>
      </c>
      <c r="D1465" s="204" t="s">
        <v>24</v>
      </c>
      <c r="E1465" s="204" t="s">
        <v>24</v>
      </c>
      <c r="F1465" s="205">
        <v>2016</v>
      </c>
      <c r="G1465" s="204" t="s">
        <v>7</v>
      </c>
      <c r="H1465" s="204" t="s">
        <v>334</v>
      </c>
      <c r="I1465" s="206" t="s">
        <v>20</v>
      </c>
      <c r="J1465" s="207">
        <v>701</v>
      </c>
      <c r="K1465" s="208">
        <v>700</v>
      </c>
      <c r="L1465" s="207">
        <v>200</v>
      </c>
    </row>
    <row r="1466" spans="1:12" s="12" customFormat="1">
      <c r="A1466" s="204" t="s">
        <v>2997</v>
      </c>
      <c r="B1466" s="204" t="s">
        <v>2998</v>
      </c>
      <c r="C1466" s="204" t="s">
        <v>23</v>
      </c>
      <c r="D1466" s="204" t="s">
        <v>24</v>
      </c>
      <c r="E1466" s="204" t="s">
        <v>24</v>
      </c>
      <c r="F1466" s="205">
        <v>2015</v>
      </c>
      <c r="G1466" s="204" t="s">
        <v>7</v>
      </c>
      <c r="H1466" s="204" t="s">
        <v>212</v>
      </c>
      <c r="I1466" s="206" t="s">
        <v>20</v>
      </c>
      <c r="J1466" s="207">
        <v>69058</v>
      </c>
      <c r="K1466" s="208">
        <v>25753</v>
      </c>
      <c r="L1466" s="207">
        <v>25753</v>
      </c>
    </row>
    <row r="1467" spans="1:12" s="12" customFormat="1" ht="11.25" customHeight="1">
      <c r="A1467" s="204" t="s">
        <v>2999</v>
      </c>
      <c r="B1467" s="204" t="s">
        <v>3000</v>
      </c>
      <c r="C1467" s="204" t="s">
        <v>130</v>
      </c>
      <c r="D1467" s="204" t="s">
        <v>134</v>
      </c>
      <c r="E1467" s="204" t="s">
        <v>192</v>
      </c>
      <c r="F1467" s="205">
        <v>2016</v>
      </c>
      <c r="G1467" s="204" t="s">
        <v>7</v>
      </c>
      <c r="H1467" s="204" t="s">
        <v>212</v>
      </c>
      <c r="I1467" s="206" t="s">
        <v>20</v>
      </c>
      <c r="J1467" s="207">
        <v>22538</v>
      </c>
      <c r="K1467" s="210"/>
      <c r="L1467" s="207"/>
    </row>
    <row r="1468" spans="1:12" s="12" customFormat="1" ht="11.25" customHeight="1">
      <c r="A1468" s="204" t="s">
        <v>11036</v>
      </c>
      <c r="B1468" s="204" t="s">
        <v>11037</v>
      </c>
      <c r="C1468" s="204" t="s">
        <v>130</v>
      </c>
      <c r="D1468" s="204" t="s">
        <v>134</v>
      </c>
      <c r="E1468" s="204" t="s">
        <v>192</v>
      </c>
      <c r="F1468" s="205">
        <v>2015</v>
      </c>
      <c r="G1468" s="204" t="s">
        <v>48</v>
      </c>
      <c r="H1468" s="204" t="s">
        <v>63</v>
      </c>
      <c r="I1468" s="206" t="s">
        <v>9</v>
      </c>
      <c r="J1468" s="207">
        <v>175776</v>
      </c>
      <c r="K1468" s="210"/>
      <c r="L1468" s="207"/>
    </row>
    <row r="1469" spans="1:12" s="12" customFormat="1">
      <c r="A1469" s="204" t="s">
        <v>2632</v>
      </c>
      <c r="B1469" s="204" t="s">
        <v>2633</v>
      </c>
      <c r="C1469" s="204" t="s">
        <v>130</v>
      </c>
      <c r="D1469" s="204" t="s">
        <v>134</v>
      </c>
      <c r="E1469" s="204" t="s">
        <v>192</v>
      </c>
      <c r="F1469" s="205">
        <v>2016</v>
      </c>
      <c r="G1469" s="204" t="s">
        <v>48</v>
      </c>
      <c r="H1469" s="204" t="s">
        <v>63</v>
      </c>
      <c r="I1469" s="206" t="s">
        <v>20</v>
      </c>
      <c r="J1469" s="207">
        <v>5268</v>
      </c>
      <c r="K1469" s="210"/>
      <c r="L1469" s="207"/>
    </row>
    <row r="1470" spans="1:12" s="12" customFormat="1">
      <c r="A1470" s="204" t="s">
        <v>11038</v>
      </c>
      <c r="B1470" s="204" t="s">
        <v>11039</v>
      </c>
      <c r="C1470" s="204" t="s">
        <v>195</v>
      </c>
      <c r="D1470" s="204" t="s">
        <v>196</v>
      </c>
      <c r="E1470" s="204" t="s">
        <v>197</v>
      </c>
      <c r="F1470" s="205">
        <v>2016</v>
      </c>
      <c r="G1470" s="204" t="s">
        <v>7</v>
      </c>
      <c r="H1470" s="204" t="s">
        <v>212</v>
      </c>
      <c r="I1470" s="206" t="s">
        <v>20</v>
      </c>
      <c r="J1470" s="207">
        <v>386748</v>
      </c>
      <c r="K1470" s="208">
        <v>2812</v>
      </c>
      <c r="L1470" s="207">
        <v>2500</v>
      </c>
    </row>
    <row r="1471" spans="1:12" s="12" customFormat="1">
      <c r="A1471" s="204" t="s">
        <v>11040</v>
      </c>
      <c r="B1471" s="204" t="s">
        <v>11041</v>
      </c>
      <c r="C1471" s="204" t="s">
        <v>195</v>
      </c>
      <c r="D1471" s="204" t="s">
        <v>196</v>
      </c>
      <c r="E1471" s="204" t="s">
        <v>1409</v>
      </c>
      <c r="F1471" s="205">
        <v>2015</v>
      </c>
      <c r="G1471" s="204" t="s">
        <v>646</v>
      </c>
      <c r="H1471" s="204" t="s">
        <v>685</v>
      </c>
      <c r="I1471" s="206" t="s">
        <v>9</v>
      </c>
      <c r="J1471" s="207">
        <v>2039709</v>
      </c>
      <c r="K1471" s="210"/>
      <c r="L1471" s="207"/>
    </row>
    <row r="1472" spans="1:12" s="12" customFormat="1" ht="11.25" customHeight="1">
      <c r="A1472" s="204" t="s">
        <v>3007</v>
      </c>
      <c r="B1472" s="204" t="s">
        <v>7539</v>
      </c>
      <c r="C1472" s="204" t="s">
        <v>12</v>
      </c>
      <c r="D1472" s="204" t="s">
        <v>321</v>
      </c>
      <c r="E1472" s="204" t="s">
        <v>762</v>
      </c>
      <c r="F1472" s="205">
        <v>2016</v>
      </c>
      <c r="G1472" s="204" t="s">
        <v>26</v>
      </c>
      <c r="H1472" s="204" t="s">
        <v>109</v>
      </c>
      <c r="I1472" s="206" t="s">
        <v>20</v>
      </c>
      <c r="J1472" s="207">
        <v>221128</v>
      </c>
      <c r="K1472" s="210"/>
      <c r="L1472" s="207"/>
    </row>
    <row r="1473" spans="1:12" s="12" customFormat="1">
      <c r="A1473" s="204" t="s">
        <v>7540</v>
      </c>
      <c r="B1473" s="204" t="s">
        <v>7541</v>
      </c>
      <c r="C1473" s="204" t="s">
        <v>32</v>
      </c>
      <c r="D1473" s="204" t="s">
        <v>200</v>
      </c>
      <c r="E1473" s="204" t="s">
        <v>629</v>
      </c>
      <c r="F1473" s="205">
        <v>2016</v>
      </c>
      <c r="G1473" s="204" t="s">
        <v>155</v>
      </c>
      <c r="H1473" s="204" t="s">
        <v>155</v>
      </c>
      <c r="I1473" s="206" t="s">
        <v>35</v>
      </c>
      <c r="J1473" s="207">
        <v>104864</v>
      </c>
      <c r="K1473" s="210"/>
      <c r="L1473" s="207"/>
    </row>
    <row r="1474" spans="1:12" s="12" customFormat="1" ht="11.25" customHeight="1">
      <c r="A1474" s="204" t="s">
        <v>3008</v>
      </c>
      <c r="B1474" s="204" t="s">
        <v>3009</v>
      </c>
      <c r="C1474" s="204" t="s">
        <v>5</v>
      </c>
      <c r="D1474" s="204"/>
      <c r="E1474" s="204"/>
      <c r="F1474" s="205">
        <v>2015</v>
      </c>
      <c r="G1474" s="204" t="s">
        <v>185</v>
      </c>
      <c r="H1474" s="204" t="s">
        <v>186</v>
      </c>
      <c r="I1474" s="206" t="s">
        <v>20</v>
      </c>
      <c r="J1474" s="207">
        <v>42592</v>
      </c>
      <c r="K1474" s="208">
        <v>44160</v>
      </c>
      <c r="L1474" s="207">
        <v>44160</v>
      </c>
    </row>
    <row r="1475" spans="1:12" s="12" customFormat="1" ht="11.25" customHeight="1">
      <c r="A1475" s="204" t="s">
        <v>7542</v>
      </c>
      <c r="B1475" s="204" t="s">
        <v>7543</v>
      </c>
      <c r="C1475" s="204" t="s">
        <v>5</v>
      </c>
      <c r="D1475" s="204" t="s">
        <v>314</v>
      </c>
      <c r="E1475" s="204" t="s">
        <v>315</v>
      </c>
      <c r="F1475" s="205">
        <v>2016</v>
      </c>
      <c r="G1475" s="204" t="s">
        <v>120</v>
      </c>
      <c r="H1475" s="204" t="s">
        <v>121</v>
      </c>
      <c r="I1475" s="206" t="s">
        <v>20</v>
      </c>
      <c r="J1475" s="207">
        <v>56886</v>
      </c>
      <c r="K1475" s="207">
        <v>75000</v>
      </c>
      <c r="L1475" s="207">
        <v>42654</v>
      </c>
    </row>
    <row r="1476" spans="1:12" s="12" customFormat="1">
      <c r="A1476" s="204" t="s">
        <v>10740</v>
      </c>
      <c r="B1476" s="204" t="s">
        <v>10741</v>
      </c>
      <c r="C1476" s="204" t="s">
        <v>130</v>
      </c>
      <c r="D1476" s="204" t="s">
        <v>150</v>
      </c>
      <c r="E1476" s="204" t="s">
        <v>215</v>
      </c>
      <c r="F1476" s="205">
        <v>2016</v>
      </c>
      <c r="G1476" s="204" t="s">
        <v>30</v>
      </c>
      <c r="H1476" s="204" t="s">
        <v>225</v>
      </c>
      <c r="I1476" s="206" t="s">
        <v>20</v>
      </c>
      <c r="J1476" s="207">
        <v>2336980</v>
      </c>
      <c r="K1476" s="208">
        <v>2336980</v>
      </c>
      <c r="L1476" s="207">
        <v>2299169</v>
      </c>
    </row>
    <row r="1477" spans="1:12" s="12" customFormat="1" ht="11.25" customHeight="1">
      <c r="A1477" s="204" t="s">
        <v>3014</v>
      </c>
      <c r="B1477" s="204" t="s">
        <v>3015</v>
      </c>
      <c r="C1477" s="204" t="s">
        <v>38</v>
      </c>
      <c r="D1477" s="204" t="s">
        <v>39</v>
      </c>
      <c r="E1477" s="204" t="s">
        <v>2926</v>
      </c>
      <c r="F1477" s="205">
        <v>2015</v>
      </c>
      <c r="G1477" s="204" t="s">
        <v>30</v>
      </c>
      <c r="H1477" s="204" t="s">
        <v>34</v>
      </c>
      <c r="I1477" s="206" t="s">
        <v>20</v>
      </c>
      <c r="J1477" s="207">
        <v>22490</v>
      </c>
      <c r="K1477" s="210"/>
      <c r="L1477" s="207"/>
    </row>
    <row r="1478" spans="1:12" s="12" customFormat="1" ht="11.25" customHeight="1">
      <c r="A1478" s="204" t="s">
        <v>3902</v>
      </c>
      <c r="B1478" s="204" t="s">
        <v>11042</v>
      </c>
      <c r="C1478" s="204" t="s">
        <v>60</v>
      </c>
      <c r="D1478" s="204" t="s">
        <v>97</v>
      </c>
      <c r="E1478" s="204" t="s">
        <v>393</v>
      </c>
      <c r="F1478" s="205">
        <v>2016</v>
      </c>
      <c r="G1478" s="204" t="s">
        <v>26</v>
      </c>
      <c r="H1478" s="204" t="s">
        <v>109</v>
      </c>
      <c r="I1478" s="206" t="s">
        <v>20</v>
      </c>
      <c r="J1478" s="207">
        <v>14338</v>
      </c>
      <c r="K1478" s="208">
        <v>13162</v>
      </c>
      <c r="L1478" s="207"/>
    </row>
    <row r="1479" spans="1:12" s="12" customFormat="1" ht="11.25" customHeight="1">
      <c r="A1479" s="204" t="s">
        <v>3905</v>
      </c>
      <c r="B1479" s="204" t="s">
        <v>3906</v>
      </c>
      <c r="C1479" s="204" t="s">
        <v>38</v>
      </c>
      <c r="D1479" s="204" t="s">
        <v>176</v>
      </c>
      <c r="E1479" s="204" t="s">
        <v>189</v>
      </c>
      <c r="F1479" s="205">
        <v>2016</v>
      </c>
      <c r="G1479" s="204" t="s">
        <v>646</v>
      </c>
      <c r="H1479" s="204" t="s">
        <v>685</v>
      </c>
      <c r="I1479" s="206" t="s">
        <v>20</v>
      </c>
      <c r="J1479" s="207">
        <v>10812</v>
      </c>
      <c r="K1479" s="208">
        <v>1</v>
      </c>
      <c r="L1479" s="207"/>
    </row>
    <row r="1480" spans="1:12" s="12" customFormat="1" ht="11.25" customHeight="1">
      <c r="A1480" s="204" t="s">
        <v>3024</v>
      </c>
      <c r="B1480" s="204" t="s">
        <v>3025</v>
      </c>
      <c r="C1480" s="204" t="s">
        <v>15</v>
      </c>
      <c r="D1480" s="204" t="s">
        <v>56</v>
      </c>
      <c r="E1480" s="204" t="s">
        <v>56</v>
      </c>
      <c r="F1480" s="205">
        <v>2016</v>
      </c>
      <c r="G1480" s="204" t="s">
        <v>26</v>
      </c>
      <c r="H1480" s="204" t="s">
        <v>168</v>
      </c>
      <c r="I1480" s="206" t="s">
        <v>35</v>
      </c>
      <c r="J1480" s="207">
        <v>194716</v>
      </c>
      <c r="K1480" s="210"/>
      <c r="L1480" s="207"/>
    </row>
    <row r="1481" spans="1:12" s="12" customFormat="1" ht="11.25" customHeight="1">
      <c r="A1481" s="204" t="s">
        <v>3909</v>
      </c>
      <c r="B1481" s="204" t="s">
        <v>3910</v>
      </c>
      <c r="C1481" s="204" t="s">
        <v>60</v>
      </c>
      <c r="D1481" s="204" t="s">
        <v>97</v>
      </c>
      <c r="E1481" s="204" t="s">
        <v>230</v>
      </c>
      <c r="F1481" s="205">
        <v>2015</v>
      </c>
      <c r="G1481" s="204" t="s">
        <v>120</v>
      </c>
      <c r="H1481" s="204" t="s">
        <v>121</v>
      </c>
      <c r="I1481" s="206" t="s">
        <v>20</v>
      </c>
      <c r="J1481" s="207">
        <v>2553114</v>
      </c>
      <c r="K1481" s="208">
        <v>2123357</v>
      </c>
      <c r="L1481" s="207">
        <v>2123355</v>
      </c>
    </row>
    <row r="1482" spans="1:12" s="12" customFormat="1" ht="11.25" customHeight="1">
      <c r="A1482" s="204" t="s">
        <v>3914</v>
      </c>
      <c r="B1482" s="204" t="s">
        <v>3915</v>
      </c>
      <c r="C1482" s="204" t="s">
        <v>127</v>
      </c>
      <c r="D1482" s="204" t="s">
        <v>138</v>
      </c>
      <c r="E1482" s="204" t="s">
        <v>139</v>
      </c>
      <c r="F1482" s="205">
        <v>2015</v>
      </c>
      <c r="G1482" s="204" t="s">
        <v>30</v>
      </c>
      <c r="H1482" s="204" t="s">
        <v>34</v>
      </c>
      <c r="I1482" s="206" t="s">
        <v>20</v>
      </c>
      <c r="J1482" s="207">
        <v>255924</v>
      </c>
      <c r="K1482" s="208">
        <v>182400</v>
      </c>
      <c r="L1482" s="207">
        <v>91200</v>
      </c>
    </row>
    <row r="1483" spans="1:12" s="12" customFormat="1">
      <c r="A1483" s="204" t="s">
        <v>2652</v>
      </c>
      <c r="B1483" s="204" t="s">
        <v>2653</v>
      </c>
      <c r="C1483" s="204" t="s">
        <v>145</v>
      </c>
      <c r="D1483" s="204" t="s">
        <v>415</v>
      </c>
      <c r="E1483" s="204" t="s">
        <v>416</v>
      </c>
      <c r="F1483" s="205">
        <v>2016</v>
      </c>
      <c r="G1483" s="204" t="s">
        <v>30</v>
      </c>
      <c r="H1483" s="204" t="s">
        <v>225</v>
      </c>
      <c r="I1483" s="206" t="s">
        <v>20</v>
      </c>
      <c r="J1483" s="207">
        <v>65785</v>
      </c>
      <c r="K1483" s="208">
        <v>60493</v>
      </c>
      <c r="L1483" s="207">
        <v>60490.180999999997</v>
      </c>
    </row>
    <row r="1484" spans="1:12" s="12" customFormat="1" ht="11.25" customHeight="1">
      <c r="A1484" s="204" t="s">
        <v>2654</v>
      </c>
      <c r="B1484" s="204" t="s">
        <v>2655</v>
      </c>
      <c r="C1484" s="204" t="s">
        <v>38</v>
      </c>
      <c r="D1484" s="204"/>
      <c r="E1484" s="204"/>
      <c r="F1484" s="205">
        <v>2015</v>
      </c>
      <c r="G1484" s="204" t="s">
        <v>30</v>
      </c>
      <c r="H1484" s="204" t="s">
        <v>225</v>
      </c>
      <c r="I1484" s="206" t="s">
        <v>20</v>
      </c>
      <c r="J1484" s="207">
        <v>96078</v>
      </c>
      <c r="K1484" s="208">
        <v>38715</v>
      </c>
      <c r="L1484" s="207">
        <v>38714.75</v>
      </c>
    </row>
    <row r="1485" spans="1:12" s="12" customFormat="1" ht="11.25" customHeight="1">
      <c r="A1485" s="204" t="s">
        <v>2656</v>
      </c>
      <c r="B1485" s="204" t="s">
        <v>2657</v>
      </c>
      <c r="C1485" s="204" t="s">
        <v>127</v>
      </c>
      <c r="D1485" s="204" t="s">
        <v>138</v>
      </c>
      <c r="E1485" s="204" t="s">
        <v>1249</v>
      </c>
      <c r="F1485" s="205">
        <v>2016</v>
      </c>
      <c r="G1485" s="204" t="s">
        <v>30</v>
      </c>
      <c r="H1485" s="204" t="s">
        <v>225</v>
      </c>
      <c r="I1485" s="206" t="s">
        <v>20</v>
      </c>
      <c r="J1485" s="207">
        <v>31404</v>
      </c>
      <c r="K1485" s="208">
        <v>79693</v>
      </c>
      <c r="L1485" s="207">
        <v>31402.182000000001</v>
      </c>
    </row>
    <row r="1486" spans="1:12" s="12" customFormat="1">
      <c r="A1486" s="204" t="s">
        <v>2658</v>
      </c>
      <c r="B1486" s="204" t="s">
        <v>2659</v>
      </c>
      <c r="C1486" s="204" t="s">
        <v>145</v>
      </c>
      <c r="D1486" s="204" t="s">
        <v>146</v>
      </c>
      <c r="E1486" s="204" t="s">
        <v>147</v>
      </c>
      <c r="F1486" s="205">
        <v>2015</v>
      </c>
      <c r="G1486" s="204" t="s">
        <v>242</v>
      </c>
      <c r="H1486" s="204" t="s">
        <v>243</v>
      </c>
      <c r="I1486" s="206" t="s">
        <v>20</v>
      </c>
      <c r="J1486" s="207">
        <v>1925563</v>
      </c>
      <c r="K1486" s="208">
        <v>1925563</v>
      </c>
      <c r="L1486" s="207">
        <v>1924823.58</v>
      </c>
    </row>
    <row r="1487" spans="1:12" s="12" customFormat="1" ht="11.25" customHeight="1">
      <c r="A1487" s="204" t="s">
        <v>2660</v>
      </c>
      <c r="B1487" s="204" t="s">
        <v>2661</v>
      </c>
      <c r="C1487" s="204" t="s">
        <v>127</v>
      </c>
      <c r="D1487" s="204" t="s">
        <v>138</v>
      </c>
      <c r="E1487" s="204" t="s">
        <v>1249</v>
      </c>
      <c r="F1487" s="205">
        <v>2015</v>
      </c>
      <c r="G1487" s="204" t="s">
        <v>30</v>
      </c>
      <c r="H1487" s="204" t="s">
        <v>225</v>
      </c>
      <c r="I1487" s="206" t="s">
        <v>20</v>
      </c>
      <c r="J1487" s="207">
        <v>51611</v>
      </c>
      <c r="K1487" s="208">
        <v>3</v>
      </c>
      <c r="L1487" s="207"/>
    </row>
    <row r="1488" spans="1:12" s="12" customFormat="1" ht="11.25" customHeight="1">
      <c r="A1488" s="204" t="s">
        <v>3916</v>
      </c>
      <c r="B1488" s="204" t="s">
        <v>3917</v>
      </c>
      <c r="C1488" s="204" t="s">
        <v>127</v>
      </c>
      <c r="D1488" s="204" t="s">
        <v>128</v>
      </c>
      <c r="E1488" s="204" t="s">
        <v>128</v>
      </c>
      <c r="F1488" s="205">
        <v>2015</v>
      </c>
      <c r="G1488" s="204" t="s">
        <v>30</v>
      </c>
      <c r="H1488" s="204" t="s">
        <v>34</v>
      </c>
      <c r="I1488" s="206" t="s">
        <v>20</v>
      </c>
      <c r="J1488" s="207">
        <v>597065</v>
      </c>
      <c r="K1488" s="208">
        <v>620930</v>
      </c>
      <c r="L1488" s="207">
        <v>575045.27599999995</v>
      </c>
    </row>
    <row r="1489" spans="1:12" s="12" customFormat="1">
      <c r="A1489" s="204" t="s">
        <v>2666</v>
      </c>
      <c r="B1489" s="204" t="s">
        <v>2667</v>
      </c>
      <c r="C1489" s="204" t="s">
        <v>195</v>
      </c>
      <c r="D1489" s="204" t="s">
        <v>196</v>
      </c>
      <c r="E1489" s="204" t="s">
        <v>2668</v>
      </c>
      <c r="F1489" s="205">
        <v>2015</v>
      </c>
      <c r="G1489" s="204" t="s">
        <v>18</v>
      </c>
      <c r="H1489" s="204" t="s">
        <v>41</v>
      </c>
      <c r="I1489" s="206" t="s">
        <v>20</v>
      </c>
      <c r="J1489" s="207">
        <v>981000</v>
      </c>
      <c r="K1489" s="208">
        <v>984800</v>
      </c>
      <c r="L1489" s="207">
        <v>969056.43700000003</v>
      </c>
    </row>
    <row r="1490" spans="1:12" s="12" customFormat="1" ht="11.25" customHeight="1">
      <c r="A1490" s="204" t="s">
        <v>3033</v>
      </c>
      <c r="B1490" s="204" t="s">
        <v>3034</v>
      </c>
      <c r="C1490" s="204" t="s">
        <v>60</v>
      </c>
      <c r="D1490" s="204" t="s">
        <v>97</v>
      </c>
      <c r="E1490" s="204" t="s">
        <v>965</v>
      </c>
      <c r="F1490" s="205">
        <v>2015</v>
      </c>
      <c r="G1490" s="204" t="s">
        <v>26</v>
      </c>
      <c r="H1490" s="204" t="s">
        <v>109</v>
      </c>
      <c r="I1490" s="206" t="s">
        <v>20</v>
      </c>
      <c r="J1490" s="207">
        <v>28000</v>
      </c>
      <c r="K1490" s="208">
        <v>10560</v>
      </c>
      <c r="L1490" s="207">
        <v>10560</v>
      </c>
    </row>
    <row r="1491" spans="1:12" s="12" customFormat="1">
      <c r="A1491" s="204" t="s">
        <v>2671</v>
      </c>
      <c r="B1491" s="204" t="s">
        <v>2672</v>
      </c>
      <c r="C1491" s="204" t="s">
        <v>195</v>
      </c>
      <c r="D1491" s="204"/>
      <c r="E1491" s="204"/>
      <c r="F1491" s="205">
        <v>2015</v>
      </c>
      <c r="G1491" s="204" t="s">
        <v>18</v>
      </c>
      <c r="H1491" s="204" t="s">
        <v>41</v>
      </c>
      <c r="I1491" s="206" t="s">
        <v>20</v>
      </c>
      <c r="J1491" s="207">
        <v>10000</v>
      </c>
      <c r="K1491" s="210"/>
      <c r="L1491" s="207"/>
    </row>
    <row r="1492" spans="1:12" s="12" customFormat="1" ht="11.25" customHeight="1">
      <c r="A1492" s="204" t="s">
        <v>7544</v>
      </c>
      <c r="B1492" s="204" t="s">
        <v>7545</v>
      </c>
      <c r="C1492" s="204" t="s">
        <v>12</v>
      </c>
      <c r="D1492" s="204" t="s">
        <v>13</v>
      </c>
      <c r="E1492" s="204" t="s">
        <v>746</v>
      </c>
      <c r="F1492" s="205">
        <v>2016</v>
      </c>
      <c r="G1492" s="204" t="s">
        <v>58</v>
      </c>
      <c r="H1492" s="204" t="s">
        <v>68</v>
      </c>
      <c r="I1492" s="206" t="s">
        <v>20</v>
      </c>
      <c r="J1492" s="207">
        <v>76458</v>
      </c>
      <c r="K1492" s="210"/>
      <c r="L1492" s="207"/>
    </row>
    <row r="1493" spans="1:12" s="12" customFormat="1" ht="11.25" customHeight="1">
      <c r="A1493" s="204" t="s">
        <v>3035</v>
      </c>
      <c r="B1493" s="204" t="s">
        <v>3036</v>
      </c>
      <c r="C1493" s="204" t="s">
        <v>15</v>
      </c>
      <c r="D1493" s="204" t="s">
        <v>1004</v>
      </c>
      <c r="E1493" s="204" t="s">
        <v>1018</v>
      </c>
      <c r="F1493" s="205">
        <v>2016</v>
      </c>
      <c r="G1493" s="204" t="s">
        <v>120</v>
      </c>
      <c r="H1493" s="204" t="s">
        <v>121</v>
      </c>
      <c r="I1493" s="206" t="s">
        <v>35</v>
      </c>
      <c r="J1493" s="207">
        <v>1115676</v>
      </c>
      <c r="K1493" s="210"/>
      <c r="L1493" s="207"/>
    </row>
    <row r="1494" spans="1:12" s="12" customFormat="1" ht="11.25" customHeight="1">
      <c r="A1494" s="204" t="s">
        <v>2675</v>
      </c>
      <c r="B1494" s="204" t="s">
        <v>2676</v>
      </c>
      <c r="C1494" s="204" t="s">
        <v>5</v>
      </c>
      <c r="D1494" s="204" t="s">
        <v>257</v>
      </c>
      <c r="E1494" s="204" t="s">
        <v>739</v>
      </c>
      <c r="F1494" s="205">
        <v>2015</v>
      </c>
      <c r="G1494" s="204" t="s">
        <v>7</v>
      </c>
      <c r="H1494" s="204" t="s">
        <v>212</v>
      </c>
      <c r="I1494" s="206" t="s">
        <v>20</v>
      </c>
      <c r="J1494" s="207">
        <v>4497594</v>
      </c>
      <c r="K1494" s="208">
        <v>4495078</v>
      </c>
      <c r="L1494" s="207">
        <v>4457513.1890000002</v>
      </c>
    </row>
    <row r="1495" spans="1:12" s="12" customFormat="1">
      <c r="A1495" s="204" t="s">
        <v>3925</v>
      </c>
      <c r="B1495" s="204" t="s">
        <v>3926</v>
      </c>
      <c r="C1495" s="204" t="s">
        <v>127</v>
      </c>
      <c r="D1495" s="204" t="s">
        <v>138</v>
      </c>
      <c r="E1495" s="204" t="s">
        <v>139</v>
      </c>
      <c r="F1495" s="205">
        <v>2015</v>
      </c>
      <c r="G1495" s="204" t="s">
        <v>7</v>
      </c>
      <c r="H1495" s="204" t="s">
        <v>8</v>
      </c>
      <c r="I1495" s="206" t="s">
        <v>20</v>
      </c>
      <c r="J1495" s="207">
        <v>210930</v>
      </c>
      <c r="K1495" s="208">
        <v>1516579</v>
      </c>
      <c r="L1495" s="207">
        <v>94581</v>
      </c>
    </row>
    <row r="1496" spans="1:12" s="12" customFormat="1" ht="11.25" customHeight="1">
      <c r="A1496" s="204" t="s">
        <v>2681</v>
      </c>
      <c r="B1496" s="204" t="s">
        <v>2682</v>
      </c>
      <c r="C1496" s="204" t="s">
        <v>32</v>
      </c>
      <c r="D1496" s="204" t="s">
        <v>33</v>
      </c>
      <c r="E1496" s="204" t="s">
        <v>33</v>
      </c>
      <c r="F1496" s="205">
        <v>2015</v>
      </c>
      <c r="G1496" s="204" t="s">
        <v>7</v>
      </c>
      <c r="H1496" s="204" t="s">
        <v>212</v>
      </c>
      <c r="I1496" s="206" t="s">
        <v>20</v>
      </c>
      <c r="J1496" s="207">
        <v>10</v>
      </c>
      <c r="K1496" s="210"/>
      <c r="L1496" s="207"/>
    </row>
    <row r="1497" spans="1:12" s="12" customFormat="1" ht="11.25" customHeight="1">
      <c r="A1497" s="204" t="s">
        <v>3043</v>
      </c>
      <c r="B1497" s="204" t="s">
        <v>3044</v>
      </c>
      <c r="C1497" s="204" t="s">
        <v>127</v>
      </c>
      <c r="D1497" s="204" t="s">
        <v>138</v>
      </c>
      <c r="E1497" s="204" t="s">
        <v>1509</v>
      </c>
      <c r="F1497" s="205">
        <v>2015</v>
      </c>
      <c r="G1497" s="204" t="s">
        <v>48</v>
      </c>
      <c r="H1497" s="204" t="s">
        <v>63</v>
      </c>
      <c r="I1497" s="206" t="s">
        <v>20</v>
      </c>
      <c r="J1497" s="207">
        <v>3</v>
      </c>
      <c r="K1497" s="208">
        <v>3</v>
      </c>
      <c r="L1497" s="207"/>
    </row>
    <row r="1498" spans="1:12" s="12" customFormat="1" ht="11.25" customHeight="1">
      <c r="A1498" s="204" t="s">
        <v>2687</v>
      </c>
      <c r="B1498" s="204" t="s">
        <v>2688</v>
      </c>
      <c r="C1498" s="204" t="s">
        <v>127</v>
      </c>
      <c r="D1498" s="204" t="s">
        <v>177</v>
      </c>
      <c r="E1498" s="204" t="s">
        <v>617</v>
      </c>
      <c r="F1498" s="205">
        <v>2016</v>
      </c>
      <c r="G1498" s="204" t="s">
        <v>30</v>
      </c>
      <c r="H1498" s="204" t="s">
        <v>34</v>
      </c>
      <c r="I1498" s="206" t="s">
        <v>20</v>
      </c>
      <c r="J1498" s="207">
        <v>714424</v>
      </c>
      <c r="K1498" s="208">
        <v>653762</v>
      </c>
      <c r="L1498" s="207">
        <v>653759.81700000004</v>
      </c>
    </row>
    <row r="1499" spans="1:12" s="12" customFormat="1">
      <c r="A1499" s="204" t="s">
        <v>3927</v>
      </c>
      <c r="B1499" s="204" t="s">
        <v>3928</v>
      </c>
      <c r="C1499" s="204" t="s">
        <v>127</v>
      </c>
      <c r="D1499" s="204" t="s">
        <v>177</v>
      </c>
      <c r="E1499" s="204" t="s">
        <v>177</v>
      </c>
      <c r="F1499" s="205">
        <v>2015</v>
      </c>
      <c r="G1499" s="204" t="s">
        <v>30</v>
      </c>
      <c r="H1499" s="204" t="s">
        <v>225</v>
      </c>
      <c r="I1499" s="206" t="s">
        <v>20</v>
      </c>
      <c r="J1499" s="207">
        <v>146914</v>
      </c>
      <c r="K1499" s="208">
        <v>425001</v>
      </c>
      <c r="L1499" s="207"/>
    </row>
    <row r="1500" spans="1:12" s="12" customFormat="1">
      <c r="A1500" s="204" t="s">
        <v>2691</v>
      </c>
      <c r="B1500" s="204" t="s">
        <v>2692</v>
      </c>
      <c r="C1500" s="204" t="s">
        <v>12</v>
      </c>
      <c r="D1500" s="204" t="s">
        <v>13</v>
      </c>
      <c r="E1500" s="204" t="s">
        <v>13</v>
      </c>
      <c r="F1500" s="205">
        <v>2016</v>
      </c>
      <c r="G1500" s="204" t="s">
        <v>185</v>
      </c>
      <c r="H1500" s="204" t="s">
        <v>186</v>
      </c>
      <c r="I1500" s="206" t="s">
        <v>20</v>
      </c>
      <c r="J1500" s="207">
        <v>2211340</v>
      </c>
      <c r="K1500" s="208">
        <v>2598691</v>
      </c>
      <c r="L1500" s="207">
        <v>2389599</v>
      </c>
    </row>
    <row r="1501" spans="1:12" s="12" customFormat="1" ht="11.25" customHeight="1">
      <c r="A1501" s="204" t="s">
        <v>11043</v>
      </c>
      <c r="B1501" s="204" t="s">
        <v>11044</v>
      </c>
      <c r="C1501" s="204" t="s">
        <v>15</v>
      </c>
      <c r="D1501" s="204" t="s">
        <v>42</v>
      </c>
      <c r="E1501" s="204"/>
      <c r="F1501" s="205">
        <v>2015</v>
      </c>
      <c r="G1501" s="204" t="s">
        <v>30</v>
      </c>
      <c r="H1501" s="204" t="s">
        <v>31</v>
      </c>
      <c r="I1501" s="206" t="s">
        <v>20</v>
      </c>
      <c r="J1501" s="207">
        <v>16571</v>
      </c>
      <c r="K1501" s="208">
        <v>16570</v>
      </c>
      <c r="L1501" s="207">
        <v>16202.300999999999</v>
      </c>
    </row>
    <row r="1502" spans="1:12" s="12" customFormat="1" ht="11.25" customHeight="1">
      <c r="A1502" s="204" t="s">
        <v>3051</v>
      </c>
      <c r="B1502" s="204" t="s">
        <v>3052</v>
      </c>
      <c r="C1502" s="204" t="s">
        <v>38</v>
      </c>
      <c r="D1502" s="204" t="s">
        <v>73</v>
      </c>
      <c r="E1502" s="204" t="s">
        <v>73</v>
      </c>
      <c r="F1502" s="205">
        <v>2015</v>
      </c>
      <c r="G1502" s="204" t="s">
        <v>120</v>
      </c>
      <c r="H1502" s="204" t="s">
        <v>121</v>
      </c>
      <c r="I1502" s="206" t="s">
        <v>20</v>
      </c>
      <c r="J1502" s="207">
        <v>32873</v>
      </c>
      <c r="K1502" s="208">
        <v>7890</v>
      </c>
      <c r="L1502" s="207"/>
    </row>
    <row r="1503" spans="1:12" s="12" customFormat="1" ht="11.25" customHeight="1">
      <c r="A1503" s="204" t="s">
        <v>3055</v>
      </c>
      <c r="B1503" s="204" t="s">
        <v>11045</v>
      </c>
      <c r="C1503" s="204" t="s">
        <v>12</v>
      </c>
      <c r="D1503" s="204" t="s">
        <v>321</v>
      </c>
      <c r="E1503" s="204" t="s">
        <v>718</v>
      </c>
      <c r="F1503" s="205">
        <v>2016</v>
      </c>
      <c r="G1503" s="204" t="s">
        <v>30</v>
      </c>
      <c r="H1503" s="204" t="s">
        <v>34</v>
      </c>
      <c r="I1503" s="206" t="s">
        <v>20</v>
      </c>
      <c r="J1503" s="207">
        <v>185613</v>
      </c>
      <c r="K1503" s="210"/>
      <c r="L1503" s="207"/>
    </row>
    <row r="1504" spans="1:12" s="12" customFormat="1" ht="11.25" customHeight="1">
      <c r="A1504" s="204" t="s">
        <v>2698</v>
      </c>
      <c r="B1504" s="204" t="s">
        <v>2699</v>
      </c>
      <c r="C1504" s="204" t="s">
        <v>102</v>
      </c>
      <c r="D1504" s="204"/>
      <c r="E1504" s="204"/>
      <c r="F1504" s="205">
        <v>2016</v>
      </c>
      <c r="G1504" s="204" t="s">
        <v>18</v>
      </c>
      <c r="H1504" s="204" t="s">
        <v>383</v>
      </c>
      <c r="I1504" s="206" t="s">
        <v>20</v>
      </c>
      <c r="J1504" s="207">
        <v>1412652</v>
      </c>
      <c r="K1504" s="208">
        <v>2500</v>
      </c>
      <c r="L1504" s="207">
        <v>16.902000000000001</v>
      </c>
    </row>
    <row r="1505" spans="1:12" s="12" customFormat="1" ht="11.25" customHeight="1">
      <c r="A1505" s="204" t="s">
        <v>2700</v>
      </c>
      <c r="B1505" s="204" t="s">
        <v>2701</v>
      </c>
      <c r="C1505" s="204" t="s">
        <v>130</v>
      </c>
      <c r="D1505" s="204" t="s">
        <v>150</v>
      </c>
      <c r="E1505" s="204" t="s">
        <v>154</v>
      </c>
      <c r="F1505" s="205">
        <v>2016</v>
      </c>
      <c r="G1505" s="204" t="s">
        <v>30</v>
      </c>
      <c r="H1505" s="204" t="s">
        <v>34</v>
      </c>
      <c r="I1505" s="206" t="s">
        <v>20</v>
      </c>
      <c r="J1505" s="207">
        <v>4675</v>
      </c>
      <c r="K1505" s="208">
        <v>2615</v>
      </c>
      <c r="L1505" s="207">
        <v>2614.9789999999998</v>
      </c>
    </row>
    <row r="1506" spans="1:12" s="12" customFormat="1">
      <c r="A1506" s="204" t="s">
        <v>2704</v>
      </c>
      <c r="B1506" s="204" t="s">
        <v>2705</v>
      </c>
      <c r="C1506" s="204" t="s">
        <v>15</v>
      </c>
      <c r="D1506" s="204" t="s">
        <v>1004</v>
      </c>
      <c r="E1506" s="204" t="s">
        <v>1018</v>
      </c>
      <c r="F1506" s="205">
        <v>2016</v>
      </c>
      <c r="G1506" s="204" t="s">
        <v>48</v>
      </c>
      <c r="H1506" s="204" t="s">
        <v>569</v>
      </c>
      <c r="I1506" s="206" t="s">
        <v>20</v>
      </c>
      <c r="J1506" s="207">
        <v>791192</v>
      </c>
      <c r="K1506" s="208">
        <v>807920</v>
      </c>
      <c r="L1506" s="207">
        <v>760915</v>
      </c>
    </row>
    <row r="1507" spans="1:12" s="12" customFormat="1">
      <c r="A1507" s="204" t="s">
        <v>11046</v>
      </c>
      <c r="B1507" s="204" t="s">
        <v>11047</v>
      </c>
      <c r="C1507" s="204" t="s">
        <v>145</v>
      </c>
      <c r="D1507" s="204" t="s">
        <v>310</v>
      </c>
      <c r="E1507" s="204" t="s">
        <v>311</v>
      </c>
      <c r="F1507" s="205">
        <v>2016</v>
      </c>
      <c r="G1507" s="204" t="s">
        <v>58</v>
      </c>
      <c r="H1507" s="204" t="s">
        <v>59</v>
      </c>
      <c r="I1507" s="206" t="s">
        <v>20</v>
      </c>
      <c r="J1507" s="207">
        <v>85697</v>
      </c>
      <c r="K1507" s="208">
        <v>68000</v>
      </c>
      <c r="L1507" s="207"/>
    </row>
    <row r="1508" spans="1:12" s="12" customFormat="1">
      <c r="A1508" s="204" t="s">
        <v>6701</v>
      </c>
      <c r="B1508" s="204" t="s">
        <v>6702</v>
      </c>
      <c r="C1508" s="204" t="s">
        <v>23</v>
      </c>
      <c r="D1508" s="204"/>
      <c r="E1508" s="204"/>
      <c r="F1508" s="205">
        <v>2016</v>
      </c>
      <c r="G1508" s="204" t="s">
        <v>120</v>
      </c>
      <c r="H1508" s="204" t="s">
        <v>251</v>
      </c>
      <c r="I1508" s="206" t="s">
        <v>20</v>
      </c>
      <c r="J1508" s="207">
        <v>18805</v>
      </c>
      <c r="K1508" s="208">
        <v>68538</v>
      </c>
      <c r="L1508" s="207">
        <v>17875</v>
      </c>
    </row>
    <row r="1509" spans="1:12" s="12" customFormat="1">
      <c r="A1509" s="204" t="s">
        <v>549</v>
      </c>
      <c r="B1509" s="204" t="s">
        <v>550</v>
      </c>
      <c r="C1509" s="204" t="s">
        <v>130</v>
      </c>
      <c r="D1509" s="204"/>
      <c r="E1509" s="204"/>
      <c r="F1509" s="205">
        <v>2016</v>
      </c>
      <c r="G1509" s="204" t="s">
        <v>120</v>
      </c>
      <c r="H1509" s="204" t="s">
        <v>251</v>
      </c>
      <c r="I1509" s="206" t="s">
        <v>20</v>
      </c>
      <c r="J1509" s="207">
        <v>7648</v>
      </c>
      <c r="K1509" s="210"/>
      <c r="L1509" s="207"/>
    </row>
    <row r="1510" spans="1:12" s="12" customFormat="1" ht="11.25" customHeight="1">
      <c r="A1510" s="204" t="s">
        <v>555</v>
      </c>
      <c r="B1510" s="204" t="s">
        <v>556</v>
      </c>
      <c r="C1510" s="204" t="s">
        <v>12</v>
      </c>
      <c r="D1510" s="204"/>
      <c r="E1510" s="204"/>
      <c r="F1510" s="205">
        <v>2016</v>
      </c>
      <c r="G1510" s="204" t="s">
        <v>120</v>
      </c>
      <c r="H1510" s="204" t="s">
        <v>251</v>
      </c>
      <c r="I1510" s="206" t="s">
        <v>20</v>
      </c>
      <c r="J1510" s="207">
        <v>817883</v>
      </c>
      <c r="K1510" s="208">
        <v>1038219</v>
      </c>
      <c r="L1510" s="207">
        <v>782332.28300000005</v>
      </c>
    </row>
    <row r="1511" spans="1:12" s="12" customFormat="1">
      <c r="A1511" s="204" t="s">
        <v>2710</v>
      </c>
      <c r="B1511" s="204" t="s">
        <v>2711</v>
      </c>
      <c r="C1511" s="204" t="s">
        <v>60</v>
      </c>
      <c r="D1511" s="204" t="s">
        <v>97</v>
      </c>
      <c r="E1511" s="204" t="s">
        <v>476</v>
      </c>
      <c r="F1511" s="205">
        <v>2015</v>
      </c>
      <c r="G1511" s="204" t="s">
        <v>26</v>
      </c>
      <c r="H1511" s="204" t="s">
        <v>109</v>
      </c>
      <c r="I1511" s="206" t="s">
        <v>20</v>
      </c>
      <c r="J1511" s="207">
        <v>1010000</v>
      </c>
      <c r="K1511" s="208">
        <v>988523</v>
      </c>
      <c r="L1511" s="207">
        <v>988522.45200000005</v>
      </c>
    </row>
    <row r="1512" spans="1:12" s="12" customFormat="1" ht="11.25" customHeight="1">
      <c r="A1512" s="204" t="s">
        <v>2712</v>
      </c>
      <c r="B1512" s="204" t="s">
        <v>2713</v>
      </c>
      <c r="C1512" s="204" t="s">
        <v>5</v>
      </c>
      <c r="D1512" s="204" t="s">
        <v>184</v>
      </c>
      <c r="E1512" s="204"/>
      <c r="F1512" s="205">
        <v>2015</v>
      </c>
      <c r="G1512" s="204" t="s">
        <v>185</v>
      </c>
      <c r="H1512" s="204" t="s">
        <v>186</v>
      </c>
      <c r="I1512" s="206" t="s">
        <v>20</v>
      </c>
      <c r="J1512" s="207">
        <v>16943</v>
      </c>
      <c r="K1512" s="208">
        <v>17410</v>
      </c>
      <c r="L1512" s="207">
        <v>6000</v>
      </c>
    </row>
    <row r="1513" spans="1:12" s="12" customFormat="1" ht="11.25" customHeight="1">
      <c r="A1513" s="204" t="s">
        <v>561</v>
      </c>
      <c r="B1513" s="204" t="s">
        <v>562</v>
      </c>
      <c r="C1513" s="204" t="s">
        <v>414</v>
      </c>
      <c r="D1513" s="204"/>
      <c r="E1513" s="204"/>
      <c r="F1513" s="205">
        <v>2016</v>
      </c>
      <c r="G1513" s="204" t="s">
        <v>120</v>
      </c>
      <c r="H1513" s="204" t="s">
        <v>251</v>
      </c>
      <c r="I1513" s="206" t="s">
        <v>20</v>
      </c>
      <c r="J1513" s="207">
        <v>345288</v>
      </c>
      <c r="K1513" s="208">
        <v>360480</v>
      </c>
      <c r="L1513" s="207">
        <v>153030.95699999999</v>
      </c>
    </row>
    <row r="1514" spans="1:12" s="12" customFormat="1" ht="11.25" customHeight="1">
      <c r="A1514" s="204" t="s">
        <v>2716</v>
      </c>
      <c r="B1514" s="204" t="s">
        <v>7546</v>
      </c>
      <c r="C1514" s="204" t="s">
        <v>12</v>
      </c>
      <c r="D1514" s="204" t="s">
        <v>360</v>
      </c>
      <c r="E1514" s="204" t="s">
        <v>360</v>
      </c>
      <c r="F1514" s="205">
        <v>2016</v>
      </c>
      <c r="G1514" s="204" t="s">
        <v>30</v>
      </c>
      <c r="H1514" s="204" t="s">
        <v>31</v>
      </c>
      <c r="I1514" s="206" t="s">
        <v>20</v>
      </c>
      <c r="J1514" s="207">
        <v>4126</v>
      </c>
      <c r="K1514" s="208">
        <v>4126</v>
      </c>
      <c r="L1514" s="207">
        <v>3503</v>
      </c>
    </row>
    <row r="1515" spans="1:12" s="12" customFormat="1" ht="11.25" customHeight="1">
      <c r="A1515" s="204" t="s">
        <v>6709</v>
      </c>
      <c r="B1515" s="204" t="s">
        <v>6710</v>
      </c>
      <c r="C1515" s="204" t="s">
        <v>5</v>
      </c>
      <c r="D1515" s="204"/>
      <c r="E1515" s="204"/>
      <c r="F1515" s="205">
        <v>2016</v>
      </c>
      <c r="G1515" s="204" t="s">
        <v>120</v>
      </c>
      <c r="H1515" s="204" t="s">
        <v>251</v>
      </c>
      <c r="I1515" s="206" t="s">
        <v>20</v>
      </c>
      <c r="J1515" s="207">
        <v>205758</v>
      </c>
      <c r="K1515" s="208">
        <v>214810</v>
      </c>
      <c r="L1515" s="207">
        <v>19671.2</v>
      </c>
    </row>
    <row r="1516" spans="1:12" s="12" customFormat="1">
      <c r="A1516" s="204" t="s">
        <v>2719</v>
      </c>
      <c r="B1516" s="204" t="s">
        <v>2720</v>
      </c>
      <c r="C1516" s="204" t="s">
        <v>38</v>
      </c>
      <c r="D1516" s="204"/>
      <c r="E1516" s="204"/>
      <c r="F1516" s="205">
        <v>2016</v>
      </c>
      <c r="G1516" s="204" t="s">
        <v>120</v>
      </c>
      <c r="H1516" s="204" t="s">
        <v>251</v>
      </c>
      <c r="I1516" s="206" t="s">
        <v>20</v>
      </c>
      <c r="J1516" s="207">
        <v>165459</v>
      </c>
      <c r="K1516" s="208">
        <v>172739</v>
      </c>
      <c r="L1516" s="207">
        <v>19375.434000000001</v>
      </c>
    </row>
    <row r="1517" spans="1:12" s="12" customFormat="1" ht="11.25" customHeight="1">
      <c r="A1517" s="204" t="s">
        <v>3058</v>
      </c>
      <c r="B1517" s="204" t="s">
        <v>3059</v>
      </c>
      <c r="C1517" s="204" t="s">
        <v>60</v>
      </c>
      <c r="D1517" s="204"/>
      <c r="E1517" s="204"/>
      <c r="F1517" s="205">
        <v>2016</v>
      </c>
      <c r="G1517" s="204" t="s">
        <v>120</v>
      </c>
      <c r="H1517" s="204" t="s">
        <v>251</v>
      </c>
      <c r="I1517" s="206" t="s">
        <v>20</v>
      </c>
      <c r="J1517" s="207">
        <v>15708</v>
      </c>
      <c r="K1517" s="210"/>
      <c r="L1517" s="207"/>
    </row>
    <row r="1518" spans="1:12" s="12" customFormat="1">
      <c r="A1518" s="204" t="s">
        <v>570</v>
      </c>
      <c r="B1518" s="204" t="s">
        <v>571</v>
      </c>
      <c r="C1518" s="204" t="s">
        <v>102</v>
      </c>
      <c r="D1518" s="204"/>
      <c r="E1518" s="204"/>
      <c r="F1518" s="205">
        <v>2016</v>
      </c>
      <c r="G1518" s="204" t="s">
        <v>120</v>
      </c>
      <c r="H1518" s="204" t="s">
        <v>251</v>
      </c>
      <c r="I1518" s="206" t="s">
        <v>20</v>
      </c>
      <c r="J1518" s="207">
        <v>651017</v>
      </c>
      <c r="K1518" s="208">
        <v>727694</v>
      </c>
      <c r="L1518" s="207">
        <v>128279.038</v>
      </c>
    </row>
    <row r="1519" spans="1:12" s="12" customFormat="1" ht="11.25" customHeight="1">
      <c r="A1519" s="204" t="s">
        <v>2725</v>
      </c>
      <c r="B1519" s="204" t="s">
        <v>2726</v>
      </c>
      <c r="C1519" s="204" t="s">
        <v>15</v>
      </c>
      <c r="D1519" s="204" t="s">
        <v>42</v>
      </c>
      <c r="E1519" s="204" t="s">
        <v>2727</v>
      </c>
      <c r="F1519" s="205">
        <v>2016</v>
      </c>
      <c r="G1519" s="204" t="s">
        <v>7</v>
      </c>
      <c r="H1519" s="204" t="s">
        <v>212</v>
      </c>
      <c r="I1519" s="206" t="s">
        <v>20</v>
      </c>
      <c r="J1519" s="207">
        <v>1465324</v>
      </c>
      <c r="K1519" s="210"/>
      <c r="L1519" s="207"/>
    </row>
    <row r="1520" spans="1:12" s="12" customFormat="1" ht="11.25" customHeight="1">
      <c r="A1520" s="204" t="s">
        <v>3060</v>
      </c>
      <c r="B1520" s="204" t="s">
        <v>3061</v>
      </c>
      <c r="C1520" s="204" t="s">
        <v>5</v>
      </c>
      <c r="D1520" s="204" t="s">
        <v>184</v>
      </c>
      <c r="E1520" s="204" t="s">
        <v>184</v>
      </c>
      <c r="F1520" s="205">
        <v>2016</v>
      </c>
      <c r="G1520" s="204" t="s">
        <v>18</v>
      </c>
      <c r="H1520" s="204" t="s">
        <v>19</v>
      </c>
      <c r="I1520" s="206" t="s">
        <v>20</v>
      </c>
      <c r="J1520" s="207">
        <v>1035039</v>
      </c>
      <c r="K1520" s="210"/>
      <c r="L1520" s="207"/>
    </row>
    <row r="1521" spans="1:12" s="12" customFormat="1" ht="11.25" customHeight="1">
      <c r="A1521" s="204" t="s">
        <v>2730</v>
      </c>
      <c r="B1521" s="204" t="s">
        <v>2731</v>
      </c>
      <c r="C1521" s="204" t="s">
        <v>5</v>
      </c>
      <c r="D1521" s="204" t="s">
        <v>184</v>
      </c>
      <c r="E1521" s="204" t="s">
        <v>184</v>
      </c>
      <c r="F1521" s="205">
        <v>2015</v>
      </c>
      <c r="G1521" s="204" t="s">
        <v>7</v>
      </c>
      <c r="H1521" s="204" t="s">
        <v>212</v>
      </c>
      <c r="I1521" s="206" t="s">
        <v>20</v>
      </c>
      <c r="J1521" s="207">
        <v>468634</v>
      </c>
      <c r="K1521" s="208">
        <v>479414</v>
      </c>
      <c r="L1521" s="207">
        <v>479337.245</v>
      </c>
    </row>
    <row r="1522" spans="1:12" s="12" customFormat="1" ht="11.25" customHeight="1">
      <c r="A1522" s="204" t="s">
        <v>3064</v>
      </c>
      <c r="B1522" s="204" t="s">
        <v>3065</v>
      </c>
      <c r="C1522" s="204" t="s">
        <v>5</v>
      </c>
      <c r="D1522" s="204" t="s">
        <v>184</v>
      </c>
      <c r="E1522" s="204" t="s">
        <v>2734</v>
      </c>
      <c r="F1522" s="205">
        <v>2016</v>
      </c>
      <c r="G1522" s="204" t="s">
        <v>18</v>
      </c>
      <c r="H1522" s="204" t="s">
        <v>19</v>
      </c>
      <c r="I1522" s="206" t="s">
        <v>20</v>
      </c>
      <c r="J1522" s="207">
        <v>84789</v>
      </c>
      <c r="K1522" s="208">
        <v>3</v>
      </c>
      <c r="L1522" s="207"/>
    </row>
    <row r="1523" spans="1:12" s="12" customFormat="1" ht="11.25" customHeight="1">
      <c r="A1523" s="204" t="s">
        <v>2739</v>
      </c>
      <c r="B1523" s="204" t="s">
        <v>2740</v>
      </c>
      <c r="C1523" s="204" t="s">
        <v>32</v>
      </c>
      <c r="D1523" s="204" t="s">
        <v>200</v>
      </c>
      <c r="E1523" s="204" t="s">
        <v>629</v>
      </c>
      <c r="F1523" s="205">
        <v>2015</v>
      </c>
      <c r="G1523" s="204" t="s">
        <v>30</v>
      </c>
      <c r="H1523" s="204" t="s">
        <v>225</v>
      </c>
      <c r="I1523" s="206" t="s">
        <v>20</v>
      </c>
      <c r="J1523" s="207">
        <v>9189175</v>
      </c>
      <c r="K1523" s="208">
        <v>158547</v>
      </c>
      <c r="L1523" s="207">
        <v>72738.659</v>
      </c>
    </row>
    <row r="1524" spans="1:12" s="12" customFormat="1" ht="11.25" customHeight="1">
      <c r="A1524" s="204" t="s">
        <v>3934</v>
      </c>
      <c r="B1524" s="204" t="s">
        <v>3935</v>
      </c>
      <c r="C1524" s="204" t="s">
        <v>38</v>
      </c>
      <c r="D1524" s="204" t="s">
        <v>73</v>
      </c>
      <c r="E1524" s="204" t="s">
        <v>761</v>
      </c>
      <c r="F1524" s="205">
        <v>2015</v>
      </c>
      <c r="G1524" s="204" t="s">
        <v>18</v>
      </c>
      <c r="H1524" s="204" t="s">
        <v>19</v>
      </c>
      <c r="I1524" s="206" t="s">
        <v>20</v>
      </c>
      <c r="J1524" s="207">
        <v>69095</v>
      </c>
      <c r="K1524" s="208">
        <v>2</v>
      </c>
      <c r="L1524" s="207"/>
    </row>
    <row r="1525" spans="1:12" s="12" customFormat="1" ht="11.25" customHeight="1">
      <c r="A1525" s="204" t="s">
        <v>3068</v>
      </c>
      <c r="B1525" s="204" t="s">
        <v>3069</v>
      </c>
      <c r="C1525" s="204" t="s">
        <v>5</v>
      </c>
      <c r="D1525" s="204" t="s">
        <v>606</v>
      </c>
      <c r="E1525" s="204" t="s">
        <v>606</v>
      </c>
      <c r="F1525" s="205">
        <v>2016</v>
      </c>
      <c r="G1525" s="204" t="s">
        <v>58</v>
      </c>
      <c r="H1525" s="204" t="s">
        <v>68</v>
      </c>
      <c r="I1525" s="206" t="s">
        <v>20</v>
      </c>
      <c r="J1525" s="207">
        <v>184863</v>
      </c>
      <c r="K1525" s="208">
        <v>1</v>
      </c>
      <c r="L1525" s="207"/>
    </row>
    <row r="1526" spans="1:12" s="12" customFormat="1">
      <c r="A1526" s="204" t="s">
        <v>2749</v>
      </c>
      <c r="B1526" s="204" t="s">
        <v>2750</v>
      </c>
      <c r="C1526" s="204" t="s">
        <v>5</v>
      </c>
      <c r="D1526" s="204" t="s">
        <v>125</v>
      </c>
      <c r="E1526" s="204" t="s">
        <v>1353</v>
      </c>
      <c r="F1526" s="205">
        <v>2016</v>
      </c>
      <c r="G1526" s="204" t="s">
        <v>30</v>
      </c>
      <c r="H1526" s="204" t="s">
        <v>34</v>
      </c>
      <c r="I1526" s="206" t="s">
        <v>20</v>
      </c>
      <c r="J1526" s="207">
        <v>51109</v>
      </c>
      <c r="K1526" s="208">
        <v>46508</v>
      </c>
      <c r="L1526" s="207">
        <v>46411.974999999999</v>
      </c>
    </row>
    <row r="1527" spans="1:12" s="12" customFormat="1" ht="11.25" customHeight="1">
      <c r="A1527" s="204" t="s">
        <v>2751</v>
      </c>
      <c r="B1527" s="204" t="s">
        <v>2752</v>
      </c>
      <c r="C1527" s="204" t="s">
        <v>23</v>
      </c>
      <c r="D1527" s="204"/>
      <c r="E1527" s="204"/>
      <c r="F1527" s="205">
        <v>2015</v>
      </c>
      <c r="G1527" s="204" t="s">
        <v>18</v>
      </c>
      <c r="H1527" s="204" t="s">
        <v>41</v>
      </c>
      <c r="I1527" s="206" t="s">
        <v>20</v>
      </c>
      <c r="J1527" s="207">
        <v>5000</v>
      </c>
      <c r="K1527" s="208">
        <v>3030</v>
      </c>
      <c r="L1527" s="207">
        <v>2487.357</v>
      </c>
    </row>
    <row r="1528" spans="1:12" s="12" customFormat="1" ht="11.25" customHeight="1">
      <c r="A1528" s="204" t="s">
        <v>2753</v>
      </c>
      <c r="B1528" s="204" t="s">
        <v>2754</v>
      </c>
      <c r="C1528" s="204" t="s">
        <v>5</v>
      </c>
      <c r="D1528" s="204" t="s">
        <v>257</v>
      </c>
      <c r="E1528" s="204" t="s">
        <v>257</v>
      </c>
      <c r="F1528" s="205">
        <v>2015</v>
      </c>
      <c r="G1528" s="204" t="s">
        <v>18</v>
      </c>
      <c r="H1528" s="204" t="s">
        <v>19</v>
      </c>
      <c r="I1528" s="206" t="s">
        <v>20</v>
      </c>
      <c r="J1528" s="207">
        <v>1000</v>
      </c>
      <c r="K1528" s="210"/>
      <c r="L1528" s="207"/>
    </row>
    <row r="1529" spans="1:12" s="12" customFormat="1" ht="11.25" customHeight="1">
      <c r="A1529" s="204" t="s">
        <v>2755</v>
      </c>
      <c r="B1529" s="204" t="s">
        <v>2756</v>
      </c>
      <c r="C1529" s="204" t="s">
        <v>5</v>
      </c>
      <c r="D1529" s="204" t="s">
        <v>257</v>
      </c>
      <c r="E1529" s="204" t="s">
        <v>257</v>
      </c>
      <c r="F1529" s="205">
        <v>2015</v>
      </c>
      <c r="G1529" s="204" t="s">
        <v>18</v>
      </c>
      <c r="H1529" s="204" t="s">
        <v>19</v>
      </c>
      <c r="I1529" s="206" t="s">
        <v>20</v>
      </c>
      <c r="J1529" s="207">
        <v>309662</v>
      </c>
      <c r="K1529" s="208">
        <v>215520</v>
      </c>
      <c r="L1529" s="207">
        <v>215520</v>
      </c>
    </row>
    <row r="1530" spans="1:12" s="12" customFormat="1">
      <c r="A1530" s="204" t="s">
        <v>9917</v>
      </c>
      <c r="B1530" s="204" t="s">
        <v>9918</v>
      </c>
      <c r="C1530" s="204" t="s">
        <v>78</v>
      </c>
      <c r="D1530" s="204" t="s">
        <v>79</v>
      </c>
      <c r="E1530" s="204" t="s">
        <v>10764</v>
      </c>
      <c r="F1530" s="205">
        <v>2016</v>
      </c>
      <c r="G1530" s="204" t="s">
        <v>18</v>
      </c>
      <c r="H1530" s="204" t="s">
        <v>41</v>
      </c>
      <c r="I1530" s="206" t="s">
        <v>20</v>
      </c>
      <c r="J1530" s="207">
        <v>160025</v>
      </c>
      <c r="K1530" s="208">
        <v>1</v>
      </c>
      <c r="L1530" s="207"/>
    </row>
    <row r="1531" spans="1:12" s="12" customFormat="1" ht="11.25" customHeight="1">
      <c r="A1531" s="204" t="s">
        <v>3951</v>
      </c>
      <c r="B1531" s="204" t="s">
        <v>3952</v>
      </c>
      <c r="C1531" s="204" t="s">
        <v>60</v>
      </c>
      <c r="D1531" s="204" t="s">
        <v>97</v>
      </c>
      <c r="E1531" s="204" t="s">
        <v>1135</v>
      </c>
      <c r="F1531" s="205">
        <v>2015</v>
      </c>
      <c r="G1531" s="204" t="s">
        <v>26</v>
      </c>
      <c r="H1531" s="204" t="s">
        <v>109</v>
      </c>
      <c r="I1531" s="206" t="s">
        <v>20</v>
      </c>
      <c r="J1531" s="207">
        <v>958900</v>
      </c>
      <c r="K1531" s="208">
        <v>791274</v>
      </c>
      <c r="L1531" s="207">
        <v>791273.89599999995</v>
      </c>
    </row>
    <row r="1532" spans="1:12" s="12" customFormat="1" ht="11.25" customHeight="1">
      <c r="A1532" s="204" t="s">
        <v>2759</v>
      </c>
      <c r="B1532" s="204" t="s">
        <v>2760</v>
      </c>
      <c r="C1532" s="204" t="s">
        <v>60</v>
      </c>
      <c r="D1532" s="204" t="s">
        <v>61</v>
      </c>
      <c r="E1532" s="204" t="s">
        <v>509</v>
      </c>
      <c r="F1532" s="205">
        <v>2016</v>
      </c>
      <c r="G1532" s="204" t="s">
        <v>18</v>
      </c>
      <c r="H1532" s="204" t="s">
        <v>19</v>
      </c>
      <c r="I1532" s="206" t="s">
        <v>20</v>
      </c>
      <c r="J1532" s="207">
        <v>2375</v>
      </c>
      <c r="K1532" s="208">
        <v>2375</v>
      </c>
      <c r="L1532" s="207">
        <v>2375</v>
      </c>
    </row>
    <row r="1533" spans="1:12" s="12" customFormat="1" ht="11.25" customHeight="1">
      <c r="A1533" s="204" t="s">
        <v>2761</v>
      </c>
      <c r="B1533" s="204" t="s">
        <v>2762</v>
      </c>
      <c r="C1533" s="204" t="s">
        <v>15</v>
      </c>
      <c r="D1533" s="204" t="s">
        <v>1004</v>
      </c>
      <c r="E1533" s="204" t="s">
        <v>1005</v>
      </c>
      <c r="F1533" s="205">
        <v>2016</v>
      </c>
      <c r="G1533" s="204" t="s">
        <v>30</v>
      </c>
      <c r="H1533" s="204" t="s">
        <v>225</v>
      </c>
      <c r="I1533" s="206" t="s">
        <v>20</v>
      </c>
      <c r="J1533" s="207">
        <v>716710</v>
      </c>
      <c r="K1533" s="208">
        <v>362268</v>
      </c>
      <c r="L1533" s="207">
        <v>362267.446</v>
      </c>
    </row>
    <row r="1534" spans="1:12" s="12" customFormat="1" ht="11.25" customHeight="1">
      <c r="A1534" s="204" t="s">
        <v>2765</v>
      </c>
      <c r="B1534" s="204" t="s">
        <v>2766</v>
      </c>
      <c r="C1534" s="204" t="s">
        <v>78</v>
      </c>
      <c r="D1534" s="204"/>
      <c r="E1534" s="204"/>
      <c r="F1534" s="205">
        <v>2016</v>
      </c>
      <c r="G1534" s="204" t="s">
        <v>30</v>
      </c>
      <c r="H1534" s="204" t="s">
        <v>353</v>
      </c>
      <c r="I1534" s="206" t="s">
        <v>20</v>
      </c>
      <c r="J1534" s="207">
        <v>1696862</v>
      </c>
      <c r="K1534" s="208">
        <v>1099019</v>
      </c>
      <c r="L1534" s="207">
        <v>1096459.0120000001</v>
      </c>
    </row>
    <row r="1535" spans="1:12" s="12" customFormat="1">
      <c r="A1535" s="204" t="s">
        <v>3072</v>
      </c>
      <c r="B1535" s="204" t="s">
        <v>3073</v>
      </c>
      <c r="C1535" s="204" t="s">
        <v>12</v>
      </c>
      <c r="D1535" s="204" t="s">
        <v>321</v>
      </c>
      <c r="E1535" s="204" t="s">
        <v>2035</v>
      </c>
      <c r="F1535" s="205">
        <v>2016</v>
      </c>
      <c r="G1535" s="204" t="s">
        <v>30</v>
      </c>
      <c r="H1535" s="204" t="s">
        <v>34</v>
      </c>
      <c r="I1535" s="206" t="s">
        <v>20</v>
      </c>
      <c r="J1535" s="207">
        <v>4249215</v>
      </c>
      <c r="K1535" s="208">
        <v>3404833</v>
      </c>
      <c r="L1535" s="207">
        <v>3404832.892</v>
      </c>
    </row>
    <row r="1536" spans="1:12" s="12" customFormat="1">
      <c r="A1536" s="204" t="s">
        <v>3953</v>
      </c>
      <c r="B1536" s="204" t="s">
        <v>3954</v>
      </c>
      <c r="C1536" s="204" t="s">
        <v>32</v>
      </c>
      <c r="D1536" s="204" t="s">
        <v>200</v>
      </c>
      <c r="E1536" s="204" t="s">
        <v>201</v>
      </c>
      <c r="F1536" s="205">
        <v>2015</v>
      </c>
      <c r="G1536" s="204" t="s">
        <v>7</v>
      </c>
      <c r="H1536" s="204" t="s">
        <v>212</v>
      </c>
      <c r="I1536" s="206" t="s">
        <v>20</v>
      </c>
      <c r="J1536" s="207">
        <v>3163316</v>
      </c>
      <c r="K1536" s="208">
        <v>2857962</v>
      </c>
      <c r="L1536" s="207">
        <v>2856393.8530000001</v>
      </c>
    </row>
    <row r="1537" spans="1:12" s="12" customFormat="1" ht="11.25" customHeight="1">
      <c r="A1537" s="204" t="s">
        <v>6720</v>
      </c>
      <c r="B1537" s="204" t="s">
        <v>6721</v>
      </c>
      <c r="C1537" s="204" t="s">
        <v>130</v>
      </c>
      <c r="D1537" s="204"/>
      <c r="E1537" s="204"/>
      <c r="F1537" s="205">
        <v>2015</v>
      </c>
      <c r="G1537" s="204" t="s">
        <v>7</v>
      </c>
      <c r="H1537" s="204" t="s">
        <v>8</v>
      </c>
      <c r="I1537" s="206" t="s">
        <v>20</v>
      </c>
      <c r="J1537" s="207">
        <v>71295</v>
      </c>
      <c r="K1537" s="208">
        <v>27110</v>
      </c>
      <c r="L1537" s="207">
        <v>64.847999999999999</v>
      </c>
    </row>
    <row r="1538" spans="1:12" s="12" customFormat="1" ht="11.25" customHeight="1">
      <c r="A1538" s="204" t="s">
        <v>2772</v>
      </c>
      <c r="B1538" s="204" t="s">
        <v>2773</v>
      </c>
      <c r="C1538" s="204" t="s">
        <v>145</v>
      </c>
      <c r="D1538" s="204"/>
      <c r="E1538" s="204"/>
      <c r="F1538" s="205">
        <v>2015</v>
      </c>
      <c r="G1538" s="204" t="s">
        <v>18</v>
      </c>
      <c r="H1538" s="204" t="s">
        <v>41</v>
      </c>
      <c r="I1538" s="206" t="s">
        <v>20</v>
      </c>
      <c r="J1538" s="207">
        <v>424000</v>
      </c>
      <c r="K1538" s="208">
        <v>423140</v>
      </c>
      <c r="L1538" s="207">
        <v>423130.38699999999</v>
      </c>
    </row>
    <row r="1539" spans="1:12" s="12" customFormat="1" ht="11.25" customHeight="1">
      <c r="A1539" s="204" t="s">
        <v>2774</v>
      </c>
      <c r="B1539" s="204" t="s">
        <v>2775</v>
      </c>
      <c r="C1539" s="204" t="s">
        <v>78</v>
      </c>
      <c r="D1539" s="204" t="s">
        <v>320</v>
      </c>
      <c r="E1539" s="204" t="s">
        <v>10895</v>
      </c>
      <c r="F1539" s="205">
        <v>2015</v>
      </c>
      <c r="G1539" s="204" t="s">
        <v>18</v>
      </c>
      <c r="H1539" s="204" t="s">
        <v>41</v>
      </c>
      <c r="I1539" s="206" t="s">
        <v>20</v>
      </c>
      <c r="J1539" s="207">
        <v>2245550</v>
      </c>
      <c r="K1539" s="208">
        <v>2244050</v>
      </c>
      <c r="L1539" s="207">
        <v>2243955.2119999998</v>
      </c>
    </row>
    <row r="1540" spans="1:12" s="12" customFormat="1" ht="11.25" customHeight="1">
      <c r="A1540" s="204" t="s">
        <v>2776</v>
      </c>
      <c r="B1540" s="204" t="s">
        <v>2777</v>
      </c>
      <c r="C1540" s="204" t="s">
        <v>102</v>
      </c>
      <c r="D1540" s="204" t="s">
        <v>304</v>
      </c>
      <c r="E1540" s="204" t="s">
        <v>2778</v>
      </c>
      <c r="F1540" s="205">
        <v>2015</v>
      </c>
      <c r="G1540" s="204" t="s">
        <v>18</v>
      </c>
      <c r="H1540" s="204" t="s">
        <v>41</v>
      </c>
      <c r="I1540" s="206" t="s">
        <v>20</v>
      </c>
      <c r="J1540" s="207">
        <v>150000</v>
      </c>
      <c r="K1540" s="208">
        <v>147570</v>
      </c>
      <c r="L1540" s="207">
        <v>146869.761</v>
      </c>
    </row>
    <row r="1541" spans="1:12" s="12" customFormat="1" ht="11.25" customHeight="1">
      <c r="A1541" s="204" t="s">
        <v>2779</v>
      </c>
      <c r="B1541" s="204" t="s">
        <v>2780</v>
      </c>
      <c r="C1541" s="204" t="s">
        <v>32</v>
      </c>
      <c r="D1541" s="204"/>
      <c r="E1541" s="204"/>
      <c r="F1541" s="205">
        <v>2015</v>
      </c>
      <c r="G1541" s="204" t="s">
        <v>18</v>
      </c>
      <c r="H1541" s="204" t="s">
        <v>41</v>
      </c>
      <c r="I1541" s="206" t="s">
        <v>20</v>
      </c>
      <c r="J1541" s="207">
        <v>5000</v>
      </c>
      <c r="K1541" s="208">
        <v>4380</v>
      </c>
      <c r="L1541" s="207">
        <v>4380</v>
      </c>
    </row>
    <row r="1542" spans="1:12" s="12" customFormat="1">
      <c r="A1542" s="204" t="s">
        <v>2781</v>
      </c>
      <c r="B1542" s="204" t="s">
        <v>2782</v>
      </c>
      <c r="C1542" s="204" t="s">
        <v>130</v>
      </c>
      <c r="D1542" s="204" t="s">
        <v>150</v>
      </c>
      <c r="E1542" s="204" t="s">
        <v>181</v>
      </c>
      <c r="F1542" s="205">
        <v>2016</v>
      </c>
      <c r="G1542" s="204" t="s">
        <v>26</v>
      </c>
      <c r="H1542" s="204" t="s">
        <v>109</v>
      </c>
      <c r="I1542" s="206" t="s">
        <v>20</v>
      </c>
      <c r="J1542" s="207">
        <v>96263</v>
      </c>
      <c r="K1542" s="210"/>
      <c r="L1542" s="207"/>
    </row>
    <row r="1543" spans="1:12" s="12" customFormat="1" ht="11.25" customHeight="1">
      <c r="A1543" s="204" t="s">
        <v>2783</v>
      </c>
      <c r="B1543" s="204" t="s">
        <v>2784</v>
      </c>
      <c r="C1543" s="204" t="s">
        <v>78</v>
      </c>
      <c r="D1543" s="204"/>
      <c r="E1543" s="204"/>
      <c r="F1543" s="205">
        <v>2015</v>
      </c>
      <c r="G1543" s="204" t="s">
        <v>18</v>
      </c>
      <c r="H1543" s="204" t="s">
        <v>41</v>
      </c>
      <c r="I1543" s="206" t="s">
        <v>20</v>
      </c>
      <c r="J1543" s="207">
        <v>327392</v>
      </c>
      <c r="K1543" s="208">
        <v>170</v>
      </c>
      <c r="L1543" s="207"/>
    </row>
    <row r="1544" spans="1:12" s="12" customFormat="1" ht="11.25" customHeight="1">
      <c r="A1544" s="204" t="s">
        <v>3077</v>
      </c>
      <c r="B1544" s="204" t="s">
        <v>3078</v>
      </c>
      <c r="C1544" s="204" t="s">
        <v>38</v>
      </c>
      <c r="D1544" s="204"/>
      <c r="E1544" s="204"/>
      <c r="F1544" s="205">
        <v>2015</v>
      </c>
      <c r="G1544" s="204" t="s">
        <v>280</v>
      </c>
      <c r="H1544" s="204" t="s">
        <v>486</v>
      </c>
      <c r="I1544" s="206" t="s">
        <v>20</v>
      </c>
      <c r="J1544" s="207">
        <v>2719702</v>
      </c>
      <c r="K1544" s="208">
        <v>502</v>
      </c>
      <c r="L1544" s="207"/>
    </row>
    <row r="1545" spans="1:12" s="12" customFormat="1" ht="11.25" customHeight="1">
      <c r="A1545" s="204" t="s">
        <v>3955</v>
      </c>
      <c r="B1545" s="204" t="s">
        <v>3956</v>
      </c>
      <c r="C1545" s="204" t="s">
        <v>38</v>
      </c>
      <c r="D1545" s="204" t="s">
        <v>39</v>
      </c>
      <c r="E1545" s="204" t="s">
        <v>604</v>
      </c>
      <c r="F1545" s="205">
        <v>2015</v>
      </c>
      <c r="G1545" s="204" t="s">
        <v>18</v>
      </c>
      <c r="H1545" s="204" t="s">
        <v>19</v>
      </c>
      <c r="I1545" s="206" t="s">
        <v>20</v>
      </c>
      <c r="J1545" s="207">
        <v>432775</v>
      </c>
      <c r="K1545" s="208">
        <v>1</v>
      </c>
      <c r="L1545" s="207"/>
    </row>
    <row r="1546" spans="1:12" s="12" customFormat="1" ht="11.25" customHeight="1">
      <c r="A1546" s="204" t="s">
        <v>3083</v>
      </c>
      <c r="B1546" s="204" t="s">
        <v>3084</v>
      </c>
      <c r="C1546" s="204" t="s">
        <v>127</v>
      </c>
      <c r="D1546" s="204" t="s">
        <v>128</v>
      </c>
      <c r="E1546" s="204" t="s">
        <v>128</v>
      </c>
      <c r="F1546" s="205">
        <v>2016</v>
      </c>
      <c r="G1546" s="204" t="s">
        <v>48</v>
      </c>
      <c r="H1546" s="204" t="s">
        <v>49</v>
      </c>
      <c r="I1546" s="206" t="s">
        <v>20</v>
      </c>
      <c r="J1546" s="207">
        <v>24390</v>
      </c>
      <c r="K1546" s="208">
        <v>13118</v>
      </c>
      <c r="L1546" s="207"/>
    </row>
    <row r="1547" spans="1:12" s="12" customFormat="1" ht="11.25" customHeight="1">
      <c r="A1547" s="204" t="s">
        <v>3097</v>
      </c>
      <c r="B1547" s="204" t="s">
        <v>3098</v>
      </c>
      <c r="C1547" s="204" t="s">
        <v>15</v>
      </c>
      <c r="D1547" s="204" t="s">
        <v>1004</v>
      </c>
      <c r="E1547" s="204" t="s">
        <v>1005</v>
      </c>
      <c r="F1547" s="205">
        <v>2016</v>
      </c>
      <c r="G1547" s="204" t="s">
        <v>185</v>
      </c>
      <c r="H1547" s="204" t="s">
        <v>2266</v>
      </c>
      <c r="I1547" s="206" t="s">
        <v>20</v>
      </c>
      <c r="J1547" s="207">
        <v>27452</v>
      </c>
      <c r="K1547" s="208">
        <v>7362</v>
      </c>
      <c r="L1547" s="207">
        <v>7361</v>
      </c>
    </row>
    <row r="1548" spans="1:12" s="12" customFormat="1" ht="11.25" customHeight="1">
      <c r="A1548" s="204" t="s">
        <v>572</v>
      </c>
      <c r="B1548" s="204" t="s">
        <v>573</v>
      </c>
      <c r="C1548" s="204" t="s">
        <v>130</v>
      </c>
      <c r="D1548" s="204" t="s">
        <v>150</v>
      </c>
      <c r="E1548" s="204" t="s">
        <v>215</v>
      </c>
      <c r="F1548" s="205">
        <v>2016</v>
      </c>
      <c r="G1548" s="204" t="s">
        <v>30</v>
      </c>
      <c r="H1548" s="204" t="s">
        <v>166</v>
      </c>
      <c r="I1548" s="206" t="s">
        <v>20</v>
      </c>
      <c r="J1548" s="207">
        <v>512082</v>
      </c>
      <c r="K1548" s="210"/>
      <c r="L1548" s="207"/>
    </row>
    <row r="1549" spans="1:12" s="12" customFormat="1" ht="11.25" customHeight="1">
      <c r="A1549" s="204" t="s">
        <v>2793</v>
      </c>
      <c r="B1549" s="204" t="s">
        <v>2794</v>
      </c>
      <c r="C1549" s="204" t="s">
        <v>130</v>
      </c>
      <c r="D1549" s="204" t="s">
        <v>150</v>
      </c>
      <c r="E1549" s="204" t="s">
        <v>154</v>
      </c>
      <c r="F1549" s="205">
        <v>2016</v>
      </c>
      <c r="G1549" s="204" t="s">
        <v>48</v>
      </c>
      <c r="H1549" s="204" t="s">
        <v>63</v>
      </c>
      <c r="I1549" s="206" t="s">
        <v>20</v>
      </c>
      <c r="J1549" s="207">
        <v>45386</v>
      </c>
      <c r="K1549" s="208">
        <v>31086</v>
      </c>
      <c r="L1549" s="207">
        <v>31085.949000000001</v>
      </c>
    </row>
    <row r="1550" spans="1:12" s="12" customFormat="1">
      <c r="A1550" s="204" t="s">
        <v>3099</v>
      </c>
      <c r="B1550" s="204" t="s">
        <v>3100</v>
      </c>
      <c r="C1550" s="204" t="s">
        <v>5</v>
      </c>
      <c r="D1550" s="204" t="s">
        <v>125</v>
      </c>
      <c r="E1550" s="204" t="s">
        <v>125</v>
      </c>
      <c r="F1550" s="205">
        <v>2016</v>
      </c>
      <c r="G1550" s="204" t="s">
        <v>18</v>
      </c>
      <c r="H1550" s="204" t="s">
        <v>41</v>
      </c>
      <c r="I1550" s="206" t="s">
        <v>20</v>
      </c>
      <c r="J1550" s="207">
        <v>41199</v>
      </c>
      <c r="K1550" s="208">
        <v>1</v>
      </c>
      <c r="L1550" s="207"/>
    </row>
    <row r="1551" spans="1:12" s="12" customFormat="1">
      <c r="A1551" s="204" t="s">
        <v>3102</v>
      </c>
      <c r="B1551" s="204" t="s">
        <v>3103</v>
      </c>
      <c r="C1551" s="204" t="s">
        <v>130</v>
      </c>
      <c r="D1551" s="204" t="s">
        <v>134</v>
      </c>
      <c r="E1551" s="204" t="s">
        <v>144</v>
      </c>
      <c r="F1551" s="205">
        <v>2016</v>
      </c>
      <c r="G1551" s="204" t="s">
        <v>18</v>
      </c>
      <c r="H1551" s="204" t="s">
        <v>19</v>
      </c>
      <c r="I1551" s="206" t="s">
        <v>20</v>
      </c>
      <c r="J1551" s="207">
        <v>137802</v>
      </c>
      <c r="K1551" s="208">
        <v>135625</v>
      </c>
      <c r="L1551" s="207">
        <v>135625</v>
      </c>
    </row>
    <row r="1552" spans="1:12" s="12" customFormat="1" ht="11.25" customHeight="1">
      <c r="A1552" s="204" t="s">
        <v>578</v>
      </c>
      <c r="B1552" s="204" t="s">
        <v>579</v>
      </c>
      <c r="C1552" s="204" t="s">
        <v>130</v>
      </c>
      <c r="D1552" s="204" t="s">
        <v>150</v>
      </c>
      <c r="E1552" s="204" t="s">
        <v>167</v>
      </c>
      <c r="F1552" s="205">
        <v>2016</v>
      </c>
      <c r="G1552" s="204" t="s">
        <v>155</v>
      </c>
      <c r="H1552" s="204" t="s">
        <v>155</v>
      </c>
      <c r="I1552" s="206" t="s">
        <v>20</v>
      </c>
      <c r="J1552" s="207">
        <v>1559998</v>
      </c>
      <c r="K1552" s="208">
        <v>1500502</v>
      </c>
      <c r="L1552" s="207">
        <v>1500498.7649999999</v>
      </c>
    </row>
    <row r="1553" spans="1:12" s="12" customFormat="1" ht="11.25" customHeight="1">
      <c r="A1553" s="204" t="s">
        <v>3959</v>
      </c>
      <c r="B1553" s="204" t="s">
        <v>3960</v>
      </c>
      <c r="C1553" s="204" t="s">
        <v>195</v>
      </c>
      <c r="D1553" s="204" t="s">
        <v>196</v>
      </c>
      <c r="E1553" s="204" t="s">
        <v>3468</v>
      </c>
      <c r="F1553" s="205">
        <v>2016</v>
      </c>
      <c r="G1553" s="204" t="s">
        <v>26</v>
      </c>
      <c r="H1553" s="204" t="s">
        <v>168</v>
      </c>
      <c r="I1553" s="206" t="s">
        <v>20</v>
      </c>
      <c r="J1553" s="207">
        <v>249488</v>
      </c>
      <c r="K1553" s="207">
        <v>8287430</v>
      </c>
      <c r="L1553" s="207">
        <v>223599</v>
      </c>
    </row>
    <row r="1554" spans="1:12" s="12" customFormat="1" ht="11.25" customHeight="1">
      <c r="A1554" s="204" t="s">
        <v>580</v>
      </c>
      <c r="B1554" s="204" t="s">
        <v>581</v>
      </c>
      <c r="C1554" s="204" t="s">
        <v>130</v>
      </c>
      <c r="D1554" s="204" t="s">
        <v>150</v>
      </c>
      <c r="E1554" s="204" t="s">
        <v>291</v>
      </c>
      <c r="F1554" s="205">
        <v>2016</v>
      </c>
      <c r="G1554" s="204" t="s">
        <v>58</v>
      </c>
      <c r="H1554" s="204" t="s">
        <v>68</v>
      </c>
      <c r="I1554" s="206" t="s">
        <v>20</v>
      </c>
      <c r="J1554" s="207">
        <v>16294</v>
      </c>
      <c r="K1554" s="210"/>
      <c r="L1554" s="207"/>
    </row>
    <row r="1555" spans="1:12" s="12" customFormat="1">
      <c r="A1555" s="204" t="s">
        <v>3979</v>
      </c>
      <c r="B1555" s="204" t="s">
        <v>3980</v>
      </c>
      <c r="C1555" s="204" t="s">
        <v>15</v>
      </c>
      <c r="D1555" s="204" t="s">
        <v>778</v>
      </c>
      <c r="E1555" s="204" t="s">
        <v>2881</v>
      </c>
      <c r="F1555" s="205">
        <v>2016</v>
      </c>
      <c r="G1555" s="204" t="s">
        <v>646</v>
      </c>
      <c r="H1555" s="204" t="s">
        <v>685</v>
      </c>
      <c r="I1555" s="206" t="s">
        <v>35</v>
      </c>
      <c r="J1555" s="207">
        <v>1159659</v>
      </c>
      <c r="K1555" s="210"/>
      <c r="L1555" s="207"/>
    </row>
    <row r="1556" spans="1:12" s="12" customFormat="1" ht="11.25" customHeight="1">
      <c r="A1556" s="204" t="s">
        <v>3983</v>
      </c>
      <c r="B1556" s="204" t="s">
        <v>3984</v>
      </c>
      <c r="C1556" s="204" t="s">
        <v>195</v>
      </c>
      <c r="D1556" s="204" t="s">
        <v>196</v>
      </c>
      <c r="E1556" s="204" t="s">
        <v>669</v>
      </c>
      <c r="F1556" s="205">
        <v>2016</v>
      </c>
      <c r="G1556" s="204" t="s">
        <v>26</v>
      </c>
      <c r="H1556" s="204" t="s">
        <v>1159</v>
      </c>
      <c r="I1556" s="206" t="s">
        <v>20</v>
      </c>
      <c r="J1556" s="207">
        <v>22827</v>
      </c>
      <c r="K1556" s="210"/>
      <c r="L1556" s="207"/>
    </row>
    <row r="1557" spans="1:12" s="12" customFormat="1" ht="11.25" customHeight="1">
      <c r="A1557" s="204" t="s">
        <v>3112</v>
      </c>
      <c r="B1557" s="204" t="s">
        <v>3113</v>
      </c>
      <c r="C1557" s="204" t="s">
        <v>38</v>
      </c>
      <c r="D1557" s="204" t="s">
        <v>66</v>
      </c>
      <c r="E1557" s="204" t="s">
        <v>66</v>
      </c>
      <c r="F1557" s="205">
        <v>2015</v>
      </c>
      <c r="G1557" s="204" t="s">
        <v>30</v>
      </c>
      <c r="H1557" s="204" t="s">
        <v>225</v>
      </c>
      <c r="I1557" s="206" t="s">
        <v>20</v>
      </c>
      <c r="J1557" s="207">
        <v>151231</v>
      </c>
      <c r="K1557" s="208">
        <v>2</v>
      </c>
      <c r="L1557" s="207"/>
    </row>
    <row r="1558" spans="1:12" s="12" customFormat="1" ht="11.25" customHeight="1">
      <c r="A1558" s="204" t="s">
        <v>7547</v>
      </c>
      <c r="B1558" s="204" t="s">
        <v>7548</v>
      </c>
      <c r="C1558" s="204" t="s">
        <v>60</v>
      </c>
      <c r="D1558" s="204" t="s">
        <v>97</v>
      </c>
      <c r="E1558" s="204" t="s">
        <v>1148</v>
      </c>
      <c r="F1558" s="205">
        <v>2016</v>
      </c>
      <c r="G1558" s="204" t="s">
        <v>26</v>
      </c>
      <c r="H1558" s="204" t="s">
        <v>380</v>
      </c>
      <c r="I1558" s="206" t="s">
        <v>35</v>
      </c>
      <c r="J1558" s="207">
        <v>105229</v>
      </c>
      <c r="K1558" s="210"/>
      <c r="L1558" s="207"/>
    </row>
    <row r="1559" spans="1:12" s="12" customFormat="1" ht="11.25" customHeight="1">
      <c r="A1559" s="204" t="s">
        <v>3114</v>
      </c>
      <c r="B1559" s="204" t="s">
        <v>3115</v>
      </c>
      <c r="C1559" s="204" t="s">
        <v>78</v>
      </c>
      <c r="D1559" s="204"/>
      <c r="E1559" s="204"/>
      <c r="F1559" s="205">
        <v>2016</v>
      </c>
      <c r="G1559" s="204" t="s">
        <v>7</v>
      </c>
      <c r="H1559" s="204" t="s">
        <v>95</v>
      </c>
      <c r="I1559" s="206" t="s">
        <v>20</v>
      </c>
      <c r="J1559" s="207">
        <v>503683</v>
      </c>
      <c r="K1559" s="208">
        <v>4711</v>
      </c>
      <c r="L1559" s="207">
        <v>4710</v>
      </c>
    </row>
    <row r="1560" spans="1:12" s="12" customFormat="1" ht="11.25" customHeight="1">
      <c r="A1560" s="204" t="s">
        <v>3118</v>
      </c>
      <c r="B1560" s="204" t="s">
        <v>3119</v>
      </c>
      <c r="C1560" s="204" t="s">
        <v>5</v>
      </c>
      <c r="D1560" s="204" t="s">
        <v>257</v>
      </c>
      <c r="E1560" s="204" t="s">
        <v>739</v>
      </c>
      <c r="F1560" s="205">
        <v>2016</v>
      </c>
      <c r="G1560" s="204" t="s">
        <v>18</v>
      </c>
      <c r="H1560" s="204" t="s">
        <v>19</v>
      </c>
      <c r="I1560" s="206" t="s">
        <v>20</v>
      </c>
      <c r="J1560" s="207">
        <v>214231</v>
      </c>
      <c r="K1560" s="208">
        <v>135168</v>
      </c>
      <c r="L1560" s="207">
        <v>134680.024</v>
      </c>
    </row>
    <row r="1561" spans="1:12" s="12" customFormat="1">
      <c r="A1561" s="204" t="s">
        <v>2817</v>
      </c>
      <c r="B1561" s="204" t="s">
        <v>2818</v>
      </c>
      <c r="C1561" s="204" t="s">
        <v>127</v>
      </c>
      <c r="D1561" s="204" t="s">
        <v>138</v>
      </c>
      <c r="E1561" s="204" t="s">
        <v>1656</v>
      </c>
      <c r="F1561" s="205">
        <v>2016</v>
      </c>
      <c r="G1561" s="204" t="s">
        <v>120</v>
      </c>
      <c r="H1561" s="204" t="s">
        <v>121</v>
      </c>
      <c r="I1561" s="206" t="s">
        <v>20</v>
      </c>
      <c r="J1561" s="207">
        <v>571619</v>
      </c>
      <c r="K1561" s="208">
        <v>647564</v>
      </c>
      <c r="L1561" s="207">
        <v>571620</v>
      </c>
    </row>
    <row r="1562" spans="1:12" s="12" customFormat="1" ht="11.25" customHeight="1">
      <c r="A1562" s="204" t="s">
        <v>2819</v>
      </c>
      <c r="B1562" s="204" t="s">
        <v>2820</v>
      </c>
      <c r="C1562" s="204" t="s">
        <v>127</v>
      </c>
      <c r="D1562" s="204" t="s">
        <v>138</v>
      </c>
      <c r="E1562" s="204" t="s">
        <v>596</v>
      </c>
      <c r="F1562" s="205">
        <v>2016</v>
      </c>
      <c r="G1562" s="204" t="s">
        <v>120</v>
      </c>
      <c r="H1562" s="204" t="s">
        <v>121</v>
      </c>
      <c r="I1562" s="206" t="s">
        <v>20</v>
      </c>
      <c r="J1562" s="207">
        <v>90163</v>
      </c>
      <c r="K1562" s="208">
        <v>58468</v>
      </c>
      <c r="L1562" s="207">
        <v>58474</v>
      </c>
    </row>
    <row r="1563" spans="1:12" s="12" customFormat="1" ht="11.25" customHeight="1">
      <c r="A1563" s="204" t="s">
        <v>4021</v>
      </c>
      <c r="B1563" s="204" t="s">
        <v>4022</v>
      </c>
      <c r="C1563" s="204" t="s">
        <v>145</v>
      </c>
      <c r="D1563" s="204" t="s">
        <v>146</v>
      </c>
      <c r="E1563" s="204" t="s">
        <v>147</v>
      </c>
      <c r="F1563" s="205">
        <v>2016</v>
      </c>
      <c r="G1563" s="204" t="s">
        <v>30</v>
      </c>
      <c r="H1563" s="204" t="s">
        <v>225</v>
      </c>
      <c r="I1563" s="206" t="s">
        <v>20</v>
      </c>
      <c r="J1563" s="207">
        <v>43217</v>
      </c>
      <c r="K1563" s="208">
        <v>23897</v>
      </c>
      <c r="L1563" s="207">
        <v>10318</v>
      </c>
    </row>
    <row r="1564" spans="1:12" s="12" customFormat="1" ht="11.25" customHeight="1">
      <c r="A1564" s="204" t="s">
        <v>2824</v>
      </c>
      <c r="B1564" s="204" t="s">
        <v>2825</v>
      </c>
      <c r="C1564" s="204" t="s">
        <v>15</v>
      </c>
      <c r="D1564" s="204" t="s">
        <v>16</v>
      </c>
      <c r="E1564" s="204" t="s">
        <v>16</v>
      </c>
      <c r="F1564" s="205">
        <v>2016</v>
      </c>
      <c r="G1564" s="204" t="s">
        <v>30</v>
      </c>
      <c r="H1564" s="204" t="s">
        <v>225</v>
      </c>
      <c r="I1564" s="206" t="s">
        <v>20</v>
      </c>
      <c r="J1564" s="207">
        <v>201435</v>
      </c>
      <c r="K1564" s="208">
        <v>198040</v>
      </c>
      <c r="L1564" s="207">
        <v>198038.19699999999</v>
      </c>
    </row>
    <row r="1565" spans="1:12" s="12" customFormat="1">
      <c r="A1565" s="204" t="s">
        <v>4025</v>
      </c>
      <c r="B1565" s="204" t="s">
        <v>4026</v>
      </c>
      <c r="C1565" s="204" t="s">
        <v>38</v>
      </c>
      <c r="D1565" s="204" t="s">
        <v>176</v>
      </c>
      <c r="E1565" s="204" t="s">
        <v>189</v>
      </c>
      <c r="F1565" s="205">
        <v>2016</v>
      </c>
      <c r="G1565" s="204" t="s">
        <v>18</v>
      </c>
      <c r="H1565" s="204" t="s">
        <v>19</v>
      </c>
      <c r="I1565" s="206" t="s">
        <v>20</v>
      </c>
      <c r="J1565" s="207">
        <v>71701</v>
      </c>
      <c r="K1565" s="208">
        <v>54903</v>
      </c>
      <c r="L1565" s="207"/>
    </row>
    <row r="1566" spans="1:12" s="12" customFormat="1">
      <c r="A1566" s="204" t="s">
        <v>2829</v>
      </c>
      <c r="B1566" s="204" t="s">
        <v>2830</v>
      </c>
      <c r="C1566" s="204" t="s">
        <v>5</v>
      </c>
      <c r="D1566" s="204" t="s">
        <v>257</v>
      </c>
      <c r="E1566" s="204" t="s">
        <v>739</v>
      </c>
      <c r="F1566" s="205">
        <v>2016</v>
      </c>
      <c r="G1566" s="204" t="s">
        <v>120</v>
      </c>
      <c r="H1566" s="204" t="s">
        <v>1667</v>
      </c>
      <c r="I1566" s="206" t="s">
        <v>20</v>
      </c>
      <c r="J1566" s="207">
        <v>7000</v>
      </c>
      <c r="K1566" s="208">
        <v>6514</v>
      </c>
      <c r="L1566" s="207">
        <v>4122.1270000000004</v>
      </c>
    </row>
    <row r="1567" spans="1:12" s="12" customFormat="1" ht="11.25" customHeight="1">
      <c r="A1567" s="204" t="s">
        <v>2831</v>
      </c>
      <c r="B1567" s="204" t="s">
        <v>2832</v>
      </c>
      <c r="C1567" s="204" t="s">
        <v>12</v>
      </c>
      <c r="D1567" s="204" t="s">
        <v>321</v>
      </c>
      <c r="E1567" s="204" t="s">
        <v>322</v>
      </c>
      <c r="F1567" s="205">
        <v>2016</v>
      </c>
      <c r="G1567" s="204" t="s">
        <v>48</v>
      </c>
      <c r="H1567" s="204" t="s">
        <v>63</v>
      </c>
      <c r="I1567" s="206" t="s">
        <v>20</v>
      </c>
      <c r="J1567" s="207">
        <v>613238</v>
      </c>
      <c r="K1567" s="208">
        <v>596056</v>
      </c>
      <c r="L1567" s="207">
        <v>594225</v>
      </c>
    </row>
    <row r="1568" spans="1:12" s="12" customFormat="1" ht="11.25" customHeight="1">
      <c r="A1568" s="204" t="s">
        <v>2835</v>
      </c>
      <c r="B1568" s="204" t="s">
        <v>11048</v>
      </c>
      <c r="C1568" s="204" t="s">
        <v>130</v>
      </c>
      <c r="D1568" s="204" t="s">
        <v>204</v>
      </c>
      <c r="E1568" s="204" t="s">
        <v>205</v>
      </c>
      <c r="F1568" s="205">
        <v>2016</v>
      </c>
      <c r="G1568" s="204" t="s">
        <v>48</v>
      </c>
      <c r="H1568" s="204" t="s">
        <v>85</v>
      </c>
      <c r="I1568" s="206" t="s">
        <v>20</v>
      </c>
      <c r="J1568" s="207">
        <v>4286</v>
      </c>
      <c r="K1568" s="210"/>
      <c r="L1568" s="207"/>
    </row>
    <row r="1569" spans="1:12" s="12" customFormat="1" ht="11.25" customHeight="1">
      <c r="A1569" s="204" t="s">
        <v>2836</v>
      </c>
      <c r="B1569" s="204" t="s">
        <v>2837</v>
      </c>
      <c r="C1569" s="204" t="s">
        <v>12</v>
      </c>
      <c r="D1569" s="204"/>
      <c r="E1569" s="204"/>
      <c r="F1569" s="205">
        <v>2016</v>
      </c>
      <c r="G1569" s="204" t="s">
        <v>18</v>
      </c>
      <c r="H1569" s="204" t="s">
        <v>41</v>
      </c>
      <c r="I1569" s="206" t="s">
        <v>20</v>
      </c>
      <c r="J1569" s="207">
        <v>8000</v>
      </c>
      <c r="K1569" s="208">
        <v>7600</v>
      </c>
      <c r="L1569" s="207">
        <v>7565.6890000000003</v>
      </c>
    </row>
    <row r="1570" spans="1:12" s="12" customFormat="1">
      <c r="A1570" s="204" t="s">
        <v>11049</v>
      </c>
      <c r="B1570" s="204" t="s">
        <v>11050</v>
      </c>
      <c r="C1570" s="204" t="s">
        <v>127</v>
      </c>
      <c r="D1570" s="204" t="s">
        <v>177</v>
      </c>
      <c r="E1570" s="204" t="s">
        <v>178</v>
      </c>
      <c r="F1570" s="205">
        <v>2016</v>
      </c>
      <c r="G1570" s="204" t="s">
        <v>7</v>
      </c>
      <c r="H1570" s="204" t="s">
        <v>212</v>
      </c>
      <c r="I1570" s="206" t="s">
        <v>35</v>
      </c>
      <c r="J1570" s="207">
        <v>612910</v>
      </c>
      <c r="K1570" s="210"/>
      <c r="L1570" s="207"/>
    </row>
    <row r="1571" spans="1:12" s="12" customFormat="1">
      <c r="A1571" s="204" t="s">
        <v>7549</v>
      </c>
      <c r="B1571" s="204" t="s">
        <v>7550</v>
      </c>
      <c r="C1571" s="204" t="s">
        <v>195</v>
      </c>
      <c r="D1571" s="204" t="s">
        <v>196</v>
      </c>
      <c r="E1571" s="204" t="s">
        <v>850</v>
      </c>
      <c r="F1571" s="205">
        <v>2016</v>
      </c>
      <c r="G1571" s="204" t="s">
        <v>18</v>
      </c>
      <c r="H1571" s="204" t="s">
        <v>19</v>
      </c>
      <c r="I1571" s="206" t="s">
        <v>20</v>
      </c>
      <c r="J1571" s="207">
        <v>17</v>
      </c>
      <c r="K1571" s="210"/>
      <c r="L1571" s="207"/>
    </row>
    <row r="1572" spans="1:12" s="12" customFormat="1">
      <c r="A1572" s="204" t="s">
        <v>2838</v>
      </c>
      <c r="B1572" s="204" t="s">
        <v>2839</v>
      </c>
      <c r="C1572" s="204" t="s">
        <v>102</v>
      </c>
      <c r="D1572" s="204" t="s">
        <v>103</v>
      </c>
      <c r="E1572" s="204" t="s">
        <v>1185</v>
      </c>
      <c r="F1572" s="205">
        <v>2016</v>
      </c>
      <c r="G1572" s="204" t="s">
        <v>18</v>
      </c>
      <c r="H1572" s="204" t="s">
        <v>41</v>
      </c>
      <c r="I1572" s="206" t="s">
        <v>20</v>
      </c>
      <c r="J1572" s="207">
        <v>3500</v>
      </c>
      <c r="K1572" s="208">
        <v>3310</v>
      </c>
      <c r="L1572" s="207">
        <v>3307.998</v>
      </c>
    </row>
    <row r="1573" spans="1:12" s="12" customFormat="1">
      <c r="A1573" s="204" t="s">
        <v>2842</v>
      </c>
      <c r="B1573" s="204" t="s">
        <v>2843</v>
      </c>
      <c r="C1573" s="204" t="s">
        <v>102</v>
      </c>
      <c r="D1573" s="204" t="s">
        <v>103</v>
      </c>
      <c r="E1573" s="204" t="s">
        <v>104</v>
      </c>
      <c r="F1573" s="205">
        <v>2016</v>
      </c>
      <c r="G1573" s="204" t="s">
        <v>7</v>
      </c>
      <c r="H1573" s="204" t="s">
        <v>95</v>
      </c>
      <c r="I1573" s="206" t="s">
        <v>20</v>
      </c>
      <c r="J1573" s="207">
        <v>4983</v>
      </c>
      <c r="K1573" s="210"/>
      <c r="L1573" s="207"/>
    </row>
    <row r="1574" spans="1:12" s="12" customFormat="1" ht="11.25" customHeight="1">
      <c r="A1574" s="204" t="s">
        <v>3135</v>
      </c>
      <c r="B1574" s="204" t="s">
        <v>3136</v>
      </c>
      <c r="C1574" s="204" t="s">
        <v>5</v>
      </c>
      <c r="D1574" s="204" t="s">
        <v>257</v>
      </c>
      <c r="E1574" s="204" t="s">
        <v>739</v>
      </c>
      <c r="F1574" s="205">
        <v>2016</v>
      </c>
      <c r="G1574" s="204" t="s">
        <v>120</v>
      </c>
      <c r="H1574" s="204" t="s">
        <v>121</v>
      </c>
      <c r="I1574" s="206" t="s">
        <v>20</v>
      </c>
      <c r="J1574" s="207">
        <v>63358</v>
      </c>
      <c r="K1574" s="208">
        <v>60530</v>
      </c>
      <c r="L1574" s="207">
        <v>60530.400000000001</v>
      </c>
    </row>
    <row r="1575" spans="1:12" s="12" customFormat="1" ht="11.25" customHeight="1">
      <c r="A1575" s="204" t="s">
        <v>3137</v>
      </c>
      <c r="B1575" s="204" t="s">
        <v>3138</v>
      </c>
      <c r="C1575" s="204" t="s">
        <v>145</v>
      </c>
      <c r="D1575" s="204" t="s">
        <v>415</v>
      </c>
      <c r="E1575" s="204" t="s">
        <v>416</v>
      </c>
      <c r="F1575" s="205">
        <v>2016</v>
      </c>
      <c r="G1575" s="204" t="s">
        <v>7</v>
      </c>
      <c r="H1575" s="204" t="s">
        <v>14</v>
      </c>
      <c r="I1575" s="206" t="s">
        <v>20</v>
      </c>
      <c r="J1575" s="207">
        <v>398547</v>
      </c>
      <c r="K1575" s="210"/>
      <c r="L1575" s="207"/>
    </row>
    <row r="1576" spans="1:12" s="12" customFormat="1">
      <c r="A1576" s="204" t="s">
        <v>4029</v>
      </c>
      <c r="B1576" s="204" t="s">
        <v>4030</v>
      </c>
      <c r="C1576" s="204" t="s">
        <v>38</v>
      </c>
      <c r="D1576" s="204" t="s">
        <v>66</v>
      </c>
      <c r="E1576" s="204" t="s">
        <v>1787</v>
      </c>
      <c r="F1576" s="205">
        <v>2015</v>
      </c>
      <c r="G1576" s="204" t="s">
        <v>7</v>
      </c>
      <c r="H1576" s="204" t="s">
        <v>212</v>
      </c>
      <c r="I1576" s="206" t="s">
        <v>20</v>
      </c>
      <c r="J1576" s="207">
        <v>687618</v>
      </c>
      <c r="K1576" s="208">
        <v>101420</v>
      </c>
      <c r="L1576" s="207"/>
    </row>
    <row r="1577" spans="1:12" s="12" customFormat="1" ht="11.25" customHeight="1">
      <c r="A1577" s="204" t="s">
        <v>2848</v>
      </c>
      <c r="B1577" s="204" t="s">
        <v>2849</v>
      </c>
      <c r="C1577" s="204" t="s">
        <v>5</v>
      </c>
      <c r="D1577" s="204" t="s">
        <v>314</v>
      </c>
      <c r="E1577" s="204" t="s">
        <v>899</v>
      </c>
      <c r="F1577" s="205">
        <v>2016</v>
      </c>
      <c r="G1577" s="204" t="s">
        <v>26</v>
      </c>
      <c r="H1577" s="204" t="s">
        <v>168</v>
      </c>
      <c r="I1577" s="206" t="s">
        <v>20</v>
      </c>
      <c r="J1577" s="207">
        <v>70868</v>
      </c>
      <c r="K1577" s="208">
        <v>1786</v>
      </c>
      <c r="L1577" s="207">
        <v>1783</v>
      </c>
    </row>
    <row r="1578" spans="1:12" s="12" customFormat="1" ht="11.25" customHeight="1">
      <c r="A1578" s="204" t="s">
        <v>3143</v>
      </c>
      <c r="B1578" s="204" t="s">
        <v>3144</v>
      </c>
      <c r="C1578" s="204" t="s">
        <v>130</v>
      </c>
      <c r="D1578" s="204" t="s">
        <v>204</v>
      </c>
      <c r="E1578" s="204" t="s">
        <v>241</v>
      </c>
      <c r="F1578" s="205">
        <v>2016</v>
      </c>
      <c r="G1578" s="204" t="s">
        <v>58</v>
      </c>
      <c r="H1578" s="204" t="s">
        <v>68</v>
      </c>
      <c r="I1578" s="206" t="s">
        <v>20</v>
      </c>
      <c r="J1578" s="207">
        <v>39473</v>
      </c>
      <c r="K1578" s="210"/>
      <c r="L1578" s="207"/>
    </row>
    <row r="1579" spans="1:12" s="12" customFormat="1" ht="11.25" customHeight="1">
      <c r="A1579" s="204" t="s">
        <v>3147</v>
      </c>
      <c r="B1579" s="204" t="s">
        <v>3148</v>
      </c>
      <c r="C1579" s="204" t="s">
        <v>15</v>
      </c>
      <c r="D1579" s="204" t="s">
        <v>42</v>
      </c>
      <c r="E1579" s="204" t="s">
        <v>2403</v>
      </c>
      <c r="F1579" s="205">
        <v>2016</v>
      </c>
      <c r="G1579" s="204" t="s">
        <v>30</v>
      </c>
      <c r="H1579" s="204" t="s">
        <v>225</v>
      </c>
      <c r="I1579" s="206" t="s">
        <v>9</v>
      </c>
      <c r="J1579" s="207">
        <v>73353</v>
      </c>
      <c r="K1579" s="210"/>
      <c r="L1579" s="207"/>
    </row>
    <row r="1580" spans="1:12" s="12" customFormat="1" ht="11.25" customHeight="1">
      <c r="A1580" s="204" t="s">
        <v>4032</v>
      </c>
      <c r="B1580" s="204" t="s">
        <v>4033</v>
      </c>
      <c r="C1580" s="204" t="s">
        <v>145</v>
      </c>
      <c r="D1580" s="204"/>
      <c r="E1580" s="204"/>
      <c r="F1580" s="205">
        <v>2016</v>
      </c>
      <c r="G1580" s="204" t="s">
        <v>120</v>
      </c>
      <c r="H1580" s="204" t="s">
        <v>251</v>
      </c>
      <c r="I1580" s="206" t="s">
        <v>20</v>
      </c>
      <c r="J1580" s="207">
        <v>736790</v>
      </c>
      <c r="K1580" s="208">
        <v>755672</v>
      </c>
      <c r="L1580" s="207">
        <v>732669</v>
      </c>
    </row>
    <row r="1581" spans="1:12" s="12" customFormat="1">
      <c r="A1581" s="204" t="s">
        <v>3161</v>
      </c>
      <c r="B1581" s="204" t="s">
        <v>3162</v>
      </c>
      <c r="C1581" s="204" t="s">
        <v>15</v>
      </c>
      <c r="D1581" s="204" t="s">
        <v>42</v>
      </c>
      <c r="E1581" s="204" t="s">
        <v>999</v>
      </c>
      <c r="F1581" s="205">
        <v>2015</v>
      </c>
      <c r="G1581" s="204" t="s">
        <v>30</v>
      </c>
      <c r="H1581" s="204" t="s">
        <v>225</v>
      </c>
      <c r="I1581" s="206" t="s">
        <v>20</v>
      </c>
      <c r="J1581" s="207">
        <v>457540</v>
      </c>
      <c r="K1581" s="208">
        <v>232187</v>
      </c>
      <c r="L1581" s="207">
        <v>232186.85800000001</v>
      </c>
    </row>
    <row r="1582" spans="1:12" s="12" customFormat="1" ht="11.25" customHeight="1">
      <c r="A1582" s="204" t="s">
        <v>11051</v>
      </c>
      <c r="B1582" s="204" t="s">
        <v>11052</v>
      </c>
      <c r="C1582" s="204" t="s">
        <v>130</v>
      </c>
      <c r="D1582" s="204" t="s">
        <v>204</v>
      </c>
      <c r="E1582" s="204" t="s">
        <v>241</v>
      </c>
      <c r="F1582" s="205">
        <v>2015</v>
      </c>
      <c r="G1582" s="204" t="s">
        <v>18</v>
      </c>
      <c r="H1582" s="204" t="s">
        <v>19</v>
      </c>
      <c r="I1582" s="206" t="s">
        <v>35</v>
      </c>
      <c r="J1582" s="207">
        <v>463339</v>
      </c>
      <c r="K1582" s="210"/>
      <c r="L1582" s="207"/>
    </row>
    <row r="1583" spans="1:12" s="12" customFormat="1" ht="11.25" customHeight="1">
      <c r="A1583" s="204" t="s">
        <v>3165</v>
      </c>
      <c r="B1583" s="204" t="s">
        <v>3166</v>
      </c>
      <c r="C1583" s="204" t="s">
        <v>5</v>
      </c>
      <c r="D1583" s="204" t="s">
        <v>606</v>
      </c>
      <c r="E1583" s="204" t="s">
        <v>1175</v>
      </c>
      <c r="F1583" s="205">
        <v>2016</v>
      </c>
      <c r="G1583" s="204" t="s">
        <v>18</v>
      </c>
      <c r="H1583" s="204" t="s">
        <v>19</v>
      </c>
      <c r="I1583" s="206" t="s">
        <v>20</v>
      </c>
      <c r="J1583" s="207">
        <v>1262596</v>
      </c>
      <c r="K1583" s="208">
        <v>935329</v>
      </c>
      <c r="L1583" s="207">
        <v>935329</v>
      </c>
    </row>
    <row r="1584" spans="1:12" s="12" customFormat="1" ht="11.25" customHeight="1">
      <c r="A1584" s="204" t="s">
        <v>4034</v>
      </c>
      <c r="B1584" s="204" t="s">
        <v>4035</v>
      </c>
      <c r="C1584" s="204" t="s">
        <v>23</v>
      </c>
      <c r="D1584" s="204" t="s">
        <v>46</v>
      </c>
      <c r="E1584" s="204" t="s">
        <v>69</v>
      </c>
      <c r="F1584" s="205">
        <v>2015</v>
      </c>
      <c r="G1584" s="204" t="s">
        <v>30</v>
      </c>
      <c r="H1584" s="204" t="s">
        <v>225</v>
      </c>
      <c r="I1584" s="206" t="s">
        <v>20</v>
      </c>
      <c r="J1584" s="207">
        <v>1</v>
      </c>
      <c r="K1584" s="208">
        <v>1</v>
      </c>
      <c r="L1584" s="207"/>
    </row>
    <row r="1585" spans="1:12" s="12" customFormat="1" ht="11.25" customHeight="1">
      <c r="A1585" s="204" t="s">
        <v>4040</v>
      </c>
      <c r="B1585" s="204" t="s">
        <v>4041</v>
      </c>
      <c r="C1585" s="204" t="s">
        <v>38</v>
      </c>
      <c r="D1585" s="204" t="s">
        <v>39</v>
      </c>
      <c r="E1585" s="204" t="s">
        <v>105</v>
      </c>
      <c r="F1585" s="205">
        <v>2016</v>
      </c>
      <c r="G1585" s="204" t="s">
        <v>7</v>
      </c>
      <c r="H1585" s="204" t="s">
        <v>8</v>
      </c>
      <c r="I1585" s="206" t="s">
        <v>20</v>
      </c>
      <c r="J1585" s="207">
        <v>961882</v>
      </c>
      <c r="K1585" s="208">
        <v>408423</v>
      </c>
      <c r="L1585" s="207"/>
    </row>
    <row r="1586" spans="1:12" s="12" customFormat="1">
      <c r="A1586" s="204" t="s">
        <v>4046</v>
      </c>
      <c r="B1586" s="204" t="s">
        <v>4047</v>
      </c>
      <c r="C1586" s="204" t="s">
        <v>5</v>
      </c>
      <c r="D1586" s="204" t="s">
        <v>125</v>
      </c>
      <c r="E1586" s="204" t="s">
        <v>1308</v>
      </c>
      <c r="F1586" s="205">
        <v>2016</v>
      </c>
      <c r="G1586" s="204" t="s">
        <v>26</v>
      </c>
      <c r="H1586" s="204" t="s">
        <v>168</v>
      </c>
      <c r="I1586" s="206" t="s">
        <v>20</v>
      </c>
      <c r="J1586" s="207">
        <v>1067549</v>
      </c>
      <c r="K1586" s="208">
        <v>912600</v>
      </c>
      <c r="L1586" s="207">
        <v>599452.821</v>
      </c>
    </row>
    <row r="1587" spans="1:12" s="12" customFormat="1" ht="11.25" customHeight="1">
      <c r="A1587" s="204" t="s">
        <v>3181</v>
      </c>
      <c r="B1587" s="204" t="s">
        <v>11053</v>
      </c>
      <c r="C1587" s="204" t="s">
        <v>5</v>
      </c>
      <c r="D1587" s="204" t="s">
        <v>266</v>
      </c>
      <c r="E1587" s="204" t="s">
        <v>1543</v>
      </c>
      <c r="F1587" s="205">
        <v>2016</v>
      </c>
      <c r="G1587" s="204" t="s">
        <v>26</v>
      </c>
      <c r="H1587" s="204" t="s">
        <v>168</v>
      </c>
      <c r="I1587" s="206" t="s">
        <v>20</v>
      </c>
      <c r="J1587" s="207">
        <v>51530</v>
      </c>
      <c r="K1587" s="208">
        <v>23</v>
      </c>
      <c r="L1587" s="207"/>
    </row>
    <row r="1588" spans="1:12" s="12" customFormat="1" ht="11.25" customHeight="1">
      <c r="A1588" s="204" t="s">
        <v>2872</v>
      </c>
      <c r="B1588" s="204" t="s">
        <v>2873</v>
      </c>
      <c r="C1588" s="204" t="s">
        <v>32</v>
      </c>
      <c r="D1588" s="204"/>
      <c r="E1588" s="204"/>
      <c r="F1588" s="205">
        <v>2016</v>
      </c>
      <c r="G1588" s="204" t="s">
        <v>18</v>
      </c>
      <c r="H1588" s="204" t="s">
        <v>19</v>
      </c>
      <c r="I1588" s="206" t="s">
        <v>20</v>
      </c>
      <c r="J1588" s="207">
        <v>195182</v>
      </c>
      <c r="K1588" s="208">
        <v>120000</v>
      </c>
      <c r="L1588" s="207">
        <v>114360.728</v>
      </c>
    </row>
    <row r="1589" spans="1:12" s="12" customFormat="1">
      <c r="A1589" s="204" t="s">
        <v>3190</v>
      </c>
      <c r="B1589" s="204" t="s">
        <v>3191</v>
      </c>
      <c r="C1589" s="204" t="s">
        <v>5</v>
      </c>
      <c r="D1589" s="204" t="s">
        <v>266</v>
      </c>
      <c r="E1589" s="204" t="s">
        <v>1543</v>
      </c>
      <c r="F1589" s="205">
        <v>2016</v>
      </c>
      <c r="G1589" s="204" t="s">
        <v>26</v>
      </c>
      <c r="H1589" s="204" t="s">
        <v>168</v>
      </c>
      <c r="I1589" s="206" t="s">
        <v>20</v>
      </c>
      <c r="J1589" s="207">
        <v>2094591</v>
      </c>
      <c r="K1589" s="208">
        <v>1883984</v>
      </c>
      <c r="L1589" s="207">
        <v>1700539</v>
      </c>
    </row>
    <row r="1590" spans="1:12" s="12" customFormat="1" ht="11.25" customHeight="1">
      <c r="A1590" s="204" t="s">
        <v>3194</v>
      </c>
      <c r="B1590" s="204" t="s">
        <v>3195</v>
      </c>
      <c r="C1590" s="204" t="s">
        <v>15</v>
      </c>
      <c r="D1590" s="204" t="s">
        <v>42</v>
      </c>
      <c r="E1590" s="204" t="s">
        <v>1590</v>
      </c>
      <c r="F1590" s="205">
        <v>2016</v>
      </c>
      <c r="G1590" s="204" t="s">
        <v>48</v>
      </c>
      <c r="H1590" s="204" t="s">
        <v>63</v>
      </c>
      <c r="I1590" s="206" t="s">
        <v>20</v>
      </c>
      <c r="J1590" s="207">
        <v>943797</v>
      </c>
      <c r="K1590" s="208">
        <v>296</v>
      </c>
      <c r="L1590" s="207"/>
    </row>
    <row r="1591" spans="1:12" s="12" customFormat="1" ht="11.25" customHeight="1">
      <c r="A1591" s="204" t="s">
        <v>2880</v>
      </c>
      <c r="B1591" s="204" t="s">
        <v>11054</v>
      </c>
      <c r="C1591" s="204" t="s">
        <v>15</v>
      </c>
      <c r="D1591" s="204"/>
      <c r="E1591" s="204"/>
      <c r="F1591" s="205">
        <v>2016</v>
      </c>
      <c r="G1591" s="204" t="s">
        <v>30</v>
      </c>
      <c r="H1591" s="204" t="s">
        <v>225</v>
      </c>
      <c r="I1591" s="206" t="s">
        <v>240</v>
      </c>
      <c r="J1591" s="207">
        <v>819492</v>
      </c>
      <c r="K1591" s="208">
        <v>829923</v>
      </c>
      <c r="L1591" s="207">
        <v>829922.56200000003</v>
      </c>
    </row>
    <row r="1592" spans="1:12" s="12" customFormat="1" ht="11.25" customHeight="1">
      <c r="A1592" s="204" t="s">
        <v>3196</v>
      </c>
      <c r="B1592" s="204" t="s">
        <v>3197</v>
      </c>
      <c r="C1592" s="204" t="s">
        <v>15</v>
      </c>
      <c r="D1592" s="204" t="s">
        <v>56</v>
      </c>
      <c r="E1592" s="204" t="s">
        <v>56</v>
      </c>
      <c r="F1592" s="205">
        <v>2016</v>
      </c>
      <c r="G1592" s="204" t="s">
        <v>7</v>
      </c>
      <c r="H1592" s="204" t="s">
        <v>212</v>
      </c>
      <c r="I1592" s="206" t="s">
        <v>20</v>
      </c>
      <c r="J1592" s="207">
        <v>564075</v>
      </c>
      <c r="K1592" s="208">
        <v>312681</v>
      </c>
      <c r="L1592" s="207">
        <v>312679.04100000003</v>
      </c>
    </row>
    <row r="1593" spans="1:12" s="12" customFormat="1" ht="11.25" customHeight="1">
      <c r="A1593" s="204" t="s">
        <v>4048</v>
      </c>
      <c r="B1593" s="204" t="s">
        <v>11055</v>
      </c>
      <c r="C1593" s="204" t="s">
        <v>5</v>
      </c>
      <c r="D1593" s="204" t="s">
        <v>266</v>
      </c>
      <c r="E1593" s="204" t="s">
        <v>1746</v>
      </c>
      <c r="F1593" s="205">
        <v>2016</v>
      </c>
      <c r="G1593" s="204" t="s">
        <v>26</v>
      </c>
      <c r="H1593" s="204" t="s">
        <v>168</v>
      </c>
      <c r="I1593" s="206" t="s">
        <v>20</v>
      </c>
      <c r="J1593" s="207">
        <v>1588096</v>
      </c>
      <c r="K1593" s="208">
        <v>1044898</v>
      </c>
      <c r="L1593" s="207">
        <v>1044896.8810000001</v>
      </c>
    </row>
    <row r="1594" spans="1:12" s="12" customFormat="1" ht="11.25" customHeight="1">
      <c r="A1594" s="204" t="s">
        <v>2888</v>
      </c>
      <c r="B1594" s="204" t="s">
        <v>2889</v>
      </c>
      <c r="C1594" s="204" t="s">
        <v>15</v>
      </c>
      <c r="D1594" s="204" t="s">
        <v>42</v>
      </c>
      <c r="E1594" s="204" t="s">
        <v>1130</v>
      </c>
      <c r="F1594" s="205">
        <v>2016</v>
      </c>
      <c r="G1594" s="204" t="s">
        <v>48</v>
      </c>
      <c r="H1594" s="204" t="s">
        <v>63</v>
      </c>
      <c r="I1594" s="206" t="s">
        <v>20</v>
      </c>
      <c r="J1594" s="207">
        <v>392975</v>
      </c>
      <c r="K1594" s="210"/>
      <c r="L1594" s="207"/>
    </row>
    <row r="1595" spans="1:12" s="12" customFormat="1" ht="11.25" customHeight="1">
      <c r="A1595" s="204" t="s">
        <v>11056</v>
      </c>
      <c r="B1595" s="204" t="s">
        <v>11057</v>
      </c>
      <c r="C1595" s="204" t="s">
        <v>130</v>
      </c>
      <c r="D1595" s="204" t="s">
        <v>134</v>
      </c>
      <c r="E1595" s="204" t="s">
        <v>261</v>
      </c>
      <c r="F1595" s="205">
        <v>2015</v>
      </c>
      <c r="G1595" s="204" t="s">
        <v>58</v>
      </c>
      <c r="H1595" s="204" t="s">
        <v>68</v>
      </c>
      <c r="I1595" s="206" t="s">
        <v>20</v>
      </c>
      <c r="J1595" s="207">
        <v>167436</v>
      </c>
      <c r="K1595" s="210"/>
      <c r="L1595" s="207"/>
    </row>
    <row r="1596" spans="1:12" s="12" customFormat="1" ht="11.25" customHeight="1">
      <c r="A1596" s="204" t="s">
        <v>3202</v>
      </c>
      <c r="B1596" s="204" t="s">
        <v>3203</v>
      </c>
      <c r="C1596" s="204" t="s">
        <v>130</v>
      </c>
      <c r="D1596" s="204" t="s">
        <v>134</v>
      </c>
      <c r="E1596" s="204" t="s">
        <v>261</v>
      </c>
      <c r="F1596" s="205">
        <v>2016</v>
      </c>
      <c r="G1596" s="204" t="s">
        <v>58</v>
      </c>
      <c r="H1596" s="204" t="s">
        <v>68</v>
      </c>
      <c r="I1596" s="206" t="s">
        <v>20</v>
      </c>
      <c r="J1596" s="207">
        <v>201923</v>
      </c>
      <c r="K1596" s="210"/>
      <c r="L1596" s="207"/>
    </row>
    <row r="1597" spans="1:12" s="12" customFormat="1" ht="11.25" customHeight="1">
      <c r="A1597" s="204" t="s">
        <v>11058</v>
      </c>
      <c r="B1597" s="204" t="s">
        <v>11059</v>
      </c>
      <c r="C1597" s="204" t="s">
        <v>15</v>
      </c>
      <c r="D1597" s="204" t="s">
        <v>56</v>
      </c>
      <c r="E1597" s="204" t="s">
        <v>87</v>
      </c>
      <c r="F1597" s="205">
        <v>2016</v>
      </c>
      <c r="G1597" s="204" t="s">
        <v>18</v>
      </c>
      <c r="H1597" s="204" t="s">
        <v>19</v>
      </c>
      <c r="I1597" s="206" t="s">
        <v>240</v>
      </c>
      <c r="J1597" s="207">
        <v>992073</v>
      </c>
      <c r="K1597" s="210"/>
      <c r="L1597" s="207"/>
    </row>
    <row r="1598" spans="1:12" s="12" customFormat="1" ht="11.25" customHeight="1">
      <c r="A1598" s="204" t="s">
        <v>3212</v>
      </c>
      <c r="B1598" s="204" t="s">
        <v>3213</v>
      </c>
      <c r="C1598" s="204" t="s">
        <v>15</v>
      </c>
      <c r="D1598" s="204" t="s">
        <v>778</v>
      </c>
      <c r="E1598" s="204" t="s">
        <v>2019</v>
      </c>
      <c r="F1598" s="205">
        <v>2015</v>
      </c>
      <c r="G1598" s="204" t="s">
        <v>155</v>
      </c>
      <c r="H1598" s="204" t="s">
        <v>155</v>
      </c>
      <c r="I1598" s="206" t="s">
        <v>20</v>
      </c>
      <c r="J1598" s="207">
        <v>582882</v>
      </c>
      <c r="K1598" s="208">
        <v>1000</v>
      </c>
      <c r="L1598" s="207"/>
    </row>
    <row r="1599" spans="1:12" s="12" customFormat="1">
      <c r="A1599" s="204" t="s">
        <v>11060</v>
      </c>
      <c r="B1599" s="204" t="s">
        <v>11061</v>
      </c>
      <c r="C1599" s="204" t="s">
        <v>15</v>
      </c>
      <c r="D1599" s="204" t="s">
        <v>42</v>
      </c>
      <c r="E1599" s="204" t="s">
        <v>1468</v>
      </c>
      <c r="F1599" s="205">
        <v>2015</v>
      </c>
      <c r="G1599" s="204" t="s">
        <v>120</v>
      </c>
      <c r="H1599" s="204" t="s">
        <v>121</v>
      </c>
      <c r="I1599" s="206" t="s">
        <v>20</v>
      </c>
      <c r="J1599" s="207">
        <v>1075071</v>
      </c>
      <c r="K1599" s="210"/>
      <c r="L1599" s="207"/>
    </row>
    <row r="1600" spans="1:12" s="12" customFormat="1">
      <c r="A1600" s="204" t="s">
        <v>3214</v>
      </c>
      <c r="B1600" s="204" t="s">
        <v>3215</v>
      </c>
      <c r="C1600" s="204" t="s">
        <v>15</v>
      </c>
      <c r="D1600" s="204" t="s">
        <v>42</v>
      </c>
      <c r="E1600" s="204" t="s">
        <v>7378</v>
      </c>
      <c r="F1600" s="205">
        <v>2016</v>
      </c>
      <c r="G1600" s="204" t="s">
        <v>7</v>
      </c>
      <c r="H1600" s="204" t="s">
        <v>8</v>
      </c>
      <c r="I1600" s="206" t="s">
        <v>20</v>
      </c>
      <c r="J1600" s="207">
        <v>548</v>
      </c>
      <c r="K1600" s="210"/>
      <c r="L1600" s="207"/>
    </row>
    <row r="1601" spans="1:12" s="12" customFormat="1" ht="11.25" customHeight="1">
      <c r="A1601" s="204" t="s">
        <v>4061</v>
      </c>
      <c r="B1601" s="204" t="s">
        <v>4062</v>
      </c>
      <c r="C1601" s="204" t="s">
        <v>15</v>
      </c>
      <c r="D1601" s="204" t="s">
        <v>42</v>
      </c>
      <c r="E1601" s="204" t="s">
        <v>99</v>
      </c>
      <c r="F1601" s="205">
        <v>2016</v>
      </c>
      <c r="G1601" s="204" t="s">
        <v>30</v>
      </c>
      <c r="H1601" s="204" t="s">
        <v>225</v>
      </c>
      <c r="I1601" s="206" t="s">
        <v>240</v>
      </c>
      <c r="J1601" s="207">
        <v>1173995</v>
      </c>
      <c r="K1601" s="210"/>
      <c r="L1601" s="207"/>
    </row>
    <row r="1602" spans="1:12" s="12" customFormat="1" ht="11.25" customHeight="1">
      <c r="A1602" s="204" t="s">
        <v>3218</v>
      </c>
      <c r="B1602" s="204" t="s">
        <v>3219</v>
      </c>
      <c r="C1602" s="204" t="s">
        <v>15</v>
      </c>
      <c r="D1602" s="204" t="s">
        <v>42</v>
      </c>
      <c r="E1602" s="204" t="s">
        <v>824</v>
      </c>
      <c r="F1602" s="205">
        <v>2015</v>
      </c>
      <c r="G1602" s="204" t="s">
        <v>7</v>
      </c>
      <c r="H1602" s="204" t="s">
        <v>95</v>
      </c>
      <c r="I1602" s="206" t="s">
        <v>35</v>
      </c>
      <c r="J1602" s="207">
        <v>100385</v>
      </c>
      <c r="K1602" s="210"/>
      <c r="L1602" s="207"/>
    </row>
    <row r="1603" spans="1:12" s="12" customFormat="1" ht="11.25" customHeight="1">
      <c r="A1603" s="204" t="s">
        <v>3220</v>
      </c>
      <c r="B1603" s="204" t="s">
        <v>11062</v>
      </c>
      <c r="C1603" s="204" t="s">
        <v>5</v>
      </c>
      <c r="D1603" s="204" t="s">
        <v>257</v>
      </c>
      <c r="E1603" s="204" t="s">
        <v>739</v>
      </c>
      <c r="F1603" s="205">
        <v>2016</v>
      </c>
      <c r="G1603" s="204" t="s">
        <v>18</v>
      </c>
      <c r="H1603" s="204" t="s">
        <v>19</v>
      </c>
      <c r="I1603" s="206" t="s">
        <v>20</v>
      </c>
      <c r="J1603" s="207">
        <v>240894</v>
      </c>
      <c r="K1603" s="208">
        <v>65797</v>
      </c>
      <c r="L1603" s="207">
        <v>43222.108999999997</v>
      </c>
    </row>
    <row r="1604" spans="1:12" s="12" customFormat="1" ht="11.25" customHeight="1">
      <c r="A1604" s="204" t="s">
        <v>3221</v>
      </c>
      <c r="B1604" s="204" t="s">
        <v>3222</v>
      </c>
      <c r="C1604" s="204" t="s">
        <v>15</v>
      </c>
      <c r="D1604" s="204" t="s">
        <v>42</v>
      </c>
      <c r="E1604" s="204" t="s">
        <v>99</v>
      </c>
      <c r="F1604" s="205">
        <v>2016</v>
      </c>
      <c r="G1604" s="204" t="s">
        <v>120</v>
      </c>
      <c r="H1604" s="204" t="s">
        <v>121</v>
      </c>
      <c r="I1604" s="206" t="s">
        <v>20</v>
      </c>
      <c r="J1604" s="207">
        <v>84534</v>
      </c>
      <c r="K1604" s="208">
        <v>12075</v>
      </c>
      <c r="L1604" s="207">
        <v>12075</v>
      </c>
    </row>
    <row r="1605" spans="1:12" s="12" customFormat="1" ht="11.25" customHeight="1">
      <c r="A1605" s="204" t="s">
        <v>3233</v>
      </c>
      <c r="B1605" s="204" t="s">
        <v>7551</v>
      </c>
      <c r="C1605" s="204" t="s">
        <v>38</v>
      </c>
      <c r="D1605" s="204" t="s">
        <v>66</v>
      </c>
      <c r="E1605" s="204" t="s">
        <v>379</v>
      </c>
      <c r="F1605" s="205">
        <v>2016</v>
      </c>
      <c r="G1605" s="204" t="s">
        <v>30</v>
      </c>
      <c r="H1605" s="204" t="s">
        <v>225</v>
      </c>
      <c r="I1605" s="206" t="s">
        <v>20</v>
      </c>
      <c r="J1605" s="207">
        <v>7002</v>
      </c>
      <c r="K1605" s="210"/>
      <c r="L1605" s="207"/>
    </row>
    <row r="1606" spans="1:12" s="12" customFormat="1" ht="11.25" customHeight="1">
      <c r="A1606" s="204" t="s">
        <v>11063</v>
      </c>
      <c r="B1606" s="204" t="s">
        <v>11064</v>
      </c>
      <c r="C1606" s="204" t="s">
        <v>15</v>
      </c>
      <c r="D1606" s="204" t="s">
        <v>1004</v>
      </c>
      <c r="E1606" s="204" t="s">
        <v>1390</v>
      </c>
      <c r="F1606" s="205">
        <v>2016</v>
      </c>
      <c r="G1606" s="204" t="s">
        <v>7</v>
      </c>
      <c r="H1606" s="204" t="s">
        <v>8</v>
      </c>
      <c r="I1606" s="206" t="s">
        <v>20</v>
      </c>
      <c r="J1606" s="207">
        <v>295</v>
      </c>
      <c r="K1606" s="210"/>
      <c r="L1606" s="207"/>
    </row>
    <row r="1607" spans="1:12" s="12" customFormat="1" ht="11.25" customHeight="1">
      <c r="A1607" s="204" t="s">
        <v>11065</v>
      </c>
      <c r="B1607" s="204" t="s">
        <v>11066</v>
      </c>
      <c r="C1607" s="204" t="s">
        <v>102</v>
      </c>
      <c r="D1607" s="204" t="s">
        <v>286</v>
      </c>
      <c r="E1607" s="204" t="s">
        <v>286</v>
      </c>
      <c r="F1607" s="205">
        <v>2016</v>
      </c>
      <c r="G1607" s="204" t="s">
        <v>48</v>
      </c>
      <c r="H1607" s="204" t="s">
        <v>85</v>
      </c>
      <c r="I1607" s="206" t="s">
        <v>20</v>
      </c>
      <c r="J1607" s="207">
        <v>238289</v>
      </c>
      <c r="K1607" s="208">
        <v>46970</v>
      </c>
      <c r="L1607" s="207">
        <v>35703.235000000001</v>
      </c>
    </row>
    <row r="1608" spans="1:12" s="12" customFormat="1" ht="11.25" customHeight="1">
      <c r="A1608" s="204" t="s">
        <v>7552</v>
      </c>
      <c r="B1608" s="204" t="s">
        <v>7553</v>
      </c>
      <c r="C1608" s="204" t="s">
        <v>102</v>
      </c>
      <c r="D1608" s="204" t="s">
        <v>286</v>
      </c>
      <c r="E1608" s="204" t="s">
        <v>286</v>
      </c>
      <c r="F1608" s="205">
        <v>2016</v>
      </c>
      <c r="G1608" s="204" t="s">
        <v>7</v>
      </c>
      <c r="H1608" s="204" t="s">
        <v>212</v>
      </c>
      <c r="I1608" s="206" t="s">
        <v>9</v>
      </c>
      <c r="J1608" s="207">
        <v>1731082</v>
      </c>
      <c r="K1608" s="210"/>
      <c r="L1608" s="207"/>
    </row>
    <row r="1609" spans="1:12" s="12" customFormat="1" ht="11.25" customHeight="1">
      <c r="A1609" s="204" t="s">
        <v>2908</v>
      </c>
      <c r="B1609" s="204" t="s">
        <v>2909</v>
      </c>
      <c r="C1609" s="204" t="s">
        <v>102</v>
      </c>
      <c r="D1609" s="204" t="s">
        <v>286</v>
      </c>
      <c r="E1609" s="204" t="s">
        <v>501</v>
      </c>
      <c r="F1609" s="205">
        <v>2016</v>
      </c>
      <c r="G1609" s="204" t="s">
        <v>120</v>
      </c>
      <c r="H1609" s="204" t="s">
        <v>121</v>
      </c>
      <c r="I1609" s="206" t="s">
        <v>20</v>
      </c>
      <c r="J1609" s="207">
        <v>1753146</v>
      </c>
      <c r="K1609" s="208">
        <v>1905214</v>
      </c>
      <c r="L1609" s="207">
        <v>1202287</v>
      </c>
    </row>
    <row r="1610" spans="1:12" s="12" customFormat="1" ht="11.25" customHeight="1">
      <c r="A1610" s="204" t="s">
        <v>7554</v>
      </c>
      <c r="B1610" s="204" t="s">
        <v>11067</v>
      </c>
      <c r="C1610" s="204" t="s">
        <v>5</v>
      </c>
      <c r="D1610" s="204" t="s">
        <v>266</v>
      </c>
      <c r="E1610" s="204" t="s">
        <v>787</v>
      </c>
      <c r="F1610" s="205">
        <v>2016</v>
      </c>
      <c r="G1610" s="204" t="s">
        <v>48</v>
      </c>
      <c r="H1610" s="204" t="s">
        <v>63</v>
      </c>
      <c r="I1610" s="206" t="s">
        <v>35</v>
      </c>
      <c r="J1610" s="207">
        <v>469624</v>
      </c>
      <c r="K1610" s="210"/>
      <c r="L1610" s="207"/>
    </row>
    <row r="1611" spans="1:12" s="12" customFormat="1" ht="11.25" customHeight="1">
      <c r="A1611" s="204" t="s">
        <v>2910</v>
      </c>
      <c r="B1611" s="204" t="s">
        <v>2911</v>
      </c>
      <c r="C1611" s="204" t="s">
        <v>15</v>
      </c>
      <c r="D1611" s="204" t="s">
        <v>16</v>
      </c>
      <c r="E1611" s="204" t="s">
        <v>52</v>
      </c>
      <c r="F1611" s="205">
        <v>2016</v>
      </c>
      <c r="G1611" s="204" t="s">
        <v>18</v>
      </c>
      <c r="H1611" s="204" t="s">
        <v>19</v>
      </c>
      <c r="I1611" s="206" t="s">
        <v>20</v>
      </c>
      <c r="J1611" s="207">
        <v>4164</v>
      </c>
      <c r="K1611" s="208">
        <v>4164</v>
      </c>
      <c r="L1611" s="207"/>
    </row>
    <row r="1612" spans="1:12" s="12" customFormat="1" ht="11.25" customHeight="1">
      <c r="A1612" s="204" t="s">
        <v>3242</v>
      </c>
      <c r="B1612" s="204" t="s">
        <v>3243</v>
      </c>
      <c r="C1612" s="204" t="s">
        <v>12</v>
      </c>
      <c r="D1612" s="204" t="s">
        <v>80</v>
      </c>
      <c r="E1612" s="204" t="s">
        <v>239</v>
      </c>
      <c r="F1612" s="205">
        <v>2016</v>
      </c>
      <c r="G1612" s="204" t="s">
        <v>30</v>
      </c>
      <c r="H1612" s="204" t="s">
        <v>225</v>
      </c>
      <c r="I1612" s="206" t="s">
        <v>20</v>
      </c>
      <c r="J1612" s="207">
        <v>10800</v>
      </c>
      <c r="K1612" s="208">
        <v>10780</v>
      </c>
      <c r="L1612" s="207">
        <v>10780</v>
      </c>
    </row>
    <row r="1613" spans="1:12" s="12" customFormat="1" ht="11.25" customHeight="1">
      <c r="A1613" s="204" t="s">
        <v>2916</v>
      </c>
      <c r="B1613" s="204" t="s">
        <v>2917</v>
      </c>
      <c r="C1613" s="204" t="s">
        <v>5</v>
      </c>
      <c r="D1613" s="204" t="s">
        <v>257</v>
      </c>
      <c r="E1613" s="204" t="s">
        <v>496</v>
      </c>
      <c r="F1613" s="205">
        <v>2016</v>
      </c>
      <c r="G1613" s="204" t="s">
        <v>18</v>
      </c>
      <c r="H1613" s="204" t="s">
        <v>19</v>
      </c>
      <c r="I1613" s="206" t="s">
        <v>20</v>
      </c>
      <c r="J1613" s="207">
        <v>36533</v>
      </c>
      <c r="K1613" s="208">
        <v>3118</v>
      </c>
      <c r="L1613" s="207">
        <v>1273.8810000000001</v>
      </c>
    </row>
    <row r="1614" spans="1:12" s="12" customFormat="1" ht="11.25" customHeight="1">
      <c r="A1614" s="204" t="s">
        <v>2918</v>
      </c>
      <c r="B1614" s="204" t="s">
        <v>2919</v>
      </c>
      <c r="C1614" s="204" t="s">
        <v>12</v>
      </c>
      <c r="D1614" s="204" t="s">
        <v>321</v>
      </c>
      <c r="E1614" s="204" t="s">
        <v>718</v>
      </c>
      <c r="F1614" s="205">
        <v>2015</v>
      </c>
      <c r="G1614" s="204" t="s">
        <v>280</v>
      </c>
      <c r="H1614" s="204" t="s">
        <v>281</v>
      </c>
      <c r="I1614" s="206" t="s">
        <v>20</v>
      </c>
      <c r="J1614" s="207">
        <v>2034784</v>
      </c>
      <c r="K1614" s="208">
        <v>1246548</v>
      </c>
      <c r="L1614" s="207">
        <v>1246548</v>
      </c>
    </row>
    <row r="1615" spans="1:12" s="12" customFormat="1" ht="11.25" customHeight="1">
      <c r="A1615" s="204" t="s">
        <v>2920</v>
      </c>
      <c r="B1615" s="204" t="s">
        <v>2921</v>
      </c>
      <c r="C1615" s="204" t="s">
        <v>5</v>
      </c>
      <c r="D1615" s="204" t="s">
        <v>314</v>
      </c>
      <c r="E1615" s="204" t="s">
        <v>899</v>
      </c>
      <c r="F1615" s="205">
        <v>2016</v>
      </c>
      <c r="G1615" s="204" t="s">
        <v>26</v>
      </c>
      <c r="H1615" s="204" t="s">
        <v>168</v>
      </c>
      <c r="I1615" s="206" t="s">
        <v>20</v>
      </c>
      <c r="J1615" s="207">
        <v>10544</v>
      </c>
      <c r="K1615" s="208">
        <v>7061</v>
      </c>
      <c r="L1615" s="207">
        <v>7058.5770000000002</v>
      </c>
    </row>
    <row r="1616" spans="1:12" s="12" customFormat="1" ht="11.25" customHeight="1">
      <c r="A1616" s="204" t="s">
        <v>2922</v>
      </c>
      <c r="B1616" s="204" t="s">
        <v>2923</v>
      </c>
      <c r="C1616" s="204" t="s">
        <v>12</v>
      </c>
      <c r="D1616" s="204" t="s">
        <v>80</v>
      </c>
      <c r="E1616" s="204" t="s">
        <v>239</v>
      </c>
      <c r="F1616" s="205">
        <v>2016</v>
      </c>
      <c r="G1616" s="204" t="s">
        <v>7</v>
      </c>
      <c r="H1616" s="204" t="s">
        <v>14</v>
      </c>
      <c r="I1616" s="206" t="s">
        <v>20</v>
      </c>
      <c r="J1616" s="207">
        <v>601</v>
      </c>
      <c r="K1616" s="210"/>
      <c r="L1616" s="207"/>
    </row>
    <row r="1617" spans="1:12" s="12" customFormat="1">
      <c r="A1617" s="204" t="s">
        <v>4085</v>
      </c>
      <c r="B1617" s="204" t="s">
        <v>4086</v>
      </c>
      <c r="C1617" s="204" t="s">
        <v>15</v>
      </c>
      <c r="D1617" s="204" t="s">
        <v>42</v>
      </c>
      <c r="E1617" s="204" t="s">
        <v>42</v>
      </c>
      <c r="F1617" s="205">
        <v>2016</v>
      </c>
      <c r="G1617" s="204" t="s">
        <v>18</v>
      </c>
      <c r="H1617" s="204" t="s">
        <v>19</v>
      </c>
      <c r="I1617" s="206" t="s">
        <v>20</v>
      </c>
      <c r="J1617" s="207">
        <v>56012</v>
      </c>
      <c r="K1617" s="208">
        <v>39192</v>
      </c>
      <c r="L1617" s="207">
        <v>39191.133000000002</v>
      </c>
    </row>
    <row r="1618" spans="1:12" s="12" customFormat="1" ht="11.25" customHeight="1">
      <c r="A1618" s="204" t="s">
        <v>4087</v>
      </c>
      <c r="B1618" s="204" t="s">
        <v>4088</v>
      </c>
      <c r="C1618" s="204" t="s">
        <v>5</v>
      </c>
      <c r="D1618" s="204" t="s">
        <v>257</v>
      </c>
      <c r="E1618" s="204" t="s">
        <v>739</v>
      </c>
      <c r="F1618" s="205">
        <v>2016</v>
      </c>
      <c r="G1618" s="204" t="s">
        <v>26</v>
      </c>
      <c r="H1618" s="204" t="s">
        <v>109</v>
      </c>
      <c r="I1618" s="206" t="s">
        <v>20</v>
      </c>
      <c r="J1618" s="207">
        <v>78427</v>
      </c>
      <c r="K1618" s="208">
        <v>3</v>
      </c>
      <c r="L1618" s="207"/>
    </row>
    <row r="1619" spans="1:12" s="12" customFormat="1" ht="11.25" customHeight="1">
      <c r="A1619" s="204" t="s">
        <v>7555</v>
      </c>
      <c r="B1619" s="204" t="s">
        <v>7556</v>
      </c>
      <c r="C1619" s="204" t="s">
        <v>15</v>
      </c>
      <c r="D1619" s="204" t="s">
        <v>1004</v>
      </c>
      <c r="E1619" s="204" t="s">
        <v>1390</v>
      </c>
      <c r="F1619" s="205">
        <v>2016</v>
      </c>
      <c r="G1619" s="204" t="s">
        <v>155</v>
      </c>
      <c r="H1619" s="204" t="s">
        <v>276</v>
      </c>
      <c r="I1619" s="206" t="s">
        <v>35</v>
      </c>
      <c r="J1619" s="207">
        <v>248070</v>
      </c>
      <c r="K1619" s="210"/>
      <c r="L1619" s="207"/>
    </row>
    <row r="1620" spans="1:12" s="12" customFormat="1" ht="11.25" customHeight="1">
      <c r="A1620" s="204" t="s">
        <v>7557</v>
      </c>
      <c r="B1620" s="204" t="s">
        <v>11068</v>
      </c>
      <c r="C1620" s="204" t="s">
        <v>5</v>
      </c>
      <c r="D1620" s="204" t="s">
        <v>257</v>
      </c>
      <c r="E1620" s="204" t="s">
        <v>1978</v>
      </c>
      <c r="F1620" s="205">
        <v>2016</v>
      </c>
      <c r="G1620" s="204" t="s">
        <v>120</v>
      </c>
      <c r="H1620" s="204" t="s">
        <v>121</v>
      </c>
      <c r="I1620" s="206" t="s">
        <v>20</v>
      </c>
      <c r="J1620" s="207">
        <v>1001</v>
      </c>
      <c r="K1620" s="210"/>
      <c r="L1620" s="207"/>
    </row>
    <row r="1621" spans="1:12" s="12" customFormat="1" ht="11.25" customHeight="1">
      <c r="A1621" s="204" t="s">
        <v>2927</v>
      </c>
      <c r="B1621" s="204" t="s">
        <v>2928</v>
      </c>
      <c r="C1621" s="204" t="s">
        <v>15</v>
      </c>
      <c r="D1621" s="204" t="s">
        <v>42</v>
      </c>
      <c r="E1621" s="204" t="s">
        <v>800</v>
      </c>
      <c r="F1621" s="205">
        <v>2015</v>
      </c>
      <c r="G1621" s="204" t="s">
        <v>155</v>
      </c>
      <c r="H1621" s="204" t="s">
        <v>155</v>
      </c>
      <c r="I1621" s="206" t="s">
        <v>20</v>
      </c>
      <c r="J1621" s="207">
        <v>103865</v>
      </c>
      <c r="K1621" s="208">
        <v>1000</v>
      </c>
      <c r="L1621" s="207"/>
    </row>
    <row r="1622" spans="1:12" s="12" customFormat="1" ht="11.25" customHeight="1">
      <c r="A1622" s="204" t="s">
        <v>3248</v>
      </c>
      <c r="B1622" s="204" t="s">
        <v>3249</v>
      </c>
      <c r="C1622" s="204" t="s">
        <v>15</v>
      </c>
      <c r="D1622" s="204" t="s">
        <v>42</v>
      </c>
      <c r="E1622" s="204" t="s">
        <v>800</v>
      </c>
      <c r="F1622" s="205">
        <v>2015</v>
      </c>
      <c r="G1622" s="204" t="s">
        <v>7</v>
      </c>
      <c r="H1622" s="204" t="s">
        <v>212</v>
      </c>
      <c r="I1622" s="206" t="s">
        <v>35</v>
      </c>
      <c r="J1622" s="207">
        <v>88389</v>
      </c>
      <c r="K1622" s="210"/>
      <c r="L1622" s="207"/>
    </row>
    <row r="1623" spans="1:12" s="12" customFormat="1" ht="11.25" customHeight="1">
      <c r="A1623" s="204" t="s">
        <v>4089</v>
      </c>
      <c r="B1623" s="204" t="s">
        <v>4090</v>
      </c>
      <c r="C1623" s="204" t="s">
        <v>15</v>
      </c>
      <c r="D1623" s="204" t="s">
        <v>1004</v>
      </c>
      <c r="E1623" s="204" t="s">
        <v>1390</v>
      </c>
      <c r="F1623" s="205">
        <v>2016</v>
      </c>
      <c r="G1623" s="204" t="s">
        <v>48</v>
      </c>
      <c r="H1623" s="204" t="s">
        <v>63</v>
      </c>
      <c r="I1623" s="206" t="s">
        <v>20</v>
      </c>
      <c r="J1623" s="207">
        <v>34906</v>
      </c>
      <c r="K1623" s="208">
        <v>18420</v>
      </c>
      <c r="L1623" s="207">
        <v>18420</v>
      </c>
    </row>
    <row r="1624" spans="1:12" s="12" customFormat="1" ht="11.25" customHeight="1">
      <c r="A1624" s="204" t="s">
        <v>3258</v>
      </c>
      <c r="B1624" s="204" t="s">
        <v>3259</v>
      </c>
      <c r="C1624" s="204" t="s">
        <v>15</v>
      </c>
      <c r="D1624" s="204" t="s">
        <v>778</v>
      </c>
      <c r="E1624" s="204" t="s">
        <v>1227</v>
      </c>
      <c r="F1624" s="205">
        <v>2016</v>
      </c>
      <c r="G1624" s="204" t="s">
        <v>7</v>
      </c>
      <c r="H1624" s="204" t="s">
        <v>212</v>
      </c>
      <c r="I1624" s="206" t="s">
        <v>20</v>
      </c>
      <c r="J1624" s="207">
        <v>25685</v>
      </c>
      <c r="K1624" s="208">
        <v>20842</v>
      </c>
      <c r="L1624" s="207">
        <v>20842</v>
      </c>
    </row>
    <row r="1625" spans="1:12" s="12" customFormat="1" ht="11.25" customHeight="1">
      <c r="A1625" s="204" t="s">
        <v>7558</v>
      </c>
      <c r="B1625" s="204" t="s">
        <v>11069</v>
      </c>
      <c r="C1625" s="204" t="s">
        <v>15</v>
      </c>
      <c r="D1625" s="204" t="s">
        <v>42</v>
      </c>
      <c r="E1625" s="204" t="s">
        <v>2132</v>
      </c>
      <c r="F1625" s="205">
        <v>2016</v>
      </c>
      <c r="G1625" s="204" t="s">
        <v>155</v>
      </c>
      <c r="H1625" s="204" t="s">
        <v>155</v>
      </c>
      <c r="I1625" s="206" t="s">
        <v>35</v>
      </c>
      <c r="J1625" s="207">
        <v>25127</v>
      </c>
      <c r="K1625" s="210"/>
      <c r="L1625" s="207"/>
    </row>
    <row r="1626" spans="1:12" s="12" customFormat="1" ht="11.25" customHeight="1">
      <c r="A1626" s="204" t="s">
        <v>3260</v>
      </c>
      <c r="B1626" s="204" t="s">
        <v>3261</v>
      </c>
      <c r="C1626" s="204" t="s">
        <v>127</v>
      </c>
      <c r="D1626" s="204"/>
      <c r="E1626" s="204"/>
      <c r="F1626" s="205">
        <v>2015</v>
      </c>
      <c r="G1626" s="204" t="s">
        <v>18</v>
      </c>
      <c r="H1626" s="204" t="s">
        <v>41</v>
      </c>
      <c r="I1626" s="206" t="s">
        <v>20</v>
      </c>
      <c r="J1626" s="207">
        <v>1000</v>
      </c>
      <c r="K1626" s="210"/>
      <c r="L1626" s="207"/>
    </row>
    <row r="1627" spans="1:12" s="12" customFormat="1">
      <c r="A1627" s="204" t="s">
        <v>3264</v>
      </c>
      <c r="B1627" s="204" t="s">
        <v>3265</v>
      </c>
      <c r="C1627" s="204" t="s">
        <v>38</v>
      </c>
      <c r="D1627" s="204" t="s">
        <v>39</v>
      </c>
      <c r="E1627" s="204" t="s">
        <v>1981</v>
      </c>
      <c r="F1627" s="205">
        <v>2015</v>
      </c>
      <c r="G1627" s="204" t="s">
        <v>26</v>
      </c>
      <c r="H1627" s="204" t="s">
        <v>109</v>
      </c>
      <c r="I1627" s="206" t="s">
        <v>20</v>
      </c>
      <c r="J1627" s="207">
        <v>734071</v>
      </c>
      <c r="K1627" s="208">
        <v>724209</v>
      </c>
      <c r="L1627" s="207">
        <v>724208.13300000003</v>
      </c>
    </row>
    <row r="1628" spans="1:12" s="12" customFormat="1" ht="11.25" customHeight="1">
      <c r="A1628" s="204" t="s">
        <v>3268</v>
      </c>
      <c r="B1628" s="204" t="s">
        <v>3269</v>
      </c>
      <c r="C1628" s="204" t="s">
        <v>38</v>
      </c>
      <c r="D1628" s="204" t="s">
        <v>39</v>
      </c>
      <c r="E1628" s="204" t="s">
        <v>1080</v>
      </c>
      <c r="F1628" s="205">
        <v>2015</v>
      </c>
      <c r="G1628" s="204" t="s">
        <v>26</v>
      </c>
      <c r="H1628" s="204" t="s">
        <v>109</v>
      </c>
      <c r="I1628" s="206" t="s">
        <v>20</v>
      </c>
      <c r="J1628" s="207">
        <v>520464</v>
      </c>
      <c r="K1628" s="208">
        <v>520460</v>
      </c>
      <c r="L1628" s="207">
        <v>520458.99</v>
      </c>
    </row>
    <row r="1629" spans="1:12" s="12" customFormat="1" ht="11.25" customHeight="1">
      <c r="A1629" s="204" t="s">
        <v>2942</v>
      </c>
      <c r="B1629" s="204" t="s">
        <v>2943</v>
      </c>
      <c r="C1629" s="204" t="s">
        <v>60</v>
      </c>
      <c r="D1629" s="204" t="s">
        <v>61</v>
      </c>
      <c r="E1629" s="204" t="s">
        <v>331</v>
      </c>
      <c r="F1629" s="205">
        <v>2015</v>
      </c>
      <c r="G1629" s="204" t="s">
        <v>18</v>
      </c>
      <c r="H1629" s="204" t="s">
        <v>19</v>
      </c>
      <c r="I1629" s="206" t="s">
        <v>20</v>
      </c>
      <c r="J1629" s="207">
        <v>165112</v>
      </c>
      <c r="K1629" s="208">
        <v>165008</v>
      </c>
      <c r="L1629" s="207">
        <v>156940.10699999999</v>
      </c>
    </row>
    <row r="1630" spans="1:12" s="12" customFormat="1" ht="11.25" customHeight="1">
      <c r="A1630" s="204" t="s">
        <v>2946</v>
      </c>
      <c r="B1630" s="204" t="s">
        <v>11070</v>
      </c>
      <c r="C1630" s="204" t="s">
        <v>32</v>
      </c>
      <c r="D1630" s="204" t="s">
        <v>216</v>
      </c>
      <c r="E1630" s="204" t="s">
        <v>808</v>
      </c>
      <c r="F1630" s="205">
        <v>2016</v>
      </c>
      <c r="G1630" s="204" t="s">
        <v>30</v>
      </c>
      <c r="H1630" s="204" t="s">
        <v>225</v>
      </c>
      <c r="I1630" s="206" t="s">
        <v>240</v>
      </c>
      <c r="J1630" s="207">
        <v>58575</v>
      </c>
      <c r="K1630" s="208">
        <v>27484</v>
      </c>
      <c r="L1630" s="207">
        <v>27484.183000000001</v>
      </c>
    </row>
    <row r="1631" spans="1:12" s="12" customFormat="1">
      <c r="A1631" s="204" t="s">
        <v>4103</v>
      </c>
      <c r="B1631" s="204" t="s">
        <v>4104</v>
      </c>
      <c r="C1631" s="204" t="s">
        <v>78</v>
      </c>
      <c r="D1631" s="204" t="s">
        <v>79</v>
      </c>
      <c r="E1631" s="204" t="s">
        <v>10909</v>
      </c>
      <c r="F1631" s="205">
        <v>2016</v>
      </c>
      <c r="G1631" s="204" t="s">
        <v>120</v>
      </c>
      <c r="H1631" s="204" t="s">
        <v>121</v>
      </c>
      <c r="I1631" s="206" t="s">
        <v>20</v>
      </c>
      <c r="J1631" s="207">
        <v>25099</v>
      </c>
      <c r="K1631" s="208">
        <v>12376</v>
      </c>
      <c r="L1631" s="207">
        <v>12376</v>
      </c>
    </row>
    <row r="1632" spans="1:12" s="12" customFormat="1" ht="11.25" customHeight="1">
      <c r="A1632" s="204" t="s">
        <v>4115</v>
      </c>
      <c r="B1632" s="204" t="s">
        <v>11071</v>
      </c>
      <c r="C1632" s="204" t="s">
        <v>38</v>
      </c>
      <c r="D1632" s="204" t="s">
        <v>176</v>
      </c>
      <c r="E1632" s="204" t="s">
        <v>2548</v>
      </c>
      <c r="F1632" s="205">
        <v>2016</v>
      </c>
      <c r="G1632" s="204" t="s">
        <v>26</v>
      </c>
      <c r="H1632" s="204" t="s">
        <v>109</v>
      </c>
      <c r="I1632" s="206" t="s">
        <v>20</v>
      </c>
      <c r="J1632" s="207">
        <v>629547</v>
      </c>
      <c r="K1632" s="207">
        <v>592251</v>
      </c>
      <c r="L1632" s="207">
        <v>356839</v>
      </c>
    </row>
    <row r="1633" spans="1:12" s="12" customFormat="1" ht="11.25" customHeight="1">
      <c r="A1633" s="204" t="s">
        <v>11072</v>
      </c>
      <c r="B1633" s="204" t="s">
        <v>11073</v>
      </c>
      <c r="C1633" s="204" t="s">
        <v>38</v>
      </c>
      <c r="D1633" s="204" t="s">
        <v>176</v>
      </c>
      <c r="E1633" s="204" t="s">
        <v>2548</v>
      </c>
      <c r="F1633" s="205">
        <v>2016</v>
      </c>
      <c r="G1633" s="204" t="s">
        <v>120</v>
      </c>
      <c r="H1633" s="204" t="s">
        <v>121</v>
      </c>
      <c r="I1633" s="206" t="s">
        <v>20</v>
      </c>
      <c r="J1633" s="207">
        <v>215433</v>
      </c>
      <c r="K1633" s="208">
        <v>224911</v>
      </c>
      <c r="L1633" s="207">
        <v>219629</v>
      </c>
    </row>
    <row r="1634" spans="1:12" s="12" customFormat="1" ht="11.25" customHeight="1">
      <c r="A1634" s="204" t="s">
        <v>582</v>
      </c>
      <c r="B1634" s="204" t="s">
        <v>583</v>
      </c>
      <c r="C1634" s="204" t="s">
        <v>38</v>
      </c>
      <c r="D1634" s="204" t="s">
        <v>39</v>
      </c>
      <c r="E1634" s="204" t="s">
        <v>584</v>
      </c>
      <c r="F1634" s="205">
        <v>2016</v>
      </c>
      <c r="G1634" s="204" t="s">
        <v>26</v>
      </c>
      <c r="H1634" s="204" t="s">
        <v>109</v>
      </c>
      <c r="I1634" s="206" t="s">
        <v>20</v>
      </c>
      <c r="J1634" s="207">
        <v>20838</v>
      </c>
      <c r="K1634" s="208">
        <v>20838</v>
      </c>
      <c r="L1634" s="207">
        <v>19968.53</v>
      </c>
    </row>
    <row r="1635" spans="1:12" s="12" customFormat="1">
      <c r="A1635" s="204" t="s">
        <v>2951</v>
      </c>
      <c r="B1635" s="204" t="s">
        <v>2952</v>
      </c>
      <c r="C1635" s="204" t="s">
        <v>60</v>
      </c>
      <c r="D1635" s="204" t="s">
        <v>97</v>
      </c>
      <c r="E1635" s="204" t="s">
        <v>393</v>
      </c>
      <c r="F1635" s="205">
        <v>2016</v>
      </c>
      <c r="G1635" s="204" t="s">
        <v>18</v>
      </c>
      <c r="H1635" s="204" t="s">
        <v>19</v>
      </c>
      <c r="I1635" s="206" t="s">
        <v>20</v>
      </c>
      <c r="J1635" s="207">
        <v>4068563</v>
      </c>
      <c r="K1635" s="208">
        <v>348999</v>
      </c>
      <c r="L1635" s="207">
        <v>306906.94400000002</v>
      </c>
    </row>
    <row r="1636" spans="1:12" s="12" customFormat="1" ht="11.25" customHeight="1">
      <c r="A1636" s="204" t="s">
        <v>3278</v>
      </c>
      <c r="B1636" s="204" t="s">
        <v>3279</v>
      </c>
      <c r="C1636" s="204" t="s">
        <v>145</v>
      </c>
      <c r="D1636" s="204" t="s">
        <v>415</v>
      </c>
      <c r="E1636" s="204" t="s">
        <v>416</v>
      </c>
      <c r="F1636" s="205">
        <v>2016</v>
      </c>
      <c r="G1636" s="204" t="s">
        <v>7</v>
      </c>
      <c r="H1636" s="204" t="s">
        <v>334</v>
      </c>
      <c r="I1636" s="206" t="s">
        <v>20</v>
      </c>
      <c r="J1636" s="207">
        <v>170000</v>
      </c>
      <c r="K1636" s="208">
        <v>100550</v>
      </c>
      <c r="L1636" s="207">
        <v>100472</v>
      </c>
    </row>
    <row r="1637" spans="1:12" s="12" customFormat="1" ht="11.25" customHeight="1">
      <c r="A1637" s="204" t="s">
        <v>3280</v>
      </c>
      <c r="B1637" s="204" t="s">
        <v>3281</v>
      </c>
      <c r="C1637" s="204" t="s">
        <v>78</v>
      </c>
      <c r="D1637" s="204" t="s">
        <v>79</v>
      </c>
      <c r="E1637" s="204" t="s">
        <v>10818</v>
      </c>
      <c r="F1637" s="205">
        <v>2016</v>
      </c>
      <c r="G1637" s="204" t="s">
        <v>30</v>
      </c>
      <c r="H1637" s="204" t="s">
        <v>225</v>
      </c>
      <c r="I1637" s="206" t="s">
        <v>20</v>
      </c>
      <c r="J1637" s="207">
        <v>100974</v>
      </c>
      <c r="K1637" s="210"/>
      <c r="L1637" s="207"/>
    </row>
    <row r="1638" spans="1:12" s="12" customFormat="1" ht="11.25" customHeight="1">
      <c r="A1638" s="204" t="s">
        <v>4139</v>
      </c>
      <c r="B1638" s="204" t="s">
        <v>4140</v>
      </c>
      <c r="C1638" s="204" t="s">
        <v>5</v>
      </c>
      <c r="D1638" s="204" t="s">
        <v>184</v>
      </c>
      <c r="E1638" s="204" t="s">
        <v>2578</v>
      </c>
      <c r="F1638" s="205">
        <v>2016</v>
      </c>
      <c r="G1638" s="204" t="s">
        <v>48</v>
      </c>
      <c r="H1638" s="204" t="s">
        <v>63</v>
      </c>
      <c r="I1638" s="206" t="s">
        <v>240</v>
      </c>
      <c r="J1638" s="207">
        <v>4079</v>
      </c>
      <c r="K1638" s="208">
        <v>1492</v>
      </c>
      <c r="L1638" s="207">
        <v>1490</v>
      </c>
    </row>
    <row r="1639" spans="1:12" s="12" customFormat="1">
      <c r="A1639" s="204" t="s">
        <v>2969</v>
      </c>
      <c r="B1639" s="204" t="s">
        <v>2970</v>
      </c>
      <c r="C1639" s="204" t="s">
        <v>78</v>
      </c>
      <c r="D1639" s="204" t="s">
        <v>79</v>
      </c>
      <c r="E1639" s="204" t="s">
        <v>11008</v>
      </c>
      <c r="F1639" s="205">
        <v>2016</v>
      </c>
      <c r="G1639" s="204" t="s">
        <v>30</v>
      </c>
      <c r="H1639" s="204" t="s">
        <v>225</v>
      </c>
      <c r="I1639" s="206" t="s">
        <v>20</v>
      </c>
      <c r="J1639" s="207">
        <v>1037239</v>
      </c>
      <c r="K1639" s="208">
        <v>698557</v>
      </c>
      <c r="L1639" s="207">
        <v>698545.69900000002</v>
      </c>
    </row>
    <row r="1640" spans="1:12" s="12" customFormat="1" ht="11.25" customHeight="1">
      <c r="A1640" s="204" t="s">
        <v>585</v>
      </c>
      <c r="B1640" s="204" t="s">
        <v>586</v>
      </c>
      <c r="C1640" s="204" t="s">
        <v>127</v>
      </c>
      <c r="D1640" s="204" t="s">
        <v>177</v>
      </c>
      <c r="E1640" s="204" t="s">
        <v>177</v>
      </c>
      <c r="F1640" s="205">
        <v>2015</v>
      </c>
      <c r="G1640" s="204" t="s">
        <v>18</v>
      </c>
      <c r="H1640" s="204" t="s">
        <v>19</v>
      </c>
      <c r="I1640" s="206" t="s">
        <v>20</v>
      </c>
      <c r="J1640" s="207">
        <v>554675</v>
      </c>
      <c r="K1640" s="208">
        <v>554674</v>
      </c>
      <c r="L1640" s="207">
        <v>545786.84600000002</v>
      </c>
    </row>
    <row r="1641" spans="1:12" s="12" customFormat="1" ht="11.25" customHeight="1">
      <c r="A1641" s="204" t="s">
        <v>3284</v>
      </c>
      <c r="B1641" s="204" t="s">
        <v>11074</v>
      </c>
      <c r="C1641" s="204" t="s">
        <v>38</v>
      </c>
      <c r="D1641" s="204" t="s">
        <v>39</v>
      </c>
      <c r="E1641" s="204" t="s">
        <v>105</v>
      </c>
      <c r="F1641" s="205">
        <v>2016</v>
      </c>
      <c r="G1641" s="204" t="s">
        <v>120</v>
      </c>
      <c r="H1641" s="204" t="s">
        <v>121</v>
      </c>
      <c r="I1641" s="206" t="s">
        <v>20</v>
      </c>
      <c r="J1641" s="207">
        <v>76500</v>
      </c>
      <c r="K1641" s="210"/>
      <c r="L1641" s="207"/>
    </row>
    <row r="1642" spans="1:12" s="12" customFormat="1" ht="11.25" customHeight="1">
      <c r="A1642" s="204" t="s">
        <v>2974</v>
      </c>
      <c r="B1642" s="204" t="s">
        <v>2975</v>
      </c>
      <c r="C1642" s="204" t="s">
        <v>38</v>
      </c>
      <c r="D1642" s="204" t="s">
        <v>176</v>
      </c>
      <c r="E1642" s="204" t="s">
        <v>189</v>
      </c>
      <c r="F1642" s="205">
        <v>2016</v>
      </c>
      <c r="G1642" s="204" t="s">
        <v>120</v>
      </c>
      <c r="H1642" s="204" t="s">
        <v>121</v>
      </c>
      <c r="I1642" s="206" t="s">
        <v>20</v>
      </c>
      <c r="J1642" s="207">
        <v>1385441</v>
      </c>
      <c r="K1642" s="208">
        <v>1468042</v>
      </c>
      <c r="L1642" s="207">
        <v>1445072.7139999999</v>
      </c>
    </row>
    <row r="1643" spans="1:12" s="12" customFormat="1" ht="11.25" customHeight="1">
      <c r="A1643" s="204" t="s">
        <v>2978</v>
      </c>
      <c r="B1643" s="204" t="s">
        <v>2979</v>
      </c>
      <c r="C1643" s="204" t="s">
        <v>12</v>
      </c>
      <c r="D1643" s="204" t="s">
        <v>13</v>
      </c>
      <c r="E1643" s="204" t="s">
        <v>2939</v>
      </c>
      <c r="F1643" s="205">
        <v>2016</v>
      </c>
      <c r="G1643" s="204" t="s">
        <v>26</v>
      </c>
      <c r="H1643" s="204" t="s">
        <v>109</v>
      </c>
      <c r="I1643" s="206" t="s">
        <v>20</v>
      </c>
      <c r="J1643" s="207">
        <v>34802</v>
      </c>
      <c r="K1643" s="208">
        <v>1</v>
      </c>
      <c r="L1643" s="207"/>
    </row>
    <row r="1644" spans="1:12" s="12" customFormat="1" ht="11.25" customHeight="1">
      <c r="A1644" s="204" t="s">
        <v>2980</v>
      </c>
      <c r="B1644" s="204" t="s">
        <v>2981</v>
      </c>
      <c r="C1644" s="204" t="s">
        <v>130</v>
      </c>
      <c r="D1644" s="204" t="s">
        <v>150</v>
      </c>
      <c r="E1644" s="204" t="s">
        <v>154</v>
      </c>
      <c r="F1644" s="205">
        <v>2015</v>
      </c>
      <c r="G1644" s="204" t="s">
        <v>18</v>
      </c>
      <c r="H1644" s="204" t="s">
        <v>19</v>
      </c>
      <c r="I1644" s="206" t="s">
        <v>20</v>
      </c>
      <c r="J1644" s="207">
        <v>6076000</v>
      </c>
      <c r="K1644" s="208">
        <v>5476000</v>
      </c>
      <c r="L1644" s="207">
        <v>5412612.2970000003</v>
      </c>
    </row>
    <row r="1645" spans="1:12" s="12" customFormat="1" ht="11.25" customHeight="1">
      <c r="A1645" s="204" t="s">
        <v>11075</v>
      </c>
      <c r="B1645" s="204" t="s">
        <v>11076</v>
      </c>
      <c r="C1645" s="204" t="s">
        <v>195</v>
      </c>
      <c r="D1645" s="204" t="s">
        <v>196</v>
      </c>
      <c r="E1645" s="204" t="s">
        <v>197</v>
      </c>
      <c r="F1645" s="205">
        <v>2015</v>
      </c>
      <c r="G1645" s="204" t="s">
        <v>26</v>
      </c>
      <c r="H1645" s="204" t="s">
        <v>1159</v>
      </c>
      <c r="I1645" s="206" t="s">
        <v>9</v>
      </c>
      <c r="J1645" s="207">
        <v>1129051</v>
      </c>
      <c r="K1645" s="210"/>
      <c r="L1645" s="207"/>
    </row>
    <row r="1646" spans="1:12" s="12" customFormat="1" ht="11.25" customHeight="1">
      <c r="A1646" s="204" t="s">
        <v>7559</v>
      </c>
      <c r="B1646" s="204" t="s">
        <v>7560</v>
      </c>
      <c r="C1646" s="204" t="s">
        <v>60</v>
      </c>
      <c r="D1646" s="204" t="s">
        <v>97</v>
      </c>
      <c r="E1646" s="204" t="s">
        <v>614</v>
      </c>
      <c r="F1646" s="205">
        <v>2015</v>
      </c>
      <c r="G1646" s="204" t="s">
        <v>120</v>
      </c>
      <c r="H1646" s="204" t="s">
        <v>121</v>
      </c>
      <c r="I1646" s="206" t="s">
        <v>20</v>
      </c>
      <c r="J1646" s="207">
        <v>23646</v>
      </c>
      <c r="K1646" s="208">
        <v>102671</v>
      </c>
      <c r="L1646" s="207">
        <v>20220.366999999998</v>
      </c>
    </row>
    <row r="1647" spans="1:12" s="12" customFormat="1" ht="11.25" customHeight="1">
      <c r="A1647" s="204" t="s">
        <v>4169</v>
      </c>
      <c r="B1647" s="204" t="s">
        <v>4170</v>
      </c>
      <c r="C1647" s="204" t="s">
        <v>38</v>
      </c>
      <c r="D1647" s="204" t="s">
        <v>39</v>
      </c>
      <c r="E1647" s="204" t="s">
        <v>1278</v>
      </c>
      <c r="F1647" s="205">
        <v>2015</v>
      </c>
      <c r="G1647" s="204" t="s">
        <v>7</v>
      </c>
      <c r="H1647" s="204" t="s">
        <v>14</v>
      </c>
      <c r="I1647" s="206" t="s">
        <v>20</v>
      </c>
      <c r="J1647" s="207">
        <v>890</v>
      </c>
      <c r="K1647" s="208">
        <v>1</v>
      </c>
      <c r="L1647" s="207"/>
    </row>
    <row r="1648" spans="1:12" s="12" customFormat="1">
      <c r="A1648" s="204" t="s">
        <v>3292</v>
      </c>
      <c r="B1648" s="204" t="s">
        <v>3293</v>
      </c>
      <c r="C1648" s="204" t="s">
        <v>38</v>
      </c>
      <c r="D1648" s="204" t="s">
        <v>39</v>
      </c>
      <c r="E1648" s="204" t="s">
        <v>1278</v>
      </c>
      <c r="F1648" s="205">
        <v>2016</v>
      </c>
      <c r="G1648" s="204" t="s">
        <v>26</v>
      </c>
      <c r="H1648" s="204" t="s">
        <v>1159</v>
      </c>
      <c r="I1648" s="206" t="s">
        <v>20</v>
      </c>
      <c r="J1648" s="207">
        <v>20922</v>
      </c>
      <c r="K1648" s="208">
        <v>1001</v>
      </c>
      <c r="L1648" s="207"/>
    </row>
    <row r="1649" spans="1:12" s="12" customFormat="1" ht="11.25" customHeight="1">
      <c r="A1649" s="204" t="s">
        <v>3294</v>
      </c>
      <c r="B1649" s="204" t="s">
        <v>3295</v>
      </c>
      <c r="C1649" s="204" t="s">
        <v>195</v>
      </c>
      <c r="D1649" s="204" t="s">
        <v>196</v>
      </c>
      <c r="E1649" s="204" t="s">
        <v>197</v>
      </c>
      <c r="F1649" s="205">
        <v>2016</v>
      </c>
      <c r="G1649" s="204" t="s">
        <v>26</v>
      </c>
      <c r="H1649" s="204" t="s">
        <v>168</v>
      </c>
      <c r="I1649" s="206" t="s">
        <v>20</v>
      </c>
      <c r="J1649" s="207">
        <v>1535835</v>
      </c>
      <c r="K1649" s="207">
        <v>2708321</v>
      </c>
      <c r="L1649" s="207">
        <v>2648992</v>
      </c>
    </row>
    <row r="1650" spans="1:12" s="12" customFormat="1">
      <c r="A1650" s="204" t="s">
        <v>3296</v>
      </c>
      <c r="B1650" s="204" t="s">
        <v>3297</v>
      </c>
      <c r="C1650" s="204" t="s">
        <v>5</v>
      </c>
      <c r="D1650" s="204" t="s">
        <v>184</v>
      </c>
      <c r="E1650" s="204" t="s">
        <v>2578</v>
      </c>
      <c r="F1650" s="205">
        <v>2016</v>
      </c>
      <c r="G1650" s="204" t="s">
        <v>26</v>
      </c>
      <c r="H1650" s="204" t="s">
        <v>1159</v>
      </c>
      <c r="I1650" s="206" t="s">
        <v>20</v>
      </c>
      <c r="J1650" s="207">
        <v>1214691</v>
      </c>
      <c r="K1650" s="208">
        <v>1305095</v>
      </c>
      <c r="L1650" s="207">
        <v>1141953.314</v>
      </c>
    </row>
    <row r="1651" spans="1:12" s="12" customFormat="1" ht="11.25" customHeight="1">
      <c r="A1651" s="204" t="s">
        <v>4202</v>
      </c>
      <c r="B1651" s="204" t="s">
        <v>4203</v>
      </c>
      <c r="C1651" s="204" t="s">
        <v>38</v>
      </c>
      <c r="D1651" s="204" t="s">
        <v>39</v>
      </c>
      <c r="E1651" s="204" t="s">
        <v>44</v>
      </c>
      <c r="F1651" s="205">
        <v>2016</v>
      </c>
      <c r="G1651" s="204" t="s">
        <v>7</v>
      </c>
      <c r="H1651" s="204" t="s">
        <v>832</v>
      </c>
      <c r="I1651" s="206" t="s">
        <v>20</v>
      </c>
      <c r="J1651" s="207">
        <v>60479</v>
      </c>
      <c r="K1651" s="208">
        <v>1</v>
      </c>
      <c r="L1651" s="207"/>
    </row>
    <row r="1652" spans="1:12" s="12" customFormat="1" ht="11.25" customHeight="1">
      <c r="A1652" s="204" t="s">
        <v>2986</v>
      </c>
      <c r="B1652" s="204" t="s">
        <v>2987</v>
      </c>
      <c r="C1652" s="204" t="s">
        <v>38</v>
      </c>
      <c r="D1652" s="204" t="s">
        <v>66</v>
      </c>
      <c r="E1652" s="204" t="s">
        <v>86</v>
      </c>
      <c r="F1652" s="205">
        <v>2016</v>
      </c>
      <c r="G1652" s="204" t="s">
        <v>120</v>
      </c>
      <c r="H1652" s="204" t="s">
        <v>121</v>
      </c>
      <c r="I1652" s="206" t="s">
        <v>20</v>
      </c>
      <c r="J1652" s="207">
        <v>38365</v>
      </c>
      <c r="K1652" s="208">
        <v>41977</v>
      </c>
      <c r="L1652" s="207">
        <v>41976.080999999998</v>
      </c>
    </row>
    <row r="1653" spans="1:12" s="12" customFormat="1" ht="11.25" customHeight="1">
      <c r="A1653" s="204" t="s">
        <v>2988</v>
      </c>
      <c r="B1653" s="204" t="s">
        <v>2989</v>
      </c>
      <c r="C1653" s="204" t="s">
        <v>127</v>
      </c>
      <c r="D1653" s="204" t="s">
        <v>463</v>
      </c>
      <c r="E1653" s="204" t="s">
        <v>2990</v>
      </c>
      <c r="F1653" s="205">
        <v>2015</v>
      </c>
      <c r="G1653" s="204" t="s">
        <v>30</v>
      </c>
      <c r="H1653" s="204" t="s">
        <v>225</v>
      </c>
      <c r="I1653" s="206" t="s">
        <v>20</v>
      </c>
      <c r="J1653" s="207">
        <v>21319</v>
      </c>
      <c r="K1653" s="208">
        <v>3</v>
      </c>
      <c r="L1653" s="207"/>
    </row>
    <row r="1654" spans="1:12" s="12" customFormat="1" ht="11.25" customHeight="1">
      <c r="A1654" s="204" t="s">
        <v>11077</v>
      </c>
      <c r="B1654" s="204" t="s">
        <v>11078</v>
      </c>
      <c r="C1654" s="204" t="s">
        <v>195</v>
      </c>
      <c r="D1654" s="204" t="s">
        <v>196</v>
      </c>
      <c r="E1654" s="204" t="s">
        <v>197</v>
      </c>
      <c r="F1654" s="205">
        <v>2015</v>
      </c>
      <c r="G1654" s="204" t="s">
        <v>26</v>
      </c>
      <c r="H1654" s="204" t="s">
        <v>168</v>
      </c>
      <c r="I1654" s="206" t="s">
        <v>9</v>
      </c>
      <c r="J1654" s="207">
        <v>1163156</v>
      </c>
      <c r="K1654" s="210"/>
      <c r="L1654" s="207"/>
    </row>
    <row r="1655" spans="1:12" s="12" customFormat="1" ht="11.25" customHeight="1">
      <c r="A1655" s="204" t="s">
        <v>7561</v>
      </c>
      <c r="B1655" s="204" t="s">
        <v>11079</v>
      </c>
      <c r="C1655" s="204" t="s">
        <v>38</v>
      </c>
      <c r="D1655" s="204" t="s">
        <v>39</v>
      </c>
      <c r="E1655" s="204" t="s">
        <v>40</v>
      </c>
      <c r="F1655" s="205">
        <v>2016</v>
      </c>
      <c r="G1655" s="204" t="s">
        <v>48</v>
      </c>
      <c r="H1655" s="204" t="s">
        <v>569</v>
      </c>
      <c r="I1655" s="206" t="s">
        <v>9</v>
      </c>
      <c r="J1655" s="207">
        <v>34797</v>
      </c>
      <c r="K1655" s="210"/>
      <c r="L1655" s="207"/>
    </row>
    <row r="1656" spans="1:12" s="12" customFormat="1">
      <c r="A1656" s="204" t="s">
        <v>7562</v>
      </c>
      <c r="B1656" s="204" t="s">
        <v>7563</v>
      </c>
      <c r="C1656" s="204" t="s">
        <v>38</v>
      </c>
      <c r="D1656" s="204" t="s">
        <v>39</v>
      </c>
      <c r="E1656" s="204" t="s">
        <v>1370</v>
      </c>
      <c r="F1656" s="205">
        <v>2016</v>
      </c>
      <c r="G1656" s="204" t="s">
        <v>7</v>
      </c>
      <c r="H1656" s="204" t="s">
        <v>212</v>
      </c>
      <c r="I1656" s="206" t="s">
        <v>20</v>
      </c>
      <c r="J1656" s="207">
        <v>125524</v>
      </c>
      <c r="K1656" s="208">
        <v>2</v>
      </c>
      <c r="L1656" s="207"/>
    </row>
    <row r="1657" spans="1:12" s="12" customFormat="1" ht="11.25" customHeight="1">
      <c r="A1657" s="204" t="s">
        <v>3302</v>
      </c>
      <c r="B1657" s="204" t="s">
        <v>3303</v>
      </c>
      <c r="C1657" s="204" t="s">
        <v>78</v>
      </c>
      <c r="D1657" s="204" t="s">
        <v>320</v>
      </c>
      <c r="E1657" s="204" t="s">
        <v>10895</v>
      </c>
      <c r="F1657" s="205">
        <v>2016</v>
      </c>
      <c r="G1657" s="204" t="s">
        <v>120</v>
      </c>
      <c r="H1657" s="204" t="s">
        <v>121</v>
      </c>
      <c r="I1657" s="206" t="s">
        <v>20</v>
      </c>
      <c r="J1657" s="207">
        <v>153724</v>
      </c>
      <c r="K1657" s="208">
        <v>2</v>
      </c>
      <c r="L1657" s="207"/>
    </row>
    <row r="1658" spans="1:12" s="12" customFormat="1" ht="11.25" customHeight="1">
      <c r="A1658" s="204" t="s">
        <v>2993</v>
      </c>
      <c r="B1658" s="204" t="s">
        <v>2994</v>
      </c>
      <c r="C1658" s="204" t="s">
        <v>78</v>
      </c>
      <c r="D1658" s="204" t="s">
        <v>79</v>
      </c>
      <c r="E1658" s="204" t="s">
        <v>10857</v>
      </c>
      <c r="F1658" s="205">
        <v>2016</v>
      </c>
      <c r="G1658" s="204" t="s">
        <v>7</v>
      </c>
      <c r="H1658" s="204" t="s">
        <v>14</v>
      </c>
      <c r="I1658" s="206" t="s">
        <v>20</v>
      </c>
      <c r="J1658" s="207">
        <v>50126</v>
      </c>
      <c r="K1658" s="208">
        <v>39308</v>
      </c>
      <c r="L1658" s="207">
        <v>39307.733999999997</v>
      </c>
    </row>
    <row r="1659" spans="1:12" s="12" customFormat="1" ht="11.25" customHeight="1">
      <c r="A1659" s="204" t="s">
        <v>2995</v>
      </c>
      <c r="B1659" s="204" t="s">
        <v>2996</v>
      </c>
      <c r="C1659" s="204" t="s">
        <v>38</v>
      </c>
      <c r="D1659" s="204" t="s">
        <v>39</v>
      </c>
      <c r="E1659" s="204" t="s">
        <v>604</v>
      </c>
      <c r="F1659" s="205">
        <v>2015</v>
      </c>
      <c r="G1659" s="204" t="s">
        <v>18</v>
      </c>
      <c r="H1659" s="204" t="s">
        <v>19</v>
      </c>
      <c r="I1659" s="206" t="s">
        <v>20</v>
      </c>
      <c r="J1659" s="207">
        <v>33727</v>
      </c>
      <c r="K1659" s="208">
        <v>33726</v>
      </c>
      <c r="L1659" s="207">
        <v>33725.591</v>
      </c>
    </row>
    <row r="1660" spans="1:12" s="12" customFormat="1">
      <c r="A1660" s="204" t="s">
        <v>3306</v>
      </c>
      <c r="B1660" s="204" t="s">
        <v>3307</v>
      </c>
      <c r="C1660" s="204" t="s">
        <v>38</v>
      </c>
      <c r="D1660" s="204" t="s">
        <v>39</v>
      </c>
      <c r="E1660" s="204" t="s">
        <v>604</v>
      </c>
      <c r="F1660" s="205">
        <v>2015</v>
      </c>
      <c r="G1660" s="204" t="s">
        <v>18</v>
      </c>
      <c r="H1660" s="204" t="s">
        <v>19</v>
      </c>
      <c r="I1660" s="206" t="s">
        <v>20</v>
      </c>
      <c r="J1660" s="207">
        <v>310841</v>
      </c>
      <c r="K1660" s="208">
        <v>1</v>
      </c>
      <c r="L1660" s="207"/>
    </row>
    <row r="1661" spans="1:12" s="12" customFormat="1" ht="11.25" customHeight="1">
      <c r="A1661" s="204" t="s">
        <v>4234</v>
      </c>
      <c r="B1661" s="204" t="s">
        <v>4235</v>
      </c>
      <c r="C1661" s="204" t="s">
        <v>38</v>
      </c>
      <c r="D1661" s="204" t="s">
        <v>176</v>
      </c>
      <c r="E1661" s="204" t="s">
        <v>189</v>
      </c>
      <c r="F1661" s="205">
        <v>2016</v>
      </c>
      <c r="G1661" s="204" t="s">
        <v>646</v>
      </c>
      <c r="H1661" s="204" t="s">
        <v>685</v>
      </c>
      <c r="I1661" s="206" t="s">
        <v>20</v>
      </c>
      <c r="J1661" s="207">
        <v>273114</v>
      </c>
      <c r="K1661" s="210"/>
      <c r="L1661" s="207"/>
    </row>
    <row r="1662" spans="1:12" s="12" customFormat="1" ht="11.25" customHeight="1">
      <c r="A1662" s="204" t="s">
        <v>4236</v>
      </c>
      <c r="B1662" s="204" t="s">
        <v>11080</v>
      </c>
      <c r="C1662" s="204" t="s">
        <v>60</v>
      </c>
      <c r="D1662" s="204" t="s">
        <v>61</v>
      </c>
      <c r="E1662" s="204" t="s">
        <v>1230</v>
      </c>
      <c r="F1662" s="205">
        <v>2015</v>
      </c>
      <c r="G1662" s="204" t="s">
        <v>18</v>
      </c>
      <c r="H1662" s="204" t="s">
        <v>19</v>
      </c>
      <c r="I1662" s="206" t="s">
        <v>20</v>
      </c>
      <c r="J1662" s="207">
        <v>192084</v>
      </c>
      <c r="K1662" s="208">
        <v>103900</v>
      </c>
      <c r="L1662" s="207">
        <v>13900</v>
      </c>
    </row>
    <row r="1663" spans="1:12" s="12" customFormat="1" ht="11.25" customHeight="1">
      <c r="A1663" s="204" t="s">
        <v>3321</v>
      </c>
      <c r="B1663" s="204" t="s">
        <v>3322</v>
      </c>
      <c r="C1663" s="204" t="s">
        <v>38</v>
      </c>
      <c r="D1663" s="204" t="s">
        <v>73</v>
      </c>
      <c r="E1663" s="204" t="s">
        <v>73</v>
      </c>
      <c r="F1663" s="205">
        <v>2016</v>
      </c>
      <c r="G1663" s="204" t="s">
        <v>30</v>
      </c>
      <c r="H1663" s="204" t="s">
        <v>34</v>
      </c>
      <c r="I1663" s="206" t="s">
        <v>35</v>
      </c>
      <c r="J1663" s="207">
        <v>56191</v>
      </c>
      <c r="K1663" s="210"/>
      <c r="L1663" s="207"/>
    </row>
    <row r="1664" spans="1:12" s="12" customFormat="1" ht="11.25" customHeight="1">
      <c r="A1664" s="204" t="s">
        <v>3325</v>
      </c>
      <c r="B1664" s="204" t="s">
        <v>3326</v>
      </c>
      <c r="C1664" s="204" t="s">
        <v>38</v>
      </c>
      <c r="D1664" s="204" t="s">
        <v>39</v>
      </c>
      <c r="E1664" s="204" t="s">
        <v>2926</v>
      </c>
      <c r="F1664" s="205">
        <v>2015</v>
      </c>
      <c r="G1664" s="204" t="s">
        <v>7</v>
      </c>
      <c r="H1664" s="204" t="s">
        <v>832</v>
      </c>
      <c r="I1664" s="206" t="s">
        <v>20</v>
      </c>
      <c r="J1664" s="207">
        <v>38643</v>
      </c>
      <c r="K1664" s="208">
        <v>16002</v>
      </c>
      <c r="L1664" s="207">
        <v>16000</v>
      </c>
    </row>
    <row r="1665" spans="1:12" s="12" customFormat="1">
      <c r="A1665" s="204" t="s">
        <v>3001</v>
      </c>
      <c r="B1665" s="204" t="s">
        <v>3002</v>
      </c>
      <c r="C1665" s="204" t="s">
        <v>60</v>
      </c>
      <c r="D1665" s="204" t="s">
        <v>97</v>
      </c>
      <c r="E1665" s="204" t="s">
        <v>170</v>
      </c>
      <c r="F1665" s="205">
        <v>2015</v>
      </c>
      <c r="G1665" s="204" t="s">
        <v>7</v>
      </c>
      <c r="H1665" s="204" t="s">
        <v>212</v>
      </c>
      <c r="I1665" s="206" t="s">
        <v>20</v>
      </c>
      <c r="J1665" s="207">
        <v>112593</v>
      </c>
      <c r="K1665" s="208">
        <v>112593</v>
      </c>
      <c r="L1665" s="207">
        <v>112593</v>
      </c>
    </row>
    <row r="1666" spans="1:12" s="12" customFormat="1" ht="11.25" customHeight="1">
      <c r="A1666" s="204" t="s">
        <v>3003</v>
      </c>
      <c r="B1666" s="204" t="s">
        <v>11081</v>
      </c>
      <c r="C1666" s="204" t="s">
        <v>60</v>
      </c>
      <c r="D1666" s="204" t="s">
        <v>61</v>
      </c>
      <c r="E1666" s="204" t="s">
        <v>1230</v>
      </c>
      <c r="F1666" s="205">
        <v>2016</v>
      </c>
      <c r="G1666" s="204" t="s">
        <v>18</v>
      </c>
      <c r="H1666" s="204" t="s">
        <v>19</v>
      </c>
      <c r="I1666" s="206" t="s">
        <v>20</v>
      </c>
      <c r="J1666" s="207">
        <v>290019</v>
      </c>
      <c r="K1666" s="208">
        <v>2480090</v>
      </c>
      <c r="L1666" s="207">
        <v>265419.67700000003</v>
      </c>
    </row>
    <row r="1667" spans="1:12" s="12" customFormat="1" ht="11.25" customHeight="1">
      <c r="A1667" s="204" t="s">
        <v>3004</v>
      </c>
      <c r="B1667" s="204" t="s">
        <v>11082</v>
      </c>
      <c r="C1667" s="204" t="s">
        <v>60</v>
      </c>
      <c r="D1667" s="204" t="s">
        <v>61</v>
      </c>
      <c r="E1667" s="204" t="s">
        <v>1230</v>
      </c>
      <c r="F1667" s="205">
        <v>2016</v>
      </c>
      <c r="G1667" s="204" t="s">
        <v>18</v>
      </c>
      <c r="H1667" s="204" t="s">
        <v>19</v>
      </c>
      <c r="I1667" s="206" t="s">
        <v>20</v>
      </c>
      <c r="J1667" s="207">
        <v>264646</v>
      </c>
      <c r="K1667" s="208">
        <v>229362</v>
      </c>
      <c r="L1667" s="207">
        <v>229360.53099999999</v>
      </c>
    </row>
    <row r="1668" spans="1:12" s="12" customFormat="1" ht="11.25" customHeight="1">
      <c r="A1668" s="204" t="s">
        <v>7564</v>
      </c>
      <c r="B1668" s="204" t="s">
        <v>7565</v>
      </c>
      <c r="C1668" s="204" t="s">
        <v>130</v>
      </c>
      <c r="D1668" s="204" t="s">
        <v>150</v>
      </c>
      <c r="E1668" s="204" t="s">
        <v>215</v>
      </c>
      <c r="F1668" s="205">
        <v>2015</v>
      </c>
      <c r="G1668" s="204" t="s">
        <v>18</v>
      </c>
      <c r="H1668" s="204" t="s">
        <v>19</v>
      </c>
      <c r="I1668" s="206" t="s">
        <v>20</v>
      </c>
      <c r="J1668" s="207">
        <v>70522</v>
      </c>
      <c r="K1668" s="208">
        <v>70521</v>
      </c>
      <c r="L1668" s="207">
        <v>70521</v>
      </c>
    </row>
    <row r="1669" spans="1:12" s="12" customFormat="1" ht="11.25" customHeight="1">
      <c r="A1669" s="204" t="s">
        <v>3005</v>
      </c>
      <c r="B1669" s="204" t="s">
        <v>3006</v>
      </c>
      <c r="C1669" s="204" t="s">
        <v>38</v>
      </c>
      <c r="D1669" s="204" t="s">
        <v>39</v>
      </c>
      <c r="E1669" s="204" t="s">
        <v>105</v>
      </c>
      <c r="F1669" s="205">
        <v>2015</v>
      </c>
      <c r="G1669" s="204" t="s">
        <v>30</v>
      </c>
      <c r="H1669" s="204" t="s">
        <v>225</v>
      </c>
      <c r="I1669" s="206" t="s">
        <v>20</v>
      </c>
      <c r="J1669" s="207">
        <v>475428</v>
      </c>
      <c r="K1669" s="208">
        <v>462497</v>
      </c>
      <c r="L1669" s="207">
        <v>462495.74200000003</v>
      </c>
    </row>
    <row r="1670" spans="1:12" s="12" customFormat="1">
      <c r="A1670" s="204" t="s">
        <v>4239</v>
      </c>
      <c r="B1670" s="204" t="s">
        <v>4240</v>
      </c>
      <c r="C1670" s="204" t="s">
        <v>38</v>
      </c>
      <c r="D1670" s="204" t="s">
        <v>66</v>
      </c>
      <c r="E1670" s="204" t="s">
        <v>66</v>
      </c>
      <c r="F1670" s="205">
        <v>2015</v>
      </c>
      <c r="G1670" s="204" t="s">
        <v>7</v>
      </c>
      <c r="H1670" s="204" t="s">
        <v>212</v>
      </c>
      <c r="I1670" s="206" t="s">
        <v>20</v>
      </c>
      <c r="J1670" s="207">
        <v>1798468</v>
      </c>
      <c r="K1670" s="208">
        <v>1459909</v>
      </c>
      <c r="L1670" s="207">
        <v>1459908.7960000001</v>
      </c>
    </row>
    <row r="1671" spans="1:12" s="12" customFormat="1">
      <c r="A1671" s="204" t="s">
        <v>4246</v>
      </c>
      <c r="B1671" s="204" t="s">
        <v>4247</v>
      </c>
      <c r="C1671" s="204" t="s">
        <v>38</v>
      </c>
      <c r="D1671" s="204" t="s">
        <v>66</v>
      </c>
      <c r="E1671" s="204" t="s">
        <v>66</v>
      </c>
      <c r="F1671" s="205">
        <v>2015</v>
      </c>
      <c r="G1671" s="204" t="s">
        <v>7</v>
      </c>
      <c r="H1671" s="204" t="s">
        <v>212</v>
      </c>
      <c r="I1671" s="206" t="s">
        <v>20</v>
      </c>
      <c r="J1671" s="207">
        <v>13225</v>
      </c>
      <c r="K1671" s="208">
        <v>37114</v>
      </c>
      <c r="L1671" s="207"/>
    </row>
    <row r="1672" spans="1:12" s="12" customFormat="1" ht="11.25" customHeight="1">
      <c r="A1672" s="204" t="s">
        <v>3010</v>
      </c>
      <c r="B1672" s="204" t="s">
        <v>3011</v>
      </c>
      <c r="C1672" s="204" t="s">
        <v>38</v>
      </c>
      <c r="D1672" s="204" t="s">
        <v>73</v>
      </c>
      <c r="E1672" s="204" t="s">
        <v>1160</v>
      </c>
      <c r="F1672" s="205">
        <v>2015</v>
      </c>
      <c r="G1672" s="204" t="s">
        <v>48</v>
      </c>
      <c r="H1672" s="204" t="s">
        <v>63</v>
      </c>
      <c r="I1672" s="206" t="s">
        <v>20</v>
      </c>
      <c r="J1672" s="207">
        <v>143638</v>
      </c>
      <c r="K1672" s="208">
        <v>122691</v>
      </c>
      <c r="L1672" s="207">
        <v>122690.16499999999</v>
      </c>
    </row>
    <row r="1673" spans="1:12" s="12" customFormat="1">
      <c r="A1673" s="204" t="s">
        <v>3012</v>
      </c>
      <c r="B1673" s="204" t="s">
        <v>3013</v>
      </c>
      <c r="C1673" s="204" t="s">
        <v>60</v>
      </c>
      <c r="D1673" s="204" t="s">
        <v>97</v>
      </c>
      <c r="E1673" s="204" t="s">
        <v>965</v>
      </c>
      <c r="F1673" s="205">
        <v>2015</v>
      </c>
      <c r="G1673" s="204" t="s">
        <v>120</v>
      </c>
      <c r="H1673" s="204" t="s">
        <v>121</v>
      </c>
      <c r="I1673" s="206" t="s">
        <v>20</v>
      </c>
      <c r="J1673" s="207">
        <v>42167</v>
      </c>
      <c r="K1673" s="208">
        <v>17654</v>
      </c>
      <c r="L1673" s="207">
        <v>17653.7</v>
      </c>
    </row>
    <row r="1674" spans="1:12" s="12" customFormat="1">
      <c r="A1674" s="204" t="s">
        <v>4264</v>
      </c>
      <c r="B1674" s="204" t="s">
        <v>4265</v>
      </c>
      <c r="C1674" s="204" t="s">
        <v>60</v>
      </c>
      <c r="D1674" s="204" t="s">
        <v>97</v>
      </c>
      <c r="E1674" s="204" t="s">
        <v>170</v>
      </c>
      <c r="F1674" s="205">
        <v>2016</v>
      </c>
      <c r="G1674" s="204" t="s">
        <v>26</v>
      </c>
      <c r="H1674" s="204" t="s">
        <v>109</v>
      </c>
      <c r="I1674" s="206" t="s">
        <v>9</v>
      </c>
      <c r="J1674" s="207">
        <v>440500</v>
      </c>
      <c r="K1674" s="210"/>
      <c r="L1674" s="207"/>
    </row>
    <row r="1675" spans="1:12" s="12" customFormat="1" ht="11.25" customHeight="1">
      <c r="A1675" s="204" t="s">
        <v>3016</v>
      </c>
      <c r="B1675" s="204" t="s">
        <v>3017</v>
      </c>
      <c r="C1675" s="204" t="s">
        <v>60</v>
      </c>
      <c r="D1675" s="204" t="s">
        <v>97</v>
      </c>
      <c r="E1675" s="204" t="s">
        <v>965</v>
      </c>
      <c r="F1675" s="205">
        <v>2016</v>
      </c>
      <c r="G1675" s="204" t="s">
        <v>30</v>
      </c>
      <c r="H1675" s="204" t="s">
        <v>34</v>
      </c>
      <c r="I1675" s="206" t="s">
        <v>20</v>
      </c>
      <c r="J1675" s="207">
        <v>187716</v>
      </c>
      <c r="K1675" s="208">
        <v>20847</v>
      </c>
      <c r="L1675" s="207">
        <v>20845.025000000001</v>
      </c>
    </row>
    <row r="1676" spans="1:12" s="12" customFormat="1" ht="11.25" customHeight="1">
      <c r="A1676" s="204" t="s">
        <v>3018</v>
      </c>
      <c r="B1676" s="204" t="s">
        <v>3019</v>
      </c>
      <c r="C1676" s="204" t="s">
        <v>60</v>
      </c>
      <c r="D1676" s="204" t="s">
        <v>61</v>
      </c>
      <c r="E1676" s="204" t="s">
        <v>509</v>
      </c>
      <c r="F1676" s="205">
        <v>2016</v>
      </c>
      <c r="G1676" s="204" t="s">
        <v>7</v>
      </c>
      <c r="H1676" s="204" t="s">
        <v>95</v>
      </c>
      <c r="I1676" s="206" t="s">
        <v>20</v>
      </c>
      <c r="J1676" s="207">
        <v>20011</v>
      </c>
      <c r="K1676" s="208">
        <v>20011</v>
      </c>
      <c r="L1676" s="207"/>
    </row>
    <row r="1677" spans="1:12" s="12" customFormat="1" ht="11.25" customHeight="1">
      <c r="A1677" s="204" t="s">
        <v>3342</v>
      </c>
      <c r="B1677" s="204" t="s">
        <v>3343</v>
      </c>
      <c r="C1677" s="204" t="s">
        <v>60</v>
      </c>
      <c r="D1677" s="204" t="s">
        <v>97</v>
      </c>
      <c r="E1677" s="204" t="s">
        <v>393</v>
      </c>
      <c r="F1677" s="205">
        <v>2015</v>
      </c>
      <c r="G1677" s="204" t="s">
        <v>18</v>
      </c>
      <c r="H1677" s="204" t="s">
        <v>19</v>
      </c>
      <c r="I1677" s="206" t="s">
        <v>20</v>
      </c>
      <c r="J1677" s="207">
        <v>1906262</v>
      </c>
      <c r="K1677" s="208">
        <v>1862764</v>
      </c>
      <c r="L1677" s="207">
        <v>1860654.1669999999</v>
      </c>
    </row>
    <row r="1678" spans="1:12" s="12" customFormat="1" ht="11.25" customHeight="1">
      <c r="A1678" s="204" t="s">
        <v>3022</v>
      </c>
      <c r="B1678" s="204" t="s">
        <v>3023</v>
      </c>
      <c r="C1678" s="204" t="s">
        <v>38</v>
      </c>
      <c r="D1678" s="204" t="s">
        <v>66</v>
      </c>
      <c r="E1678" s="204" t="s">
        <v>1323</v>
      </c>
      <c r="F1678" s="205">
        <v>2015</v>
      </c>
      <c r="G1678" s="204" t="s">
        <v>30</v>
      </c>
      <c r="H1678" s="204" t="s">
        <v>225</v>
      </c>
      <c r="I1678" s="206" t="s">
        <v>20</v>
      </c>
      <c r="J1678" s="207">
        <v>127088</v>
      </c>
      <c r="K1678" s="208">
        <v>28175</v>
      </c>
      <c r="L1678" s="207">
        <v>28175</v>
      </c>
    </row>
    <row r="1679" spans="1:12" s="12" customFormat="1" ht="11.25" customHeight="1">
      <c r="A1679" s="204" t="s">
        <v>4268</v>
      </c>
      <c r="B1679" s="204" t="s">
        <v>4269</v>
      </c>
      <c r="C1679" s="204" t="s">
        <v>60</v>
      </c>
      <c r="D1679" s="204" t="s">
        <v>61</v>
      </c>
      <c r="E1679" s="204" t="s">
        <v>1230</v>
      </c>
      <c r="F1679" s="205">
        <v>2016</v>
      </c>
      <c r="G1679" s="204" t="s">
        <v>7</v>
      </c>
      <c r="H1679" s="204" t="s">
        <v>95</v>
      </c>
      <c r="I1679" s="206" t="s">
        <v>20</v>
      </c>
      <c r="J1679" s="207">
        <v>455363</v>
      </c>
      <c r="K1679" s="208">
        <v>1441</v>
      </c>
      <c r="L1679" s="207">
        <v>1440</v>
      </c>
    </row>
    <row r="1680" spans="1:12" s="12" customFormat="1" ht="11.25" customHeight="1">
      <c r="A1680" s="204" t="s">
        <v>7566</v>
      </c>
      <c r="B1680" s="204" t="s">
        <v>11083</v>
      </c>
      <c r="C1680" s="204" t="s">
        <v>38</v>
      </c>
      <c r="D1680" s="204" t="s">
        <v>39</v>
      </c>
      <c r="E1680" s="204" t="s">
        <v>604</v>
      </c>
      <c r="F1680" s="205">
        <v>2016</v>
      </c>
      <c r="G1680" s="204" t="s">
        <v>120</v>
      </c>
      <c r="H1680" s="204" t="s">
        <v>121</v>
      </c>
      <c r="I1680" s="206" t="s">
        <v>20</v>
      </c>
      <c r="J1680" s="207">
        <v>73632</v>
      </c>
      <c r="K1680" s="208">
        <v>81048</v>
      </c>
      <c r="L1680" s="207">
        <v>76863.328999999998</v>
      </c>
    </row>
    <row r="1681" spans="1:12" s="12" customFormat="1" ht="11.25" customHeight="1">
      <c r="A1681" s="204" t="s">
        <v>4271</v>
      </c>
      <c r="B1681" s="204" t="s">
        <v>4272</v>
      </c>
      <c r="C1681" s="204" t="s">
        <v>60</v>
      </c>
      <c r="D1681" s="204" t="s">
        <v>97</v>
      </c>
      <c r="E1681" s="204" t="s">
        <v>301</v>
      </c>
      <c r="F1681" s="205">
        <v>2016</v>
      </c>
      <c r="G1681" s="204" t="s">
        <v>18</v>
      </c>
      <c r="H1681" s="204" t="s">
        <v>41</v>
      </c>
      <c r="I1681" s="206" t="s">
        <v>20</v>
      </c>
      <c r="J1681" s="207">
        <v>42929</v>
      </c>
      <c r="K1681" s="208">
        <v>32452</v>
      </c>
      <c r="L1681" s="207">
        <v>2451.1060000000002</v>
      </c>
    </row>
    <row r="1682" spans="1:12" s="12" customFormat="1">
      <c r="A1682" s="204" t="s">
        <v>11084</v>
      </c>
      <c r="B1682" s="204" t="s">
        <v>11085</v>
      </c>
      <c r="C1682" s="204" t="s">
        <v>60</v>
      </c>
      <c r="D1682" s="204" t="s">
        <v>97</v>
      </c>
      <c r="E1682" s="204" t="s">
        <v>1385</v>
      </c>
      <c r="F1682" s="205">
        <v>2016</v>
      </c>
      <c r="G1682" s="204" t="s">
        <v>30</v>
      </c>
      <c r="H1682" s="204" t="s">
        <v>34</v>
      </c>
      <c r="I1682" s="206" t="s">
        <v>35</v>
      </c>
      <c r="J1682" s="207">
        <v>5274899</v>
      </c>
      <c r="K1682" s="210"/>
      <c r="L1682" s="207"/>
    </row>
    <row r="1683" spans="1:12" s="12" customFormat="1" ht="11.25" customHeight="1">
      <c r="A1683" s="204" t="s">
        <v>3350</v>
      </c>
      <c r="B1683" s="204" t="s">
        <v>3351</v>
      </c>
      <c r="C1683" s="204" t="s">
        <v>210</v>
      </c>
      <c r="D1683" s="204" t="s">
        <v>219</v>
      </c>
      <c r="E1683" s="204" t="s">
        <v>471</v>
      </c>
      <c r="F1683" s="205">
        <v>2015</v>
      </c>
      <c r="G1683" s="204" t="s">
        <v>7</v>
      </c>
      <c r="H1683" s="204" t="s">
        <v>14</v>
      </c>
      <c r="I1683" s="206" t="s">
        <v>20</v>
      </c>
      <c r="J1683" s="207">
        <v>58169</v>
      </c>
      <c r="K1683" s="208">
        <v>71798</v>
      </c>
      <c r="L1683" s="207">
        <v>39888</v>
      </c>
    </row>
    <row r="1684" spans="1:12" s="12" customFormat="1" ht="11.25" customHeight="1">
      <c r="A1684" s="204" t="s">
        <v>7567</v>
      </c>
      <c r="B1684" s="204" t="s">
        <v>7568</v>
      </c>
      <c r="C1684" s="204" t="s">
        <v>60</v>
      </c>
      <c r="D1684" s="204" t="s">
        <v>97</v>
      </c>
      <c r="E1684" s="204" t="s">
        <v>122</v>
      </c>
      <c r="F1684" s="205">
        <v>2015</v>
      </c>
      <c r="G1684" s="204" t="s">
        <v>26</v>
      </c>
      <c r="H1684" s="204" t="s">
        <v>109</v>
      </c>
      <c r="I1684" s="206" t="s">
        <v>20</v>
      </c>
      <c r="J1684" s="207">
        <v>30524</v>
      </c>
      <c r="K1684" s="208">
        <v>7468</v>
      </c>
      <c r="L1684" s="207">
        <v>7467.652</v>
      </c>
    </row>
    <row r="1685" spans="1:12" s="12" customFormat="1">
      <c r="A1685" s="204" t="s">
        <v>11086</v>
      </c>
      <c r="B1685" s="204" t="s">
        <v>11087</v>
      </c>
      <c r="C1685" s="204" t="s">
        <v>130</v>
      </c>
      <c r="D1685" s="204" t="s">
        <v>150</v>
      </c>
      <c r="E1685" s="204" t="s">
        <v>154</v>
      </c>
      <c r="F1685" s="205">
        <v>2015</v>
      </c>
      <c r="G1685" s="204" t="s">
        <v>646</v>
      </c>
      <c r="H1685" s="204" t="s">
        <v>685</v>
      </c>
      <c r="I1685" s="206" t="s">
        <v>35</v>
      </c>
      <c r="J1685" s="207">
        <v>1023092</v>
      </c>
      <c r="K1685" s="210"/>
      <c r="L1685" s="207"/>
    </row>
    <row r="1686" spans="1:12" s="12" customFormat="1" ht="11.25" customHeight="1">
      <c r="A1686" s="204" t="s">
        <v>4273</v>
      </c>
      <c r="B1686" s="204" t="s">
        <v>4274</v>
      </c>
      <c r="C1686" s="204" t="s">
        <v>60</v>
      </c>
      <c r="D1686" s="204" t="s">
        <v>61</v>
      </c>
      <c r="E1686" s="204" t="s">
        <v>914</v>
      </c>
      <c r="F1686" s="205">
        <v>2016</v>
      </c>
      <c r="G1686" s="204" t="s">
        <v>7</v>
      </c>
      <c r="H1686" s="204" t="s">
        <v>95</v>
      </c>
      <c r="I1686" s="206" t="s">
        <v>20</v>
      </c>
      <c r="J1686" s="207">
        <v>321184</v>
      </c>
      <c r="K1686" s="208">
        <v>2</v>
      </c>
      <c r="L1686" s="207"/>
    </row>
    <row r="1687" spans="1:12" s="12" customFormat="1">
      <c r="A1687" s="204" t="s">
        <v>3027</v>
      </c>
      <c r="B1687" s="204" t="s">
        <v>3028</v>
      </c>
      <c r="C1687" s="204" t="s">
        <v>60</v>
      </c>
      <c r="D1687" s="204" t="s">
        <v>61</v>
      </c>
      <c r="E1687" s="204" t="s">
        <v>962</v>
      </c>
      <c r="F1687" s="205">
        <v>2015</v>
      </c>
      <c r="G1687" s="204" t="s">
        <v>30</v>
      </c>
      <c r="H1687" s="204" t="s">
        <v>34</v>
      </c>
      <c r="I1687" s="206" t="s">
        <v>20</v>
      </c>
      <c r="J1687" s="207">
        <v>483540</v>
      </c>
      <c r="K1687" s="208">
        <v>400586</v>
      </c>
      <c r="L1687" s="207">
        <v>400582.989</v>
      </c>
    </row>
    <row r="1688" spans="1:12" s="12" customFormat="1" ht="11.25" customHeight="1">
      <c r="A1688" s="204" t="s">
        <v>3029</v>
      </c>
      <c r="B1688" s="204" t="s">
        <v>3030</v>
      </c>
      <c r="C1688" s="204" t="s">
        <v>130</v>
      </c>
      <c r="D1688" s="204" t="s">
        <v>150</v>
      </c>
      <c r="E1688" s="204" t="s">
        <v>291</v>
      </c>
      <c r="F1688" s="205">
        <v>2016</v>
      </c>
      <c r="G1688" s="204" t="s">
        <v>48</v>
      </c>
      <c r="H1688" s="204" t="s">
        <v>63</v>
      </c>
      <c r="I1688" s="206" t="s">
        <v>20</v>
      </c>
      <c r="J1688" s="207">
        <v>9856</v>
      </c>
      <c r="K1688" s="208">
        <v>15017</v>
      </c>
      <c r="L1688" s="207">
        <v>15016.293</v>
      </c>
    </row>
    <row r="1689" spans="1:12" s="12" customFormat="1" ht="11.25" customHeight="1">
      <c r="A1689" s="204" t="s">
        <v>3360</v>
      </c>
      <c r="B1689" s="204" t="s">
        <v>3361</v>
      </c>
      <c r="C1689" s="204" t="s">
        <v>60</v>
      </c>
      <c r="D1689" s="204" t="s">
        <v>97</v>
      </c>
      <c r="E1689" s="204" t="s">
        <v>122</v>
      </c>
      <c r="F1689" s="205">
        <v>2015</v>
      </c>
      <c r="G1689" s="204" t="s">
        <v>18</v>
      </c>
      <c r="H1689" s="204" t="s">
        <v>2559</v>
      </c>
      <c r="I1689" s="206" t="s">
        <v>20</v>
      </c>
      <c r="J1689" s="207">
        <v>792037</v>
      </c>
      <c r="K1689" s="208">
        <v>307607</v>
      </c>
      <c r="L1689" s="207">
        <v>307600.44799999997</v>
      </c>
    </row>
    <row r="1690" spans="1:12" s="12" customFormat="1" ht="11.25" customHeight="1">
      <c r="A1690" s="204" t="s">
        <v>7569</v>
      </c>
      <c r="B1690" s="204" t="s">
        <v>7570</v>
      </c>
      <c r="C1690" s="204" t="s">
        <v>60</v>
      </c>
      <c r="D1690" s="204" t="s">
        <v>61</v>
      </c>
      <c r="E1690" s="204" t="s">
        <v>902</v>
      </c>
      <c r="F1690" s="205">
        <v>2016</v>
      </c>
      <c r="G1690" s="204" t="s">
        <v>30</v>
      </c>
      <c r="H1690" s="204" t="s">
        <v>225</v>
      </c>
      <c r="I1690" s="206" t="s">
        <v>20</v>
      </c>
      <c r="J1690" s="207">
        <v>315723</v>
      </c>
      <c r="K1690" s="210"/>
      <c r="L1690" s="207"/>
    </row>
    <row r="1691" spans="1:12" s="12" customFormat="1" ht="11.25" customHeight="1">
      <c r="A1691" s="204" t="s">
        <v>3364</v>
      </c>
      <c r="B1691" s="204" t="s">
        <v>3365</v>
      </c>
      <c r="C1691" s="204" t="s">
        <v>38</v>
      </c>
      <c r="D1691" s="204" t="s">
        <v>66</v>
      </c>
      <c r="E1691" s="204" t="s">
        <v>1323</v>
      </c>
      <c r="F1691" s="205">
        <v>2015</v>
      </c>
      <c r="G1691" s="204" t="s">
        <v>7</v>
      </c>
      <c r="H1691" s="204" t="s">
        <v>95</v>
      </c>
      <c r="I1691" s="206" t="s">
        <v>20</v>
      </c>
      <c r="J1691" s="207">
        <v>4924</v>
      </c>
      <c r="K1691" s="208">
        <v>1</v>
      </c>
      <c r="L1691" s="207"/>
    </row>
    <row r="1692" spans="1:12" s="12" customFormat="1" ht="11.25" customHeight="1">
      <c r="A1692" s="204" t="s">
        <v>3038</v>
      </c>
      <c r="B1692" s="204" t="s">
        <v>3039</v>
      </c>
      <c r="C1692" s="204" t="s">
        <v>60</v>
      </c>
      <c r="D1692" s="204" t="s">
        <v>97</v>
      </c>
      <c r="E1692" s="204" t="s">
        <v>122</v>
      </c>
      <c r="F1692" s="205">
        <v>2016</v>
      </c>
      <c r="G1692" s="204" t="s">
        <v>18</v>
      </c>
      <c r="H1692" s="204" t="s">
        <v>41</v>
      </c>
      <c r="I1692" s="206" t="s">
        <v>20</v>
      </c>
      <c r="J1692" s="207">
        <v>53814</v>
      </c>
      <c r="K1692" s="208">
        <v>1</v>
      </c>
      <c r="L1692" s="207"/>
    </row>
    <row r="1693" spans="1:12" s="12" customFormat="1" ht="11.25" customHeight="1">
      <c r="A1693" s="204" t="s">
        <v>3040</v>
      </c>
      <c r="B1693" s="204" t="s">
        <v>3041</v>
      </c>
      <c r="C1693" s="204" t="s">
        <v>60</v>
      </c>
      <c r="D1693" s="204" t="s">
        <v>97</v>
      </c>
      <c r="E1693" s="204" t="s">
        <v>170</v>
      </c>
      <c r="F1693" s="205">
        <v>2016</v>
      </c>
      <c r="G1693" s="204" t="s">
        <v>26</v>
      </c>
      <c r="H1693" s="204" t="s">
        <v>109</v>
      </c>
      <c r="I1693" s="206" t="s">
        <v>20</v>
      </c>
      <c r="J1693" s="207">
        <v>242000</v>
      </c>
      <c r="K1693" s="210">
        <v>2</v>
      </c>
      <c r="L1693" s="207"/>
    </row>
    <row r="1694" spans="1:12" s="12" customFormat="1" ht="11.25" customHeight="1">
      <c r="A1694" s="204" t="s">
        <v>3376</v>
      </c>
      <c r="B1694" s="204" t="s">
        <v>11088</v>
      </c>
      <c r="C1694" s="204" t="s">
        <v>60</v>
      </c>
      <c r="D1694" s="204" t="s">
        <v>97</v>
      </c>
      <c r="E1694" s="204" t="s">
        <v>301</v>
      </c>
      <c r="F1694" s="205">
        <v>2015</v>
      </c>
      <c r="G1694" s="204" t="s">
        <v>120</v>
      </c>
      <c r="H1694" s="204" t="s">
        <v>121</v>
      </c>
      <c r="I1694" s="206" t="s">
        <v>20</v>
      </c>
      <c r="J1694" s="207">
        <v>6092</v>
      </c>
      <c r="K1694" s="208">
        <v>1</v>
      </c>
      <c r="L1694" s="207"/>
    </row>
    <row r="1695" spans="1:12" s="12" customFormat="1">
      <c r="A1695" s="204" t="s">
        <v>3381</v>
      </c>
      <c r="B1695" s="204" t="s">
        <v>3382</v>
      </c>
      <c r="C1695" s="204" t="s">
        <v>195</v>
      </c>
      <c r="D1695" s="204" t="s">
        <v>196</v>
      </c>
      <c r="E1695" s="204" t="s">
        <v>224</v>
      </c>
      <c r="F1695" s="205">
        <v>2015</v>
      </c>
      <c r="G1695" s="204" t="s">
        <v>120</v>
      </c>
      <c r="H1695" s="204" t="s">
        <v>121</v>
      </c>
      <c r="I1695" s="206" t="s">
        <v>20</v>
      </c>
      <c r="J1695" s="207">
        <v>545944</v>
      </c>
      <c r="K1695" s="210"/>
      <c r="L1695" s="207"/>
    </row>
    <row r="1696" spans="1:12" s="12" customFormat="1" ht="11.25" customHeight="1">
      <c r="A1696" s="204" t="s">
        <v>3045</v>
      </c>
      <c r="B1696" s="204" t="s">
        <v>3046</v>
      </c>
      <c r="C1696" s="204" t="s">
        <v>130</v>
      </c>
      <c r="D1696" s="204" t="s">
        <v>150</v>
      </c>
      <c r="E1696" s="204" t="s">
        <v>291</v>
      </c>
      <c r="F1696" s="205">
        <v>2016</v>
      </c>
      <c r="G1696" s="204" t="s">
        <v>30</v>
      </c>
      <c r="H1696" s="204" t="s">
        <v>225</v>
      </c>
      <c r="I1696" s="206" t="s">
        <v>20</v>
      </c>
      <c r="J1696" s="207">
        <v>55853</v>
      </c>
      <c r="K1696" s="208">
        <v>55853</v>
      </c>
      <c r="L1696" s="207">
        <v>55852.108</v>
      </c>
    </row>
    <row r="1697" spans="1:12" s="12" customFormat="1" ht="11.25" customHeight="1">
      <c r="A1697" s="204" t="s">
        <v>3049</v>
      </c>
      <c r="B1697" s="204" t="s">
        <v>3050</v>
      </c>
      <c r="C1697" s="204" t="s">
        <v>78</v>
      </c>
      <c r="D1697" s="204" t="s">
        <v>79</v>
      </c>
      <c r="E1697" s="204" t="s">
        <v>10837</v>
      </c>
      <c r="F1697" s="205">
        <v>2016</v>
      </c>
      <c r="G1697" s="204" t="s">
        <v>18</v>
      </c>
      <c r="H1697" s="204" t="s">
        <v>19</v>
      </c>
      <c r="I1697" s="206" t="s">
        <v>20</v>
      </c>
      <c r="J1697" s="207">
        <v>1039508</v>
      </c>
      <c r="K1697" s="208">
        <v>68149</v>
      </c>
      <c r="L1697" s="207">
        <v>68147</v>
      </c>
    </row>
    <row r="1698" spans="1:12" s="12" customFormat="1" ht="11.25" customHeight="1">
      <c r="A1698" s="204" t="s">
        <v>3385</v>
      </c>
      <c r="B1698" s="204" t="s">
        <v>3386</v>
      </c>
      <c r="C1698" s="204" t="s">
        <v>60</v>
      </c>
      <c r="D1698" s="204" t="s">
        <v>97</v>
      </c>
      <c r="E1698" s="204" t="s">
        <v>1385</v>
      </c>
      <c r="F1698" s="205">
        <v>2015</v>
      </c>
      <c r="G1698" s="204" t="s">
        <v>18</v>
      </c>
      <c r="H1698" s="204" t="s">
        <v>41</v>
      </c>
      <c r="I1698" s="206" t="s">
        <v>20</v>
      </c>
      <c r="J1698" s="207">
        <v>1220050</v>
      </c>
      <c r="K1698" s="208">
        <v>2032325</v>
      </c>
      <c r="L1698" s="207">
        <v>693775.19700000004</v>
      </c>
    </row>
    <row r="1699" spans="1:12" s="12" customFormat="1">
      <c r="A1699" s="204" t="s">
        <v>3053</v>
      </c>
      <c r="B1699" s="204" t="s">
        <v>3054</v>
      </c>
      <c r="C1699" s="204" t="s">
        <v>60</v>
      </c>
      <c r="D1699" s="204" t="s">
        <v>97</v>
      </c>
      <c r="E1699" s="204" t="s">
        <v>393</v>
      </c>
      <c r="F1699" s="205">
        <v>2015</v>
      </c>
      <c r="G1699" s="204" t="s">
        <v>30</v>
      </c>
      <c r="H1699" s="204" t="s">
        <v>34</v>
      </c>
      <c r="I1699" s="206" t="s">
        <v>20</v>
      </c>
      <c r="J1699" s="207">
        <v>1424872</v>
      </c>
      <c r="K1699" s="208">
        <v>1003387</v>
      </c>
      <c r="L1699" s="207">
        <v>988333.02899999998</v>
      </c>
    </row>
    <row r="1700" spans="1:12" s="12" customFormat="1" ht="11.25" customHeight="1">
      <c r="A1700" s="204" t="s">
        <v>3391</v>
      </c>
      <c r="B1700" s="204" t="s">
        <v>3392</v>
      </c>
      <c r="C1700" s="204" t="s">
        <v>130</v>
      </c>
      <c r="D1700" s="204" t="s">
        <v>150</v>
      </c>
      <c r="E1700" s="204" t="s">
        <v>154</v>
      </c>
      <c r="F1700" s="205">
        <v>2015</v>
      </c>
      <c r="G1700" s="204" t="s">
        <v>7</v>
      </c>
      <c r="H1700" s="204" t="s">
        <v>485</v>
      </c>
      <c r="I1700" s="206" t="s">
        <v>20</v>
      </c>
      <c r="J1700" s="207">
        <v>11</v>
      </c>
      <c r="K1700" s="208">
        <v>10</v>
      </c>
      <c r="L1700" s="207"/>
    </row>
    <row r="1701" spans="1:12" s="12" customFormat="1" ht="11.25" customHeight="1">
      <c r="A1701" s="204" t="s">
        <v>3395</v>
      </c>
      <c r="B1701" s="204" t="s">
        <v>3396</v>
      </c>
      <c r="C1701" s="204" t="s">
        <v>5</v>
      </c>
      <c r="D1701" s="204" t="s">
        <v>266</v>
      </c>
      <c r="E1701" s="204"/>
      <c r="F1701" s="205">
        <v>2015</v>
      </c>
      <c r="G1701" s="204" t="s">
        <v>18</v>
      </c>
      <c r="H1701" s="204" t="s">
        <v>41</v>
      </c>
      <c r="I1701" s="206" t="s">
        <v>20</v>
      </c>
      <c r="J1701" s="207">
        <v>50501</v>
      </c>
      <c r="K1701" s="210"/>
      <c r="L1701" s="207"/>
    </row>
    <row r="1702" spans="1:12" s="12" customFormat="1" ht="11.25" customHeight="1">
      <c r="A1702" s="204" t="s">
        <v>11089</v>
      </c>
      <c r="B1702" s="204" t="s">
        <v>11090</v>
      </c>
      <c r="C1702" s="204" t="s">
        <v>127</v>
      </c>
      <c r="D1702" s="204" t="s">
        <v>177</v>
      </c>
      <c r="E1702" s="204" t="s">
        <v>1540</v>
      </c>
      <c r="F1702" s="205">
        <v>2015</v>
      </c>
      <c r="G1702" s="204" t="s">
        <v>26</v>
      </c>
      <c r="H1702" s="204" t="s">
        <v>168</v>
      </c>
      <c r="I1702" s="206" t="s">
        <v>20</v>
      </c>
      <c r="J1702" s="207">
        <v>3469360</v>
      </c>
      <c r="K1702" s="210"/>
      <c r="L1702" s="207"/>
    </row>
    <row r="1703" spans="1:12" s="12" customFormat="1" ht="11.25" customHeight="1">
      <c r="A1703" s="204" t="s">
        <v>11091</v>
      </c>
      <c r="B1703" s="204" t="s">
        <v>11092</v>
      </c>
      <c r="C1703" s="204" t="s">
        <v>15</v>
      </c>
      <c r="D1703" s="204" t="s">
        <v>42</v>
      </c>
      <c r="E1703" s="204" t="s">
        <v>800</v>
      </c>
      <c r="F1703" s="205">
        <v>2016</v>
      </c>
      <c r="G1703" s="204" t="s">
        <v>58</v>
      </c>
      <c r="H1703" s="204" t="s">
        <v>59</v>
      </c>
      <c r="I1703" s="206" t="s">
        <v>240</v>
      </c>
      <c r="J1703" s="207">
        <v>1737003</v>
      </c>
      <c r="K1703" s="210"/>
      <c r="L1703" s="207"/>
    </row>
    <row r="1704" spans="1:12" s="12" customFormat="1" ht="11.25" customHeight="1">
      <c r="A1704" s="204" t="s">
        <v>7571</v>
      </c>
      <c r="B1704" s="204" t="s">
        <v>7572</v>
      </c>
      <c r="C1704" s="204" t="s">
        <v>60</v>
      </c>
      <c r="D1704" s="204" t="s">
        <v>61</v>
      </c>
      <c r="E1704" s="204" t="s">
        <v>131</v>
      </c>
      <c r="F1704" s="205">
        <v>2016</v>
      </c>
      <c r="G1704" s="204" t="s">
        <v>58</v>
      </c>
      <c r="H1704" s="204" t="s">
        <v>68</v>
      </c>
      <c r="I1704" s="206" t="s">
        <v>35</v>
      </c>
      <c r="J1704" s="207">
        <v>98873</v>
      </c>
      <c r="K1704" s="210"/>
      <c r="L1704" s="207"/>
    </row>
    <row r="1705" spans="1:12" s="12" customFormat="1" ht="11.25" customHeight="1">
      <c r="A1705" s="204" t="s">
        <v>3411</v>
      </c>
      <c r="B1705" s="204" t="s">
        <v>7573</v>
      </c>
      <c r="C1705" s="204" t="s">
        <v>32</v>
      </c>
      <c r="D1705" s="204" t="s">
        <v>200</v>
      </c>
      <c r="E1705" s="204" t="s">
        <v>201</v>
      </c>
      <c r="F1705" s="205">
        <v>2016</v>
      </c>
      <c r="G1705" s="204" t="s">
        <v>7</v>
      </c>
      <c r="H1705" s="204" t="s">
        <v>212</v>
      </c>
      <c r="I1705" s="206" t="s">
        <v>35</v>
      </c>
      <c r="J1705" s="207">
        <v>1061000</v>
      </c>
      <c r="K1705" s="210"/>
      <c r="L1705" s="207"/>
    </row>
    <row r="1706" spans="1:12" s="12" customFormat="1" ht="11.25" customHeight="1">
      <c r="A1706" s="204" t="s">
        <v>3412</v>
      </c>
      <c r="B1706" s="204" t="s">
        <v>3413</v>
      </c>
      <c r="C1706" s="204" t="s">
        <v>60</v>
      </c>
      <c r="D1706" s="204" t="s">
        <v>61</v>
      </c>
      <c r="E1706" s="204" t="s">
        <v>62</v>
      </c>
      <c r="F1706" s="205">
        <v>2016</v>
      </c>
      <c r="G1706" s="204" t="s">
        <v>155</v>
      </c>
      <c r="H1706" s="204" t="s">
        <v>155</v>
      </c>
      <c r="I1706" s="206" t="s">
        <v>20</v>
      </c>
      <c r="J1706" s="207">
        <v>293697</v>
      </c>
      <c r="K1706" s="208">
        <v>248733</v>
      </c>
      <c r="L1706" s="207">
        <v>188731</v>
      </c>
    </row>
    <row r="1707" spans="1:12" s="12" customFormat="1" ht="11.25" customHeight="1">
      <c r="A1707" s="204" t="s">
        <v>3062</v>
      </c>
      <c r="B1707" s="204" t="s">
        <v>3063</v>
      </c>
      <c r="C1707" s="204" t="s">
        <v>23</v>
      </c>
      <c r="D1707" s="204" t="s">
        <v>24</v>
      </c>
      <c r="E1707" s="204" t="s">
        <v>25</v>
      </c>
      <c r="F1707" s="205">
        <v>2015</v>
      </c>
      <c r="G1707" s="204" t="s">
        <v>7</v>
      </c>
      <c r="H1707" s="204" t="s">
        <v>14</v>
      </c>
      <c r="I1707" s="206" t="s">
        <v>20</v>
      </c>
      <c r="J1707" s="207">
        <v>45393</v>
      </c>
      <c r="K1707" s="208">
        <v>33245</v>
      </c>
      <c r="L1707" s="207">
        <v>33241.599999999999</v>
      </c>
    </row>
    <row r="1708" spans="1:12" s="12" customFormat="1" ht="11.25" customHeight="1">
      <c r="A1708" s="204" t="s">
        <v>3070</v>
      </c>
      <c r="B1708" s="204" t="s">
        <v>3071</v>
      </c>
      <c r="C1708" s="204" t="s">
        <v>127</v>
      </c>
      <c r="D1708" s="204" t="s">
        <v>463</v>
      </c>
      <c r="E1708" s="204" t="s">
        <v>2491</v>
      </c>
      <c r="F1708" s="205">
        <v>2015</v>
      </c>
      <c r="G1708" s="204" t="s">
        <v>7</v>
      </c>
      <c r="H1708" s="204" t="s">
        <v>212</v>
      </c>
      <c r="I1708" s="206" t="s">
        <v>20</v>
      </c>
      <c r="J1708" s="207">
        <v>1809381</v>
      </c>
      <c r="K1708" s="208">
        <v>1863431</v>
      </c>
      <c r="L1708" s="207">
        <v>1850824.561</v>
      </c>
    </row>
    <row r="1709" spans="1:12" s="12" customFormat="1">
      <c r="A1709" s="204" t="s">
        <v>590</v>
      </c>
      <c r="B1709" s="204" t="s">
        <v>591</v>
      </c>
      <c r="C1709" s="204" t="s">
        <v>130</v>
      </c>
      <c r="D1709" s="204" t="s">
        <v>150</v>
      </c>
      <c r="E1709" s="204" t="s">
        <v>167</v>
      </c>
      <c r="F1709" s="205">
        <v>2016</v>
      </c>
      <c r="G1709" s="204" t="s">
        <v>120</v>
      </c>
      <c r="H1709" s="204" t="s">
        <v>121</v>
      </c>
      <c r="I1709" s="206" t="s">
        <v>20</v>
      </c>
      <c r="J1709" s="207">
        <v>680886</v>
      </c>
      <c r="K1709" s="208">
        <v>617890</v>
      </c>
      <c r="L1709" s="207">
        <v>598498</v>
      </c>
    </row>
    <row r="1710" spans="1:12" s="12" customFormat="1" ht="11.25" customHeight="1">
      <c r="A1710" s="204" t="s">
        <v>4275</v>
      </c>
      <c r="B1710" s="204" t="s">
        <v>4276</v>
      </c>
      <c r="C1710" s="204" t="s">
        <v>127</v>
      </c>
      <c r="D1710" s="204" t="s">
        <v>177</v>
      </c>
      <c r="E1710" s="204" t="s">
        <v>1540</v>
      </c>
      <c r="F1710" s="205">
        <v>2016</v>
      </c>
      <c r="G1710" s="204" t="s">
        <v>242</v>
      </c>
      <c r="H1710" s="204" t="s">
        <v>243</v>
      </c>
      <c r="I1710" s="206" t="s">
        <v>20</v>
      </c>
      <c r="J1710" s="207">
        <v>808055</v>
      </c>
      <c r="K1710" s="208">
        <v>808055</v>
      </c>
      <c r="L1710" s="207">
        <v>808055</v>
      </c>
    </row>
    <row r="1711" spans="1:12" s="12" customFormat="1" ht="11.25" customHeight="1">
      <c r="A1711" s="204" t="s">
        <v>3075</v>
      </c>
      <c r="B1711" s="204" t="s">
        <v>3076</v>
      </c>
      <c r="C1711" s="204" t="s">
        <v>38</v>
      </c>
      <c r="D1711" s="204"/>
      <c r="E1711" s="204"/>
      <c r="F1711" s="205">
        <v>2016</v>
      </c>
      <c r="G1711" s="204" t="s">
        <v>120</v>
      </c>
      <c r="H1711" s="204" t="s">
        <v>258</v>
      </c>
      <c r="I1711" s="206" t="s">
        <v>20</v>
      </c>
      <c r="J1711" s="207">
        <v>19302683</v>
      </c>
      <c r="K1711" s="208">
        <v>19151973</v>
      </c>
      <c r="L1711" s="207">
        <v>1377332</v>
      </c>
    </row>
    <row r="1712" spans="1:12" s="12" customFormat="1" ht="11.25" customHeight="1">
      <c r="A1712" s="204" t="s">
        <v>592</v>
      </c>
      <c r="B1712" s="204" t="s">
        <v>593</v>
      </c>
      <c r="C1712" s="204" t="s">
        <v>130</v>
      </c>
      <c r="D1712" s="204" t="s">
        <v>150</v>
      </c>
      <c r="E1712" s="204" t="s">
        <v>154</v>
      </c>
      <c r="F1712" s="205">
        <v>2016</v>
      </c>
      <c r="G1712" s="204" t="s">
        <v>7</v>
      </c>
      <c r="H1712" s="204" t="s">
        <v>14</v>
      </c>
      <c r="I1712" s="206" t="s">
        <v>20</v>
      </c>
      <c r="J1712" s="207">
        <v>620</v>
      </c>
      <c r="K1712" s="210"/>
      <c r="L1712" s="207"/>
    </row>
    <row r="1713" spans="1:12" s="12" customFormat="1" ht="11.25" customHeight="1">
      <c r="A1713" s="204" t="s">
        <v>610</v>
      </c>
      <c r="B1713" s="204" t="s">
        <v>611</v>
      </c>
      <c r="C1713" s="204" t="s">
        <v>130</v>
      </c>
      <c r="D1713" s="204" t="s">
        <v>150</v>
      </c>
      <c r="E1713" s="204" t="s">
        <v>154</v>
      </c>
      <c r="F1713" s="205">
        <v>2016</v>
      </c>
      <c r="G1713" s="204" t="s">
        <v>7</v>
      </c>
      <c r="H1713" s="204" t="s">
        <v>334</v>
      </c>
      <c r="I1713" s="206" t="s">
        <v>20</v>
      </c>
      <c r="J1713" s="207">
        <v>1950</v>
      </c>
      <c r="K1713" s="210"/>
      <c r="L1713" s="207"/>
    </row>
    <row r="1714" spans="1:12" s="12" customFormat="1" ht="11.25" customHeight="1">
      <c r="A1714" s="204" t="s">
        <v>3079</v>
      </c>
      <c r="B1714" s="204" t="s">
        <v>3080</v>
      </c>
      <c r="C1714" s="204" t="s">
        <v>78</v>
      </c>
      <c r="D1714" s="204" t="s">
        <v>79</v>
      </c>
      <c r="E1714" s="204" t="s">
        <v>10837</v>
      </c>
      <c r="F1714" s="205">
        <v>2016</v>
      </c>
      <c r="G1714" s="204" t="s">
        <v>155</v>
      </c>
      <c r="H1714" s="204" t="s">
        <v>2282</v>
      </c>
      <c r="I1714" s="206" t="s">
        <v>20</v>
      </c>
      <c r="J1714" s="207">
        <v>2189835</v>
      </c>
      <c r="K1714" s="210"/>
      <c r="L1714" s="207"/>
    </row>
    <row r="1715" spans="1:12" s="12" customFormat="1">
      <c r="A1715" s="204" t="s">
        <v>3443</v>
      </c>
      <c r="B1715" s="204" t="s">
        <v>3444</v>
      </c>
      <c r="C1715" s="204" t="s">
        <v>195</v>
      </c>
      <c r="D1715" s="204" t="s">
        <v>196</v>
      </c>
      <c r="E1715" s="204" t="s">
        <v>3042</v>
      </c>
      <c r="F1715" s="205">
        <v>2016</v>
      </c>
      <c r="G1715" s="204" t="s">
        <v>120</v>
      </c>
      <c r="H1715" s="204" t="s">
        <v>121</v>
      </c>
      <c r="I1715" s="206" t="s">
        <v>20</v>
      </c>
      <c r="J1715" s="207">
        <v>3777131</v>
      </c>
      <c r="K1715" s="208">
        <v>3686765</v>
      </c>
      <c r="L1715" s="207">
        <v>3686765</v>
      </c>
    </row>
    <row r="1716" spans="1:12" s="12" customFormat="1" ht="11.25" customHeight="1">
      <c r="A1716" s="204" t="s">
        <v>4277</v>
      </c>
      <c r="B1716" s="204" t="s">
        <v>4278</v>
      </c>
      <c r="C1716" s="204" t="s">
        <v>60</v>
      </c>
      <c r="D1716" s="204" t="s">
        <v>97</v>
      </c>
      <c r="E1716" s="204" t="s">
        <v>419</v>
      </c>
      <c r="F1716" s="205">
        <v>2015</v>
      </c>
      <c r="G1716" s="204" t="s">
        <v>242</v>
      </c>
      <c r="H1716" s="204" t="s">
        <v>243</v>
      </c>
      <c r="I1716" s="206" t="s">
        <v>20</v>
      </c>
      <c r="J1716" s="207">
        <v>145121</v>
      </c>
      <c r="K1716" s="208">
        <v>131336</v>
      </c>
      <c r="L1716" s="207">
        <v>131336</v>
      </c>
    </row>
    <row r="1717" spans="1:12" s="12" customFormat="1" ht="11.25" customHeight="1">
      <c r="A1717" s="204" t="s">
        <v>3085</v>
      </c>
      <c r="B1717" s="204" t="s">
        <v>3086</v>
      </c>
      <c r="C1717" s="204" t="s">
        <v>102</v>
      </c>
      <c r="D1717" s="204"/>
      <c r="E1717" s="204"/>
      <c r="F1717" s="205">
        <v>2015</v>
      </c>
      <c r="G1717" s="204" t="s">
        <v>18</v>
      </c>
      <c r="H1717" s="204" t="s">
        <v>298</v>
      </c>
      <c r="I1717" s="206" t="s">
        <v>240</v>
      </c>
      <c r="J1717" s="207">
        <v>829212</v>
      </c>
      <c r="K1717" s="208">
        <v>829212</v>
      </c>
      <c r="L1717" s="207">
        <v>829211.71</v>
      </c>
    </row>
    <row r="1718" spans="1:12" s="12" customFormat="1" ht="11.25" customHeight="1">
      <c r="A1718" s="204" t="s">
        <v>3087</v>
      </c>
      <c r="B1718" s="204" t="s">
        <v>3088</v>
      </c>
      <c r="C1718" s="204" t="s">
        <v>15</v>
      </c>
      <c r="D1718" s="204"/>
      <c r="E1718" s="204"/>
      <c r="F1718" s="205">
        <v>2015</v>
      </c>
      <c r="G1718" s="204" t="s">
        <v>7</v>
      </c>
      <c r="H1718" s="204" t="s">
        <v>305</v>
      </c>
      <c r="I1718" s="206" t="s">
        <v>20</v>
      </c>
      <c r="J1718" s="207">
        <v>187245</v>
      </c>
      <c r="K1718" s="208">
        <v>72664</v>
      </c>
      <c r="L1718" s="207">
        <v>64421.483</v>
      </c>
    </row>
    <row r="1719" spans="1:12" s="12" customFormat="1" ht="11.25" customHeight="1">
      <c r="A1719" s="204" t="s">
        <v>3089</v>
      </c>
      <c r="B1719" s="204" t="s">
        <v>3090</v>
      </c>
      <c r="C1719" s="204" t="s">
        <v>270</v>
      </c>
      <c r="D1719" s="204"/>
      <c r="E1719" s="204"/>
      <c r="F1719" s="205">
        <v>2015</v>
      </c>
      <c r="G1719" s="204" t="s">
        <v>18</v>
      </c>
      <c r="H1719" s="204" t="s">
        <v>19</v>
      </c>
      <c r="I1719" s="206" t="s">
        <v>20</v>
      </c>
      <c r="J1719" s="207">
        <v>1394946</v>
      </c>
      <c r="K1719" s="208">
        <v>1584810</v>
      </c>
      <c r="L1719" s="207">
        <v>1174944</v>
      </c>
    </row>
    <row r="1720" spans="1:12" s="12" customFormat="1" ht="11.25" customHeight="1">
      <c r="A1720" s="204" t="s">
        <v>3091</v>
      </c>
      <c r="B1720" s="204" t="s">
        <v>3092</v>
      </c>
      <c r="C1720" s="204" t="s">
        <v>195</v>
      </c>
      <c r="D1720" s="204" t="s">
        <v>196</v>
      </c>
      <c r="E1720" s="204" t="s">
        <v>669</v>
      </c>
      <c r="F1720" s="205">
        <v>2015</v>
      </c>
      <c r="G1720" s="204" t="s">
        <v>18</v>
      </c>
      <c r="H1720" s="204" t="s">
        <v>19</v>
      </c>
      <c r="I1720" s="206" t="s">
        <v>20</v>
      </c>
      <c r="J1720" s="207">
        <v>396929</v>
      </c>
      <c r="K1720" s="208">
        <v>281325</v>
      </c>
      <c r="L1720" s="207">
        <v>281324.94</v>
      </c>
    </row>
    <row r="1721" spans="1:12" s="12" customFormat="1" ht="11.25" customHeight="1">
      <c r="A1721" s="204" t="s">
        <v>3093</v>
      </c>
      <c r="B1721" s="204" t="s">
        <v>3094</v>
      </c>
      <c r="C1721" s="204" t="s">
        <v>12</v>
      </c>
      <c r="D1721" s="204" t="s">
        <v>80</v>
      </c>
      <c r="E1721" s="204" t="s">
        <v>337</v>
      </c>
      <c r="F1721" s="205">
        <v>2015</v>
      </c>
      <c r="G1721" s="204" t="s">
        <v>48</v>
      </c>
      <c r="H1721" s="204" t="s">
        <v>85</v>
      </c>
      <c r="I1721" s="206" t="s">
        <v>20</v>
      </c>
      <c r="J1721" s="207">
        <v>715689</v>
      </c>
      <c r="K1721" s="208">
        <v>751527</v>
      </c>
      <c r="L1721" s="207">
        <v>602000</v>
      </c>
    </row>
    <row r="1722" spans="1:12" s="12" customFormat="1" ht="11.25" customHeight="1">
      <c r="A1722" s="204" t="s">
        <v>3095</v>
      </c>
      <c r="B1722" s="204" t="s">
        <v>3096</v>
      </c>
      <c r="C1722" s="204" t="s">
        <v>102</v>
      </c>
      <c r="D1722" s="204" t="s">
        <v>286</v>
      </c>
      <c r="E1722" s="204" t="s">
        <v>501</v>
      </c>
      <c r="F1722" s="205">
        <v>2015</v>
      </c>
      <c r="G1722" s="204" t="s">
        <v>18</v>
      </c>
      <c r="H1722" s="204" t="s">
        <v>298</v>
      </c>
      <c r="I1722" s="206" t="s">
        <v>20</v>
      </c>
      <c r="J1722" s="207">
        <v>400987</v>
      </c>
      <c r="K1722" s="208">
        <v>400987</v>
      </c>
      <c r="L1722" s="207">
        <v>400981</v>
      </c>
    </row>
    <row r="1723" spans="1:12" s="12" customFormat="1" ht="11.25" customHeight="1">
      <c r="A1723" s="204" t="s">
        <v>4279</v>
      </c>
      <c r="B1723" s="204" t="s">
        <v>11093</v>
      </c>
      <c r="C1723" s="204" t="s">
        <v>60</v>
      </c>
      <c r="D1723" s="204" t="s">
        <v>97</v>
      </c>
      <c r="E1723" s="204" t="s">
        <v>1385</v>
      </c>
      <c r="F1723" s="205">
        <v>2016</v>
      </c>
      <c r="G1723" s="204" t="s">
        <v>7</v>
      </c>
      <c r="H1723" s="204" t="s">
        <v>95</v>
      </c>
      <c r="I1723" s="206" t="s">
        <v>20</v>
      </c>
      <c r="J1723" s="207">
        <v>178426</v>
      </c>
      <c r="K1723" s="208">
        <v>2</v>
      </c>
      <c r="L1723" s="207"/>
    </row>
    <row r="1724" spans="1:12" s="12" customFormat="1" ht="11.25" customHeight="1">
      <c r="A1724" s="204" t="s">
        <v>4282</v>
      </c>
      <c r="B1724" s="204" t="s">
        <v>4283</v>
      </c>
      <c r="C1724" s="204" t="s">
        <v>60</v>
      </c>
      <c r="D1724" s="204" t="s">
        <v>97</v>
      </c>
      <c r="E1724" s="204" t="s">
        <v>98</v>
      </c>
      <c r="F1724" s="205">
        <v>2016</v>
      </c>
      <c r="G1724" s="204" t="s">
        <v>7</v>
      </c>
      <c r="H1724" s="204" t="s">
        <v>95</v>
      </c>
      <c r="I1724" s="206" t="s">
        <v>20</v>
      </c>
      <c r="J1724" s="207">
        <v>360000</v>
      </c>
      <c r="K1724" s="208">
        <v>1</v>
      </c>
      <c r="L1724" s="207"/>
    </row>
    <row r="1725" spans="1:12" s="12" customFormat="1">
      <c r="A1725" s="204" t="s">
        <v>3101</v>
      </c>
      <c r="B1725" s="204" t="s">
        <v>11094</v>
      </c>
      <c r="C1725" s="204" t="s">
        <v>130</v>
      </c>
      <c r="D1725" s="204" t="s">
        <v>204</v>
      </c>
      <c r="E1725" s="204" t="s">
        <v>349</v>
      </c>
      <c r="F1725" s="205">
        <v>2016</v>
      </c>
      <c r="G1725" s="204" t="s">
        <v>242</v>
      </c>
      <c r="H1725" s="204" t="s">
        <v>243</v>
      </c>
      <c r="I1725" s="206" t="s">
        <v>35</v>
      </c>
      <c r="J1725" s="207">
        <v>2010</v>
      </c>
      <c r="K1725" s="210"/>
      <c r="L1725" s="207"/>
    </row>
    <row r="1726" spans="1:12" s="12" customFormat="1" ht="11.25" customHeight="1">
      <c r="A1726" s="204" t="s">
        <v>4289</v>
      </c>
      <c r="B1726" s="204" t="s">
        <v>4290</v>
      </c>
      <c r="C1726" s="204" t="s">
        <v>145</v>
      </c>
      <c r="D1726" s="204" t="s">
        <v>310</v>
      </c>
      <c r="E1726" s="204" t="s">
        <v>311</v>
      </c>
      <c r="F1726" s="205">
        <v>2015</v>
      </c>
      <c r="G1726" s="204" t="s">
        <v>7</v>
      </c>
      <c r="H1726" s="204" t="s">
        <v>14</v>
      </c>
      <c r="I1726" s="206" t="s">
        <v>20</v>
      </c>
      <c r="J1726" s="207">
        <v>67032</v>
      </c>
      <c r="K1726" s="208">
        <v>489864</v>
      </c>
      <c r="L1726" s="207">
        <v>67032</v>
      </c>
    </row>
    <row r="1727" spans="1:12" s="12" customFormat="1" ht="11.25" customHeight="1">
      <c r="A1727" s="204" t="s">
        <v>7574</v>
      </c>
      <c r="B1727" s="204" t="s">
        <v>7575</v>
      </c>
      <c r="C1727" s="204" t="s">
        <v>78</v>
      </c>
      <c r="D1727" s="204" t="s">
        <v>79</v>
      </c>
      <c r="E1727" s="204" t="s">
        <v>79</v>
      </c>
      <c r="F1727" s="205">
        <v>2015</v>
      </c>
      <c r="G1727" s="204" t="s">
        <v>242</v>
      </c>
      <c r="H1727" s="204" t="s">
        <v>243</v>
      </c>
      <c r="I1727" s="206" t="s">
        <v>20</v>
      </c>
      <c r="J1727" s="207">
        <v>64850</v>
      </c>
      <c r="K1727" s="208">
        <v>64850</v>
      </c>
      <c r="L1727" s="207">
        <v>64849.2</v>
      </c>
    </row>
    <row r="1728" spans="1:12" s="12" customFormat="1" ht="11.25" customHeight="1">
      <c r="A1728" s="204" t="s">
        <v>3104</v>
      </c>
      <c r="B1728" s="204" t="s">
        <v>3105</v>
      </c>
      <c r="C1728" s="204" t="s">
        <v>130</v>
      </c>
      <c r="D1728" s="204" t="s">
        <v>204</v>
      </c>
      <c r="E1728" s="204" t="s">
        <v>349</v>
      </c>
      <c r="F1728" s="205">
        <v>2016</v>
      </c>
      <c r="G1728" s="204" t="s">
        <v>242</v>
      </c>
      <c r="H1728" s="204" t="s">
        <v>243</v>
      </c>
      <c r="I1728" s="206" t="s">
        <v>20</v>
      </c>
      <c r="J1728" s="207">
        <v>53134</v>
      </c>
      <c r="K1728" s="210"/>
      <c r="L1728" s="207"/>
    </row>
    <row r="1729" spans="1:12" s="12" customFormat="1" ht="11.25" customHeight="1">
      <c r="A1729" s="204" t="s">
        <v>624</v>
      </c>
      <c r="B1729" s="204" t="s">
        <v>625</v>
      </c>
      <c r="C1729" s="204" t="s">
        <v>130</v>
      </c>
      <c r="D1729" s="204" t="s">
        <v>204</v>
      </c>
      <c r="E1729" s="204" t="s">
        <v>349</v>
      </c>
      <c r="F1729" s="205">
        <v>2016</v>
      </c>
      <c r="G1729" s="204" t="s">
        <v>242</v>
      </c>
      <c r="H1729" s="204" t="s">
        <v>243</v>
      </c>
      <c r="I1729" s="206" t="s">
        <v>20</v>
      </c>
      <c r="J1729" s="207">
        <v>89332</v>
      </c>
      <c r="K1729" s="208">
        <v>22783</v>
      </c>
      <c r="L1729" s="207">
        <v>22782.675999999999</v>
      </c>
    </row>
    <row r="1730" spans="1:12" s="12" customFormat="1" ht="11.25" customHeight="1">
      <c r="A1730" s="204" t="s">
        <v>4297</v>
      </c>
      <c r="B1730" s="204" t="s">
        <v>4298</v>
      </c>
      <c r="C1730" s="204" t="s">
        <v>5</v>
      </c>
      <c r="D1730" s="204" t="s">
        <v>257</v>
      </c>
      <c r="E1730" s="204" t="s">
        <v>257</v>
      </c>
      <c r="F1730" s="205">
        <v>2016</v>
      </c>
      <c r="G1730" s="204" t="s">
        <v>7</v>
      </c>
      <c r="H1730" s="204" t="s">
        <v>14</v>
      </c>
      <c r="I1730" s="206" t="s">
        <v>20</v>
      </c>
      <c r="J1730" s="207">
        <v>2000</v>
      </c>
      <c r="K1730" s="208">
        <v>1</v>
      </c>
      <c r="L1730" s="207"/>
    </row>
    <row r="1731" spans="1:12" s="12" customFormat="1" ht="11.25" customHeight="1">
      <c r="A1731" s="204" t="s">
        <v>11095</v>
      </c>
      <c r="B1731" s="204" t="s">
        <v>11096</v>
      </c>
      <c r="C1731" s="204" t="s">
        <v>195</v>
      </c>
      <c r="D1731" s="204" t="s">
        <v>196</v>
      </c>
      <c r="E1731" s="204" t="s">
        <v>850</v>
      </c>
      <c r="F1731" s="205">
        <v>2015</v>
      </c>
      <c r="G1731" s="204" t="s">
        <v>26</v>
      </c>
      <c r="H1731" s="204" t="s">
        <v>1159</v>
      </c>
      <c r="I1731" s="206" t="s">
        <v>9</v>
      </c>
      <c r="J1731" s="207">
        <v>4555873</v>
      </c>
      <c r="K1731" s="210"/>
      <c r="L1731" s="207"/>
    </row>
    <row r="1732" spans="1:12" s="12" customFormat="1" ht="11.25" customHeight="1">
      <c r="A1732" s="204" t="s">
        <v>3461</v>
      </c>
      <c r="B1732" s="204" t="s">
        <v>3462</v>
      </c>
      <c r="C1732" s="204" t="s">
        <v>5</v>
      </c>
      <c r="D1732" s="204" t="s">
        <v>257</v>
      </c>
      <c r="E1732" s="204" t="s">
        <v>257</v>
      </c>
      <c r="F1732" s="205">
        <v>2016</v>
      </c>
      <c r="G1732" s="204" t="s">
        <v>18</v>
      </c>
      <c r="H1732" s="204" t="s">
        <v>19</v>
      </c>
      <c r="I1732" s="206" t="s">
        <v>20</v>
      </c>
      <c r="J1732" s="207">
        <v>23713</v>
      </c>
      <c r="K1732" s="208">
        <v>23715</v>
      </c>
      <c r="L1732" s="207">
        <v>23712.655999999999</v>
      </c>
    </row>
    <row r="1733" spans="1:12" s="12" customFormat="1" ht="11.25" customHeight="1">
      <c r="A1733" s="204" t="s">
        <v>3116</v>
      </c>
      <c r="B1733" s="204" t="s">
        <v>3117</v>
      </c>
      <c r="C1733" s="204" t="s">
        <v>60</v>
      </c>
      <c r="D1733" s="204"/>
      <c r="E1733" s="204"/>
      <c r="F1733" s="205">
        <v>2015</v>
      </c>
      <c r="G1733" s="204" t="s">
        <v>140</v>
      </c>
      <c r="H1733" s="204" t="s">
        <v>141</v>
      </c>
      <c r="I1733" s="206" t="s">
        <v>20</v>
      </c>
      <c r="J1733" s="207">
        <v>1011657</v>
      </c>
      <c r="K1733" s="208">
        <v>947598</v>
      </c>
      <c r="L1733" s="207">
        <v>944781.45600000001</v>
      </c>
    </row>
    <row r="1734" spans="1:12" s="12" customFormat="1">
      <c r="A1734" s="204" t="s">
        <v>4312</v>
      </c>
      <c r="B1734" s="204" t="s">
        <v>4313</v>
      </c>
      <c r="C1734" s="204" t="s">
        <v>60</v>
      </c>
      <c r="D1734" s="204" t="s">
        <v>61</v>
      </c>
      <c r="E1734" s="204" t="s">
        <v>914</v>
      </c>
      <c r="F1734" s="205">
        <v>2015</v>
      </c>
      <c r="G1734" s="204" t="s">
        <v>140</v>
      </c>
      <c r="H1734" s="204" t="s">
        <v>816</v>
      </c>
      <c r="I1734" s="206" t="s">
        <v>20</v>
      </c>
      <c r="J1734" s="207">
        <v>50497</v>
      </c>
      <c r="K1734" s="208">
        <v>47071</v>
      </c>
      <c r="L1734" s="207">
        <v>29738.356</v>
      </c>
    </row>
    <row r="1735" spans="1:12" s="12" customFormat="1">
      <c r="A1735" s="204" t="s">
        <v>3120</v>
      </c>
      <c r="B1735" s="204" t="s">
        <v>10216</v>
      </c>
      <c r="C1735" s="204" t="s">
        <v>195</v>
      </c>
      <c r="D1735" s="204" t="s">
        <v>196</v>
      </c>
      <c r="E1735" s="204" t="s">
        <v>669</v>
      </c>
      <c r="F1735" s="205">
        <v>2016</v>
      </c>
      <c r="G1735" s="204" t="s">
        <v>185</v>
      </c>
      <c r="H1735" s="204" t="s">
        <v>186</v>
      </c>
      <c r="I1735" s="206" t="s">
        <v>20</v>
      </c>
      <c r="J1735" s="207">
        <v>22972</v>
      </c>
      <c r="K1735" s="208">
        <v>20722</v>
      </c>
      <c r="L1735" s="207">
        <v>20338.268</v>
      </c>
    </row>
    <row r="1736" spans="1:12" s="12" customFormat="1" ht="11.25" customHeight="1">
      <c r="A1736" s="204" t="s">
        <v>3466</v>
      </c>
      <c r="B1736" s="204" t="s">
        <v>3467</v>
      </c>
      <c r="C1736" s="204" t="s">
        <v>5</v>
      </c>
      <c r="D1736" s="204" t="s">
        <v>257</v>
      </c>
      <c r="E1736" s="204" t="s">
        <v>257</v>
      </c>
      <c r="F1736" s="205">
        <v>2016</v>
      </c>
      <c r="G1736" s="204" t="s">
        <v>7</v>
      </c>
      <c r="H1736" s="204" t="s">
        <v>212</v>
      </c>
      <c r="I1736" s="206" t="s">
        <v>240</v>
      </c>
      <c r="J1736" s="207">
        <v>1118268</v>
      </c>
      <c r="K1736" s="208">
        <v>897324</v>
      </c>
      <c r="L1736" s="207">
        <v>892546</v>
      </c>
    </row>
    <row r="1737" spans="1:12" s="12" customFormat="1" ht="11.25" customHeight="1">
      <c r="A1737" s="204" t="s">
        <v>3470</v>
      </c>
      <c r="B1737" s="204" t="s">
        <v>3471</v>
      </c>
      <c r="C1737" s="204" t="s">
        <v>130</v>
      </c>
      <c r="D1737" s="204" t="s">
        <v>204</v>
      </c>
      <c r="E1737" s="204" t="s">
        <v>254</v>
      </c>
      <c r="F1737" s="205">
        <v>2016</v>
      </c>
      <c r="G1737" s="204" t="s">
        <v>646</v>
      </c>
      <c r="H1737" s="204" t="s">
        <v>685</v>
      </c>
      <c r="I1737" s="206" t="s">
        <v>20</v>
      </c>
      <c r="J1737" s="207">
        <v>256057</v>
      </c>
      <c r="K1737" s="210"/>
      <c r="L1737" s="207"/>
    </row>
    <row r="1738" spans="1:12" s="12" customFormat="1" ht="11.25" customHeight="1">
      <c r="A1738" s="204" t="s">
        <v>4323</v>
      </c>
      <c r="B1738" s="204" t="s">
        <v>4324</v>
      </c>
      <c r="C1738" s="204" t="s">
        <v>38</v>
      </c>
      <c r="D1738" s="204" t="s">
        <v>66</v>
      </c>
      <c r="E1738" s="204" t="s">
        <v>1787</v>
      </c>
      <c r="F1738" s="205">
        <v>2016</v>
      </c>
      <c r="G1738" s="204" t="s">
        <v>48</v>
      </c>
      <c r="H1738" s="204" t="s">
        <v>63</v>
      </c>
      <c r="I1738" s="206" t="s">
        <v>35</v>
      </c>
      <c r="J1738" s="207">
        <v>63097</v>
      </c>
      <c r="K1738" s="210"/>
      <c r="L1738" s="207"/>
    </row>
    <row r="1739" spans="1:12" s="12" customFormat="1" ht="11.25" customHeight="1">
      <c r="A1739" s="204" t="s">
        <v>3474</v>
      </c>
      <c r="B1739" s="204" t="s">
        <v>3475</v>
      </c>
      <c r="C1739" s="204" t="s">
        <v>60</v>
      </c>
      <c r="D1739" s="204" t="s">
        <v>97</v>
      </c>
      <c r="E1739" s="204" t="s">
        <v>393</v>
      </c>
      <c r="F1739" s="205">
        <v>2015</v>
      </c>
      <c r="G1739" s="204" t="s">
        <v>48</v>
      </c>
      <c r="H1739" s="204" t="s">
        <v>569</v>
      </c>
      <c r="I1739" s="206" t="s">
        <v>20</v>
      </c>
      <c r="J1739" s="207">
        <v>845792</v>
      </c>
      <c r="K1739" s="208">
        <v>820001</v>
      </c>
      <c r="L1739" s="207">
        <v>791603.96900000004</v>
      </c>
    </row>
    <row r="1740" spans="1:12" s="12" customFormat="1" ht="11.25" customHeight="1">
      <c r="A1740" s="204" t="s">
        <v>4327</v>
      </c>
      <c r="B1740" s="204" t="s">
        <v>4328</v>
      </c>
      <c r="C1740" s="204" t="s">
        <v>102</v>
      </c>
      <c r="D1740" s="204"/>
      <c r="E1740" s="204"/>
      <c r="F1740" s="205">
        <v>2016</v>
      </c>
      <c r="G1740" s="204" t="s">
        <v>18</v>
      </c>
      <c r="H1740" s="204" t="s">
        <v>19</v>
      </c>
      <c r="I1740" s="206" t="s">
        <v>20</v>
      </c>
      <c r="J1740" s="207">
        <v>103111</v>
      </c>
      <c r="K1740" s="208">
        <v>103111</v>
      </c>
      <c r="L1740" s="207">
        <v>103110.976</v>
      </c>
    </row>
    <row r="1741" spans="1:12" s="12" customFormat="1" ht="11.25" customHeight="1">
      <c r="A1741" s="204" t="s">
        <v>3127</v>
      </c>
      <c r="B1741" s="204" t="s">
        <v>3128</v>
      </c>
      <c r="C1741" s="204" t="s">
        <v>38</v>
      </c>
      <c r="D1741" s="204" t="s">
        <v>66</v>
      </c>
      <c r="E1741" s="204"/>
      <c r="F1741" s="205">
        <v>2015</v>
      </c>
      <c r="G1741" s="204" t="s">
        <v>18</v>
      </c>
      <c r="H1741" s="204" t="s">
        <v>19</v>
      </c>
      <c r="I1741" s="206" t="s">
        <v>20</v>
      </c>
      <c r="J1741" s="207">
        <v>7290000</v>
      </c>
      <c r="K1741" s="208">
        <v>3711560</v>
      </c>
      <c r="L1741" s="207">
        <v>3711544.5759999999</v>
      </c>
    </row>
    <row r="1742" spans="1:12" s="12" customFormat="1" ht="11.25" customHeight="1">
      <c r="A1742" s="204" t="s">
        <v>3129</v>
      </c>
      <c r="B1742" s="204" t="s">
        <v>3130</v>
      </c>
      <c r="C1742" s="204" t="s">
        <v>12</v>
      </c>
      <c r="D1742" s="204" t="s">
        <v>321</v>
      </c>
      <c r="E1742" s="204" t="s">
        <v>718</v>
      </c>
      <c r="F1742" s="205">
        <v>2015</v>
      </c>
      <c r="G1742" s="204" t="s">
        <v>120</v>
      </c>
      <c r="H1742" s="204" t="s">
        <v>171</v>
      </c>
      <c r="I1742" s="206" t="s">
        <v>20</v>
      </c>
      <c r="J1742" s="207">
        <v>17478</v>
      </c>
      <c r="K1742" s="208">
        <v>17479</v>
      </c>
      <c r="L1742" s="207">
        <v>17477.596000000001</v>
      </c>
    </row>
    <row r="1743" spans="1:12" s="12" customFormat="1" ht="11.25" customHeight="1">
      <c r="A1743" s="204" t="s">
        <v>3131</v>
      </c>
      <c r="B1743" s="204" t="s">
        <v>3132</v>
      </c>
      <c r="C1743" s="204" t="s">
        <v>15</v>
      </c>
      <c r="D1743" s="204"/>
      <c r="E1743" s="204"/>
      <c r="F1743" s="205">
        <v>2015</v>
      </c>
      <c r="G1743" s="204" t="s">
        <v>26</v>
      </c>
      <c r="H1743" s="204" t="s">
        <v>380</v>
      </c>
      <c r="I1743" s="206" t="s">
        <v>20</v>
      </c>
      <c r="J1743" s="207">
        <v>1356067</v>
      </c>
      <c r="K1743" s="208">
        <v>779605</v>
      </c>
      <c r="L1743" s="207">
        <v>749589.59699999995</v>
      </c>
    </row>
    <row r="1744" spans="1:12" s="12" customFormat="1">
      <c r="A1744" s="204" t="s">
        <v>7576</v>
      </c>
      <c r="B1744" s="204" t="s">
        <v>7577</v>
      </c>
      <c r="C1744" s="204" t="s">
        <v>78</v>
      </c>
      <c r="D1744" s="204" t="s">
        <v>79</v>
      </c>
      <c r="E1744" s="204" t="s">
        <v>10909</v>
      </c>
      <c r="F1744" s="205">
        <v>2015</v>
      </c>
      <c r="G1744" s="204" t="s">
        <v>18</v>
      </c>
      <c r="H1744" s="204" t="s">
        <v>41</v>
      </c>
      <c r="I1744" s="206" t="s">
        <v>20</v>
      </c>
      <c r="J1744" s="207">
        <v>139046</v>
      </c>
      <c r="K1744" s="210"/>
      <c r="L1744" s="207"/>
    </row>
    <row r="1745" spans="1:12" s="12" customFormat="1" ht="11.25" customHeight="1">
      <c r="A1745" s="204" t="s">
        <v>3482</v>
      </c>
      <c r="B1745" s="204" t="s">
        <v>3483</v>
      </c>
      <c r="C1745" s="204" t="s">
        <v>5</v>
      </c>
      <c r="D1745" s="204" t="s">
        <v>257</v>
      </c>
      <c r="E1745" s="204"/>
      <c r="F1745" s="205">
        <v>2015</v>
      </c>
      <c r="G1745" s="204" t="s">
        <v>18</v>
      </c>
      <c r="H1745" s="204" t="s">
        <v>41</v>
      </c>
      <c r="I1745" s="206" t="s">
        <v>20</v>
      </c>
      <c r="J1745" s="207">
        <v>121077</v>
      </c>
      <c r="K1745" s="210"/>
      <c r="L1745" s="207"/>
    </row>
    <row r="1746" spans="1:12" s="12" customFormat="1" ht="11.25" customHeight="1">
      <c r="A1746" s="204" t="s">
        <v>3133</v>
      </c>
      <c r="B1746" s="204" t="s">
        <v>3134</v>
      </c>
      <c r="C1746" s="204" t="s">
        <v>12</v>
      </c>
      <c r="D1746" s="204" t="s">
        <v>13</v>
      </c>
      <c r="E1746" s="204"/>
      <c r="F1746" s="205">
        <v>2015</v>
      </c>
      <c r="G1746" s="204" t="s">
        <v>18</v>
      </c>
      <c r="H1746" s="204" t="s">
        <v>41</v>
      </c>
      <c r="I1746" s="206" t="s">
        <v>20</v>
      </c>
      <c r="J1746" s="207">
        <v>30000</v>
      </c>
      <c r="K1746" s="208">
        <v>30800</v>
      </c>
      <c r="L1746" s="207">
        <v>29847.75</v>
      </c>
    </row>
    <row r="1747" spans="1:12" s="12" customFormat="1" ht="11.25" customHeight="1">
      <c r="A1747" s="204" t="s">
        <v>6740</v>
      </c>
      <c r="B1747" s="204" t="s">
        <v>6741</v>
      </c>
      <c r="C1747" s="204" t="s">
        <v>38</v>
      </c>
      <c r="D1747" s="204" t="s">
        <v>73</v>
      </c>
      <c r="E1747" s="204" t="s">
        <v>113</v>
      </c>
      <c r="F1747" s="205">
        <v>2015</v>
      </c>
      <c r="G1747" s="204" t="s">
        <v>242</v>
      </c>
      <c r="H1747" s="204" t="s">
        <v>243</v>
      </c>
      <c r="I1747" s="206" t="s">
        <v>20</v>
      </c>
      <c r="J1747" s="207">
        <v>592132</v>
      </c>
      <c r="K1747" s="208">
        <v>592132</v>
      </c>
      <c r="L1747" s="207">
        <v>592131.01599999995</v>
      </c>
    </row>
    <row r="1748" spans="1:12" s="12" customFormat="1" ht="11.25" customHeight="1">
      <c r="A1748" s="204" t="s">
        <v>3141</v>
      </c>
      <c r="B1748" s="204" t="s">
        <v>3142</v>
      </c>
      <c r="C1748" s="204" t="s">
        <v>5</v>
      </c>
      <c r="D1748" s="204" t="s">
        <v>257</v>
      </c>
      <c r="E1748" s="204" t="s">
        <v>1628</v>
      </c>
      <c r="F1748" s="205">
        <v>2016</v>
      </c>
      <c r="G1748" s="204" t="s">
        <v>26</v>
      </c>
      <c r="H1748" s="204" t="s">
        <v>109</v>
      </c>
      <c r="I1748" s="206" t="s">
        <v>20</v>
      </c>
      <c r="J1748" s="207">
        <v>5811</v>
      </c>
      <c r="K1748" s="208">
        <v>2</v>
      </c>
      <c r="L1748" s="207"/>
    </row>
    <row r="1749" spans="1:12" s="12" customFormat="1" ht="11.25" customHeight="1">
      <c r="A1749" s="204" t="s">
        <v>3145</v>
      </c>
      <c r="B1749" s="204" t="s">
        <v>3146</v>
      </c>
      <c r="C1749" s="204" t="s">
        <v>5</v>
      </c>
      <c r="D1749" s="204" t="s">
        <v>257</v>
      </c>
      <c r="E1749" s="204" t="s">
        <v>1628</v>
      </c>
      <c r="F1749" s="205">
        <v>2016</v>
      </c>
      <c r="G1749" s="204" t="s">
        <v>26</v>
      </c>
      <c r="H1749" s="204" t="s">
        <v>109</v>
      </c>
      <c r="I1749" s="206" t="s">
        <v>20</v>
      </c>
      <c r="J1749" s="207">
        <v>2945</v>
      </c>
      <c r="K1749" s="208">
        <v>2</v>
      </c>
      <c r="L1749" s="207"/>
    </row>
    <row r="1750" spans="1:12" s="12" customFormat="1" ht="11.25" customHeight="1">
      <c r="A1750" s="204" t="s">
        <v>10015</v>
      </c>
      <c r="B1750" s="204" t="s">
        <v>10016</v>
      </c>
      <c r="C1750" s="204" t="s">
        <v>102</v>
      </c>
      <c r="D1750" s="204" t="s">
        <v>304</v>
      </c>
      <c r="E1750" s="204" t="s">
        <v>304</v>
      </c>
      <c r="F1750" s="205">
        <v>2015</v>
      </c>
      <c r="G1750" s="204" t="s">
        <v>18</v>
      </c>
      <c r="H1750" s="204" t="s">
        <v>41</v>
      </c>
      <c r="I1750" s="206" t="s">
        <v>20</v>
      </c>
      <c r="J1750" s="207">
        <v>458361</v>
      </c>
      <c r="K1750" s="208">
        <v>342230</v>
      </c>
      <c r="L1750" s="207">
        <v>337375.34399999998</v>
      </c>
    </row>
    <row r="1751" spans="1:12" s="12" customFormat="1" ht="11.25" customHeight="1">
      <c r="A1751" s="204" t="s">
        <v>11097</v>
      </c>
      <c r="B1751" s="204" t="s">
        <v>11098</v>
      </c>
      <c r="C1751" s="204" t="s">
        <v>130</v>
      </c>
      <c r="D1751" s="204" t="s">
        <v>204</v>
      </c>
      <c r="E1751" s="204" t="s">
        <v>205</v>
      </c>
      <c r="F1751" s="205">
        <v>2015</v>
      </c>
      <c r="G1751" s="204" t="s">
        <v>48</v>
      </c>
      <c r="H1751" s="204" t="s">
        <v>63</v>
      </c>
      <c r="I1751" s="206" t="s">
        <v>20</v>
      </c>
      <c r="J1751" s="207">
        <v>164815</v>
      </c>
      <c r="K1751" s="210"/>
      <c r="L1751" s="207"/>
    </row>
    <row r="1752" spans="1:12" s="12" customFormat="1">
      <c r="A1752" s="204" t="s">
        <v>10013</v>
      </c>
      <c r="B1752" s="204" t="s">
        <v>10014</v>
      </c>
      <c r="C1752" s="204" t="s">
        <v>270</v>
      </c>
      <c r="D1752" s="204"/>
      <c r="E1752" s="204"/>
      <c r="F1752" s="205">
        <v>2015</v>
      </c>
      <c r="G1752" s="204" t="s">
        <v>18</v>
      </c>
      <c r="H1752" s="204" t="s">
        <v>41</v>
      </c>
      <c r="I1752" s="206" t="s">
        <v>20</v>
      </c>
      <c r="J1752" s="207">
        <v>796952</v>
      </c>
      <c r="K1752" s="208">
        <v>714610</v>
      </c>
      <c r="L1752" s="207">
        <v>712698.51100000006</v>
      </c>
    </row>
    <row r="1753" spans="1:12" s="12" customFormat="1">
      <c r="A1753" s="204" t="s">
        <v>9982</v>
      </c>
      <c r="B1753" s="204" t="s">
        <v>9983</v>
      </c>
      <c r="C1753" s="204" t="s">
        <v>145</v>
      </c>
      <c r="D1753" s="204" t="s">
        <v>415</v>
      </c>
      <c r="E1753" s="204" t="s">
        <v>416</v>
      </c>
      <c r="F1753" s="205">
        <v>2015</v>
      </c>
      <c r="G1753" s="204" t="s">
        <v>18</v>
      </c>
      <c r="H1753" s="204" t="s">
        <v>19</v>
      </c>
      <c r="I1753" s="206" t="s">
        <v>20</v>
      </c>
      <c r="J1753" s="207">
        <v>390000</v>
      </c>
      <c r="K1753" s="208">
        <v>361000</v>
      </c>
      <c r="L1753" s="207">
        <v>306000</v>
      </c>
    </row>
    <row r="1754" spans="1:12" s="12" customFormat="1">
      <c r="A1754" s="204" t="s">
        <v>3151</v>
      </c>
      <c r="B1754" s="204" t="s">
        <v>3152</v>
      </c>
      <c r="C1754" s="204" t="s">
        <v>15</v>
      </c>
      <c r="D1754" s="204"/>
      <c r="E1754" s="204"/>
      <c r="F1754" s="205">
        <v>2015</v>
      </c>
      <c r="G1754" s="204" t="s">
        <v>18</v>
      </c>
      <c r="H1754" s="204" t="s">
        <v>41</v>
      </c>
      <c r="I1754" s="206" t="s">
        <v>20</v>
      </c>
      <c r="J1754" s="207">
        <v>789000</v>
      </c>
      <c r="K1754" s="208">
        <v>794760</v>
      </c>
      <c r="L1754" s="207">
        <v>759504</v>
      </c>
    </row>
    <row r="1755" spans="1:12" s="12" customFormat="1" ht="11.25" customHeight="1">
      <c r="A1755" s="204" t="s">
        <v>3153</v>
      </c>
      <c r="B1755" s="204" t="s">
        <v>3154</v>
      </c>
      <c r="C1755" s="204" t="s">
        <v>15</v>
      </c>
      <c r="D1755" s="204"/>
      <c r="E1755" s="204"/>
      <c r="F1755" s="205">
        <v>2015</v>
      </c>
      <c r="G1755" s="204" t="s">
        <v>18</v>
      </c>
      <c r="H1755" s="204" t="s">
        <v>41</v>
      </c>
      <c r="I1755" s="206" t="s">
        <v>20</v>
      </c>
      <c r="J1755" s="207">
        <v>222895</v>
      </c>
      <c r="K1755" s="208">
        <v>1920</v>
      </c>
      <c r="L1755" s="207">
        <v>1916.441</v>
      </c>
    </row>
    <row r="1756" spans="1:12" s="12" customFormat="1" ht="11.25" customHeight="1">
      <c r="A1756" s="204" t="s">
        <v>3155</v>
      </c>
      <c r="B1756" s="204" t="s">
        <v>3156</v>
      </c>
      <c r="C1756" s="204" t="s">
        <v>414</v>
      </c>
      <c r="D1756" s="204"/>
      <c r="E1756" s="204"/>
      <c r="F1756" s="205">
        <v>2015</v>
      </c>
      <c r="G1756" s="204" t="s">
        <v>18</v>
      </c>
      <c r="H1756" s="204" t="s">
        <v>41</v>
      </c>
      <c r="I1756" s="206" t="s">
        <v>20</v>
      </c>
      <c r="J1756" s="207">
        <v>1000</v>
      </c>
      <c r="K1756" s="210"/>
      <c r="L1756" s="207"/>
    </row>
    <row r="1757" spans="1:12" s="12" customFormat="1" ht="11.25" customHeight="1">
      <c r="A1757" s="204" t="s">
        <v>633</v>
      </c>
      <c r="B1757" s="204" t="s">
        <v>634</v>
      </c>
      <c r="C1757" s="204" t="s">
        <v>210</v>
      </c>
      <c r="D1757" s="204" t="s">
        <v>342</v>
      </c>
      <c r="E1757" s="204" t="s">
        <v>343</v>
      </c>
      <c r="F1757" s="205">
        <v>2015</v>
      </c>
      <c r="G1757" s="204" t="s">
        <v>18</v>
      </c>
      <c r="H1757" s="204" t="s">
        <v>41</v>
      </c>
      <c r="I1757" s="206" t="s">
        <v>20</v>
      </c>
      <c r="J1757" s="207">
        <v>1915200</v>
      </c>
      <c r="K1757" s="208">
        <v>1239720</v>
      </c>
      <c r="L1757" s="207">
        <v>1183785.601</v>
      </c>
    </row>
    <row r="1758" spans="1:12" s="12" customFormat="1" ht="11.25" customHeight="1">
      <c r="A1758" s="204" t="s">
        <v>3159</v>
      </c>
      <c r="B1758" s="204" t="s">
        <v>3160</v>
      </c>
      <c r="C1758" s="204" t="s">
        <v>38</v>
      </c>
      <c r="D1758" s="204"/>
      <c r="E1758" s="204"/>
      <c r="F1758" s="205">
        <v>2015</v>
      </c>
      <c r="G1758" s="204" t="s">
        <v>18</v>
      </c>
      <c r="H1758" s="204" t="s">
        <v>41</v>
      </c>
      <c r="I1758" s="206" t="s">
        <v>20</v>
      </c>
      <c r="J1758" s="207">
        <v>29000</v>
      </c>
      <c r="K1758" s="210"/>
      <c r="L1758" s="207"/>
    </row>
    <row r="1759" spans="1:12" s="12" customFormat="1">
      <c r="A1759" s="204" t="s">
        <v>3163</v>
      </c>
      <c r="B1759" s="204" t="s">
        <v>3164</v>
      </c>
      <c r="C1759" s="204" t="s">
        <v>60</v>
      </c>
      <c r="D1759" s="204" t="s">
        <v>97</v>
      </c>
      <c r="E1759" s="204"/>
      <c r="F1759" s="205">
        <v>2015</v>
      </c>
      <c r="G1759" s="204" t="s">
        <v>18</v>
      </c>
      <c r="H1759" s="204" t="s">
        <v>41</v>
      </c>
      <c r="I1759" s="206" t="s">
        <v>20</v>
      </c>
      <c r="J1759" s="207">
        <v>3574209</v>
      </c>
      <c r="K1759" s="208">
        <v>2893387</v>
      </c>
      <c r="L1759" s="207">
        <v>2892034.1140000001</v>
      </c>
    </row>
    <row r="1760" spans="1:12" s="12" customFormat="1" ht="11.25" customHeight="1">
      <c r="A1760" s="204" t="s">
        <v>3495</v>
      </c>
      <c r="B1760" s="204" t="s">
        <v>3496</v>
      </c>
      <c r="C1760" s="204" t="s">
        <v>195</v>
      </c>
      <c r="D1760" s="204"/>
      <c r="E1760" s="204"/>
      <c r="F1760" s="205">
        <v>2015</v>
      </c>
      <c r="G1760" s="204" t="s">
        <v>18</v>
      </c>
      <c r="H1760" s="204" t="s">
        <v>41</v>
      </c>
      <c r="I1760" s="206" t="s">
        <v>20</v>
      </c>
      <c r="J1760" s="207">
        <v>100</v>
      </c>
      <c r="K1760" s="210"/>
      <c r="L1760" s="207"/>
    </row>
    <row r="1761" spans="1:12" s="12" customFormat="1" ht="11.25" customHeight="1">
      <c r="A1761" s="204" t="s">
        <v>3167</v>
      </c>
      <c r="B1761" s="204" t="s">
        <v>7578</v>
      </c>
      <c r="C1761" s="204" t="s">
        <v>78</v>
      </c>
      <c r="D1761" s="204" t="s">
        <v>79</v>
      </c>
      <c r="E1761" s="204" t="s">
        <v>10818</v>
      </c>
      <c r="F1761" s="205">
        <v>2015</v>
      </c>
      <c r="G1761" s="204" t="s">
        <v>18</v>
      </c>
      <c r="H1761" s="204" t="s">
        <v>41</v>
      </c>
      <c r="I1761" s="206" t="s">
        <v>20</v>
      </c>
      <c r="J1761" s="207">
        <v>1000</v>
      </c>
      <c r="K1761" s="208">
        <v>52470</v>
      </c>
      <c r="L1761" s="207">
        <v>464.98599999999999</v>
      </c>
    </row>
    <row r="1762" spans="1:12" s="12" customFormat="1">
      <c r="A1762" s="204" t="s">
        <v>3168</v>
      </c>
      <c r="B1762" s="204" t="s">
        <v>3169</v>
      </c>
      <c r="C1762" s="204" t="s">
        <v>78</v>
      </c>
      <c r="D1762" s="204" t="s">
        <v>79</v>
      </c>
      <c r="E1762" s="204" t="s">
        <v>10909</v>
      </c>
      <c r="F1762" s="205">
        <v>2015</v>
      </c>
      <c r="G1762" s="204" t="s">
        <v>18</v>
      </c>
      <c r="H1762" s="204" t="s">
        <v>41</v>
      </c>
      <c r="I1762" s="206" t="s">
        <v>20</v>
      </c>
      <c r="J1762" s="207">
        <v>238346</v>
      </c>
      <c r="K1762" s="208">
        <v>187630</v>
      </c>
      <c r="L1762" s="207">
        <v>124896.85400000001</v>
      </c>
    </row>
    <row r="1763" spans="1:12" s="12" customFormat="1" ht="11.25" customHeight="1">
      <c r="A1763" s="204" t="s">
        <v>3170</v>
      </c>
      <c r="B1763" s="204" t="s">
        <v>11099</v>
      </c>
      <c r="C1763" s="204" t="s">
        <v>15</v>
      </c>
      <c r="D1763" s="204" t="s">
        <v>42</v>
      </c>
      <c r="E1763" s="204" t="s">
        <v>42</v>
      </c>
      <c r="F1763" s="205">
        <v>2015</v>
      </c>
      <c r="G1763" s="204" t="s">
        <v>30</v>
      </c>
      <c r="H1763" s="204" t="s">
        <v>225</v>
      </c>
      <c r="I1763" s="206" t="s">
        <v>20</v>
      </c>
      <c r="J1763" s="207">
        <v>37000</v>
      </c>
      <c r="K1763" s="208">
        <v>362000</v>
      </c>
      <c r="L1763" s="207">
        <v>981.86</v>
      </c>
    </row>
    <row r="1764" spans="1:12" s="12" customFormat="1" ht="11.25" customHeight="1">
      <c r="A1764" s="204" t="s">
        <v>3171</v>
      </c>
      <c r="B1764" s="204" t="s">
        <v>3172</v>
      </c>
      <c r="C1764" s="204" t="s">
        <v>5</v>
      </c>
      <c r="D1764" s="204" t="s">
        <v>257</v>
      </c>
      <c r="E1764" s="204" t="s">
        <v>1303</v>
      </c>
      <c r="F1764" s="205">
        <v>2015</v>
      </c>
      <c r="G1764" s="204" t="s">
        <v>7</v>
      </c>
      <c r="H1764" s="204" t="s">
        <v>485</v>
      </c>
      <c r="I1764" s="206" t="s">
        <v>20</v>
      </c>
      <c r="J1764" s="207">
        <v>180</v>
      </c>
      <c r="K1764" s="208">
        <v>180</v>
      </c>
      <c r="L1764" s="207"/>
    </row>
    <row r="1765" spans="1:12" s="12" customFormat="1">
      <c r="A1765" s="204" t="s">
        <v>3175</v>
      </c>
      <c r="B1765" s="204" t="s">
        <v>3176</v>
      </c>
      <c r="C1765" s="204" t="s">
        <v>78</v>
      </c>
      <c r="D1765" s="204" t="s">
        <v>79</v>
      </c>
      <c r="E1765" s="204" t="s">
        <v>79</v>
      </c>
      <c r="F1765" s="205">
        <v>2016</v>
      </c>
      <c r="G1765" s="204" t="s">
        <v>18</v>
      </c>
      <c r="H1765" s="204" t="s">
        <v>298</v>
      </c>
      <c r="I1765" s="206" t="s">
        <v>20</v>
      </c>
      <c r="J1765" s="207">
        <v>148743</v>
      </c>
      <c r="K1765" s="208">
        <v>148743</v>
      </c>
      <c r="L1765" s="207">
        <v>148742.299</v>
      </c>
    </row>
    <row r="1766" spans="1:12" s="12" customFormat="1">
      <c r="A1766" s="204" t="s">
        <v>11100</v>
      </c>
      <c r="B1766" s="204" t="s">
        <v>11101</v>
      </c>
      <c r="C1766" s="204" t="s">
        <v>5</v>
      </c>
      <c r="D1766" s="204" t="s">
        <v>257</v>
      </c>
      <c r="E1766" s="204" t="s">
        <v>1978</v>
      </c>
      <c r="F1766" s="205">
        <v>2015</v>
      </c>
      <c r="G1766" s="204" t="s">
        <v>7</v>
      </c>
      <c r="H1766" s="204" t="s">
        <v>485</v>
      </c>
      <c r="I1766" s="206" t="s">
        <v>20</v>
      </c>
      <c r="J1766" s="207">
        <v>710</v>
      </c>
      <c r="K1766" s="210"/>
      <c r="L1766" s="207"/>
    </row>
    <row r="1767" spans="1:12" s="12" customFormat="1" ht="11.25" customHeight="1">
      <c r="A1767" s="204" t="s">
        <v>6368</v>
      </c>
      <c r="B1767" s="204" t="s">
        <v>6369</v>
      </c>
      <c r="C1767" s="204" t="s">
        <v>78</v>
      </c>
      <c r="D1767" s="204" t="s">
        <v>320</v>
      </c>
      <c r="E1767" s="204" t="s">
        <v>10895</v>
      </c>
      <c r="F1767" s="205">
        <v>2016</v>
      </c>
      <c r="G1767" s="204" t="s">
        <v>18</v>
      </c>
      <c r="H1767" s="204" t="s">
        <v>298</v>
      </c>
      <c r="I1767" s="206" t="s">
        <v>20</v>
      </c>
      <c r="J1767" s="207">
        <v>360000</v>
      </c>
      <c r="K1767" s="208">
        <v>420927</v>
      </c>
      <c r="L1767" s="207">
        <v>420926.81599999999</v>
      </c>
    </row>
    <row r="1768" spans="1:12" s="12" customFormat="1" ht="11.25" customHeight="1">
      <c r="A1768" s="204" t="s">
        <v>3503</v>
      </c>
      <c r="B1768" s="204" t="s">
        <v>3504</v>
      </c>
      <c r="C1768" s="204" t="s">
        <v>38</v>
      </c>
      <c r="D1768" s="204"/>
      <c r="E1768" s="204"/>
      <c r="F1768" s="205">
        <v>2015</v>
      </c>
      <c r="G1768" s="204" t="s">
        <v>18</v>
      </c>
      <c r="H1768" s="204" t="s">
        <v>41</v>
      </c>
      <c r="I1768" s="206" t="s">
        <v>20</v>
      </c>
      <c r="J1768" s="207">
        <v>10000</v>
      </c>
      <c r="K1768" s="208">
        <v>980</v>
      </c>
      <c r="L1768" s="207">
        <v>972.11500000000001</v>
      </c>
    </row>
    <row r="1769" spans="1:12" s="12" customFormat="1" ht="11.25" customHeight="1">
      <c r="A1769" s="204" t="s">
        <v>54</v>
      </c>
      <c r="B1769" s="204" t="s">
        <v>55</v>
      </c>
      <c r="C1769" s="204" t="s">
        <v>15</v>
      </c>
      <c r="D1769" s="204" t="s">
        <v>56</v>
      </c>
      <c r="E1769" s="204" t="s">
        <v>57</v>
      </c>
      <c r="F1769" s="205">
        <v>2016</v>
      </c>
      <c r="G1769" s="204" t="s">
        <v>58</v>
      </c>
      <c r="H1769" s="204" t="s">
        <v>59</v>
      </c>
      <c r="I1769" s="206" t="s">
        <v>20</v>
      </c>
      <c r="J1769" s="207">
        <v>1436772</v>
      </c>
      <c r="K1769" s="208">
        <v>1000</v>
      </c>
      <c r="L1769" s="207"/>
    </row>
    <row r="1770" spans="1:12" s="12" customFormat="1">
      <c r="A1770" s="204" t="s">
        <v>3182</v>
      </c>
      <c r="B1770" s="204" t="s">
        <v>3183</v>
      </c>
      <c r="C1770" s="204" t="s">
        <v>38</v>
      </c>
      <c r="D1770" s="204"/>
      <c r="E1770" s="204"/>
      <c r="F1770" s="205">
        <v>2015</v>
      </c>
      <c r="G1770" s="204" t="s">
        <v>18</v>
      </c>
      <c r="H1770" s="204" t="s">
        <v>41</v>
      </c>
      <c r="I1770" s="206" t="s">
        <v>20</v>
      </c>
      <c r="J1770" s="207">
        <v>9999</v>
      </c>
      <c r="K1770" s="210"/>
      <c r="L1770" s="207"/>
    </row>
    <row r="1771" spans="1:12" s="12" customFormat="1">
      <c r="A1771" s="204" t="s">
        <v>11102</v>
      </c>
      <c r="B1771" s="204" t="s">
        <v>11103</v>
      </c>
      <c r="C1771" s="204" t="s">
        <v>38</v>
      </c>
      <c r="D1771" s="204" t="s">
        <v>176</v>
      </c>
      <c r="E1771" s="204" t="s">
        <v>189</v>
      </c>
      <c r="F1771" s="205">
        <v>2016</v>
      </c>
      <c r="G1771" s="204" t="s">
        <v>26</v>
      </c>
      <c r="H1771" s="204" t="s">
        <v>109</v>
      </c>
      <c r="I1771" s="206" t="s">
        <v>20</v>
      </c>
      <c r="J1771" s="207">
        <v>11</v>
      </c>
      <c r="K1771" s="210"/>
      <c r="L1771" s="207"/>
    </row>
    <row r="1772" spans="1:12" s="12" customFormat="1">
      <c r="A1772" s="204" t="s">
        <v>3184</v>
      </c>
      <c r="B1772" s="204" t="s">
        <v>3185</v>
      </c>
      <c r="C1772" s="204" t="s">
        <v>38</v>
      </c>
      <c r="D1772" s="204"/>
      <c r="E1772" s="204"/>
      <c r="F1772" s="205">
        <v>2015</v>
      </c>
      <c r="G1772" s="204" t="s">
        <v>18</v>
      </c>
      <c r="H1772" s="204" t="s">
        <v>41</v>
      </c>
      <c r="I1772" s="206" t="s">
        <v>20</v>
      </c>
      <c r="J1772" s="207">
        <v>240000</v>
      </c>
      <c r="K1772" s="208">
        <v>236490</v>
      </c>
      <c r="L1772" s="207">
        <v>236415.41500000001</v>
      </c>
    </row>
    <row r="1773" spans="1:12" s="12" customFormat="1" ht="11.25" customHeight="1">
      <c r="A1773" s="204" t="s">
        <v>3186</v>
      </c>
      <c r="B1773" s="204" t="s">
        <v>3187</v>
      </c>
      <c r="C1773" s="204" t="s">
        <v>210</v>
      </c>
      <c r="D1773" s="204" t="s">
        <v>211</v>
      </c>
      <c r="E1773" s="204" t="s">
        <v>504</v>
      </c>
      <c r="F1773" s="205">
        <v>2016</v>
      </c>
      <c r="G1773" s="204" t="s">
        <v>7</v>
      </c>
      <c r="H1773" s="204" t="s">
        <v>212</v>
      </c>
      <c r="I1773" s="206" t="s">
        <v>20</v>
      </c>
      <c r="J1773" s="207">
        <v>3113</v>
      </c>
      <c r="K1773" s="208">
        <v>3033</v>
      </c>
      <c r="L1773" s="207">
        <v>3032.9859999999999</v>
      </c>
    </row>
    <row r="1774" spans="1:12" s="12" customFormat="1" ht="11.25" customHeight="1">
      <c r="A1774" s="204" t="s">
        <v>3188</v>
      </c>
      <c r="B1774" s="204" t="s">
        <v>3189</v>
      </c>
      <c r="C1774" s="204" t="s">
        <v>38</v>
      </c>
      <c r="D1774" s="204" t="s">
        <v>39</v>
      </c>
      <c r="E1774" s="204" t="s">
        <v>898</v>
      </c>
      <c r="F1774" s="205">
        <v>2016</v>
      </c>
      <c r="G1774" s="204" t="s">
        <v>7</v>
      </c>
      <c r="H1774" s="204" t="s">
        <v>832</v>
      </c>
      <c r="I1774" s="206" t="s">
        <v>20</v>
      </c>
      <c r="J1774" s="207">
        <v>159219</v>
      </c>
      <c r="K1774" s="208">
        <v>54645</v>
      </c>
      <c r="L1774" s="207">
        <v>54644.767999999996</v>
      </c>
    </row>
    <row r="1775" spans="1:12" s="12" customFormat="1">
      <c r="A1775" s="204" t="s">
        <v>3505</v>
      </c>
      <c r="B1775" s="204" t="s">
        <v>3506</v>
      </c>
      <c r="C1775" s="204" t="s">
        <v>5</v>
      </c>
      <c r="D1775" s="204" t="s">
        <v>184</v>
      </c>
      <c r="E1775" s="204" t="s">
        <v>2578</v>
      </c>
      <c r="F1775" s="205">
        <v>2016</v>
      </c>
      <c r="G1775" s="204" t="s">
        <v>26</v>
      </c>
      <c r="H1775" s="204" t="s">
        <v>1159</v>
      </c>
      <c r="I1775" s="206" t="s">
        <v>20</v>
      </c>
      <c r="J1775" s="207">
        <v>756619</v>
      </c>
      <c r="K1775" s="208">
        <v>210000</v>
      </c>
      <c r="L1775" s="207">
        <v>202579.535</v>
      </c>
    </row>
    <row r="1776" spans="1:12" s="12" customFormat="1">
      <c r="A1776" s="204" t="s">
        <v>3192</v>
      </c>
      <c r="B1776" s="204" t="s">
        <v>3193</v>
      </c>
      <c r="C1776" s="204" t="s">
        <v>78</v>
      </c>
      <c r="D1776" s="204"/>
      <c r="E1776" s="204"/>
      <c r="F1776" s="205">
        <v>2015</v>
      </c>
      <c r="G1776" s="204" t="s">
        <v>18</v>
      </c>
      <c r="H1776" s="204" t="s">
        <v>41</v>
      </c>
      <c r="I1776" s="206" t="s">
        <v>20</v>
      </c>
      <c r="J1776" s="207">
        <v>75000</v>
      </c>
      <c r="K1776" s="208">
        <v>73770</v>
      </c>
      <c r="L1776" s="207">
        <v>73770</v>
      </c>
    </row>
    <row r="1777" spans="1:12" s="12" customFormat="1">
      <c r="A1777" s="204" t="s">
        <v>3507</v>
      </c>
      <c r="B1777" s="204" t="s">
        <v>3508</v>
      </c>
      <c r="C1777" s="204" t="s">
        <v>210</v>
      </c>
      <c r="D1777" s="204" t="s">
        <v>211</v>
      </c>
      <c r="E1777" s="204"/>
      <c r="F1777" s="205">
        <v>2015</v>
      </c>
      <c r="G1777" s="204" t="s">
        <v>18</v>
      </c>
      <c r="H1777" s="204" t="s">
        <v>41</v>
      </c>
      <c r="I1777" s="206" t="s">
        <v>20</v>
      </c>
      <c r="J1777" s="207">
        <v>112090</v>
      </c>
      <c r="K1777" s="210"/>
      <c r="L1777" s="207"/>
    </row>
    <row r="1778" spans="1:12" s="12" customFormat="1">
      <c r="A1778" s="204" t="s">
        <v>3509</v>
      </c>
      <c r="B1778" s="204" t="s">
        <v>3510</v>
      </c>
      <c r="C1778" s="204" t="s">
        <v>5</v>
      </c>
      <c r="D1778" s="204" t="s">
        <v>184</v>
      </c>
      <c r="E1778" s="204" t="s">
        <v>2578</v>
      </c>
      <c r="F1778" s="205">
        <v>2016</v>
      </c>
      <c r="G1778" s="204" t="s">
        <v>26</v>
      </c>
      <c r="H1778" s="204" t="s">
        <v>1159</v>
      </c>
      <c r="I1778" s="206" t="s">
        <v>20</v>
      </c>
      <c r="J1778" s="207">
        <v>435418</v>
      </c>
      <c r="K1778" s="208">
        <v>474450</v>
      </c>
      <c r="L1778" s="207">
        <v>167457.603</v>
      </c>
    </row>
    <row r="1779" spans="1:12" s="12" customFormat="1">
      <c r="A1779" s="204" t="s">
        <v>3513</v>
      </c>
      <c r="B1779" s="204" t="s">
        <v>3514</v>
      </c>
      <c r="C1779" s="204" t="s">
        <v>5</v>
      </c>
      <c r="D1779" s="204" t="s">
        <v>184</v>
      </c>
      <c r="E1779" s="204" t="s">
        <v>2578</v>
      </c>
      <c r="F1779" s="205">
        <v>2016</v>
      </c>
      <c r="G1779" s="204" t="s">
        <v>26</v>
      </c>
      <c r="H1779" s="204" t="s">
        <v>1159</v>
      </c>
      <c r="I1779" s="206" t="s">
        <v>20</v>
      </c>
      <c r="J1779" s="207">
        <v>145101</v>
      </c>
      <c r="K1779" s="208">
        <v>2928</v>
      </c>
      <c r="L1779" s="207"/>
    </row>
    <row r="1780" spans="1:12" s="12" customFormat="1" ht="11.25" customHeight="1">
      <c r="A1780" s="204" t="s">
        <v>11104</v>
      </c>
      <c r="B1780" s="204" t="s">
        <v>11105</v>
      </c>
      <c r="C1780" s="204" t="s">
        <v>195</v>
      </c>
      <c r="D1780" s="204"/>
      <c r="E1780" s="204"/>
      <c r="F1780" s="205">
        <v>2015</v>
      </c>
      <c r="G1780" s="204" t="s">
        <v>18</v>
      </c>
      <c r="H1780" s="204" t="s">
        <v>41</v>
      </c>
      <c r="I1780" s="206" t="s">
        <v>20</v>
      </c>
      <c r="J1780" s="207">
        <v>20001</v>
      </c>
      <c r="K1780" s="210"/>
      <c r="L1780" s="207"/>
    </row>
    <row r="1781" spans="1:12" s="12" customFormat="1" ht="11.25" customHeight="1">
      <c r="A1781" s="204" t="s">
        <v>3198</v>
      </c>
      <c r="B1781" s="204" t="s">
        <v>3199</v>
      </c>
      <c r="C1781" s="204" t="s">
        <v>414</v>
      </c>
      <c r="D1781" s="204" t="s">
        <v>527</v>
      </c>
      <c r="E1781" s="204" t="s">
        <v>11106</v>
      </c>
      <c r="F1781" s="205">
        <v>2015</v>
      </c>
      <c r="G1781" s="204" t="s">
        <v>7</v>
      </c>
      <c r="H1781" s="204" t="s">
        <v>212</v>
      </c>
      <c r="I1781" s="206" t="s">
        <v>20</v>
      </c>
      <c r="J1781" s="207">
        <v>150737</v>
      </c>
      <c r="K1781" s="208">
        <v>150736</v>
      </c>
      <c r="L1781" s="207">
        <v>150736</v>
      </c>
    </row>
    <row r="1782" spans="1:12" s="12" customFormat="1">
      <c r="A1782" s="204" t="s">
        <v>3515</v>
      </c>
      <c r="B1782" s="204" t="s">
        <v>11107</v>
      </c>
      <c r="C1782" s="204" t="s">
        <v>15</v>
      </c>
      <c r="D1782" s="204" t="s">
        <v>42</v>
      </c>
      <c r="E1782" s="204" t="s">
        <v>42</v>
      </c>
      <c r="F1782" s="205">
        <v>2015</v>
      </c>
      <c r="G1782" s="204" t="s">
        <v>7</v>
      </c>
      <c r="H1782" s="204" t="s">
        <v>8</v>
      </c>
      <c r="I1782" s="206" t="s">
        <v>20</v>
      </c>
      <c r="J1782" s="207">
        <v>26547</v>
      </c>
      <c r="K1782" s="208">
        <v>17060</v>
      </c>
      <c r="L1782" s="207">
        <v>17059.5</v>
      </c>
    </row>
    <row r="1783" spans="1:12" s="12" customFormat="1">
      <c r="A1783" s="204" t="s">
        <v>3200</v>
      </c>
      <c r="B1783" s="204" t="s">
        <v>3201</v>
      </c>
      <c r="C1783" s="204" t="s">
        <v>12</v>
      </c>
      <c r="D1783" s="204"/>
      <c r="E1783" s="204"/>
      <c r="F1783" s="205">
        <v>2015</v>
      </c>
      <c r="G1783" s="204" t="s">
        <v>18</v>
      </c>
      <c r="H1783" s="204" t="s">
        <v>41</v>
      </c>
      <c r="I1783" s="206" t="s">
        <v>20</v>
      </c>
      <c r="J1783" s="207">
        <v>311331</v>
      </c>
      <c r="K1783" s="208">
        <v>7000</v>
      </c>
      <c r="L1783" s="207">
        <v>5780.4570000000003</v>
      </c>
    </row>
    <row r="1784" spans="1:12" s="12" customFormat="1" ht="11.25" customHeight="1">
      <c r="A1784" s="204" t="s">
        <v>3516</v>
      </c>
      <c r="B1784" s="204" t="s">
        <v>3517</v>
      </c>
      <c r="C1784" s="204" t="s">
        <v>5</v>
      </c>
      <c r="D1784" s="204" t="s">
        <v>184</v>
      </c>
      <c r="E1784" s="204" t="s">
        <v>2578</v>
      </c>
      <c r="F1784" s="205">
        <v>2016</v>
      </c>
      <c r="G1784" s="204" t="s">
        <v>18</v>
      </c>
      <c r="H1784" s="204" t="s">
        <v>19</v>
      </c>
      <c r="I1784" s="206" t="s">
        <v>240</v>
      </c>
      <c r="J1784" s="207">
        <v>6445</v>
      </c>
      <c r="K1784" s="208">
        <v>5396</v>
      </c>
      <c r="L1784" s="207">
        <v>5394.9520000000002</v>
      </c>
    </row>
    <row r="1785" spans="1:12" s="12" customFormat="1" ht="11.25" customHeight="1">
      <c r="A1785" s="204" t="s">
        <v>3204</v>
      </c>
      <c r="B1785" s="204" t="s">
        <v>3205</v>
      </c>
      <c r="C1785" s="204" t="s">
        <v>38</v>
      </c>
      <c r="D1785" s="204"/>
      <c r="E1785" s="204"/>
      <c r="F1785" s="205">
        <v>2015</v>
      </c>
      <c r="G1785" s="204" t="s">
        <v>18</v>
      </c>
      <c r="H1785" s="204" t="s">
        <v>19</v>
      </c>
      <c r="I1785" s="206" t="s">
        <v>35</v>
      </c>
      <c r="J1785" s="207">
        <v>141000</v>
      </c>
      <c r="K1785" s="210"/>
      <c r="L1785" s="207"/>
    </row>
    <row r="1786" spans="1:12" s="12" customFormat="1" ht="11.25" customHeight="1">
      <c r="A1786" s="204" t="s">
        <v>3206</v>
      </c>
      <c r="B1786" s="204" t="s">
        <v>3207</v>
      </c>
      <c r="C1786" s="204" t="s">
        <v>210</v>
      </c>
      <c r="D1786" s="204" t="s">
        <v>342</v>
      </c>
      <c r="E1786" s="204" t="s">
        <v>342</v>
      </c>
      <c r="F1786" s="205">
        <v>2016</v>
      </c>
      <c r="G1786" s="204" t="s">
        <v>7</v>
      </c>
      <c r="H1786" s="204" t="s">
        <v>14</v>
      </c>
      <c r="I1786" s="206" t="s">
        <v>20</v>
      </c>
      <c r="J1786" s="207">
        <v>176288</v>
      </c>
      <c r="K1786" s="208">
        <v>173320</v>
      </c>
      <c r="L1786" s="207">
        <v>168067.43900000001</v>
      </c>
    </row>
    <row r="1787" spans="1:12" s="12" customFormat="1" ht="11.25" customHeight="1">
      <c r="A1787" s="204" t="s">
        <v>3208</v>
      </c>
      <c r="B1787" s="204" t="s">
        <v>3209</v>
      </c>
      <c r="C1787" s="204" t="s">
        <v>145</v>
      </c>
      <c r="D1787" s="204"/>
      <c r="E1787" s="204"/>
      <c r="F1787" s="205">
        <v>2015</v>
      </c>
      <c r="G1787" s="204" t="s">
        <v>18</v>
      </c>
      <c r="H1787" s="204" t="s">
        <v>41</v>
      </c>
      <c r="I1787" s="206" t="s">
        <v>20</v>
      </c>
      <c r="J1787" s="207">
        <v>150000</v>
      </c>
      <c r="K1787" s="208">
        <v>131220</v>
      </c>
      <c r="L1787" s="207">
        <v>131213.636</v>
      </c>
    </row>
    <row r="1788" spans="1:12" s="12" customFormat="1" ht="11.25" customHeight="1">
      <c r="A1788" s="204" t="s">
        <v>3210</v>
      </c>
      <c r="B1788" s="204" t="s">
        <v>3211</v>
      </c>
      <c r="C1788" s="204" t="s">
        <v>12</v>
      </c>
      <c r="D1788" s="204"/>
      <c r="E1788" s="204"/>
      <c r="F1788" s="205">
        <v>2015</v>
      </c>
      <c r="G1788" s="204" t="s">
        <v>18</v>
      </c>
      <c r="H1788" s="204" t="s">
        <v>41</v>
      </c>
      <c r="I1788" s="206" t="s">
        <v>20</v>
      </c>
      <c r="J1788" s="207">
        <v>5283568</v>
      </c>
      <c r="K1788" s="208">
        <v>4633730</v>
      </c>
      <c r="L1788" s="207">
        <v>4608544.443</v>
      </c>
    </row>
    <row r="1789" spans="1:12" s="12" customFormat="1" ht="11.25" customHeight="1">
      <c r="A1789" s="204" t="s">
        <v>11108</v>
      </c>
      <c r="B1789" s="204" t="s">
        <v>11109</v>
      </c>
      <c r="C1789" s="204" t="s">
        <v>130</v>
      </c>
      <c r="D1789" s="204" t="s">
        <v>134</v>
      </c>
      <c r="E1789" s="204" t="s">
        <v>192</v>
      </c>
      <c r="F1789" s="205">
        <v>2015</v>
      </c>
      <c r="G1789" s="204" t="s">
        <v>30</v>
      </c>
      <c r="H1789" s="204" t="s">
        <v>166</v>
      </c>
      <c r="I1789" s="206" t="s">
        <v>35</v>
      </c>
      <c r="J1789" s="207">
        <v>73812</v>
      </c>
      <c r="K1789" s="210"/>
      <c r="L1789" s="207"/>
    </row>
    <row r="1790" spans="1:12" s="12" customFormat="1">
      <c r="A1790" s="204" t="s">
        <v>3522</v>
      </c>
      <c r="B1790" s="204" t="s">
        <v>3523</v>
      </c>
      <c r="C1790" s="204" t="s">
        <v>5</v>
      </c>
      <c r="D1790" s="204" t="s">
        <v>257</v>
      </c>
      <c r="E1790" s="204" t="s">
        <v>257</v>
      </c>
      <c r="F1790" s="205">
        <v>2016</v>
      </c>
      <c r="G1790" s="204" t="s">
        <v>7</v>
      </c>
      <c r="H1790" s="204" t="s">
        <v>212</v>
      </c>
      <c r="I1790" s="206" t="s">
        <v>20</v>
      </c>
      <c r="J1790" s="207">
        <v>61978</v>
      </c>
      <c r="K1790" s="208">
        <v>58591</v>
      </c>
      <c r="L1790" s="207">
        <v>58067.097999999998</v>
      </c>
    </row>
    <row r="1791" spans="1:12" s="12" customFormat="1" ht="11.25" customHeight="1">
      <c r="A1791" s="204" t="s">
        <v>3223</v>
      </c>
      <c r="B1791" s="204" t="s">
        <v>3224</v>
      </c>
      <c r="C1791" s="204" t="s">
        <v>5</v>
      </c>
      <c r="D1791" s="204"/>
      <c r="E1791" s="204"/>
      <c r="F1791" s="205">
        <v>2016</v>
      </c>
      <c r="G1791" s="204" t="s">
        <v>7</v>
      </c>
      <c r="H1791" s="204" t="s">
        <v>212</v>
      </c>
      <c r="I1791" s="206" t="s">
        <v>240</v>
      </c>
      <c r="J1791" s="207">
        <v>2392</v>
      </c>
      <c r="K1791" s="208">
        <v>1</v>
      </c>
      <c r="L1791" s="207"/>
    </row>
    <row r="1792" spans="1:12" s="12" customFormat="1" ht="11.25" customHeight="1">
      <c r="A1792" s="204" t="s">
        <v>3225</v>
      </c>
      <c r="B1792" s="204" t="s">
        <v>3226</v>
      </c>
      <c r="C1792" s="204" t="s">
        <v>5</v>
      </c>
      <c r="D1792" s="204"/>
      <c r="E1792" s="204"/>
      <c r="F1792" s="205">
        <v>2016</v>
      </c>
      <c r="G1792" s="204" t="s">
        <v>7</v>
      </c>
      <c r="H1792" s="204" t="s">
        <v>212</v>
      </c>
      <c r="I1792" s="206" t="s">
        <v>240</v>
      </c>
      <c r="J1792" s="207">
        <v>62580</v>
      </c>
      <c r="K1792" s="208">
        <v>54657</v>
      </c>
      <c r="L1792" s="207">
        <v>54656.83</v>
      </c>
    </row>
    <row r="1793" spans="1:12" s="12" customFormat="1">
      <c r="A1793" s="204" t="s">
        <v>3227</v>
      </c>
      <c r="B1793" s="204" t="s">
        <v>3228</v>
      </c>
      <c r="C1793" s="204" t="s">
        <v>12</v>
      </c>
      <c r="D1793" s="204" t="s">
        <v>13</v>
      </c>
      <c r="E1793" s="204" t="s">
        <v>1759</v>
      </c>
      <c r="F1793" s="205">
        <v>2016</v>
      </c>
      <c r="G1793" s="204" t="s">
        <v>120</v>
      </c>
      <c r="H1793" s="204" t="s">
        <v>121</v>
      </c>
      <c r="I1793" s="206" t="s">
        <v>20</v>
      </c>
      <c r="J1793" s="207">
        <v>2297883</v>
      </c>
      <c r="K1793" s="208">
        <v>2398986</v>
      </c>
      <c r="L1793" s="207">
        <v>2395070</v>
      </c>
    </row>
    <row r="1794" spans="1:12" s="12" customFormat="1" ht="11.25" customHeight="1">
      <c r="A1794" s="204" t="s">
        <v>3229</v>
      </c>
      <c r="B1794" s="204" t="s">
        <v>3230</v>
      </c>
      <c r="C1794" s="204" t="s">
        <v>32</v>
      </c>
      <c r="D1794" s="204"/>
      <c r="E1794" s="204"/>
      <c r="F1794" s="205">
        <v>2015</v>
      </c>
      <c r="G1794" s="204" t="s">
        <v>18</v>
      </c>
      <c r="H1794" s="204" t="s">
        <v>19</v>
      </c>
      <c r="I1794" s="206" t="s">
        <v>20</v>
      </c>
      <c r="J1794" s="207">
        <v>74746</v>
      </c>
      <c r="K1794" s="208">
        <v>21730</v>
      </c>
      <c r="L1794" s="207">
        <v>21727.668000000001</v>
      </c>
    </row>
    <row r="1795" spans="1:12" s="12" customFormat="1">
      <c r="A1795" s="204" t="s">
        <v>3231</v>
      </c>
      <c r="B1795" s="204" t="s">
        <v>3232</v>
      </c>
      <c r="C1795" s="204" t="s">
        <v>12</v>
      </c>
      <c r="D1795" s="204" t="s">
        <v>13</v>
      </c>
      <c r="E1795" s="204" t="s">
        <v>746</v>
      </c>
      <c r="F1795" s="205">
        <v>2016</v>
      </c>
      <c r="G1795" s="204" t="s">
        <v>120</v>
      </c>
      <c r="H1795" s="204" t="s">
        <v>121</v>
      </c>
      <c r="I1795" s="206" t="s">
        <v>20</v>
      </c>
      <c r="J1795" s="207">
        <v>2382960</v>
      </c>
      <c r="K1795" s="208">
        <v>3046216</v>
      </c>
      <c r="L1795" s="207">
        <v>2486902.622</v>
      </c>
    </row>
    <row r="1796" spans="1:12" s="12" customFormat="1">
      <c r="A1796" s="204" t="s">
        <v>3234</v>
      </c>
      <c r="B1796" s="204" t="s">
        <v>11110</v>
      </c>
      <c r="C1796" s="204" t="s">
        <v>127</v>
      </c>
      <c r="D1796" s="204" t="s">
        <v>138</v>
      </c>
      <c r="E1796" s="204" t="s">
        <v>942</v>
      </c>
      <c r="F1796" s="205">
        <v>2016</v>
      </c>
      <c r="G1796" s="204" t="s">
        <v>185</v>
      </c>
      <c r="H1796" s="204" t="s">
        <v>344</v>
      </c>
      <c r="I1796" s="206" t="s">
        <v>20</v>
      </c>
      <c r="J1796" s="207">
        <v>123712</v>
      </c>
      <c r="K1796" s="208">
        <v>22000</v>
      </c>
      <c r="L1796" s="207">
        <v>21847.830999999998</v>
      </c>
    </row>
    <row r="1797" spans="1:12" s="12" customFormat="1" ht="11.25" customHeight="1">
      <c r="A1797" s="204" t="s">
        <v>6759</v>
      </c>
      <c r="B1797" s="204" t="s">
        <v>11111</v>
      </c>
      <c r="C1797" s="204" t="s">
        <v>38</v>
      </c>
      <c r="D1797" s="204"/>
      <c r="E1797" s="204"/>
      <c r="F1797" s="205">
        <v>2015</v>
      </c>
      <c r="G1797" s="204" t="s">
        <v>185</v>
      </c>
      <c r="H1797" s="204" t="s">
        <v>344</v>
      </c>
      <c r="I1797" s="206" t="s">
        <v>20</v>
      </c>
      <c r="J1797" s="207">
        <v>6</v>
      </c>
      <c r="K1797" s="210"/>
      <c r="L1797" s="207"/>
    </row>
    <row r="1798" spans="1:12" s="12" customFormat="1">
      <c r="A1798" s="204" t="s">
        <v>3235</v>
      </c>
      <c r="B1798" s="204" t="s">
        <v>3236</v>
      </c>
      <c r="C1798" s="204" t="s">
        <v>5</v>
      </c>
      <c r="D1798" s="204" t="s">
        <v>314</v>
      </c>
      <c r="E1798" s="204" t="s">
        <v>1548</v>
      </c>
      <c r="F1798" s="205">
        <v>2016</v>
      </c>
      <c r="G1798" s="204" t="s">
        <v>30</v>
      </c>
      <c r="H1798" s="204" t="s">
        <v>34</v>
      </c>
      <c r="I1798" s="206" t="s">
        <v>240</v>
      </c>
      <c r="J1798" s="207">
        <v>78589</v>
      </c>
      <c r="K1798" s="208">
        <v>36979</v>
      </c>
      <c r="L1798" s="207">
        <v>36969.523999999998</v>
      </c>
    </row>
    <row r="1799" spans="1:12" s="12" customFormat="1">
      <c r="A1799" s="204" t="s">
        <v>3528</v>
      </c>
      <c r="B1799" s="204" t="s">
        <v>11112</v>
      </c>
      <c r="C1799" s="204" t="s">
        <v>15</v>
      </c>
      <c r="D1799" s="204" t="s">
        <v>42</v>
      </c>
      <c r="E1799" s="204" t="s">
        <v>7378</v>
      </c>
      <c r="F1799" s="205">
        <v>2015</v>
      </c>
      <c r="G1799" s="204" t="s">
        <v>48</v>
      </c>
      <c r="H1799" s="204" t="s">
        <v>49</v>
      </c>
      <c r="I1799" s="206" t="s">
        <v>20</v>
      </c>
      <c r="J1799" s="207">
        <v>863497</v>
      </c>
      <c r="K1799" s="208">
        <v>952671</v>
      </c>
      <c r="L1799" s="207">
        <v>885338.02500000002</v>
      </c>
    </row>
    <row r="1800" spans="1:12" s="12" customFormat="1">
      <c r="A1800" s="204" t="s">
        <v>3237</v>
      </c>
      <c r="B1800" s="204" t="s">
        <v>3238</v>
      </c>
      <c r="C1800" s="204" t="s">
        <v>145</v>
      </c>
      <c r="D1800" s="204" t="s">
        <v>415</v>
      </c>
      <c r="E1800" s="204" t="s">
        <v>416</v>
      </c>
      <c r="F1800" s="205">
        <v>2016</v>
      </c>
      <c r="G1800" s="204" t="s">
        <v>18</v>
      </c>
      <c r="H1800" s="204" t="s">
        <v>383</v>
      </c>
      <c r="I1800" s="206" t="s">
        <v>20</v>
      </c>
      <c r="J1800" s="207">
        <v>76086</v>
      </c>
      <c r="K1800" s="208">
        <v>76616</v>
      </c>
      <c r="L1800" s="207">
        <v>76532.346000000005</v>
      </c>
    </row>
    <row r="1801" spans="1:12" s="12" customFormat="1">
      <c r="A1801" s="204" t="s">
        <v>3239</v>
      </c>
      <c r="B1801" s="204" t="s">
        <v>11113</v>
      </c>
      <c r="C1801" s="204" t="s">
        <v>38</v>
      </c>
      <c r="D1801" s="204" t="s">
        <v>66</v>
      </c>
      <c r="E1801" s="204" t="s">
        <v>66</v>
      </c>
      <c r="F1801" s="205">
        <v>2015</v>
      </c>
      <c r="G1801" s="204" t="s">
        <v>185</v>
      </c>
      <c r="H1801" s="204" t="s">
        <v>344</v>
      </c>
      <c r="I1801" s="206" t="s">
        <v>20</v>
      </c>
      <c r="J1801" s="207">
        <v>837057</v>
      </c>
      <c r="K1801" s="208">
        <v>871772</v>
      </c>
      <c r="L1801" s="207">
        <v>848000</v>
      </c>
    </row>
    <row r="1802" spans="1:12" s="12" customFormat="1" ht="11.25" customHeight="1">
      <c r="A1802" s="204" t="s">
        <v>7579</v>
      </c>
      <c r="B1802" s="204" t="s">
        <v>7580</v>
      </c>
      <c r="C1802" s="204" t="s">
        <v>127</v>
      </c>
      <c r="D1802" s="204" t="s">
        <v>463</v>
      </c>
      <c r="E1802" s="204" t="s">
        <v>2491</v>
      </c>
      <c r="F1802" s="205">
        <v>2015</v>
      </c>
      <c r="G1802" s="204" t="s">
        <v>185</v>
      </c>
      <c r="H1802" s="204" t="s">
        <v>186</v>
      </c>
      <c r="I1802" s="206" t="s">
        <v>20</v>
      </c>
      <c r="J1802" s="207">
        <v>1656</v>
      </c>
      <c r="K1802" s="208">
        <v>1729</v>
      </c>
      <c r="L1802" s="207"/>
    </row>
    <row r="1803" spans="1:12" s="12" customFormat="1" ht="11.25" customHeight="1">
      <c r="A1803" s="204" t="s">
        <v>6788</v>
      </c>
      <c r="B1803" s="204" t="s">
        <v>6789</v>
      </c>
      <c r="C1803" s="204" t="s">
        <v>127</v>
      </c>
      <c r="D1803" s="204" t="s">
        <v>177</v>
      </c>
      <c r="E1803" s="204" t="s">
        <v>177</v>
      </c>
      <c r="F1803" s="205">
        <v>2015</v>
      </c>
      <c r="G1803" s="204" t="s">
        <v>185</v>
      </c>
      <c r="H1803" s="204" t="s">
        <v>186</v>
      </c>
      <c r="I1803" s="206" t="s">
        <v>20</v>
      </c>
      <c r="J1803" s="207">
        <v>958</v>
      </c>
      <c r="K1803" s="208">
        <v>1000</v>
      </c>
      <c r="L1803" s="207"/>
    </row>
    <row r="1804" spans="1:12" s="12" customFormat="1">
      <c r="A1804" s="204" t="s">
        <v>3531</v>
      </c>
      <c r="B1804" s="204" t="s">
        <v>11114</v>
      </c>
      <c r="C1804" s="204" t="s">
        <v>38</v>
      </c>
      <c r="D1804" s="204" t="s">
        <v>176</v>
      </c>
      <c r="E1804" s="204" t="s">
        <v>189</v>
      </c>
      <c r="F1804" s="205">
        <v>2015</v>
      </c>
      <c r="G1804" s="204" t="s">
        <v>185</v>
      </c>
      <c r="H1804" s="204" t="s">
        <v>186</v>
      </c>
      <c r="I1804" s="206" t="s">
        <v>20</v>
      </c>
      <c r="J1804" s="207">
        <v>192530</v>
      </c>
      <c r="K1804" s="208">
        <v>411112</v>
      </c>
      <c r="L1804" s="207">
        <v>185170</v>
      </c>
    </row>
    <row r="1805" spans="1:12" s="12" customFormat="1" ht="11.25" customHeight="1">
      <c r="A1805" s="204" t="s">
        <v>3532</v>
      </c>
      <c r="B1805" s="204" t="s">
        <v>11115</v>
      </c>
      <c r="C1805" s="204" t="s">
        <v>38</v>
      </c>
      <c r="D1805" s="204" t="s">
        <v>176</v>
      </c>
      <c r="E1805" s="204" t="s">
        <v>2963</v>
      </c>
      <c r="F1805" s="205">
        <v>2015</v>
      </c>
      <c r="G1805" s="204" t="s">
        <v>185</v>
      </c>
      <c r="H1805" s="204" t="s">
        <v>186</v>
      </c>
      <c r="I1805" s="206" t="s">
        <v>20</v>
      </c>
      <c r="J1805" s="207">
        <v>958</v>
      </c>
      <c r="K1805" s="208">
        <v>1000</v>
      </c>
      <c r="L1805" s="207"/>
    </row>
    <row r="1806" spans="1:12" s="12" customFormat="1" ht="11.25" customHeight="1">
      <c r="A1806" s="204" t="s">
        <v>6794</v>
      </c>
      <c r="B1806" s="204" t="s">
        <v>6795</v>
      </c>
      <c r="C1806" s="204" t="s">
        <v>127</v>
      </c>
      <c r="D1806" s="204" t="s">
        <v>128</v>
      </c>
      <c r="E1806" s="204" t="s">
        <v>128</v>
      </c>
      <c r="F1806" s="205">
        <v>2015</v>
      </c>
      <c r="G1806" s="204" t="s">
        <v>185</v>
      </c>
      <c r="H1806" s="204" t="s">
        <v>186</v>
      </c>
      <c r="I1806" s="206" t="s">
        <v>20</v>
      </c>
      <c r="J1806" s="207">
        <v>958</v>
      </c>
      <c r="K1806" s="208">
        <v>1000</v>
      </c>
      <c r="L1806" s="207"/>
    </row>
    <row r="1807" spans="1:12" s="12" customFormat="1" ht="11.25" customHeight="1">
      <c r="A1807" s="204" t="s">
        <v>11116</v>
      </c>
      <c r="B1807" s="204" t="s">
        <v>11117</v>
      </c>
      <c r="C1807" s="204" t="s">
        <v>60</v>
      </c>
      <c r="D1807" s="204" t="s">
        <v>97</v>
      </c>
      <c r="E1807" s="204" t="s">
        <v>1148</v>
      </c>
      <c r="F1807" s="205">
        <v>2016</v>
      </c>
      <c r="G1807" s="204" t="s">
        <v>120</v>
      </c>
      <c r="H1807" s="204" t="s">
        <v>121</v>
      </c>
      <c r="I1807" s="206" t="s">
        <v>20</v>
      </c>
      <c r="J1807" s="207">
        <v>25304</v>
      </c>
      <c r="K1807" s="210"/>
      <c r="L1807" s="207"/>
    </row>
    <row r="1808" spans="1:12" s="12" customFormat="1" ht="11.25" customHeight="1">
      <c r="A1808" s="204" t="s">
        <v>637</v>
      </c>
      <c r="B1808" s="204" t="s">
        <v>638</v>
      </c>
      <c r="C1808" s="204" t="s">
        <v>130</v>
      </c>
      <c r="D1808" s="204" t="s">
        <v>150</v>
      </c>
      <c r="E1808" s="204" t="s">
        <v>167</v>
      </c>
      <c r="F1808" s="205">
        <v>2016</v>
      </c>
      <c r="G1808" s="204" t="s">
        <v>120</v>
      </c>
      <c r="H1808" s="204" t="s">
        <v>121</v>
      </c>
      <c r="I1808" s="206" t="s">
        <v>20</v>
      </c>
      <c r="J1808" s="207">
        <v>1658042</v>
      </c>
      <c r="K1808" s="208">
        <v>1278680</v>
      </c>
      <c r="L1808" s="207">
        <v>1207359</v>
      </c>
    </row>
    <row r="1809" spans="1:12" s="12" customFormat="1">
      <c r="A1809" s="204" t="s">
        <v>4347</v>
      </c>
      <c r="B1809" s="204" t="s">
        <v>4348</v>
      </c>
      <c r="C1809" s="204" t="s">
        <v>32</v>
      </c>
      <c r="D1809" s="204" t="s">
        <v>200</v>
      </c>
      <c r="E1809" s="204" t="s">
        <v>629</v>
      </c>
      <c r="F1809" s="205">
        <v>2015</v>
      </c>
      <c r="G1809" s="204" t="s">
        <v>30</v>
      </c>
      <c r="H1809" s="204" t="s">
        <v>166</v>
      </c>
      <c r="I1809" s="206" t="s">
        <v>20</v>
      </c>
      <c r="J1809" s="207">
        <v>1653404</v>
      </c>
      <c r="K1809" s="208">
        <v>1357626</v>
      </c>
      <c r="L1809" s="207">
        <v>1359811</v>
      </c>
    </row>
    <row r="1810" spans="1:12" s="12" customFormat="1" ht="11.25" customHeight="1">
      <c r="A1810" s="204" t="s">
        <v>3246</v>
      </c>
      <c r="B1810" s="204" t="s">
        <v>3247</v>
      </c>
      <c r="C1810" s="204" t="s">
        <v>130</v>
      </c>
      <c r="D1810" s="204" t="s">
        <v>150</v>
      </c>
      <c r="E1810" s="204" t="s">
        <v>181</v>
      </c>
      <c r="F1810" s="205">
        <v>2016</v>
      </c>
      <c r="G1810" s="204" t="s">
        <v>646</v>
      </c>
      <c r="H1810" s="204" t="s">
        <v>685</v>
      </c>
      <c r="I1810" s="206" t="s">
        <v>20</v>
      </c>
      <c r="J1810" s="207">
        <v>18336</v>
      </c>
      <c r="K1810" s="210"/>
      <c r="L1810" s="207"/>
    </row>
    <row r="1811" spans="1:12" s="12" customFormat="1" ht="11.25" customHeight="1">
      <c r="A1811" s="204" t="s">
        <v>3536</v>
      </c>
      <c r="B1811" s="204" t="s">
        <v>3537</v>
      </c>
      <c r="C1811" s="204" t="s">
        <v>130</v>
      </c>
      <c r="D1811" s="204" t="s">
        <v>150</v>
      </c>
      <c r="E1811" s="204" t="s">
        <v>167</v>
      </c>
      <c r="F1811" s="205">
        <v>2016</v>
      </c>
      <c r="G1811" s="204" t="s">
        <v>120</v>
      </c>
      <c r="H1811" s="204" t="s">
        <v>121</v>
      </c>
      <c r="I1811" s="206" t="s">
        <v>20</v>
      </c>
      <c r="J1811" s="207">
        <v>484817</v>
      </c>
      <c r="K1811" s="210"/>
      <c r="L1811" s="207"/>
    </row>
    <row r="1812" spans="1:12" s="12" customFormat="1" ht="11.25" customHeight="1">
      <c r="A1812" s="204" t="s">
        <v>3250</v>
      </c>
      <c r="B1812" s="204" t="s">
        <v>3251</v>
      </c>
      <c r="C1812" s="204" t="s">
        <v>130</v>
      </c>
      <c r="D1812" s="204" t="s">
        <v>150</v>
      </c>
      <c r="E1812" s="204" t="s">
        <v>181</v>
      </c>
      <c r="F1812" s="205">
        <v>2016</v>
      </c>
      <c r="G1812" s="204" t="s">
        <v>646</v>
      </c>
      <c r="H1812" s="204" t="s">
        <v>685</v>
      </c>
      <c r="I1812" s="206" t="s">
        <v>20</v>
      </c>
      <c r="J1812" s="207">
        <v>2756042</v>
      </c>
      <c r="K1812" s="208">
        <v>470000</v>
      </c>
      <c r="L1812" s="207"/>
    </row>
    <row r="1813" spans="1:12" s="12" customFormat="1" ht="11.25" customHeight="1">
      <c r="A1813" s="204" t="s">
        <v>11118</v>
      </c>
      <c r="B1813" s="204" t="s">
        <v>11119</v>
      </c>
      <c r="C1813" s="204" t="s">
        <v>130</v>
      </c>
      <c r="D1813" s="204" t="s">
        <v>150</v>
      </c>
      <c r="E1813" s="204" t="s">
        <v>167</v>
      </c>
      <c r="F1813" s="205">
        <v>2015</v>
      </c>
      <c r="G1813" s="204" t="s">
        <v>26</v>
      </c>
      <c r="H1813" s="204" t="s">
        <v>168</v>
      </c>
      <c r="I1813" s="206" t="s">
        <v>9</v>
      </c>
      <c r="J1813" s="207">
        <v>91966</v>
      </c>
      <c r="K1813" s="210"/>
      <c r="L1813" s="207"/>
    </row>
    <row r="1814" spans="1:12" s="12" customFormat="1" ht="11.25" customHeight="1">
      <c r="A1814" s="204" t="s">
        <v>3538</v>
      </c>
      <c r="B1814" s="204" t="s">
        <v>3539</v>
      </c>
      <c r="C1814" s="204" t="s">
        <v>130</v>
      </c>
      <c r="D1814" s="204"/>
      <c r="E1814" s="204"/>
      <c r="F1814" s="205">
        <v>2016</v>
      </c>
      <c r="G1814" s="204" t="s">
        <v>185</v>
      </c>
      <c r="H1814" s="204" t="s">
        <v>344</v>
      </c>
      <c r="I1814" s="206" t="s">
        <v>20</v>
      </c>
      <c r="J1814" s="207">
        <v>34336</v>
      </c>
      <c r="K1814" s="210"/>
      <c r="L1814" s="207"/>
    </row>
    <row r="1815" spans="1:12" s="12" customFormat="1">
      <c r="A1815" s="204" t="s">
        <v>11120</v>
      </c>
      <c r="B1815" s="204" t="s">
        <v>11121</v>
      </c>
      <c r="C1815" s="204" t="s">
        <v>130</v>
      </c>
      <c r="D1815" s="204" t="s">
        <v>150</v>
      </c>
      <c r="E1815" s="204" t="s">
        <v>151</v>
      </c>
      <c r="F1815" s="205">
        <v>2015</v>
      </c>
      <c r="G1815" s="204" t="s">
        <v>48</v>
      </c>
      <c r="H1815" s="204" t="s">
        <v>63</v>
      </c>
      <c r="I1815" s="206" t="s">
        <v>9</v>
      </c>
      <c r="J1815" s="207">
        <v>291068</v>
      </c>
      <c r="K1815" s="210"/>
      <c r="L1815" s="207"/>
    </row>
    <row r="1816" spans="1:12" s="12" customFormat="1">
      <c r="A1816" s="204" t="s">
        <v>3252</v>
      </c>
      <c r="B1816" s="204" t="s">
        <v>3253</v>
      </c>
      <c r="C1816" s="204" t="s">
        <v>130</v>
      </c>
      <c r="D1816" s="204" t="s">
        <v>204</v>
      </c>
      <c r="E1816" s="204" t="s">
        <v>205</v>
      </c>
      <c r="F1816" s="205">
        <v>2015</v>
      </c>
      <c r="G1816" s="204" t="s">
        <v>48</v>
      </c>
      <c r="H1816" s="204" t="s">
        <v>63</v>
      </c>
      <c r="I1816" s="206" t="s">
        <v>20</v>
      </c>
      <c r="J1816" s="207">
        <v>82398</v>
      </c>
      <c r="K1816" s="208">
        <v>71258</v>
      </c>
      <c r="L1816" s="207">
        <v>69712.478000000003</v>
      </c>
    </row>
    <row r="1817" spans="1:12" s="12" customFormat="1">
      <c r="A1817" s="204" t="s">
        <v>3254</v>
      </c>
      <c r="B1817" s="204" t="s">
        <v>3255</v>
      </c>
      <c r="C1817" s="204" t="s">
        <v>195</v>
      </c>
      <c r="D1817" s="204" t="s">
        <v>196</v>
      </c>
      <c r="E1817" s="204" t="s">
        <v>1409</v>
      </c>
      <c r="F1817" s="205">
        <v>2016</v>
      </c>
      <c r="G1817" s="204" t="s">
        <v>155</v>
      </c>
      <c r="H1817" s="204" t="s">
        <v>155</v>
      </c>
      <c r="I1817" s="206" t="s">
        <v>20</v>
      </c>
      <c r="J1817" s="207">
        <v>9517</v>
      </c>
      <c r="K1817" s="208">
        <v>9497</v>
      </c>
      <c r="L1817" s="207">
        <v>9496.9959999999992</v>
      </c>
    </row>
    <row r="1818" spans="1:12" s="12" customFormat="1">
      <c r="A1818" s="204" t="s">
        <v>7581</v>
      </c>
      <c r="B1818" s="204" t="s">
        <v>7582</v>
      </c>
      <c r="C1818" s="204" t="s">
        <v>60</v>
      </c>
      <c r="D1818" s="204" t="s">
        <v>97</v>
      </c>
      <c r="E1818" s="204" t="s">
        <v>1148</v>
      </c>
      <c r="F1818" s="205">
        <v>2015</v>
      </c>
      <c r="G1818" s="204" t="s">
        <v>120</v>
      </c>
      <c r="H1818" s="204" t="s">
        <v>121</v>
      </c>
      <c r="I1818" s="206" t="s">
        <v>20</v>
      </c>
      <c r="J1818" s="207">
        <v>202475</v>
      </c>
      <c r="K1818" s="208">
        <v>86140</v>
      </c>
      <c r="L1818" s="207">
        <v>85900</v>
      </c>
    </row>
    <row r="1819" spans="1:12" s="12" customFormat="1" ht="11.25" customHeight="1">
      <c r="A1819" s="204" t="s">
        <v>3540</v>
      </c>
      <c r="B1819" s="204" t="s">
        <v>3541</v>
      </c>
      <c r="C1819" s="204" t="s">
        <v>60</v>
      </c>
      <c r="D1819" s="204" t="s">
        <v>61</v>
      </c>
      <c r="E1819" s="204" t="s">
        <v>509</v>
      </c>
      <c r="F1819" s="205">
        <v>2016</v>
      </c>
      <c r="G1819" s="204" t="s">
        <v>155</v>
      </c>
      <c r="H1819" s="204" t="s">
        <v>155</v>
      </c>
      <c r="I1819" s="206" t="s">
        <v>20</v>
      </c>
      <c r="J1819" s="207">
        <v>195329</v>
      </c>
      <c r="K1819" s="208">
        <v>164174</v>
      </c>
      <c r="L1819" s="207">
        <v>162085.27799999999</v>
      </c>
    </row>
    <row r="1820" spans="1:12" s="12" customFormat="1">
      <c r="A1820" s="204" t="s">
        <v>4355</v>
      </c>
      <c r="B1820" s="204" t="s">
        <v>4356</v>
      </c>
      <c r="C1820" s="204" t="s">
        <v>60</v>
      </c>
      <c r="D1820" s="204" t="s">
        <v>61</v>
      </c>
      <c r="E1820" s="204" t="s">
        <v>509</v>
      </c>
      <c r="F1820" s="205">
        <v>2016</v>
      </c>
      <c r="G1820" s="204" t="s">
        <v>7</v>
      </c>
      <c r="H1820" s="204" t="s">
        <v>212</v>
      </c>
      <c r="I1820" s="206" t="s">
        <v>35</v>
      </c>
      <c r="J1820" s="207">
        <v>1137169</v>
      </c>
      <c r="K1820" s="210"/>
      <c r="L1820" s="207"/>
    </row>
    <row r="1821" spans="1:12" s="12" customFormat="1" ht="11.25" customHeight="1">
      <c r="A1821" s="204" t="s">
        <v>3544</v>
      </c>
      <c r="B1821" s="204" t="s">
        <v>7583</v>
      </c>
      <c r="C1821" s="204" t="s">
        <v>15</v>
      </c>
      <c r="D1821" s="204" t="s">
        <v>778</v>
      </c>
      <c r="E1821" s="204" t="s">
        <v>1227</v>
      </c>
      <c r="F1821" s="205">
        <v>2015</v>
      </c>
      <c r="G1821" s="204" t="s">
        <v>18</v>
      </c>
      <c r="H1821" s="204" t="s">
        <v>19</v>
      </c>
      <c r="I1821" s="206" t="s">
        <v>20</v>
      </c>
      <c r="J1821" s="207">
        <v>258001</v>
      </c>
      <c r="K1821" s="210"/>
      <c r="L1821" s="207"/>
    </row>
    <row r="1822" spans="1:12" s="12" customFormat="1" ht="11.25" customHeight="1">
      <c r="A1822" s="204" t="s">
        <v>3262</v>
      </c>
      <c r="B1822" s="204" t="s">
        <v>3263</v>
      </c>
      <c r="C1822" s="204" t="s">
        <v>32</v>
      </c>
      <c r="D1822" s="204" t="s">
        <v>33</v>
      </c>
      <c r="E1822" s="204" t="s">
        <v>33</v>
      </c>
      <c r="F1822" s="205">
        <v>2016</v>
      </c>
      <c r="G1822" s="204" t="s">
        <v>155</v>
      </c>
      <c r="H1822" s="204" t="s">
        <v>155</v>
      </c>
      <c r="I1822" s="206" t="s">
        <v>20</v>
      </c>
      <c r="J1822" s="207">
        <v>4</v>
      </c>
      <c r="K1822" s="208">
        <v>4</v>
      </c>
      <c r="L1822" s="207"/>
    </row>
    <row r="1823" spans="1:12" s="12" customFormat="1" ht="11.25" customHeight="1">
      <c r="A1823" s="204" t="s">
        <v>11122</v>
      </c>
      <c r="B1823" s="204" t="s">
        <v>11123</v>
      </c>
      <c r="C1823" s="204" t="s">
        <v>130</v>
      </c>
      <c r="D1823" s="204"/>
      <c r="E1823" s="204"/>
      <c r="F1823" s="205">
        <v>2015</v>
      </c>
      <c r="G1823" s="204" t="s">
        <v>155</v>
      </c>
      <c r="H1823" s="204" t="s">
        <v>155</v>
      </c>
      <c r="I1823" s="206" t="s">
        <v>20</v>
      </c>
      <c r="J1823" s="207">
        <v>682541</v>
      </c>
      <c r="K1823" s="210"/>
      <c r="L1823" s="207"/>
    </row>
    <row r="1824" spans="1:12" s="12" customFormat="1" ht="11.25" customHeight="1">
      <c r="A1824" s="204" t="s">
        <v>3266</v>
      </c>
      <c r="B1824" s="204" t="s">
        <v>3267</v>
      </c>
      <c r="C1824" s="204" t="s">
        <v>195</v>
      </c>
      <c r="D1824" s="204" t="s">
        <v>196</v>
      </c>
      <c r="E1824" s="204" t="s">
        <v>669</v>
      </c>
      <c r="F1824" s="205">
        <v>2015</v>
      </c>
      <c r="G1824" s="204" t="s">
        <v>30</v>
      </c>
      <c r="H1824" s="204" t="s">
        <v>31</v>
      </c>
      <c r="I1824" s="206" t="s">
        <v>20</v>
      </c>
      <c r="J1824" s="207">
        <v>161803</v>
      </c>
      <c r="K1824" s="208">
        <v>63000</v>
      </c>
      <c r="L1824" s="207">
        <v>6123.5529999999999</v>
      </c>
    </row>
    <row r="1825" spans="1:12" s="12" customFormat="1" ht="11.25" customHeight="1">
      <c r="A1825" s="204" t="s">
        <v>10529</v>
      </c>
      <c r="B1825" s="204" t="s">
        <v>10530</v>
      </c>
      <c r="C1825" s="204" t="s">
        <v>130</v>
      </c>
      <c r="D1825" s="204" t="s">
        <v>150</v>
      </c>
      <c r="E1825" s="204" t="s">
        <v>291</v>
      </c>
      <c r="F1825" s="205">
        <v>2015</v>
      </c>
      <c r="G1825" s="204" t="s">
        <v>7</v>
      </c>
      <c r="H1825" s="204" t="s">
        <v>212</v>
      </c>
      <c r="I1825" s="206" t="s">
        <v>20</v>
      </c>
      <c r="J1825" s="207">
        <v>717042</v>
      </c>
      <c r="K1825" s="208">
        <v>578463</v>
      </c>
      <c r="L1825" s="207">
        <v>578460.01100000006</v>
      </c>
    </row>
    <row r="1826" spans="1:12" s="12" customFormat="1">
      <c r="A1826" s="204" t="s">
        <v>3557</v>
      </c>
      <c r="B1826" s="204" t="s">
        <v>3558</v>
      </c>
      <c r="C1826" s="204" t="s">
        <v>130</v>
      </c>
      <c r="D1826" s="204" t="s">
        <v>204</v>
      </c>
      <c r="E1826" s="204" t="s">
        <v>241</v>
      </c>
      <c r="F1826" s="205">
        <v>2016</v>
      </c>
      <c r="G1826" s="204" t="s">
        <v>58</v>
      </c>
      <c r="H1826" s="204" t="s">
        <v>68</v>
      </c>
      <c r="I1826" s="206" t="s">
        <v>20</v>
      </c>
      <c r="J1826" s="207">
        <v>6178</v>
      </c>
      <c r="K1826" s="210"/>
      <c r="L1826" s="207"/>
    </row>
    <row r="1827" spans="1:12" s="12" customFormat="1">
      <c r="A1827" s="204" t="s">
        <v>3559</v>
      </c>
      <c r="B1827" s="204" t="s">
        <v>3560</v>
      </c>
      <c r="C1827" s="204" t="s">
        <v>414</v>
      </c>
      <c r="D1827" s="204" t="s">
        <v>527</v>
      </c>
      <c r="E1827" s="204" t="s">
        <v>527</v>
      </c>
      <c r="F1827" s="205">
        <v>2015</v>
      </c>
      <c r="G1827" s="204" t="s">
        <v>7</v>
      </c>
      <c r="H1827" s="204" t="s">
        <v>212</v>
      </c>
      <c r="I1827" s="206" t="s">
        <v>20</v>
      </c>
      <c r="J1827" s="207">
        <v>10858</v>
      </c>
      <c r="K1827" s="208">
        <v>4711</v>
      </c>
      <c r="L1827" s="207">
        <v>4711</v>
      </c>
    </row>
    <row r="1828" spans="1:12" s="12" customFormat="1">
      <c r="A1828" s="204" t="s">
        <v>4363</v>
      </c>
      <c r="B1828" s="204" t="s">
        <v>4364</v>
      </c>
      <c r="C1828" s="204" t="s">
        <v>60</v>
      </c>
      <c r="D1828" s="204" t="s">
        <v>97</v>
      </c>
      <c r="E1828" s="204" t="s">
        <v>419</v>
      </c>
      <c r="F1828" s="205">
        <v>2015</v>
      </c>
      <c r="G1828" s="204" t="s">
        <v>26</v>
      </c>
      <c r="H1828" s="204" t="s">
        <v>109</v>
      </c>
      <c r="I1828" s="206" t="s">
        <v>20</v>
      </c>
      <c r="J1828" s="207">
        <v>6903</v>
      </c>
      <c r="K1828" s="208">
        <v>6905</v>
      </c>
      <c r="L1828" s="207">
        <v>6902.6559999999999</v>
      </c>
    </row>
    <row r="1829" spans="1:12" s="12" customFormat="1" ht="11.25" customHeight="1">
      <c r="A1829" s="204" t="s">
        <v>7584</v>
      </c>
      <c r="B1829" s="204" t="s">
        <v>7585</v>
      </c>
      <c r="C1829" s="204" t="s">
        <v>60</v>
      </c>
      <c r="D1829" s="204" t="s">
        <v>97</v>
      </c>
      <c r="E1829" s="204" t="s">
        <v>419</v>
      </c>
      <c r="F1829" s="205">
        <v>2016</v>
      </c>
      <c r="G1829" s="204" t="s">
        <v>26</v>
      </c>
      <c r="H1829" s="204" t="s">
        <v>109</v>
      </c>
      <c r="I1829" s="206" t="s">
        <v>20</v>
      </c>
      <c r="J1829" s="207">
        <v>30523</v>
      </c>
      <c r="K1829" s="208">
        <v>15126</v>
      </c>
      <c r="L1829" s="207">
        <v>15125</v>
      </c>
    </row>
    <row r="1830" spans="1:12" s="12" customFormat="1" ht="11.25" customHeight="1">
      <c r="A1830" s="204" t="s">
        <v>4365</v>
      </c>
      <c r="B1830" s="204" t="s">
        <v>4366</v>
      </c>
      <c r="C1830" s="204" t="s">
        <v>60</v>
      </c>
      <c r="D1830" s="204" t="s">
        <v>97</v>
      </c>
      <c r="E1830" s="204" t="s">
        <v>419</v>
      </c>
      <c r="F1830" s="205">
        <v>2015</v>
      </c>
      <c r="G1830" s="204" t="s">
        <v>26</v>
      </c>
      <c r="H1830" s="204" t="s">
        <v>109</v>
      </c>
      <c r="I1830" s="206" t="s">
        <v>20</v>
      </c>
      <c r="J1830" s="207">
        <v>24755</v>
      </c>
      <c r="K1830" s="208">
        <v>9903</v>
      </c>
      <c r="L1830" s="207">
        <v>9902.0490000000009</v>
      </c>
    </row>
    <row r="1831" spans="1:12" s="12" customFormat="1" ht="11.25" customHeight="1">
      <c r="A1831" s="204" t="s">
        <v>4370</v>
      </c>
      <c r="B1831" s="204" t="s">
        <v>4371</v>
      </c>
      <c r="C1831" s="204" t="s">
        <v>195</v>
      </c>
      <c r="D1831" s="204" t="s">
        <v>196</v>
      </c>
      <c r="E1831" s="204" t="s">
        <v>1519</v>
      </c>
      <c r="F1831" s="205">
        <v>2016</v>
      </c>
      <c r="G1831" s="204" t="s">
        <v>155</v>
      </c>
      <c r="H1831" s="204" t="s">
        <v>155</v>
      </c>
      <c r="I1831" s="206" t="s">
        <v>20</v>
      </c>
      <c r="J1831" s="207">
        <v>266959</v>
      </c>
      <c r="K1831" s="208">
        <v>48435</v>
      </c>
      <c r="L1831" s="207"/>
    </row>
    <row r="1832" spans="1:12" s="12" customFormat="1">
      <c r="A1832" s="204" t="s">
        <v>3276</v>
      </c>
      <c r="B1832" s="204" t="s">
        <v>3277</v>
      </c>
      <c r="C1832" s="204" t="s">
        <v>5</v>
      </c>
      <c r="D1832" s="204" t="s">
        <v>257</v>
      </c>
      <c r="E1832" s="204" t="s">
        <v>257</v>
      </c>
      <c r="F1832" s="205">
        <v>2016</v>
      </c>
      <c r="G1832" s="204" t="s">
        <v>30</v>
      </c>
      <c r="H1832" s="204" t="s">
        <v>31</v>
      </c>
      <c r="I1832" s="206" t="s">
        <v>20</v>
      </c>
      <c r="J1832" s="207">
        <v>7888</v>
      </c>
      <c r="K1832" s="208">
        <v>7888</v>
      </c>
      <c r="L1832" s="207">
        <v>7675.6559999999999</v>
      </c>
    </row>
    <row r="1833" spans="1:12" s="12" customFormat="1">
      <c r="A1833" s="204" t="s">
        <v>641</v>
      </c>
      <c r="B1833" s="204" t="s">
        <v>642</v>
      </c>
      <c r="C1833" s="204" t="s">
        <v>130</v>
      </c>
      <c r="D1833" s="204" t="s">
        <v>150</v>
      </c>
      <c r="E1833" s="204" t="s">
        <v>154</v>
      </c>
      <c r="F1833" s="205">
        <v>2016</v>
      </c>
      <c r="G1833" s="204" t="s">
        <v>58</v>
      </c>
      <c r="H1833" s="204" t="s">
        <v>68</v>
      </c>
      <c r="I1833" s="206" t="s">
        <v>20</v>
      </c>
      <c r="J1833" s="207">
        <v>82075</v>
      </c>
      <c r="K1833" s="208">
        <v>84865</v>
      </c>
      <c r="L1833" s="207">
        <v>84865</v>
      </c>
    </row>
    <row r="1834" spans="1:12" s="12" customFormat="1">
      <c r="A1834" s="204" t="s">
        <v>11124</v>
      </c>
      <c r="B1834" s="204" t="s">
        <v>11125</v>
      </c>
      <c r="C1834" s="204" t="s">
        <v>130</v>
      </c>
      <c r="D1834" s="204" t="s">
        <v>134</v>
      </c>
      <c r="E1834" s="204" t="s">
        <v>144</v>
      </c>
      <c r="F1834" s="205">
        <v>2015</v>
      </c>
      <c r="G1834" s="204" t="s">
        <v>18</v>
      </c>
      <c r="H1834" s="204" t="s">
        <v>19</v>
      </c>
      <c r="I1834" s="206" t="s">
        <v>35</v>
      </c>
      <c r="J1834" s="207">
        <v>202963</v>
      </c>
      <c r="K1834" s="210"/>
      <c r="L1834" s="207"/>
    </row>
    <row r="1835" spans="1:12" s="12" customFormat="1" ht="11.25" customHeight="1">
      <c r="A1835" s="204" t="s">
        <v>4383</v>
      </c>
      <c r="B1835" s="204" t="s">
        <v>11126</v>
      </c>
      <c r="C1835" s="204" t="s">
        <v>127</v>
      </c>
      <c r="D1835" s="204" t="s">
        <v>463</v>
      </c>
      <c r="E1835" s="204" t="s">
        <v>2990</v>
      </c>
      <c r="F1835" s="205">
        <v>2015</v>
      </c>
      <c r="G1835" s="204" t="s">
        <v>7</v>
      </c>
      <c r="H1835" s="204" t="s">
        <v>8</v>
      </c>
      <c r="I1835" s="206" t="s">
        <v>20</v>
      </c>
      <c r="J1835" s="207">
        <v>547689</v>
      </c>
      <c r="K1835" s="208">
        <v>547691</v>
      </c>
      <c r="L1835" s="207">
        <v>547689.13699999999</v>
      </c>
    </row>
    <row r="1836" spans="1:12" s="12" customFormat="1" ht="11.25" customHeight="1">
      <c r="A1836" s="204" t="s">
        <v>4384</v>
      </c>
      <c r="B1836" s="204" t="s">
        <v>4385</v>
      </c>
      <c r="C1836" s="204" t="s">
        <v>127</v>
      </c>
      <c r="D1836" s="204" t="s">
        <v>463</v>
      </c>
      <c r="E1836" s="204" t="s">
        <v>2990</v>
      </c>
      <c r="F1836" s="205">
        <v>2015</v>
      </c>
      <c r="G1836" s="204" t="s">
        <v>48</v>
      </c>
      <c r="H1836" s="204" t="s">
        <v>63</v>
      </c>
      <c r="I1836" s="206" t="s">
        <v>20</v>
      </c>
      <c r="J1836" s="207">
        <v>55521</v>
      </c>
      <c r="K1836" s="208">
        <v>75539</v>
      </c>
      <c r="L1836" s="207">
        <v>55520</v>
      </c>
    </row>
    <row r="1837" spans="1:12" s="12" customFormat="1" ht="11.25" customHeight="1">
      <c r="A1837" s="204" t="s">
        <v>3282</v>
      </c>
      <c r="B1837" s="204" t="s">
        <v>3283</v>
      </c>
      <c r="C1837" s="204" t="s">
        <v>130</v>
      </c>
      <c r="D1837" s="204" t="s">
        <v>204</v>
      </c>
      <c r="E1837" s="204" t="s">
        <v>241</v>
      </c>
      <c r="F1837" s="205">
        <v>2015</v>
      </c>
      <c r="G1837" s="204" t="s">
        <v>242</v>
      </c>
      <c r="H1837" s="204" t="s">
        <v>243</v>
      </c>
      <c r="I1837" s="206" t="s">
        <v>20</v>
      </c>
      <c r="J1837" s="207">
        <v>1437</v>
      </c>
      <c r="K1837" s="210"/>
      <c r="L1837" s="207"/>
    </row>
    <row r="1838" spans="1:12" s="12" customFormat="1" ht="11.25" customHeight="1">
      <c r="A1838" s="204" t="s">
        <v>11127</v>
      </c>
      <c r="B1838" s="204" t="s">
        <v>11128</v>
      </c>
      <c r="C1838" s="204" t="s">
        <v>60</v>
      </c>
      <c r="D1838" s="204" t="s">
        <v>97</v>
      </c>
      <c r="E1838" s="204" t="s">
        <v>230</v>
      </c>
      <c r="F1838" s="205">
        <v>2016</v>
      </c>
      <c r="G1838" s="204" t="s">
        <v>18</v>
      </c>
      <c r="H1838" s="204" t="s">
        <v>383</v>
      </c>
      <c r="I1838" s="206" t="s">
        <v>35</v>
      </c>
      <c r="J1838" s="207">
        <v>1490768</v>
      </c>
      <c r="K1838" s="210"/>
      <c r="L1838" s="207"/>
    </row>
    <row r="1839" spans="1:12" s="12" customFormat="1">
      <c r="A1839" s="204" t="s">
        <v>3566</v>
      </c>
      <c r="B1839" s="204" t="s">
        <v>3567</v>
      </c>
      <c r="C1839" s="204" t="s">
        <v>15</v>
      </c>
      <c r="D1839" s="204"/>
      <c r="E1839" s="204"/>
      <c r="F1839" s="205">
        <v>2016</v>
      </c>
      <c r="G1839" s="204" t="s">
        <v>18</v>
      </c>
      <c r="H1839" s="204" t="s">
        <v>383</v>
      </c>
      <c r="I1839" s="206" t="s">
        <v>20</v>
      </c>
      <c r="J1839" s="207">
        <v>85520</v>
      </c>
      <c r="K1839" s="208">
        <v>81938</v>
      </c>
      <c r="L1839" s="207">
        <v>81937.441000000006</v>
      </c>
    </row>
    <row r="1840" spans="1:12" s="12" customFormat="1">
      <c r="A1840" s="204" t="s">
        <v>11129</v>
      </c>
      <c r="B1840" s="204" t="s">
        <v>11130</v>
      </c>
      <c r="C1840" s="204" t="s">
        <v>130</v>
      </c>
      <c r="D1840" s="204" t="s">
        <v>134</v>
      </c>
      <c r="E1840" s="204" t="s">
        <v>261</v>
      </c>
      <c r="F1840" s="205">
        <v>2015</v>
      </c>
      <c r="G1840" s="204" t="s">
        <v>120</v>
      </c>
      <c r="H1840" s="204" t="s">
        <v>121</v>
      </c>
      <c r="I1840" s="206" t="s">
        <v>9</v>
      </c>
      <c r="J1840" s="207">
        <v>84626</v>
      </c>
      <c r="K1840" s="210"/>
      <c r="L1840" s="207"/>
    </row>
    <row r="1841" spans="1:12" s="12" customFormat="1" ht="11.25" customHeight="1">
      <c r="A1841" s="204" t="s">
        <v>3287</v>
      </c>
      <c r="B1841" s="204" t="s">
        <v>3288</v>
      </c>
      <c r="C1841" s="204" t="s">
        <v>130</v>
      </c>
      <c r="D1841" s="204" t="s">
        <v>134</v>
      </c>
      <c r="E1841" s="204" t="s">
        <v>729</v>
      </c>
      <c r="F1841" s="205">
        <v>2016</v>
      </c>
      <c r="G1841" s="204" t="s">
        <v>30</v>
      </c>
      <c r="H1841" s="204" t="s">
        <v>34</v>
      </c>
      <c r="I1841" s="206" t="s">
        <v>35</v>
      </c>
      <c r="J1841" s="207">
        <v>1172736</v>
      </c>
      <c r="K1841" s="210"/>
      <c r="L1841" s="207"/>
    </row>
    <row r="1842" spans="1:12" s="12" customFormat="1" ht="11.25" customHeight="1">
      <c r="A1842" s="204" t="s">
        <v>3571</v>
      </c>
      <c r="B1842" s="204" t="s">
        <v>3572</v>
      </c>
      <c r="C1842" s="204" t="s">
        <v>38</v>
      </c>
      <c r="D1842" s="204" t="s">
        <v>176</v>
      </c>
      <c r="E1842" s="204" t="s">
        <v>293</v>
      </c>
      <c r="F1842" s="205">
        <v>2016</v>
      </c>
      <c r="G1842" s="204" t="s">
        <v>7</v>
      </c>
      <c r="H1842" s="204" t="s">
        <v>334</v>
      </c>
      <c r="I1842" s="206" t="s">
        <v>20</v>
      </c>
      <c r="J1842" s="207">
        <v>250381</v>
      </c>
      <c r="K1842" s="207">
        <v>219064</v>
      </c>
      <c r="L1842" s="207">
        <v>219064</v>
      </c>
    </row>
    <row r="1843" spans="1:12" s="12" customFormat="1" ht="11.25" customHeight="1">
      <c r="A1843" s="204" t="s">
        <v>11131</v>
      </c>
      <c r="B1843" s="204" t="s">
        <v>11132</v>
      </c>
      <c r="C1843" s="204" t="s">
        <v>60</v>
      </c>
      <c r="D1843" s="204" t="s">
        <v>97</v>
      </c>
      <c r="E1843" s="204" t="s">
        <v>1148</v>
      </c>
      <c r="F1843" s="205">
        <v>2016</v>
      </c>
      <c r="G1843" s="204" t="s">
        <v>48</v>
      </c>
      <c r="H1843" s="204" t="s">
        <v>420</v>
      </c>
      <c r="I1843" s="206" t="s">
        <v>9</v>
      </c>
      <c r="J1843" s="207">
        <v>859599</v>
      </c>
      <c r="K1843" s="210"/>
      <c r="L1843" s="207"/>
    </row>
    <row r="1844" spans="1:12" s="12" customFormat="1" ht="11.25" customHeight="1">
      <c r="A1844" s="204" t="s">
        <v>11133</v>
      </c>
      <c r="B1844" s="204" t="s">
        <v>11134</v>
      </c>
      <c r="C1844" s="204" t="s">
        <v>195</v>
      </c>
      <c r="D1844" s="204" t="s">
        <v>196</v>
      </c>
      <c r="E1844" s="204" t="s">
        <v>197</v>
      </c>
      <c r="F1844" s="205">
        <v>2016</v>
      </c>
      <c r="G1844" s="204" t="s">
        <v>7</v>
      </c>
      <c r="H1844" s="204" t="s">
        <v>14</v>
      </c>
      <c r="I1844" s="206" t="s">
        <v>35</v>
      </c>
      <c r="J1844" s="207">
        <v>2666518</v>
      </c>
      <c r="K1844" s="210"/>
      <c r="L1844" s="207"/>
    </row>
    <row r="1845" spans="1:12" s="12" customFormat="1" ht="11.25" customHeight="1">
      <c r="A1845" s="204" t="s">
        <v>7586</v>
      </c>
      <c r="B1845" s="204" t="s">
        <v>7587</v>
      </c>
      <c r="C1845" s="204" t="s">
        <v>195</v>
      </c>
      <c r="D1845" s="204" t="s">
        <v>497</v>
      </c>
      <c r="E1845" s="204" t="s">
        <v>1277</v>
      </c>
      <c r="F1845" s="205">
        <v>2016</v>
      </c>
      <c r="G1845" s="204" t="s">
        <v>155</v>
      </c>
      <c r="H1845" s="204" t="s">
        <v>155</v>
      </c>
      <c r="I1845" s="206" t="s">
        <v>20</v>
      </c>
      <c r="J1845" s="207">
        <v>427434</v>
      </c>
      <c r="K1845" s="208">
        <v>547</v>
      </c>
      <c r="L1845" s="207"/>
    </row>
    <row r="1846" spans="1:12" s="12" customFormat="1" ht="11.25" customHeight="1">
      <c r="A1846" s="204" t="s">
        <v>4393</v>
      </c>
      <c r="B1846" s="204" t="s">
        <v>4394</v>
      </c>
      <c r="C1846" s="204" t="s">
        <v>12</v>
      </c>
      <c r="D1846" s="204" t="s">
        <v>321</v>
      </c>
      <c r="E1846" s="204" t="s">
        <v>853</v>
      </c>
      <c r="F1846" s="205">
        <v>2015</v>
      </c>
      <c r="G1846" s="204" t="s">
        <v>26</v>
      </c>
      <c r="H1846" s="204" t="s">
        <v>109</v>
      </c>
      <c r="I1846" s="206" t="s">
        <v>20</v>
      </c>
      <c r="J1846" s="207">
        <v>181054</v>
      </c>
      <c r="K1846" s="208">
        <v>209365</v>
      </c>
      <c r="L1846" s="207">
        <v>209363.34899999999</v>
      </c>
    </row>
    <row r="1847" spans="1:12" s="12" customFormat="1" ht="11.25" customHeight="1">
      <c r="A1847" s="204" t="s">
        <v>3587</v>
      </c>
      <c r="B1847" s="204" t="s">
        <v>3588</v>
      </c>
      <c r="C1847" s="204" t="s">
        <v>15</v>
      </c>
      <c r="D1847" s="204" t="s">
        <v>42</v>
      </c>
      <c r="E1847" s="204" t="s">
        <v>1590</v>
      </c>
      <c r="F1847" s="205">
        <v>2016</v>
      </c>
      <c r="G1847" s="204" t="s">
        <v>26</v>
      </c>
      <c r="H1847" s="204" t="s">
        <v>380</v>
      </c>
      <c r="I1847" s="206" t="s">
        <v>20</v>
      </c>
      <c r="J1847" s="207">
        <v>116901</v>
      </c>
      <c r="K1847" s="210"/>
      <c r="L1847" s="207"/>
    </row>
    <row r="1848" spans="1:12" s="12" customFormat="1">
      <c r="A1848" s="204" t="s">
        <v>3308</v>
      </c>
      <c r="B1848" s="204" t="s">
        <v>3309</v>
      </c>
      <c r="C1848" s="204" t="s">
        <v>12</v>
      </c>
      <c r="D1848" s="204" t="s">
        <v>80</v>
      </c>
      <c r="E1848" s="204" t="s">
        <v>165</v>
      </c>
      <c r="F1848" s="205">
        <v>2015</v>
      </c>
      <c r="G1848" s="204" t="s">
        <v>7</v>
      </c>
      <c r="H1848" s="204" t="s">
        <v>95</v>
      </c>
      <c r="I1848" s="206" t="s">
        <v>20</v>
      </c>
      <c r="J1848" s="207">
        <v>137396</v>
      </c>
      <c r="K1848" s="208">
        <v>61330</v>
      </c>
      <c r="L1848" s="207">
        <v>61329.158000000003</v>
      </c>
    </row>
    <row r="1849" spans="1:12" s="12" customFormat="1" ht="11.25" customHeight="1">
      <c r="A1849" s="204" t="s">
        <v>3310</v>
      </c>
      <c r="B1849" s="204" t="s">
        <v>3311</v>
      </c>
      <c r="C1849" s="204" t="s">
        <v>130</v>
      </c>
      <c r="D1849" s="204" t="s">
        <v>150</v>
      </c>
      <c r="E1849" s="204" t="s">
        <v>167</v>
      </c>
      <c r="F1849" s="205">
        <v>2016</v>
      </c>
      <c r="G1849" s="204" t="s">
        <v>30</v>
      </c>
      <c r="H1849" s="204" t="s">
        <v>166</v>
      </c>
      <c r="I1849" s="206" t="s">
        <v>20</v>
      </c>
      <c r="J1849" s="207">
        <v>142380</v>
      </c>
      <c r="K1849" s="208">
        <v>45468</v>
      </c>
      <c r="L1849" s="207">
        <v>32866.207999999999</v>
      </c>
    </row>
    <row r="1850" spans="1:12" s="12" customFormat="1" ht="11.25" customHeight="1">
      <c r="A1850" s="204" t="s">
        <v>3589</v>
      </c>
      <c r="B1850" s="204" t="s">
        <v>3590</v>
      </c>
      <c r="C1850" s="204" t="s">
        <v>127</v>
      </c>
      <c r="D1850" s="204" t="s">
        <v>138</v>
      </c>
      <c r="E1850" s="204"/>
      <c r="F1850" s="205">
        <v>2015</v>
      </c>
      <c r="G1850" s="204" t="s">
        <v>18</v>
      </c>
      <c r="H1850" s="204" t="s">
        <v>41</v>
      </c>
      <c r="I1850" s="206" t="s">
        <v>20</v>
      </c>
      <c r="J1850" s="207">
        <v>245955</v>
      </c>
      <c r="K1850" s="208">
        <v>182520</v>
      </c>
      <c r="L1850" s="207">
        <v>176623</v>
      </c>
    </row>
    <row r="1851" spans="1:12" s="12" customFormat="1">
      <c r="A1851" s="204" t="s">
        <v>6796</v>
      </c>
      <c r="B1851" s="204" t="s">
        <v>6797</v>
      </c>
      <c r="C1851" s="204" t="s">
        <v>102</v>
      </c>
      <c r="D1851" s="204" t="s">
        <v>286</v>
      </c>
      <c r="E1851" s="204"/>
      <c r="F1851" s="205">
        <v>2015</v>
      </c>
      <c r="G1851" s="204" t="s">
        <v>18</v>
      </c>
      <c r="H1851" s="204" t="s">
        <v>41</v>
      </c>
      <c r="I1851" s="206" t="s">
        <v>20</v>
      </c>
      <c r="J1851" s="207">
        <v>524000</v>
      </c>
      <c r="K1851" s="208">
        <v>519290</v>
      </c>
      <c r="L1851" s="207">
        <v>519289.674</v>
      </c>
    </row>
    <row r="1852" spans="1:12" s="12" customFormat="1">
      <c r="A1852" s="204" t="s">
        <v>3593</v>
      </c>
      <c r="B1852" s="204" t="s">
        <v>3594</v>
      </c>
      <c r="C1852" s="204" t="s">
        <v>60</v>
      </c>
      <c r="D1852" s="204" t="s">
        <v>61</v>
      </c>
      <c r="E1852" s="204" t="s">
        <v>131</v>
      </c>
      <c r="F1852" s="205">
        <v>2016</v>
      </c>
      <c r="G1852" s="204" t="s">
        <v>26</v>
      </c>
      <c r="H1852" s="204" t="s">
        <v>109</v>
      </c>
      <c r="I1852" s="206" t="s">
        <v>20</v>
      </c>
      <c r="J1852" s="207">
        <v>221077</v>
      </c>
      <c r="K1852" s="208">
        <v>3</v>
      </c>
      <c r="L1852" s="207"/>
    </row>
    <row r="1853" spans="1:12" s="12" customFormat="1" ht="11.25" customHeight="1">
      <c r="A1853" s="204" t="s">
        <v>4395</v>
      </c>
      <c r="B1853" s="204" t="s">
        <v>4396</v>
      </c>
      <c r="C1853" s="204" t="s">
        <v>195</v>
      </c>
      <c r="D1853" s="204" t="s">
        <v>528</v>
      </c>
      <c r="E1853" s="204" t="s">
        <v>1461</v>
      </c>
      <c r="F1853" s="205">
        <v>2016</v>
      </c>
      <c r="G1853" s="204" t="s">
        <v>30</v>
      </c>
      <c r="H1853" s="204" t="s">
        <v>166</v>
      </c>
      <c r="I1853" s="206" t="s">
        <v>20</v>
      </c>
      <c r="J1853" s="207">
        <v>1281184</v>
      </c>
      <c r="K1853" s="207">
        <v>1281183</v>
      </c>
      <c r="L1853" s="207">
        <v>1281183</v>
      </c>
    </row>
    <row r="1854" spans="1:12" s="12" customFormat="1" ht="11.25" customHeight="1">
      <c r="A1854" s="204" t="s">
        <v>3314</v>
      </c>
      <c r="B1854" s="204" t="s">
        <v>3315</v>
      </c>
      <c r="C1854" s="204" t="s">
        <v>38</v>
      </c>
      <c r="D1854" s="204" t="s">
        <v>66</v>
      </c>
      <c r="E1854" s="204" t="s">
        <v>117</v>
      </c>
      <c r="F1854" s="205">
        <v>2015</v>
      </c>
      <c r="G1854" s="204" t="s">
        <v>242</v>
      </c>
      <c r="H1854" s="204" t="s">
        <v>243</v>
      </c>
      <c r="I1854" s="206" t="s">
        <v>20</v>
      </c>
      <c r="J1854" s="207">
        <v>700</v>
      </c>
      <c r="K1854" s="208">
        <v>700</v>
      </c>
      <c r="L1854" s="207">
        <v>95.63</v>
      </c>
    </row>
    <row r="1855" spans="1:12" s="12" customFormat="1">
      <c r="A1855" s="204" t="s">
        <v>3316</v>
      </c>
      <c r="B1855" s="204" t="s">
        <v>3317</v>
      </c>
      <c r="C1855" s="204" t="s">
        <v>15</v>
      </c>
      <c r="D1855" s="204" t="s">
        <v>42</v>
      </c>
      <c r="E1855" s="204" t="s">
        <v>827</v>
      </c>
      <c r="F1855" s="205">
        <v>2016</v>
      </c>
      <c r="G1855" s="204" t="s">
        <v>30</v>
      </c>
      <c r="H1855" s="204" t="s">
        <v>34</v>
      </c>
      <c r="I1855" s="206" t="s">
        <v>20</v>
      </c>
      <c r="J1855" s="207">
        <v>529358</v>
      </c>
      <c r="K1855" s="208">
        <v>229708</v>
      </c>
      <c r="L1855" s="207">
        <v>229705.758</v>
      </c>
    </row>
    <row r="1856" spans="1:12" s="12" customFormat="1" ht="11.25" customHeight="1">
      <c r="A1856" s="204" t="s">
        <v>656</v>
      </c>
      <c r="B1856" s="204" t="s">
        <v>11135</v>
      </c>
      <c r="C1856" s="204" t="s">
        <v>78</v>
      </c>
      <c r="D1856" s="204" t="s">
        <v>79</v>
      </c>
      <c r="E1856" s="204" t="s">
        <v>79</v>
      </c>
      <c r="F1856" s="205">
        <v>2015</v>
      </c>
      <c r="G1856" s="204" t="s">
        <v>18</v>
      </c>
      <c r="H1856" s="204" t="s">
        <v>19</v>
      </c>
      <c r="I1856" s="206" t="s">
        <v>20</v>
      </c>
      <c r="J1856" s="207">
        <v>48508</v>
      </c>
      <c r="K1856" s="208">
        <v>160184</v>
      </c>
      <c r="L1856" s="207">
        <v>48307.012000000002</v>
      </c>
    </row>
    <row r="1857" spans="1:12" s="12" customFormat="1" ht="11.25" customHeight="1">
      <c r="A1857" s="204" t="s">
        <v>10341</v>
      </c>
      <c r="B1857" s="204" t="s">
        <v>10342</v>
      </c>
      <c r="C1857" s="204" t="s">
        <v>78</v>
      </c>
      <c r="D1857" s="204" t="s">
        <v>79</v>
      </c>
      <c r="E1857" s="204" t="s">
        <v>79</v>
      </c>
      <c r="F1857" s="205">
        <v>2015</v>
      </c>
      <c r="G1857" s="204" t="s">
        <v>18</v>
      </c>
      <c r="H1857" s="204" t="s">
        <v>19</v>
      </c>
      <c r="I1857" s="206" t="s">
        <v>20</v>
      </c>
      <c r="J1857" s="207">
        <v>76557</v>
      </c>
      <c r="K1857" s="208">
        <v>74353</v>
      </c>
      <c r="L1857" s="207">
        <v>73900</v>
      </c>
    </row>
    <row r="1858" spans="1:12" s="12" customFormat="1" ht="11.25" customHeight="1">
      <c r="A1858" s="204" t="s">
        <v>3323</v>
      </c>
      <c r="B1858" s="204" t="s">
        <v>3324</v>
      </c>
      <c r="C1858" s="204" t="s">
        <v>414</v>
      </c>
      <c r="D1858" s="204" t="s">
        <v>527</v>
      </c>
      <c r="E1858" s="204" t="s">
        <v>527</v>
      </c>
      <c r="F1858" s="205">
        <v>2015</v>
      </c>
      <c r="G1858" s="204" t="s">
        <v>7</v>
      </c>
      <c r="H1858" s="204" t="s">
        <v>212</v>
      </c>
      <c r="I1858" s="206" t="s">
        <v>20</v>
      </c>
      <c r="J1858" s="207">
        <v>24300</v>
      </c>
      <c r="K1858" s="208">
        <v>24300</v>
      </c>
      <c r="L1858" s="207">
        <v>24300</v>
      </c>
    </row>
    <row r="1859" spans="1:12" s="12" customFormat="1">
      <c r="A1859" s="204" t="s">
        <v>3327</v>
      </c>
      <c r="B1859" s="204" t="s">
        <v>3328</v>
      </c>
      <c r="C1859" s="204" t="s">
        <v>195</v>
      </c>
      <c r="D1859" s="204" t="s">
        <v>196</v>
      </c>
      <c r="E1859" s="204" t="s">
        <v>669</v>
      </c>
      <c r="F1859" s="205">
        <v>2016</v>
      </c>
      <c r="G1859" s="204" t="s">
        <v>30</v>
      </c>
      <c r="H1859" s="204" t="s">
        <v>225</v>
      </c>
      <c r="I1859" s="206" t="s">
        <v>20</v>
      </c>
      <c r="J1859" s="207">
        <v>787301</v>
      </c>
      <c r="K1859" s="208">
        <v>751427</v>
      </c>
      <c r="L1859" s="207">
        <v>751425.95799999998</v>
      </c>
    </row>
    <row r="1860" spans="1:12" s="12" customFormat="1" ht="11.25" customHeight="1">
      <c r="A1860" s="204" t="s">
        <v>6384</v>
      </c>
      <c r="B1860" s="204" t="s">
        <v>6385</v>
      </c>
      <c r="C1860" s="204" t="s">
        <v>145</v>
      </c>
      <c r="D1860" s="204" t="s">
        <v>415</v>
      </c>
      <c r="E1860" s="204" t="s">
        <v>416</v>
      </c>
      <c r="F1860" s="205">
        <v>2016</v>
      </c>
      <c r="G1860" s="204" t="s">
        <v>7</v>
      </c>
      <c r="H1860" s="204" t="s">
        <v>212</v>
      </c>
      <c r="I1860" s="206" t="s">
        <v>20</v>
      </c>
      <c r="J1860" s="207">
        <v>1022850</v>
      </c>
      <c r="K1860" s="208">
        <v>1640334</v>
      </c>
      <c r="L1860" s="207">
        <v>1028240</v>
      </c>
    </row>
    <row r="1861" spans="1:12" s="12" customFormat="1">
      <c r="A1861" s="204" t="s">
        <v>3602</v>
      </c>
      <c r="B1861" s="204" t="s">
        <v>7588</v>
      </c>
      <c r="C1861" s="204" t="s">
        <v>12</v>
      </c>
      <c r="D1861" s="204" t="s">
        <v>321</v>
      </c>
      <c r="E1861" s="204" t="s">
        <v>1180</v>
      </c>
      <c r="F1861" s="205">
        <v>2016</v>
      </c>
      <c r="G1861" s="204" t="s">
        <v>26</v>
      </c>
      <c r="H1861" s="204" t="s">
        <v>168</v>
      </c>
      <c r="I1861" s="206" t="s">
        <v>20</v>
      </c>
      <c r="J1861" s="207">
        <v>1199387</v>
      </c>
      <c r="K1861" s="208">
        <v>257941</v>
      </c>
      <c r="L1861" s="207"/>
    </row>
    <row r="1862" spans="1:12" s="12" customFormat="1" ht="11.25" customHeight="1">
      <c r="A1862" s="204" t="s">
        <v>3331</v>
      </c>
      <c r="B1862" s="204" t="s">
        <v>3332</v>
      </c>
      <c r="C1862" s="204" t="s">
        <v>38</v>
      </c>
      <c r="D1862" s="204" t="s">
        <v>73</v>
      </c>
      <c r="E1862" s="204" t="s">
        <v>113</v>
      </c>
      <c r="F1862" s="205">
        <v>2015</v>
      </c>
      <c r="G1862" s="204" t="s">
        <v>7</v>
      </c>
      <c r="H1862" s="204" t="s">
        <v>212</v>
      </c>
      <c r="I1862" s="206" t="s">
        <v>20</v>
      </c>
      <c r="J1862" s="207">
        <v>227220</v>
      </c>
      <c r="K1862" s="208">
        <v>210802</v>
      </c>
      <c r="L1862" s="207">
        <v>209317.52299999999</v>
      </c>
    </row>
    <row r="1863" spans="1:12" s="12" customFormat="1" ht="11.25" customHeight="1">
      <c r="A1863" s="204" t="s">
        <v>3335</v>
      </c>
      <c r="B1863" s="204" t="s">
        <v>3336</v>
      </c>
      <c r="C1863" s="204" t="s">
        <v>130</v>
      </c>
      <c r="D1863" s="204" t="s">
        <v>204</v>
      </c>
      <c r="E1863" s="204" t="s">
        <v>205</v>
      </c>
      <c r="F1863" s="205">
        <v>2016</v>
      </c>
      <c r="G1863" s="204" t="s">
        <v>30</v>
      </c>
      <c r="H1863" s="204" t="s">
        <v>34</v>
      </c>
      <c r="I1863" s="206" t="s">
        <v>20</v>
      </c>
      <c r="J1863" s="207">
        <v>5356</v>
      </c>
      <c r="K1863" s="210"/>
      <c r="L1863" s="207"/>
    </row>
    <row r="1864" spans="1:12" s="12" customFormat="1">
      <c r="A1864" s="204" t="s">
        <v>7295</v>
      </c>
      <c r="B1864" s="204" t="s">
        <v>659</v>
      </c>
      <c r="C1864" s="204" t="s">
        <v>660</v>
      </c>
      <c r="D1864" s="204"/>
      <c r="E1864" s="204"/>
      <c r="F1864" s="205">
        <v>2016</v>
      </c>
      <c r="G1864" s="204" t="s">
        <v>7</v>
      </c>
      <c r="H1864" s="204" t="s">
        <v>334</v>
      </c>
      <c r="I1864" s="206" t="s">
        <v>20</v>
      </c>
      <c r="J1864" s="207">
        <v>3321353</v>
      </c>
      <c r="K1864" s="208">
        <v>3791353</v>
      </c>
      <c r="L1864" s="207">
        <v>3313325</v>
      </c>
    </row>
    <row r="1865" spans="1:12" s="12" customFormat="1" ht="11.25" customHeight="1">
      <c r="A1865" s="204" t="s">
        <v>3613</v>
      </c>
      <c r="B1865" s="204" t="s">
        <v>3614</v>
      </c>
      <c r="C1865" s="204" t="s">
        <v>32</v>
      </c>
      <c r="D1865" s="204" t="s">
        <v>200</v>
      </c>
      <c r="E1865" s="204" t="s">
        <v>629</v>
      </c>
      <c r="F1865" s="205">
        <v>2016</v>
      </c>
      <c r="G1865" s="204" t="s">
        <v>30</v>
      </c>
      <c r="H1865" s="204" t="s">
        <v>34</v>
      </c>
      <c r="I1865" s="206" t="s">
        <v>35</v>
      </c>
      <c r="J1865" s="207">
        <v>103000</v>
      </c>
      <c r="K1865" s="210"/>
      <c r="L1865" s="207"/>
    </row>
    <row r="1866" spans="1:12" s="12" customFormat="1" ht="11.25" customHeight="1">
      <c r="A1866" s="204" t="s">
        <v>3348</v>
      </c>
      <c r="B1866" s="204" t="s">
        <v>3349</v>
      </c>
      <c r="C1866" s="204" t="s">
        <v>60</v>
      </c>
      <c r="D1866" s="204" t="s">
        <v>97</v>
      </c>
      <c r="E1866" s="204" t="s">
        <v>336</v>
      </c>
      <c r="F1866" s="205">
        <v>2015</v>
      </c>
      <c r="G1866" s="204" t="s">
        <v>30</v>
      </c>
      <c r="H1866" s="204" t="s">
        <v>34</v>
      </c>
      <c r="I1866" s="206" t="s">
        <v>20</v>
      </c>
      <c r="J1866" s="207">
        <v>4720011</v>
      </c>
      <c r="K1866" s="208">
        <v>4389741</v>
      </c>
      <c r="L1866" s="207">
        <v>4388238.87</v>
      </c>
    </row>
    <row r="1867" spans="1:12" s="12" customFormat="1" ht="11.25" customHeight="1">
      <c r="A1867" s="204" t="s">
        <v>3620</v>
      </c>
      <c r="B1867" s="204" t="s">
        <v>3621</v>
      </c>
      <c r="C1867" s="204" t="s">
        <v>32</v>
      </c>
      <c r="D1867" s="204" t="s">
        <v>200</v>
      </c>
      <c r="E1867" s="204" t="s">
        <v>629</v>
      </c>
      <c r="F1867" s="205">
        <v>2016</v>
      </c>
      <c r="G1867" s="204" t="s">
        <v>30</v>
      </c>
      <c r="H1867" s="204" t="s">
        <v>225</v>
      </c>
      <c r="I1867" s="206" t="s">
        <v>9</v>
      </c>
      <c r="J1867" s="207">
        <v>1198689</v>
      </c>
      <c r="K1867" s="210"/>
      <c r="L1867" s="207"/>
    </row>
    <row r="1868" spans="1:12" s="12" customFormat="1" ht="11.25" customHeight="1">
      <c r="A1868" s="204" t="s">
        <v>3352</v>
      </c>
      <c r="B1868" s="204" t="s">
        <v>3353</v>
      </c>
      <c r="C1868" s="204" t="s">
        <v>102</v>
      </c>
      <c r="D1868" s="204" t="s">
        <v>394</v>
      </c>
      <c r="E1868" s="204" t="s">
        <v>1067</v>
      </c>
      <c r="F1868" s="205">
        <v>2016</v>
      </c>
      <c r="G1868" s="204" t="s">
        <v>7</v>
      </c>
      <c r="H1868" s="204" t="s">
        <v>95</v>
      </c>
      <c r="I1868" s="206" t="s">
        <v>20</v>
      </c>
      <c r="J1868" s="207">
        <v>320681</v>
      </c>
      <c r="K1868" s="208">
        <v>321487</v>
      </c>
      <c r="L1868" s="207">
        <v>321485</v>
      </c>
    </row>
    <row r="1869" spans="1:12" s="12" customFormat="1" ht="11.25" customHeight="1">
      <c r="A1869" s="204" t="s">
        <v>3354</v>
      </c>
      <c r="B1869" s="204" t="s">
        <v>3355</v>
      </c>
      <c r="C1869" s="204" t="s">
        <v>32</v>
      </c>
      <c r="D1869" s="204" t="s">
        <v>200</v>
      </c>
      <c r="E1869" s="204" t="s">
        <v>629</v>
      </c>
      <c r="F1869" s="205">
        <v>2015</v>
      </c>
      <c r="G1869" s="204" t="s">
        <v>7</v>
      </c>
      <c r="H1869" s="204" t="s">
        <v>95</v>
      </c>
      <c r="I1869" s="206" t="s">
        <v>20</v>
      </c>
      <c r="J1869" s="207">
        <v>2064530</v>
      </c>
      <c r="K1869" s="208">
        <v>2340359</v>
      </c>
      <c r="L1869" s="207">
        <v>1933605</v>
      </c>
    </row>
    <row r="1870" spans="1:12" s="12" customFormat="1" ht="11.25" customHeight="1">
      <c r="A1870" s="204" t="s">
        <v>3356</v>
      </c>
      <c r="B1870" s="204" t="s">
        <v>3357</v>
      </c>
      <c r="C1870" s="204" t="s">
        <v>195</v>
      </c>
      <c r="D1870" s="204" t="s">
        <v>497</v>
      </c>
      <c r="E1870" s="204" t="s">
        <v>1260</v>
      </c>
      <c r="F1870" s="205">
        <v>2016</v>
      </c>
      <c r="G1870" s="204" t="s">
        <v>7</v>
      </c>
      <c r="H1870" s="204" t="s">
        <v>212</v>
      </c>
      <c r="I1870" s="206" t="s">
        <v>20</v>
      </c>
      <c r="J1870" s="207">
        <v>31381</v>
      </c>
      <c r="K1870" s="210"/>
      <c r="L1870" s="207"/>
    </row>
    <row r="1871" spans="1:12" s="12" customFormat="1" ht="11.25" customHeight="1">
      <c r="A1871" s="204" t="s">
        <v>3622</v>
      </c>
      <c r="B1871" s="204" t="s">
        <v>3623</v>
      </c>
      <c r="C1871" s="204" t="s">
        <v>145</v>
      </c>
      <c r="D1871" s="204"/>
      <c r="E1871" s="204"/>
      <c r="F1871" s="205">
        <v>2016</v>
      </c>
      <c r="G1871" s="204" t="s">
        <v>18</v>
      </c>
      <c r="H1871" s="204" t="s">
        <v>41</v>
      </c>
      <c r="I1871" s="206" t="s">
        <v>20</v>
      </c>
      <c r="J1871" s="207">
        <v>1150773</v>
      </c>
      <c r="K1871" s="208">
        <v>851081</v>
      </c>
      <c r="L1871" s="207">
        <v>651080.58799999999</v>
      </c>
    </row>
    <row r="1872" spans="1:12" s="12" customFormat="1" ht="11.25" customHeight="1">
      <c r="A1872" s="204" t="s">
        <v>3624</v>
      </c>
      <c r="B1872" s="204" t="s">
        <v>3625</v>
      </c>
      <c r="C1872" s="204" t="s">
        <v>5</v>
      </c>
      <c r="D1872" s="204" t="s">
        <v>184</v>
      </c>
      <c r="E1872" s="204" t="s">
        <v>184</v>
      </c>
      <c r="F1872" s="205">
        <v>2016</v>
      </c>
      <c r="G1872" s="204" t="s">
        <v>18</v>
      </c>
      <c r="H1872" s="204" t="s">
        <v>19</v>
      </c>
      <c r="I1872" s="206" t="s">
        <v>20</v>
      </c>
      <c r="J1872" s="207">
        <v>20956</v>
      </c>
      <c r="K1872" s="208">
        <v>21142</v>
      </c>
      <c r="L1872" s="207">
        <v>20250</v>
      </c>
    </row>
    <row r="1873" spans="1:12" s="12" customFormat="1">
      <c r="A1873" s="204" t="s">
        <v>11136</v>
      </c>
      <c r="B1873" s="204" t="s">
        <v>11137</v>
      </c>
      <c r="C1873" s="204" t="s">
        <v>32</v>
      </c>
      <c r="D1873" s="204" t="s">
        <v>200</v>
      </c>
      <c r="E1873" s="204" t="s">
        <v>201</v>
      </c>
      <c r="F1873" s="205">
        <v>2015</v>
      </c>
      <c r="G1873" s="204" t="s">
        <v>155</v>
      </c>
      <c r="H1873" s="204" t="s">
        <v>155</v>
      </c>
      <c r="I1873" s="206" t="s">
        <v>20</v>
      </c>
      <c r="J1873" s="207">
        <v>759487</v>
      </c>
      <c r="K1873" s="208">
        <v>16077</v>
      </c>
      <c r="L1873" s="207">
        <v>11273</v>
      </c>
    </row>
    <row r="1874" spans="1:12" s="12" customFormat="1" ht="11.25" customHeight="1">
      <c r="A1874" s="204" t="s">
        <v>3362</v>
      </c>
      <c r="B1874" s="204" t="s">
        <v>3363</v>
      </c>
      <c r="C1874" s="204" t="s">
        <v>32</v>
      </c>
      <c r="D1874" s="204" t="s">
        <v>33</v>
      </c>
      <c r="E1874" s="204" t="s">
        <v>840</v>
      </c>
      <c r="F1874" s="205">
        <v>2015</v>
      </c>
      <c r="G1874" s="204" t="s">
        <v>185</v>
      </c>
      <c r="H1874" s="204" t="s">
        <v>186</v>
      </c>
      <c r="I1874" s="206" t="s">
        <v>20</v>
      </c>
      <c r="J1874" s="207">
        <v>232763</v>
      </c>
      <c r="K1874" s="208">
        <v>243003</v>
      </c>
      <c r="L1874" s="207">
        <v>242910.766</v>
      </c>
    </row>
    <row r="1875" spans="1:12" s="12" customFormat="1" ht="11.25" customHeight="1">
      <c r="A1875" s="204" t="s">
        <v>4405</v>
      </c>
      <c r="B1875" s="204" t="s">
        <v>4406</v>
      </c>
      <c r="C1875" s="204" t="s">
        <v>5</v>
      </c>
      <c r="D1875" s="204" t="s">
        <v>184</v>
      </c>
      <c r="E1875" s="204" t="s">
        <v>184</v>
      </c>
      <c r="F1875" s="205">
        <v>2016</v>
      </c>
      <c r="G1875" s="204" t="s">
        <v>140</v>
      </c>
      <c r="H1875" s="204" t="s">
        <v>865</v>
      </c>
      <c r="I1875" s="206" t="s">
        <v>20</v>
      </c>
      <c r="J1875" s="207">
        <v>795</v>
      </c>
      <c r="K1875" s="210"/>
      <c r="L1875" s="207"/>
    </row>
    <row r="1876" spans="1:12" s="12" customFormat="1">
      <c r="A1876" s="204" t="s">
        <v>3366</v>
      </c>
      <c r="B1876" s="204" t="s">
        <v>3367</v>
      </c>
      <c r="C1876" s="204" t="s">
        <v>12</v>
      </c>
      <c r="D1876" s="204"/>
      <c r="E1876" s="204"/>
      <c r="F1876" s="205">
        <v>2015</v>
      </c>
      <c r="G1876" s="204" t="s">
        <v>18</v>
      </c>
      <c r="H1876" s="204" t="s">
        <v>41</v>
      </c>
      <c r="I1876" s="206" t="s">
        <v>20</v>
      </c>
      <c r="J1876" s="207">
        <v>3138417</v>
      </c>
      <c r="K1876" s="208">
        <v>3138417</v>
      </c>
      <c r="L1876" s="207">
        <v>3137977.0929999999</v>
      </c>
    </row>
    <row r="1877" spans="1:12" s="12" customFormat="1">
      <c r="A1877" s="204" t="s">
        <v>11138</v>
      </c>
      <c r="B1877" s="204" t="s">
        <v>11139</v>
      </c>
      <c r="C1877" s="204" t="s">
        <v>12</v>
      </c>
      <c r="D1877" s="204" t="s">
        <v>80</v>
      </c>
      <c r="E1877" s="204" t="s">
        <v>81</v>
      </c>
      <c r="F1877" s="205">
        <v>2015</v>
      </c>
      <c r="G1877" s="204" t="s">
        <v>58</v>
      </c>
      <c r="H1877" s="204" t="s">
        <v>68</v>
      </c>
      <c r="I1877" s="206" t="s">
        <v>20</v>
      </c>
      <c r="J1877" s="207">
        <v>97430</v>
      </c>
      <c r="K1877" s="210"/>
      <c r="L1877" s="207"/>
    </row>
    <row r="1878" spans="1:12" s="12" customFormat="1" ht="11.25" customHeight="1">
      <c r="A1878" s="204" t="s">
        <v>3368</v>
      </c>
      <c r="B1878" s="204" t="s">
        <v>3369</v>
      </c>
      <c r="C1878" s="204" t="s">
        <v>32</v>
      </c>
      <c r="D1878" s="204"/>
      <c r="E1878" s="204"/>
      <c r="F1878" s="205">
        <v>2015</v>
      </c>
      <c r="G1878" s="204" t="s">
        <v>18</v>
      </c>
      <c r="H1878" s="204" t="s">
        <v>19</v>
      </c>
      <c r="I1878" s="206" t="s">
        <v>20</v>
      </c>
      <c r="J1878" s="207">
        <v>90000</v>
      </c>
      <c r="K1878" s="208">
        <v>89280</v>
      </c>
      <c r="L1878" s="207">
        <v>89278.229000000007</v>
      </c>
    </row>
    <row r="1879" spans="1:12" s="12" customFormat="1" ht="11.25" customHeight="1">
      <c r="A1879" s="204" t="s">
        <v>3370</v>
      </c>
      <c r="B1879" s="204" t="s">
        <v>3371</v>
      </c>
      <c r="C1879" s="204" t="s">
        <v>60</v>
      </c>
      <c r="D1879" s="204"/>
      <c r="E1879" s="204"/>
      <c r="F1879" s="205">
        <v>2015</v>
      </c>
      <c r="G1879" s="204" t="s">
        <v>18</v>
      </c>
      <c r="H1879" s="204" t="s">
        <v>41</v>
      </c>
      <c r="I1879" s="206" t="s">
        <v>20</v>
      </c>
      <c r="J1879" s="207">
        <v>20000</v>
      </c>
      <c r="K1879" s="208">
        <v>6390</v>
      </c>
      <c r="L1879" s="207">
        <v>6380.3280000000004</v>
      </c>
    </row>
    <row r="1880" spans="1:12" s="12" customFormat="1" ht="11.25" customHeight="1">
      <c r="A1880" s="204" t="s">
        <v>11140</v>
      </c>
      <c r="B1880" s="204" t="s">
        <v>11141</v>
      </c>
      <c r="C1880" s="204" t="s">
        <v>60</v>
      </c>
      <c r="D1880" s="204" t="s">
        <v>97</v>
      </c>
      <c r="E1880" s="204" t="s">
        <v>393</v>
      </c>
      <c r="F1880" s="205">
        <v>2016</v>
      </c>
      <c r="G1880" s="204" t="s">
        <v>18</v>
      </c>
      <c r="H1880" s="204" t="s">
        <v>19</v>
      </c>
      <c r="I1880" s="206" t="s">
        <v>35</v>
      </c>
      <c r="J1880" s="207">
        <v>1420248</v>
      </c>
      <c r="K1880" s="210"/>
      <c r="L1880" s="207"/>
    </row>
    <row r="1881" spans="1:12" s="12" customFormat="1" ht="11.25" customHeight="1">
      <c r="A1881" s="204" t="s">
        <v>11142</v>
      </c>
      <c r="B1881" s="204" t="s">
        <v>11143</v>
      </c>
      <c r="C1881" s="204" t="s">
        <v>130</v>
      </c>
      <c r="D1881" s="204"/>
      <c r="E1881" s="204"/>
      <c r="F1881" s="205">
        <v>2015</v>
      </c>
      <c r="G1881" s="204" t="s">
        <v>18</v>
      </c>
      <c r="H1881" s="204" t="s">
        <v>19</v>
      </c>
      <c r="I1881" s="206" t="s">
        <v>20</v>
      </c>
      <c r="J1881" s="207">
        <v>51000</v>
      </c>
      <c r="K1881" s="208">
        <v>51750</v>
      </c>
      <c r="L1881" s="207">
        <v>51747.338000000003</v>
      </c>
    </row>
    <row r="1882" spans="1:12" s="12" customFormat="1" ht="11.25" customHeight="1">
      <c r="A1882" s="204" t="s">
        <v>3372</v>
      </c>
      <c r="B1882" s="204" t="s">
        <v>3373</v>
      </c>
      <c r="C1882" s="204" t="s">
        <v>78</v>
      </c>
      <c r="D1882" s="204" t="s">
        <v>79</v>
      </c>
      <c r="E1882" s="204" t="s">
        <v>10857</v>
      </c>
      <c r="F1882" s="205">
        <v>2016</v>
      </c>
      <c r="G1882" s="204" t="s">
        <v>18</v>
      </c>
      <c r="H1882" s="204" t="s">
        <v>41</v>
      </c>
      <c r="I1882" s="206" t="s">
        <v>20</v>
      </c>
      <c r="J1882" s="207">
        <v>36535</v>
      </c>
      <c r="K1882" s="208">
        <v>30178</v>
      </c>
      <c r="L1882" s="207">
        <v>30177.411</v>
      </c>
    </row>
    <row r="1883" spans="1:12" s="12" customFormat="1">
      <c r="A1883" s="204" t="s">
        <v>3374</v>
      </c>
      <c r="B1883" s="204" t="s">
        <v>3375</v>
      </c>
      <c r="C1883" s="204" t="s">
        <v>130</v>
      </c>
      <c r="D1883" s="204" t="s">
        <v>134</v>
      </c>
      <c r="E1883" s="204"/>
      <c r="F1883" s="205">
        <v>2016</v>
      </c>
      <c r="G1883" s="204" t="s">
        <v>120</v>
      </c>
      <c r="H1883" s="204" t="s">
        <v>251</v>
      </c>
      <c r="I1883" s="206" t="s">
        <v>20</v>
      </c>
      <c r="J1883" s="207">
        <v>463374</v>
      </c>
      <c r="K1883" s="208">
        <v>310447</v>
      </c>
      <c r="L1883" s="207">
        <v>310447</v>
      </c>
    </row>
    <row r="1884" spans="1:12" s="12" customFormat="1" ht="11.25" customHeight="1">
      <c r="A1884" s="204" t="s">
        <v>661</v>
      </c>
      <c r="B1884" s="204" t="s">
        <v>662</v>
      </c>
      <c r="C1884" s="204" t="s">
        <v>127</v>
      </c>
      <c r="D1884" s="204" t="s">
        <v>128</v>
      </c>
      <c r="E1884" s="204" t="s">
        <v>650</v>
      </c>
      <c r="F1884" s="205">
        <v>2015</v>
      </c>
      <c r="G1884" s="204" t="s">
        <v>242</v>
      </c>
      <c r="H1884" s="204" t="s">
        <v>243</v>
      </c>
      <c r="I1884" s="206" t="s">
        <v>20</v>
      </c>
      <c r="J1884" s="207">
        <v>985969</v>
      </c>
      <c r="K1884" s="208">
        <v>995679</v>
      </c>
      <c r="L1884" s="207">
        <v>992058</v>
      </c>
    </row>
    <row r="1885" spans="1:12" s="12" customFormat="1" ht="11.25" customHeight="1">
      <c r="A1885" s="204" t="s">
        <v>3377</v>
      </c>
      <c r="B1885" s="204" t="s">
        <v>3378</v>
      </c>
      <c r="C1885" s="204" t="s">
        <v>12</v>
      </c>
      <c r="D1885" s="204"/>
      <c r="E1885" s="204"/>
      <c r="F1885" s="205">
        <v>2015</v>
      </c>
      <c r="G1885" s="204" t="s">
        <v>18</v>
      </c>
      <c r="H1885" s="204" t="s">
        <v>41</v>
      </c>
      <c r="I1885" s="206" t="s">
        <v>20</v>
      </c>
      <c r="J1885" s="207">
        <v>166400</v>
      </c>
      <c r="K1885" s="208">
        <v>130450</v>
      </c>
      <c r="L1885" s="207">
        <v>118575.895</v>
      </c>
    </row>
    <row r="1886" spans="1:12" s="12" customFormat="1">
      <c r="A1886" s="204" t="s">
        <v>3379</v>
      </c>
      <c r="B1886" s="204" t="s">
        <v>3380</v>
      </c>
      <c r="C1886" s="204" t="s">
        <v>210</v>
      </c>
      <c r="D1886" s="204" t="s">
        <v>342</v>
      </c>
      <c r="E1886" s="204" t="s">
        <v>411</v>
      </c>
      <c r="F1886" s="205">
        <v>2015</v>
      </c>
      <c r="G1886" s="204" t="s">
        <v>7</v>
      </c>
      <c r="H1886" s="204" t="s">
        <v>212</v>
      </c>
      <c r="I1886" s="206" t="s">
        <v>20</v>
      </c>
      <c r="J1886" s="207">
        <v>148534</v>
      </c>
      <c r="K1886" s="208">
        <v>148571</v>
      </c>
      <c r="L1886" s="207">
        <v>148535</v>
      </c>
    </row>
    <row r="1887" spans="1:12" s="12" customFormat="1" ht="11.25" customHeight="1">
      <c r="A1887" s="204" t="s">
        <v>4409</v>
      </c>
      <c r="B1887" s="204" t="s">
        <v>11144</v>
      </c>
      <c r="C1887" s="204" t="s">
        <v>60</v>
      </c>
      <c r="D1887" s="204" t="s">
        <v>97</v>
      </c>
      <c r="E1887" s="204" t="s">
        <v>301</v>
      </c>
      <c r="F1887" s="205">
        <v>2016</v>
      </c>
      <c r="G1887" s="204" t="s">
        <v>26</v>
      </c>
      <c r="H1887" s="204" t="s">
        <v>109</v>
      </c>
      <c r="I1887" s="206" t="s">
        <v>20</v>
      </c>
      <c r="J1887" s="207">
        <v>14855</v>
      </c>
      <c r="K1887" s="208">
        <v>14355</v>
      </c>
      <c r="L1887" s="207">
        <v>14355</v>
      </c>
    </row>
    <row r="1888" spans="1:12" s="12" customFormat="1" ht="11.25" customHeight="1">
      <c r="A1888" s="204" t="s">
        <v>3383</v>
      </c>
      <c r="B1888" s="204" t="s">
        <v>3384</v>
      </c>
      <c r="C1888" s="204" t="s">
        <v>60</v>
      </c>
      <c r="D1888" s="204" t="s">
        <v>97</v>
      </c>
      <c r="E1888" s="204" t="s">
        <v>1148</v>
      </c>
      <c r="F1888" s="205">
        <v>2015</v>
      </c>
      <c r="G1888" s="204" t="s">
        <v>18</v>
      </c>
      <c r="H1888" s="204" t="s">
        <v>19</v>
      </c>
      <c r="I1888" s="206" t="s">
        <v>20</v>
      </c>
      <c r="J1888" s="207">
        <v>488125</v>
      </c>
      <c r="K1888" s="208">
        <v>298961</v>
      </c>
      <c r="L1888" s="207">
        <v>298949.55099999998</v>
      </c>
    </row>
    <row r="1889" spans="1:12" s="12" customFormat="1" ht="11.25" customHeight="1">
      <c r="A1889" s="204" t="s">
        <v>10369</v>
      </c>
      <c r="B1889" s="204" t="s">
        <v>10370</v>
      </c>
      <c r="C1889" s="204" t="s">
        <v>32</v>
      </c>
      <c r="D1889" s="204" t="s">
        <v>216</v>
      </c>
      <c r="E1889" s="204" t="s">
        <v>808</v>
      </c>
      <c r="F1889" s="205">
        <v>2015</v>
      </c>
      <c r="G1889" s="204" t="s">
        <v>30</v>
      </c>
      <c r="H1889" s="204" t="s">
        <v>225</v>
      </c>
      <c r="I1889" s="206" t="s">
        <v>20</v>
      </c>
      <c r="J1889" s="207">
        <v>442016</v>
      </c>
      <c r="K1889" s="208">
        <v>1</v>
      </c>
      <c r="L1889" s="207"/>
    </row>
    <row r="1890" spans="1:12" s="12" customFormat="1">
      <c r="A1890" s="204" t="s">
        <v>3636</v>
      </c>
      <c r="B1890" s="204" t="s">
        <v>3637</v>
      </c>
      <c r="C1890" s="204" t="s">
        <v>38</v>
      </c>
      <c r="D1890" s="204" t="s">
        <v>73</v>
      </c>
      <c r="E1890" s="204" t="s">
        <v>756</v>
      </c>
      <c r="F1890" s="205">
        <v>2016</v>
      </c>
      <c r="G1890" s="204" t="s">
        <v>7</v>
      </c>
      <c r="H1890" s="204" t="s">
        <v>832</v>
      </c>
      <c r="I1890" s="206" t="s">
        <v>240</v>
      </c>
      <c r="J1890" s="207">
        <v>48084</v>
      </c>
      <c r="K1890" s="208">
        <v>3</v>
      </c>
      <c r="L1890" s="207"/>
    </row>
    <row r="1891" spans="1:12" s="12" customFormat="1" ht="11.25" customHeight="1">
      <c r="A1891" s="204" t="s">
        <v>11145</v>
      </c>
      <c r="B1891" s="204" t="s">
        <v>11146</v>
      </c>
      <c r="C1891" s="204" t="s">
        <v>12</v>
      </c>
      <c r="D1891" s="204" t="s">
        <v>80</v>
      </c>
      <c r="E1891" s="204" t="s">
        <v>1163</v>
      </c>
      <c r="F1891" s="205">
        <v>2015</v>
      </c>
      <c r="G1891" s="204" t="s">
        <v>18</v>
      </c>
      <c r="H1891" s="204" t="s">
        <v>41</v>
      </c>
      <c r="I1891" s="206" t="s">
        <v>20</v>
      </c>
      <c r="J1891" s="207">
        <v>335172</v>
      </c>
      <c r="K1891" s="210"/>
      <c r="L1891" s="207"/>
    </row>
    <row r="1892" spans="1:12" s="12" customFormat="1" ht="11.25" customHeight="1">
      <c r="A1892" s="204" t="s">
        <v>3387</v>
      </c>
      <c r="B1892" s="204" t="s">
        <v>3388</v>
      </c>
      <c r="C1892" s="204" t="s">
        <v>127</v>
      </c>
      <c r="D1892" s="204"/>
      <c r="E1892" s="204"/>
      <c r="F1892" s="205">
        <v>2015</v>
      </c>
      <c r="G1892" s="204" t="s">
        <v>18</v>
      </c>
      <c r="H1892" s="204" t="s">
        <v>41</v>
      </c>
      <c r="I1892" s="206" t="s">
        <v>20</v>
      </c>
      <c r="J1892" s="207">
        <v>30000</v>
      </c>
      <c r="K1892" s="208">
        <v>68070</v>
      </c>
      <c r="L1892" s="207">
        <v>23065.972000000002</v>
      </c>
    </row>
    <row r="1893" spans="1:12" s="12" customFormat="1" ht="11.25" customHeight="1">
      <c r="A1893" s="204" t="s">
        <v>3642</v>
      </c>
      <c r="B1893" s="204" t="s">
        <v>3643</v>
      </c>
      <c r="C1893" s="204" t="s">
        <v>12</v>
      </c>
      <c r="D1893" s="204" t="s">
        <v>360</v>
      </c>
      <c r="E1893" s="204" t="s">
        <v>645</v>
      </c>
      <c r="F1893" s="205">
        <v>2015</v>
      </c>
      <c r="G1893" s="204" t="s">
        <v>18</v>
      </c>
      <c r="H1893" s="204" t="s">
        <v>298</v>
      </c>
      <c r="I1893" s="206" t="s">
        <v>20</v>
      </c>
      <c r="J1893" s="207">
        <v>9522</v>
      </c>
      <c r="K1893" s="210"/>
      <c r="L1893" s="207"/>
    </row>
    <row r="1894" spans="1:12" s="12" customFormat="1" ht="11.25" customHeight="1">
      <c r="A1894" s="204" t="s">
        <v>3393</v>
      </c>
      <c r="B1894" s="204" t="s">
        <v>3394</v>
      </c>
      <c r="C1894" s="204" t="s">
        <v>15</v>
      </c>
      <c r="D1894" s="204"/>
      <c r="E1894" s="204"/>
      <c r="F1894" s="205">
        <v>2016</v>
      </c>
      <c r="G1894" s="204" t="s">
        <v>155</v>
      </c>
      <c r="H1894" s="204" t="s">
        <v>155</v>
      </c>
      <c r="I1894" s="206" t="s">
        <v>20</v>
      </c>
      <c r="J1894" s="207">
        <v>30046</v>
      </c>
      <c r="K1894" s="208">
        <v>31894</v>
      </c>
      <c r="L1894" s="207">
        <v>15947</v>
      </c>
    </row>
    <row r="1895" spans="1:12" s="12" customFormat="1" ht="11.25" customHeight="1">
      <c r="A1895" s="204" t="s">
        <v>11147</v>
      </c>
      <c r="B1895" s="204" t="s">
        <v>11148</v>
      </c>
      <c r="C1895" s="204" t="s">
        <v>38</v>
      </c>
      <c r="D1895" s="204" t="s">
        <v>66</v>
      </c>
      <c r="E1895" s="204" t="s">
        <v>117</v>
      </c>
      <c r="F1895" s="205">
        <v>2016</v>
      </c>
      <c r="G1895" s="204" t="s">
        <v>155</v>
      </c>
      <c r="H1895" s="204" t="s">
        <v>155</v>
      </c>
      <c r="I1895" s="206" t="s">
        <v>20</v>
      </c>
      <c r="J1895" s="207">
        <v>1</v>
      </c>
      <c r="K1895" s="210"/>
      <c r="L1895" s="207"/>
    </row>
    <row r="1896" spans="1:12" s="12" customFormat="1">
      <c r="A1896" s="204" t="s">
        <v>3397</v>
      </c>
      <c r="B1896" s="204" t="s">
        <v>3398</v>
      </c>
      <c r="C1896" s="204" t="s">
        <v>38</v>
      </c>
      <c r="D1896" s="204" t="s">
        <v>39</v>
      </c>
      <c r="E1896" s="204" t="s">
        <v>40</v>
      </c>
      <c r="F1896" s="205">
        <v>2015</v>
      </c>
      <c r="G1896" s="204" t="s">
        <v>18</v>
      </c>
      <c r="H1896" s="204" t="s">
        <v>41</v>
      </c>
      <c r="I1896" s="206" t="s">
        <v>20</v>
      </c>
      <c r="J1896" s="207">
        <v>1000</v>
      </c>
      <c r="K1896" s="208">
        <v>798</v>
      </c>
      <c r="L1896" s="207">
        <v>797.82399999999996</v>
      </c>
    </row>
    <row r="1897" spans="1:12" s="12" customFormat="1" ht="11.25" customHeight="1">
      <c r="A1897" s="204" t="s">
        <v>7589</v>
      </c>
      <c r="B1897" s="204" t="s">
        <v>7590</v>
      </c>
      <c r="C1897" s="204" t="s">
        <v>210</v>
      </c>
      <c r="D1897" s="204" t="s">
        <v>219</v>
      </c>
      <c r="E1897" s="204"/>
      <c r="F1897" s="205">
        <v>2015</v>
      </c>
      <c r="G1897" s="204" t="s">
        <v>7</v>
      </c>
      <c r="H1897" s="204" t="s">
        <v>832</v>
      </c>
      <c r="I1897" s="206" t="s">
        <v>20</v>
      </c>
      <c r="J1897" s="207">
        <v>103975</v>
      </c>
      <c r="K1897" s="208">
        <v>103972</v>
      </c>
      <c r="L1897" s="207">
        <v>103769.251</v>
      </c>
    </row>
    <row r="1898" spans="1:12" s="12" customFormat="1" ht="11.25" customHeight="1">
      <c r="A1898" s="204" t="s">
        <v>3401</v>
      </c>
      <c r="B1898" s="204" t="s">
        <v>3402</v>
      </c>
      <c r="C1898" s="204" t="s">
        <v>60</v>
      </c>
      <c r="D1898" s="204" t="s">
        <v>61</v>
      </c>
      <c r="E1898" s="204" t="s">
        <v>331</v>
      </c>
      <c r="F1898" s="205">
        <v>2016</v>
      </c>
      <c r="G1898" s="204" t="s">
        <v>7</v>
      </c>
      <c r="H1898" s="204" t="s">
        <v>8</v>
      </c>
      <c r="I1898" s="206" t="s">
        <v>20</v>
      </c>
      <c r="J1898" s="207">
        <v>51363</v>
      </c>
      <c r="K1898" s="208">
        <v>2</v>
      </c>
      <c r="L1898" s="207"/>
    </row>
    <row r="1899" spans="1:12" s="12" customFormat="1" ht="11.25" customHeight="1">
      <c r="A1899" s="204" t="s">
        <v>3403</v>
      </c>
      <c r="B1899" s="204" t="s">
        <v>3404</v>
      </c>
      <c r="C1899" s="204" t="s">
        <v>15</v>
      </c>
      <c r="D1899" s="204" t="s">
        <v>42</v>
      </c>
      <c r="E1899" s="204" t="s">
        <v>678</v>
      </c>
      <c r="F1899" s="205">
        <v>2015</v>
      </c>
      <c r="G1899" s="204" t="s">
        <v>185</v>
      </c>
      <c r="H1899" s="204" t="s">
        <v>186</v>
      </c>
      <c r="I1899" s="206" t="s">
        <v>20</v>
      </c>
      <c r="J1899" s="207">
        <v>202513</v>
      </c>
      <c r="K1899" s="208">
        <v>422361</v>
      </c>
      <c r="L1899" s="207">
        <v>227152.821</v>
      </c>
    </row>
    <row r="1900" spans="1:12" s="12" customFormat="1" ht="11.25" customHeight="1">
      <c r="A1900" s="204" t="s">
        <v>3407</v>
      </c>
      <c r="B1900" s="204" t="s">
        <v>3408</v>
      </c>
      <c r="C1900" s="204" t="s">
        <v>60</v>
      </c>
      <c r="D1900" s="204" t="s">
        <v>97</v>
      </c>
      <c r="E1900" s="204" t="s">
        <v>651</v>
      </c>
      <c r="F1900" s="205">
        <v>2016</v>
      </c>
      <c r="G1900" s="204" t="s">
        <v>30</v>
      </c>
      <c r="H1900" s="204" t="s">
        <v>34</v>
      </c>
      <c r="I1900" s="206" t="s">
        <v>20</v>
      </c>
      <c r="J1900" s="207">
        <v>28917</v>
      </c>
      <c r="K1900" s="208">
        <v>11300</v>
      </c>
      <c r="L1900" s="207">
        <v>11300</v>
      </c>
    </row>
    <row r="1901" spans="1:12" s="12" customFormat="1">
      <c r="A1901" s="204" t="s">
        <v>3650</v>
      </c>
      <c r="B1901" s="204" t="s">
        <v>3651</v>
      </c>
      <c r="C1901" s="204" t="s">
        <v>15</v>
      </c>
      <c r="D1901" s="204" t="s">
        <v>42</v>
      </c>
      <c r="E1901" s="204" t="s">
        <v>7378</v>
      </c>
      <c r="F1901" s="205">
        <v>2015</v>
      </c>
      <c r="G1901" s="204" t="s">
        <v>48</v>
      </c>
      <c r="H1901" s="204" t="s">
        <v>49</v>
      </c>
      <c r="I1901" s="206" t="s">
        <v>35</v>
      </c>
      <c r="J1901" s="207">
        <v>2484822</v>
      </c>
      <c r="K1901" s="210"/>
      <c r="L1901" s="207"/>
    </row>
    <row r="1902" spans="1:12" s="12" customFormat="1">
      <c r="A1902" s="204" t="s">
        <v>3652</v>
      </c>
      <c r="B1902" s="204" t="s">
        <v>3653</v>
      </c>
      <c r="C1902" s="204" t="s">
        <v>15</v>
      </c>
      <c r="D1902" s="204" t="s">
        <v>42</v>
      </c>
      <c r="E1902" s="204" t="s">
        <v>7378</v>
      </c>
      <c r="F1902" s="205">
        <v>2016</v>
      </c>
      <c r="G1902" s="204" t="s">
        <v>7</v>
      </c>
      <c r="H1902" s="204" t="s">
        <v>212</v>
      </c>
      <c r="I1902" s="206" t="s">
        <v>20</v>
      </c>
      <c r="J1902" s="207">
        <v>152705</v>
      </c>
      <c r="K1902" s="210"/>
      <c r="L1902" s="207"/>
    </row>
    <row r="1903" spans="1:12" s="12" customFormat="1">
      <c r="A1903" s="204" t="s">
        <v>3654</v>
      </c>
      <c r="B1903" s="204" t="s">
        <v>3655</v>
      </c>
      <c r="C1903" s="204" t="s">
        <v>15</v>
      </c>
      <c r="D1903" s="204" t="s">
        <v>16</v>
      </c>
      <c r="E1903" s="204" t="s">
        <v>16</v>
      </c>
      <c r="F1903" s="205">
        <v>2016</v>
      </c>
      <c r="G1903" s="204" t="s">
        <v>26</v>
      </c>
      <c r="H1903" s="204" t="s">
        <v>1159</v>
      </c>
      <c r="I1903" s="206" t="s">
        <v>9</v>
      </c>
      <c r="J1903" s="207">
        <v>276437</v>
      </c>
      <c r="K1903" s="210"/>
      <c r="L1903" s="207"/>
    </row>
    <row r="1904" spans="1:12" s="12" customFormat="1">
      <c r="A1904" s="204" t="s">
        <v>3656</v>
      </c>
      <c r="B1904" s="204" t="s">
        <v>3657</v>
      </c>
      <c r="C1904" s="204" t="s">
        <v>60</v>
      </c>
      <c r="D1904" s="204" t="s">
        <v>61</v>
      </c>
      <c r="E1904" s="204" t="s">
        <v>331</v>
      </c>
      <c r="F1904" s="205">
        <v>2015</v>
      </c>
      <c r="G1904" s="204" t="s">
        <v>155</v>
      </c>
      <c r="H1904" s="204" t="s">
        <v>155</v>
      </c>
      <c r="I1904" s="206" t="s">
        <v>20</v>
      </c>
      <c r="J1904" s="207">
        <v>964357</v>
      </c>
      <c r="K1904" s="208">
        <v>966596</v>
      </c>
      <c r="L1904" s="207">
        <v>966593.92099999997</v>
      </c>
    </row>
    <row r="1905" spans="1:12" s="12" customFormat="1">
      <c r="A1905" s="204" t="s">
        <v>665</v>
      </c>
      <c r="B1905" s="204" t="s">
        <v>666</v>
      </c>
      <c r="C1905" s="204" t="s">
        <v>130</v>
      </c>
      <c r="D1905" s="204" t="s">
        <v>150</v>
      </c>
      <c r="E1905" s="204" t="s">
        <v>151</v>
      </c>
      <c r="F1905" s="205">
        <v>2016</v>
      </c>
      <c r="G1905" s="204" t="s">
        <v>30</v>
      </c>
      <c r="H1905" s="204" t="s">
        <v>34</v>
      </c>
      <c r="I1905" s="206" t="s">
        <v>20</v>
      </c>
      <c r="J1905" s="207">
        <v>1369449</v>
      </c>
      <c r="K1905" s="208">
        <v>1003492</v>
      </c>
      <c r="L1905" s="207">
        <v>1003491.443</v>
      </c>
    </row>
    <row r="1906" spans="1:12" s="12" customFormat="1">
      <c r="A1906" s="204" t="s">
        <v>3414</v>
      </c>
      <c r="B1906" s="204" t="s">
        <v>3415</v>
      </c>
      <c r="C1906" s="204" t="s">
        <v>130</v>
      </c>
      <c r="D1906" s="204" t="s">
        <v>150</v>
      </c>
      <c r="E1906" s="204" t="s">
        <v>151</v>
      </c>
      <c r="F1906" s="205">
        <v>2016</v>
      </c>
      <c r="G1906" s="204" t="s">
        <v>120</v>
      </c>
      <c r="H1906" s="204" t="s">
        <v>121</v>
      </c>
      <c r="I1906" s="206" t="s">
        <v>20</v>
      </c>
      <c r="J1906" s="207">
        <v>289532</v>
      </c>
      <c r="K1906" s="208">
        <v>249107</v>
      </c>
      <c r="L1906" s="207">
        <v>249105.01500000001</v>
      </c>
    </row>
    <row r="1907" spans="1:12" s="12" customFormat="1" ht="11.25" customHeight="1">
      <c r="A1907" s="204" t="s">
        <v>7591</v>
      </c>
      <c r="B1907" s="204" t="s">
        <v>7592</v>
      </c>
      <c r="C1907" s="204" t="s">
        <v>60</v>
      </c>
      <c r="D1907" s="204" t="s">
        <v>97</v>
      </c>
      <c r="E1907" s="204" t="s">
        <v>1148</v>
      </c>
      <c r="F1907" s="205">
        <v>2016</v>
      </c>
      <c r="G1907" s="204" t="s">
        <v>7</v>
      </c>
      <c r="H1907" s="204" t="s">
        <v>305</v>
      </c>
      <c r="I1907" s="206" t="s">
        <v>20</v>
      </c>
      <c r="J1907" s="207">
        <v>15690</v>
      </c>
      <c r="K1907" s="210"/>
      <c r="L1907" s="207"/>
    </row>
    <row r="1908" spans="1:12" s="12" customFormat="1" ht="11.25" customHeight="1">
      <c r="A1908" s="204" t="s">
        <v>3416</v>
      </c>
      <c r="B1908" s="204" t="s">
        <v>3417</v>
      </c>
      <c r="C1908" s="204" t="s">
        <v>5</v>
      </c>
      <c r="D1908" s="204" t="s">
        <v>266</v>
      </c>
      <c r="E1908" s="204" t="s">
        <v>1746</v>
      </c>
      <c r="F1908" s="205">
        <v>2016</v>
      </c>
      <c r="G1908" s="204" t="s">
        <v>26</v>
      </c>
      <c r="H1908" s="204" t="s">
        <v>168</v>
      </c>
      <c r="I1908" s="206" t="s">
        <v>20</v>
      </c>
      <c r="J1908" s="207">
        <v>44420</v>
      </c>
      <c r="K1908" s="208">
        <v>3</v>
      </c>
      <c r="L1908" s="207"/>
    </row>
    <row r="1909" spans="1:12" s="12" customFormat="1" ht="11.25" customHeight="1">
      <c r="A1909" s="204" t="s">
        <v>7593</v>
      </c>
      <c r="B1909" s="204" t="s">
        <v>7594</v>
      </c>
      <c r="C1909" s="204" t="s">
        <v>15</v>
      </c>
      <c r="D1909" s="204" t="s">
        <v>42</v>
      </c>
      <c r="E1909" s="204" t="s">
        <v>678</v>
      </c>
      <c r="F1909" s="205">
        <v>2015</v>
      </c>
      <c r="G1909" s="204" t="s">
        <v>26</v>
      </c>
      <c r="H1909" s="204" t="s">
        <v>109</v>
      </c>
      <c r="I1909" s="206" t="s">
        <v>20</v>
      </c>
      <c r="J1909" s="207">
        <v>354950</v>
      </c>
      <c r="K1909" s="208">
        <v>354950</v>
      </c>
      <c r="L1909" s="207">
        <v>324025</v>
      </c>
    </row>
    <row r="1910" spans="1:12" s="12" customFormat="1">
      <c r="A1910" s="204" t="s">
        <v>3418</v>
      </c>
      <c r="B1910" s="204" t="s">
        <v>3419</v>
      </c>
      <c r="C1910" s="204" t="s">
        <v>23</v>
      </c>
      <c r="D1910" s="204" t="s">
        <v>24</v>
      </c>
      <c r="E1910" s="204" t="s">
        <v>25</v>
      </c>
      <c r="F1910" s="205">
        <v>2016</v>
      </c>
      <c r="G1910" s="204" t="s">
        <v>120</v>
      </c>
      <c r="H1910" s="204" t="s">
        <v>171</v>
      </c>
      <c r="I1910" s="206" t="s">
        <v>20</v>
      </c>
      <c r="J1910" s="207">
        <v>72889</v>
      </c>
      <c r="K1910" s="208">
        <v>2253122</v>
      </c>
      <c r="L1910" s="207">
        <v>253165.47</v>
      </c>
    </row>
    <row r="1911" spans="1:12" s="12" customFormat="1">
      <c r="A1911" s="204" t="s">
        <v>3658</v>
      </c>
      <c r="B1911" s="204" t="s">
        <v>11149</v>
      </c>
      <c r="C1911" s="204" t="s">
        <v>195</v>
      </c>
      <c r="D1911" s="204" t="s">
        <v>196</v>
      </c>
      <c r="E1911" s="204" t="s">
        <v>1267</v>
      </c>
      <c r="F1911" s="205">
        <v>2015</v>
      </c>
      <c r="G1911" s="204" t="s">
        <v>7</v>
      </c>
      <c r="H1911" s="204" t="s">
        <v>14</v>
      </c>
      <c r="I1911" s="206" t="s">
        <v>35</v>
      </c>
      <c r="J1911" s="207">
        <v>1050250</v>
      </c>
      <c r="K1911" s="210"/>
      <c r="L1911" s="207"/>
    </row>
    <row r="1912" spans="1:12" s="12" customFormat="1">
      <c r="A1912" s="204" t="s">
        <v>3422</v>
      </c>
      <c r="B1912" s="204" t="s">
        <v>3423</v>
      </c>
      <c r="C1912" s="204" t="s">
        <v>130</v>
      </c>
      <c r="D1912" s="204" t="s">
        <v>150</v>
      </c>
      <c r="E1912" s="204"/>
      <c r="F1912" s="205">
        <v>2015</v>
      </c>
      <c r="G1912" s="204" t="s">
        <v>18</v>
      </c>
      <c r="H1912" s="204" t="s">
        <v>19</v>
      </c>
      <c r="I1912" s="206" t="s">
        <v>20</v>
      </c>
      <c r="J1912" s="207">
        <v>25000</v>
      </c>
      <c r="K1912" s="208">
        <v>24400</v>
      </c>
      <c r="L1912" s="207">
        <v>24138.419000000002</v>
      </c>
    </row>
    <row r="1913" spans="1:12" s="12" customFormat="1" ht="11.25" customHeight="1">
      <c r="A1913" s="204" t="s">
        <v>4436</v>
      </c>
      <c r="B1913" s="204" t="s">
        <v>11150</v>
      </c>
      <c r="C1913" s="204" t="s">
        <v>38</v>
      </c>
      <c r="D1913" s="204" t="s">
        <v>39</v>
      </c>
      <c r="E1913" s="204" t="s">
        <v>408</v>
      </c>
      <c r="F1913" s="205">
        <v>2015</v>
      </c>
      <c r="G1913" s="204" t="s">
        <v>26</v>
      </c>
      <c r="H1913" s="204" t="s">
        <v>109</v>
      </c>
      <c r="I1913" s="206" t="s">
        <v>20</v>
      </c>
      <c r="J1913" s="207">
        <v>68187</v>
      </c>
      <c r="K1913" s="208">
        <v>68187</v>
      </c>
      <c r="L1913" s="207"/>
    </row>
    <row r="1914" spans="1:12" s="12" customFormat="1" ht="11.25" customHeight="1">
      <c r="A1914" s="204" t="s">
        <v>3429</v>
      </c>
      <c r="B1914" s="204" t="s">
        <v>3430</v>
      </c>
      <c r="C1914" s="204" t="s">
        <v>15</v>
      </c>
      <c r="D1914" s="204" t="s">
        <v>16</v>
      </c>
      <c r="E1914" s="204" t="s">
        <v>16</v>
      </c>
      <c r="F1914" s="205">
        <v>2016</v>
      </c>
      <c r="G1914" s="204" t="s">
        <v>185</v>
      </c>
      <c r="H1914" s="204" t="s">
        <v>186</v>
      </c>
      <c r="I1914" s="206" t="s">
        <v>20</v>
      </c>
      <c r="J1914" s="207">
        <v>213598</v>
      </c>
      <c r="K1914" s="208">
        <v>130589</v>
      </c>
      <c r="L1914" s="207">
        <v>92738.06</v>
      </c>
    </row>
    <row r="1915" spans="1:12" s="12" customFormat="1" ht="11.25" customHeight="1">
      <c r="A1915" s="204" t="s">
        <v>3431</v>
      </c>
      <c r="B1915" s="204" t="s">
        <v>3432</v>
      </c>
      <c r="C1915" s="204" t="s">
        <v>5</v>
      </c>
      <c r="D1915" s="204" t="s">
        <v>314</v>
      </c>
      <c r="E1915" s="204"/>
      <c r="F1915" s="205">
        <v>2016</v>
      </c>
      <c r="G1915" s="204" t="s">
        <v>185</v>
      </c>
      <c r="H1915" s="204" t="s">
        <v>2266</v>
      </c>
      <c r="I1915" s="206" t="s">
        <v>20</v>
      </c>
      <c r="J1915" s="207">
        <v>15327</v>
      </c>
      <c r="K1915" s="208">
        <v>10252</v>
      </c>
      <c r="L1915" s="207">
        <v>10250</v>
      </c>
    </row>
    <row r="1916" spans="1:12" s="12" customFormat="1" ht="11.25" customHeight="1">
      <c r="A1916" s="204" t="s">
        <v>3433</v>
      </c>
      <c r="B1916" s="204" t="s">
        <v>3434</v>
      </c>
      <c r="C1916" s="204" t="s">
        <v>127</v>
      </c>
      <c r="D1916" s="204" t="s">
        <v>128</v>
      </c>
      <c r="E1916" s="204" t="s">
        <v>3341</v>
      </c>
      <c r="F1916" s="205">
        <v>2015</v>
      </c>
      <c r="G1916" s="204" t="s">
        <v>30</v>
      </c>
      <c r="H1916" s="204" t="s">
        <v>225</v>
      </c>
      <c r="I1916" s="206" t="s">
        <v>20</v>
      </c>
      <c r="J1916" s="207">
        <v>12890</v>
      </c>
      <c r="K1916" s="208">
        <v>12890</v>
      </c>
      <c r="L1916" s="207">
        <v>12890</v>
      </c>
    </row>
    <row r="1917" spans="1:12" s="12" customFormat="1" ht="11.25" customHeight="1">
      <c r="A1917" s="204" t="s">
        <v>3663</v>
      </c>
      <c r="B1917" s="204" t="s">
        <v>3664</v>
      </c>
      <c r="C1917" s="204" t="s">
        <v>38</v>
      </c>
      <c r="D1917" s="204" t="s">
        <v>73</v>
      </c>
      <c r="E1917" s="204" t="s">
        <v>73</v>
      </c>
      <c r="F1917" s="205">
        <v>2016</v>
      </c>
      <c r="G1917" s="204" t="s">
        <v>18</v>
      </c>
      <c r="H1917" s="204" t="s">
        <v>19</v>
      </c>
      <c r="I1917" s="206" t="s">
        <v>20</v>
      </c>
      <c r="J1917" s="207">
        <v>90366</v>
      </c>
      <c r="K1917" s="207">
        <v>89128</v>
      </c>
      <c r="L1917" s="207">
        <v>83121</v>
      </c>
    </row>
    <row r="1918" spans="1:12" s="12" customFormat="1" ht="11.25" customHeight="1">
      <c r="A1918" s="204" t="s">
        <v>667</v>
      </c>
      <c r="B1918" s="204" t="s">
        <v>668</v>
      </c>
      <c r="C1918" s="204" t="s">
        <v>5</v>
      </c>
      <c r="D1918" s="204"/>
      <c r="E1918" s="204"/>
      <c r="F1918" s="205">
        <v>2016</v>
      </c>
      <c r="G1918" s="204" t="s">
        <v>18</v>
      </c>
      <c r="H1918" s="204" t="s">
        <v>19</v>
      </c>
      <c r="I1918" s="206" t="s">
        <v>20</v>
      </c>
      <c r="J1918" s="207">
        <v>240003</v>
      </c>
      <c r="K1918" s="208">
        <v>250000</v>
      </c>
      <c r="L1918" s="207">
        <v>219981.23300000001</v>
      </c>
    </row>
    <row r="1919" spans="1:12" s="12" customFormat="1" ht="11.25" customHeight="1">
      <c r="A1919" s="204" t="s">
        <v>3671</v>
      </c>
      <c r="B1919" s="204" t="s">
        <v>3672</v>
      </c>
      <c r="C1919" s="204" t="s">
        <v>15</v>
      </c>
      <c r="D1919" s="204" t="s">
        <v>42</v>
      </c>
      <c r="E1919" s="204" t="s">
        <v>7378</v>
      </c>
      <c r="F1919" s="205">
        <v>2016</v>
      </c>
      <c r="G1919" s="204" t="s">
        <v>30</v>
      </c>
      <c r="H1919" s="204" t="s">
        <v>225</v>
      </c>
      <c r="I1919" s="206" t="s">
        <v>20</v>
      </c>
      <c r="J1919" s="207">
        <v>120039</v>
      </c>
      <c r="K1919" s="208">
        <v>20597</v>
      </c>
      <c r="L1919" s="207">
        <v>20596.649000000001</v>
      </c>
    </row>
    <row r="1920" spans="1:12" s="12" customFormat="1" ht="11.25" customHeight="1">
      <c r="A1920" s="204" t="s">
        <v>6404</v>
      </c>
      <c r="B1920" s="204" t="s">
        <v>6405</v>
      </c>
      <c r="C1920" s="204" t="s">
        <v>38</v>
      </c>
      <c r="D1920" s="204"/>
      <c r="E1920" s="204"/>
      <c r="F1920" s="205">
        <v>2015</v>
      </c>
      <c r="G1920" s="204" t="s">
        <v>120</v>
      </c>
      <c r="H1920" s="204" t="s">
        <v>258</v>
      </c>
      <c r="I1920" s="206" t="s">
        <v>20</v>
      </c>
      <c r="J1920" s="207">
        <v>378132</v>
      </c>
      <c r="K1920" s="208">
        <v>365639</v>
      </c>
      <c r="L1920" s="207">
        <v>365638.86599999998</v>
      </c>
    </row>
    <row r="1921" spans="1:12" s="12" customFormat="1" ht="11.25" customHeight="1">
      <c r="A1921" s="204" t="s">
        <v>3441</v>
      </c>
      <c r="B1921" s="204" t="s">
        <v>3442</v>
      </c>
      <c r="C1921" s="204" t="s">
        <v>15</v>
      </c>
      <c r="D1921" s="204"/>
      <c r="E1921" s="204"/>
      <c r="F1921" s="205">
        <v>2016</v>
      </c>
      <c r="G1921" s="204" t="s">
        <v>26</v>
      </c>
      <c r="H1921" s="204" t="s">
        <v>380</v>
      </c>
      <c r="I1921" s="206" t="s">
        <v>20</v>
      </c>
      <c r="J1921" s="207">
        <v>71273</v>
      </c>
      <c r="K1921" s="210"/>
      <c r="L1921" s="207"/>
    </row>
    <row r="1922" spans="1:12" s="12" customFormat="1">
      <c r="A1922" s="204" t="s">
        <v>6406</v>
      </c>
      <c r="B1922" s="204" t="s">
        <v>6407</v>
      </c>
      <c r="C1922" s="204" t="s">
        <v>127</v>
      </c>
      <c r="D1922" s="204"/>
      <c r="E1922" s="204"/>
      <c r="F1922" s="205">
        <v>2015</v>
      </c>
      <c r="G1922" s="204" t="s">
        <v>18</v>
      </c>
      <c r="H1922" s="204" t="s">
        <v>41</v>
      </c>
      <c r="I1922" s="206" t="s">
        <v>20</v>
      </c>
      <c r="J1922" s="207">
        <v>145000</v>
      </c>
      <c r="K1922" s="208">
        <v>143600</v>
      </c>
      <c r="L1922" s="207">
        <v>139422.58799999999</v>
      </c>
    </row>
    <row r="1923" spans="1:12" s="12" customFormat="1">
      <c r="A1923" s="204" t="s">
        <v>4449</v>
      </c>
      <c r="B1923" s="204" t="s">
        <v>4450</v>
      </c>
      <c r="C1923" s="204" t="s">
        <v>102</v>
      </c>
      <c r="D1923" s="204" t="s">
        <v>103</v>
      </c>
      <c r="E1923" s="204" t="s">
        <v>1185</v>
      </c>
      <c r="F1923" s="205">
        <v>2016</v>
      </c>
      <c r="G1923" s="204" t="s">
        <v>7</v>
      </c>
      <c r="H1923" s="204" t="s">
        <v>95</v>
      </c>
      <c r="I1923" s="206" t="s">
        <v>20</v>
      </c>
      <c r="J1923" s="207">
        <v>32639</v>
      </c>
      <c r="K1923" s="210"/>
      <c r="L1923" s="207"/>
    </row>
    <row r="1924" spans="1:12" s="12" customFormat="1">
      <c r="A1924" s="204" t="s">
        <v>7595</v>
      </c>
      <c r="B1924" s="204" t="s">
        <v>7596</v>
      </c>
      <c r="C1924" s="204" t="s">
        <v>38</v>
      </c>
      <c r="D1924" s="204" t="s">
        <v>176</v>
      </c>
      <c r="E1924" s="204" t="s">
        <v>189</v>
      </c>
      <c r="F1924" s="205">
        <v>2016</v>
      </c>
      <c r="G1924" s="204" t="s">
        <v>18</v>
      </c>
      <c r="H1924" s="204" t="s">
        <v>19</v>
      </c>
      <c r="I1924" s="206" t="s">
        <v>20</v>
      </c>
      <c r="J1924" s="207">
        <v>50404</v>
      </c>
      <c r="K1924" s="210"/>
      <c r="L1924" s="207"/>
    </row>
    <row r="1925" spans="1:12" s="12" customFormat="1" ht="11.25" customHeight="1">
      <c r="A1925" s="204" t="s">
        <v>4451</v>
      </c>
      <c r="B1925" s="204" t="s">
        <v>4452</v>
      </c>
      <c r="C1925" s="204" t="s">
        <v>38</v>
      </c>
      <c r="D1925" s="204" t="s">
        <v>73</v>
      </c>
      <c r="E1925" s="204" t="s">
        <v>113</v>
      </c>
      <c r="F1925" s="205">
        <v>2015</v>
      </c>
      <c r="G1925" s="204" t="s">
        <v>7</v>
      </c>
      <c r="H1925" s="204" t="s">
        <v>8</v>
      </c>
      <c r="I1925" s="206" t="s">
        <v>20</v>
      </c>
      <c r="J1925" s="207">
        <v>94549</v>
      </c>
      <c r="K1925" s="208">
        <v>50651</v>
      </c>
      <c r="L1925" s="207">
        <v>41293.78</v>
      </c>
    </row>
    <row r="1926" spans="1:12" s="12" customFormat="1" ht="11.25" customHeight="1">
      <c r="A1926" s="204" t="s">
        <v>3695</v>
      </c>
      <c r="B1926" s="204" t="s">
        <v>3696</v>
      </c>
      <c r="C1926" s="204" t="s">
        <v>195</v>
      </c>
      <c r="D1926" s="204" t="s">
        <v>196</v>
      </c>
      <c r="E1926" s="204" t="s">
        <v>3468</v>
      </c>
      <c r="F1926" s="205">
        <v>2015</v>
      </c>
      <c r="G1926" s="204" t="s">
        <v>26</v>
      </c>
      <c r="H1926" s="204" t="s">
        <v>168</v>
      </c>
      <c r="I1926" s="206" t="s">
        <v>9</v>
      </c>
      <c r="J1926" s="207">
        <v>1351452</v>
      </c>
      <c r="K1926" s="210"/>
      <c r="L1926" s="207"/>
    </row>
    <row r="1927" spans="1:12" s="12" customFormat="1">
      <c r="A1927" s="204" t="s">
        <v>3715</v>
      </c>
      <c r="B1927" s="204" t="s">
        <v>3716</v>
      </c>
      <c r="C1927" s="204" t="s">
        <v>60</v>
      </c>
      <c r="D1927" s="204" t="s">
        <v>97</v>
      </c>
      <c r="E1927" s="204" t="s">
        <v>476</v>
      </c>
      <c r="F1927" s="205">
        <v>2015</v>
      </c>
      <c r="G1927" s="204" t="s">
        <v>30</v>
      </c>
      <c r="H1927" s="204" t="s">
        <v>34</v>
      </c>
      <c r="I1927" s="206" t="s">
        <v>20</v>
      </c>
      <c r="J1927" s="207">
        <v>2834947</v>
      </c>
      <c r="K1927" s="208">
        <v>2442225</v>
      </c>
      <c r="L1927" s="207">
        <v>2438022.3870000001</v>
      </c>
    </row>
    <row r="1928" spans="1:12" s="12" customFormat="1" ht="11.25" customHeight="1">
      <c r="A1928" s="204" t="s">
        <v>4453</v>
      </c>
      <c r="B1928" s="204" t="s">
        <v>4454</v>
      </c>
      <c r="C1928" s="204" t="s">
        <v>38</v>
      </c>
      <c r="D1928" s="204" t="s">
        <v>66</v>
      </c>
      <c r="E1928" s="204" t="s">
        <v>67</v>
      </c>
      <c r="F1928" s="205">
        <v>2016</v>
      </c>
      <c r="G1928" s="204" t="s">
        <v>120</v>
      </c>
      <c r="H1928" s="204" t="s">
        <v>121</v>
      </c>
      <c r="I1928" s="206" t="s">
        <v>20</v>
      </c>
      <c r="J1928" s="207">
        <v>563991</v>
      </c>
      <c r="K1928" s="210"/>
      <c r="L1928" s="207"/>
    </row>
    <row r="1929" spans="1:12" s="12" customFormat="1" ht="11.25" customHeight="1">
      <c r="A1929" s="204" t="s">
        <v>3717</v>
      </c>
      <c r="B1929" s="204" t="s">
        <v>3718</v>
      </c>
      <c r="C1929" s="204" t="s">
        <v>5</v>
      </c>
      <c r="D1929" s="204" t="s">
        <v>314</v>
      </c>
      <c r="E1929" s="204" t="s">
        <v>315</v>
      </c>
      <c r="F1929" s="205">
        <v>2016</v>
      </c>
      <c r="G1929" s="204" t="s">
        <v>26</v>
      </c>
      <c r="H1929" s="204" t="s">
        <v>380</v>
      </c>
      <c r="I1929" s="206" t="s">
        <v>20</v>
      </c>
      <c r="J1929" s="207">
        <v>38673</v>
      </c>
      <c r="K1929" s="208">
        <v>35230</v>
      </c>
      <c r="L1929" s="207">
        <v>35226.591</v>
      </c>
    </row>
    <row r="1930" spans="1:12" s="12" customFormat="1" ht="11.25" customHeight="1">
      <c r="A1930" s="204" t="s">
        <v>3723</v>
      </c>
      <c r="B1930" s="204" t="s">
        <v>3724</v>
      </c>
      <c r="C1930" s="204" t="s">
        <v>38</v>
      </c>
      <c r="D1930" s="204" t="s">
        <v>73</v>
      </c>
      <c r="E1930" s="204" t="s">
        <v>73</v>
      </c>
      <c r="F1930" s="205">
        <v>2016</v>
      </c>
      <c r="G1930" s="204" t="s">
        <v>120</v>
      </c>
      <c r="H1930" s="204" t="s">
        <v>121</v>
      </c>
      <c r="I1930" s="206" t="s">
        <v>20</v>
      </c>
      <c r="J1930" s="207">
        <v>71237</v>
      </c>
      <c r="K1930" s="210"/>
      <c r="L1930" s="207"/>
    </row>
    <row r="1931" spans="1:12" s="12" customFormat="1">
      <c r="A1931" s="204" t="s">
        <v>3453</v>
      </c>
      <c r="B1931" s="204" t="s">
        <v>3454</v>
      </c>
      <c r="C1931" s="204" t="s">
        <v>38</v>
      </c>
      <c r="D1931" s="204" t="s">
        <v>73</v>
      </c>
      <c r="E1931" s="204" t="s">
        <v>73</v>
      </c>
      <c r="F1931" s="205">
        <v>2015</v>
      </c>
      <c r="G1931" s="204" t="s">
        <v>48</v>
      </c>
      <c r="H1931" s="204" t="s">
        <v>63</v>
      </c>
      <c r="I1931" s="206" t="s">
        <v>20</v>
      </c>
      <c r="J1931" s="207">
        <v>170599</v>
      </c>
      <c r="K1931" s="208">
        <v>165806</v>
      </c>
      <c r="L1931" s="207">
        <v>165804.242</v>
      </c>
    </row>
    <row r="1932" spans="1:12" s="12" customFormat="1" ht="11.25" customHeight="1">
      <c r="A1932" s="204" t="s">
        <v>3731</v>
      </c>
      <c r="B1932" s="204" t="s">
        <v>3732</v>
      </c>
      <c r="C1932" s="204" t="s">
        <v>15</v>
      </c>
      <c r="D1932" s="204" t="s">
        <v>42</v>
      </c>
      <c r="E1932" s="204" t="s">
        <v>1221</v>
      </c>
      <c r="F1932" s="205">
        <v>2016</v>
      </c>
      <c r="G1932" s="204" t="s">
        <v>48</v>
      </c>
      <c r="H1932" s="204" t="s">
        <v>63</v>
      </c>
      <c r="I1932" s="206" t="s">
        <v>20</v>
      </c>
      <c r="J1932" s="207">
        <v>529002</v>
      </c>
      <c r="K1932" s="208">
        <v>1000</v>
      </c>
      <c r="L1932" s="207"/>
    </row>
    <row r="1933" spans="1:12" s="12" customFormat="1" ht="11.25" customHeight="1">
      <c r="A1933" s="204" t="s">
        <v>3733</v>
      </c>
      <c r="B1933" s="204" t="s">
        <v>3734</v>
      </c>
      <c r="C1933" s="204" t="s">
        <v>38</v>
      </c>
      <c r="D1933" s="204" t="s">
        <v>176</v>
      </c>
      <c r="E1933" s="204" t="s">
        <v>189</v>
      </c>
      <c r="F1933" s="205">
        <v>2016</v>
      </c>
      <c r="G1933" s="204" t="s">
        <v>185</v>
      </c>
      <c r="H1933" s="204" t="s">
        <v>186</v>
      </c>
      <c r="I1933" s="206" t="s">
        <v>20</v>
      </c>
      <c r="J1933" s="207">
        <v>191369</v>
      </c>
      <c r="K1933" s="208">
        <v>1003</v>
      </c>
      <c r="L1933" s="207"/>
    </row>
    <row r="1934" spans="1:12" s="12" customFormat="1" ht="11.25" customHeight="1">
      <c r="A1934" s="204" t="s">
        <v>3735</v>
      </c>
      <c r="B1934" s="204" t="s">
        <v>3736</v>
      </c>
      <c r="C1934" s="204" t="s">
        <v>78</v>
      </c>
      <c r="D1934" s="204" t="s">
        <v>79</v>
      </c>
      <c r="E1934" s="204" t="s">
        <v>10846</v>
      </c>
      <c r="F1934" s="205">
        <v>2016</v>
      </c>
      <c r="G1934" s="204" t="s">
        <v>7</v>
      </c>
      <c r="H1934" s="204" t="s">
        <v>8</v>
      </c>
      <c r="I1934" s="206" t="s">
        <v>20</v>
      </c>
      <c r="J1934" s="207">
        <v>1115033</v>
      </c>
      <c r="K1934" s="208">
        <v>3</v>
      </c>
      <c r="L1934" s="207"/>
    </row>
    <row r="1935" spans="1:12" s="12" customFormat="1" ht="11.25" customHeight="1">
      <c r="A1935" s="204" t="s">
        <v>3737</v>
      </c>
      <c r="B1935" s="204" t="s">
        <v>3738</v>
      </c>
      <c r="C1935" s="204" t="s">
        <v>15</v>
      </c>
      <c r="D1935" s="204" t="s">
        <v>42</v>
      </c>
      <c r="E1935" s="204" t="s">
        <v>824</v>
      </c>
      <c r="F1935" s="205">
        <v>2015</v>
      </c>
      <c r="G1935" s="204" t="s">
        <v>120</v>
      </c>
      <c r="H1935" s="204" t="s">
        <v>121</v>
      </c>
      <c r="I1935" s="206" t="s">
        <v>20</v>
      </c>
      <c r="J1935" s="207">
        <v>417311</v>
      </c>
      <c r="K1935" s="208">
        <v>71525</v>
      </c>
      <c r="L1935" s="207">
        <v>70875</v>
      </c>
    </row>
    <row r="1936" spans="1:12" s="12" customFormat="1">
      <c r="A1936" s="204" t="s">
        <v>3463</v>
      </c>
      <c r="B1936" s="204" t="s">
        <v>11151</v>
      </c>
      <c r="C1936" s="204" t="s">
        <v>38</v>
      </c>
      <c r="D1936" s="204"/>
      <c r="E1936" s="204"/>
      <c r="F1936" s="205">
        <v>2015</v>
      </c>
      <c r="G1936" s="204" t="s">
        <v>185</v>
      </c>
      <c r="H1936" s="204" t="s">
        <v>271</v>
      </c>
      <c r="I1936" s="206" t="s">
        <v>20</v>
      </c>
      <c r="J1936" s="207">
        <v>266593</v>
      </c>
      <c r="K1936" s="208">
        <v>16003</v>
      </c>
      <c r="L1936" s="207">
        <v>16000</v>
      </c>
    </row>
    <row r="1937" spans="1:12" s="12" customFormat="1" ht="11.25" customHeight="1">
      <c r="A1937" s="204" t="s">
        <v>11152</v>
      </c>
      <c r="B1937" s="204" t="s">
        <v>11153</v>
      </c>
      <c r="C1937" s="204" t="s">
        <v>38</v>
      </c>
      <c r="D1937" s="204" t="s">
        <v>66</v>
      </c>
      <c r="E1937" s="204" t="s">
        <v>117</v>
      </c>
      <c r="F1937" s="205">
        <v>2015</v>
      </c>
      <c r="G1937" s="204" t="s">
        <v>7</v>
      </c>
      <c r="H1937" s="204" t="s">
        <v>212</v>
      </c>
      <c r="I1937" s="206" t="s">
        <v>20</v>
      </c>
      <c r="J1937" s="207">
        <v>81051</v>
      </c>
      <c r="K1937" s="208">
        <v>81050</v>
      </c>
      <c r="L1937" s="207">
        <v>81049.966</v>
      </c>
    </row>
    <row r="1938" spans="1:12" s="12" customFormat="1" ht="11.25" customHeight="1">
      <c r="A1938" s="204" t="s">
        <v>3469</v>
      </c>
      <c r="B1938" s="204" t="s">
        <v>11154</v>
      </c>
      <c r="C1938" s="204" t="s">
        <v>15</v>
      </c>
      <c r="D1938" s="204" t="s">
        <v>42</v>
      </c>
      <c r="E1938" s="204" t="s">
        <v>7378</v>
      </c>
      <c r="F1938" s="205">
        <v>2016</v>
      </c>
      <c r="G1938" s="204" t="s">
        <v>120</v>
      </c>
      <c r="H1938" s="204" t="s">
        <v>121</v>
      </c>
      <c r="I1938" s="206" t="s">
        <v>20</v>
      </c>
      <c r="J1938" s="207">
        <v>1216635</v>
      </c>
      <c r="K1938" s="208">
        <v>2401867</v>
      </c>
      <c r="L1938" s="207">
        <v>619875</v>
      </c>
    </row>
    <row r="1939" spans="1:12" s="12" customFormat="1" ht="11.25" customHeight="1">
      <c r="A1939" s="204" t="s">
        <v>11155</v>
      </c>
      <c r="B1939" s="204" t="s">
        <v>11156</v>
      </c>
      <c r="C1939" s="204" t="s">
        <v>15</v>
      </c>
      <c r="D1939" s="204" t="s">
        <v>42</v>
      </c>
      <c r="E1939" s="204" t="s">
        <v>1807</v>
      </c>
      <c r="F1939" s="205">
        <v>2015</v>
      </c>
      <c r="G1939" s="204" t="s">
        <v>18</v>
      </c>
      <c r="H1939" s="204" t="s">
        <v>19</v>
      </c>
      <c r="I1939" s="206" t="s">
        <v>20</v>
      </c>
      <c r="J1939" s="207">
        <v>1010570</v>
      </c>
      <c r="K1939" s="210"/>
      <c r="L1939" s="207"/>
    </row>
    <row r="1940" spans="1:12" s="12" customFormat="1" ht="11.25" customHeight="1">
      <c r="A1940" s="204" t="s">
        <v>3476</v>
      </c>
      <c r="B1940" s="204" t="s">
        <v>3477</v>
      </c>
      <c r="C1940" s="204" t="s">
        <v>38</v>
      </c>
      <c r="D1940" s="204" t="s">
        <v>66</v>
      </c>
      <c r="E1940" s="204" t="s">
        <v>110</v>
      </c>
      <c r="F1940" s="205">
        <v>2015</v>
      </c>
      <c r="G1940" s="204" t="s">
        <v>120</v>
      </c>
      <c r="H1940" s="204" t="s">
        <v>121</v>
      </c>
      <c r="I1940" s="206" t="s">
        <v>20</v>
      </c>
      <c r="J1940" s="207">
        <v>1059218</v>
      </c>
      <c r="K1940" s="208">
        <v>1830027</v>
      </c>
      <c r="L1940" s="207">
        <v>771417</v>
      </c>
    </row>
    <row r="1941" spans="1:12" s="12" customFormat="1" ht="11.25" customHeight="1">
      <c r="A1941" s="204" t="s">
        <v>3747</v>
      </c>
      <c r="B1941" s="204" t="s">
        <v>3748</v>
      </c>
      <c r="C1941" s="204" t="s">
        <v>15</v>
      </c>
      <c r="D1941" s="204" t="s">
        <v>56</v>
      </c>
      <c r="E1941" s="204" t="s">
        <v>87</v>
      </c>
      <c r="F1941" s="205">
        <v>2015</v>
      </c>
      <c r="G1941" s="204" t="s">
        <v>18</v>
      </c>
      <c r="H1941" s="204" t="s">
        <v>19</v>
      </c>
      <c r="I1941" s="206" t="s">
        <v>35</v>
      </c>
      <c r="J1941" s="207">
        <v>2746158</v>
      </c>
      <c r="K1941" s="210"/>
      <c r="L1941" s="207"/>
    </row>
    <row r="1942" spans="1:12" s="12" customFormat="1" ht="11.25" customHeight="1">
      <c r="A1942" s="204" t="s">
        <v>3480</v>
      </c>
      <c r="B1942" s="204" t="s">
        <v>3481</v>
      </c>
      <c r="C1942" s="204" t="s">
        <v>78</v>
      </c>
      <c r="D1942" s="204" t="s">
        <v>79</v>
      </c>
      <c r="E1942" s="204" t="s">
        <v>10846</v>
      </c>
      <c r="F1942" s="205">
        <v>2016</v>
      </c>
      <c r="G1942" s="204" t="s">
        <v>26</v>
      </c>
      <c r="H1942" s="204" t="s">
        <v>168</v>
      </c>
      <c r="I1942" s="206" t="s">
        <v>20</v>
      </c>
      <c r="J1942" s="207">
        <v>66781</v>
      </c>
      <c r="K1942" s="208">
        <v>56814</v>
      </c>
      <c r="L1942" s="207">
        <v>56814</v>
      </c>
    </row>
    <row r="1943" spans="1:12" s="12" customFormat="1" ht="11.25" customHeight="1">
      <c r="A1943" s="204" t="s">
        <v>4455</v>
      </c>
      <c r="B1943" s="204" t="s">
        <v>4456</v>
      </c>
      <c r="C1943" s="204" t="s">
        <v>38</v>
      </c>
      <c r="D1943" s="204" t="s">
        <v>66</v>
      </c>
      <c r="E1943" s="204" t="s">
        <v>112</v>
      </c>
      <c r="F1943" s="205">
        <v>2015</v>
      </c>
      <c r="G1943" s="204" t="s">
        <v>7</v>
      </c>
      <c r="H1943" s="204" t="s">
        <v>8</v>
      </c>
      <c r="I1943" s="206" t="s">
        <v>20</v>
      </c>
      <c r="J1943" s="207">
        <v>4577499</v>
      </c>
      <c r="K1943" s="207">
        <v>2301828</v>
      </c>
      <c r="L1943" s="207">
        <v>2301826</v>
      </c>
    </row>
    <row r="1944" spans="1:12" s="12" customFormat="1">
      <c r="A1944" s="204" t="s">
        <v>7597</v>
      </c>
      <c r="B1944" s="204" t="s">
        <v>7598</v>
      </c>
      <c r="C1944" s="204" t="s">
        <v>15</v>
      </c>
      <c r="D1944" s="204" t="s">
        <v>42</v>
      </c>
      <c r="E1944" s="204" t="s">
        <v>1807</v>
      </c>
      <c r="F1944" s="205">
        <v>2015</v>
      </c>
      <c r="G1944" s="204" t="s">
        <v>48</v>
      </c>
      <c r="H1944" s="204" t="s">
        <v>63</v>
      </c>
      <c r="I1944" s="206" t="s">
        <v>20</v>
      </c>
      <c r="J1944" s="207">
        <v>587582</v>
      </c>
      <c r="K1944" s="210"/>
      <c r="L1944" s="207"/>
    </row>
    <row r="1945" spans="1:12" s="12" customFormat="1" ht="11.25" customHeight="1">
      <c r="A1945" s="204" t="s">
        <v>7599</v>
      </c>
      <c r="B1945" s="204" t="s">
        <v>7600</v>
      </c>
      <c r="C1945" s="204" t="s">
        <v>78</v>
      </c>
      <c r="D1945" s="204" t="s">
        <v>320</v>
      </c>
      <c r="E1945" s="204" t="s">
        <v>10781</v>
      </c>
      <c r="F1945" s="205">
        <v>2016</v>
      </c>
      <c r="G1945" s="204" t="s">
        <v>58</v>
      </c>
      <c r="H1945" s="204" t="s">
        <v>68</v>
      </c>
      <c r="I1945" s="206" t="s">
        <v>20</v>
      </c>
      <c r="J1945" s="207">
        <v>62788</v>
      </c>
      <c r="K1945" s="210"/>
      <c r="L1945" s="207"/>
    </row>
    <row r="1946" spans="1:12" s="12" customFormat="1">
      <c r="A1946" s="204" t="s">
        <v>3486</v>
      </c>
      <c r="B1946" s="204" t="s">
        <v>3487</v>
      </c>
      <c r="C1946" s="204" t="s">
        <v>102</v>
      </c>
      <c r="D1946" s="204" t="s">
        <v>286</v>
      </c>
      <c r="E1946" s="204" t="s">
        <v>286</v>
      </c>
      <c r="F1946" s="205">
        <v>2016</v>
      </c>
      <c r="G1946" s="204" t="s">
        <v>7</v>
      </c>
      <c r="H1946" s="204" t="s">
        <v>212</v>
      </c>
      <c r="I1946" s="206" t="s">
        <v>20</v>
      </c>
      <c r="J1946" s="207">
        <v>596139</v>
      </c>
      <c r="K1946" s="208">
        <v>350000</v>
      </c>
      <c r="L1946" s="207">
        <v>349348</v>
      </c>
    </row>
    <row r="1947" spans="1:12" s="12" customFormat="1">
      <c r="A1947" s="204" t="s">
        <v>3755</v>
      </c>
      <c r="B1947" s="204" t="s">
        <v>3756</v>
      </c>
      <c r="C1947" s="204" t="s">
        <v>15</v>
      </c>
      <c r="D1947" s="204" t="s">
        <v>42</v>
      </c>
      <c r="E1947" s="204" t="s">
        <v>99</v>
      </c>
      <c r="F1947" s="205">
        <v>2016</v>
      </c>
      <c r="G1947" s="204" t="s">
        <v>30</v>
      </c>
      <c r="H1947" s="204" t="s">
        <v>225</v>
      </c>
      <c r="I1947" s="206" t="s">
        <v>20</v>
      </c>
      <c r="J1947" s="207">
        <v>74489</v>
      </c>
      <c r="K1947" s="208">
        <v>1000</v>
      </c>
      <c r="L1947" s="207"/>
    </row>
    <row r="1948" spans="1:12" s="12" customFormat="1" ht="11.25" customHeight="1">
      <c r="A1948" s="204" t="s">
        <v>7601</v>
      </c>
      <c r="B1948" s="204" t="s">
        <v>7602</v>
      </c>
      <c r="C1948" s="204" t="s">
        <v>60</v>
      </c>
      <c r="D1948" s="204" t="s">
        <v>97</v>
      </c>
      <c r="E1948" s="204" t="s">
        <v>965</v>
      </c>
      <c r="F1948" s="205">
        <v>2016</v>
      </c>
      <c r="G1948" s="204" t="s">
        <v>26</v>
      </c>
      <c r="H1948" s="204" t="s">
        <v>109</v>
      </c>
      <c r="I1948" s="206" t="s">
        <v>20</v>
      </c>
      <c r="J1948" s="207">
        <v>30524</v>
      </c>
      <c r="K1948" s="208">
        <v>16941</v>
      </c>
      <c r="L1948" s="207">
        <v>16940</v>
      </c>
    </row>
    <row r="1949" spans="1:12" s="12" customFormat="1" ht="11.25" customHeight="1">
      <c r="A1949" s="204" t="s">
        <v>7603</v>
      </c>
      <c r="B1949" s="204" t="s">
        <v>7604</v>
      </c>
      <c r="C1949" s="204" t="s">
        <v>60</v>
      </c>
      <c r="D1949" s="204" t="s">
        <v>97</v>
      </c>
      <c r="E1949" s="204" t="s">
        <v>965</v>
      </c>
      <c r="F1949" s="205">
        <v>2016</v>
      </c>
      <c r="G1949" s="204" t="s">
        <v>26</v>
      </c>
      <c r="H1949" s="204" t="s">
        <v>109</v>
      </c>
      <c r="I1949" s="206" t="s">
        <v>20</v>
      </c>
      <c r="J1949" s="207">
        <v>21443</v>
      </c>
      <c r="K1949" s="208">
        <v>12811</v>
      </c>
      <c r="L1949" s="207">
        <v>9837</v>
      </c>
    </row>
    <row r="1950" spans="1:12" s="12" customFormat="1">
      <c r="A1950" s="204" t="s">
        <v>4467</v>
      </c>
      <c r="B1950" s="204" t="s">
        <v>4468</v>
      </c>
      <c r="C1950" s="204" t="s">
        <v>23</v>
      </c>
      <c r="D1950" s="204" t="s">
        <v>24</v>
      </c>
      <c r="E1950" s="204" t="s">
        <v>24</v>
      </c>
      <c r="F1950" s="205">
        <v>2016</v>
      </c>
      <c r="G1950" s="204" t="s">
        <v>30</v>
      </c>
      <c r="H1950" s="204" t="s">
        <v>225</v>
      </c>
      <c r="I1950" s="206" t="s">
        <v>20</v>
      </c>
      <c r="J1950" s="207">
        <v>2932848</v>
      </c>
      <c r="K1950" s="208">
        <v>42151</v>
      </c>
      <c r="L1950" s="207">
        <v>45300</v>
      </c>
    </row>
    <row r="1951" spans="1:12" s="12" customFormat="1" ht="11.25" customHeight="1">
      <c r="A1951" s="204" t="s">
        <v>3773</v>
      </c>
      <c r="B1951" s="204" t="s">
        <v>3774</v>
      </c>
      <c r="C1951" s="204" t="s">
        <v>15</v>
      </c>
      <c r="D1951" s="204" t="s">
        <v>56</v>
      </c>
      <c r="E1951" s="204" t="s">
        <v>87</v>
      </c>
      <c r="F1951" s="205">
        <v>2015</v>
      </c>
      <c r="G1951" s="204" t="s">
        <v>7</v>
      </c>
      <c r="H1951" s="204" t="s">
        <v>212</v>
      </c>
      <c r="I1951" s="206" t="s">
        <v>35</v>
      </c>
      <c r="J1951" s="207">
        <v>2084535</v>
      </c>
      <c r="K1951" s="210"/>
      <c r="L1951" s="207"/>
    </row>
    <row r="1952" spans="1:12" s="12" customFormat="1" ht="11.25" customHeight="1">
      <c r="A1952" s="204" t="s">
        <v>3489</v>
      </c>
      <c r="B1952" s="204" t="s">
        <v>3490</v>
      </c>
      <c r="C1952" s="204" t="s">
        <v>15</v>
      </c>
      <c r="D1952" s="204"/>
      <c r="E1952" s="204"/>
      <c r="F1952" s="205">
        <v>2015</v>
      </c>
      <c r="G1952" s="204" t="s">
        <v>18</v>
      </c>
      <c r="H1952" s="204" t="s">
        <v>19</v>
      </c>
      <c r="I1952" s="206" t="s">
        <v>20</v>
      </c>
      <c r="J1952" s="207">
        <v>1000</v>
      </c>
      <c r="K1952" s="208">
        <v>1000</v>
      </c>
      <c r="L1952" s="207"/>
    </row>
    <row r="1953" spans="1:12" s="12" customFormat="1">
      <c r="A1953" s="204" t="s">
        <v>3793</v>
      </c>
      <c r="B1953" s="204" t="s">
        <v>3794</v>
      </c>
      <c r="C1953" s="204" t="s">
        <v>38</v>
      </c>
      <c r="D1953" s="204" t="s">
        <v>73</v>
      </c>
      <c r="E1953" s="204" t="s">
        <v>73</v>
      </c>
      <c r="F1953" s="205">
        <v>2016</v>
      </c>
      <c r="G1953" s="204" t="s">
        <v>120</v>
      </c>
      <c r="H1953" s="204" t="s">
        <v>121</v>
      </c>
      <c r="I1953" s="206" t="s">
        <v>9</v>
      </c>
      <c r="J1953" s="207">
        <v>31421</v>
      </c>
      <c r="K1953" s="210"/>
      <c r="L1953" s="207"/>
    </row>
    <row r="1954" spans="1:12" s="12" customFormat="1" ht="11.25" customHeight="1">
      <c r="A1954" s="204" t="s">
        <v>3493</v>
      </c>
      <c r="B1954" s="204" t="s">
        <v>3494</v>
      </c>
      <c r="C1954" s="204" t="s">
        <v>12</v>
      </c>
      <c r="D1954" s="204" t="s">
        <v>360</v>
      </c>
      <c r="E1954" s="204" t="s">
        <v>1395</v>
      </c>
      <c r="F1954" s="205">
        <v>2016</v>
      </c>
      <c r="G1954" s="204" t="s">
        <v>18</v>
      </c>
      <c r="H1954" s="204" t="s">
        <v>2559</v>
      </c>
      <c r="I1954" s="206" t="s">
        <v>20</v>
      </c>
      <c r="J1954" s="207">
        <v>517764</v>
      </c>
      <c r="K1954" s="208">
        <v>1437</v>
      </c>
      <c r="L1954" s="207"/>
    </row>
    <row r="1955" spans="1:12" s="12" customFormat="1" ht="11.25" customHeight="1">
      <c r="A1955" s="204" t="s">
        <v>3803</v>
      </c>
      <c r="B1955" s="204" t="s">
        <v>3804</v>
      </c>
      <c r="C1955" s="204" t="s">
        <v>5</v>
      </c>
      <c r="D1955" s="204" t="s">
        <v>125</v>
      </c>
      <c r="E1955" s="204" t="s">
        <v>126</v>
      </c>
      <c r="F1955" s="205">
        <v>2016</v>
      </c>
      <c r="G1955" s="204" t="s">
        <v>280</v>
      </c>
      <c r="H1955" s="204" t="s">
        <v>3805</v>
      </c>
      <c r="I1955" s="206" t="s">
        <v>20</v>
      </c>
      <c r="J1955" s="207">
        <v>146284</v>
      </c>
      <c r="K1955" s="208">
        <v>161092</v>
      </c>
      <c r="L1955" s="207">
        <v>115090.74800000001</v>
      </c>
    </row>
    <row r="1956" spans="1:12" s="12" customFormat="1" ht="11.25" customHeight="1">
      <c r="A1956" s="204" t="s">
        <v>7605</v>
      </c>
      <c r="B1956" s="204" t="s">
        <v>7606</v>
      </c>
      <c r="C1956" s="204" t="s">
        <v>15</v>
      </c>
      <c r="D1956" s="204" t="s">
        <v>42</v>
      </c>
      <c r="E1956" s="204" t="s">
        <v>42</v>
      </c>
      <c r="F1956" s="205">
        <v>2016</v>
      </c>
      <c r="G1956" s="204" t="s">
        <v>120</v>
      </c>
      <c r="H1956" s="204" t="s">
        <v>121</v>
      </c>
      <c r="I1956" s="206" t="s">
        <v>20</v>
      </c>
      <c r="J1956" s="207">
        <v>266564</v>
      </c>
      <c r="K1956" s="210"/>
      <c r="L1956" s="207"/>
    </row>
    <row r="1957" spans="1:12" s="12" customFormat="1" ht="11.25" customHeight="1">
      <c r="A1957" s="204" t="s">
        <v>3497</v>
      </c>
      <c r="B1957" s="204" t="s">
        <v>3498</v>
      </c>
      <c r="C1957" s="204" t="s">
        <v>15</v>
      </c>
      <c r="D1957" s="204" t="s">
        <v>42</v>
      </c>
      <c r="E1957" s="204" t="s">
        <v>800</v>
      </c>
      <c r="F1957" s="205">
        <v>2016</v>
      </c>
      <c r="G1957" s="204" t="s">
        <v>26</v>
      </c>
      <c r="H1957" s="204" t="s">
        <v>27</v>
      </c>
      <c r="I1957" s="206" t="s">
        <v>20</v>
      </c>
      <c r="J1957" s="207">
        <v>173760</v>
      </c>
      <c r="K1957" s="208">
        <v>46689</v>
      </c>
      <c r="L1957" s="207">
        <v>46686.864000000001</v>
      </c>
    </row>
    <row r="1958" spans="1:12" s="12" customFormat="1" ht="11.25" customHeight="1">
      <c r="A1958" s="204" t="s">
        <v>3815</v>
      </c>
      <c r="B1958" s="204" t="s">
        <v>3816</v>
      </c>
      <c r="C1958" s="204" t="s">
        <v>15</v>
      </c>
      <c r="D1958" s="204" t="s">
        <v>42</v>
      </c>
      <c r="E1958" s="204" t="s">
        <v>833</v>
      </c>
      <c r="F1958" s="205">
        <v>2016</v>
      </c>
      <c r="G1958" s="204" t="s">
        <v>7</v>
      </c>
      <c r="H1958" s="204" t="s">
        <v>212</v>
      </c>
      <c r="I1958" s="206" t="s">
        <v>20</v>
      </c>
      <c r="J1958" s="207">
        <v>678839</v>
      </c>
      <c r="K1958" s="208">
        <v>1571</v>
      </c>
      <c r="L1958" s="207">
        <v>546</v>
      </c>
    </row>
    <row r="1959" spans="1:12" s="12" customFormat="1" ht="11.25" customHeight="1">
      <c r="A1959" s="204" t="s">
        <v>3817</v>
      </c>
      <c r="B1959" s="204" t="s">
        <v>3818</v>
      </c>
      <c r="C1959" s="204" t="s">
        <v>38</v>
      </c>
      <c r="D1959" s="204" t="s">
        <v>66</v>
      </c>
      <c r="E1959" s="204" t="s">
        <v>67</v>
      </c>
      <c r="F1959" s="205">
        <v>2016</v>
      </c>
      <c r="G1959" s="204" t="s">
        <v>26</v>
      </c>
      <c r="H1959" s="204" t="s">
        <v>168</v>
      </c>
      <c r="I1959" s="206" t="s">
        <v>35</v>
      </c>
      <c r="J1959" s="207">
        <v>449306</v>
      </c>
      <c r="K1959" s="210"/>
      <c r="L1959" s="207"/>
    </row>
    <row r="1960" spans="1:12" s="12" customFormat="1" ht="11.25" customHeight="1">
      <c r="A1960" s="204" t="s">
        <v>3501</v>
      </c>
      <c r="B1960" s="204" t="s">
        <v>3502</v>
      </c>
      <c r="C1960" s="204" t="s">
        <v>38</v>
      </c>
      <c r="D1960" s="204" t="s">
        <v>66</v>
      </c>
      <c r="E1960" s="204" t="s">
        <v>112</v>
      </c>
      <c r="F1960" s="205">
        <v>2015</v>
      </c>
      <c r="G1960" s="204" t="s">
        <v>48</v>
      </c>
      <c r="H1960" s="204" t="s">
        <v>569</v>
      </c>
      <c r="I1960" s="206" t="s">
        <v>20</v>
      </c>
      <c r="J1960" s="207">
        <v>30000</v>
      </c>
      <c r="K1960" s="208">
        <v>30000</v>
      </c>
      <c r="L1960" s="207">
        <v>30000</v>
      </c>
    </row>
    <row r="1961" spans="1:12" s="12" customFormat="1" ht="11.25" customHeight="1">
      <c r="A1961" s="204" t="s">
        <v>3820</v>
      </c>
      <c r="B1961" s="204" t="s">
        <v>3821</v>
      </c>
      <c r="C1961" s="204" t="s">
        <v>15</v>
      </c>
      <c r="D1961" s="204" t="s">
        <v>42</v>
      </c>
      <c r="E1961" s="204" t="s">
        <v>803</v>
      </c>
      <c r="F1961" s="205">
        <v>2016</v>
      </c>
      <c r="G1961" s="204" t="s">
        <v>48</v>
      </c>
      <c r="H1961" s="204" t="s">
        <v>63</v>
      </c>
      <c r="I1961" s="206" t="s">
        <v>20</v>
      </c>
      <c r="J1961" s="207">
        <v>797291</v>
      </c>
      <c r="K1961" s="210"/>
      <c r="L1961" s="207"/>
    </row>
    <row r="1962" spans="1:12" s="12" customFormat="1" ht="11.25" customHeight="1">
      <c r="A1962" s="204" t="s">
        <v>7607</v>
      </c>
      <c r="B1962" s="204" t="s">
        <v>7608</v>
      </c>
      <c r="C1962" s="204" t="s">
        <v>38</v>
      </c>
      <c r="D1962" s="204" t="s">
        <v>66</v>
      </c>
      <c r="E1962" s="204" t="s">
        <v>117</v>
      </c>
      <c r="F1962" s="205">
        <v>2016</v>
      </c>
      <c r="G1962" s="204" t="s">
        <v>58</v>
      </c>
      <c r="H1962" s="204" t="s">
        <v>68</v>
      </c>
      <c r="I1962" s="206" t="s">
        <v>20</v>
      </c>
      <c r="J1962" s="207">
        <v>37250</v>
      </c>
      <c r="K1962" s="208">
        <v>38881</v>
      </c>
      <c r="L1962" s="207">
        <v>38881</v>
      </c>
    </row>
    <row r="1963" spans="1:12" s="12" customFormat="1" ht="11.25" customHeight="1">
      <c r="A1963" s="204" t="s">
        <v>3831</v>
      </c>
      <c r="B1963" s="204" t="s">
        <v>3832</v>
      </c>
      <c r="C1963" s="204" t="s">
        <v>15</v>
      </c>
      <c r="D1963" s="204" t="s">
        <v>42</v>
      </c>
      <c r="E1963" s="204" t="s">
        <v>833</v>
      </c>
      <c r="F1963" s="205">
        <v>2016</v>
      </c>
      <c r="G1963" s="204" t="s">
        <v>58</v>
      </c>
      <c r="H1963" s="204" t="s">
        <v>59</v>
      </c>
      <c r="I1963" s="206" t="s">
        <v>20</v>
      </c>
      <c r="J1963" s="207">
        <v>1200000</v>
      </c>
      <c r="K1963" s="208">
        <v>1143955</v>
      </c>
      <c r="L1963" s="207">
        <v>1143954.1780000001</v>
      </c>
    </row>
    <row r="1964" spans="1:12" s="12" customFormat="1" ht="11.25" customHeight="1">
      <c r="A1964" s="204" t="s">
        <v>7609</v>
      </c>
      <c r="B1964" s="204" t="s">
        <v>7610</v>
      </c>
      <c r="C1964" s="204" t="s">
        <v>38</v>
      </c>
      <c r="D1964" s="204" t="s">
        <v>66</v>
      </c>
      <c r="E1964" s="204" t="s">
        <v>117</v>
      </c>
      <c r="F1964" s="205">
        <v>2016</v>
      </c>
      <c r="G1964" s="204" t="s">
        <v>58</v>
      </c>
      <c r="H1964" s="204" t="s">
        <v>68</v>
      </c>
      <c r="I1964" s="206" t="s">
        <v>20</v>
      </c>
      <c r="J1964" s="207">
        <v>235319</v>
      </c>
      <c r="K1964" s="208">
        <v>245624</v>
      </c>
      <c r="L1964" s="207">
        <v>245624</v>
      </c>
    </row>
    <row r="1965" spans="1:12" s="12" customFormat="1" ht="11.25" customHeight="1">
      <c r="A1965" s="204" t="s">
        <v>7611</v>
      </c>
      <c r="B1965" s="204" t="s">
        <v>7612</v>
      </c>
      <c r="C1965" s="204" t="s">
        <v>15</v>
      </c>
      <c r="D1965" s="204" t="s">
        <v>42</v>
      </c>
      <c r="E1965" s="204" t="s">
        <v>803</v>
      </c>
      <c r="F1965" s="205">
        <v>2016</v>
      </c>
      <c r="G1965" s="204" t="s">
        <v>26</v>
      </c>
      <c r="H1965" s="204" t="s">
        <v>380</v>
      </c>
      <c r="I1965" s="206" t="s">
        <v>20</v>
      </c>
      <c r="J1965" s="207">
        <v>1266448</v>
      </c>
      <c r="K1965" s="210"/>
      <c r="L1965" s="207"/>
    </row>
    <row r="1966" spans="1:12" s="12" customFormat="1">
      <c r="A1966" s="204" t="s">
        <v>3833</v>
      </c>
      <c r="B1966" s="204" t="s">
        <v>3834</v>
      </c>
      <c r="C1966" s="204" t="s">
        <v>195</v>
      </c>
      <c r="D1966" s="204" t="s">
        <v>196</v>
      </c>
      <c r="E1966" s="204" t="s">
        <v>459</v>
      </c>
      <c r="F1966" s="205">
        <v>2016</v>
      </c>
      <c r="G1966" s="204" t="s">
        <v>120</v>
      </c>
      <c r="H1966" s="204" t="s">
        <v>121</v>
      </c>
      <c r="I1966" s="206" t="s">
        <v>20</v>
      </c>
      <c r="J1966" s="207">
        <v>38299</v>
      </c>
      <c r="K1966" s="210"/>
      <c r="L1966" s="207"/>
    </row>
    <row r="1967" spans="1:12" s="12" customFormat="1" ht="11.25" customHeight="1">
      <c r="A1967" s="204" t="s">
        <v>3839</v>
      </c>
      <c r="B1967" s="204" t="s">
        <v>3840</v>
      </c>
      <c r="C1967" s="204" t="s">
        <v>15</v>
      </c>
      <c r="D1967" s="204" t="s">
        <v>16</v>
      </c>
      <c r="E1967" s="204" t="s">
        <v>52</v>
      </c>
      <c r="F1967" s="205">
        <v>2016</v>
      </c>
      <c r="G1967" s="204" t="s">
        <v>18</v>
      </c>
      <c r="H1967" s="204" t="s">
        <v>41</v>
      </c>
      <c r="I1967" s="206" t="s">
        <v>20</v>
      </c>
      <c r="J1967" s="207">
        <v>264698</v>
      </c>
      <c r="K1967" s="210"/>
      <c r="L1967" s="207"/>
    </row>
    <row r="1968" spans="1:12" s="12" customFormat="1">
      <c r="A1968" s="204" t="s">
        <v>11157</v>
      </c>
      <c r="B1968" s="204" t="s">
        <v>11158</v>
      </c>
      <c r="C1968" s="204" t="s">
        <v>78</v>
      </c>
      <c r="D1968" s="204"/>
      <c r="E1968" s="204"/>
      <c r="F1968" s="205">
        <v>2016</v>
      </c>
      <c r="G1968" s="204" t="s">
        <v>30</v>
      </c>
      <c r="H1968" s="204" t="s">
        <v>225</v>
      </c>
      <c r="I1968" s="206" t="s">
        <v>35</v>
      </c>
      <c r="J1968" s="207">
        <v>11508</v>
      </c>
      <c r="K1968" s="210"/>
      <c r="L1968" s="207"/>
    </row>
    <row r="1969" spans="1:12" s="12" customFormat="1" ht="11.25" customHeight="1">
      <c r="A1969" s="204" t="s">
        <v>3511</v>
      </c>
      <c r="B1969" s="204" t="s">
        <v>3512</v>
      </c>
      <c r="C1969" s="204" t="s">
        <v>38</v>
      </c>
      <c r="D1969" s="204" t="s">
        <v>66</v>
      </c>
      <c r="E1969" s="204" t="s">
        <v>117</v>
      </c>
      <c r="F1969" s="205">
        <v>2016</v>
      </c>
      <c r="G1969" s="204" t="s">
        <v>18</v>
      </c>
      <c r="H1969" s="204" t="s">
        <v>19</v>
      </c>
      <c r="I1969" s="206" t="s">
        <v>20</v>
      </c>
      <c r="J1969" s="207">
        <v>48000</v>
      </c>
      <c r="K1969" s="208">
        <v>47100</v>
      </c>
      <c r="L1969" s="207">
        <v>47100</v>
      </c>
    </row>
    <row r="1970" spans="1:12" s="12" customFormat="1">
      <c r="A1970" s="204" t="s">
        <v>3841</v>
      </c>
      <c r="B1970" s="204" t="s">
        <v>7613</v>
      </c>
      <c r="C1970" s="204" t="s">
        <v>15</v>
      </c>
      <c r="D1970" s="204"/>
      <c r="E1970" s="204"/>
      <c r="F1970" s="205">
        <v>2016</v>
      </c>
      <c r="G1970" s="204" t="s">
        <v>26</v>
      </c>
      <c r="H1970" s="204" t="s">
        <v>380</v>
      </c>
      <c r="I1970" s="206" t="s">
        <v>20</v>
      </c>
      <c r="J1970" s="207">
        <v>575031</v>
      </c>
      <c r="K1970" s="210"/>
      <c r="L1970" s="207"/>
    </row>
    <row r="1971" spans="1:12" s="12" customFormat="1" ht="11.25" customHeight="1">
      <c r="A1971" s="204" t="s">
        <v>3844</v>
      </c>
      <c r="B1971" s="204" t="s">
        <v>3845</v>
      </c>
      <c r="C1971" s="204" t="s">
        <v>15</v>
      </c>
      <c r="D1971" s="204" t="s">
        <v>42</v>
      </c>
      <c r="E1971" s="204" t="s">
        <v>999</v>
      </c>
      <c r="F1971" s="205">
        <v>2016</v>
      </c>
      <c r="G1971" s="204" t="s">
        <v>18</v>
      </c>
      <c r="H1971" s="204" t="s">
        <v>19</v>
      </c>
      <c r="I1971" s="206" t="s">
        <v>35</v>
      </c>
      <c r="J1971" s="207">
        <v>5713494</v>
      </c>
      <c r="K1971" s="210"/>
      <c r="L1971" s="207"/>
    </row>
    <row r="1972" spans="1:12" s="12" customFormat="1" ht="11.25" customHeight="1">
      <c r="A1972" s="204" t="s">
        <v>3846</v>
      </c>
      <c r="B1972" s="204" t="s">
        <v>3847</v>
      </c>
      <c r="C1972" s="204" t="s">
        <v>15</v>
      </c>
      <c r="D1972" s="204" t="s">
        <v>56</v>
      </c>
      <c r="E1972" s="204" t="s">
        <v>711</v>
      </c>
      <c r="F1972" s="205">
        <v>2016</v>
      </c>
      <c r="G1972" s="204" t="s">
        <v>7</v>
      </c>
      <c r="H1972" s="204" t="s">
        <v>8</v>
      </c>
      <c r="I1972" s="206" t="s">
        <v>20</v>
      </c>
      <c r="J1972" s="207">
        <v>579536</v>
      </c>
      <c r="K1972" s="210"/>
      <c r="L1972" s="207"/>
    </row>
    <row r="1973" spans="1:12" s="12" customFormat="1" ht="11.25" customHeight="1">
      <c r="A1973" s="204" t="s">
        <v>3848</v>
      </c>
      <c r="B1973" s="204" t="s">
        <v>3849</v>
      </c>
      <c r="C1973" s="204" t="s">
        <v>15</v>
      </c>
      <c r="D1973" s="204" t="s">
        <v>42</v>
      </c>
      <c r="E1973" s="204" t="s">
        <v>999</v>
      </c>
      <c r="F1973" s="205">
        <v>2016</v>
      </c>
      <c r="G1973" s="204" t="s">
        <v>7</v>
      </c>
      <c r="H1973" s="204" t="s">
        <v>95</v>
      </c>
      <c r="I1973" s="206" t="s">
        <v>20</v>
      </c>
      <c r="J1973" s="207">
        <v>49270</v>
      </c>
      <c r="K1973" s="208">
        <v>43236</v>
      </c>
      <c r="L1973" s="207">
        <v>43235.048999999999</v>
      </c>
    </row>
    <row r="1974" spans="1:12" s="12" customFormat="1" ht="11.25" customHeight="1">
      <c r="A1974" s="204" t="s">
        <v>3850</v>
      </c>
      <c r="B1974" s="204" t="s">
        <v>3851</v>
      </c>
      <c r="C1974" s="204" t="s">
        <v>38</v>
      </c>
      <c r="D1974" s="204" t="s">
        <v>176</v>
      </c>
      <c r="E1974" s="204" t="s">
        <v>189</v>
      </c>
      <c r="F1974" s="205">
        <v>2016</v>
      </c>
      <c r="G1974" s="204" t="s">
        <v>7</v>
      </c>
      <c r="H1974" s="204" t="s">
        <v>8</v>
      </c>
      <c r="I1974" s="206" t="s">
        <v>20</v>
      </c>
      <c r="J1974" s="207">
        <v>1967460</v>
      </c>
      <c r="K1974" s="208">
        <v>1</v>
      </c>
      <c r="L1974" s="207"/>
    </row>
    <row r="1975" spans="1:12" s="12" customFormat="1">
      <c r="A1975" s="204" t="s">
        <v>3518</v>
      </c>
      <c r="B1975" s="204" t="s">
        <v>3519</v>
      </c>
      <c r="C1975" s="204" t="s">
        <v>15</v>
      </c>
      <c r="D1975" s="204" t="s">
        <v>42</v>
      </c>
      <c r="E1975" s="204" t="s">
        <v>800</v>
      </c>
      <c r="F1975" s="205">
        <v>2016</v>
      </c>
      <c r="G1975" s="204" t="s">
        <v>30</v>
      </c>
      <c r="H1975" s="204" t="s">
        <v>34</v>
      </c>
      <c r="I1975" s="206" t="s">
        <v>20</v>
      </c>
      <c r="J1975" s="207">
        <v>33576</v>
      </c>
      <c r="K1975" s="208">
        <v>830</v>
      </c>
      <c r="L1975" s="207">
        <v>829.48</v>
      </c>
    </row>
    <row r="1976" spans="1:12" s="12" customFormat="1">
      <c r="A1976" s="204" t="s">
        <v>4489</v>
      </c>
      <c r="B1976" s="204" t="s">
        <v>4490</v>
      </c>
      <c r="C1976" s="204" t="s">
        <v>38</v>
      </c>
      <c r="D1976" s="204" t="s">
        <v>176</v>
      </c>
      <c r="E1976" s="204" t="s">
        <v>1732</v>
      </c>
      <c r="F1976" s="205">
        <v>2015</v>
      </c>
      <c r="G1976" s="204" t="s">
        <v>646</v>
      </c>
      <c r="H1976" s="204" t="s">
        <v>685</v>
      </c>
      <c r="I1976" s="206" t="s">
        <v>20</v>
      </c>
      <c r="J1976" s="207">
        <v>2035534</v>
      </c>
      <c r="K1976" s="207">
        <v>2517990</v>
      </c>
      <c r="L1976" s="207">
        <v>1594293</v>
      </c>
    </row>
    <row r="1977" spans="1:12" s="12" customFormat="1">
      <c r="A1977" s="204" t="s">
        <v>3520</v>
      </c>
      <c r="B1977" s="204" t="s">
        <v>3521</v>
      </c>
      <c r="C1977" s="204" t="s">
        <v>145</v>
      </c>
      <c r="D1977" s="204"/>
      <c r="E1977" s="204"/>
      <c r="F1977" s="205">
        <v>2016</v>
      </c>
      <c r="G1977" s="204" t="s">
        <v>185</v>
      </c>
      <c r="H1977" s="204" t="s">
        <v>186</v>
      </c>
      <c r="I1977" s="206" t="s">
        <v>20</v>
      </c>
      <c r="J1977" s="207">
        <v>150000</v>
      </c>
      <c r="K1977" s="210"/>
      <c r="L1977" s="207"/>
    </row>
    <row r="1978" spans="1:12" s="12" customFormat="1">
      <c r="A1978" s="204" t="s">
        <v>11159</v>
      </c>
      <c r="B1978" s="204" t="s">
        <v>11160</v>
      </c>
      <c r="C1978" s="204" t="s">
        <v>127</v>
      </c>
      <c r="D1978" s="204" t="s">
        <v>128</v>
      </c>
      <c r="E1978" s="204" t="s">
        <v>128</v>
      </c>
      <c r="F1978" s="205">
        <v>2015</v>
      </c>
      <c r="G1978" s="204" t="s">
        <v>7</v>
      </c>
      <c r="H1978" s="204" t="s">
        <v>212</v>
      </c>
      <c r="I1978" s="206" t="s">
        <v>20</v>
      </c>
      <c r="J1978" s="207">
        <v>714169</v>
      </c>
      <c r="K1978" s="210"/>
      <c r="L1978" s="207"/>
    </row>
    <row r="1979" spans="1:12" s="12" customFormat="1" ht="11.25" customHeight="1">
      <c r="A1979" s="204" t="s">
        <v>4498</v>
      </c>
      <c r="B1979" s="204" t="s">
        <v>4499</v>
      </c>
      <c r="C1979" s="204" t="s">
        <v>38</v>
      </c>
      <c r="D1979" s="204" t="s">
        <v>66</v>
      </c>
      <c r="E1979" s="204" t="s">
        <v>117</v>
      </c>
      <c r="F1979" s="205">
        <v>2016</v>
      </c>
      <c r="G1979" s="204" t="s">
        <v>646</v>
      </c>
      <c r="H1979" s="204" t="s">
        <v>685</v>
      </c>
      <c r="I1979" s="206" t="s">
        <v>20</v>
      </c>
      <c r="J1979" s="207">
        <v>43663</v>
      </c>
      <c r="K1979" s="208">
        <v>43663</v>
      </c>
      <c r="L1979" s="207"/>
    </row>
    <row r="1980" spans="1:12" s="12" customFormat="1" ht="11.25" customHeight="1">
      <c r="A1980" s="204" t="s">
        <v>4529</v>
      </c>
      <c r="B1980" s="204" t="s">
        <v>4530</v>
      </c>
      <c r="C1980" s="204" t="s">
        <v>38</v>
      </c>
      <c r="D1980" s="204" t="s">
        <v>66</v>
      </c>
      <c r="E1980" s="204" t="s">
        <v>1048</v>
      </c>
      <c r="F1980" s="205">
        <v>2015</v>
      </c>
      <c r="G1980" s="204" t="s">
        <v>7</v>
      </c>
      <c r="H1980" s="204" t="s">
        <v>212</v>
      </c>
      <c r="I1980" s="206" t="s">
        <v>20</v>
      </c>
      <c r="J1980" s="207">
        <v>1244752</v>
      </c>
      <c r="K1980" s="208">
        <v>1219446</v>
      </c>
      <c r="L1980" s="207">
        <v>1219445.172</v>
      </c>
    </row>
    <row r="1981" spans="1:12" s="12" customFormat="1" ht="11.25" customHeight="1">
      <c r="A1981" s="204" t="s">
        <v>3866</v>
      </c>
      <c r="B1981" s="204" t="s">
        <v>3867</v>
      </c>
      <c r="C1981" s="204" t="s">
        <v>38</v>
      </c>
      <c r="D1981" s="204" t="s">
        <v>66</v>
      </c>
      <c r="E1981" s="204" t="s">
        <v>117</v>
      </c>
      <c r="F1981" s="205">
        <v>2015</v>
      </c>
      <c r="G1981" s="204" t="s">
        <v>26</v>
      </c>
      <c r="H1981" s="204" t="s">
        <v>109</v>
      </c>
      <c r="I1981" s="206" t="s">
        <v>20</v>
      </c>
      <c r="J1981" s="207">
        <v>1864</v>
      </c>
      <c r="K1981" s="208">
        <v>2</v>
      </c>
      <c r="L1981" s="207"/>
    </row>
    <row r="1982" spans="1:12" s="12" customFormat="1" ht="11.25" customHeight="1">
      <c r="A1982" s="204" t="s">
        <v>3526</v>
      </c>
      <c r="B1982" s="204" t="s">
        <v>3527</v>
      </c>
      <c r="C1982" s="204" t="s">
        <v>12</v>
      </c>
      <c r="D1982" s="204" t="s">
        <v>321</v>
      </c>
      <c r="E1982" s="204" t="s">
        <v>762</v>
      </c>
      <c r="F1982" s="205">
        <v>2015</v>
      </c>
      <c r="G1982" s="204" t="s">
        <v>30</v>
      </c>
      <c r="H1982" s="204" t="s">
        <v>225</v>
      </c>
      <c r="I1982" s="206" t="s">
        <v>20</v>
      </c>
      <c r="J1982" s="207">
        <v>1</v>
      </c>
      <c r="K1982" s="208">
        <v>13080</v>
      </c>
      <c r="L1982" s="207"/>
    </row>
    <row r="1983" spans="1:12" s="12" customFormat="1" ht="11.25" customHeight="1">
      <c r="A1983" s="204" t="s">
        <v>3868</v>
      </c>
      <c r="B1983" s="204" t="s">
        <v>3869</v>
      </c>
      <c r="C1983" s="204" t="s">
        <v>127</v>
      </c>
      <c r="D1983" s="204" t="s">
        <v>128</v>
      </c>
      <c r="E1983" s="204" t="s">
        <v>128</v>
      </c>
      <c r="F1983" s="205">
        <v>2015</v>
      </c>
      <c r="G1983" s="204" t="s">
        <v>7</v>
      </c>
      <c r="H1983" s="204" t="s">
        <v>212</v>
      </c>
      <c r="I1983" s="206" t="s">
        <v>20</v>
      </c>
      <c r="J1983" s="207">
        <v>463929</v>
      </c>
      <c r="K1983" s="208">
        <v>344329</v>
      </c>
      <c r="L1983" s="207">
        <v>344328.86099999998</v>
      </c>
    </row>
    <row r="1984" spans="1:12" s="12" customFormat="1" ht="11.25" customHeight="1">
      <c r="A1984" s="204" t="s">
        <v>4533</v>
      </c>
      <c r="B1984" s="204" t="s">
        <v>4534</v>
      </c>
      <c r="C1984" s="204" t="s">
        <v>195</v>
      </c>
      <c r="D1984" s="204"/>
      <c r="E1984" s="204"/>
      <c r="F1984" s="205">
        <v>2015</v>
      </c>
      <c r="G1984" s="204" t="s">
        <v>140</v>
      </c>
      <c r="H1984" s="204" t="s">
        <v>141</v>
      </c>
      <c r="I1984" s="206" t="s">
        <v>20</v>
      </c>
      <c r="J1984" s="207">
        <v>303</v>
      </c>
      <c r="K1984" s="208">
        <v>1073</v>
      </c>
      <c r="L1984" s="207">
        <v>80.474999999999994</v>
      </c>
    </row>
    <row r="1985" spans="1:12" s="12" customFormat="1" ht="11.25" customHeight="1">
      <c r="A1985" s="204" t="s">
        <v>3876</v>
      </c>
      <c r="B1985" s="204" t="s">
        <v>3877</v>
      </c>
      <c r="C1985" s="204" t="s">
        <v>12</v>
      </c>
      <c r="D1985" s="204" t="s">
        <v>321</v>
      </c>
      <c r="E1985" s="204" t="s">
        <v>762</v>
      </c>
      <c r="F1985" s="205">
        <v>2016</v>
      </c>
      <c r="G1985" s="204" t="s">
        <v>26</v>
      </c>
      <c r="H1985" s="204" t="s">
        <v>109</v>
      </c>
      <c r="I1985" s="206" t="s">
        <v>20</v>
      </c>
      <c r="J1985" s="207">
        <v>549910</v>
      </c>
      <c r="K1985" s="208">
        <v>593432</v>
      </c>
      <c r="L1985" s="207">
        <v>550382</v>
      </c>
    </row>
    <row r="1986" spans="1:12" s="12" customFormat="1">
      <c r="A1986" s="204" t="s">
        <v>3880</v>
      </c>
      <c r="B1986" s="204" t="s">
        <v>3881</v>
      </c>
      <c r="C1986" s="204" t="s">
        <v>127</v>
      </c>
      <c r="D1986" s="204" t="s">
        <v>128</v>
      </c>
      <c r="E1986" s="204" t="s">
        <v>128</v>
      </c>
      <c r="F1986" s="205">
        <v>2015</v>
      </c>
      <c r="G1986" s="204" t="s">
        <v>7</v>
      </c>
      <c r="H1986" s="204" t="s">
        <v>212</v>
      </c>
      <c r="I1986" s="206" t="s">
        <v>20</v>
      </c>
      <c r="J1986" s="207">
        <v>487314</v>
      </c>
      <c r="K1986" s="208">
        <v>407374</v>
      </c>
      <c r="L1986" s="207">
        <v>407371.18400000001</v>
      </c>
    </row>
    <row r="1987" spans="1:12" s="12" customFormat="1" ht="11.25" customHeight="1">
      <c r="A1987" s="204" t="s">
        <v>11161</v>
      </c>
      <c r="B1987" s="204" t="s">
        <v>11162</v>
      </c>
      <c r="C1987" s="204" t="s">
        <v>127</v>
      </c>
      <c r="D1987" s="204" t="s">
        <v>128</v>
      </c>
      <c r="E1987" s="204" t="s">
        <v>128</v>
      </c>
      <c r="F1987" s="205">
        <v>2015</v>
      </c>
      <c r="G1987" s="204" t="s">
        <v>7</v>
      </c>
      <c r="H1987" s="204" t="s">
        <v>212</v>
      </c>
      <c r="I1987" s="206" t="s">
        <v>35</v>
      </c>
      <c r="J1987" s="207">
        <v>829344</v>
      </c>
      <c r="K1987" s="210"/>
      <c r="L1987" s="207"/>
    </row>
    <row r="1988" spans="1:12" s="12" customFormat="1" ht="11.25" customHeight="1">
      <c r="A1988" s="204" t="s">
        <v>3533</v>
      </c>
      <c r="B1988" s="204" t="s">
        <v>11163</v>
      </c>
      <c r="C1988" s="204" t="s">
        <v>127</v>
      </c>
      <c r="D1988" s="204" t="s">
        <v>128</v>
      </c>
      <c r="E1988" s="204" t="s">
        <v>650</v>
      </c>
      <c r="F1988" s="205">
        <v>2016</v>
      </c>
      <c r="G1988" s="204" t="s">
        <v>26</v>
      </c>
      <c r="H1988" s="204" t="s">
        <v>380</v>
      </c>
      <c r="I1988" s="206" t="s">
        <v>20</v>
      </c>
      <c r="J1988" s="207">
        <v>44042</v>
      </c>
      <c r="K1988" s="208">
        <v>58534</v>
      </c>
      <c r="L1988" s="207">
        <v>43932.82</v>
      </c>
    </row>
    <row r="1989" spans="1:12" s="12" customFormat="1">
      <c r="A1989" s="204" t="s">
        <v>3534</v>
      </c>
      <c r="B1989" s="204" t="s">
        <v>3535</v>
      </c>
      <c r="C1989" s="204" t="s">
        <v>127</v>
      </c>
      <c r="D1989" s="204" t="s">
        <v>128</v>
      </c>
      <c r="E1989" s="204" t="s">
        <v>2823</v>
      </c>
      <c r="F1989" s="205">
        <v>2016</v>
      </c>
      <c r="G1989" s="204" t="s">
        <v>30</v>
      </c>
      <c r="H1989" s="204" t="s">
        <v>225</v>
      </c>
      <c r="I1989" s="206" t="s">
        <v>20</v>
      </c>
      <c r="J1989" s="207">
        <v>21344</v>
      </c>
      <c r="K1989" s="208">
        <v>19600</v>
      </c>
      <c r="L1989" s="207">
        <v>19600</v>
      </c>
    </row>
    <row r="1990" spans="1:12" s="12" customFormat="1" ht="11.25" customHeight="1">
      <c r="A1990" s="204" t="s">
        <v>3886</v>
      </c>
      <c r="B1990" s="204" t="s">
        <v>3887</v>
      </c>
      <c r="C1990" s="204" t="s">
        <v>38</v>
      </c>
      <c r="D1990" s="204" t="s">
        <v>73</v>
      </c>
      <c r="E1990" s="204" t="s">
        <v>73</v>
      </c>
      <c r="F1990" s="205">
        <v>2016</v>
      </c>
      <c r="G1990" s="204" t="s">
        <v>26</v>
      </c>
      <c r="H1990" s="204" t="s">
        <v>168</v>
      </c>
      <c r="I1990" s="206" t="s">
        <v>20</v>
      </c>
      <c r="J1990" s="207">
        <v>118450</v>
      </c>
      <c r="K1990" s="210"/>
      <c r="L1990" s="207"/>
    </row>
    <row r="1991" spans="1:12" s="12" customFormat="1">
      <c r="A1991" s="204" t="s">
        <v>3888</v>
      </c>
      <c r="B1991" s="204" t="s">
        <v>3889</v>
      </c>
      <c r="C1991" s="204" t="s">
        <v>12</v>
      </c>
      <c r="D1991" s="204" t="s">
        <v>80</v>
      </c>
      <c r="E1991" s="204" t="s">
        <v>1597</v>
      </c>
      <c r="F1991" s="205">
        <v>2016</v>
      </c>
      <c r="G1991" s="204" t="s">
        <v>7</v>
      </c>
      <c r="H1991" s="204" t="s">
        <v>95</v>
      </c>
      <c r="I1991" s="206" t="s">
        <v>20</v>
      </c>
      <c r="J1991" s="207">
        <v>65553</v>
      </c>
      <c r="K1991" s="210"/>
      <c r="L1991" s="207"/>
    </row>
    <row r="1992" spans="1:12" s="12" customFormat="1">
      <c r="A1992" s="204" t="s">
        <v>3892</v>
      </c>
      <c r="B1992" s="204" t="s">
        <v>3893</v>
      </c>
      <c r="C1992" s="204" t="s">
        <v>38</v>
      </c>
      <c r="D1992" s="204" t="s">
        <v>66</v>
      </c>
      <c r="E1992" s="204" t="s">
        <v>66</v>
      </c>
      <c r="F1992" s="205">
        <v>2015</v>
      </c>
      <c r="G1992" s="204" t="s">
        <v>155</v>
      </c>
      <c r="H1992" s="204" t="s">
        <v>155</v>
      </c>
      <c r="I1992" s="206" t="s">
        <v>20</v>
      </c>
      <c r="J1992" s="207">
        <v>726068</v>
      </c>
      <c r="K1992" s="208">
        <v>5550</v>
      </c>
      <c r="L1992" s="207"/>
    </row>
    <row r="1993" spans="1:12" s="12" customFormat="1" ht="11.25" customHeight="1">
      <c r="A1993" s="204" t="s">
        <v>4557</v>
      </c>
      <c r="B1993" s="204" t="s">
        <v>4558</v>
      </c>
      <c r="C1993" s="204" t="s">
        <v>38</v>
      </c>
      <c r="D1993" s="204" t="s">
        <v>66</v>
      </c>
      <c r="E1993" s="204" t="s">
        <v>66</v>
      </c>
      <c r="F1993" s="205">
        <v>2015</v>
      </c>
      <c r="G1993" s="204" t="s">
        <v>155</v>
      </c>
      <c r="H1993" s="204" t="s">
        <v>155</v>
      </c>
      <c r="I1993" s="206" t="s">
        <v>20</v>
      </c>
      <c r="J1993" s="207">
        <v>962176</v>
      </c>
      <c r="K1993" s="207">
        <v>1011022</v>
      </c>
      <c r="L1993" s="207">
        <v>943267</v>
      </c>
    </row>
    <row r="1994" spans="1:12" s="12" customFormat="1">
      <c r="A1994" s="204" t="s">
        <v>4561</v>
      </c>
      <c r="B1994" s="204" t="s">
        <v>4562</v>
      </c>
      <c r="C1994" s="204" t="s">
        <v>38</v>
      </c>
      <c r="D1994" s="204" t="s">
        <v>73</v>
      </c>
      <c r="E1994" s="204" t="s">
        <v>306</v>
      </c>
      <c r="F1994" s="205">
        <v>2015</v>
      </c>
      <c r="G1994" s="204" t="s">
        <v>155</v>
      </c>
      <c r="H1994" s="204" t="s">
        <v>155</v>
      </c>
      <c r="I1994" s="206" t="s">
        <v>20</v>
      </c>
      <c r="J1994" s="207">
        <v>698265</v>
      </c>
      <c r="K1994" s="207">
        <v>484937</v>
      </c>
      <c r="L1994" s="207">
        <v>437866</v>
      </c>
    </row>
    <row r="1995" spans="1:12" s="12" customFormat="1" ht="11.25" customHeight="1">
      <c r="A1995" s="204" t="s">
        <v>7614</v>
      </c>
      <c r="B1995" s="204" t="s">
        <v>7615</v>
      </c>
      <c r="C1995" s="204" t="s">
        <v>38</v>
      </c>
      <c r="D1995" s="204" t="s">
        <v>73</v>
      </c>
      <c r="E1995" s="204" t="s">
        <v>756</v>
      </c>
      <c r="F1995" s="205">
        <v>2016</v>
      </c>
      <c r="G1995" s="204" t="s">
        <v>120</v>
      </c>
      <c r="H1995" s="204" t="s">
        <v>171</v>
      </c>
      <c r="I1995" s="206" t="s">
        <v>20</v>
      </c>
      <c r="J1995" s="207">
        <v>87361</v>
      </c>
      <c r="K1995" s="210"/>
      <c r="L1995" s="207"/>
    </row>
    <row r="1996" spans="1:12" s="12" customFormat="1">
      <c r="A1996" s="204" t="s">
        <v>4563</v>
      </c>
      <c r="B1996" s="204" t="s">
        <v>4564</v>
      </c>
      <c r="C1996" s="204" t="s">
        <v>38</v>
      </c>
      <c r="D1996" s="204" t="s">
        <v>73</v>
      </c>
      <c r="E1996" s="204" t="s">
        <v>306</v>
      </c>
      <c r="F1996" s="205">
        <v>2015</v>
      </c>
      <c r="G1996" s="204" t="s">
        <v>7</v>
      </c>
      <c r="H1996" s="204" t="s">
        <v>212</v>
      </c>
      <c r="I1996" s="206" t="s">
        <v>20</v>
      </c>
      <c r="J1996" s="207">
        <v>160000</v>
      </c>
      <c r="K1996" s="207">
        <v>195068</v>
      </c>
      <c r="L1996" s="207">
        <v>183841</v>
      </c>
    </row>
    <row r="1997" spans="1:12" s="12" customFormat="1">
      <c r="A1997" s="204" t="s">
        <v>3545</v>
      </c>
      <c r="B1997" s="204" t="s">
        <v>3546</v>
      </c>
      <c r="C1997" s="204" t="s">
        <v>12</v>
      </c>
      <c r="D1997" s="204" t="s">
        <v>321</v>
      </c>
      <c r="E1997" s="204" t="s">
        <v>745</v>
      </c>
      <c r="F1997" s="205">
        <v>2015</v>
      </c>
      <c r="G1997" s="204" t="s">
        <v>7</v>
      </c>
      <c r="H1997" s="204" t="s">
        <v>8</v>
      </c>
      <c r="I1997" s="206" t="s">
        <v>20</v>
      </c>
      <c r="J1997" s="207">
        <v>86993</v>
      </c>
      <c r="K1997" s="210"/>
      <c r="L1997" s="207"/>
    </row>
    <row r="1998" spans="1:12" s="12" customFormat="1" ht="11.25" customHeight="1">
      <c r="A1998" s="204" t="s">
        <v>7616</v>
      </c>
      <c r="B1998" s="204" t="s">
        <v>7617</v>
      </c>
      <c r="C1998" s="204" t="s">
        <v>127</v>
      </c>
      <c r="D1998" s="204" t="s">
        <v>128</v>
      </c>
      <c r="E1998" s="204" t="s">
        <v>128</v>
      </c>
      <c r="F1998" s="205">
        <v>2015</v>
      </c>
      <c r="G1998" s="204" t="s">
        <v>48</v>
      </c>
      <c r="H1998" s="204" t="s">
        <v>63</v>
      </c>
      <c r="I1998" s="206" t="s">
        <v>35</v>
      </c>
      <c r="J1998" s="207">
        <v>113024</v>
      </c>
      <c r="K1998" s="210"/>
      <c r="L1998" s="207"/>
    </row>
    <row r="1999" spans="1:12" s="12" customFormat="1">
      <c r="A1999" s="204" t="s">
        <v>3547</v>
      </c>
      <c r="B1999" s="204" t="s">
        <v>3548</v>
      </c>
      <c r="C1999" s="204" t="s">
        <v>12</v>
      </c>
      <c r="D1999" s="204" t="s">
        <v>80</v>
      </c>
      <c r="E1999" s="204" t="s">
        <v>337</v>
      </c>
      <c r="F1999" s="205">
        <v>2016</v>
      </c>
      <c r="G1999" s="204" t="s">
        <v>30</v>
      </c>
      <c r="H1999" s="204" t="s">
        <v>34</v>
      </c>
      <c r="I1999" s="206" t="s">
        <v>20</v>
      </c>
      <c r="J1999" s="207">
        <v>90704</v>
      </c>
      <c r="K1999" s="208">
        <v>85641</v>
      </c>
      <c r="L1999" s="207">
        <v>17919</v>
      </c>
    </row>
    <row r="2000" spans="1:12" s="12" customFormat="1">
      <c r="A2000" s="204" t="s">
        <v>3549</v>
      </c>
      <c r="B2000" s="204" t="s">
        <v>3550</v>
      </c>
      <c r="C2000" s="204" t="s">
        <v>38</v>
      </c>
      <c r="D2000" s="204" t="s">
        <v>39</v>
      </c>
      <c r="E2000" s="204" t="s">
        <v>604</v>
      </c>
      <c r="F2000" s="205">
        <v>2015</v>
      </c>
      <c r="G2000" s="204" t="s">
        <v>18</v>
      </c>
      <c r="H2000" s="204" t="s">
        <v>19</v>
      </c>
      <c r="I2000" s="206" t="s">
        <v>20</v>
      </c>
      <c r="J2000" s="207">
        <v>23000</v>
      </c>
      <c r="K2000" s="208">
        <v>21855</v>
      </c>
      <c r="L2000" s="207">
        <v>21854.918000000001</v>
      </c>
    </row>
    <row r="2001" spans="1:12" s="12" customFormat="1" ht="11.25" customHeight="1">
      <c r="A2001" s="204" t="s">
        <v>3551</v>
      </c>
      <c r="B2001" s="204" t="s">
        <v>3552</v>
      </c>
      <c r="C2001" s="204" t="s">
        <v>12</v>
      </c>
      <c r="D2001" s="204" t="s">
        <v>321</v>
      </c>
      <c r="E2001" s="204" t="s">
        <v>718</v>
      </c>
      <c r="F2001" s="205">
        <v>2016</v>
      </c>
      <c r="G2001" s="204" t="s">
        <v>30</v>
      </c>
      <c r="H2001" s="204" t="s">
        <v>31</v>
      </c>
      <c r="I2001" s="206" t="s">
        <v>20</v>
      </c>
      <c r="J2001" s="207">
        <v>12000</v>
      </c>
      <c r="K2001" s="208">
        <v>12000</v>
      </c>
      <c r="L2001" s="207">
        <v>5350</v>
      </c>
    </row>
    <row r="2002" spans="1:12" s="12" customFormat="1" ht="11.25" customHeight="1">
      <c r="A2002" s="204" t="s">
        <v>3553</v>
      </c>
      <c r="B2002" s="204" t="s">
        <v>3554</v>
      </c>
      <c r="C2002" s="204" t="s">
        <v>38</v>
      </c>
      <c r="D2002" s="204" t="s">
        <v>73</v>
      </c>
      <c r="E2002" s="204" t="s">
        <v>74</v>
      </c>
      <c r="F2002" s="205">
        <v>2016</v>
      </c>
      <c r="G2002" s="204" t="s">
        <v>7</v>
      </c>
      <c r="H2002" s="204" t="s">
        <v>212</v>
      </c>
      <c r="I2002" s="206" t="s">
        <v>20</v>
      </c>
      <c r="J2002" s="207">
        <v>2589</v>
      </c>
      <c r="K2002" s="208">
        <v>2000</v>
      </c>
      <c r="L2002" s="207">
        <v>2000</v>
      </c>
    </row>
    <row r="2003" spans="1:12" s="12" customFormat="1">
      <c r="A2003" s="204" t="s">
        <v>3555</v>
      </c>
      <c r="B2003" s="204" t="s">
        <v>3556</v>
      </c>
      <c r="C2003" s="204" t="s">
        <v>38</v>
      </c>
      <c r="D2003" s="204" t="s">
        <v>73</v>
      </c>
      <c r="E2003" s="204" t="s">
        <v>73</v>
      </c>
      <c r="F2003" s="205">
        <v>2016</v>
      </c>
      <c r="G2003" s="204" t="s">
        <v>7</v>
      </c>
      <c r="H2003" s="204" t="s">
        <v>212</v>
      </c>
      <c r="I2003" s="206" t="s">
        <v>20</v>
      </c>
      <c r="J2003" s="207">
        <v>2589</v>
      </c>
      <c r="K2003" s="208">
        <v>2000</v>
      </c>
      <c r="L2003" s="207">
        <v>2000</v>
      </c>
    </row>
    <row r="2004" spans="1:12" s="12" customFormat="1" ht="11.25" customHeight="1">
      <c r="A2004" s="204" t="s">
        <v>4569</v>
      </c>
      <c r="B2004" s="204" t="s">
        <v>4570</v>
      </c>
      <c r="C2004" s="204" t="s">
        <v>38</v>
      </c>
      <c r="D2004" s="204" t="s">
        <v>176</v>
      </c>
      <c r="E2004" s="204" t="s">
        <v>1732</v>
      </c>
      <c r="F2004" s="205">
        <v>2016</v>
      </c>
      <c r="G2004" s="204" t="s">
        <v>48</v>
      </c>
      <c r="H2004" s="204" t="s">
        <v>63</v>
      </c>
      <c r="I2004" s="206" t="s">
        <v>20</v>
      </c>
      <c r="J2004" s="207">
        <v>558116</v>
      </c>
      <c r="K2004" s="208">
        <v>2</v>
      </c>
      <c r="L2004" s="207"/>
    </row>
    <row r="2005" spans="1:12" s="12" customFormat="1">
      <c r="A2005" s="204" t="s">
        <v>3907</v>
      </c>
      <c r="B2005" s="204" t="s">
        <v>3908</v>
      </c>
      <c r="C2005" s="204" t="s">
        <v>12</v>
      </c>
      <c r="D2005" s="204" t="s">
        <v>360</v>
      </c>
      <c r="E2005" s="204" t="s">
        <v>1190</v>
      </c>
      <c r="F2005" s="205">
        <v>2016</v>
      </c>
      <c r="G2005" s="204" t="s">
        <v>7</v>
      </c>
      <c r="H2005" s="204" t="s">
        <v>8</v>
      </c>
      <c r="I2005" s="206" t="s">
        <v>35</v>
      </c>
      <c r="J2005" s="207">
        <v>33400</v>
      </c>
      <c r="K2005" s="210"/>
      <c r="L2005" s="207"/>
    </row>
    <row r="2006" spans="1:12" s="12" customFormat="1" ht="11.25" customHeight="1">
      <c r="A2006" s="204" t="s">
        <v>6800</v>
      </c>
      <c r="B2006" s="204" t="s">
        <v>6801</v>
      </c>
      <c r="C2006" s="204" t="s">
        <v>38</v>
      </c>
      <c r="D2006" s="204" t="s">
        <v>176</v>
      </c>
      <c r="E2006" s="204" t="s">
        <v>189</v>
      </c>
      <c r="F2006" s="205">
        <v>2016</v>
      </c>
      <c r="G2006" s="204" t="s">
        <v>26</v>
      </c>
      <c r="H2006" s="204" t="s">
        <v>109</v>
      </c>
      <c r="I2006" s="206" t="s">
        <v>20</v>
      </c>
      <c r="J2006" s="207">
        <v>16618</v>
      </c>
      <c r="K2006" s="208">
        <v>16618</v>
      </c>
      <c r="L2006" s="207">
        <v>16617.294999999998</v>
      </c>
    </row>
    <row r="2007" spans="1:12" s="12" customFormat="1" ht="11.25" customHeight="1">
      <c r="A2007" s="204" t="s">
        <v>3911</v>
      </c>
      <c r="B2007" s="204" t="s">
        <v>3912</v>
      </c>
      <c r="C2007" s="204" t="s">
        <v>38</v>
      </c>
      <c r="D2007" s="204" t="s">
        <v>66</v>
      </c>
      <c r="E2007" s="204" t="s">
        <v>112</v>
      </c>
      <c r="F2007" s="205">
        <v>2016</v>
      </c>
      <c r="G2007" s="204" t="s">
        <v>30</v>
      </c>
      <c r="H2007" s="204" t="s">
        <v>34</v>
      </c>
      <c r="I2007" s="206" t="s">
        <v>20</v>
      </c>
      <c r="J2007" s="207">
        <v>2263912</v>
      </c>
      <c r="K2007" s="210"/>
      <c r="L2007" s="207"/>
    </row>
    <row r="2008" spans="1:12" s="12" customFormat="1" ht="11.25" customHeight="1">
      <c r="A2008" s="204" t="s">
        <v>11164</v>
      </c>
      <c r="B2008" s="204" t="s">
        <v>11165</v>
      </c>
      <c r="C2008" s="204" t="s">
        <v>38</v>
      </c>
      <c r="D2008" s="204" t="s">
        <v>176</v>
      </c>
      <c r="E2008" s="204" t="s">
        <v>189</v>
      </c>
      <c r="F2008" s="205">
        <v>2016</v>
      </c>
      <c r="G2008" s="204" t="s">
        <v>26</v>
      </c>
      <c r="H2008" s="204" t="s">
        <v>109</v>
      </c>
      <c r="I2008" s="206" t="s">
        <v>20</v>
      </c>
      <c r="J2008" s="207">
        <v>220000</v>
      </c>
      <c r="K2008" s="210"/>
      <c r="L2008" s="207"/>
    </row>
    <row r="2009" spans="1:12" s="12" customFormat="1" ht="11.25" customHeight="1">
      <c r="A2009" s="204" t="s">
        <v>11166</v>
      </c>
      <c r="B2009" s="204" t="s">
        <v>11167</v>
      </c>
      <c r="C2009" s="204" t="s">
        <v>38</v>
      </c>
      <c r="D2009" s="204" t="s">
        <v>176</v>
      </c>
      <c r="E2009" s="204" t="s">
        <v>189</v>
      </c>
      <c r="F2009" s="205">
        <v>2016</v>
      </c>
      <c r="G2009" s="204" t="s">
        <v>26</v>
      </c>
      <c r="H2009" s="204" t="s">
        <v>109</v>
      </c>
      <c r="I2009" s="206" t="s">
        <v>20</v>
      </c>
      <c r="J2009" s="207">
        <v>400000</v>
      </c>
      <c r="K2009" s="210"/>
      <c r="L2009" s="207"/>
    </row>
    <row r="2010" spans="1:12" s="12" customFormat="1" ht="11.25" customHeight="1">
      <c r="A2010" s="204" t="s">
        <v>3919</v>
      </c>
      <c r="B2010" s="204" t="s">
        <v>3920</v>
      </c>
      <c r="C2010" s="204" t="s">
        <v>195</v>
      </c>
      <c r="D2010" s="204" t="s">
        <v>196</v>
      </c>
      <c r="E2010" s="204" t="s">
        <v>1008</v>
      </c>
      <c r="F2010" s="205">
        <v>2016</v>
      </c>
      <c r="G2010" s="204" t="s">
        <v>185</v>
      </c>
      <c r="H2010" s="204" t="s">
        <v>2266</v>
      </c>
      <c r="I2010" s="206" t="s">
        <v>20</v>
      </c>
      <c r="J2010" s="207">
        <v>621451</v>
      </c>
      <c r="K2010" s="210"/>
      <c r="L2010" s="207"/>
    </row>
    <row r="2011" spans="1:12" s="12" customFormat="1" ht="11.25" customHeight="1">
      <c r="A2011" s="204" t="s">
        <v>3563</v>
      </c>
      <c r="B2011" s="204" t="s">
        <v>11168</v>
      </c>
      <c r="C2011" s="204" t="s">
        <v>270</v>
      </c>
      <c r="D2011" s="204"/>
      <c r="E2011" s="204"/>
      <c r="F2011" s="205">
        <v>2015</v>
      </c>
      <c r="G2011" s="204" t="s">
        <v>185</v>
      </c>
      <c r="H2011" s="204" t="s">
        <v>186</v>
      </c>
      <c r="I2011" s="206" t="s">
        <v>20</v>
      </c>
      <c r="J2011" s="207">
        <v>1184484</v>
      </c>
      <c r="K2011" s="210"/>
      <c r="L2011" s="207"/>
    </row>
    <row r="2012" spans="1:12" s="12" customFormat="1">
      <c r="A2012" s="204" t="s">
        <v>11169</v>
      </c>
      <c r="B2012" s="204" t="s">
        <v>11170</v>
      </c>
      <c r="C2012" s="204" t="s">
        <v>38</v>
      </c>
      <c r="D2012" s="204" t="s">
        <v>176</v>
      </c>
      <c r="E2012" s="204" t="s">
        <v>189</v>
      </c>
      <c r="F2012" s="205">
        <v>2016</v>
      </c>
      <c r="G2012" s="204" t="s">
        <v>26</v>
      </c>
      <c r="H2012" s="204" t="s">
        <v>109</v>
      </c>
      <c r="I2012" s="206" t="s">
        <v>20</v>
      </c>
      <c r="J2012" s="207">
        <v>11</v>
      </c>
      <c r="K2012" s="210"/>
      <c r="L2012" s="207"/>
    </row>
    <row r="2013" spans="1:12" s="12" customFormat="1">
      <c r="A2013" s="204" t="s">
        <v>7618</v>
      </c>
      <c r="B2013" s="204" t="s">
        <v>7619</v>
      </c>
      <c r="C2013" s="204" t="s">
        <v>38</v>
      </c>
      <c r="D2013" s="204" t="s">
        <v>39</v>
      </c>
      <c r="E2013" s="204" t="s">
        <v>604</v>
      </c>
      <c r="F2013" s="205">
        <v>2016</v>
      </c>
      <c r="G2013" s="204" t="s">
        <v>30</v>
      </c>
      <c r="H2013" s="204" t="s">
        <v>34</v>
      </c>
      <c r="I2013" s="206" t="s">
        <v>35</v>
      </c>
      <c r="J2013" s="207">
        <v>3777250</v>
      </c>
      <c r="K2013" s="210"/>
      <c r="L2013" s="207"/>
    </row>
    <row r="2014" spans="1:12" s="12" customFormat="1">
      <c r="A2014" s="204" t="s">
        <v>3929</v>
      </c>
      <c r="B2014" s="204" t="s">
        <v>3930</v>
      </c>
      <c r="C2014" s="204" t="s">
        <v>38</v>
      </c>
      <c r="D2014" s="204" t="s">
        <v>66</v>
      </c>
      <c r="E2014" s="204" t="s">
        <v>379</v>
      </c>
      <c r="F2014" s="205">
        <v>2015</v>
      </c>
      <c r="G2014" s="204" t="s">
        <v>48</v>
      </c>
      <c r="H2014" s="204" t="s">
        <v>63</v>
      </c>
      <c r="I2014" s="206" t="s">
        <v>20</v>
      </c>
      <c r="J2014" s="207">
        <v>261501</v>
      </c>
      <c r="K2014" s="208">
        <v>2</v>
      </c>
      <c r="L2014" s="207"/>
    </row>
    <row r="2015" spans="1:12" s="12" customFormat="1">
      <c r="A2015" s="204" t="s">
        <v>3568</v>
      </c>
      <c r="B2015" s="204" t="s">
        <v>11171</v>
      </c>
      <c r="C2015" s="204" t="s">
        <v>38</v>
      </c>
      <c r="D2015" s="204" t="s">
        <v>39</v>
      </c>
      <c r="E2015" s="204" t="s">
        <v>40</v>
      </c>
      <c r="F2015" s="205">
        <v>2015</v>
      </c>
      <c r="G2015" s="204" t="s">
        <v>30</v>
      </c>
      <c r="H2015" s="204" t="s">
        <v>45</v>
      </c>
      <c r="I2015" s="206" t="s">
        <v>20</v>
      </c>
      <c r="J2015" s="207">
        <v>1278706</v>
      </c>
      <c r="K2015" s="208">
        <v>1050940</v>
      </c>
      <c r="L2015" s="207">
        <v>1039424.166</v>
      </c>
    </row>
    <row r="2016" spans="1:12" s="12" customFormat="1">
      <c r="A2016" s="204" t="s">
        <v>3569</v>
      </c>
      <c r="B2016" s="204" t="s">
        <v>3570</v>
      </c>
      <c r="C2016" s="204" t="s">
        <v>38</v>
      </c>
      <c r="D2016" s="204" t="s">
        <v>39</v>
      </c>
      <c r="E2016" s="204" t="s">
        <v>40</v>
      </c>
      <c r="F2016" s="205">
        <v>2015</v>
      </c>
      <c r="G2016" s="204" t="s">
        <v>155</v>
      </c>
      <c r="H2016" s="204" t="s">
        <v>155</v>
      </c>
      <c r="I2016" s="206" t="s">
        <v>20</v>
      </c>
      <c r="J2016" s="207">
        <v>1269082</v>
      </c>
      <c r="K2016" s="208">
        <v>1169311</v>
      </c>
      <c r="L2016" s="207">
        <v>1169308.3060000001</v>
      </c>
    </row>
    <row r="2017" spans="1:12" s="12" customFormat="1">
      <c r="A2017" s="204" t="s">
        <v>3931</v>
      </c>
      <c r="B2017" s="204" t="s">
        <v>3932</v>
      </c>
      <c r="C2017" s="204" t="s">
        <v>38</v>
      </c>
      <c r="D2017" s="204" t="s">
        <v>66</v>
      </c>
      <c r="E2017" s="204" t="s">
        <v>1323</v>
      </c>
      <c r="F2017" s="205">
        <v>2016</v>
      </c>
      <c r="G2017" s="204" t="s">
        <v>7</v>
      </c>
      <c r="H2017" s="204" t="s">
        <v>212</v>
      </c>
      <c r="I2017" s="206" t="s">
        <v>20</v>
      </c>
      <c r="J2017" s="207">
        <v>31381</v>
      </c>
      <c r="K2017" s="207">
        <v>50854</v>
      </c>
      <c r="L2017" s="207">
        <v>50854</v>
      </c>
    </row>
    <row r="2018" spans="1:12" s="12" customFormat="1">
      <c r="A2018" s="204" t="s">
        <v>3933</v>
      </c>
      <c r="B2018" s="204" t="s">
        <v>11172</v>
      </c>
      <c r="C2018" s="204" t="s">
        <v>5</v>
      </c>
      <c r="D2018" s="204" t="s">
        <v>606</v>
      </c>
      <c r="E2018" s="204" t="s">
        <v>607</v>
      </c>
      <c r="F2018" s="205">
        <v>2016</v>
      </c>
      <c r="G2018" s="204" t="s">
        <v>7</v>
      </c>
      <c r="H2018" s="204" t="s">
        <v>14</v>
      </c>
      <c r="I2018" s="206" t="s">
        <v>20</v>
      </c>
      <c r="J2018" s="207">
        <v>217588</v>
      </c>
      <c r="K2018" s="208">
        <v>274781</v>
      </c>
      <c r="L2018" s="207">
        <v>214913.723</v>
      </c>
    </row>
    <row r="2019" spans="1:12" s="12" customFormat="1">
      <c r="A2019" s="204" t="s">
        <v>4587</v>
      </c>
      <c r="B2019" s="204" t="s">
        <v>4588</v>
      </c>
      <c r="C2019" s="204" t="s">
        <v>38</v>
      </c>
      <c r="D2019" s="204" t="s">
        <v>39</v>
      </c>
      <c r="E2019" s="204" t="s">
        <v>1981</v>
      </c>
      <c r="F2019" s="205">
        <v>2016</v>
      </c>
      <c r="G2019" s="204" t="s">
        <v>7</v>
      </c>
      <c r="H2019" s="204" t="s">
        <v>334</v>
      </c>
      <c r="I2019" s="206" t="s">
        <v>20</v>
      </c>
      <c r="J2019" s="207">
        <v>401109</v>
      </c>
      <c r="K2019" s="210"/>
      <c r="L2019" s="207"/>
    </row>
    <row r="2020" spans="1:12" s="12" customFormat="1" ht="11.25" customHeight="1">
      <c r="A2020" s="204" t="s">
        <v>3573</v>
      </c>
      <c r="B2020" s="204" t="s">
        <v>3574</v>
      </c>
      <c r="C2020" s="204" t="s">
        <v>5</v>
      </c>
      <c r="D2020" s="204" t="s">
        <v>266</v>
      </c>
      <c r="E2020" s="204" t="s">
        <v>1543</v>
      </c>
      <c r="F2020" s="205">
        <v>2016</v>
      </c>
      <c r="G2020" s="204" t="s">
        <v>26</v>
      </c>
      <c r="H2020" s="204" t="s">
        <v>168</v>
      </c>
      <c r="I2020" s="206" t="s">
        <v>20</v>
      </c>
      <c r="J2020" s="207">
        <v>1922831</v>
      </c>
      <c r="K2020" s="208">
        <v>4</v>
      </c>
      <c r="L2020" s="207"/>
    </row>
    <row r="2021" spans="1:12" s="12" customFormat="1" ht="11.25" customHeight="1">
      <c r="A2021" s="204" t="s">
        <v>3575</v>
      </c>
      <c r="B2021" s="204" t="s">
        <v>3576</v>
      </c>
      <c r="C2021" s="204" t="s">
        <v>38</v>
      </c>
      <c r="D2021" s="204"/>
      <c r="E2021" s="204"/>
      <c r="F2021" s="205">
        <v>2015</v>
      </c>
      <c r="G2021" s="204" t="s">
        <v>30</v>
      </c>
      <c r="H2021" s="204" t="s">
        <v>225</v>
      </c>
      <c r="I2021" s="206" t="s">
        <v>20</v>
      </c>
      <c r="J2021" s="207">
        <v>43440</v>
      </c>
      <c r="K2021" s="208">
        <v>12845</v>
      </c>
      <c r="L2021" s="207">
        <v>12845</v>
      </c>
    </row>
    <row r="2022" spans="1:12" s="12" customFormat="1">
      <c r="A2022" s="204" t="s">
        <v>3577</v>
      </c>
      <c r="B2022" s="204" t="s">
        <v>3578</v>
      </c>
      <c r="C2022" s="204" t="s">
        <v>130</v>
      </c>
      <c r="D2022" s="204" t="s">
        <v>204</v>
      </c>
      <c r="E2022" s="204" t="s">
        <v>205</v>
      </c>
      <c r="F2022" s="205">
        <v>2016</v>
      </c>
      <c r="G2022" s="204" t="s">
        <v>26</v>
      </c>
      <c r="H2022" s="204" t="s">
        <v>109</v>
      </c>
      <c r="I2022" s="206" t="s">
        <v>20</v>
      </c>
      <c r="J2022" s="207">
        <v>27284</v>
      </c>
      <c r="K2022" s="210"/>
      <c r="L2022" s="207"/>
    </row>
    <row r="2023" spans="1:12" s="12" customFormat="1">
      <c r="A2023" s="204" t="s">
        <v>3579</v>
      </c>
      <c r="B2023" s="204" t="s">
        <v>3580</v>
      </c>
      <c r="C2023" s="204" t="s">
        <v>127</v>
      </c>
      <c r="D2023" s="204" t="s">
        <v>138</v>
      </c>
      <c r="E2023" s="204" t="s">
        <v>138</v>
      </c>
      <c r="F2023" s="205">
        <v>2016</v>
      </c>
      <c r="G2023" s="204" t="s">
        <v>120</v>
      </c>
      <c r="H2023" s="204" t="s">
        <v>121</v>
      </c>
      <c r="I2023" s="206" t="s">
        <v>20</v>
      </c>
      <c r="J2023" s="207">
        <v>339782</v>
      </c>
      <c r="K2023" s="208">
        <v>182451</v>
      </c>
      <c r="L2023" s="207">
        <v>182449.33900000001</v>
      </c>
    </row>
    <row r="2024" spans="1:12" s="12" customFormat="1" ht="11.25" customHeight="1">
      <c r="A2024" s="204" t="s">
        <v>3581</v>
      </c>
      <c r="B2024" s="204" t="s">
        <v>3582</v>
      </c>
      <c r="C2024" s="204" t="s">
        <v>5</v>
      </c>
      <c r="D2024" s="204" t="s">
        <v>266</v>
      </c>
      <c r="E2024" s="204" t="s">
        <v>1543</v>
      </c>
      <c r="F2024" s="205">
        <v>2016</v>
      </c>
      <c r="G2024" s="204" t="s">
        <v>26</v>
      </c>
      <c r="H2024" s="204" t="s">
        <v>168</v>
      </c>
      <c r="I2024" s="206" t="s">
        <v>20</v>
      </c>
      <c r="J2024" s="207">
        <v>1121753</v>
      </c>
      <c r="K2024" s="208">
        <v>823375</v>
      </c>
      <c r="L2024" s="207">
        <v>823375.39399999997</v>
      </c>
    </row>
    <row r="2025" spans="1:12" s="12" customFormat="1">
      <c r="A2025" s="204" t="s">
        <v>3940</v>
      </c>
      <c r="B2025" s="204" t="s">
        <v>7620</v>
      </c>
      <c r="C2025" s="204" t="s">
        <v>38</v>
      </c>
      <c r="D2025" s="204" t="s">
        <v>73</v>
      </c>
      <c r="E2025" s="204" t="s">
        <v>756</v>
      </c>
      <c r="F2025" s="205">
        <v>2016</v>
      </c>
      <c r="G2025" s="204" t="s">
        <v>120</v>
      </c>
      <c r="H2025" s="204" t="s">
        <v>121</v>
      </c>
      <c r="I2025" s="206" t="s">
        <v>20</v>
      </c>
      <c r="J2025" s="207">
        <v>132337</v>
      </c>
      <c r="K2025" s="210"/>
      <c r="L2025" s="207"/>
    </row>
    <row r="2026" spans="1:12" s="12" customFormat="1" ht="11.25" customHeight="1">
      <c r="A2026" s="204" t="s">
        <v>3583</v>
      </c>
      <c r="B2026" s="204" t="s">
        <v>3584</v>
      </c>
      <c r="C2026" s="204" t="s">
        <v>127</v>
      </c>
      <c r="D2026" s="204" t="s">
        <v>128</v>
      </c>
      <c r="E2026" s="204" t="s">
        <v>3341</v>
      </c>
      <c r="F2026" s="205">
        <v>2015</v>
      </c>
      <c r="G2026" s="204" t="s">
        <v>30</v>
      </c>
      <c r="H2026" s="204" t="s">
        <v>225</v>
      </c>
      <c r="I2026" s="206" t="s">
        <v>20</v>
      </c>
      <c r="J2026" s="207">
        <v>20642</v>
      </c>
      <c r="K2026" s="208">
        <v>18387</v>
      </c>
      <c r="L2026" s="207">
        <v>18387</v>
      </c>
    </row>
    <row r="2027" spans="1:12" s="12" customFormat="1">
      <c r="A2027" s="204" t="s">
        <v>3941</v>
      </c>
      <c r="B2027" s="204" t="s">
        <v>3942</v>
      </c>
      <c r="C2027" s="204" t="s">
        <v>5</v>
      </c>
      <c r="D2027" s="204" t="s">
        <v>184</v>
      </c>
      <c r="E2027" s="204" t="s">
        <v>184</v>
      </c>
      <c r="F2027" s="205">
        <v>2016</v>
      </c>
      <c r="G2027" s="204" t="s">
        <v>26</v>
      </c>
      <c r="H2027" s="204" t="s">
        <v>380</v>
      </c>
      <c r="I2027" s="206" t="s">
        <v>20</v>
      </c>
      <c r="J2027" s="207">
        <v>57278</v>
      </c>
      <c r="K2027" s="208">
        <v>3</v>
      </c>
      <c r="L2027" s="207"/>
    </row>
    <row r="2028" spans="1:12" s="12" customFormat="1" ht="11.25" customHeight="1">
      <c r="A2028" s="204" t="s">
        <v>3943</v>
      </c>
      <c r="B2028" s="204" t="s">
        <v>3944</v>
      </c>
      <c r="C2028" s="204" t="s">
        <v>5</v>
      </c>
      <c r="D2028" s="204" t="s">
        <v>266</v>
      </c>
      <c r="E2028" s="204" t="s">
        <v>787</v>
      </c>
      <c r="F2028" s="205">
        <v>2016</v>
      </c>
      <c r="G2028" s="204" t="s">
        <v>48</v>
      </c>
      <c r="H2028" s="204" t="s">
        <v>63</v>
      </c>
      <c r="I2028" s="206" t="s">
        <v>20</v>
      </c>
      <c r="J2028" s="207">
        <v>601439</v>
      </c>
      <c r="K2028" s="208">
        <v>574855</v>
      </c>
      <c r="L2028" s="207">
        <v>574853.5</v>
      </c>
    </row>
    <row r="2029" spans="1:12" s="12" customFormat="1" ht="11.25" customHeight="1">
      <c r="A2029" s="204" t="s">
        <v>3945</v>
      </c>
      <c r="B2029" s="204" t="s">
        <v>3946</v>
      </c>
      <c r="C2029" s="204" t="s">
        <v>5</v>
      </c>
      <c r="D2029" s="204" t="s">
        <v>266</v>
      </c>
      <c r="E2029" s="204" t="s">
        <v>787</v>
      </c>
      <c r="F2029" s="205">
        <v>2016</v>
      </c>
      <c r="G2029" s="204" t="s">
        <v>48</v>
      </c>
      <c r="H2029" s="204" t="s">
        <v>569</v>
      </c>
      <c r="I2029" s="206" t="s">
        <v>20</v>
      </c>
      <c r="J2029" s="207">
        <v>67431</v>
      </c>
      <c r="K2029" s="208">
        <v>46151</v>
      </c>
      <c r="L2029" s="207">
        <v>46150.510999999999</v>
      </c>
    </row>
    <row r="2030" spans="1:12" s="12" customFormat="1" ht="11.25" customHeight="1">
      <c r="A2030" s="204" t="s">
        <v>3947</v>
      </c>
      <c r="B2030" s="204" t="s">
        <v>3948</v>
      </c>
      <c r="C2030" s="204" t="s">
        <v>5</v>
      </c>
      <c r="D2030" s="204" t="s">
        <v>184</v>
      </c>
      <c r="E2030" s="204" t="s">
        <v>184</v>
      </c>
      <c r="F2030" s="205">
        <v>2016</v>
      </c>
      <c r="G2030" s="204" t="s">
        <v>26</v>
      </c>
      <c r="H2030" s="204" t="s">
        <v>1159</v>
      </c>
      <c r="I2030" s="206" t="s">
        <v>20</v>
      </c>
      <c r="J2030" s="207">
        <v>67548</v>
      </c>
      <c r="K2030" s="208">
        <v>2</v>
      </c>
      <c r="L2030" s="207"/>
    </row>
    <row r="2031" spans="1:12" s="12" customFormat="1">
      <c r="A2031" s="204" t="s">
        <v>3949</v>
      </c>
      <c r="B2031" s="204" t="s">
        <v>3950</v>
      </c>
      <c r="C2031" s="204" t="s">
        <v>5</v>
      </c>
      <c r="D2031" s="204" t="s">
        <v>125</v>
      </c>
      <c r="E2031" s="204" t="s">
        <v>126</v>
      </c>
      <c r="F2031" s="205">
        <v>2016</v>
      </c>
      <c r="G2031" s="204" t="s">
        <v>26</v>
      </c>
      <c r="H2031" s="204" t="s">
        <v>168</v>
      </c>
      <c r="I2031" s="206" t="s">
        <v>20</v>
      </c>
      <c r="J2031" s="207">
        <v>81176</v>
      </c>
      <c r="K2031" s="208">
        <v>3</v>
      </c>
      <c r="L2031" s="207"/>
    </row>
    <row r="2032" spans="1:12" s="12" customFormat="1" ht="11.25" customHeight="1">
      <c r="A2032" s="204" t="s">
        <v>11173</v>
      </c>
      <c r="B2032" s="204" t="s">
        <v>11174</v>
      </c>
      <c r="C2032" s="204" t="s">
        <v>60</v>
      </c>
      <c r="D2032" s="204" t="s">
        <v>61</v>
      </c>
      <c r="E2032" s="204" t="s">
        <v>1230</v>
      </c>
      <c r="F2032" s="205">
        <v>2016</v>
      </c>
      <c r="G2032" s="204" t="s">
        <v>48</v>
      </c>
      <c r="H2032" s="204" t="s">
        <v>63</v>
      </c>
      <c r="I2032" s="206" t="s">
        <v>35</v>
      </c>
      <c r="J2032" s="207">
        <v>1760627</v>
      </c>
      <c r="K2032" s="210"/>
      <c r="L2032" s="207"/>
    </row>
    <row r="2033" spans="1:12" s="12" customFormat="1" ht="11.25" customHeight="1">
      <c r="A2033" s="204" t="s">
        <v>4616</v>
      </c>
      <c r="B2033" s="204" t="s">
        <v>4617</v>
      </c>
      <c r="C2033" s="204" t="s">
        <v>5</v>
      </c>
      <c r="D2033" s="204" t="s">
        <v>125</v>
      </c>
      <c r="E2033" s="204" t="s">
        <v>1308</v>
      </c>
      <c r="F2033" s="205">
        <v>2015</v>
      </c>
      <c r="G2033" s="204" t="s">
        <v>48</v>
      </c>
      <c r="H2033" s="204" t="s">
        <v>85</v>
      </c>
      <c r="I2033" s="206" t="s">
        <v>20</v>
      </c>
      <c r="J2033" s="207">
        <v>9259263</v>
      </c>
      <c r="K2033" s="210"/>
      <c r="L2033" s="207"/>
    </row>
    <row r="2034" spans="1:12" s="12" customFormat="1">
      <c r="A2034" s="204" t="s">
        <v>7621</v>
      </c>
      <c r="B2034" s="204" t="s">
        <v>11175</v>
      </c>
      <c r="C2034" s="204" t="s">
        <v>195</v>
      </c>
      <c r="D2034" s="204" t="s">
        <v>528</v>
      </c>
      <c r="E2034" s="204" t="s">
        <v>1165</v>
      </c>
      <c r="F2034" s="205">
        <v>2015</v>
      </c>
      <c r="G2034" s="204" t="s">
        <v>30</v>
      </c>
      <c r="H2034" s="204" t="s">
        <v>34</v>
      </c>
      <c r="I2034" s="206" t="s">
        <v>35</v>
      </c>
      <c r="J2034" s="207">
        <v>17640</v>
      </c>
      <c r="K2034" s="210"/>
      <c r="L2034" s="207"/>
    </row>
    <row r="2035" spans="1:12" s="12" customFormat="1" ht="11.25" customHeight="1">
      <c r="A2035" s="204" t="s">
        <v>4618</v>
      </c>
      <c r="B2035" s="204" t="s">
        <v>4619</v>
      </c>
      <c r="C2035" s="204" t="s">
        <v>60</v>
      </c>
      <c r="D2035" s="204" t="s">
        <v>97</v>
      </c>
      <c r="E2035" s="204" t="s">
        <v>965</v>
      </c>
      <c r="F2035" s="205">
        <v>2016</v>
      </c>
      <c r="G2035" s="204" t="s">
        <v>26</v>
      </c>
      <c r="H2035" s="204" t="s">
        <v>109</v>
      </c>
      <c r="I2035" s="206" t="s">
        <v>20</v>
      </c>
      <c r="J2035" s="207">
        <v>34000</v>
      </c>
      <c r="K2035" s="208">
        <v>701</v>
      </c>
      <c r="L2035" s="207">
        <v>700.625</v>
      </c>
    </row>
    <row r="2036" spans="1:12" s="12" customFormat="1">
      <c r="A2036" s="204" t="s">
        <v>3595</v>
      </c>
      <c r="B2036" s="204" t="s">
        <v>11176</v>
      </c>
      <c r="C2036" s="204" t="s">
        <v>127</v>
      </c>
      <c r="D2036" s="204" t="s">
        <v>138</v>
      </c>
      <c r="E2036" s="204" t="s">
        <v>942</v>
      </c>
      <c r="F2036" s="205">
        <v>2016</v>
      </c>
      <c r="G2036" s="204" t="s">
        <v>7</v>
      </c>
      <c r="H2036" s="204" t="s">
        <v>95</v>
      </c>
      <c r="I2036" s="206" t="s">
        <v>20</v>
      </c>
      <c r="J2036" s="207">
        <v>3</v>
      </c>
      <c r="K2036" s="208">
        <v>1</v>
      </c>
      <c r="L2036" s="207"/>
    </row>
    <row r="2037" spans="1:12" s="12" customFormat="1">
      <c r="A2037" s="204" t="s">
        <v>4623</v>
      </c>
      <c r="B2037" s="204" t="s">
        <v>4624</v>
      </c>
      <c r="C2037" s="204" t="s">
        <v>127</v>
      </c>
      <c r="D2037" s="204" t="s">
        <v>138</v>
      </c>
      <c r="E2037" s="204" t="s">
        <v>138</v>
      </c>
      <c r="F2037" s="205">
        <v>2015</v>
      </c>
      <c r="G2037" s="204" t="s">
        <v>7</v>
      </c>
      <c r="H2037" s="204" t="s">
        <v>212</v>
      </c>
      <c r="I2037" s="206" t="s">
        <v>20</v>
      </c>
      <c r="J2037" s="207">
        <v>214368</v>
      </c>
      <c r="K2037" s="208">
        <v>227063</v>
      </c>
      <c r="L2037" s="207">
        <v>177647</v>
      </c>
    </row>
    <row r="2038" spans="1:12" s="12" customFormat="1">
      <c r="A2038" s="204" t="s">
        <v>11177</v>
      </c>
      <c r="B2038" s="204" t="s">
        <v>11178</v>
      </c>
      <c r="C2038" s="204" t="s">
        <v>195</v>
      </c>
      <c r="D2038" s="204" t="s">
        <v>528</v>
      </c>
      <c r="E2038" s="204" t="s">
        <v>1461</v>
      </c>
      <c r="F2038" s="205">
        <v>2015</v>
      </c>
      <c r="G2038" s="204" t="s">
        <v>26</v>
      </c>
      <c r="H2038" s="204" t="s">
        <v>168</v>
      </c>
      <c r="I2038" s="206" t="s">
        <v>9</v>
      </c>
      <c r="J2038" s="207">
        <v>2123443</v>
      </c>
      <c r="K2038" s="210"/>
      <c r="L2038" s="207"/>
    </row>
    <row r="2039" spans="1:12" s="12" customFormat="1" ht="11.25" customHeight="1">
      <c r="A2039" s="204" t="s">
        <v>4625</v>
      </c>
      <c r="B2039" s="204" t="s">
        <v>4626</v>
      </c>
      <c r="C2039" s="204" t="s">
        <v>5</v>
      </c>
      <c r="D2039" s="204" t="s">
        <v>314</v>
      </c>
      <c r="E2039" s="204" t="s">
        <v>899</v>
      </c>
      <c r="F2039" s="205">
        <v>2016</v>
      </c>
      <c r="G2039" s="204" t="s">
        <v>48</v>
      </c>
      <c r="H2039" s="204" t="s">
        <v>420</v>
      </c>
      <c r="I2039" s="206" t="s">
        <v>20</v>
      </c>
      <c r="J2039" s="207">
        <v>1035051</v>
      </c>
      <c r="K2039" s="208">
        <v>850262</v>
      </c>
      <c r="L2039" s="207">
        <v>740534.20200000005</v>
      </c>
    </row>
    <row r="2040" spans="1:12" s="12" customFormat="1" ht="11.25" customHeight="1">
      <c r="A2040" s="204" t="s">
        <v>3600</v>
      </c>
      <c r="B2040" s="204" t="s">
        <v>3601</v>
      </c>
      <c r="C2040" s="204" t="s">
        <v>127</v>
      </c>
      <c r="D2040" s="204" t="s">
        <v>128</v>
      </c>
      <c r="E2040" s="204" t="s">
        <v>128</v>
      </c>
      <c r="F2040" s="205">
        <v>2016</v>
      </c>
      <c r="G2040" s="204" t="s">
        <v>30</v>
      </c>
      <c r="H2040" s="204" t="s">
        <v>225</v>
      </c>
      <c r="I2040" s="206" t="s">
        <v>20</v>
      </c>
      <c r="J2040" s="207">
        <v>1</v>
      </c>
      <c r="K2040" s="208">
        <v>60040</v>
      </c>
      <c r="L2040" s="207"/>
    </row>
    <row r="2041" spans="1:12" s="12" customFormat="1">
      <c r="A2041" s="204" t="s">
        <v>3603</v>
      </c>
      <c r="B2041" s="204" t="s">
        <v>3604</v>
      </c>
      <c r="C2041" s="204" t="s">
        <v>60</v>
      </c>
      <c r="D2041" s="204" t="s">
        <v>97</v>
      </c>
      <c r="E2041" s="204" t="s">
        <v>170</v>
      </c>
      <c r="F2041" s="205">
        <v>2015</v>
      </c>
      <c r="G2041" s="204" t="s">
        <v>18</v>
      </c>
      <c r="H2041" s="204" t="s">
        <v>41</v>
      </c>
      <c r="I2041" s="206" t="s">
        <v>20</v>
      </c>
      <c r="J2041" s="207">
        <v>831328</v>
      </c>
      <c r="K2041" s="208">
        <v>532581</v>
      </c>
      <c r="L2041" s="207">
        <v>367731.07400000002</v>
      </c>
    </row>
    <row r="2042" spans="1:12" s="12" customFormat="1">
      <c r="A2042" s="204" t="s">
        <v>3605</v>
      </c>
      <c r="B2042" s="204" t="s">
        <v>3606</v>
      </c>
      <c r="C2042" s="204" t="s">
        <v>130</v>
      </c>
      <c r="D2042" s="204"/>
      <c r="E2042" s="204"/>
      <c r="F2042" s="205">
        <v>2016</v>
      </c>
      <c r="G2042" s="204" t="s">
        <v>7</v>
      </c>
      <c r="H2042" s="204" t="s">
        <v>8</v>
      </c>
      <c r="I2042" s="206" t="s">
        <v>20</v>
      </c>
      <c r="J2042" s="207">
        <v>111118</v>
      </c>
      <c r="K2042" s="210"/>
      <c r="L2042" s="207"/>
    </row>
    <row r="2043" spans="1:12" s="12" customFormat="1" ht="11.25" customHeight="1">
      <c r="A2043" s="204" t="s">
        <v>4630</v>
      </c>
      <c r="B2043" s="204" t="s">
        <v>4631</v>
      </c>
      <c r="C2043" s="204" t="s">
        <v>23</v>
      </c>
      <c r="D2043" s="204" t="s">
        <v>24</v>
      </c>
      <c r="E2043" s="204" t="s">
        <v>25</v>
      </c>
      <c r="F2043" s="205">
        <v>2015</v>
      </c>
      <c r="G2043" s="204" t="s">
        <v>48</v>
      </c>
      <c r="H2043" s="204" t="s">
        <v>569</v>
      </c>
      <c r="I2043" s="206" t="s">
        <v>20</v>
      </c>
      <c r="J2043" s="207">
        <v>1978</v>
      </c>
      <c r="K2043" s="208">
        <v>1978</v>
      </c>
      <c r="L2043" s="207">
        <v>1977.011</v>
      </c>
    </row>
    <row r="2044" spans="1:12" s="12" customFormat="1" ht="11.25" customHeight="1">
      <c r="A2044" s="204" t="s">
        <v>3607</v>
      </c>
      <c r="B2044" s="204" t="s">
        <v>3608</v>
      </c>
      <c r="C2044" s="204" t="s">
        <v>145</v>
      </c>
      <c r="D2044" s="204" t="s">
        <v>310</v>
      </c>
      <c r="E2044" s="204"/>
      <c r="F2044" s="205">
        <v>2016</v>
      </c>
      <c r="G2044" s="204" t="s">
        <v>120</v>
      </c>
      <c r="H2044" s="204" t="s">
        <v>121</v>
      </c>
      <c r="I2044" s="206" t="s">
        <v>20</v>
      </c>
      <c r="J2044" s="207">
        <v>15106949</v>
      </c>
      <c r="K2044" s="208">
        <v>15771630</v>
      </c>
      <c r="L2044" s="207">
        <v>15760094.892000001</v>
      </c>
    </row>
    <row r="2045" spans="1:12" s="12" customFormat="1" ht="11.25" customHeight="1">
      <c r="A2045" s="204" t="s">
        <v>3961</v>
      </c>
      <c r="B2045" s="204" t="s">
        <v>3962</v>
      </c>
      <c r="C2045" s="204" t="s">
        <v>195</v>
      </c>
      <c r="D2045" s="204" t="s">
        <v>528</v>
      </c>
      <c r="E2045" s="204" t="s">
        <v>1165</v>
      </c>
      <c r="F2045" s="205">
        <v>2016</v>
      </c>
      <c r="G2045" s="204" t="s">
        <v>48</v>
      </c>
      <c r="H2045" s="204" t="s">
        <v>63</v>
      </c>
      <c r="I2045" s="206" t="s">
        <v>20</v>
      </c>
      <c r="J2045" s="207">
        <v>1293</v>
      </c>
      <c r="K2045" s="208">
        <v>1350</v>
      </c>
      <c r="L2045" s="207"/>
    </row>
    <row r="2046" spans="1:12" s="12" customFormat="1" ht="11.25" customHeight="1">
      <c r="A2046" s="204" t="s">
        <v>3965</v>
      </c>
      <c r="B2046" s="204" t="s">
        <v>3966</v>
      </c>
      <c r="C2046" s="204" t="s">
        <v>5</v>
      </c>
      <c r="D2046" s="204" t="s">
        <v>184</v>
      </c>
      <c r="E2046" s="204" t="s">
        <v>2734</v>
      </c>
      <c r="F2046" s="205">
        <v>2016</v>
      </c>
      <c r="G2046" s="204" t="s">
        <v>120</v>
      </c>
      <c r="H2046" s="204" t="s">
        <v>121</v>
      </c>
      <c r="I2046" s="206" t="s">
        <v>20</v>
      </c>
      <c r="J2046" s="207">
        <v>1923941</v>
      </c>
      <c r="K2046" s="208">
        <v>1312771</v>
      </c>
      <c r="L2046" s="207">
        <v>1146755.1610000001</v>
      </c>
    </row>
    <row r="2047" spans="1:12" s="12" customFormat="1" ht="11.25" customHeight="1">
      <c r="A2047" s="204" t="s">
        <v>3969</v>
      </c>
      <c r="B2047" s="204" t="s">
        <v>3970</v>
      </c>
      <c r="C2047" s="204" t="s">
        <v>5</v>
      </c>
      <c r="D2047" s="204" t="s">
        <v>606</v>
      </c>
      <c r="E2047" s="204" t="s">
        <v>1982</v>
      </c>
      <c r="F2047" s="205">
        <v>2016</v>
      </c>
      <c r="G2047" s="204" t="s">
        <v>26</v>
      </c>
      <c r="H2047" s="204" t="s">
        <v>168</v>
      </c>
      <c r="I2047" s="206" t="s">
        <v>20</v>
      </c>
      <c r="J2047" s="207">
        <v>49156</v>
      </c>
      <c r="K2047" s="208">
        <v>2093</v>
      </c>
      <c r="L2047" s="207">
        <v>2091</v>
      </c>
    </row>
    <row r="2048" spans="1:12" s="12" customFormat="1" ht="11.25" customHeight="1">
      <c r="A2048" s="204" t="s">
        <v>3615</v>
      </c>
      <c r="B2048" s="204" t="s">
        <v>3616</v>
      </c>
      <c r="C2048" s="204" t="s">
        <v>127</v>
      </c>
      <c r="D2048" s="204" t="s">
        <v>128</v>
      </c>
      <c r="E2048" s="204" t="s">
        <v>128</v>
      </c>
      <c r="F2048" s="205">
        <v>2015</v>
      </c>
      <c r="G2048" s="204" t="s">
        <v>30</v>
      </c>
      <c r="H2048" s="204" t="s">
        <v>225</v>
      </c>
      <c r="I2048" s="206" t="s">
        <v>20</v>
      </c>
      <c r="J2048" s="207">
        <v>3</v>
      </c>
      <c r="K2048" s="208">
        <v>3</v>
      </c>
      <c r="L2048" s="207"/>
    </row>
    <row r="2049" spans="1:12" s="12" customFormat="1" ht="11.25" customHeight="1">
      <c r="A2049" s="204" t="s">
        <v>3617</v>
      </c>
      <c r="B2049" s="204" t="s">
        <v>3618</v>
      </c>
      <c r="C2049" s="204" t="s">
        <v>60</v>
      </c>
      <c r="D2049" s="204" t="s">
        <v>97</v>
      </c>
      <c r="E2049" s="204" t="s">
        <v>965</v>
      </c>
      <c r="F2049" s="205">
        <v>2015</v>
      </c>
      <c r="G2049" s="204" t="s">
        <v>26</v>
      </c>
      <c r="H2049" s="204" t="s">
        <v>109</v>
      </c>
      <c r="I2049" s="206" t="s">
        <v>20</v>
      </c>
      <c r="J2049" s="207">
        <v>60000</v>
      </c>
      <c r="K2049" s="208">
        <v>45502</v>
      </c>
      <c r="L2049" s="207">
        <v>2801.3690000000001</v>
      </c>
    </row>
    <row r="2050" spans="1:12" s="12" customFormat="1" ht="11.25" customHeight="1">
      <c r="A2050" s="204" t="s">
        <v>3619</v>
      </c>
      <c r="B2050" s="204" t="s">
        <v>11179</v>
      </c>
      <c r="C2050" s="204" t="s">
        <v>130</v>
      </c>
      <c r="D2050" s="204"/>
      <c r="E2050" s="204"/>
      <c r="F2050" s="205">
        <v>2016</v>
      </c>
      <c r="G2050" s="204" t="s">
        <v>30</v>
      </c>
      <c r="H2050" s="204" t="s">
        <v>225</v>
      </c>
      <c r="I2050" s="206" t="s">
        <v>20</v>
      </c>
      <c r="J2050" s="207">
        <v>19892</v>
      </c>
      <c r="K2050" s="210"/>
      <c r="L2050" s="207"/>
    </row>
    <row r="2051" spans="1:12" s="12" customFormat="1" ht="11.25" customHeight="1">
      <c r="A2051" s="204" t="s">
        <v>3971</v>
      </c>
      <c r="B2051" s="204" t="s">
        <v>3972</v>
      </c>
      <c r="C2051" s="204" t="s">
        <v>127</v>
      </c>
      <c r="D2051" s="204" t="s">
        <v>128</v>
      </c>
      <c r="E2051" s="204" t="s">
        <v>128</v>
      </c>
      <c r="F2051" s="205">
        <v>2015</v>
      </c>
      <c r="G2051" s="204" t="s">
        <v>30</v>
      </c>
      <c r="H2051" s="204" t="s">
        <v>225</v>
      </c>
      <c r="I2051" s="206" t="s">
        <v>20</v>
      </c>
      <c r="J2051" s="207">
        <v>2528954</v>
      </c>
      <c r="K2051" s="208">
        <v>3</v>
      </c>
      <c r="L2051" s="207"/>
    </row>
    <row r="2052" spans="1:12" s="12" customFormat="1" ht="11.25" customHeight="1">
      <c r="A2052" s="204" t="s">
        <v>4635</v>
      </c>
      <c r="B2052" s="204" t="s">
        <v>4636</v>
      </c>
      <c r="C2052" s="204" t="s">
        <v>145</v>
      </c>
      <c r="D2052" s="204" t="s">
        <v>415</v>
      </c>
      <c r="E2052" s="204" t="s">
        <v>416</v>
      </c>
      <c r="F2052" s="205">
        <v>2016</v>
      </c>
      <c r="G2052" s="204" t="s">
        <v>7</v>
      </c>
      <c r="H2052" s="204" t="s">
        <v>14</v>
      </c>
      <c r="I2052" s="206" t="s">
        <v>20</v>
      </c>
      <c r="J2052" s="207">
        <v>83833</v>
      </c>
      <c r="K2052" s="208">
        <v>83833</v>
      </c>
      <c r="L2052" s="207">
        <v>83831.760999999999</v>
      </c>
    </row>
    <row r="2053" spans="1:12" s="12" customFormat="1">
      <c r="A2053" s="204" t="s">
        <v>3626</v>
      </c>
      <c r="B2053" s="204" t="s">
        <v>3627</v>
      </c>
      <c r="C2053" s="204" t="s">
        <v>32</v>
      </c>
      <c r="D2053" s="204" t="s">
        <v>200</v>
      </c>
      <c r="E2053" s="204" t="s">
        <v>3628</v>
      </c>
      <c r="F2053" s="205">
        <v>2016</v>
      </c>
      <c r="G2053" s="204" t="s">
        <v>26</v>
      </c>
      <c r="H2053" s="204" t="s">
        <v>168</v>
      </c>
      <c r="I2053" s="206" t="s">
        <v>20</v>
      </c>
      <c r="J2053" s="207">
        <v>4005</v>
      </c>
      <c r="K2053" s="208">
        <v>4003</v>
      </c>
      <c r="L2053" s="207">
        <v>4003.44</v>
      </c>
    </row>
    <row r="2054" spans="1:12" s="12" customFormat="1" ht="11.25" customHeight="1">
      <c r="A2054" s="204" t="s">
        <v>3629</v>
      </c>
      <c r="B2054" s="204" t="s">
        <v>3630</v>
      </c>
      <c r="C2054" s="204" t="s">
        <v>5</v>
      </c>
      <c r="D2054" s="204"/>
      <c r="E2054" s="204"/>
      <c r="F2054" s="205">
        <v>2015</v>
      </c>
      <c r="G2054" s="204" t="s">
        <v>18</v>
      </c>
      <c r="H2054" s="204" t="s">
        <v>41</v>
      </c>
      <c r="I2054" s="206" t="s">
        <v>20</v>
      </c>
      <c r="J2054" s="207">
        <v>263604</v>
      </c>
      <c r="K2054" s="208">
        <v>249010</v>
      </c>
      <c r="L2054" s="207">
        <v>523.81500000000005</v>
      </c>
    </row>
    <row r="2055" spans="1:12" s="12" customFormat="1" ht="11.25" customHeight="1">
      <c r="A2055" s="204" t="s">
        <v>3631</v>
      </c>
      <c r="B2055" s="204" t="s">
        <v>11180</v>
      </c>
      <c r="C2055" s="204" t="s">
        <v>60</v>
      </c>
      <c r="D2055" s="204" t="s">
        <v>97</v>
      </c>
      <c r="E2055" s="204" t="s">
        <v>98</v>
      </c>
      <c r="F2055" s="205">
        <v>2016</v>
      </c>
      <c r="G2055" s="204" t="s">
        <v>26</v>
      </c>
      <c r="H2055" s="204" t="s">
        <v>109</v>
      </c>
      <c r="I2055" s="206" t="s">
        <v>20</v>
      </c>
      <c r="J2055" s="207">
        <v>2119337</v>
      </c>
      <c r="K2055" s="208">
        <v>2035468</v>
      </c>
      <c r="L2055" s="207">
        <v>2035904.5330000001</v>
      </c>
    </row>
    <row r="2056" spans="1:12" s="12" customFormat="1" ht="11.25" customHeight="1">
      <c r="A2056" s="204" t="s">
        <v>11181</v>
      </c>
      <c r="B2056" s="204" t="s">
        <v>11182</v>
      </c>
      <c r="C2056" s="204" t="s">
        <v>60</v>
      </c>
      <c r="D2056" s="204" t="s">
        <v>97</v>
      </c>
      <c r="E2056" s="204" t="s">
        <v>965</v>
      </c>
      <c r="F2056" s="205">
        <v>2016</v>
      </c>
      <c r="G2056" s="204" t="s">
        <v>140</v>
      </c>
      <c r="H2056" s="204" t="s">
        <v>2500</v>
      </c>
      <c r="I2056" s="206" t="s">
        <v>20</v>
      </c>
      <c r="J2056" s="207">
        <v>22242</v>
      </c>
      <c r="K2056" s="210"/>
      <c r="L2056" s="207"/>
    </row>
    <row r="2057" spans="1:12" s="12" customFormat="1">
      <c r="A2057" s="204" t="s">
        <v>3985</v>
      </c>
      <c r="B2057" s="204" t="s">
        <v>3986</v>
      </c>
      <c r="C2057" s="204" t="s">
        <v>270</v>
      </c>
      <c r="D2057" s="204"/>
      <c r="E2057" s="204"/>
      <c r="F2057" s="205">
        <v>2016</v>
      </c>
      <c r="G2057" s="204" t="s">
        <v>155</v>
      </c>
      <c r="H2057" s="204" t="s">
        <v>155</v>
      </c>
      <c r="I2057" s="206" t="s">
        <v>20</v>
      </c>
      <c r="J2057" s="207">
        <v>28243</v>
      </c>
      <c r="K2057" s="210"/>
      <c r="L2057" s="207"/>
    </row>
    <row r="2058" spans="1:12" s="12" customFormat="1" ht="11.25" customHeight="1">
      <c r="A2058" s="204" t="s">
        <v>3989</v>
      </c>
      <c r="B2058" s="204" t="s">
        <v>3990</v>
      </c>
      <c r="C2058" s="204" t="s">
        <v>60</v>
      </c>
      <c r="D2058" s="204" t="s">
        <v>97</v>
      </c>
      <c r="E2058" s="204" t="s">
        <v>476</v>
      </c>
      <c r="F2058" s="205">
        <v>2015</v>
      </c>
      <c r="G2058" s="204" t="s">
        <v>26</v>
      </c>
      <c r="H2058" s="204" t="s">
        <v>109</v>
      </c>
      <c r="I2058" s="206" t="s">
        <v>20</v>
      </c>
      <c r="J2058" s="207">
        <v>30023</v>
      </c>
      <c r="K2058" s="208">
        <v>20513</v>
      </c>
      <c r="L2058" s="207">
        <v>20513</v>
      </c>
    </row>
    <row r="2059" spans="1:12" s="12" customFormat="1" ht="11.25" customHeight="1">
      <c r="A2059" s="204" t="s">
        <v>3991</v>
      </c>
      <c r="B2059" s="204" t="s">
        <v>3992</v>
      </c>
      <c r="C2059" s="204" t="s">
        <v>127</v>
      </c>
      <c r="D2059" s="204" t="s">
        <v>128</v>
      </c>
      <c r="E2059" s="204" t="s">
        <v>445</v>
      </c>
      <c r="F2059" s="205">
        <v>2015</v>
      </c>
      <c r="G2059" s="204" t="s">
        <v>48</v>
      </c>
      <c r="H2059" s="204" t="s">
        <v>63</v>
      </c>
      <c r="I2059" s="206" t="s">
        <v>20</v>
      </c>
      <c r="J2059" s="207">
        <v>398386</v>
      </c>
      <c r="K2059" s="208">
        <v>2</v>
      </c>
      <c r="L2059" s="207"/>
    </row>
    <row r="2060" spans="1:12" s="12" customFormat="1">
      <c r="A2060" s="204" t="s">
        <v>11183</v>
      </c>
      <c r="B2060" s="204" t="s">
        <v>11184</v>
      </c>
      <c r="C2060" s="204" t="s">
        <v>195</v>
      </c>
      <c r="D2060" s="204" t="s">
        <v>196</v>
      </c>
      <c r="E2060" s="204" t="s">
        <v>3042</v>
      </c>
      <c r="F2060" s="205">
        <v>2015</v>
      </c>
      <c r="G2060" s="204" t="s">
        <v>7</v>
      </c>
      <c r="H2060" s="204" t="s">
        <v>8</v>
      </c>
      <c r="I2060" s="206" t="s">
        <v>35</v>
      </c>
      <c r="J2060" s="207">
        <v>60018</v>
      </c>
      <c r="K2060" s="210"/>
      <c r="L2060" s="207"/>
    </row>
    <row r="2061" spans="1:12" s="12" customFormat="1" ht="11.25" customHeight="1">
      <c r="A2061" s="204" t="s">
        <v>3993</v>
      </c>
      <c r="B2061" s="204" t="s">
        <v>3994</v>
      </c>
      <c r="C2061" s="204" t="s">
        <v>5</v>
      </c>
      <c r="D2061" s="204" t="s">
        <v>314</v>
      </c>
      <c r="E2061" s="204" t="s">
        <v>315</v>
      </c>
      <c r="F2061" s="205">
        <v>2016</v>
      </c>
      <c r="G2061" s="204" t="s">
        <v>26</v>
      </c>
      <c r="H2061" s="204" t="s">
        <v>109</v>
      </c>
      <c r="I2061" s="206" t="s">
        <v>20</v>
      </c>
      <c r="J2061" s="207">
        <v>12140</v>
      </c>
      <c r="K2061" s="208">
        <v>2</v>
      </c>
      <c r="L2061" s="207"/>
    </row>
    <row r="2062" spans="1:12" s="12" customFormat="1">
      <c r="A2062" s="204" t="s">
        <v>3638</v>
      </c>
      <c r="B2062" s="204" t="s">
        <v>3639</v>
      </c>
      <c r="C2062" s="204" t="s">
        <v>195</v>
      </c>
      <c r="D2062" s="204" t="s">
        <v>196</v>
      </c>
      <c r="E2062" s="204" t="s">
        <v>3468</v>
      </c>
      <c r="F2062" s="205">
        <v>2016</v>
      </c>
      <c r="G2062" s="204" t="s">
        <v>18</v>
      </c>
      <c r="H2062" s="204" t="s">
        <v>2559</v>
      </c>
      <c r="I2062" s="206" t="s">
        <v>20</v>
      </c>
      <c r="J2062" s="207">
        <v>36204</v>
      </c>
      <c r="K2062" s="208">
        <v>19138</v>
      </c>
      <c r="L2062" s="207">
        <v>19139</v>
      </c>
    </row>
    <row r="2063" spans="1:12" s="12" customFormat="1">
      <c r="A2063" s="204" t="s">
        <v>3640</v>
      </c>
      <c r="B2063" s="204" t="s">
        <v>3641</v>
      </c>
      <c r="C2063" s="204" t="s">
        <v>60</v>
      </c>
      <c r="D2063" s="204" t="s">
        <v>97</v>
      </c>
      <c r="E2063" s="204" t="s">
        <v>476</v>
      </c>
      <c r="F2063" s="205">
        <v>2015</v>
      </c>
      <c r="G2063" s="204" t="s">
        <v>26</v>
      </c>
      <c r="H2063" s="204" t="s">
        <v>109</v>
      </c>
      <c r="I2063" s="206" t="s">
        <v>20</v>
      </c>
      <c r="J2063" s="207">
        <v>19000</v>
      </c>
      <c r="K2063" s="208">
        <v>16335</v>
      </c>
      <c r="L2063" s="207">
        <v>16335</v>
      </c>
    </row>
    <row r="2064" spans="1:12" s="12" customFormat="1" ht="11.25" customHeight="1">
      <c r="A2064" s="204" t="s">
        <v>670</v>
      </c>
      <c r="B2064" s="204" t="s">
        <v>671</v>
      </c>
      <c r="C2064" s="204" t="s">
        <v>38</v>
      </c>
      <c r="D2064" s="204" t="s">
        <v>73</v>
      </c>
      <c r="E2064" s="204" t="s">
        <v>73</v>
      </c>
      <c r="F2064" s="205">
        <v>2016</v>
      </c>
      <c r="G2064" s="204" t="s">
        <v>18</v>
      </c>
      <c r="H2064" s="204" t="s">
        <v>19</v>
      </c>
      <c r="I2064" s="206" t="s">
        <v>20</v>
      </c>
      <c r="J2064" s="207">
        <v>36000</v>
      </c>
      <c r="K2064" s="208">
        <v>36000</v>
      </c>
      <c r="L2064" s="207">
        <v>35987.534</v>
      </c>
    </row>
    <row r="2065" spans="1:12" s="12" customFormat="1" ht="11.25" customHeight="1">
      <c r="A2065" s="204" t="s">
        <v>3644</v>
      </c>
      <c r="B2065" s="204" t="s">
        <v>3645</v>
      </c>
      <c r="C2065" s="204" t="s">
        <v>60</v>
      </c>
      <c r="D2065" s="204" t="s">
        <v>97</v>
      </c>
      <c r="E2065" s="204" t="s">
        <v>915</v>
      </c>
      <c r="F2065" s="205">
        <v>2016</v>
      </c>
      <c r="G2065" s="204" t="s">
        <v>280</v>
      </c>
      <c r="H2065" s="204" t="s">
        <v>1116</v>
      </c>
      <c r="I2065" s="206" t="s">
        <v>20</v>
      </c>
      <c r="J2065" s="207">
        <v>475</v>
      </c>
      <c r="K2065" s="210"/>
      <c r="L2065" s="207"/>
    </row>
    <row r="2066" spans="1:12" s="12" customFormat="1" ht="11.25" customHeight="1">
      <c r="A2066" s="204" t="s">
        <v>3646</v>
      </c>
      <c r="B2066" s="204" t="s">
        <v>3647</v>
      </c>
      <c r="C2066" s="204" t="s">
        <v>38</v>
      </c>
      <c r="D2066" s="204" t="s">
        <v>73</v>
      </c>
      <c r="E2066" s="204" t="s">
        <v>113</v>
      </c>
      <c r="F2066" s="205">
        <v>2016</v>
      </c>
      <c r="G2066" s="204" t="s">
        <v>7</v>
      </c>
      <c r="H2066" s="204" t="s">
        <v>212</v>
      </c>
      <c r="I2066" s="206" t="s">
        <v>20</v>
      </c>
      <c r="J2066" s="207">
        <v>10000</v>
      </c>
      <c r="K2066" s="210"/>
      <c r="L2066" s="207"/>
    </row>
    <row r="2067" spans="1:12" s="12" customFormat="1">
      <c r="A2067" s="204" t="s">
        <v>3995</v>
      </c>
      <c r="B2067" s="204" t="s">
        <v>7622</v>
      </c>
      <c r="C2067" s="204" t="s">
        <v>195</v>
      </c>
      <c r="D2067" s="204" t="s">
        <v>196</v>
      </c>
      <c r="E2067" s="204" t="s">
        <v>2668</v>
      </c>
      <c r="F2067" s="205">
        <v>2016</v>
      </c>
      <c r="G2067" s="204" t="s">
        <v>7</v>
      </c>
      <c r="H2067" s="204" t="s">
        <v>8</v>
      </c>
      <c r="I2067" s="206" t="s">
        <v>20</v>
      </c>
      <c r="J2067" s="207">
        <v>163197</v>
      </c>
      <c r="K2067" s="210"/>
      <c r="L2067" s="207"/>
    </row>
    <row r="2068" spans="1:12" s="12" customFormat="1">
      <c r="A2068" s="204" t="s">
        <v>3648</v>
      </c>
      <c r="B2068" s="204" t="s">
        <v>3649</v>
      </c>
      <c r="C2068" s="204" t="s">
        <v>38</v>
      </c>
      <c r="D2068" s="204" t="s">
        <v>73</v>
      </c>
      <c r="E2068" s="204" t="s">
        <v>113</v>
      </c>
      <c r="F2068" s="205">
        <v>2015</v>
      </c>
      <c r="G2068" s="204" t="s">
        <v>18</v>
      </c>
      <c r="H2068" s="204" t="s">
        <v>19</v>
      </c>
      <c r="I2068" s="206" t="s">
        <v>20</v>
      </c>
      <c r="J2068" s="207">
        <v>124783</v>
      </c>
      <c r="K2068" s="208">
        <v>125590</v>
      </c>
      <c r="L2068" s="207">
        <v>123631.799</v>
      </c>
    </row>
    <row r="2069" spans="1:12" s="12" customFormat="1" ht="11.25" customHeight="1">
      <c r="A2069" s="204" t="s">
        <v>7623</v>
      </c>
      <c r="B2069" s="204" t="s">
        <v>7624</v>
      </c>
      <c r="C2069" s="204" t="s">
        <v>60</v>
      </c>
      <c r="D2069" s="204" t="s">
        <v>61</v>
      </c>
      <c r="E2069" s="204" t="s">
        <v>1230</v>
      </c>
      <c r="F2069" s="205">
        <v>2015</v>
      </c>
      <c r="G2069" s="204" t="s">
        <v>120</v>
      </c>
      <c r="H2069" s="204" t="s">
        <v>121</v>
      </c>
      <c r="I2069" s="206" t="s">
        <v>20</v>
      </c>
      <c r="J2069" s="207">
        <v>257057</v>
      </c>
      <c r="K2069" s="208">
        <v>22709</v>
      </c>
      <c r="L2069" s="207">
        <v>22666</v>
      </c>
    </row>
    <row r="2070" spans="1:12" s="12" customFormat="1" ht="11.25" customHeight="1">
      <c r="A2070" s="204" t="s">
        <v>3996</v>
      </c>
      <c r="B2070" s="204" t="s">
        <v>3997</v>
      </c>
      <c r="C2070" s="204" t="s">
        <v>5</v>
      </c>
      <c r="D2070" s="204" t="s">
        <v>184</v>
      </c>
      <c r="E2070" s="204" t="s">
        <v>2971</v>
      </c>
      <c r="F2070" s="205">
        <v>2016</v>
      </c>
      <c r="G2070" s="204" t="s">
        <v>26</v>
      </c>
      <c r="H2070" s="204" t="s">
        <v>109</v>
      </c>
      <c r="I2070" s="206" t="s">
        <v>20</v>
      </c>
      <c r="J2070" s="207">
        <v>49440</v>
      </c>
      <c r="K2070" s="208">
        <v>28361</v>
      </c>
      <c r="L2070" s="207">
        <v>28360</v>
      </c>
    </row>
    <row r="2071" spans="1:12" s="12" customFormat="1">
      <c r="A2071" s="204" t="s">
        <v>3998</v>
      </c>
      <c r="B2071" s="204" t="s">
        <v>3999</v>
      </c>
      <c r="C2071" s="204" t="s">
        <v>195</v>
      </c>
      <c r="D2071" s="204" t="s">
        <v>196</v>
      </c>
      <c r="E2071" s="204" t="s">
        <v>669</v>
      </c>
      <c r="F2071" s="205">
        <v>2015</v>
      </c>
      <c r="G2071" s="204" t="s">
        <v>7</v>
      </c>
      <c r="H2071" s="204" t="s">
        <v>8</v>
      </c>
      <c r="I2071" s="206" t="s">
        <v>20</v>
      </c>
      <c r="J2071" s="207">
        <v>88632</v>
      </c>
      <c r="K2071" s="210"/>
      <c r="L2071" s="207"/>
    </row>
    <row r="2072" spans="1:12" s="12" customFormat="1">
      <c r="A2072" s="204" t="s">
        <v>4002</v>
      </c>
      <c r="B2072" s="204" t="s">
        <v>4003</v>
      </c>
      <c r="C2072" s="204" t="s">
        <v>127</v>
      </c>
      <c r="D2072" s="204" t="s">
        <v>128</v>
      </c>
      <c r="E2072" s="204" t="s">
        <v>3341</v>
      </c>
      <c r="F2072" s="205">
        <v>2015</v>
      </c>
      <c r="G2072" s="204" t="s">
        <v>7</v>
      </c>
      <c r="H2072" s="204" t="s">
        <v>212</v>
      </c>
      <c r="I2072" s="206" t="s">
        <v>20</v>
      </c>
      <c r="J2072" s="207">
        <v>11412</v>
      </c>
      <c r="K2072" s="208">
        <v>11412</v>
      </c>
      <c r="L2072" s="207">
        <v>11412</v>
      </c>
    </row>
    <row r="2073" spans="1:12" s="12" customFormat="1" ht="11.25" customHeight="1">
      <c r="A2073" s="204" t="s">
        <v>4004</v>
      </c>
      <c r="B2073" s="204" t="s">
        <v>4005</v>
      </c>
      <c r="C2073" s="204" t="s">
        <v>60</v>
      </c>
      <c r="D2073" s="204" t="s">
        <v>61</v>
      </c>
      <c r="E2073" s="204" t="s">
        <v>407</v>
      </c>
      <c r="F2073" s="205">
        <v>2015</v>
      </c>
      <c r="G2073" s="204" t="s">
        <v>120</v>
      </c>
      <c r="H2073" s="204" t="s">
        <v>121</v>
      </c>
      <c r="I2073" s="206" t="s">
        <v>20</v>
      </c>
      <c r="J2073" s="207">
        <v>345131</v>
      </c>
      <c r="K2073" s="208">
        <v>3</v>
      </c>
      <c r="L2073" s="207"/>
    </row>
    <row r="2074" spans="1:12" s="12" customFormat="1">
      <c r="A2074" s="204" t="s">
        <v>4006</v>
      </c>
      <c r="B2074" s="204" t="s">
        <v>4007</v>
      </c>
      <c r="C2074" s="204" t="s">
        <v>60</v>
      </c>
      <c r="D2074" s="204" t="s">
        <v>61</v>
      </c>
      <c r="E2074" s="204" t="s">
        <v>1340</v>
      </c>
      <c r="F2074" s="205">
        <v>2015</v>
      </c>
      <c r="G2074" s="204" t="s">
        <v>120</v>
      </c>
      <c r="H2074" s="204" t="s">
        <v>121</v>
      </c>
      <c r="I2074" s="206" t="s">
        <v>20</v>
      </c>
      <c r="J2074" s="207">
        <v>432103</v>
      </c>
      <c r="K2074" s="208">
        <v>5</v>
      </c>
      <c r="L2074" s="207"/>
    </row>
    <row r="2075" spans="1:12" s="12" customFormat="1" ht="11.25" customHeight="1">
      <c r="A2075" s="204" t="s">
        <v>7625</v>
      </c>
      <c r="B2075" s="204" t="s">
        <v>7626</v>
      </c>
      <c r="C2075" s="204" t="s">
        <v>60</v>
      </c>
      <c r="D2075" s="204" t="s">
        <v>97</v>
      </c>
      <c r="E2075" s="204" t="s">
        <v>393</v>
      </c>
      <c r="F2075" s="205">
        <v>2016</v>
      </c>
      <c r="G2075" s="204" t="s">
        <v>26</v>
      </c>
      <c r="H2075" s="204" t="s">
        <v>168</v>
      </c>
      <c r="I2075" s="206" t="s">
        <v>35</v>
      </c>
      <c r="J2075" s="207">
        <v>270171</v>
      </c>
      <c r="K2075" s="210"/>
      <c r="L2075" s="207"/>
    </row>
    <row r="2076" spans="1:12" s="12" customFormat="1" ht="11.25" customHeight="1">
      <c r="A2076" s="204" t="s">
        <v>3661</v>
      </c>
      <c r="B2076" s="204" t="s">
        <v>3662</v>
      </c>
      <c r="C2076" s="204" t="s">
        <v>127</v>
      </c>
      <c r="D2076" s="204" t="s">
        <v>177</v>
      </c>
      <c r="E2076" s="204" t="s">
        <v>178</v>
      </c>
      <c r="F2076" s="205">
        <v>2015</v>
      </c>
      <c r="G2076" s="204" t="s">
        <v>7</v>
      </c>
      <c r="H2076" s="204" t="s">
        <v>212</v>
      </c>
      <c r="I2076" s="206" t="s">
        <v>20</v>
      </c>
      <c r="J2076" s="207">
        <v>72399</v>
      </c>
      <c r="K2076" s="208">
        <v>395</v>
      </c>
      <c r="L2076" s="207">
        <v>395</v>
      </c>
    </row>
    <row r="2077" spans="1:12" s="12" customFormat="1" ht="11.25" customHeight="1">
      <c r="A2077" s="204" t="s">
        <v>4008</v>
      </c>
      <c r="B2077" s="204" t="s">
        <v>4009</v>
      </c>
      <c r="C2077" s="204" t="s">
        <v>127</v>
      </c>
      <c r="D2077" s="204" t="s">
        <v>138</v>
      </c>
      <c r="E2077" s="204" t="s">
        <v>139</v>
      </c>
      <c r="F2077" s="205">
        <v>2015</v>
      </c>
      <c r="G2077" s="204" t="s">
        <v>7</v>
      </c>
      <c r="H2077" s="204" t="s">
        <v>212</v>
      </c>
      <c r="I2077" s="206" t="s">
        <v>20</v>
      </c>
      <c r="J2077" s="207">
        <v>698514</v>
      </c>
      <c r="K2077" s="208">
        <v>698515</v>
      </c>
      <c r="L2077" s="207">
        <v>698415.23600000003</v>
      </c>
    </row>
    <row r="2078" spans="1:12" s="12" customFormat="1" ht="11.25" customHeight="1">
      <c r="A2078" s="204" t="s">
        <v>4012</v>
      </c>
      <c r="B2078" s="204" t="s">
        <v>4013</v>
      </c>
      <c r="C2078" s="204" t="s">
        <v>38</v>
      </c>
      <c r="D2078" s="204" t="s">
        <v>39</v>
      </c>
      <c r="E2078" s="204"/>
      <c r="F2078" s="205">
        <v>2015</v>
      </c>
      <c r="G2078" s="204" t="s">
        <v>7</v>
      </c>
      <c r="H2078" s="204" t="s">
        <v>8</v>
      </c>
      <c r="I2078" s="206" t="s">
        <v>20</v>
      </c>
      <c r="J2078" s="207">
        <v>326625</v>
      </c>
      <c r="K2078" s="208">
        <v>321210</v>
      </c>
      <c r="L2078" s="207">
        <v>321209.2</v>
      </c>
    </row>
    <row r="2079" spans="1:12" s="12" customFormat="1" ht="11.25" customHeight="1">
      <c r="A2079" s="204" t="s">
        <v>10419</v>
      </c>
      <c r="B2079" s="204" t="s">
        <v>10420</v>
      </c>
      <c r="C2079" s="204" t="s">
        <v>15</v>
      </c>
      <c r="D2079" s="204" t="s">
        <v>1004</v>
      </c>
      <c r="E2079" s="204" t="s">
        <v>1005</v>
      </c>
      <c r="F2079" s="205">
        <v>2016</v>
      </c>
      <c r="G2079" s="204" t="s">
        <v>155</v>
      </c>
      <c r="H2079" s="204" t="s">
        <v>155</v>
      </c>
      <c r="I2079" s="206" t="s">
        <v>20</v>
      </c>
      <c r="J2079" s="207">
        <v>2490374</v>
      </c>
      <c r="K2079" s="208">
        <v>2490374</v>
      </c>
      <c r="L2079" s="207">
        <v>2322361.6549999998</v>
      </c>
    </row>
    <row r="2080" spans="1:12" s="12" customFormat="1" ht="11.25" customHeight="1">
      <c r="A2080" s="204" t="s">
        <v>3667</v>
      </c>
      <c r="B2080" s="204" t="s">
        <v>3668</v>
      </c>
      <c r="C2080" s="204" t="s">
        <v>60</v>
      </c>
      <c r="D2080" s="204"/>
      <c r="E2080" s="204"/>
      <c r="F2080" s="205">
        <v>2016</v>
      </c>
      <c r="G2080" s="204" t="s">
        <v>7</v>
      </c>
      <c r="H2080" s="204" t="s">
        <v>334</v>
      </c>
      <c r="I2080" s="206" t="s">
        <v>20</v>
      </c>
      <c r="J2080" s="207">
        <v>258534</v>
      </c>
      <c r="K2080" s="208">
        <v>258534</v>
      </c>
      <c r="L2080" s="207">
        <v>258533.595</v>
      </c>
    </row>
    <row r="2081" spans="1:12" s="12" customFormat="1" ht="11.25" customHeight="1">
      <c r="A2081" s="204" t="s">
        <v>3669</v>
      </c>
      <c r="B2081" s="204" t="s">
        <v>3670</v>
      </c>
      <c r="C2081" s="204" t="s">
        <v>5</v>
      </c>
      <c r="D2081" s="204" t="s">
        <v>257</v>
      </c>
      <c r="E2081" s="204" t="s">
        <v>257</v>
      </c>
      <c r="F2081" s="205">
        <v>2016</v>
      </c>
      <c r="G2081" s="204" t="s">
        <v>7</v>
      </c>
      <c r="H2081" s="204" t="s">
        <v>212</v>
      </c>
      <c r="I2081" s="206" t="s">
        <v>20</v>
      </c>
      <c r="J2081" s="207">
        <v>977362</v>
      </c>
      <c r="K2081" s="208">
        <v>888554</v>
      </c>
      <c r="L2081" s="207">
        <v>715000.527</v>
      </c>
    </row>
    <row r="2082" spans="1:12" s="12" customFormat="1">
      <c r="A2082" s="204" t="s">
        <v>4014</v>
      </c>
      <c r="B2082" s="204" t="s">
        <v>11185</v>
      </c>
      <c r="C2082" s="204" t="s">
        <v>60</v>
      </c>
      <c r="D2082" s="204" t="s">
        <v>97</v>
      </c>
      <c r="E2082" s="204" t="s">
        <v>393</v>
      </c>
      <c r="F2082" s="205">
        <v>2015</v>
      </c>
      <c r="G2082" s="204" t="s">
        <v>7</v>
      </c>
      <c r="H2082" s="204" t="s">
        <v>212</v>
      </c>
      <c r="I2082" s="206" t="s">
        <v>20</v>
      </c>
      <c r="J2082" s="207">
        <v>701989</v>
      </c>
      <c r="K2082" s="210"/>
      <c r="L2082" s="207"/>
    </row>
    <row r="2083" spans="1:12" s="12" customFormat="1" ht="11.25" customHeight="1">
      <c r="A2083" s="204" t="s">
        <v>7627</v>
      </c>
      <c r="B2083" s="204" t="s">
        <v>7628</v>
      </c>
      <c r="C2083" s="204" t="s">
        <v>38</v>
      </c>
      <c r="D2083" s="204" t="s">
        <v>39</v>
      </c>
      <c r="E2083" s="204" t="s">
        <v>1370</v>
      </c>
      <c r="F2083" s="205">
        <v>2015</v>
      </c>
      <c r="G2083" s="204" t="s">
        <v>7</v>
      </c>
      <c r="H2083" s="204" t="s">
        <v>8</v>
      </c>
      <c r="I2083" s="206" t="s">
        <v>20</v>
      </c>
      <c r="J2083" s="207">
        <v>1324</v>
      </c>
      <c r="K2083" s="210"/>
      <c r="L2083" s="207"/>
    </row>
    <row r="2084" spans="1:12" s="12" customFormat="1" ht="11.25" customHeight="1">
      <c r="A2084" s="204" t="s">
        <v>11186</v>
      </c>
      <c r="B2084" s="204" t="s">
        <v>11187</v>
      </c>
      <c r="C2084" s="204" t="s">
        <v>12</v>
      </c>
      <c r="D2084" s="204" t="s">
        <v>80</v>
      </c>
      <c r="E2084" s="204" t="s">
        <v>337</v>
      </c>
      <c r="F2084" s="205">
        <v>2016</v>
      </c>
      <c r="G2084" s="204" t="s">
        <v>7</v>
      </c>
      <c r="H2084" s="204" t="s">
        <v>95</v>
      </c>
      <c r="I2084" s="206" t="s">
        <v>35</v>
      </c>
      <c r="J2084" s="207">
        <v>556958</v>
      </c>
      <c r="K2084" s="210"/>
      <c r="L2084" s="207"/>
    </row>
    <row r="2085" spans="1:12" s="12" customFormat="1">
      <c r="A2085" s="204" t="s">
        <v>11188</v>
      </c>
      <c r="B2085" s="204" t="s">
        <v>11189</v>
      </c>
      <c r="C2085" s="204" t="s">
        <v>38</v>
      </c>
      <c r="D2085" s="204" t="s">
        <v>66</v>
      </c>
      <c r="E2085" s="204" t="s">
        <v>117</v>
      </c>
      <c r="F2085" s="205">
        <v>2016</v>
      </c>
      <c r="G2085" s="204" t="s">
        <v>155</v>
      </c>
      <c r="H2085" s="204" t="s">
        <v>155</v>
      </c>
      <c r="I2085" s="206" t="s">
        <v>35</v>
      </c>
      <c r="J2085" s="207">
        <v>32143</v>
      </c>
      <c r="K2085" s="210"/>
      <c r="L2085" s="207"/>
    </row>
    <row r="2086" spans="1:12" s="12" customFormat="1" ht="11.25" customHeight="1">
      <c r="A2086" s="204" t="s">
        <v>4015</v>
      </c>
      <c r="B2086" s="204" t="s">
        <v>4016</v>
      </c>
      <c r="C2086" s="204" t="s">
        <v>38</v>
      </c>
      <c r="D2086" s="204" t="s">
        <v>66</v>
      </c>
      <c r="E2086" s="204"/>
      <c r="F2086" s="205">
        <v>2015</v>
      </c>
      <c r="G2086" s="204" t="s">
        <v>7</v>
      </c>
      <c r="H2086" s="204" t="s">
        <v>8</v>
      </c>
      <c r="I2086" s="206" t="s">
        <v>20</v>
      </c>
      <c r="J2086" s="207">
        <v>406472</v>
      </c>
      <c r="K2086" s="208">
        <v>405573</v>
      </c>
      <c r="L2086" s="207">
        <v>405572.5</v>
      </c>
    </row>
    <row r="2087" spans="1:12" s="12" customFormat="1" ht="11.25" customHeight="1">
      <c r="A2087" s="204" t="s">
        <v>3676</v>
      </c>
      <c r="B2087" s="204" t="s">
        <v>3677</v>
      </c>
      <c r="C2087" s="204" t="s">
        <v>195</v>
      </c>
      <c r="D2087" s="204" t="s">
        <v>528</v>
      </c>
      <c r="E2087" s="204" t="s">
        <v>529</v>
      </c>
      <c r="F2087" s="205">
        <v>2016</v>
      </c>
      <c r="G2087" s="204" t="s">
        <v>7</v>
      </c>
      <c r="H2087" s="204" t="s">
        <v>212</v>
      </c>
      <c r="I2087" s="206" t="s">
        <v>20</v>
      </c>
      <c r="J2087" s="207">
        <v>299770</v>
      </c>
      <c r="K2087" s="208">
        <v>306820</v>
      </c>
      <c r="L2087" s="207">
        <v>306820</v>
      </c>
    </row>
    <row r="2088" spans="1:12" s="12" customFormat="1" ht="11.25" customHeight="1">
      <c r="A2088" s="204" t="s">
        <v>4019</v>
      </c>
      <c r="B2088" s="204" t="s">
        <v>4020</v>
      </c>
      <c r="C2088" s="204" t="s">
        <v>12</v>
      </c>
      <c r="D2088" s="204" t="s">
        <v>13</v>
      </c>
      <c r="E2088" s="204" t="s">
        <v>2939</v>
      </c>
      <c r="F2088" s="205">
        <v>2015</v>
      </c>
      <c r="G2088" s="204" t="s">
        <v>18</v>
      </c>
      <c r="H2088" s="204" t="s">
        <v>41</v>
      </c>
      <c r="I2088" s="206" t="s">
        <v>20</v>
      </c>
      <c r="J2088" s="207">
        <v>73844</v>
      </c>
      <c r="K2088" s="208">
        <v>4010</v>
      </c>
      <c r="L2088" s="207">
        <v>1737.51</v>
      </c>
    </row>
    <row r="2089" spans="1:12" s="12" customFormat="1" ht="11.25" customHeight="1">
      <c r="A2089" s="204" t="s">
        <v>3682</v>
      </c>
      <c r="B2089" s="204" t="s">
        <v>11190</v>
      </c>
      <c r="C2089" s="204" t="s">
        <v>15</v>
      </c>
      <c r="D2089" s="204" t="s">
        <v>778</v>
      </c>
      <c r="E2089" s="204" t="s">
        <v>1227</v>
      </c>
      <c r="F2089" s="205">
        <v>2016</v>
      </c>
      <c r="G2089" s="204" t="s">
        <v>155</v>
      </c>
      <c r="H2089" s="204" t="s">
        <v>155</v>
      </c>
      <c r="I2089" s="206" t="s">
        <v>20</v>
      </c>
      <c r="J2089" s="207">
        <v>2073788</v>
      </c>
      <c r="K2089" s="208">
        <v>2073788</v>
      </c>
      <c r="L2089" s="207">
        <v>1296660.632</v>
      </c>
    </row>
    <row r="2090" spans="1:12" s="12" customFormat="1" ht="11.25" customHeight="1">
      <c r="A2090" s="204" t="s">
        <v>3683</v>
      </c>
      <c r="B2090" s="204" t="s">
        <v>3684</v>
      </c>
      <c r="C2090" s="204" t="s">
        <v>5</v>
      </c>
      <c r="D2090" s="204" t="s">
        <v>257</v>
      </c>
      <c r="E2090" s="204" t="s">
        <v>1628</v>
      </c>
      <c r="F2090" s="205">
        <v>2016</v>
      </c>
      <c r="G2090" s="204" t="s">
        <v>242</v>
      </c>
      <c r="H2090" s="204" t="s">
        <v>243</v>
      </c>
      <c r="I2090" s="206" t="s">
        <v>20</v>
      </c>
      <c r="J2090" s="207">
        <v>52007</v>
      </c>
      <c r="K2090" s="208">
        <v>54295</v>
      </c>
      <c r="L2090" s="207">
        <v>52006.932999999997</v>
      </c>
    </row>
    <row r="2091" spans="1:12" s="12" customFormat="1" ht="11.25" customHeight="1">
      <c r="A2091" s="204" t="s">
        <v>11191</v>
      </c>
      <c r="B2091" s="204" t="s">
        <v>11192</v>
      </c>
      <c r="C2091" s="204" t="s">
        <v>38</v>
      </c>
      <c r="D2091" s="204" t="s">
        <v>73</v>
      </c>
      <c r="E2091" s="204" t="s">
        <v>73</v>
      </c>
      <c r="F2091" s="205">
        <v>2015</v>
      </c>
      <c r="G2091" s="204" t="s">
        <v>155</v>
      </c>
      <c r="H2091" s="204" t="s">
        <v>155</v>
      </c>
      <c r="I2091" s="206" t="s">
        <v>20</v>
      </c>
      <c r="J2091" s="207">
        <v>27647</v>
      </c>
      <c r="K2091" s="208">
        <v>27647</v>
      </c>
      <c r="L2091" s="207">
        <v>12647</v>
      </c>
    </row>
    <row r="2092" spans="1:12" s="12" customFormat="1">
      <c r="A2092" s="204" t="s">
        <v>3685</v>
      </c>
      <c r="B2092" s="204" t="s">
        <v>3686</v>
      </c>
      <c r="C2092" s="204" t="s">
        <v>60</v>
      </c>
      <c r="D2092" s="204" t="s">
        <v>97</v>
      </c>
      <c r="E2092" s="204" t="s">
        <v>301</v>
      </c>
      <c r="F2092" s="205">
        <v>2016</v>
      </c>
      <c r="G2092" s="204" t="s">
        <v>155</v>
      </c>
      <c r="H2092" s="204" t="s">
        <v>155</v>
      </c>
      <c r="I2092" s="206" t="s">
        <v>20</v>
      </c>
      <c r="J2092" s="207">
        <v>77999</v>
      </c>
      <c r="K2092" s="208">
        <v>77999</v>
      </c>
      <c r="L2092" s="207">
        <v>578.57799999999997</v>
      </c>
    </row>
    <row r="2093" spans="1:12" s="12" customFormat="1" ht="11.25" customHeight="1">
      <c r="A2093" s="204" t="s">
        <v>3687</v>
      </c>
      <c r="B2093" s="204" t="s">
        <v>3688</v>
      </c>
      <c r="C2093" s="204" t="s">
        <v>145</v>
      </c>
      <c r="D2093" s="204" t="s">
        <v>233</v>
      </c>
      <c r="E2093" s="204"/>
      <c r="F2093" s="205">
        <v>2016</v>
      </c>
      <c r="G2093" s="204" t="s">
        <v>18</v>
      </c>
      <c r="H2093" s="204" t="s">
        <v>41</v>
      </c>
      <c r="I2093" s="206" t="s">
        <v>20</v>
      </c>
      <c r="J2093" s="207">
        <v>1356068</v>
      </c>
      <c r="K2093" s="208">
        <v>66762</v>
      </c>
      <c r="L2093" s="207">
        <v>50373.785000000003</v>
      </c>
    </row>
    <row r="2094" spans="1:12" s="12" customFormat="1" ht="11.25" customHeight="1">
      <c r="A2094" s="204" t="s">
        <v>3689</v>
      </c>
      <c r="B2094" s="204" t="s">
        <v>3690</v>
      </c>
      <c r="C2094" s="204" t="s">
        <v>60</v>
      </c>
      <c r="D2094" s="204" t="s">
        <v>61</v>
      </c>
      <c r="E2094" s="204" t="s">
        <v>509</v>
      </c>
      <c r="F2094" s="205">
        <v>2016</v>
      </c>
      <c r="G2094" s="204" t="s">
        <v>155</v>
      </c>
      <c r="H2094" s="204" t="s">
        <v>155</v>
      </c>
      <c r="I2094" s="206" t="s">
        <v>20</v>
      </c>
      <c r="J2094" s="207">
        <v>110582</v>
      </c>
      <c r="K2094" s="208">
        <v>110582</v>
      </c>
      <c r="L2094" s="207">
        <v>104501.303</v>
      </c>
    </row>
    <row r="2095" spans="1:12" s="12" customFormat="1">
      <c r="A2095" s="204" t="s">
        <v>3691</v>
      </c>
      <c r="B2095" s="204" t="s">
        <v>3692</v>
      </c>
      <c r="C2095" s="204" t="s">
        <v>195</v>
      </c>
      <c r="D2095" s="204" t="s">
        <v>196</v>
      </c>
      <c r="E2095" s="204" t="s">
        <v>1267</v>
      </c>
      <c r="F2095" s="205">
        <v>2016</v>
      </c>
      <c r="G2095" s="204" t="s">
        <v>155</v>
      </c>
      <c r="H2095" s="204" t="s">
        <v>155</v>
      </c>
      <c r="I2095" s="206" t="s">
        <v>20</v>
      </c>
      <c r="J2095" s="207">
        <v>225378</v>
      </c>
      <c r="K2095" s="208">
        <v>225378</v>
      </c>
      <c r="L2095" s="207"/>
    </row>
    <row r="2096" spans="1:12" s="12" customFormat="1" ht="11.25" customHeight="1">
      <c r="A2096" s="204" t="s">
        <v>10389</v>
      </c>
      <c r="B2096" s="204" t="s">
        <v>10390</v>
      </c>
      <c r="C2096" s="204" t="s">
        <v>127</v>
      </c>
      <c r="D2096" s="204" t="s">
        <v>138</v>
      </c>
      <c r="E2096" s="204" t="s">
        <v>139</v>
      </c>
      <c r="F2096" s="205">
        <v>2016</v>
      </c>
      <c r="G2096" s="204" t="s">
        <v>155</v>
      </c>
      <c r="H2096" s="204" t="s">
        <v>155</v>
      </c>
      <c r="I2096" s="206" t="s">
        <v>20</v>
      </c>
      <c r="J2096" s="207">
        <v>18201</v>
      </c>
      <c r="K2096" s="208">
        <v>18201</v>
      </c>
      <c r="L2096" s="207">
        <v>16365</v>
      </c>
    </row>
    <row r="2097" spans="1:12" s="12" customFormat="1" ht="11.25" customHeight="1">
      <c r="A2097" s="204" t="s">
        <v>11193</v>
      </c>
      <c r="B2097" s="204" t="s">
        <v>11194</v>
      </c>
      <c r="C2097" s="204" t="s">
        <v>130</v>
      </c>
      <c r="D2097" s="204"/>
      <c r="E2097" s="204"/>
      <c r="F2097" s="205">
        <v>2015</v>
      </c>
      <c r="G2097" s="204" t="s">
        <v>185</v>
      </c>
      <c r="H2097" s="204" t="s">
        <v>186</v>
      </c>
      <c r="I2097" s="206" t="s">
        <v>9</v>
      </c>
      <c r="J2097" s="207">
        <v>317713</v>
      </c>
      <c r="K2097" s="210"/>
      <c r="L2097" s="207"/>
    </row>
    <row r="2098" spans="1:12" s="12" customFormat="1" ht="11.25" customHeight="1">
      <c r="A2098" s="204" t="s">
        <v>11195</v>
      </c>
      <c r="B2098" s="204" t="s">
        <v>11196</v>
      </c>
      <c r="C2098" s="204" t="s">
        <v>5</v>
      </c>
      <c r="D2098" s="204" t="s">
        <v>314</v>
      </c>
      <c r="E2098" s="204" t="s">
        <v>776</v>
      </c>
      <c r="F2098" s="205">
        <v>2015</v>
      </c>
      <c r="G2098" s="204" t="s">
        <v>155</v>
      </c>
      <c r="H2098" s="204" t="s">
        <v>155</v>
      </c>
      <c r="I2098" s="206" t="s">
        <v>20</v>
      </c>
      <c r="J2098" s="207">
        <v>26500</v>
      </c>
      <c r="K2098" s="208">
        <v>26500</v>
      </c>
      <c r="L2098" s="207">
        <v>6500</v>
      </c>
    </row>
    <row r="2099" spans="1:12" s="12" customFormat="1">
      <c r="A2099" s="204" t="s">
        <v>7629</v>
      </c>
      <c r="B2099" s="204" t="s">
        <v>7630</v>
      </c>
      <c r="C2099" s="204" t="s">
        <v>195</v>
      </c>
      <c r="D2099" s="204" t="s">
        <v>196</v>
      </c>
      <c r="E2099" s="204" t="s">
        <v>224</v>
      </c>
      <c r="F2099" s="205">
        <v>2015</v>
      </c>
      <c r="G2099" s="204" t="s">
        <v>48</v>
      </c>
      <c r="H2099" s="204" t="s">
        <v>49</v>
      </c>
      <c r="I2099" s="206" t="s">
        <v>35</v>
      </c>
      <c r="J2099" s="207">
        <v>288339</v>
      </c>
      <c r="K2099" s="210"/>
      <c r="L2099" s="207"/>
    </row>
    <row r="2100" spans="1:12" s="12" customFormat="1">
      <c r="A2100" s="204" t="s">
        <v>10403</v>
      </c>
      <c r="B2100" s="204" t="s">
        <v>10404</v>
      </c>
      <c r="C2100" s="204" t="s">
        <v>127</v>
      </c>
      <c r="D2100" s="204" t="s">
        <v>463</v>
      </c>
      <c r="E2100" s="204" t="s">
        <v>463</v>
      </c>
      <c r="F2100" s="205">
        <v>2016</v>
      </c>
      <c r="G2100" s="204" t="s">
        <v>155</v>
      </c>
      <c r="H2100" s="204" t="s">
        <v>155</v>
      </c>
      <c r="I2100" s="206" t="s">
        <v>20</v>
      </c>
      <c r="J2100" s="207">
        <v>49362</v>
      </c>
      <c r="K2100" s="208">
        <v>49362</v>
      </c>
      <c r="L2100" s="207">
        <v>14893.15</v>
      </c>
    </row>
    <row r="2101" spans="1:12" s="12" customFormat="1">
      <c r="A2101" s="204" t="s">
        <v>3697</v>
      </c>
      <c r="B2101" s="204" t="s">
        <v>3698</v>
      </c>
      <c r="C2101" s="204" t="s">
        <v>127</v>
      </c>
      <c r="D2101" s="204" t="s">
        <v>177</v>
      </c>
      <c r="E2101" s="204" t="s">
        <v>617</v>
      </c>
      <c r="F2101" s="205">
        <v>2016</v>
      </c>
      <c r="G2101" s="204" t="s">
        <v>155</v>
      </c>
      <c r="H2101" s="204" t="s">
        <v>155</v>
      </c>
      <c r="I2101" s="206" t="s">
        <v>20</v>
      </c>
      <c r="J2101" s="207">
        <v>2038195</v>
      </c>
      <c r="K2101" s="208">
        <v>2038195</v>
      </c>
      <c r="L2101" s="207">
        <v>1634604.8089999999</v>
      </c>
    </row>
    <row r="2102" spans="1:12" s="12" customFormat="1">
      <c r="A2102" s="204" t="s">
        <v>3699</v>
      </c>
      <c r="B2102" s="204" t="s">
        <v>3700</v>
      </c>
      <c r="C2102" s="204" t="s">
        <v>5</v>
      </c>
      <c r="D2102" s="204" t="s">
        <v>606</v>
      </c>
      <c r="E2102" s="204" t="s">
        <v>1175</v>
      </c>
      <c r="F2102" s="205">
        <v>2016</v>
      </c>
      <c r="G2102" s="204" t="s">
        <v>155</v>
      </c>
      <c r="H2102" s="204" t="s">
        <v>155</v>
      </c>
      <c r="I2102" s="206" t="s">
        <v>20</v>
      </c>
      <c r="J2102" s="207">
        <v>2921673</v>
      </c>
      <c r="K2102" s="208">
        <v>2921673</v>
      </c>
      <c r="L2102" s="207">
        <v>2745945.56</v>
      </c>
    </row>
    <row r="2103" spans="1:12" s="12" customFormat="1" ht="11.25" customHeight="1">
      <c r="A2103" s="204" t="s">
        <v>3701</v>
      </c>
      <c r="B2103" s="204" t="s">
        <v>3702</v>
      </c>
      <c r="C2103" s="204" t="s">
        <v>127</v>
      </c>
      <c r="D2103" s="204" t="s">
        <v>128</v>
      </c>
      <c r="E2103" s="204" t="s">
        <v>650</v>
      </c>
      <c r="F2103" s="205">
        <v>2015</v>
      </c>
      <c r="G2103" s="204" t="s">
        <v>7</v>
      </c>
      <c r="H2103" s="204" t="s">
        <v>212</v>
      </c>
      <c r="I2103" s="206" t="s">
        <v>20</v>
      </c>
      <c r="J2103" s="207">
        <v>2399323</v>
      </c>
      <c r="K2103" s="208">
        <v>2399324</v>
      </c>
      <c r="L2103" s="207">
        <v>2399323</v>
      </c>
    </row>
    <row r="2104" spans="1:12" s="12" customFormat="1" ht="11.25" customHeight="1">
      <c r="A2104" s="204" t="s">
        <v>3703</v>
      </c>
      <c r="B2104" s="204" t="s">
        <v>3704</v>
      </c>
      <c r="C2104" s="204" t="s">
        <v>127</v>
      </c>
      <c r="D2104" s="204" t="s">
        <v>128</v>
      </c>
      <c r="E2104" s="204" t="s">
        <v>128</v>
      </c>
      <c r="F2104" s="205">
        <v>2015</v>
      </c>
      <c r="G2104" s="204" t="s">
        <v>18</v>
      </c>
      <c r="H2104" s="204" t="s">
        <v>19</v>
      </c>
      <c r="I2104" s="206" t="s">
        <v>20</v>
      </c>
      <c r="J2104" s="207">
        <v>1</v>
      </c>
      <c r="K2104" s="210"/>
      <c r="L2104" s="207"/>
    </row>
    <row r="2105" spans="1:12" s="12" customFormat="1" ht="11.25" customHeight="1">
      <c r="A2105" s="204" t="s">
        <v>3705</v>
      </c>
      <c r="B2105" s="204" t="s">
        <v>3706</v>
      </c>
      <c r="C2105" s="204" t="s">
        <v>127</v>
      </c>
      <c r="D2105" s="204" t="s">
        <v>138</v>
      </c>
      <c r="E2105" s="204" t="s">
        <v>942</v>
      </c>
      <c r="F2105" s="205">
        <v>2016</v>
      </c>
      <c r="G2105" s="204" t="s">
        <v>155</v>
      </c>
      <c r="H2105" s="204" t="s">
        <v>155</v>
      </c>
      <c r="I2105" s="206" t="s">
        <v>20</v>
      </c>
      <c r="J2105" s="207">
        <v>735706</v>
      </c>
      <c r="K2105" s="208">
        <v>860322</v>
      </c>
      <c r="L2105" s="207">
        <v>215522.71799999999</v>
      </c>
    </row>
    <row r="2106" spans="1:12" s="12" customFormat="1" ht="11.25" customHeight="1">
      <c r="A2106" s="204" t="s">
        <v>3707</v>
      </c>
      <c r="B2106" s="204" t="s">
        <v>3708</v>
      </c>
      <c r="C2106" s="204" t="s">
        <v>38</v>
      </c>
      <c r="D2106" s="204" t="s">
        <v>39</v>
      </c>
      <c r="E2106" s="204" t="s">
        <v>40</v>
      </c>
      <c r="F2106" s="205">
        <v>2016</v>
      </c>
      <c r="G2106" s="204" t="s">
        <v>155</v>
      </c>
      <c r="H2106" s="204" t="s">
        <v>155</v>
      </c>
      <c r="I2106" s="206" t="s">
        <v>20</v>
      </c>
      <c r="J2106" s="207">
        <v>37190</v>
      </c>
      <c r="K2106" s="208">
        <v>37190</v>
      </c>
      <c r="L2106" s="207">
        <v>13128.804</v>
      </c>
    </row>
    <row r="2107" spans="1:12" s="12" customFormat="1">
      <c r="A2107" s="204" t="s">
        <v>3709</v>
      </c>
      <c r="B2107" s="204" t="s">
        <v>3710</v>
      </c>
      <c r="C2107" s="204" t="s">
        <v>127</v>
      </c>
      <c r="D2107" s="204" t="s">
        <v>128</v>
      </c>
      <c r="E2107" s="204" t="s">
        <v>246</v>
      </c>
      <c r="F2107" s="205">
        <v>2016</v>
      </c>
      <c r="G2107" s="204" t="s">
        <v>155</v>
      </c>
      <c r="H2107" s="204" t="s">
        <v>155</v>
      </c>
      <c r="I2107" s="206" t="s">
        <v>20</v>
      </c>
      <c r="J2107" s="207">
        <v>704117</v>
      </c>
      <c r="K2107" s="208">
        <v>704117</v>
      </c>
      <c r="L2107" s="207">
        <v>170593.49600000001</v>
      </c>
    </row>
    <row r="2108" spans="1:12" s="12" customFormat="1">
      <c r="A2108" s="204" t="s">
        <v>3711</v>
      </c>
      <c r="B2108" s="204" t="s">
        <v>3712</v>
      </c>
      <c r="C2108" s="204" t="s">
        <v>127</v>
      </c>
      <c r="D2108" s="204" t="s">
        <v>177</v>
      </c>
      <c r="E2108" s="204" t="s">
        <v>698</v>
      </c>
      <c r="F2108" s="205">
        <v>2016</v>
      </c>
      <c r="G2108" s="204" t="s">
        <v>155</v>
      </c>
      <c r="H2108" s="204" t="s">
        <v>155</v>
      </c>
      <c r="I2108" s="206" t="s">
        <v>20</v>
      </c>
      <c r="J2108" s="207">
        <v>581307</v>
      </c>
      <c r="K2108" s="208">
        <v>1663799</v>
      </c>
      <c r="L2108" s="207">
        <v>150318.728</v>
      </c>
    </row>
    <row r="2109" spans="1:12" s="12" customFormat="1" ht="11.25" customHeight="1">
      <c r="A2109" s="204" t="s">
        <v>3713</v>
      </c>
      <c r="B2109" s="204" t="s">
        <v>3714</v>
      </c>
      <c r="C2109" s="204" t="s">
        <v>127</v>
      </c>
      <c r="D2109" s="204" t="s">
        <v>128</v>
      </c>
      <c r="E2109" s="204" t="s">
        <v>128</v>
      </c>
      <c r="F2109" s="205">
        <v>2016</v>
      </c>
      <c r="G2109" s="204" t="s">
        <v>155</v>
      </c>
      <c r="H2109" s="204" t="s">
        <v>155</v>
      </c>
      <c r="I2109" s="206" t="s">
        <v>20</v>
      </c>
      <c r="J2109" s="207">
        <v>566582</v>
      </c>
      <c r="K2109" s="208">
        <v>566582</v>
      </c>
      <c r="L2109" s="207">
        <v>137459.35699999999</v>
      </c>
    </row>
    <row r="2110" spans="1:12" s="12" customFormat="1">
      <c r="A2110" s="204" t="s">
        <v>11197</v>
      </c>
      <c r="B2110" s="204" t="s">
        <v>11198</v>
      </c>
      <c r="C2110" s="204" t="s">
        <v>195</v>
      </c>
      <c r="D2110" s="204" t="s">
        <v>196</v>
      </c>
      <c r="E2110" s="204" t="s">
        <v>1519</v>
      </c>
      <c r="F2110" s="205">
        <v>2016</v>
      </c>
      <c r="G2110" s="204" t="s">
        <v>48</v>
      </c>
      <c r="H2110" s="204" t="s">
        <v>63</v>
      </c>
      <c r="I2110" s="206" t="s">
        <v>35</v>
      </c>
      <c r="J2110" s="207">
        <v>439314</v>
      </c>
      <c r="K2110" s="210"/>
      <c r="L2110" s="207"/>
    </row>
    <row r="2111" spans="1:12" s="12" customFormat="1">
      <c r="A2111" s="204" t="s">
        <v>11199</v>
      </c>
      <c r="B2111" s="204" t="s">
        <v>11200</v>
      </c>
      <c r="C2111" s="204" t="s">
        <v>414</v>
      </c>
      <c r="D2111" s="204" t="s">
        <v>527</v>
      </c>
      <c r="E2111" s="204" t="s">
        <v>527</v>
      </c>
      <c r="F2111" s="205">
        <v>2016</v>
      </c>
      <c r="G2111" s="204" t="s">
        <v>7</v>
      </c>
      <c r="H2111" s="204" t="s">
        <v>212</v>
      </c>
      <c r="I2111" s="206" t="s">
        <v>35</v>
      </c>
      <c r="J2111" s="207">
        <v>1020949</v>
      </c>
      <c r="K2111" s="210"/>
      <c r="L2111" s="207"/>
    </row>
    <row r="2112" spans="1:12" s="12" customFormat="1">
      <c r="A2112" s="204" t="s">
        <v>4023</v>
      </c>
      <c r="B2112" s="204" t="s">
        <v>4024</v>
      </c>
      <c r="C2112" s="204" t="s">
        <v>5</v>
      </c>
      <c r="D2112" s="204" t="s">
        <v>184</v>
      </c>
      <c r="E2112" s="204" t="s">
        <v>2971</v>
      </c>
      <c r="F2112" s="205">
        <v>2016</v>
      </c>
      <c r="G2112" s="204" t="s">
        <v>155</v>
      </c>
      <c r="H2112" s="204" t="s">
        <v>155</v>
      </c>
      <c r="I2112" s="206" t="s">
        <v>20</v>
      </c>
      <c r="J2112" s="207">
        <v>92396</v>
      </c>
      <c r="K2112" s="208">
        <v>78782</v>
      </c>
      <c r="L2112" s="207">
        <v>78780.332999999999</v>
      </c>
    </row>
    <row r="2113" spans="1:12" s="12" customFormat="1">
      <c r="A2113" s="204" t="s">
        <v>672</v>
      </c>
      <c r="B2113" s="204" t="s">
        <v>673</v>
      </c>
      <c r="C2113" s="204" t="s">
        <v>130</v>
      </c>
      <c r="D2113" s="204" t="s">
        <v>204</v>
      </c>
      <c r="E2113" s="204" t="s">
        <v>349</v>
      </c>
      <c r="F2113" s="205">
        <v>2016</v>
      </c>
      <c r="G2113" s="204" t="s">
        <v>58</v>
      </c>
      <c r="H2113" s="204" t="s">
        <v>68</v>
      </c>
      <c r="I2113" s="206" t="s">
        <v>20</v>
      </c>
      <c r="J2113" s="207">
        <v>51192</v>
      </c>
      <c r="K2113" s="208">
        <v>51129</v>
      </c>
      <c r="L2113" s="207">
        <v>51128.817000000003</v>
      </c>
    </row>
    <row r="2114" spans="1:12" s="12" customFormat="1">
      <c r="A2114" s="204" t="s">
        <v>3721</v>
      </c>
      <c r="B2114" s="204" t="s">
        <v>3722</v>
      </c>
      <c r="C2114" s="204" t="s">
        <v>5</v>
      </c>
      <c r="D2114" s="204" t="s">
        <v>314</v>
      </c>
      <c r="E2114" s="204" t="s">
        <v>899</v>
      </c>
      <c r="F2114" s="205">
        <v>2016</v>
      </c>
      <c r="G2114" s="204" t="s">
        <v>155</v>
      </c>
      <c r="H2114" s="204" t="s">
        <v>155</v>
      </c>
      <c r="I2114" s="206" t="s">
        <v>20</v>
      </c>
      <c r="J2114" s="207">
        <v>5835</v>
      </c>
      <c r="K2114" s="208">
        <v>5835</v>
      </c>
      <c r="L2114" s="207">
        <v>2179.761</v>
      </c>
    </row>
    <row r="2115" spans="1:12" s="12" customFormat="1" ht="11.25" customHeight="1">
      <c r="A2115" s="204" t="s">
        <v>674</v>
      </c>
      <c r="B2115" s="204" t="s">
        <v>675</v>
      </c>
      <c r="C2115" s="204" t="s">
        <v>15</v>
      </c>
      <c r="D2115" s="204" t="s">
        <v>42</v>
      </c>
      <c r="E2115" s="204" t="s">
        <v>42</v>
      </c>
      <c r="F2115" s="205">
        <v>2016</v>
      </c>
      <c r="G2115" s="204" t="s">
        <v>155</v>
      </c>
      <c r="H2115" s="204" t="s">
        <v>155</v>
      </c>
      <c r="I2115" s="206" t="s">
        <v>20</v>
      </c>
      <c r="J2115" s="207">
        <v>62475</v>
      </c>
      <c r="K2115" s="208">
        <v>62475</v>
      </c>
      <c r="L2115" s="207">
        <v>62475</v>
      </c>
    </row>
    <row r="2116" spans="1:12" s="12" customFormat="1" ht="11.25" customHeight="1">
      <c r="A2116" s="204" t="s">
        <v>11201</v>
      </c>
      <c r="B2116" s="204" t="s">
        <v>11202</v>
      </c>
      <c r="C2116" s="204" t="s">
        <v>5</v>
      </c>
      <c r="D2116" s="204" t="s">
        <v>266</v>
      </c>
      <c r="E2116" s="204" t="s">
        <v>567</v>
      </c>
      <c r="F2116" s="205">
        <v>2015</v>
      </c>
      <c r="G2116" s="204" t="s">
        <v>155</v>
      </c>
      <c r="H2116" s="204" t="s">
        <v>155</v>
      </c>
      <c r="I2116" s="206" t="s">
        <v>20</v>
      </c>
      <c r="J2116" s="207">
        <v>8283</v>
      </c>
      <c r="K2116" s="210"/>
      <c r="L2116" s="207"/>
    </row>
    <row r="2117" spans="1:12" s="12" customFormat="1" ht="11.25" customHeight="1">
      <c r="A2117" s="204" t="s">
        <v>3725</v>
      </c>
      <c r="B2117" s="204" t="s">
        <v>3726</v>
      </c>
      <c r="C2117" s="204" t="s">
        <v>23</v>
      </c>
      <c r="D2117" s="204" t="s">
        <v>24</v>
      </c>
      <c r="E2117" s="204" t="s">
        <v>25</v>
      </c>
      <c r="F2117" s="205">
        <v>2016</v>
      </c>
      <c r="G2117" s="204" t="s">
        <v>120</v>
      </c>
      <c r="H2117" s="204" t="s">
        <v>121</v>
      </c>
      <c r="I2117" s="206" t="s">
        <v>20</v>
      </c>
      <c r="J2117" s="207">
        <v>3784</v>
      </c>
      <c r="K2117" s="208">
        <v>3099</v>
      </c>
      <c r="L2117" s="207">
        <v>3097.1089999999999</v>
      </c>
    </row>
    <row r="2118" spans="1:12" s="12" customFormat="1" ht="11.25" customHeight="1">
      <c r="A2118" s="204" t="s">
        <v>3727</v>
      </c>
      <c r="B2118" s="204" t="s">
        <v>3728</v>
      </c>
      <c r="C2118" s="204" t="s">
        <v>15</v>
      </c>
      <c r="D2118" s="204"/>
      <c r="E2118" s="204"/>
      <c r="F2118" s="205">
        <v>2016</v>
      </c>
      <c r="G2118" s="204" t="s">
        <v>120</v>
      </c>
      <c r="H2118" s="204" t="s">
        <v>258</v>
      </c>
      <c r="I2118" s="206" t="s">
        <v>20</v>
      </c>
      <c r="J2118" s="207">
        <v>166692</v>
      </c>
      <c r="K2118" s="208">
        <v>174026</v>
      </c>
      <c r="L2118" s="207">
        <v>136353.239</v>
      </c>
    </row>
    <row r="2119" spans="1:12" s="12" customFormat="1" ht="11.25" customHeight="1">
      <c r="A2119" s="204" t="s">
        <v>3729</v>
      </c>
      <c r="B2119" s="204" t="s">
        <v>3730</v>
      </c>
      <c r="C2119" s="204" t="s">
        <v>32</v>
      </c>
      <c r="D2119" s="204"/>
      <c r="E2119" s="204"/>
      <c r="F2119" s="205">
        <v>2016</v>
      </c>
      <c r="G2119" s="204" t="s">
        <v>120</v>
      </c>
      <c r="H2119" s="204" t="s">
        <v>258</v>
      </c>
      <c r="I2119" s="206" t="s">
        <v>20</v>
      </c>
      <c r="J2119" s="207">
        <v>68100</v>
      </c>
      <c r="K2119" s="210"/>
      <c r="L2119" s="207"/>
    </row>
    <row r="2120" spans="1:12" s="12" customFormat="1" ht="11.25" customHeight="1">
      <c r="A2120" s="204" t="s">
        <v>4645</v>
      </c>
      <c r="B2120" s="204" t="s">
        <v>4646</v>
      </c>
      <c r="C2120" s="204" t="s">
        <v>38</v>
      </c>
      <c r="D2120" s="204" t="s">
        <v>39</v>
      </c>
      <c r="E2120" s="204" t="s">
        <v>604</v>
      </c>
      <c r="F2120" s="205">
        <v>2015</v>
      </c>
      <c r="G2120" s="204" t="s">
        <v>18</v>
      </c>
      <c r="H2120" s="204" t="s">
        <v>19</v>
      </c>
      <c r="I2120" s="206" t="s">
        <v>20</v>
      </c>
      <c r="J2120" s="207">
        <v>94598</v>
      </c>
      <c r="K2120" s="207">
        <v>3</v>
      </c>
      <c r="L2120" s="207">
        <v>1</v>
      </c>
    </row>
    <row r="2121" spans="1:12" s="12" customFormat="1" ht="11.25" customHeight="1">
      <c r="A2121" s="204" t="s">
        <v>4031</v>
      </c>
      <c r="B2121" s="204" t="s">
        <v>7631</v>
      </c>
      <c r="C2121" s="204" t="s">
        <v>5</v>
      </c>
      <c r="D2121" s="204" t="s">
        <v>257</v>
      </c>
      <c r="E2121" s="204" t="s">
        <v>257</v>
      </c>
      <c r="F2121" s="205">
        <v>2016</v>
      </c>
      <c r="G2121" s="204" t="s">
        <v>30</v>
      </c>
      <c r="H2121" s="204" t="s">
        <v>225</v>
      </c>
      <c r="I2121" s="206" t="s">
        <v>20</v>
      </c>
      <c r="J2121" s="207">
        <v>446323</v>
      </c>
      <c r="K2121" s="208">
        <v>25590</v>
      </c>
      <c r="L2121" s="207"/>
    </row>
    <row r="2122" spans="1:12" s="12" customFormat="1" ht="11.25" customHeight="1">
      <c r="A2122" s="204" t="s">
        <v>3741</v>
      </c>
      <c r="B2122" s="204" t="s">
        <v>3742</v>
      </c>
      <c r="C2122" s="204" t="s">
        <v>38</v>
      </c>
      <c r="D2122" s="204" t="s">
        <v>73</v>
      </c>
      <c r="E2122" s="204"/>
      <c r="F2122" s="205">
        <v>2016</v>
      </c>
      <c r="G2122" s="204" t="s">
        <v>120</v>
      </c>
      <c r="H2122" s="204" t="s">
        <v>171</v>
      </c>
      <c r="I2122" s="206" t="s">
        <v>20</v>
      </c>
      <c r="J2122" s="207">
        <v>787532</v>
      </c>
      <c r="K2122" s="208">
        <v>1014760</v>
      </c>
      <c r="L2122" s="207">
        <v>7748.8559999999998</v>
      </c>
    </row>
    <row r="2123" spans="1:12" s="12" customFormat="1" ht="11.25" customHeight="1">
      <c r="A2123" s="204" t="s">
        <v>7632</v>
      </c>
      <c r="B2123" s="204" t="s">
        <v>7633</v>
      </c>
      <c r="C2123" s="204" t="s">
        <v>60</v>
      </c>
      <c r="D2123" s="204" t="s">
        <v>97</v>
      </c>
      <c r="E2123" s="204" t="s">
        <v>301</v>
      </c>
      <c r="F2123" s="205">
        <v>2016</v>
      </c>
      <c r="G2123" s="204" t="s">
        <v>30</v>
      </c>
      <c r="H2123" s="204" t="s">
        <v>225</v>
      </c>
      <c r="I2123" s="206" t="s">
        <v>20</v>
      </c>
      <c r="J2123" s="207">
        <v>24078</v>
      </c>
      <c r="K2123" s="210"/>
      <c r="L2123" s="207"/>
    </row>
    <row r="2124" spans="1:12" s="12" customFormat="1" ht="11.25" customHeight="1">
      <c r="A2124" s="204" t="s">
        <v>4670</v>
      </c>
      <c r="B2124" s="204" t="s">
        <v>4671</v>
      </c>
      <c r="C2124" s="204" t="s">
        <v>127</v>
      </c>
      <c r="D2124" s="204" t="s">
        <v>128</v>
      </c>
      <c r="E2124" s="204" t="s">
        <v>650</v>
      </c>
      <c r="F2124" s="205">
        <v>2015</v>
      </c>
      <c r="G2124" s="204" t="s">
        <v>30</v>
      </c>
      <c r="H2124" s="204" t="s">
        <v>225</v>
      </c>
      <c r="I2124" s="206" t="s">
        <v>20</v>
      </c>
      <c r="J2124" s="207">
        <v>5</v>
      </c>
      <c r="K2124" s="208">
        <v>141003</v>
      </c>
      <c r="L2124" s="207"/>
    </row>
    <row r="2125" spans="1:12" s="12" customFormat="1">
      <c r="A2125" s="204" t="s">
        <v>3753</v>
      </c>
      <c r="B2125" s="204" t="s">
        <v>3754</v>
      </c>
      <c r="C2125" s="204" t="s">
        <v>15</v>
      </c>
      <c r="D2125" s="204"/>
      <c r="E2125" s="204"/>
      <c r="F2125" s="205">
        <v>2015</v>
      </c>
      <c r="G2125" s="204" t="s">
        <v>7</v>
      </c>
      <c r="H2125" s="204" t="s">
        <v>305</v>
      </c>
      <c r="I2125" s="206" t="s">
        <v>20</v>
      </c>
      <c r="J2125" s="207">
        <v>96109</v>
      </c>
      <c r="K2125" s="208">
        <v>92209</v>
      </c>
      <c r="L2125" s="207">
        <v>92209</v>
      </c>
    </row>
    <row r="2126" spans="1:12" s="12" customFormat="1">
      <c r="A2126" s="204" t="s">
        <v>7634</v>
      </c>
      <c r="B2126" s="204" t="s">
        <v>7635</v>
      </c>
      <c r="C2126" s="204" t="s">
        <v>60</v>
      </c>
      <c r="D2126" s="204" t="s">
        <v>97</v>
      </c>
      <c r="E2126" s="204" t="s">
        <v>301</v>
      </c>
      <c r="F2126" s="205">
        <v>2016</v>
      </c>
      <c r="G2126" s="204" t="s">
        <v>280</v>
      </c>
      <c r="H2126" s="204" t="s">
        <v>3805</v>
      </c>
      <c r="I2126" s="206" t="s">
        <v>35</v>
      </c>
      <c r="J2126" s="207">
        <v>33024</v>
      </c>
      <c r="K2126" s="210"/>
      <c r="L2126" s="207"/>
    </row>
    <row r="2127" spans="1:12" s="12" customFormat="1">
      <c r="A2127" s="204" t="s">
        <v>11203</v>
      </c>
      <c r="B2127" s="204" t="s">
        <v>11204</v>
      </c>
      <c r="C2127" s="204" t="s">
        <v>38</v>
      </c>
      <c r="D2127" s="204" t="s">
        <v>39</v>
      </c>
      <c r="E2127" s="204" t="s">
        <v>584</v>
      </c>
      <c r="F2127" s="205">
        <v>2015</v>
      </c>
      <c r="G2127" s="204" t="s">
        <v>7</v>
      </c>
      <c r="H2127" s="204" t="s">
        <v>212</v>
      </c>
      <c r="I2127" s="206" t="s">
        <v>20</v>
      </c>
      <c r="J2127" s="207">
        <v>56646</v>
      </c>
      <c r="K2127" s="208">
        <v>56645</v>
      </c>
      <c r="L2127" s="207">
        <v>56643.449000000001</v>
      </c>
    </row>
    <row r="2128" spans="1:12" s="12" customFormat="1" ht="11.25" customHeight="1">
      <c r="A2128" s="204" t="s">
        <v>4058</v>
      </c>
      <c r="B2128" s="204" t="s">
        <v>11205</v>
      </c>
      <c r="C2128" s="204" t="s">
        <v>414</v>
      </c>
      <c r="D2128" s="204" t="s">
        <v>10794</v>
      </c>
      <c r="E2128" s="204" t="s">
        <v>10992</v>
      </c>
      <c r="F2128" s="205">
        <v>2016</v>
      </c>
      <c r="G2128" s="204" t="s">
        <v>26</v>
      </c>
      <c r="H2128" s="204" t="s">
        <v>168</v>
      </c>
      <c r="I2128" s="206" t="s">
        <v>20</v>
      </c>
      <c r="J2128" s="207">
        <v>670149</v>
      </c>
      <c r="K2128" s="208">
        <v>654571</v>
      </c>
      <c r="L2128" s="207">
        <v>654571</v>
      </c>
    </row>
    <row r="2129" spans="1:12" s="12" customFormat="1" ht="11.25" customHeight="1">
      <c r="A2129" s="204" t="s">
        <v>3757</v>
      </c>
      <c r="B2129" s="204" t="s">
        <v>3758</v>
      </c>
      <c r="C2129" s="204" t="s">
        <v>127</v>
      </c>
      <c r="D2129" s="204" t="s">
        <v>128</v>
      </c>
      <c r="E2129" s="204"/>
      <c r="F2129" s="205">
        <v>2016</v>
      </c>
      <c r="G2129" s="204" t="s">
        <v>155</v>
      </c>
      <c r="H2129" s="204" t="s">
        <v>155</v>
      </c>
      <c r="I2129" s="206" t="s">
        <v>20</v>
      </c>
      <c r="J2129" s="207">
        <v>128302</v>
      </c>
      <c r="K2129" s="208">
        <v>117157</v>
      </c>
      <c r="L2129" s="207">
        <v>104291</v>
      </c>
    </row>
    <row r="2130" spans="1:12" s="12" customFormat="1" ht="11.25" customHeight="1">
      <c r="A2130" s="204" t="s">
        <v>3759</v>
      </c>
      <c r="B2130" s="204" t="s">
        <v>3760</v>
      </c>
      <c r="C2130" s="204" t="s">
        <v>60</v>
      </c>
      <c r="D2130" s="204" t="s">
        <v>97</v>
      </c>
      <c r="E2130" s="204" t="s">
        <v>419</v>
      </c>
      <c r="F2130" s="205">
        <v>2015</v>
      </c>
      <c r="G2130" s="204" t="s">
        <v>26</v>
      </c>
      <c r="H2130" s="204" t="s">
        <v>109</v>
      </c>
      <c r="I2130" s="206" t="s">
        <v>20</v>
      </c>
      <c r="J2130" s="207">
        <v>3525</v>
      </c>
      <c r="K2130" s="208">
        <v>2</v>
      </c>
      <c r="L2130" s="207"/>
    </row>
    <row r="2131" spans="1:12" s="12" customFormat="1" ht="11.25" customHeight="1">
      <c r="A2131" s="204" t="s">
        <v>3761</v>
      </c>
      <c r="B2131" s="204" t="s">
        <v>3762</v>
      </c>
      <c r="C2131" s="204" t="s">
        <v>15</v>
      </c>
      <c r="D2131" s="204" t="s">
        <v>1004</v>
      </c>
      <c r="E2131" s="204" t="s">
        <v>1390</v>
      </c>
      <c r="F2131" s="205">
        <v>2016</v>
      </c>
      <c r="G2131" s="204" t="s">
        <v>7</v>
      </c>
      <c r="H2131" s="204" t="s">
        <v>212</v>
      </c>
      <c r="I2131" s="206" t="s">
        <v>20</v>
      </c>
      <c r="J2131" s="207">
        <v>4000</v>
      </c>
      <c r="K2131" s="208">
        <v>3016</v>
      </c>
      <c r="L2131" s="207">
        <v>3015.7040000000002</v>
      </c>
    </row>
    <row r="2132" spans="1:12" s="12" customFormat="1" ht="11.25" customHeight="1">
      <c r="A2132" s="204" t="s">
        <v>11206</v>
      </c>
      <c r="B2132" s="204" t="s">
        <v>11207</v>
      </c>
      <c r="C2132" s="204" t="s">
        <v>15</v>
      </c>
      <c r="D2132" s="204" t="s">
        <v>42</v>
      </c>
      <c r="E2132" s="204" t="s">
        <v>678</v>
      </c>
      <c r="F2132" s="205">
        <v>2015</v>
      </c>
      <c r="G2132" s="204" t="s">
        <v>18</v>
      </c>
      <c r="H2132" s="204" t="s">
        <v>383</v>
      </c>
      <c r="I2132" s="206" t="s">
        <v>20</v>
      </c>
      <c r="J2132" s="207">
        <v>360000</v>
      </c>
      <c r="K2132" s="210"/>
      <c r="L2132" s="207"/>
    </row>
    <row r="2133" spans="1:12" s="12" customFormat="1" ht="11.25" customHeight="1">
      <c r="A2133" s="204" t="s">
        <v>3763</v>
      </c>
      <c r="B2133" s="204" t="s">
        <v>3764</v>
      </c>
      <c r="C2133" s="204" t="s">
        <v>130</v>
      </c>
      <c r="D2133" s="204"/>
      <c r="E2133" s="204"/>
      <c r="F2133" s="205">
        <v>2016</v>
      </c>
      <c r="G2133" s="204" t="s">
        <v>140</v>
      </c>
      <c r="H2133" s="204" t="s">
        <v>141</v>
      </c>
      <c r="I2133" s="206" t="s">
        <v>20</v>
      </c>
      <c r="J2133" s="207">
        <v>25682</v>
      </c>
      <c r="K2133" s="208">
        <v>25682</v>
      </c>
      <c r="L2133" s="207">
        <v>25681.564999999999</v>
      </c>
    </row>
    <row r="2134" spans="1:12" s="12" customFormat="1" ht="11.25" customHeight="1">
      <c r="A2134" s="204" t="s">
        <v>3765</v>
      </c>
      <c r="B2134" s="204" t="s">
        <v>3766</v>
      </c>
      <c r="C2134" s="204" t="s">
        <v>78</v>
      </c>
      <c r="D2134" s="204"/>
      <c r="E2134" s="204"/>
      <c r="F2134" s="205">
        <v>2015</v>
      </c>
      <c r="G2134" s="204" t="s">
        <v>18</v>
      </c>
      <c r="H2134" s="204" t="s">
        <v>19</v>
      </c>
      <c r="I2134" s="206" t="s">
        <v>20</v>
      </c>
      <c r="J2134" s="207">
        <v>52500</v>
      </c>
      <c r="K2134" s="208">
        <v>110</v>
      </c>
      <c r="L2134" s="207">
        <v>80.802999999999997</v>
      </c>
    </row>
    <row r="2135" spans="1:12" s="12" customFormat="1" ht="11.25" customHeight="1">
      <c r="A2135" s="204" t="s">
        <v>3767</v>
      </c>
      <c r="B2135" s="204" t="s">
        <v>3768</v>
      </c>
      <c r="C2135" s="204" t="s">
        <v>78</v>
      </c>
      <c r="D2135" s="204"/>
      <c r="E2135" s="204"/>
      <c r="F2135" s="205">
        <v>2015</v>
      </c>
      <c r="G2135" s="204" t="s">
        <v>18</v>
      </c>
      <c r="H2135" s="204" t="s">
        <v>41</v>
      </c>
      <c r="I2135" s="206" t="s">
        <v>20</v>
      </c>
      <c r="J2135" s="207">
        <v>101000</v>
      </c>
      <c r="K2135" s="210"/>
      <c r="L2135" s="207"/>
    </row>
    <row r="2136" spans="1:12" s="12" customFormat="1">
      <c r="A2136" s="204" t="s">
        <v>6802</v>
      </c>
      <c r="B2136" s="204" t="s">
        <v>6803</v>
      </c>
      <c r="C2136" s="204" t="s">
        <v>78</v>
      </c>
      <c r="D2136" s="204"/>
      <c r="E2136" s="204"/>
      <c r="F2136" s="205">
        <v>2015</v>
      </c>
      <c r="G2136" s="204" t="s">
        <v>18</v>
      </c>
      <c r="H2136" s="204" t="s">
        <v>2559</v>
      </c>
      <c r="I2136" s="206" t="s">
        <v>20</v>
      </c>
      <c r="J2136" s="207">
        <v>278468</v>
      </c>
      <c r="K2136" s="208">
        <v>110</v>
      </c>
      <c r="L2136" s="207"/>
    </row>
    <row r="2137" spans="1:12" s="12" customFormat="1" ht="11.25" customHeight="1">
      <c r="A2137" s="204" t="s">
        <v>10172</v>
      </c>
      <c r="B2137" s="204" t="s">
        <v>10173</v>
      </c>
      <c r="C2137" s="204" t="s">
        <v>414</v>
      </c>
      <c r="D2137" s="204"/>
      <c r="E2137" s="204"/>
      <c r="F2137" s="205">
        <v>2015</v>
      </c>
      <c r="G2137" s="204" t="s">
        <v>7</v>
      </c>
      <c r="H2137" s="204" t="s">
        <v>334</v>
      </c>
      <c r="I2137" s="206" t="s">
        <v>20</v>
      </c>
      <c r="J2137" s="207">
        <v>210633</v>
      </c>
      <c r="K2137" s="208">
        <v>180339</v>
      </c>
      <c r="L2137" s="207">
        <v>180339</v>
      </c>
    </row>
    <row r="2138" spans="1:12" s="12" customFormat="1" ht="11.25" customHeight="1">
      <c r="A2138" s="204" t="s">
        <v>3771</v>
      </c>
      <c r="B2138" s="204" t="s">
        <v>3772</v>
      </c>
      <c r="C2138" s="204" t="s">
        <v>130</v>
      </c>
      <c r="D2138" s="204" t="s">
        <v>150</v>
      </c>
      <c r="E2138" s="204" t="s">
        <v>215</v>
      </c>
      <c r="F2138" s="205">
        <v>2015</v>
      </c>
      <c r="G2138" s="204" t="s">
        <v>18</v>
      </c>
      <c r="H2138" s="204" t="s">
        <v>19</v>
      </c>
      <c r="I2138" s="206" t="s">
        <v>20</v>
      </c>
      <c r="J2138" s="207">
        <v>8012190</v>
      </c>
      <c r="K2138" s="208">
        <v>849537</v>
      </c>
      <c r="L2138" s="207">
        <v>849536.86199999996</v>
      </c>
    </row>
    <row r="2139" spans="1:12" s="12" customFormat="1">
      <c r="A2139" s="204" t="s">
        <v>4076</v>
      </c>
      <c r="B2139" s="204" t="s">
        <v>4077</v>
      </c>
      <c r="C2139" s="204" t="s">
        <v>15</v>
      </c>
      <c r="D2139" s="204" t="s">
        <v>778</v>
      </c>
      <c r="E2139" s="204" t="s">
        <v>1227</v>
      </c>
      <c r="F2139" s="205">
        <v>2016</v>
      </c>
      <c r="G2139" s="204" t="s">
        <v>155</v>
      </c>
      <c r="H2139" s="204" t="s">
        <v>2282</v>
      </c>
      <c r="I2139" s="206" t="s">
        <v>9</v>
      </c>
      <c r="J2139" s="207">
        <v>793058</v>
      </c>
      <c r="K2139" s="210"/>
      <c r="L2139" s="207"/>
    </row>
    <row r="2140" spans="1:12" s="12" customFormat="1" ht="11.25" customHeight="1">
      <c r="A2140" s="204" t="s">
        <v>3775</v>
      </c>
      <c r="B2140" s="204" t="s">
        <v>3776</v>
      </c>
      <c r="C2140" s="204" t="s">
        <v>15</v>
      </c>
      <c r="D2140" s="204" t="s">
        <v>778</v>
      </c>
      <c r="E2140" s="204" t="s">
        <v>1227</v>
      </c>
      <c r="F2140" s="205">
        <v>2016</v>
      </c>
      <c r="G2140" s="204" t="s">
        <v>30</v>
      </c>
      <c r="H2140" s="204" t="s">
        <v>225</v>
      </c>
      <c r="I2140" s="206" t="s">
        <v>20</v>
      </c>
      <c r="J2140" s="207">
        <v>31633</v>
      </c>
      <c r="K2140" s="210"/>
      <c r="L2140" s="207"/>
    </row>
    <row r="2141" spans="1:12" s="12" customFormat="1">
      <c r="A2141" s="204" t="s">
        <v>3777</v>
      </c>
      <c r="B2141" s="204" t="s">
        <v>3778</v>
      </c>
      <c r="C2141" s="204" t="s">
        <v>145</v>
      </c>
      <c r="D2141" s="204"/>
      <c r="E2141" s="204"/>
      <c r="F2141" s="205">
        <v>2015</v>
      </c>
      <c r="G2141" s="204" t="s">
        <v>18</v>
      </c>
      <c r="H2141" s="204" t="s">
        <v>41</v>
      </c>
      <c r="I2141" s="206" t="s">
        <v>20</v>
      </c>
      <c r="J2141" s="207">
        <v>215000</v>
      </c>
      <c r="K2141" s="208">
        <v>193200</v>
      </c>
      <c r="L2141" s="207">
        <v>173842.12</v>
      </c>
    </row>
    <row r="2142" spans="1:12" s="12" customFormat="1" ht="11.25" customHeight="1">
      <c r="A2142" s="204" t="s">
        <v>3779</v>
      </c>
      <c r="B2142" s="204" t="s">
        <v>3780</v>
      </c>
      <c r="C2142" s="204" t="s">
        <v>78</v>
      </c>
      <c r="D2142" s="204"/>
      <c r="E2142" s="204"/>
      <c r="F2142" s="205">
        <v>2015</v>
      </c>
      <c r="G2142" s="204" t="s">
        <v>18</v>
      </c>
      <c r="H2142" s="204" t="s">
        <v>41</v>
      </c>
      <c r="I2142" s="206" t="s">
        <v>20</v>
      </c>
      <c r="J2142" s="207">
        <v>413198</v>
      </c>
      <c r="K2142" s="208">
        <v>316190</v>
      </c>
      <c r="L2142" s="207">
        <v>316101.42700000003</v>
      </c>
    </row>
    <row r="2143" spans="1:12" s="12" customFormat="1" ht="11.25" customHeight="1">
      <c r="A2143" s="204" t="s">
        <v>3781</v>
      </c>
      <c r="B2143" s="204" t="s">
        <v>3782</v>
      </c>
      <c r="C2143" s="204" t="s">
        <v>78</v>
      </c>
      <c r="D2143" s="204"/>
      <c r="E2143" s="204"/>
      <c r="F2143" s="205">
        <v>2015</v>
      </c>
      <c r="G2143" s="204" t="s">
        <v>18</v>
      </c>
      <c r="H2143" s="204" t="s">
        <v>41</v>
      </c>
      <c r="I2143" s="206" t="s">
        <v>20</v>
      </c>
      <c r="J2143" s="207">
        <v>72000</v>
      </c>
      <c r="K2143" s="208">
        <v>72180</v>
      </c>
      <c r="L2143" s="207">
        <v>70601.25</v>
      </c>
    </row>
    <row r="2144" spans="1:12" s="12" customFormat="1" ht="11.25" customHeight="1">
      <c r="A2144" s="204" t="s">
        <v>3783</v>
      </c>
      <c r="B2144" s="204" t="s">
        <v>3784</v>
      </c>
      <c r="C2144" s="204" t="s">
        <v>78</v>
      </c>
      <c r="D2144" s="204"/>
      <c r="E2144" s="204"/>
      <c r="F2144" s="205">
        <v>2015</v>
      </c>
      <c r="G2144" s="204" t="s">
        <v>18</v>
      </c>
      <c r="H2144" s="204" t="s">
        <v>41</v>
      </c>
      <c r="I2144" s="206" t="s">
        <v>20</v>
      </c>
      <c r="J2144" s="207">
        <v>51000</v>
      </c>
      <c r="K2144" s="208">
        <v>510</v>
      </c>
      <c r="L2144" s="207">
        <v>51.283000000000001</v>
      </c>
    </row>
    <row r="2145" spans="1:12" s="12" customFormat="1" ht="11.25" customHeight="1">
      <c r="A2145" s="204" t="s">
        <v>3785</v>
      </c>
      <c r="B2145" s="204" t="s">
        <v>3786</v>
      </c>
      <c r="C2145" s="204" t="s">
        <v>15</v>
      </c>
      <c r="D2145" s="204" t="s">
        <v>16</v>
      </c>
      <c r="E2145" s="204" t="s">
        <v>52</v>
      </c>
      <c r="F2145" s="205">
        <v>2015</v>
      </c>
      <c r="G2145" s="204" t="s">
        <v>18</v>
      </c>
      <c r="H2145" s="204" t="s">
        <v>41</v>
      </c>
      <c r="I2145" s="206" t="s">
        <v>20</v>
      </c>
      <c r="J2145" s="207">
        <v>41000</v>
      </c>
      <c r="K2145" s="208">
        <v>18370</v>
      </c>
      <c r="L2145" s="207">
        <v>18164.647000000001</v>
      </c>
    </row>
    <row r="2146" spans="1:12" s="12" customFormat="1">
      <c r="A2146" s="204" t="s">
        <v>10087</v>
      </c>
      <c r="B2146" s="204" t="s">
        <v>10088</v>
      </c>
      <c r="C2146" s="204" t="s">
        <v>78</v>
      </c>
      <c r="D2146" s="204"/>
      <c r="E2146" s="204"/>
      <c r="F2146" s="205">
        <v>2015</v>
      </c>
      <c r="G2146" s="204" t="s">
        <v>18</v>
      </c>
      <c r="H2146" s="204" t="s">
        <v>41</v>
      </c>
      <c r="I2146" s="206" t="s">
        <v>20</v>
      </c>
      <c r="J2146" s="207">
        <v>92523</v>
      </c>
      <c r="K2146" s="208">
        <v>94620</v>
      </c>
      <c r="L2146" s="207">
        <v>94619.726999999999</v>
      </c>
    </row>
    <row r="2147" spans="1:12" s="12" customFormat="1">
      <c r="A2147" s="204" t="s">
        <v>3787</v>
      </c>
      <c r="B2147" s="204" t="s">
        <v>3788</v>
      </c>
      <c r="C2147" s="204" t="s">
        <v>15</v>
      </c>
      <c r="D2147" s="204"/>
      <c r="E2147" s="204"/>
      <c r="F2147" s="205">
        <v>2015</v>
      </c>
      <c r="G2147" s="204" t="s">
        <v>185</v>
      </c>
      <c r="H2147" s="204" t="s">
        <v>186</v>
      </c>
      <c r="I2147" s="206" t="s">
        <v>20</v>
      </c>
      <c r="J2147" s="207">
        <v>69127</v>
      </c>
      <c r="K2147" s="208">
        <v>69761</v>
      </c>
      <c r="L2147" s="207">
        <v>39863.040000000001</v>
      </c>
    </row>
    <row r="2148" spans="1:12" s="12" customFormat="1" ht="11.25" customHeight="1">
      <c r="A2148" s="204" t="s">
        <v>3789</v>
      </c>
      <c r="B2148" s="204" t="s">
        <v>3790</v>
      </c>
      <c r="C2148" s="204" t="s">
        <v>60</v>
      </c>
      <c r="D2148" s="204" t="s">
        <v>97</v>
      </c>
      <c r="E2148" s="204" t="s">
        <v>393</v>
      </c>
      <c r="F2148" s="205">
        <v>2015</v>
      </c>
      <c r="G2148" s="204" t="s">
        <v>7</v>
      </c>
      <c r="H2148" s="204" t="s">
        <v>305</v>
      </c>
      <c r="I2148" s="206" t="s">
        <v>20</v>
      </c>
      <c r="J2148" s="207">
        <v>25613</v>
      </c>
      <c r="K2148" s="208">
        <v>25613</v>
      </c>
      <c r="L2148" s="207">
        <v>17754.897000000001</v>
      </c>
    </row>
    <row r="2149" spans="1:12" s="12" customFormat="1" ht="11.25" customHeight="1">
      <c r="A2149" s="204" t="s">
        <v>3791</v>
      </c>
      <c r="B2149" s="204" t="s">
        <v>3792</v>
      </c>
      <c r="C2149" s="204" t="s">
        <v>15</v>
      </c>
      <c r="D2149" s="204"/>
      <c r="E2149" s="204"/>
      <c r="F2149" s="205">
        <v>2015</v>
      </c>
      <c r="G2149" s="204" t="s">
        <v>18</v>
      </c>
      <c r="H2149" s="204" t="s">
        <v>19</v>
      </c>
      <c r="I2149" s="206" t="s">
        <v>20</v>
      </c>
      <c r="J2149" s="207">
        <v>82307</v>
      </c>
      <c r="K2149" s="208">
        <v>80000</v>
      </c>
      <c r="L2149" s="207">
        <v>79999.967999999993</v>
      </c>
    </row>
    <row r="2150" spans="1:12" s="12" customFormat="1" ht="11.25" customHeight="1">
      <c r="A2150" s="204" t="s">
        <v>676</v>
      </c>
      <c r="B2150" s="204" t="s">
        <v>677</v>
      </c>
      <c r="C2150" s="204" t="s">
        <v>15</v>
      </c>
      <c r="D2150" s="204" t="s">
        <v>42</v>
      </c>
      <c r="E2150" s="204" t="s">
        <v>678</v>
      </c>
      <c r="F2150" s="205">
        <v>2015</v>
      </c>
      <c r="G2150" s="204" t="s">
        <v>18</v>
      </c>
      <c r="H2150" s="204" t="s">
        <v>383</v>
      </c>
      <c r="I2150" s="206" t="s">
        <v>20</v>
      </c>
      <c r="J2150" s="207">
        <v>196462</v>
      </c>
      <c r="K2150" s="208">
        <v>360291</v>
      </c>
      <c r="L2150" s="207">
        <v>161457.34</v>
      </c>
    </row>
    <row r="2151" spans="1:12" s="12" customFormat="1" ht="11.25" customHeight="1">
      <c r="A2151" s="204" t="s">
        <v>3795</v>
      </c>
      <c r="B2151" s="204" t="s">
        <v>3796</v>
      </c>
      <c r="C2151" s="204" t="s">
        <v>15</v>
      </c>
      <c r="D2151" s="204"/>
      <c r="E2151" s="204"/>
      <c r="F2151" s="205">
        <v>2015</v>
      </c>
      <c r="G2151" s="204" t="s">
        <v>18</v>
      </c>
      <c r="H2151" s="204" t="s">
        <v>19</v>
      </c>
      <c r="I2151" s="206" t="s">
        <v>20</v>
      </c>
      <c r="J2151" s="207">
        <v>1867811</v>
      </c>
      <c r="K2151" s="208">
        <v>50000</v>
      </c>
      <c r="L2151" s="207">
        <v>41056.868000000002</v>
      </c>
    </row>
    <row r="2152" spans="1:12" s="12" customFormat="1" ht="11.25" customHeight="1">
      <c r="A2152" s="204" t="s">
        <v>3797</v>
      </c>
      <c r="B2152" s="204" t="s">
        <v>3798</v>
      </c>
      <c r="C2152" s="204" t="s">
        <v>5</v>
      </c>
      <c r="D2152" s="204"/>
      <c r="E2152" s="204"/>
      <c r="F2152" s="205">
        <v>2015</v>
      </c>
      <c r="G2152" s="204" t="s">
        <v>18</v>
      </c>
      <c r="H2152" s="204" t="s">
        <v>41</v>
      </c>
      <c r="I2152" s="206" t="s">
        <v>20</v>
      </c>
      <c r="J2152" s="207">
        <v>233000</v>
      </c>
      <c r="K2152" s="208">
        <v>159350</v>
      </c>
      <c r="L2152" s="207">
        <v>159051.29800000001</v>
      </c>
    </row>
    <row r="2153" spans="1:12" s="12" customFormat="1">
      <c r="A2153" s="204" t="s">
        <v>3799</v>
      </c>
      <c r="B2153" s="204" t="s">
        <v>3800</v>
      </c>
      <c r="C2153" s="204" t="s">
        <v>5</v>
      </c>
      <c r="D2153" s="204"/>
      <c r="E2153" s="204"/>
      <c r="F2153" s="205">
        <v>2016</v>
      </c>
      <c r="G2153" s="204" t="s">
        <v>18</v>
      </c>
      <c r="H2153" s="204" t="s">
        <v>41</v>
      </c>
      <c r="I2153" s="206" t="s">
        <v>20</v>
      </c>
      <c r="J2153" s="207">
        <v>2000</v>
      </c>
      <c r="K2153" s="210"/>
      <c r="L2153" s="207"/>
    </row>
    <row r="2154" spans="1:12" s="12" customFormat="1">
      <c r="A2154" s="204" t="s">
        <v>10243</v>
      </c>
      <c r="B2154" s="204" t="s">
        <v>10244</v>
      </c>
      <c r="C2154" s="204" t="s">
        <v>127</v>
      </c>
      <c r="D2154" s="204" t="s">
        <v>128</v>
      </c>
      <c r="E2154" s="204" t="s">
        <v>128</v>
      </c>
      <c r="F2154" s="205">
        <v>2015</v>
      </c>
      <c r="G2154" s="204" t="s">
        <v>7</v>
      </c>
      <c r="H2154" s="204" t="s">
        <v>212</v>
      </c>
      <c r="I2154" s="206" t="s">
        <v>20</v>
      </c>
      <c r="J2154" s="207">
        <v>4442106</v>
      </c>
      <c r="K2154" s="208">
        <v>4442106</v>
      </c>
      <c r="L2154" s="207">
        <v>4393868</v>
      </c>
    </row>
    <row r="2155" spans="1:12" s="12" customFormat="1" ht="11.25" customHeight="1">
      <c r="A2155" s="204" t="s">
        <v>3809</v>
      </c>
      <c r="B2155" s="204" t="s">
        <v>3810</v>
      </c>
      <c r="C2155" s="204" t="s">
        <v>78</v>
      </c>
      <c r="D2155" s="204" t="s">
        <v>79</v>
      </c>
      <c r="E2155" s="204" t="s">
        <v>79</v>
      </c>
      <c r="F2155" s="205">
        <v>2015</v>
      </c>
      <c r="G2155" s="204" t="s">
        <v>26</v>
      </c>
      <c r="H2155" s="204" t="s">
        <v>380</v>
      </c>
      <c r="I2155" s="206" t="s">
        <v>20</v>
      </c>
      <c r="J2155" s="207">
        <v>1521630</v>
      </c>
      <c r="K2155" s="208">
        <v>1329587</v>
      </c>
      <c r="L2155" s="207">
        <v>1232053.361</v>
      </c>
    </row>
    <row r="2156" spans="1:12" s="12" customFormat="1" ht="11.25" customHeight="1">
      <c r="A2156" s="204" t="s">
        <v>3811</v>
      </c>
      <c r="B2156" s="204" t="s">
        <v>3812</v>
      </c>
      <c r="C2156" s="204" t="s">
        <v>60</v>
      </c>
      <c r="D2156" s="204"/>
      <c r="E2156" s="204"/>
      <c r="F2156" s="205">
        <v>2015</v>
      </c>
      <c r="G2156" s="204" t="s">
        <v>18</v>
      </c>
      <c r="H2156" s="204" t="s">
        <v>41</v>
      </c>
      <c r="I2156" s="206" t="s">
        <v>20</v>
      </c>
      <c r="J2156" s="207">
        <v>3000</v>
      </c>
      <c r="K2156" s="210"/>
      <c r="L2156" s="207"/>
    </row>
    <row r="2157" spans="1:12" s="12" customFormat="1" ht="11.25" customHeight="1">
      <c r="A2157" s="204" t="s">
        <v>3813</v>
      </c>
      <c r="B2157" s="204" t="s">
        <v>3814</v>
      </c>
      <c r="C2157" s="204" t="s">
        <v>210</v>
      </c>
      <c r="D2157" s="204" t="s">
        <v>219</v>
      </c>
      <c r="E2157" s="204" t="s">
        <v>219</v>
      </c>
      <c r="F2157" s="205">
        <v>2015</v>
      </c>
      <c r="G2157" s="204" t="s">
        <v>646</v>
      </c>
      <c r="H2157" s="204" t="s">
        <v>685</v>
      </c>
      <c r="I2157" s="206" t="s">
        <v>20</v>
      </c>
      <c r="J2157" s="207">
        <v>744901</v>
      </c>
      <c r="K2157" s="208">
        <v>781615</v>
      </c>
      <c r="L2157" s="207">
        <v>780321.63500000001</v>
      </c>
    </row>
    <row r="2158" spans="1:12" s="12" customFormat="1">
      <c r="A2158" s="204" t="s">
        <v>6414</v>
      </c>
      <c r="B2158" s="204" t="s">
        <v>6415</v>
      </c>
      <c r="C2158" s="204" t="s">
        <v>210</v>
      </c>
      <c r="D2158" s="204" t="s">
        <v>219</v>
      </c>
      <c r="E2158" s="204" t="s">
        <v>219</v>
      </c>
      <c r="F2158" s="205">
        <v>2015</v>
      </c>
      <c r="G2158" s="204" t="s">
        <v>646</v>
      </c>
      <c r="H2158" s="204" t="s">
        <v>685</v>
      </c>
      <c r="I2158" s="206" t="s">
        <v>20</v>
      </c>
      <c r="J2158" s="207">
        <v>804951</v>
      </c>
      <c r="K2158" s="208">
        <v>931359</v>
      </c>
      <c r="L2158" s="207">
        <v>679346</v>
      </c>
    </row>
    <row r="2159" spans="1:12" s="12" customFormat="1" ht="11.25" customHeight="1">
      <c r="A2159" s="204" t="s">
        <v>7636</v>
      </c>
      <c r="B2159" s="204" t="s">
        <v>7637</v>
      </c>
      <c r="C2159" s="204" t="s">
        <v>12</v>
      </c>
      <c r="D2159" s="204" t="s">
        <v>80</v>
      </c>
      <c r="E2159" s="204" t="s">
        <v>337</v>
      </c>
      <c r="F2159" s="205">
        <v>2016</v>
      </c>
      <c r="G2159" s="204" t="s">
        <v>30</v>
      </c>
      <c r="H2159" s="204" t="s">
        <v>34</v>
      </c>
      <c r="I2159" s="206" t="s">
        <v>20</v>
      </c>
      <c r="J2159" s="207">
        <v>17743</v>
      </c>
      <c r="K2159" s="210"/>
      <c r="L2159" s="207"/>
    </row>
    <row r="2160" spans="1:12" s="12" customFormat="1" ht="11.25" customHeight="1">
      <c r="A2160" s="204" t="s">
        <v>11208</v>
      </c>
      <c r="B2160" s="204" t="s">
        <v>11209</v>
      </c>
      <c r="C2160" s="204" t="s">
        <v>15</v>
      </c>
      <c r="D2160" s="204"/>
      <c r="E2160" s="204"/>
      <c r="F2160" s="205">
        <v>2015</v>
      </c>
      <c r="G2160" s="204" t="s">
        <v>18</v>
      </c>
      <c r="H2160" s="204" t="s">
        <v>19</v>
      </c>
      <c r="I2160" s="206" t="s">
        <v>35</v>
      </c>
      <c r="J2160" s="207">
        <v>51000</v>
      </c>
      <c r="K2160" s="210"/>
      <c r="L2160" s="207"/>
    </row>
    <row r="2161" spans="1:12" s="12" customFormat="1" ht="11.25" customHeight="1">
      <c r="A2161" s="204" t="s">
        <v>3819</v>
      </c>
      <c r="B2161" s="204" t="s">
        <v>11210</v>
      </c>
      <c r="C2161" s="204" t="s">
        <v>5</v>
      </c>
      <c r="D2161" s="204" t="s">
        <v>257</v>
      </c>
      <c r="E2161" s="204" t="s">
        <v>1303</v>
      </c>
      <c r="F2161" s="205">
        <v>2015</v>
      </c>
      <c r="G2161" s="204" t="s">
        <v>7</v>
      </c>
      <c r="H2161" s="204" t="s">
        <v>334</v>
      </c>
      <c r="I2161" s="206" t="s">
        <v>20</v>
      </c>
      <c r="J2161" s="207">
        <v>40725</v>
      </c>
      <c r="K2161" s="208">
        <v>40725</v>
      </c>
      <c r="L2161" s="207">
        <v>40724.864000000001</v>
      </c>
    </row>
    <row r="2162" spans="1:12" s="12" customFormat="1" ht="11.25" customHeight="1">
      <c r="A2162" s="204" t="s">
        <v>7638</v>
      </c>
      <c r="B2162" s="204" t="s">
        <v>7639</v>
      </c>
      <c r="C2162" s="204" t="s">
        <v>38</v>
      </c>
      <c r="D2162" s="204" t="s">
        <v>39</v>
      </c>
      <c r="E2162" s="204" t="s">
        <v>105</v>
      </c>
      <c r="F2162" s="205">
        <v>2016</v>
      </c>
      <c r="G2162" s="204" t="s">
        <v>26</v>
      </c>
      <c r="H2162" s="204" t="s">
        <v>109</v>
      </c>
      <c r="I2162" s="206" t="s">
        <v>20</v>
      </c>
      <c r="J2162" s="207">
        <v>11</v>
      </c>
      <c r="K2162" s="210"/>
      <c r="L2162" s="207"/>
    </row>
    <row r="2163" spans="1:12" s="12" customFormat="1">
      <c r="A2163" s="204" t="s">
        <v>4680</v>
      </c>
      <c r="B2163" s="204" t="s">
        <v>4681</v>
      </c>
      <c r="C2163" s="204" t="s">
        <v>60</v>
      </c>
      <c r="D2163" s="204" t="s">
        <v>97</v>
      </c>
      <c r="E2163" s="204" t="s">
        <v>419</v>
      </c>
      <c r="F2163" s="205">
        <v>2016</v>
      </c>
      <c r="G2163" s="204" t="s">
        <v>26</v>
      </c>
      <c r="H2163" s="204" t="s">
        <v>109</v>
      </c>
      <c r="I2163" s="206" t="s">
        <v>20</v>
      </c>
      <c r="J2163" s="207">
        <v>46000</v>
      </c>
      <c r="K2163" s="208">
        <v>28298</v>
      </c>
      <c r="L2163" s="207">
        <v>3309.8870000000002</v>
      </c>
    </row>
    <row r="2164" spans="1:12" s="12" customFormat="1" ht="11.25" customHeight="1">
      <c r="A2164" s="204" t="s">
        <v>4091</v>
      </c>
      <c r="B2164" s="204" t="s">
        <v>7640</v>
      </c>
      <c r="C2164" s="204" t="s">
        <v>15</v>
      </c>
      <c r="D2164" s="204" t="s">
        <v>42</v>
      </c>
      <c r="E2164" s="204" t="s">
        <v>678</v>
      </c>
      <c r="F2164" s="205">
        <v>2015</v>
      </c>
      <c r="G2164" s="204" t="s">
        <v>155</v>
      </c>
      <c r="H2164" s="204" t="s">
        <v>155</v>
      </c>
      <c r="I2164" s="206" t="s">
        <v>20</v>
      </c>
      <c r="J2164" s="207">
        <v>357</v>
      </c>
      <c r="K2164" s="210"/>
      <c r="L2164" s="207"/>
    </row>
    <row r="2165" spans="1:12" s="12" customFormat="1" ht="11.25" customHeight="1">
      <c r="A2165" s="204" t="s">
        <v>11211</v>
      </c>
      <c r="B2165" s="204" t="s">
        <v>11212</v>
      </c>
      <c r="C2165" s="204" t="s">
        <v>130</v>
      </c>
      <c r="D2165" s="204" t="s">
        <v>150</v>
      </c>
      <c r="E2165" s="204" t="s">
        <v>154</v>
      </c>
      <c r="F2165" s="205">
        <v>2016</v>
      </c>
      <c r="G2165" s="204" t="s">
        <v>48</v>
      </c>
      <c r="H2165" s="204" t="s">
        <v>63</v>
      </c>
      <c r="I2165" s="206" t="s">
        <v>9</v>
      </c>
      <c r="J2165" s="207">
        <v>2001</v>
      </c>
      <c r="K2165" s="210"/>
      <c r="L2165" s="207"/>
    </row>
    <row r="2166" spans="1:12" s="12" customFormat="1">
      <c r="A2166" s="204" t="s">
        <v>3824</v>
      </c>
      <c r="B2166" s="204" t="s">
        <v>3825</v>
      </c>
      <c r="C2166" s="204" t="s">
        <v>23</v>
      </c>
      <c r="D2166" s="204"/>
      <c r="E2166" s="204"/>
      <c r="F2166" s="205">
        <v>2016</v>
      </c>
      <c r="G2166" s="204" t="s">
        <v>18</v>
      </c>
      <c r="H2166" s="204" t="s">
        <v>41</v>
      </c>
      <c r="I2166" s="206" t="s">
        <v>20</v>
      </c>
      <c r="J2166" s="207">
        <v>4200</v>
      </c>
      <c r="K2166" s="208">
        <v>4120</v>
      </c>
      <c r="L2166" s="207">
        <v>3028.9319999999998</v>
      </c>
    </row>
    <row r="2167" spans="1:12" s="12" customFormat="1" ht="11.25" customHeight="1">
      <c r="A2167" s="204" t="s">
        <v>3826</v>
      </c>
      <c r="B2167" s="204" t="s">
        <v>3827</v>
      </c>
      <c r="C2167" s="204" t="s">
        <v>23</v>
      </c>
      <c r="D2167" s="204" t="s">
        <v>46</v>
      </c>
      <c r="E2167" s="204" t="s">
        <v>534</v>
      </c>
      <c r="F2167" s="205">
        <v>2015</v>
      </c>
      <c r="G2167" s="204" t="s">
        <v>18</v>
      </c>
      <c r="H2167" s="204" t="s">
        <v>41</v>
      </c>
      <c r="I2167" s="206" t="s">
        <v>20</v>
      </c>
      <c r="J2167" s="207">
        <v>30000</v>
      </c>
      <c r="K2167" s="208">
        <v>22050</v>
      </c>
      <c r="L2167" s="207">
        <v>22049.200000000001</v>
      </c>
    </row>
    <row r="2168" spans="1:12" s="12" customFormat="1">
      <c r="A2168" s="204" t="s">
        <v>3828</v>
      </c>
      <c r="B2168" s="204" t="s">
        <v>11213</v>
      </c>
      <c r="C2168" s="204" t="s">
        <v>5</v>
      </c>
      <c r="D2168" s="204" t="s">
        <v>257</v>
      </c>
      <c r="E2168" s="204" t="s">
        <v>1303</v>
      </c>
      <c r="F2168" s="205">
        <v>2015</v>
      </c>
      <c r="G2168" s="204" t="s">
        <v>7</v>
      </c>
      <c r="H2168" s="204" t="s">
        <v>334</v>
      </c>
      <c r="I2168" s="206" t="s">
        <v>20</v>
      </c>
      <c r="J2168" s="207">
        <v>107955</v>
      </c>
      <c r="K2168" s="208">
        <v>107955</v>
      </c>
      <c r="L2168" s="207">
        <v>107954.031</v>
      </c>
    </row>
    <row r="2169" spans="1:12" s="12" customFormat="1" ht="11.25" customHeight="1">
      <c r="A2169" s="204" t="s">
        <v>10114</v>
      </c>
      <c r="B2169" s="204" t="s">
        <v>10115</v>
      </c>
      <c r="C2169" s="204" t="s">
        <v>102</v>
      </c>
      <c r="D2169" s="204" t="s">
        <v>103</v>
      </c>
      <c r="E2169" s="204" t="s">
        <v>104</v>
      </c>
      <c r="F2169" s="205">
        <v>2016</v>
      </c>
      <c r="G2169" s="204" t="s">
        <v>18</v>
      </c>
      <c r="H2169" s="204" t="s">
        <v>41</v>
      </c>
      <c r="I2169" s="206" t="s">
        <v>20</v>
      </c>
      <c r="J2169" s="207">
        <v>1902260</v>
      </c>
      <c r="K2169" s="208">
        <v>1795376</v>
      </c>
      <c r="L2169" s="207">
        <v>1795271.1229999999</v>
      </c>
    </row>
    <row r="2170" spans="1:12" s="12" customFormat="1" ht="11.25" customHeight="1">
      <c r="A2170" s="204" t="s">
        <v>3829</v>
      </c>
      <c r="B2170" s="204" t="s">
        <v>3830</v>
      </c>
      <c r="C2170" s="204" t="s">
        <v>127</v>
      </c>
      <c r="D2170" s="204" t="s">
        <v>463</v>
      </c>
      <c r="E2170" s="204" t="s">
        <v>463</v>
      </c>
      <c r="F2170" s="205">
        <v>2016</v>
      </c>
      <c r="G2170" s="204" t="s">
        <v>18</v>
      </c>
      <c r="H2170" s="204" t="s">
        <v>41</v>
      </c>
      <c r="I2170" s="206" t="s">
        <v>20</v>
      </c>
      <c r="J2170" s="207">
        <v>52823</v>
      </c>
      <c r="K2170" s="210"/>
      <c r="L2170" s="207"/>
    </row>
    <row r="2171" spans="1:12" s="12" customFormat="1" ht="11.25" customHeight="1">
      <c r="A2171" s="204" t="s">
        <v>4096</v>
      </c>
      <c r="B2171" s="204" t="s">
        <v>4097</v>
      </c>
      <c r="C2171" s="204" t="s">
        <v>5</v>
      </c>
      <c r="D2171" s="204"/>
      <c r="E2171" s="204"/>
      <c r="F2171" s="205">
        <v>2015</v>
      </c>
      <c r="G2171" s="204" t="s">
        <v>18</v>
      </c>
      <c r="H2171" s="204" t="s">
        <v>41</v>
      </c>
      <c r="I2171" s="206" t="s">
        <v>20</v>
      </c>
      <c r="J2171" s="207">
        <v>11854</v>
      </c>
      <c r="K2171" s="210"/>
      <c r="L2171" s="207"/>
    </row>
    <row r="2172" spans="1:12" s="12" customFormat="1">
      <c r="A2172" s="204" t="s">
        <v>4683</v>
      </c>
      <c r="B2172" s="204" t="s">
        <v>4684</v>
      </c>
      <c r="C2172" s="204" t="s">
        <v>15</v>
      </c>
      <c r="D2172" s="204" t="s">
        <v>16</v>
      </c>
      <c r="E2172" s="204" t="s">
        <v>16</v>
      </c>
      <c r="F2172" s="205">
        <v>2016</v>
      </c>
      <c r="G2172" s="204" t="s">
        <v>7</v>
      </c>
      <c r="H2172" s="204" t="s">
        <v>8</v>
      </c>
      <c r="I2172" s="206" t="s">
        <v>20</v>
      </c>
      <c r="J2172" s="207">
        <v>2952300</v>
      </c>
      <c r="K2172" s="210"/>
      <c r="L2172" s="207"/>
    </row>
    <row r="2173" spans="1:12" s="12" customFormat="1" ht="11.25" customHeight="1">
      <c r="A2173" s="204" t="s">
        <v>3835</v>
      </c>
      <c r="B2173" s="204" t="s">
        <v>3836</v>
      </c>
      <c r="C2173" s="204" t="s">
        <v>32</v>
      </c>
      <c r="D2173" s="204" t="s">
        <v>216</v>
      </c>
      <c r="E2173" s="204" t="s">
        <v>216</v>
      </c>
      <c r="F2173" s="205">
        <v>2015</v>
      </c>
      <c r="G2173" s="204" t="s">
        <v>18</v>
      </c>
      <c r="H2173" s="204" t="s">
        <v>41</v>
      </c>
      <c r="I2173" s="206" t="s">
        <v>20</v>
      </c>
      <c r="J2173" s="207">
        <v>17754078</v>
      </c>
      <c r="K2173" s="208">
        <v>17211100</v>
      </c>
      <c r="L2173" s="207">
        <v>17211099.596000001</v>
      </c>
    </row>
    <row r="2174" spans="1:12" s="12" customFormat="1">
      <c r="A2174" s="204" t="s">
        <v>7641</v>
      </c>
      <c r="B2174" s="204" t="s">
        <v>7642</v>
      </c>
      <c r="C2174" s="204" t="s">
        <v>414</v>
      </c>
      <c r="D2174" s="204"/>
      <c r="E2174" s="204"/>
      <c r="F2174" s="205">
        <v>2015</v>
      </c>
      <c r="G2174" s="204" t="s">
        <v>7</v>
      </c>
      <c r="H2174" s="204" t="s">
        <v>334</v>
      </c>
      <c r="I2174" s="206" t="s">
        <v>20</v>
      </c>
      <c r="J2174" s="207">
        <v>158514</v>
      </c>
      <c r="K2174" s="208">
        <v>112750</v>
      </c>
      <c r="L2174" s="207">
        <v>112750</v>
      </c>
    </row>
    <row r="2175" spans="1:12" s="12" customFormat="1">
      <c r="A2175" s="204" t="s">
        <v>3837</v>
      </c>
      <c r="B2175" s="204" t="s">
        <v>3838</v>
      </c>
      <c r="C2175" s="204" t="s">
        <v>195</v>
      </c>
      <c r="D2175" s="204" t="s">
        <v>497</v>
      </c>
      <c r="E2175" s="204" t="s">
        <v>1260</v>
      </c>
      <c r="F2175" s="205">
        <v>2015</v>
      </c>
      <c r="G2175" s="204" t="s">
        <v>185</v>
      </c>
      <c r="H2175" s="204" t="s">
        <v>186</v>
      </c>
      <c r="I2175" s="206" t="s">
        <v>20</v>
      </c>
      <c r="J2175" s="207">
        <v>143576</v>
      </c>
      <c r="K2175" s="208">
        <v>184281</v>
      </c>
      <c r="L2175" s="207">
        <v>177257.63699999999</v>
      </c>
    </row>
    <row r="2176" spans="1:12" s="12" customFormat="1" ht="11.25" customHeight="1">
      <c r="A2176" s="204" t="s">
        <v>4101</v>
      </c>
      <c r="B2176" s="204" t="s">
        <v>4102</v>
      </c>
      <c r="C2176" s="204" t="s">
        <v>210</v>
      </c>
      <c r="D2176" s="204" t="s">
        <v>219</v>
      </c>
      <c r="E2176" s="204" t="s">
        <v>219</v>
      </c>
      <c r="F2176" s="205">
        <v>2015</v>
      </c>
      <c r="G2176" s="204" t="s">
        <v>7</v>
      </c>
      <c r="H2176" s="204" t="s">
        <v>8</v>
      </c>
      <c r="I2176" s="206" t="s">
        <v>20</v>
      </c>
      <c r="J2176" s="207">
        <v>539504</v>
      </c>
      <c r="K2176" s="208">
        <v>530873</v>
      </c>
      <c r="L2176" s="207">
        <v>530826</v>
      </c>
    </row>
    <row r="2177" spans="1:12" s="12" customFormat="1" ht="11.25" customHeight="1">
      <c r="A2177" s="204" t="s">
        <v>3842</v>
      </c>
      <c r="B2177" s="204" t="s">
        <v>3843</v>
      </c>
      <c r="C2177" s="204" t="s">
        <v>78</v>
      </c>
      <c r="D2177" s="204" t="s">
        <v>320</v>
      </c>
      <c r="E2177" s="204" t="s">
        <v>10781</v>
      </c>
      <c r="F2177" s="205">
        <v>2015</v>
      </c>
      <c r="G2177" s="204" t="s">
        <v>18</v>
      </c>
      <c r="H2177" s="204" t="s">
        <v>41</v>
      </c>
      <c r="I2177" s="206" t="s">
        <v>20</v>
      </c>
      <c r="J2177" s="207">
        <v>153240</v>
      </c>
      <c r="K2177" s="208">
        <v>125000</v>
      </c>
      <c r="L2177" s="207">
        <v>84720.534</v>
      </c>
    </row>
    <row r="2178" spans="1:12" s="12" customFormat="1" ht="11.25" customHeight="1">
      <c r="A2178" s="204" t="s">
        <v>4107</v>
      </c>
      <c r="B2178" s="204" t="s">
        <v>11214</v>
      </c>
      <c r="C2178" s="204" t="s">
        <v>60</v>
      </c>
      <c r="D2178" s="204" t="s">
        <v>97</v>
      </c>
      <c r="E2178" s="204" t="s">
        <v>122</v>
      </c>
      <c r="F2178" s="205">
        <v>2016</v>
      </c>
      <c r="G2178" s="204" t="s">
        <v>48</v>
      </c>
      <c r="H2178" s="204" t="s">
        <v>63</v>
      </c>
      <c r="I2178" s="206" t="s">
        <v>20</v>
      </c>
      <c r="J2178" s="207">
        <v>756383</v>
      </c>
      <c r="K2178" s="210"/>
      <c r="L2178" s="207"/>
    </row>
    <row r="2179" spans="1:12" s="12" customFormat="1" ht="11.25" customHeight="1">
      <c r="A2179" s="204" t="s">
        <v>7643</v>
      </c>
      <c r="B2179" s="204" t="s">
        <v>7644</v>
      </c>
      <c r="C2179" s="204" t="s">
        <v>145</v>
      </c>
      <c r="D2179" s="204" t="s">
        <v>233</v>
      </c>
      <c r="E2179" s="204" t="s">
        <v>983</v>
      </c>
      <c r="F2179" s="205">
        <v>2016</v>
      </c>
      <c r="G2179" s="204" t="s">
        <v>18</v>
      </c>
      <c r="H2179" s="204" t="s">
        <v>19</v>
      </c>
      <c r="I2179" s="206" t="s">
        <v>20</v>
      </c>
      <c r="J2179" s="207">
        <v>23640</v>
      </c>
      <c r="K2179" s="208">
        <v>1247</v>
      </c>
      <c r="L2179" s="207">
        <v>1000</v>
      </c>
    </row>
    <row r="2180" spans="1:12" s="12" customFormat="1" ht="11.25" customHeight="1">
      <c r="A2180" s="204" t="s">
        <v>4108</v>
      </c>
      <c r="B2180" s="204" t="s">
        <v>7645</v>
      </c>
      <c r="C2180" s="204" t="s">
        <v>145</v>
      </c>
      <c r="D2180" s="204" t="s">
        <v>233</v>
      </c>
      <c r="E2180" s="204" t="s">
        <v>983</v>
      </c>
      <c r="F2180" s="205">
        <v>2016</v>
      </c>
      <c r="G2180" s="204" t="s">
        <v>18</v>
      </c>
      <c r="H2180" s="204" t="s">
        <v>19</v>
      </c>
      <c r="I2180" s="206" t="s">
        <v>20</v>
      </c>
      <c r="J2180" s="207">
        <v>456387</v>
      </c>
      <c r="K2180" s="208">
        <v>1247</v>
      </c>
      <c r="L2180" s="207">
        <v>1000</v>
      </c>
    </row>
    <row r="2181" spans="1:12" s="12" customFormat="1">
      <c r="A2181" s="204" t="s">
        <v>4109</v>
      </c>
      <c r="B2181" s="204" t="s">
        <v>4110</v>
      </c>
      <c r="C2181" s="204" t="s">
        <v>5</v>
      </c>
      <c r="D2181" s="204" t="s">
        <v>184</v>
      </c>
      <c r="E2181" s="204" t="s">
        <v>184</v>
      </c>
      <c r="F2181" s="205">
        <v>2016</v>
      </c>
      <c r="G2181" s="204" t="s">
        <v>18</v>
      </c>
      <c r="H2181" s="204" t="s">
        <v>41</v>
      </c>
      <c r="I2181" s="206" t="s">
        <v>20</v>
      </c>
      <c r="J2181" s="207">
        <v>15997</v>
      </c>
      <c r="K2181" s="208">
        <v>4</v>
      </c>
      <c r="L2181" s="207"/>
    </row>
    <row r="2182" spans="1:12" s="12" customFormat="1" ht="11.25" customHeight="1">
      <c r="A2182" s="204" t="s">
        <v>11215</v>
      </c>
      <c r="B2182" s="204" t="s">
        <v>11216</v>
      </c>
      <c r="C2182" s="204" t="s">
        <v>15</v>
      </c>
      <c r="D2182" s="204" t="s">
        <v>42</v>
      </c>
      <c r="E2182" s="204" t="s">
        <v>307</v>
      </c>
      <c r="F2182" s="205">
        <v>2016</v>
      </c>
      <c r="G2182" s="204" t="s">
        <v>7</v>
      </c>
      <c r="H2182" s="204" t="s">
        <v>334</v>
      </c>
      <c r="I2182" s="206" t="s">
        <v>20</v>
      </c>
      <c r="J2182" s="207">
        <v>946836</v>
      </c>
      <c r="K2182" s="207">
        <v>2614189</v>
      </c>
      <c r="L2182" s="207">
        <v>377735</v>
      </c>
    </row>
    <row r="2183" spans="1:12" s="12" customFormat="1">
      <c r="A2183" s="204" t="s">
        <v>4113</v>
      </c>
      <c r="B2183" s="204" t="s">
        <v>4114</v>
      </c>
      <c r="C2183" s="204" t="s">
        <v>195</v>
      </c>
      <c r="D2183" s="204" t="s">
        <v>528</v>
      </c>
      <c r="E2183" s="204"/>
      <c r="F2183" s="205">
        <v>2015</v>
      </c>
      <c r="G2183" s="204" t="s">
        <v>18</v>
      </c>
      <c r="H2183" s="204" t="s">
        <v>41</v>
      </c>
      <c r="I2183" s="206" t="s">
        <v>20</v>
      </c>
      <c r="J2183" s="207">
        <v>139514</v>
      </c>
      <c r="K2183" s="208">
        <v>108660</v>
      </c>
      <c r="L2183" s="207">
        <v>108648.64599999999</v>
      </c>
    </row>
    <row r="2184" spans="1:12" s="12" customFormat="1" ht="11.25" customHeight="1">
      <c r="A2184" s="204" t="s">
        <v>4687</v>
      </c>
      <c r="B2184" s="204" t="s">
        <v>4688</v>
      </c>
      <c r="C2184" s="204" t="s">
        <v>38</v>
      </c>
      <c r="D2184" s="204" t="s">
        <v>39</v>
      </c>
      <c r="E2184" s="204" t="s">
        <v>604</v>
      </c>
      <c r="F2184" s="205">
        <v>2015</v>
      </c>
      <c r="G2184" s="204" t="s">
        <v>18</v>
      </c>
      <c r="H2184" s="204" t="s">
        <v>19</v>
      </c>
      <c r="I2184" s="206" t="s">
        <v>20</v>
      </c>
      <c r="J2184" s="207">
        <v>48217</v>
      </c>
      <c r="K2184" s="208">
        <v>1</v>
      </c>
      <c r="L2184" s="207"/>
    </row>
    <row r="2185" spans="1:12" s="12" customFormat="1" ht="11.25" customHeight="1">
      <c r="A2185" s="204" t="s">
        <v>4116</v>
      </c>
      <c r="B2185" s="204" t="s">
        <v>4117</v>
      </c>
      <c r="C2185" s="204" t="s">
        <v>38</v>
      </c>
      <c r="D2185" s="204" t="s">
        <v>39</v>
      </c>
      <c r="E2185" s="204" t="s">
        <v>604</v>
      </c>
      <c r="F2185" s="205">
        <v>2016</v>
      </c>
      <c r="G2185" s="204" t="s">
        <v>18</v>
      </c>
      <c r="H2185" s="204" t="s">
        <v>19</v>
      </c>
      <c r="I2185" s="206" t="s">
        <v>20</v>
      </c>
      <c r="J2185" s="207">
        <v>26542</v>
      </c>
      <c r="K2185" s="208">
        <v>1</v>
      </c>
      <c r="L2185" s="207"/>
    </row>
    <row r="2186" spans="1:12" s="12" customFormat="1" ht="11.25" customHeight="1">
      <c r="A2186" s="204" t="s">
        <v>3852</v>
      </c>
      <c r="B2186" s="204" t="s">
        <v>3853</v>
      </c>
      <c r="C2186" s="204" t="s">
        <v>5</v>
      </c>
      <c r="D2186" s="204"/>
      <c r="E2186" s="204"/>
      <c r="F2186" s="205">
        <v>2015</v>
      </c>
      <c r="G2186" s="204" t="s">
        <v>18</v>
      </c>
      <c r="H2186" s="204" t="s">
        <v>41</v>
      </c>
      <c r="I2186" s="206" t="s">
        <v>20</v>
      </c>
      <c r="J2186" s="207">
        <v>224000</v>
      </c>
      <c r="K2186" s="208">
        <v>389530</v>
      </c>
      <c r="L2186" s="207">
        <v>58459.552000000003</v>
      </c>
    </row>
    <row r="2187" spans="1:12" s="12" customFormat="1">
      <c r="A2187" s="204" t="s">
        <v>4120</v>
      </c>
      <c r="B2187" s="204" t="s">
        <v>11217</v>
      </c>
      <c r="C2187" s="204" t="s">
        <v>195</v>
      </c>
      <c r="D2187" s="204" t="s">
        <v>196</v>
      </c>
      <c r="E2187" s="204" t="s">
        <v>1964</v>
      </c>
      <c r="F2187" s="205">
        <v>2016</v>
      </c>
      <c r="G2187" s="204" t="s">
        <v>30</v>
      </c>
      <c r="H2187" s="204" t="s">
        <v>225</v>
      </c>
      <c r="I2187" s="206" t="s">
        <v>20</v>
      </c>
      <c r="J2187" s="207">
        <v>107750</v>
      </c>
      <c r="K2187" s="208">
        <v>119473</v>
      </c>
      <c r="L2187" s="207">
        <v>119472.474</v>
      </c>
    </row>
    <row r="2188" spans="1:12" s="12" customFormat="1" ht="11.25" customHeight="1">
      <c r="A2188" s="204" t="s">
        <v>3856</v>
      </c>
      <c r="B2188" s="204" t="s">
        <v>3857</v>
      </c>
      <c r="C2188" s="204" t="s">
        <v>38</v>
      </c>
      <c r="D2188" s="204" t="s">
        <v>73</v>
      </c>
      <c r="E2188" s="204" t="s">
        <v>73</v>
      </c>
      <c r="F2188" s="205">
        <v>2015</v>
      </c>
      <c r="G2188" s="204" t="s">
        <v>18</v>
      </c>
      <c r="H2188" s="204" t="s">
        <v>41</v>
      </c>
      <c r="I2188" s="206" t="s">
        <v>20</v>
      </c>
      <c r="J2188" s="207">
        <v>49500</v>
      </c>
      <c r="K2188" s="208">
        <v>39980</v>
      </c>
      <c r="L2188" s="207">
        <v>38665</v>
      </c>
    </row>
    <row r="2189" spans="1:12" s="12" customFormat="1" ht="11.25" customHeight="1">
      <c r="A2189" s="204" t="s">
        <v>3858</v>
      </c>
      <c r="B2189" s="204" t="s">
        <v>3859</v>
      </c>
      <c r="C2189" s="204" t="s">
        <v>5</v>
      </c>
      <c r="D2189" s="204" t="s">
        <v>257</v>
      </c>
      <c r="E2189" s="204" t="s">
        <v>257</v>
      </c>
      <c r="F2189" s="205">
        <v>2016</v>
      </c>
      <c r="G2189" s="204" t="s">
        <v>48</v>
      </c>
      <c r="H2189" s="204" t="s">
        <v>63</v>
      </c>
      <c r="I2189" s="206" t="s">
        <v>20</v>
      </c>
      <c r="J2189" s="207">
        <v>51034</v>
      </c>
      <c r="K2189" s="208">
        <v>53279</v>
      </c>
      <c r="L2189" s="207"/>
    </row>
    <row r="2190" spans="1:12" s="12" customFormat="1" ht="11.25" customHeight="1">
      <c r="A2190" s="204" t="s">
        <v>3860</v>
      </c>
      <c r="B2190" s="204" t="s">
        <v>3861</v>
      </c>
      <c r="C2190" s="204" t="s">
        <v>60</v>
      </c>
      <c r="D2190" s="204" t="s">
        <v>97</v>
      </c>
      <c r="E2190" s="204" t="s">
        <v>393</v>
      </c>
      <c r="F2190" s="205">
        <v>2016</v>
      </c>
      <c r="G2190" s="204" t="s">
        <v>48</v>
      </c>
      <c r="H2190" s="204" t="s">
        <v>63</v>
      </c>
      <c r="I2190" s="206" t="s">
        <v>20</v>
      </c>
      <c r="J2190" s="207">
        <v>70135</v>
      </c>
      <c r="K2190" s="208">
        <v>68684</v>
      </c>
      <c r="L2190" s="207">
        <v>64863.697</v>
      </c>
    </row>
    <row r="2191" spans="1:12" s="12" customFormat="1">
      <c r="A2191" s="204" t="s">
        <v>3862</v>
      </c>
      <c r="B2191" s="204" t="s">
        <v>3863</v>
      </c>
      <c r="C2191" s="204" t="s">
        <v>38</v>
      </c>
      <c r="D2191" s="204"/>
      <c r="E2191" s="204"/>
      <c r="F2191" s="205">
        <v>2015</v>
      </c>
      <c r="G2191" s="204" t="s">
        <v>18</v>
      </c>
      <c r="H2191" s="204" t="s">
        <v>19</v>
      </c>
      <c r="I2191" s="206" t="s">
        <v>35</v>
      </c>
      <c r="J2191" s="207">
        <v>151000</v>
      </c>
      <c r="K2191" s="210"/>
      <c r="L2191" s="207"/>
    </row>
    <row r="2192" spans="1:12" s="12" customFormat="1" ht="11.25" customHeight="1">
      <c r="A2192" s="204" t="s">
        <v>4691</v>
      </c>
      <c r="B2192" s="204" t="s">
        <v>4692</v>
      </c>
      <c r="C2192" s="204" t="s">
        <v>38</v>
      </c>
      <c r="D2192" s="204" t="s">
        <v>66</v>
      </c>
      <c r="E2192" s="204" t="s">
        <v>112</v>
      </c>
      <c r="F2192" s="205">
        <v>2015</v>
      </c>
      <c r="G2192" s="204" t="s">
        <v>7</v>
      </c>
      <c r="H2192" s="204" t="s">
        <v>212</v>
      </c>
      <c r="I2192" s="206" t="s">
        <v>20</v>
      </c>
      <c r="J2192" s="207">
        <v>85121</v>
      </c>
      <c r="K2192" s="207">
        <v>34945</v>
      </c>
      <c r="L2192" s="207">
        <v>16669</v>
      </c>
    </row>
    <row r="2193" spans="1:12" s="12" customFormat="1" ht="11.25" customHeight="1">
      <c r="A2193" s="204" t="s">
        <v>4123</v>
      </c>
      <c r="B2193" s="204" t="s">
        <v>11218</v>
      </c>
      <c r="C2193" s="204" t="s">
        <v>5</v>
      </c>
      <c r="D2193" s="204" t="s">
        <v>523</v>
      </c>
      <c r="E2193" s="204" t="s">
        <v>523</v>
      </c>
      <c r="F2193" s="205">
        <v>2016</v>
      </c>
      <c r="G2193" s="204" t="s">
        <v>48</v>
      </c>
      <c r="H2193" s="204" t="s">
        <v>63</v>
      </c>
      <c r="I2193" s="206" t="s">
        <v>20</v>
      </c>
      <c r="J2193" s="207">
        <v>343</v>
      </c>
      <c r="K2193" s="208">
        <v>1</v>
      </c>
      <c r="L2193" s="207"/>
    </row>
    <row r="2194" spans="1:12" s="12" customFormat="1" ht="11.25" customHeight="1">
      <c r="A2194" s="204" t="s">
        <v>4126</v>
      </c>
      <c r="B2194" s="204" t="s">
        <v>7646</v>
      </c>
      <c r="C2194" s="204" t="s">
        <v>60</v>
      </c>
      <c r="D2194" s="204"/>
      <c r="E2194" s="204"/>
      <c r="F2194" s="205">
        <v>2015</v>
      </c>
      <c r="G2194" s="204" t="s">
        <v>18</v>
      </c>
      <c r="H2194" s="204" t="s">
        <v>41</v>
      </c>
      <c r="I2194" s="206" t="s">
        <v>20</v>
      </c>
      <c r="J2194" s="207">
        <v>42366</v>
      </c>
      <c r="K2194" s="208">
        <v>10</v>
      </c>
      <c r="L2194" s="207"/>
    </row>
    <row r="2195" spans="1:12" s="12" customFormat="1" ht="11.25" customHeight="1">
      <c r="A2195" s="204" t="s">
        <v>681</v>
      </c>
      <c r="B2195" s="204" t="s">
        <v>682</v>
      </c>
      <c r="C2195" s="204" t="s">
        <v>130</v>
      </c>
      <c r="D2195" s="204" t="s">
        <v>204</v>
      </c>
      <c r="E2195" s="204" t="s">
        <v>349</v>
      </c>
      <c r="F2195" s="205">
        <v>2016</v>
      </c>
      <c r="G2195" s="204" t="s">
        <v>58</v>
      </c>
      <c r="H2195" s="204" t="s">
        <v>68</v>
      </c>
      <c r="I2195" s="206" t="s">
        <v>20</v>
      </c>
      <c r="J2195" s="207">
        <v>68065</v>
      </c>
      <c r="K2195" s="210"/>
      <c r="L2195" s="207"/>
    </row>
    <row r="2196" spans="1:12" s="12" customFormat="1" ht="11.25" customHeight="1">
      <c r="A2196" s="204" t="s">
        <v>3870</v>
      </c>
      <c r="B2196" s="204" t="s">
        <v>3871</v>
      </c>
      <c r="C2196" s="204" t="s">
        <v>60</v>
      </c>
      <c r="D2196" s="204"/>
      <c r="E2196" s="204"/>
      <c r="F2196" s="205">
        <v>2015</v>
      </c>
      <c r="G2196" s="204" t="s">
        <v>18</v>
      </c>
      <c r="H2196" s="204" t="s">
        <v>41</v>
      </c>
      <c r="I2196" s="206" t="s">
        <v>20</v>
      </c>
      <c r="J2196" s="207">
        <v>41536</v>
      </c>
      <c r="K2196" s="210"/>
      <c r="L2196" s="207"/>
    </row>
    <row r="2197" spans="1:12" s="12" customFormat="1" ht="11.25" customHeight="1">
      <c r="A2197" s="204" t="s">
        <v>687</v>
      </c>
      <c r="B2197" s="204" t="s">
        <v>688</v>
      </c>
      <c r="C2197" s="204" t="s">
        <v>130</v>
      </c>
      <c r="D2197" s="204" t="s">
        <v>204</v>
      </c>
      <c r="E2197" s="204" t="s">
        <v>349</v>
      </c>
      <c r="F2197" s="205">
        <v>2016</v>
      </c>
      <c r="G2197" s="204" t="s">
        <v>58</v>
      </c>
      <c r="H2197" s="204" t="s">
        <v>68</v>
      </c>
      <c r="I2197" s="206" t="s">
        <v>20</v>
      </c>
      <c r="J2197" s="207">
        <v>128687</v>
      </c>
      <c r="K2197" s="210"/>
      <c r="L2197" s="207"/>
    </row>
    <row r="2198" spans="1:12" s="12" customFormat="1">
      <c r="A2198" s="204" t="s">
        <v>4127</v>
      </c>
      <c r="B2198" s="204" t="s">
        <v>4128</v>
      </c>
      <c r="C2198" s="204" t="s">
        <v>127</v>
      </c>
      <c r="D2198" s="204" t="s">
        <v>138</v>
      </c>
      <c r="E2198" s="204" t="s">
        <v>1509</v>
      </c>
      <c r="F2198" s="205">
        <v>2015</v>
      </c>
      <c r="G2198" s="204" t="s">
        <v>7</v>
      </c>
      <c r="H2198" s="204" t="s">
        <v>212</v>
      </c>
      <c r="I2198" s="206" t="s">
        <v>20</v>
      </c>
      <c r="J2198" s="207">
        <v>29550</v>
      </c>
      <c r="K2198" s="208">
        <v>29550</v>
      </c>
      <c r="L2198" s="207">
        <v>27900</v>
      </c>
    </row>
    <row r="2199" spans="1:12" s="12" customFormat="1" ht="11.25" customHeight="1">
      <c r="A2199" s="204" t="s">
        <v>11219</v>
      </c>
      <c r="B2199" s="204" t="s">
        <v>11220</v>
      </c>
      <c r="C2199" s="204" t="s">
        <v>60</v>
      </c>
      <c r="D2199" s="204"/>
      <c r="E2199" s="204"/>
      <c r="F2199" s="205">
        <v>2015</v>
      </c>
      <c r="G2199" s="204" t="s">
        <v>18</v>
      </c>
      <c r="H2199" s="204" t="s">
        <v>41</v>
      </c>
      <c r="I2199" s="206" t="s">
        <v>20</v>
      </c>
      <c r="J2199" s="207">
        <v>13000</v>
      </c>
      <c r="K2199" s="208">
        <v>310</v>
      </c>
      <c r="L2199" s="207">
        <v>74.131</v>
      </c>
    </row>
    <row r="2200" spans="1:12" s="12" customFormat="1" ht="11.25" customHeight="1">
      <c r="A2200" s="204" t="s">
        <v>3878</v>
      </c>
      <c r="B2200" s="204" t="s">
        <v>3879</v>
      </c>
      <c r="C2200" s="204" t="s">
        <v>60</v>
      </c>
      <c r="D2200" s="204"/>
      <c r="E2200" s="204"/>
      <c r="F2200" s="205">
        <v>2015</v>
      </c>
      <c r="G2200" s="204" t="s">
        <v>18</v>
      </c>
      <c r="H2200" s="204" t="s">
        <v>41</v>
      </c>
      <c r="I2200" s="206" t="s">
        <v>20</v>
      </c>
      <c r="J2200" s="207">
        <v>52000</v>
      </c>
      <c r="K2200" s="208">
        <v>760</v>
      </c>
      <c r="L2200" s="207"/>
    </row>
    <row r="2201" spans="1:12" s="12" customFormat="1" ht="11.25" customHeight="1">
      <c r="A2201" s="204" t="s">
        <v>4129</v>
      </c>
      <c r="B2201" s="204" t="s">
        <v>4130</v>
      </c>
      <c r="C2201" s="204" t="s">
        <v>38</v>
      </c>
      <c r="D2201" s="204" t="s">
        <v>39</v>
      </c>
      <c r="E2201" s="204" t="s">
        <v>604</v>
      </c>
      <c r="F2201" s="205">
        <v>2015</v>
      </c>
      <c r="G2201" s="204" t="s">
        <v>18</v>
      </c>
      <c r="H2201" s="204" t="s">
        <v>19</v>
      </c>
      <c r="I2201" s="206" t="s">
        <v>20</v>
      </c>
      <c r="J2201" s="207">
        <v>1</v>
      </c>
      <c r="K2201" s="208">
        <v>1</v>
      </c>
      <c r="L2201" s="207"/>
    </row>
    <row r="2202" spans="1:12" s="12" customFormat="1" ht="11.25" customHeight="1">
      <c r="A2202" s="204" t="s">
        <v>3882</v>
      </c>
      <c r="B2202" s="204" t="s">
        <v>3883</v>
      </c>
      <c r="C2202" s="204" t="s">
        <v>38</v>
      </c>
      <c r="D2202" s="204" t="s">
        <v>66</v>
      </c>
      <c r="E2202" s="204" t="s">
        <v>117</v>
      </c>
      <c r="F2202" s="205">
        <v>2016</v>
      </c>
      <c r="G2202" s="204" t="s">
        <v>7</v>
      </c>
      <c r="H2202" s="204" t="s">
        <v>212</v>
      </c>
      <c r="I2202" s="206" t="s">
        <v>20</v>
      </c>
      <c r="J2202" s="207">
        <v>130000</v>
      </c>
      <c r="K2202" s="208">
        <v>130000</v>
      </c>
      <c r="L2202" s="207">
        <v>129060.357</v>
      </c>
    </row>
    <row r="2203" spans="1:12" s="12" customFormat="1">
      <c r="A2203" s="204" t="s">
        <v>11221</v>
      </c>
      <c r="B2203" s="204" t="s">
        <v>11222</v>
      </c>
      <c r="C2203" s="204" t="s">
        <v>5</v>
      </c>
      <c r="D2203" s="204" t="s">
        <v>184</v>
      </c>
      <c r="E2203" s="204" t="s">
        <v>184</v>
      </c>
      <c r="F2203" s="205">
        <v>2016</v>
      </c>
      <c r="G2203" s="204" t="s">
        <v>18</v>
      </c>
      <c r="H2203" s="204" t="s">
        <v>19</v>
      </c>
      <c r="I2203" s="206" t="s">
        <v>35</v>
      </c>
      <c r="J2203" s="207">
        <v>1600</v>
      </c>
      <c r="K2203" s="210"/>
      <c r="L2203" s="207"/>
    </row>
    <row r="2204" spans="1:12" s="12" customFormat="1" ht="11.25" customHeight="1">
      <c r="A2204" s="204" t="s">
        <v>4131</v>
      </c>
      <c r="B2204" s="204" t="s">
        <v>4132</v>
      </c>
      <c r="C2204" s="204" t="s">
        <v>38</v>
      </c>
      <c r="D2204" s="204" t="s">
        <v>39</v>
      </c>
      <c r="E2204" s="204" t="s">
        <v>604</v>
      </c>
      <c r="F2204" s="205">
        <v>2015</v>
      </c>
      <c r="G2204" s="204" t="s">
        <v>18</v>
      </c>
      <c r="H2204" s="204" t="s">
        <v>19</v>
      </c>
      <c r="I2204" s="206" t="s">
        <v>20</v>
      </c>
      <c r="J2204" s="207">
        <v>299017</v>
      </c>
      <c r="K2204" s="208">
        <v>1</v>
      </c>
      <c r="L2204" s="207"/>
    </row>
    <row r="2205" spans="1:12" s="12" customFormat="1" ht="11.25" customHeight="1">
      <c r="A2205" s="204" t="s">
        <v>4133</v>
      </c>
      <c r="B2205" s="204" t="s">
        <v>4134</v>
      </c>
      <c r="C2205" s="204" t="s">
        <v>195</v>
      </c>
      <c r="D2205" s="204" t="s">
        <v>196</v>
      </c>
      <c r="E2205" s="204" t="s">
        <v>669</v>
      </c>
      <c r="F2205" s="205">
        <v>2016</v>
      </c>
      <c r="G2205" s="204" t="s">
        <v>18</v>
      </c>
      <c r="H2205" s="204" t="s">
        <v>19</v>
      </c>
      <c r="I2205" s="206" t="s">
        <v>20</v>
      </c>
      <c r="J2205" s="207">
        <v>2</v>
      </c>
      <c r="K2205" s="210"/>
      <c r="L2205" s="207"/>
    </row>
    <row r="2206" spans="1:12" s="12" customFormat="1">
      <c r="A2206" s="204" t="s">
        <v>3890</v>
      </c>
      <c r="B2206" s="204" t="s">
        <v>3891</v>
      </c>
      <c r="C2206" s="204" t="s">
        <v>195</v>
      </c>
      <c r="D2206" s="204" t="s">
        <v>196</v>
      </c>
      <c r="E2206" s="204" t="s">
        <v>669</v>
      </c>
      <c r="F2206" s="205">
        <v>2015</v>
      </c>
      <c r="G2206" s="204" t="s">
        <v>18</v>
      </c>
      <c r="H2206" s="204" t="s">
        <v>19</v>
      </c>
      <c r="I2206" s="206" t="s">
        <v>20</v>
      </c>
      <c r="J2206" s="207">
        <v>2000</v>
      </c>
      <c r="K2206" s="208">
        <v>7550</v>
      </c>
      <c r="L2206" s="207">
        <v>7441.3310000000001</v>
      </c>
    </row>
    <row r="2207" spans="1:12" s="12" customFormat="1">
      <c r="A2207" s="204" t="s">
        <v>4141</v>
      </c>
      <c r="B2207" s="204" t="s">
        <v>4142</v>
      </c>
      <c r="C2207" s="204" t="s">
        <v>38</v>
      </c>
      <c r="D2207" s="204" t="s">
        <v>39</v>
      </c>
      <c r="E2207" s="204" t="s">
        <v>604</v>
      </c>
      <c r="F2207" s="205">
        <v>2015</v>
      </c>
      <c r="G2207" s="204" t="s">
        <v>18</v>
      </c>
      <c r="H2207" s="204" t="s">
        <v>19</v>
      </c>
      <c r="I2207" s="206" t="s">
        <v>20</v>
      </c>
      <c r="J2207" s="207">
        <v>30655</v>
      </c>
      <c r="K2207" s="208">
        <v>1</v>
      </c>
      <c r="L2207" s="207"/>
    </row>
    <row r="2208" spans="1:12" s="12" customFormat="1">
      <c r="A2208" s="204" t="s">
        <v>4143</v>
      </c>
      <c r="B2208" s="204" t="s">
        <v>4144</v>
      </c>
      <c r="C2208" s="204" t="s">
        <v>38</v>
      </c>
      <c r="D2208" s="204" t="s">
        <v>66</v>
      </c>
      <c r="E2208" s="204" t="s">
        <v>1787</v>
      </c>
      <c r="F2208" s="205">
        <v>2016</v>
      </c>
      <c r="G2208" s="204" t="s">
        <v>18</v>
      </c>
      <c r="H2208" s="204" t="s">
        <v>19</v>
      </c>
      <c r="I2208" s="206" t="s">
        <v>9</v>
      </c>
      <c r="J2208" s="207">
        <v>28736</v>
      </c>
      <c r="K2208" s="210"/>
      <c r="L2208" s="207"/>
    </row>
    <row r="2209" spans="1:12" s="12" customFormat="1">
      <c r="A2209" s="204" t="s">
        <v>3894</v>
      </c>
      <c r="B2209" s="204" t="s">
        <v>3895</v>
      </c>
      <c r="C2209" s="204" t="s">
        <v>78</v>
      </c>
      <c r="D2209" s="204" t="s">
        <v>79</v>
      </c>
      <c r="E2209" s="204" t="s">
        <v>10846</v>
      </c>
      <c r="F2209" s="205">
        <v>2015</v>
      </c>
      <c r="G2209" s="204" t="s">
        <v>242</v>
      </c>
      <c r="H2209" s="204" t="s">
        <v>243</v>
      </c>
      <c r="I2209" s="206" t="s">
        <v>20</v>
      </c>
      <c r="J2209" s="207">
        <v>3000</v>
      </c>
      <c r="K2209" s="208">
        <v>3000</v>
      </c>
      <c r="L2209" s="207">
        <v>2958.2759999999998</v>
      </c>
    </row>
    <row r="2210" spans="1:12" s="12" customFormat="1">
      <c r="A2210" s="204" t="s">
        <v>3896</v>
      </c>
      <c r="B2210" s="204" t="s">
        <v>3897</v>
      </c>
      <c r="C2210" s="204" t="s">
        <v>78</v>
      </c>
      <c r="D2210" s="204" t="s">
        <v>79</v>
      </c>
      <c r="E2210" s="204" t="s">
        <v>10764</v>
      </c>
      <c r="F2210" s="205">
        <v>2016</v>
      </c>
      <c r="G2210" s="204" t="s">
        <v>242</v>
      </c>
      <c r="H2210" s="204" t="s">
        <v>243</v>
      </c>
      <c r="I2210" s="206" t="s">
        <v>20</v>
      </c>
      <c r="J2210" s="207">
        <v>713860</v>
      </c>
      <c r="K2210" s="208">
        <v>22491</v>
      </c>
      <c r="L2210" s="207">
        <v>22490</v>
      </c>
    </row>
    <row r="2211" spans="1:12" s="12" customFormat="1">
      <c r="A2211" s="204" t="s">
        <v>689</v>
      </c>
      <c r="B2211" s="204" t="s">
        <v>690</v>
      </c>
      <c r="C2211" s="204" t="s">
        <v>78</v>
      </c>
      <c r="D2211" s="204" t="s">
        <v>79</v>
      </c>
      <c r="E2211" s="204" t="s">
        <v>79</v>
      </c>
      <c r="F2211" s="205">
        <v>2015</v>
      </c>
      <c r="G2211" s="204" t="s">
        <v>7</v>
      </c>
      <c r="H2211" s="204" t="s">
        <v>305</v>
      </c>
      <c r="I2211" s="206" t="s">
        <v>20</v>
      </c>
      <c r="J2211" s="207">
        <v>207401</v>
      </c>
      <c r="K2211" s="208">
        <v>206930</v>
      </c>
      <c r="L2211" s="207">
        <v>206928.014</v>
      </c>
    </row>
    <row r="2212" spans="1:12" s="12" customFormat="1" ht="11.25" customHeight="1">
      <c r="A2212" s="204" t="s">
        <v>3900</v>
      </c>
      <c r="B2212" s="204" t="s">
        <v>3901</v>
      </c>
      <c r="C2212" s="204" t="s">
        <v>78</v>
      </c>
      <c r="D2212" s="204"/>
      <c r="E2212" s="204"/>
      <c r="F2212" s="205">
        <v>2016</v>
      </c>
      <c r="G2212" s="204" t="s">
        <v>18</v>
      </c>
      <c r="H2212" s="204" t="s">
        <v>298</v>
      </c>
      <c r="I2212" s="206" t="s">
        <v>20</v>
      </c>
      <c r="J2212" s="207">
        <v>225667</v>
      </c>
      <c r="K2212" s="210"/>
      <c r="L2212" s="207"/>
    </row>
    <row r="2213" spans="1:12" s="12" customFormat="1" ht="11.25" customHeight="1">
      <c r="A2213" s="204" t="s">
        <v>7647</v>
      </c>
      <c r="B2213" s="204" t="s">
        <v>7648</v>
      </c>
      <c r="C2213" s="204" t="s">
        <v>78</v>
      </c>
      <c r="D2213" s="204" t="s">
        <v>79</v>
      </c>
      <c r="E2213" s="204" t="s">
        <v>79</v>
      </c>
      <c r="F2213" s="205">
        <v>2015</v>
      </c>
      <c r="G2213" s="204" t="s">
        <v>7</v>
      </c>
      <c r="H2213" s="204" t="s">
        <v>485</v>
      </c>
      <c r="I2213" s="206" t="s">
        <v>20</v>
      </c>
      <c r="J2213" s="207">
        <v>752</v>
      </c>
      <c r="K2213" s="208">
        <v>750</v>
      </c>
      <c r="L2213" s="207"/>
    </row>
    <row r="2214" spans="1:12" s="12" customFormat="1" ht="11.25" customHeight="1">
      <c r="A2214" s="204" t="s">
        <v>4149</v>
      </c>
      <c r="B2214" s="204" t="s">
        <v>4150</v>
      </c>
      <c r="C2214" s="204" t="s">
        <v>78</v>
      </c>
      <c r="D2214" s="204" t="s">
        <v>79</v>
      </c>
      <c r="E2214" s="204" t="s">
        <v>79</v>
      </c>
      <c r="F2214" s="205">
        <v>2016</v>
      </c>
      <c r="G2214" s="204" t="s">
        <v>7</v>
      </c>
      <c r="H2214" s="204" t="s">
        <v>334</v>
      </c>
      <c r="I2214" s="206" t="s">
        <v>20</v>
      </c>
      <c r="J2214" s="207">
        <v>60071</v>
      </c>
      <c r="K2214" s="208">
        <v>53316</v>
      </c>
      <c r="L2214" s="207">
        <v>53316</v>
      </c>
    </row>
    <row r="2215" spans="1:12" s="12" customFormat="1" ht="11.25" customHeight="1">
      <c r="A2215" s="204" t="s">
        <v>4151</v>
      </c>
      <c r="B2215" s="204" t="s">
        <v>4152</v>
      </c>
      <c r="C2215" s="204" t="s">
        <v>5</v>
      </c>
      <c r="D2215" s="204" t="s">
        <v>606</v>
      </c>
      <c r="E2215" s="204" t="s">
        <v>606</v>
      </c>
      <c r="F2215" s="205">
        <v>2016</v>
      </c>
      <c r="G2215" s="204" t="s">
        <v>18</v>
      </c>
      <c r="H2215" s="204" t="s">
        <v>41</v>
      </c>
      <c r="I2215" s="206" t="s">
        <v>20</v>
      </c>
      <c r="J2215" s="207">
        <v>75073</v>
      </c>
      <c r="K2215" s="208">
        <v>56000</v>
      </c>
      <c r="L2215" s="207">
        <v>56000</v>
      </c>
    </row>
    <row r="2216" spans="1:12" s="12" customFormat="1">
      <c r="A2216" s="204" t="s">
        <v>3903</v>
      </c>
      <c r="B2216" s="204" t="s">
        <v>3904</v>
      </c>
      <c r="C2216" s="204" t="s">
        <v>38</v>
      </c>
      <c r="D2216" s="204" t="s">
        <v>66</v>
      </c>
      <c r="E2216" s="204" t="s">
        <v>117</v>
      </c>
      <c r="F2216" s="205">
        <v>2016</v>
      </c>
      <c r="G2216" s="204" t="s">
        <v>185</v>
      </c>
      <c r="H2216" s="204" t="s">
        <v>186</v>
      </c>
      <c r="I2216" s="206" t="s">
        <v>20</v>
      </c>
      <c r="J2216" s="207">
        <v>286439</v>
      </c>
      <c r="K2216" s="208">
        <v>55907</v>
      </c>
      <c r="L2216" s="207">
        <v>50866</v>
      </c>
    </row>
    <row r="2217" spans="1:12" s="12" customFormat="1">
      <c r="A2217" s="204" t="s">
        <v>4153</v>
      </c>
      <c r="B2217" s="204" t="s">
        <v>4154</v>
      </c>
      <c r="C2217" s="204" t="s">
        <v>38</v>
      </c>
      <c r="D2217" s="204" t="s">
        <v>39</v>
      </c>
      <c r="E2217" s="204"/>
      <c r="F2217" s="205">
        <v>2016</v>
      </c>
      <c r="G2217" s="204" t="s">
        <v>120</v>
      </c>
      <c r="H2217" s="204" t="s">
        <v>258</v>
      </c>
      <c r="I2217" s="206" t="s">
        <v>20</v>
      </c>
      <c r="J2217" s="207">
        <v>437464</v>
      </c>
      <c r="K2217" s="208">
        <v>534647</v>
      </c>
      <c r="L2217" s="207">
        <v>456622.24</v>
      </c>
    </row>
    <row r="2218" spans="1:12" s="12" customFormat="1">
      <c r="A2218" s="204" t="s">
        <v>3913</v>
      </c>
      <c r="B2218" s="204" t="s">
        <v>11223</v>
      </c>
      <c r="C2218" s="204" t="s">
        <v>12</v>
      </c>
      <c r="D2218" s="204" t="s">
        <v>13</v>
      </c>
      <c r="E2218" s="204" t="s">
        <v>13</v>
      </c>
      <c r="F2218" s="205">
        <v>2016</v>
      </c>
      <c r="G2218" s="204" t="s">
        <v>18</v>
      </c>
      <c r="H2218" s="204" t="s">
        <v>19</v>
      </c>
      <c r="I2218" s="206" t="s">
        <v>20</v>
      </c>
      <c r="J2218" s="207">
        <v>1300000</v>
      </c>
      <c r="K2218" s="208">
        <v>1191999</v>
      </c>
      <c r="L2218" s="207">
        <v>1176308.375</v>
      </c>
    </row>
    <row r="2219" spans="1:12" s="12" customFormat="1" ht="11.25" customHeight="1">
      <c r="A2219" s="204" t="s">
        <v>4155</v>
      </c>
      <c r="B2219" s="204" t="s">
        <v>4156</v>
      </c>
      <c r="C2219" s="204" t="s">
        <v>127</v>
      </c>
      <c r="D2219" s="204" t="s">
        <v>177</v>
      </c>
      <c r="E2219" s="204"/>
      <c r="F2219" s="205">
        <v>2015</v>
      </c>
      <c r="G2219" s="204" t="s">
        <v>18</v>
      </c>
      <c r="H2219" s="204" t="s">
        <v>41</v>
      </c>
      <c r="I2219" s="206" t="s">
        <v>20</v>
      </c>
      <c r="J2219" s="207">
        <v>10500</v>
      </c>
      <c r="K2219" s="208">
        <v>100</v>
      </c>
      <c r="L2219" s="207">
        <v>80.626999999999995</v>
      </c>
    </row>
    <row r="2220" spans="1:12" s="12" customFormat="1" ht="11.25" customHeight="1">
      <c r="A2220" s="204" t="s">
        <v>11224</v>
      </c>
      <c r="B2220" s="204" t="s">
        <v>11225</v>
      </c>
      <c r="C2220" s="204" t="s">
        <v>210</v>
      </c>
      <c r="D2220" s="204"/>
      <c r="E2220" s="204"/>
      <c r="F2220" s="205">
        <v>2015</v>
      </c>
      <c r="G2220" s="204" t="s">
        <v>140</v>
      </c>
      <c r="H2220" s="204" t="s">
        <v>141</v>
      </c>
      <c r="I2220" s="206" t="s">
        <v>35</v>
      </c>
      <c r="J2220" s="207">
        <v>190001</v>
      </c>
      <c r="K2220" s="210"/>
      <c r="L2220" s="207"/>
    </row>
    <row r="2221" spans="1:12" s="12" customFormat="1">
      <c r="A2221" s="204" t="s">
        <v>11226</v>
      </c>
      <c r="B2221" s="204" t="s">
        <v>11227</v>
      </c>
      <c r="C2221" s="204" t="s">
        <v>195</v>
      </c>
      <c r="D2221" s="204" t="s">
        <v>497</v>
      </c>
      <c r="E2221" s="204" t="s">
        <v>1277</v>
      </c>
      <c r="F2221" s="205">
        <v>2015</v>
      </c>
      <c r="G2221" s="204" t="s">
        <v>26</v>
      </c>
      <c r="H2221" s="204" t="s">
        <v>1159</v>
      </c>
      <c r="I2221" s="206" t="s">
        <v>9</v>
      </c>
      <c r="J2221" s="207">
        <v>2223645</v>
      </c>
      <c r="K2221" s="210"/>
      <c r="L2221" s="207"/>
    </row>
    <row r="2222" spans="1:12" s="12" customFormat="1" ht="11.25" customHeight="1">
      <c r="A2222" s="204" t="s">
        <v>3918</v>
      </c>
      <c r="B2222" s="204" t="s">
        <v>11228</v>
      </c>
      <c r="C2222" s="204" t="s">
        <v>15</v>
      </c>
      <c r="D2222" s="204"/>
      <c r="E2222" s="204"/>
      <c r="F2222" s="205">
        <v>2015</v>
      </c>
      <c r="G2222" s="204" t="s">
        <v>7</v>
      </c>
      <c r="H2222" s="204" t="s">
        <v>212</v>
      </c>
      <c r="I2222" s="206" t="s">
        <v>20</v>
      </c>
      <c r="J2222" s="207">
        <v>87670</v>
      </c>
      <c r="K2222" s="208">
        <v>87670</v>
      </c>
      <c r="L2222" s="207">
        <v>87669.61</v>
      </c>
    </row>
    <row r="2223" spans="1:12" s="12" customFormat="1" ht="11.25" customHeight="1">
      <c r="A2223" s="204" t="s">
        <v>4157</v>
      </c>
      <c r="B2223" s="204" t="s">
        <v>4158</v>
      </c>
      <c r="C2223" s="204" t="s">
        <v>5</v>
      </c>
      <c r="D2223" s="204" t="s">
        <v>257</v>
      </c>
      <c r="E2223" s="204" t="s">
        <v>257</v>
      </c>
      <c r="F2223" s="205">
        <v>2016</v>
      </c>
      <c r="G2223" s="204" t="s">
        <v>7</v>
      </c>
      <c r="H2223" s="204" t="s">
        <v>334</v>
      </c>
      <c r="I2223" s="206" t="s">
        <v>20</v>
      </c>
      <c r="J2223" s="207">
        <v>4051001</v>
      </c>
      <c r="K2223" s="208">
        <v>3930926</v>
      </c>
      <c r="L2223" s="207">
        <v>3631996.5060000001</v>
      </c>
    </row>
    <row r="2224" spans="1:12" s="12" customFormat="1" ht="11.25" customHeight="1">
      <c r="A2224" s="204" t="s">
        <v>3921</v>
      </c>
      <c r="B2224" s="204" t="s">
        <v>3922</v>
      </c>
      <c r="C2224" s="204" t="s">
        <v>210</v>
      </c>
      <c r="D2224" s="204" t="s">
        <v>219</v>
      </c>
      <c r="E2224" s="204" t="s">
        <v>219</v>
      </c>
      <c r="F2224" s="205">
        <v>2015</v>
      </c>
      <c r="G2224" s="204" t="s">
        <v>30</v>
      </c>
      <c r="H2224" s="204" t="s">
        <v>736</v>
      </c>
      <c r="I2224" s="206" t="s">
        <v>20</v>
      </c>
      <c r="J2224" s="207">
        <v>1720002</v>
      </c>
      <c r="K2224" s="208">
        <v>1010000</v>
      </c>
      <c r="L2224" s="207"/>
    </row>
    <row r="2225" spans="1:12" s="12" customFormat="1" ht="11.25" customHeight="1">
      <c r="A2225" s="204" t="s">
        <v>3923</v>
      </c>
      <c r="B2225" s="204" t="s">
        <v>3924</v>
      </c>
      <c r="C2225" s="204" t="s">
        <v>210</v>
      </c>
      <c r="D2225" s="204" t="s">
        <v>219</v>
      </c>
      <c r="E2225" s="204" t="s">
        <v>219</v>
      </c>
      <c r="F2225" s="205">
        <v>2016</v>
      </c>
      <c r="G2225" s="204" t="s">
        <v>7</v>
      </c>
      <c r="H2225" s="204" t="s">
        <v>14</v>
      </c>
      <c r="I2225" s="206" t="s">
        <v>20</v>
      </c>
      <c r="J2225" s="207">
        <v>5055</v>
      </c>
      <c r="K2225" s="208">
        <v>9190</v>
      </c>
      <c r="L2225" s="207">
        <v>1209.652</v>
      </c>
    </row>
    <row r="2226" spans="1:12" s="12" customFormat="1">
      <c r="A2226" s="204" t="s">
        <v>694</v>
      </c>
      <c r="B2226" s="204" t="s">
        <v>695</v>
      </c>
      <c r="C2226" s="204" t="s">
        <v>130</v>
      </c>
      <c r="D2226" s="204" t="s">
        <v>150</v>
      </c>
      <c r="E2226" s="204" t="s">
        <v>215</v>
      </c>
      <c r="F2226" s="205">
        <v>2016</v>
      </c>
      <c r="G2226" s="204" t="s">
        <v>155</v>
      </c>
      <c r="H2226" s="204" t="s">
        <v>276</v>
      </c>
      <c r="I2226" s="206" t="s">
        <v>20</v>
      </c>
      <c r="J2226" s="207">
        <v>130162</v>
      </c>
      <c r="K2226" s="208">
        <v>2048</v>
      </c>
      <c r="L2226" s="207">
        <v>2047.885</v>
      </c>
    </row>
    <row r="2227" spans="1:12" s="12" customFormat="1" ht="11.25" customHeight="1">
      <c r="A2227" s="204" t="s">
        <v>4165</v>
      </c>
      <c r="B2227" s="204" t="s">
        <v>4166</v>
      </c>
      <c r="C2227" s="204" t="s">
        <v>130</v>
      </c>
      <c r="D2227" s="204" t="s">
        <v>150</v>
      </c>
      <c r="E2227" s="204" t="s">
        <v>215</v>
      </c>
      <c r="F2227" s="205">
        <v>2016</v>
      </c>
      <c r="G2227" s="204" t="s">
        <v>7</v>
      </c>
      <c r="H2227" s="204" t="s">
        <v>212</v>
      </c>
      <c r="I2227" s="206" t="s">
        <v>20</v>
      </c>
      <c r="J2227" s="207">
        <v>1251418</v>
      </c>
      <c r="K2227" s="210"/>
      <c r="L2227" s="207"/>
    </row>
    <row r="2228" spans="1:12" s="12" customFormat="1" ht="11.25" customHeight="1">
      <c r="A2228" s="204" t="s">
        <v>4181</v>
      </c>
      <c r="B2228" s="204" t="s">
        <v>4182</v>
      </c>
      <c r="C2228" s="204" t="s">
        <v>127</v>
      </c>
      <c r="D2228" s="204"/>
      <c r="E2228" s="204"/>
      <c r="F2228" s="205">
        <v>2015</v>
      </c>
      <c r="G2228" s="204" t="s">
        <v>7</v>
      </c>
      <c r="H2228" s="204" t="s">
        <v>8</v>
      </c>
      <c r="I2228" s="206" t="s">
        <v>20</v>
      </c>
      <c r="J2228" s="207">
        <v>2584230</v>
      </c>
      <c r="K2228" s="208">
        <v>2584230</v>
      </c>
      <c r="L2228" s="207">
        <v>2580308</v>
      </c>
    </row>
    <row r="2229" spans="1:12" s="12" customFormat="1">
      <c r="A2229" s="204" t="s">
        <v>4183</v>
      </c>
      <c r="B2229" s="204" t="s">
        <v>4184</v>
      </c>
      <c r="C2229" s="204" t="s">
        <v>32</v>
      </c>
      <c r="D2229" s="204" t="s">
        <v>33</v>
      </c>
      <c r="E2229" s="204" t="s">
        <v>33</v>
      </c>
      <c r="F2229" s="205">
        <v>2015</v>
      </c>
      <c r="G2229" s="204" t="s">
        <v>7</v>
      </c>
      <c r="H2229" s="204" t="s">
        <v>212</v>
      </c>
      <c r="I2229" s="206" t="s">
        <v>20</v>
      </c>
      <c r="J2229" s="207">
        <v>3024408</v>
      </c>
      <c r="K2229" s="208">
        <v>1304700</v>
      </c>
      <c r="L2229" s="207">
        <v>1190426</v>
      </c>
    </row>
    <row r="2230" spans="1:12" s="12" customFormat="1" ht="11.25" customHeight="1">
      <c r="A2230" s="204" t="s">
        <v>4185</v>
      </c>
      <c r="B2230" s="204" t="s">
        <v>4186</v>
      </c>
      <c r="C2230" s="204" t="s">
        <v>32</v>
      </c>
      <c r="D2230" s="204" t="s">
        <v>33</v>
      </c>
      <c r="E2230" s="204" t="s">
        <v>33</v>
      </c>
      <c r="F2230" s="205">
        <v>2015</v>
      </c>
      <c r="G2230" s="204" t="s">
        <v>7</v>
      </c>
      <c r="H2230" s="204" t="s">
        <v>485</v>
      </c>
      <c r="I2230" s="206" t="s">
        <v>20</v>
      </c>
      <c r="J2230" s="207">
        <v>2326199</v>
      </c>
      <c r="K2230" s="208">
        <v>2367087</v>
      </c>
      <c r="L2230" s="207">
        <v>2326198.1779999998</v>
      </c>
    </row>
    <row r="2231" spans="1:12" s="12" customFormat="1" ht="11.25" customHeight="1">
      <c r="A2231" s="204" t="s">
        <v>3936</v>
      </c>
      <c r="B2231" s="204" t="s">
        <v>3937</v>
      </c>
      <c r="C2231" s="204" t="s">
        <v>38</v>
      </c>
      <c r="D2231" s="204" t="s">
        <v>73</v>
      </c>
      <c r="E2231" s="204" t="s">
        <v>761</v>
      </c>
      <c r="F2231" s="205">
        <v>2015</v>
      </c>
      <c r="G2231" s="204" t="s">
        <v>18</v>
      </c>
      <c r="H2231" s="204" t="s">
        <v>19</v>
      </c>
      <c r="I2231" s="206" t="s">
        <v>20</v>
      </c>
      <c r="J2231" s="207">
        <v>24502</v>
      </c>
      <c r="K2231" s="208">
        <v>2</v>
      </c>
      <c r="L2231" s="207"/>
    </row>
    <row r="2232" spans="1:12" s="12" customFormat="1">
      <c r="A2232" s="204" t="s">
        <v>11229</v>
      </c>
      <c r="B2232" s="204" t="s">
        <v>11230</v>
      </c>
      <c r="C2232" s="204" t="s">
        <v>78</v>
      </c>
      <c r="D2232" s="204" t="s">
        <v>320</v>
      </c>
      <c r="E2232" s="204" t="s">
        <v>10958</v>
      </c>
      <c r="F2232" s="205">
        <v>2016</v>
      </c>
      <c r="G2232" s="204" t="s">
        <v>120</v>
      </c>
      <c r="H2232" s="204" t="s">
        <v>121</v>
      </c>
      <c r="I2232" s="206" t="s">
        <v>35</v>
      </c>
      <c r="J2232" s="207">
        <v>1000</v>
      </c>
      <c r="K2232" s="210"/>
      <c r="L2232" s="207"/>
    </row>
    <row r="2233" spans="1:12" s="12" customFormat="1">
      <c r="A2233" s="204" t="s">
        <v>3938</v>
      </c>
      <c r="B2233" s="204" t="s">
        <v>3939</v>
      </c>
      <c r="C2233" s="204" t="s">
        <v>130</v>
      </c>
      <c r="D2233" s="204" t="s">
        <v>204</v>
      </c>
      <c r="E2233" s="204" t="s">
        <v>254</v>
      </c>
      <c r="F2233" s="205">
        <v>2016</v>
      </c>
      <c r="G2233" s="204" t="s">
        <v>140</v>
      </c>
      <c r="H2233" s="204" t="s">
        <v>141</v>
      </c>
      <c r="I2233" s="206" t="s">
        <v>20</v>
      </c>
      <c r="J2233" s="207">
        <v>20000</v>
      </c>
      <c r="K2233" s="208">
        <v>20000</v>
      </c>
      <c r="L2233" s="207">
        <v>20000</v>
      </c>
    </row>
    <row r="2234" spans="1:12" s="12" customFormat="1">
      <c r="A2234" s="204" t="s">
        <v>11231</v>
      </c>
      <c r="B2234" s="204" t="s">
        <v>11232</v>
      </c>
      <c r="C2234" s="204" t="s">
        <v>78</v>
      </c>
      <c r="D2234" s="204" t="s">
        <v>320</v>
      </c>
      <c r="E2234" s="204" t="s">
        <v>10958</v>
      </c>
      <c r="F2234" s="205">
        <v>2016</v>
      </c>
      <c r="G2234" s="204" t="s">
        <v>120</v>
      </c>
      <c r="H2234" s="204" t="s">
        <v>121</v>
      </c>
      <c r="I2234" s="206" t="s">
        <v>35</v>
      </c>
      <c r="J2234" s="207">
        <v>2000</v>
      </c>
      <c r="K2234" s="210"/>
      <c r="L2234" s="207"/>
    </row>
    <row r="2235" spans="1:12" s="12" customFormat="1">
      <c r="A2235" s="204" t="s">
        <v>4717</v>
      </c>
      <c r="B2235" s="204" t="s">
        <v>4718</v>
      </c>
      <c r="C2235" s="204" t="s">
        <v>15</v>
      </c>
      <c r="D2235" s="204" t="s">
        <v>42</v>
      </c>
      <c r="E2235" s="204" t="s">
        <v>2132</v>
      </c>
      <c r="F2235" s="205">
        <v>2016</v>
      </c>
      <c r="G2235" s="204" t="s">
        <v>7</v>
      </c>
      <c r="H2235" s="204" t="s">
        <v>212</v>
      </c>
      <c r="I2235" s="206" t="s">
        <v>20</v>
      </c>
      <c r="J2235" s="207">
        <v>306113</v>
      </c>
      <c r="K2235" s="210"/>
      <c r="L2235" s="207"/>
    </row>
    <row r="2236" spans="1:12" s="12" customFormat="1" ht="11.25" customHeight="1">
      <c r="A2236" s="204" t="s">
        <v>4194</v>
      </c>
      <c r="B2236" s="204" t="s">
        <v>4195</v>
      </c>
      <c r="C2236" s="204" t="s">
        <v>32</v>
      </c>
      <c r="D2236" s="204" t="s">
        <v>200</v>
      </c>
      <c r="E2236" s="204" t="s">
        <v>629</v>
      </c>
      <c r="F2236" s="205">
        <v>2015</v>
      </c>
      <c r="G2236" s="204" t="s">
        <v>26</v>
      </c>
      <c r="H2236" s="204" t="s">
        <v>109</v>
      </c>
      <c r="I2236" s="206" t="s">
        <v>20</v>
      </c>
      <c r="J2236" s="207">
        <v>615692</v>
      </c>
      <c r="K2236" s="208">
        <v>337125</v>
      </c>
      <c r="L2236" s="207">
        <v>337124.935</v>
      </c>
    </row>
    <row r="2237" spans="1:12" s="12" customFormat="1">
      <c r="A2237" s="204" t="s">
        <v>4721</v>
      </c>
      <c r="B2237" s="204" t="s">
        <v>4722</v>
      </c>
      <c r="C2237" s="204" t="s">
        <v>15</v>
      </c>
      <c r="D2237" s="204" t="s">
        <v>42</v>
      </c>
      <c r="E2237" s="204" t="s">
        <v>2132</v>
      </c>
      <c r="F2237" s="205">
        <v>2016</v>
      </c>
      <c r="G2237" s="204" t="s">
        <v>7</v>
      </c>
      <c r="H2237" s="204" t="s">
        <v>212</v>
      </c>
      <c r="I2237" s="206" t="s">
        <v>20</v>
      </c>
      <c r="J2237" s="207">
        <v>265404</v>
      </c>
      <c r="K2237" s="208">
        <v>265397</v>
      </c>
      <c r="L2237" s="207">
        <v>265188.266</v>
      </c>
    </row>
    <row r="2238" spans="1:12" s="12" customFormat="1">
      <c r="A2238" s="204" t="s">
        <v>4196</v>
      </c>
      <c r="B2238" s="204" t="s">
        <v>4197</v>
      </c>
      <c r="C2238" s="204" t="s">
        <v>32</v>
      </c>
      <c r="D2238" s="204" t="s">
        <v>200</v>
      </c>
      <c r="E2238" s="204" t="s">
        <v>629</v>
      </c>
      <c r="F2238" s="205">
        <v>2015</v>
      </c>
      <c r="G2238" s="204" t="s">
        <v>30</v>
      </c>
      <c r="H2238" s="204" t="s">
        <v>31</v>
      </c>
      <c r="I2238" s="206" t="s">
        <v>20</v>
      </c>
      <c r="J2238" s="207">
        <v>345075</v>
      </c>
      <c r="K2238" s="208">
        <v>280042</v>
      </c>
      <c r="L2238" s="208">
        <v>280042</v>
      </c>
    </row>
    <row r="2239" spans="1:12" s="12" customFormat="1" ht="11.25" customHeight="1">
      <c r="A2239" s="204" t="s">
        <v>4198</v>
      </c>
      <c r="B2239" s="204" t="s">
        <v>4199</v>
      </c>
      <c r="C2239" s="204" t="s">
        <v>32</v>
      </c>
      <c r="D2239" s="204" t="s">
        <v>200</v>
      </c>
      <c r="E2239" s="204" t="s">
        <v>629</v>
      </c>
      <c r="F2239" s="205">
        <v>2016</v>
      </c>
      <c r="G2239" s="204" t="s">
        <v>120</v>
      </c>
      <c r="H2239" s="204" t="s">
        <v>121</v>
      </c>
      <c r="I2239" s="206" t="s">
        <v>20</v>
      </c>
      <c r="J2239" s="207">
        <v>125092</v>
      </c>
      <c r="K2239" s="208">
        <v>2</v>
      </c>
      <c r="L2239" s="207"/>
    </row>
    <row r="2240" spans="1:12" s="12" customFormat="1">
      <c r="A2240" s="204" t="s">
        <v>4200</v>
      </c>
      <c r="B2240" s="204" t="s">
        <v>4201</v>
      </c>
      <c r="C2240" s="204" t="s">
        <v>195</v>
      </c>
      <c r="D2240" s="204" t="s">
        <v>196</v>
      </c>
      <c r="E2240" s="204" t="s">
        <v>850</v>
      </c>
      <c r="F2240" s="205">
        <v>2015</v>
      </c>
      <c r="G2240" s="204" t="s">
        <v>26</v>
      </c>
      <c r="H2240" s="204" t="s">
        <v>109</v>
      </c>
      <c r="I2240" s="206" t="s">
        <v>20</v>
      </c>
      <c r="J2240" s="207">
        <v>222831</v>
      </c>
      <c r="K2240" s="208">
        <v>224526</v>
      </c>
      <c r="L2240" s="207">
        <v>224524.54699999999</v>
      </c>
    </row>
    <row r="2241" spans="1:12" s="12" customFormat="1" ht="11.25" customHeight="1">
      <c r="A2241" s="204" t="s">
        <v>4725</v>
      </c>
      <c r="B2241" s="204" t="s">
        <v>4726</v>
      </c>
      <c r="C2241" s="204" t="s">
        <v>127</v>
      </c>
      <c r="D2241" s="204" t="s">
        <v>138</v>
      </c>
      <c r="E2241" s="204" t="s">
        <v>1249</v>
      </c>
      <c r="F2241" s="205">
        <v>2016</v>
      </c>
      <c r="G2241" s="204" t="s">
        <v>48</v>
      </c>
      <c r="H2241" s="204" t="s">
        <v>63</v>
      </c>
      <c r="I2241" s="206" t="s">
        <v>20</v>
      </c>
      <c r="J2241" s="207">
        <v>196444</v>
      </c>
      <c r="K2241" s="208">
        <v>198032</v>
      </c>
      <c r="L2241" s="207">
        <v>198031</v>
      </c>
    </row>
    <row r="2242" spans="1:12" s="12" customFormat="1" ht="11.25" customHeight="1">
      <c r="A2242" s="204" t="s">
        <v>11233</v>
      </c>
      <c r="B2242" s="204" t="s">
        <v>11234</v>
      </c>
      <c r="C2242" s="204" t="s">
        <v>130</v>
      </c>
      <c r="D2242" s="204" t="s">
        <v>150</v>
      </c>
      <c r="E2242" s="204" t="s">
        <v>215</v>
      </c>
      <c r="F2242" s="205">
        <v>2016</v>
      </c>
      <c r="G2242" s="204" t="s">
        <v>48</v>
      </c>
      <c r="H2242" s="204" t="s">
        <v>420</v>
      </c>
      <c r="I2242" s="206" t="s">
        <v>35</v>
      </c>
      <c r="J2242" s="207">
        <v>3206095</v>
      </c>
      <c r="K2242" s="210"/>
      <c r="L2242" s="207"/>
    </row>
    <row r="2243" spans="1:12" s="12" customFormat="1" ht="11.25" customHeight="1">
      <c r="A2243" s="204" t="s">
        <v>4204</v>
      </c>
      <c r="B2243" s="204" t="s">
        <v>4205</v>
      </c>
      <c r="C2243" s="204" t="s">
        <v>5</v>
      </c>
      <c r="D2243" s="204" t="s">
        <v>184</v>
      </c>
      <c r="E2243" s="204" t="s">
        <v>184</v>
      </c>
      <c r="F2243" s="205">
        <v>2016</v>
      </c>
      <c r="G2243" s="204" t="s">
        <v>48</v>
      </c>
      <c r="H2243" s="204" t="s">
        <v>85</v>
      </c>
      <c r="I2243" s="206" t="s">
        <v>20</v>
      </c>
      <c r="J2243" s="207">
        <v>150410</v>
      </c>
      <c r="K2243" s="208">
        <v>122430</v>
      </c>
      <c r="L2243" s="207">
        <v>122430</v>
      </c>
    </row>
    <row r="2244" spans="1:12" s="12" customFormat="1" ht="11.25" customHeight="1">
      <c r="A2244" s="204" t="s">
        <v>3957</v>
      </c>
      <c r="B2244" s="204" t="s">
        <v>3958</v>
      </c>
      <c r="C2244" s="204" t="s">
        <v>195</v>
      </c>
      <c r="D2244" s="204" t="s">
        <v>196</v>
      </c>
      <c r="E2244" s="204" t="s">
        <v>669</v>
      </c>
      <c r="F2244" s="205">
        <v>2016</v>
      </c>
      <c r="G2244" s="204" t="s">
        <v>7</v>
      </c>
      <c r="H2244" s="204" t="s">
        <v>8</v>
      </c>
      <c r="I2244" s="206" t="s">
        <v>20</v>
      </c>
      <c r="J2244" s="207">
        <v>4254</v>
      </c>
      <c r="K2244" s="208">
        <v>4254</v>
      </c>
      <c r="L2244" s="207">
        <v>4252.0820000000003</v>
      </c>
    </row>
    <row r="2245" spans="1:12" s="12" customFormat="1" ht="11.25" customHeight="1">
      <c r="A2245" s="204" t="s">
        <v>4211</v>
      </c>
      <c r="B2245" s="204" t="s">
        <v>4212</v>
      </c>
      <c r="C2245" s="204" t="s">
        <v>38</v>
      </c>
      <c r="D2245" s="204" t="s">
        <v>66</v>
      </c>
      <c r="E2245" s="204" t="s">
        <v>1787</v>
      </c>
      <c r="F2245" s="205">
        <v>2016</v>
      </c>
      <c r="G2245" s="204" t="s">
        <v>18</v>
      </c>
      <c r="H2245" s="204" t="s">
        <v>19</v>
      </c>
      <c r="I2245" s="206" t="s">
        <v>35</v>
      </c>
      <c r="J2245" s="207">
        <v>20115</v>
      </c>
      <c r="K2245" s="210"/>
      <c r="L2245" s="207"/>
    </row>
    <row r="2246" spans="1:12" s="12" customFormat="1" ht="11.25" customHeight="1">
      <c r="A2246" s="204" t="s">
        <v>4213</v>
      </c>
      <c r="B2246" s="204" t="s">
        <v>4214</v>
      </c>
      <c r="C2246" s="204" t="s">
        <v>195</v>
      </c>
      <c r="D2246" s="204" t="s">
        <v>497</v>
      </c>
      <c r="E2246" s="204" t="s">
        <v>2024</v>
      </c>
      <c r="F2246" s="205">
        <v>2015</v>
      </c>
      <c r="G2246" s="204" t="s">
        <v>7</v>
      </c>
      <c r="H2246" s="204" t="s">
        <v>212</v>
      </c>
      <c r="I2246" s="206" t="s">
        <v>20</v>
      </c>
      <c r="J2246" s="207">
        <v>882832</v>
      </c>
      <c r="K2246" s="208">
        <v>752884</v>
      </c>
      <c r="L2246" s="207">
        <v>752883.52</v>
      </c>
    </row>
    <row r="2247" spans="1:12" s="12" customFormat="1" ht="11.25" customHeight="1">
      <c r="A2247" s="204" t="s">
        <v>4215</v>
      </c>
      <c r="B2247" s="204" t="s">
        <v>4216</v>
      </c>
      <c r="C2247" s="204" t="s">
        <v>38</v>
      </c>
      <c r="D2247" s="204" t="s">
        <v>66</v>
      </c>
      <c r="E2247" s="204" t="s">
        <v>1787</v>
      </c>
      <c r="F2247" s="205">
        <v>2016</v>
      </c>
      <c r="G2247" s="204" t="s">
        <v>18</v>
      </c>
      <c r="H2247" s="204" t="s">
        <v>19</v>
      </c>
      <c r="I2247" s="206" t="s">
        <v>35</v>
      </c>
      <c r="J2247" s="207">
        <v>17241</v>
      </c>
      <c r="K2247" s="210"/>
      <c r="L2247" s="207"/>
    </row>
    <row r="2248" spans="1:12" s="12" customFormat="1" ht="11.25" customHeight="1">
      <c r="A2248" s="204" t="s">
        <v>4217</v>
      </c>
      <c r="B2248" s="204" t="s">
        <v>4218</v>
      </c>
      <c r="C2248" s="204" t="s">
        <v>38</v>
      </c>
      <c r="D2248" s="204" t="s">
        <v>66</v>
      </c>
      <c r="E2248" s="204" t="s">
        <v>1787</v>
      </c>
      <c r="F2248" s="205">
        <v>2016</v>
      </c>
      <c r="G2248" s="204" t="s">
        <v>18</v>
      </c>
      <c r="H2248" s="204" t="s">
        <v>19</v>
      </c>
      <c r="I2248" s="206" t="s">
        <v>35</v>
      </c>
      <c r="J2248" s="207">
        <v>14368</v>
      </c>
      <c r="K2248" s="210"/>
      <c r="L2248" s="207"/>
    </row>
    <row r="2249" spans="1:12" s="12" customFormat="1" ht="11.25" customHeight="1">
      <c r="A2249" s="204" t="s">
        <v>4219</v>
      </c>
      <c r="B2249" s="204" t="s">
        <v>7649</v>
      </c>
      <c r="C2249" s="204" t="s">
        <v>38</v>
      </c>
      <c r="D2249" s="204" t="s">
        <v>66</v>
      </c>
      <c r="E2249" s="204" t="s">
        <v>1787</v>
      </c>
      <c r="F2249" s="205">
        <v>2015</v>
      </c>
      <c r="G2249" s="204" t="s">
        <v>30</v>
      </c>
      <c r="H2249" s="204" t="s">
        <v>225</v>
      </c>
      <c r="I2249" s="206" t="s">
        <v>20</v>
      </c>
      <c r="J2249" s="207">
        <v>83705</v>
      </c>
      <c r="K2249" s="208">
        <v>4</v>
      </c>
      <c r="L2249" s="207"/>
    </row>
    <row r="2250" spans="1:12" s="12" customFormat="1" ht="11.25" customHeight="1">
      <c r="A2250" s="204" t="s">
        <v>6819</v>
      </c>
      <c r="B2250" s="204" t="s">
        <v>6820</v>
      </c>
      <c r="C2250" s="204" t="s">
        <v>145</v>
      </c>
      <c r="D2250" s="204" t="s">
        <v>310</v>
      </c>
      <c r="E2250" s="204" t="s">
        <v>311</v>
      </c>
      <c r="F2250" s="205">
        <v>2015</v>
      </c>
      <c r="G2250" s="204" t="s">
        <v>18</v>
      </c>
      <c r="H2250" s="204" t="s">
        <v>298</v>
      </c>
      <c r="I2250" s="206" t="s">
        <v>20</v>
      </c>
      <c r="J2250" s="207">
        <v>9833</v>
      </c>
      <c r="K2250" s="208">
        <v>9833</v>
      </c>
      <c r="L2250" s="207">
        <v>9833</v>
      </c>
    </row>
    <row r="2251" spans="1:12" s="12" customFormat="1" ht="11.25" customHeight="1">
      <c r="A2251" s="204" t="s">
        <v>3963</v>
      </c>
      <c r="B2251" s="204" t="s">
        <v>3964</v>
      </c>
      <c r="C2251" s="204" t="s">
        <v>38</v>
      </c>
      <c r="D2251" s="204" t="s">
        <v>39</v>
      </c>
      <c r="E2251" s="204"/>
      <c r="F2251" s="205">
        <v>2016</v>
      </c>
      <c r="G2251" s="204" t="s">
        <v>140</v>
      </c>
      <c r="H2251" s="204" t="s">
        <v>141</v>
      </c>
      <c r="I2251" s="206" t="s">
        <v>20</v>
      </c>
      <c r="J2251" s="207">
        <v>39930</v>
      </c>
      <c r="K2251" s="208">
        <v>39930</v>
      </c>
      <c r="L2251" s="207">
        <v>39929.925000000003</v>
      </c>
    </row>
    <row r="2252" spans="1:12" s="12" customFormat="1" ht="11.25" customHeight="1">
      <c r="A2252" s="204" t="s">
        <v>3967</v>
      </c>
      <c r="B2252" s="204" t="s">
        <v>3968</v>
      </c>
      <c r="C2252" s="204" t="s">
        <v>195</v>
      </c>
      <c r="D2252" s="204" t="s">
        <v>528</v>
      </c>
      <c r="E2252" s="204" t="s">
        <v>3291</v>
      </c>
      <c r="F2252" s="205">
        <v>2016</v>
      </c>
      <c r="G2252" s="204" t="s">
        <v>7</v>
      </c>
      <c r="H2252" s="204" t="s">
        <v>212</v>
      </c>
      <c r="I2252" s="206" t="s">
        <v>20</v>
      </c>
      <c r="J2252" s="207">
        <v>5343</v>
      </c>
      <c r="K2252" s="210"/>
      <c r="L2252" s="207"/>
    </row>
    <row r="2253" spans="1:12" s="12" customFormat="1" ht="11.25" customHeight="1">
      <c r="A2253" s="204" t="s">
        <v>4230</v>
      </c>
      <c r="B2253" s="204" t="s">
        <v>4231</v>
      </c>
      <c r="C2253" s="204" t="s">
        <v>195</v>
      </c>
      <c r="D2253" s="204" t="s">
        <v>497</v>
      </c>
      <c r="E2253" s="204" t="s">
        <v>1260</v>
      </c>
      <c r="F2253" s="205">
        <v>2015</v>
      </c>
      <c r="G2253" s="204" t="s">
        <v>7</v>
      </c>
      <c r="H2253" s="204" t="s">
        <v>212</v>
      </c>
      <c r="I2253" s="206" t="s">
        <v>20</v>
      </c>
      <c r="J2253" s="207">
        <v>406854</v>
      </c>
      <c r="K2253" s="208">
        <v>92208</v>
      </c>
      <c r="L2253" s="207">
        <v>92207.986999999994</v>
      </c>
    </row>
    <row r="2254" spans="1:12" s="12" customFormat="1">
      <c r="A2254" s="204" t="s">
        <v>3973</v>
      </c>
      <c r="B2254" s="204" t="s">
        <v>3974</v>
      </c>
      <c r="C2254" s="204" t="s">
        <v>210</v>
      </c>
      <c r="D2254" s="204" t="s">
        <v>211</v>
      </c>
      <c r="E2254" s="204" t="s">
        <v>504</v>
      </c>
      <c r="F2254" s="205">
        <v>2016</v>
      </c>
      <c r="G2254" s="204" t="s">
        <v>646</v>
      </c>
      <c r="H2254" s="204" t="s">
        <v>685</v>
      </c>
      <c r="I2254" s="206" t="s">
        <v>20</v>
      </c>
      <c r="J2254" s="207">
        <v>265094</v>
      </c>
      <c r="K2254" s="208">
        <v>282816</v>
      </c>
      <c r="L2254" s="207">
        <v>282815.97399999999</v>
      </c>
    </row>
    <row r="2255" spans="1:12" s="12" customFormat="1" ht="11.25" customHeight="1">
      <c r="A2255" s="204" t="s">
        <v>3975</v>
      </c>
      <c r="B2255" s="204" t="s">
        <v>3976</v>
      </c>
      <c r="C2255" s="204" t="s">
        <v>60</v>
      </c>
      <c r="D2255" s="204" t="s">
        <v>97</v>
      </c>
      <c r="E2255" s="204" t="s">
        <v>162</v>
      </c>
      <c r="F2255" s="205">
        <v>2016</v>
      </c>
      <c r="G2255" s="204" t="s">
        <v>48</v>
      </c>
      <c r="H2255" s="204" t="s">
        <v>420</v>
      </c>
      <c r="I2255" s="206" t="s">
        <v>20</v>
      </c>
      <c r="J2255" s="207">
        <v>8340</v>
      </c>
      <c r="K2255" s="208">
        <v>8340</v>
      </c>
      <c r="L2255" s="207">
        <v>8339.9959999999992</v>
      </c>
    </row>
    <row r="2256" spans="1:12" s="12" customFormat="1">
      <c r="A2256" s="204" t="s">
        <v>3977</v>
      </c>
      <c r="B2256" s="204" t="s">
        <v>3978</v>
      </c>
      <c r="C2256" s="204" t="s">
        <v>210</v>
      </c>
      <c r="D2256" s="204" t="s">
        <v>342</v>
      </c>
      <c r="E2256" s="204" t="s">
        <v>411</v>
      </c>
      <c r="F2256" s="205">
        <v>2016</v>
      </c>
      <c r="G2256" s="204" t="s">
        <v>7</v>
      </c>
      <c r="H2256" s="204" t="s">
        <v>212</v>
      </c>
      <c r="I2256" s="206" t="s">
        <v>20</v>
      </c>
      <c r="J2256" s="207">
        <v>184726</v>
      </c>
      <c r="K2256" s="208">
        <v>192474</v>
      </c>
      <c r="L2256" s="207">
        <v>177159.04199999999</v>
      </c>
    </row>
    <row r="2257" spans="1:12" s="12" customFormat="1" ht="11.25" customHeight="1">
      <c r="A2257" s="204" t="s">
        <v>4729</v>
      </c>
      <c r="B2257" s="204" t="s">
        <v>4730</v>
      </c>
      <c r="C2257" s="204" t="s">
        <v>23</v>
      </c>
      <c r="D2257" s="204" t="s">
        <v>46</v>
      </c>
      <c r="E2257" s="204" t="s">
        <v>47</v>
      </c>
      <c r="F2257" s="205">
        <v>2015</v>
      </c>
      <c r="G2257" s="204" t="s">
        <v>7</v>
      </c>
      <c r="H2257" s="204" t="s">
        <v>212</v>
      </c>
      <c r="I2257" s="206" t="s">
        <v>20</v>
      </c>
      <c r="J2257" s="207">
        <v>15766</v>
      </c>
      <c r="K2257" s="210"/>
      <c r="L2257" s="207"/>
    </row>
    <row r="2258" spans="1:12" s="12" customFormat="1">
      <c r="A2258" s="204" t="s">
        <v>3981</v>
      </c>
      <c r="B2258" s="204" t="s">
        <v>3982</v>
      </c>
      <c r="C2258" s="204" t="s">
        <v>23</v>
      </c>
      <c r="D2258" s="204" t="s">
        <v>46</v>
      </c>
      <c r="E2258" s="204" t="s">
        <v>47</v>
      </c>
      <c r="F2258" s="205">
        <v>2015</v>
      </c>
      <c r="G2258" s="204" t="s">
        <v>7</v>
      </c>
      <c r="H2258" s="204" t="s">
        <v>212</v>
      </c>
      <c r="I2258" s="206" t="s">
        <v>20</v>
      </c>
      <c r="J2258" s="207">
        <v>136973</v>
      </c>
      <c r="K2258" s="208">
        <v>3</v>
      </c>
      <c r="L2258" s="207"/>
    </row>
    <row r="2259" spans="1:12" s="12" customFormat="1" ht="11.25" customHeight="1">
      <c r="A2259" s="204" t="s">
        <v>4731</v>
      </c>
      <c r="B2259" s="204" t="s">
        <v>4732</v>
      </c>
      <c r="C2259" s="204" t="s">
        <v>38</v>
      </c>
      <c r="D2259" s="204" t="s">
        <v>66</v>
      </c>
      <c r="E2259" s="204" t="s">
        <v>1787</v>
      </c>
      <c r="F2259" s="205">
        <v>2015</v>
      </c>
      <c r="G2259" s="204" t="s">
        <v>48</v>
      </c>
      <c r="H2259" s="204" t="s">
        <v>63</v>
      </c>
      <c r="I2259" s="206" t="s">
        <v>20</v>
      </c>
      <c r="J2259" s="207">
        <v>47212</v>
      </c>
      <c r="K2259" s="208">
        <v>3</v>
      </c>
      <c r="L2259" s="207"/>
    </row>
    <row r="2260" spans="1:12" s="12" customFormat="1" ht="11.25" customHeight="1">
      <c r="A2260" s="204" t="s">
        <v>4248</v>
      </c>
      <c r="B2260" s="204" t="s">
        <v>4249</v>
      </c>
      <c r="C2260" s="204" t="s">
        <v>15</v>
      </c>
      <c r="D2260" s="204" t="s">
        <v>42</v>
      </c>
      <c r="E2260" s="204" t="s">
        <v>2403</v>
      </c>
      <c r="F2260" s="205">
        <v>2015</v>
      </c>
      <c r="G2260" s="204" t="s">
        <v>18</v>
      </c>
      <c r="H2260" s="204" t="s">
        <v>19</v>
      </c>
      <c r="I2260" s="206" t="s">
        <v>35</v>
      </c>
      <c r="J2260" s="207">
        <v>734966</v>
      </c>
      <c r="K2260" s="210"/>
      <c r="L2260" s="207"/>
    </row>
    <row r="2261" spans="1:12" s="12" customFormat="1">
      <c r="A2261" s="204" t="s">
        <v>3987</v>
      </c>
      <c r="B2261" s="204" t="s">
        <v>3988</v>
      </c>
      <c r="C2261" s="204" t="s">
        <v>195</v>
      </c>
      <c r="D2261" s="204" t="s">
        <v>497</v>
      </c>
      <c r="E2261" s="204" t="s">
        <v>1337</v>
      </c>
      <c r="F2261" s="205">
        <v>2015</v>
      </c>
      <c r="G2261" s="204" t="s">
        <v>7</v>
      </c>
      <c r="H2261" s="204" t="s">
        <v>8</v>
      </c>
      <c r="I2261" s="206" t="s">
        <v>20</v>
      </c>
      <c r="J2261" s="207">
        <v>45566</v>
      </c>
      <c r="K2261" s="208">
        <v>45566</v>
      </c>
      <c r="L2261" s="207">
        <v>45566</v>
      </c>
    </row>
    <row r="2262" spans="1:12" s="12" customFormat="1" ht="11.25" customHeight="1">
      <c r="A2262" s="204" t="s">
        <v>4250</v>
      </c>
      <c r="B2262" s="204" t="s">
        <v>4251</v>
      </c>
      <c r="C2262" s="204" t="s">
        <v>127</v>
      </c>
      <c r="D2262" s="204" t="s">
        <v>128</v>
      </c>
      <c r="E2262" s="204" t="s">
        <v>1515</v>
      </c>
      <c r="F2262" s="205">
        <v>2016</v>
      </c>
      <c r="G2262" s="204" t="s">
        <v>48</v>
      </c>
      <c r="H2262" s="204" t="s">
        <v>63</v>
      </c>
      <c r="I2262" s="206" t="s">
        <v>20</v>
      </c>
      <c r="J2262" s="207">
        <v>148312</v>
      </c>
      <c r="K2262" s="208">
        <v>148256</v>
      </c>
      <c r="L2262" s="207">
        <v>146989.6</v>
      </c>
    </row>
    <row r="2263" spans="1:12" s="12" customFormat="1" ht="11.25" customHeight="1">
      <c r="A2263" s="204" t="s">
        <v>4252</v>
      </c>
      <c r="B2263" s="204" t="s">
        <v>4253</v>
      </c>
      <c r="C2263" s="204" t="s">
        <v>127</v>
      </c>
      <c r="D2263" s="204" t="s">
        <v>177</v>
      </c>
      <c r="E2263" s="204" t="s">
        <v>1512</v>
      </c>
      <c r="F2263" s="205">
        <v>2015</v>
      </c>
      <c r="G2263" s="204" t="s">
        <v>7</v>
      </c>
      <c r="H2263" s="204" t="s">
        <v>212</v>
      </c>
      <c r="I2263" s="206" t="s">
        <v>20</v>
      </c>
      <c r="J2263" s="207">
        <v>177935</v>
      </c>
      <c r="K2263" s="208">
        <v>147736</v>
      </c>
      <c r="L2263" s="207">
        <v>147736</v>
      </c>
    </row>
    <row r="2264" spans="1:12" s="12" customFormat="1" ht="11.25" customHeight="1">
      <c r="A2264" s="204" t="s">
        <v>4733</v>
      </c>
      <c r="B2264" s="204" t="s">
        <v>4734</v>
      </c>
      <c r="C2264" s="204" t="s">
        <v>102</v>
      </c>
      <c r="D2264" s="204" t="s">
        <v>103</v>
      </c>
      <c r="E2264" s="204" t="s">
        <v>1185</v>
      </c>
      <c r="F2264" s="205">
        <v>2016</v>
      </c>
      <c r="G2264" s="204" t="s">
        <v>58</v>
      </c>
      <c r="H2264" s="204" t="s">
        <v>68</v>
      </c>
      <c r="I2264" s="206" t="s">
        <v>20</v>
      </c>
      <c r="J2264" s="207">
        <v>6354</v>
      </c>
      <c r="K2264" s="208">
        <v>8403</v>
      </c>
      <c r="L2264" s="207">
        <v>8402.5310000000009</v>
      </c>
    </row>
    <row r="2265" spans="1:12" s="12" customFormat="1">
      <c r="A2265" s="204" t="s">
        <v>4742</v>
      </c>
      <c r="B2265" s="204" t="s">
        <v>4743</v>
      </c>
      <c r="C2265" s="204" t="s">
        <v>127</v>
      </c>
      <c r="D2265" s="204" t="s">
        <v>128</v>
      </c>
      <c r="E2265" s="204" t="s">
        <v>246</v>
      </c>
      <c r="F2265" s="205">
        <v>2015</v>
      </c>
      <c r="G2265" s="204" t="s">
        <v>58</v>
      </c>
      <c r="H2265" s="204" t="s">
        <v>59</v>
      </c>
      <c r="I2265" s="206" t="s">
        <v>20</v>
      </c>
      <c r="J2265" s="207">
        <v>12932</v>
      </c>
      <c r="K2265" s="208">
        <v>22683</v>
      </c>
      <c r="L2265" s="207"/>
    </row>
    <row r="2266" spans="1:12" s="12" customFormat="1" ht="11.25" customHeight="1">
      <c r="A2266" s="204" t="s">
        <v>4256</v>
      </c>
      <c r="B2266" s="204" t="s">
        <v>4257</v>
      </c>
      <c r="C2266" s="204" t="s">
        <v>127</v>
      </c>
      <c r="D2266" s="204" t="s">
        <v>177</v>
      </c>
      <c r="E2266" s="204" t="s">
        <v>617</v>
      </c>
      <c r="F2266" s="205">
        <v>2015</v>
      </c>
      <c r="G2266" s="204" t="s">
        <v>7</v>
      </c>
      <c r="H2266" s="204" t="s">
        <v>212</v>
      </c>
      <c r="I2266" s="206" t="s">
        <v>20</v>
      </c>
      <c r="J2266" s="207">
        <v>6123</v>
      </c>
      <c r="K2266" s="208">
        <v>6533</v>
      </c>
      <c r="L2266" s="207">
        <v>3924</v>
      </c>
    </row>
    <row r="2267" spans="1:12" s="12" customFormat="1">
      <c r="A2267" s="204" t="s">
        <v>4746</v>
      </c>
      <c r="B2267" s="204" t="s">
        <v>4747</v>
      </c>
      <c r="C2267" s="204" t="s">
        <v>127</v>
      </c>
      <c r="D2267" s="204" t="s">
        <v>128</v>
      </c>
      <c r="E2267" s="204" t="s">
        <v>2823</v>
      </c>
      <c r="F2267" s="205">
        <v>2015</v>
      </c>
      <c r="G2267" s="204" t="s">
        <v>48</v>
      </c>
      <c r="H2267" s="204" t="s">
        <v>63</v>
      </c>
      <c r="I2267" s="206" t="s">
        <v>20</v>
      </c>
      <c r="J2267" s="207">
        <v>510666</v>
      </c>
      <c r="K2267" s="208">
        <v>154732</v>
      </c>
      <c r="L2267" s="207">
        <v>154731</v>
      </c>
    </row>
    <row r="2268" spans="1:12" s="12" customFormat="1" ht="11.25" customHeight="1">
      <c r="A2268" s="204" t="s">
        <v>6843</v>
      </c>
      <c r="B2268" s="204" t="s">
        <v>6844</v>
      </c>
      <c r="C2268" s="204" t="s">
        <v>12</v>
      </c>
      <c r="D2268" s="204" t="s">
        <v>80</v>
      </c>
      <c r="E2268" s="204" t="s">
        <v>337</v>
      </c>
      <c r="F2268" s="205">
        <v>2015</v>
      </c>
      <c r="G2268" s="204" t="s">
        <v>18</v>
      </c>
      <c r="H2268" s="204" t="s">
        <v>19</v>
      </c>
      <c r="I2268" s="206" t="s">
        <v>20</v>
      </c>
      <c r="J2268" s="207">
        <v>4595636</v>
      </c>
      <c r="K2268" s="208">
        <v>4384718</v>
      </c>
      <c r="L2268" s="207">
        <v>4384053.125</v>
      </c>
    </row>
    <row r="2269" spans="1:12" s="12" customFormat="1" ht="11.25" customHeight="1">
      <c r="A2269" s="204" t="s">
        <v>4270</v>
      </c>
      <c r="B2269" s="204" t="s">
        <v>11235</v>
      </c>
      <c r="C2269" s="204" t="s">
        <v>38</v>
      </c>
      <c r="D2269" s="204" t="s">
        <v>66</v>
      </c>
      <c r="E2269" s="204" t="s">
        <v>1048</v>
      </c>
      <c r="F2269" s="205">
        <v>2016</v>
      </c>
      <c r="G2269" s="204" t="s">
        <v>48</v>
      </c>
      <c r="H2269" s="204" t="s">
        <v>569</v>
      </c>
      <c r="I2269" s="206" t="s">
        <v>20</v>
      </c>
      <c r="J2269" s="207">
        <v>220272</v>
      </c>
      <c r="K2269" s="210"/>
      <c r="L2269" s="207"/>
    </row>
    <row r="2270" spans="1:12" s="12" customFormat="1">
      <c r="A2270" s="204" t="s">
        <v>4000</v>
      </c>
      <c r="B2270" s="204" t="s">
        <v>4001</v>
      </c>
      <c r="C2270" s="204" t="s">
        <v>12</v>
      </c>
      <c r="D2270" s="204" t="s">
        <v>13</v>
      </c>
      <c r="E2270" s="204" t="s">
        <v>1949</v>
      </c>
      <c r="F2270" s="205">
        <v>2016</v>
      </c>
      <c r="G2270" s="204" t="s">
        <v>155</v>
      </c>
      <c r="H2270" s="204" t="s">
        <v>155</v>
      </c>
      <c r="I2270" s="206" t="s">
        <v>20</v>
      </c>
      <c r="J2270" s="207">
        <v>57440</v>
      </c>
      <c r="K2270" s="208">
        <v>57820</v>
      </c>
      <c r="L2270" s="207">
        <v>57440</v>
      </c>
    </row>
    <row r="2271" spans="1:12" s="12" customFormat="1" ht="11.25" customHeight="1">
      <c r="A2271" s="204" t="s">
        <v>4010</v>
      </c>
      <c r="B2271" s="204" t="s">
        <v>4011</v>
      </c>
      <c r="C2271" s="204" t="s">
        <v>102</v>
      </c>
      <c r="D2271" s="204" t="s">
        <v>103</v>
      </c>
      <c r="E2271" s="204" t="s">
        <v>104</v>
      </c>
      <c r="F2271" s="205">
        <v>2015</v>
      </c>
      <c r="G2271" s="204" t="s">
        <v>7</v>
      </c>
      <c r="H2271" s="204" t="s">
        <v>305</v>
      </c>
      <c r="I2271" s="206" t="s">
        <v>20</v>
      </c>
      <c r="J2271" s="207">
        <v>250093</v>
      </c>
      <c r="K2271" s="208">
        <v>244523</v>
      </c>
      <c r="L2271" s="207">
        <v>243609</v>
      </c>
    </row>
    <row r="2272" spans="1:12" s="12" customFormat="1" ht="11.25" customHeight="1">
      <c r="A2272" s="204" t="s">
        <v>699</v>
      </c>
      <c r="B2272" s="204" t="s">
        <v>700</v>
      </c>
      <c r="C2272" s="204" t="s">
        <v>130</v>
      </c>
      <c r="D2272" s="204"/>
      <c r="E2272" s="204"/>
      <c r="F2272" s="205">
        <v>2016</v>
      </c>
      <c r="G2272" s="204" t="s">
        <v>30</v>
      </c>
      <c r="H2272" s="204" t="s">
        <v>225</v>
      </c>
      <c r="I2272" s="206" t="s">
        <v>20</v>
      </c>
      <c r="J2272" s="207">
        <v>898148</v>
      </c>
      <c r="K2272" s="208">
        <v>349680</v>
      </c>
      <c r="L2272" s="207">
        <v>314712</v>
      </c>
    </row>
    <row r="2273" spans="1:12" s="12" customFormat="1" ht="11.25" customHeight="1">
      <c r="A2273" s="204" t="s">
        <v>4280</v>
      </c>
      <c r="B2273" s="204" t="s">
        <v>4281</v>
      </c>
      <c r="C2273" s="204" t="s">
        <v>38</v>
      </c>
      <c r="D2273" s="204" t="s">
        <v>176</v>
      </c>
      <c r="E2273" s="204" t="s">
        <v>468</v>
      </c>
      <c r="F2273" s="205">
        <v>2015</v>
      </c>
      <c r="G2273" s="204" t="s">
        <v>7</v>
      </c>
      <c r="H2273" s="204" t="s">
        <v>212</v>
      </c>
      <c r="I2273" s="206" t="s">
        <v>20</v>
      </c>
      <c r="J2273" s="207">
        <v>615577</v>
      </c>
      <c r="K2273" s="208">
        <v>614718</v>
      </c>
      <c r="L2273" s="207">
        <v>614384</v>
      </c>
    </row>
    <row r="2274" spans="1:12" s="12" customFormat="1" ht="11.25" customHeight="1">
      <c r="A2274" s="204" t="s">
        <v>701</v>
      </c>
      <c r="B2274" s="204" t="s">
        <v>702</v>
      </c>
      <c r="C2274" s="204" t="s">
        <v>23</v>
      </c>
      <c r="D2274" s="204" t="s">
        <v>24</v>
      </c>
      <c r="E2274" s="204" t="s">
        <v>25</v>
      </c>
      <c r="F2274" s="205">
        <v>2015</v>
      </c>
      <c r="G2274" s="204" t="s">
        <v>120</v>
      </c>
      <c r="H2274" s="204" t="s">
        <v>121</v>
      </c>
      <c r="I2274" s="206" t="s">
        <v>20</v>
      </c>
      <c r="J2274" s="207">
        <v>677737</v>
      </c>
      <c r="K2274" s="208">
        <v>710676</v>
      </c>
      <c r="L2274" s="207">
        <v>705751</v>
      </c>
    </row>
    <row r="2275" spans="1:12" s="12" customFormat="1" ht="11.25" customHeight="1">
      <c r="A2275" s="204" t="s">
        <v>4017</v>
      </c>
      <c r="B2275" s="204" t="s">
        <v>4018</v>
      </c>
      <c r="C2275" s="204" t="s">
        <v>78</v>
      </c>
      <c r="D2275" s="204" t="s">
        <v>320</v>
      </c>
      <c r="E2275" s="204" t="s">
        <v>10963</v>
      </c>
      <c r="F2275" s="205">
        <v>2016</v>
      </c>
      <c r="G2275" s="204" t="s">
        <v>26</v>
      </c>
      <c r="H2275" s="204" t="s">
        <v>109</v>
      </c>
      <c r="I2275" s="206" t="s">
        <v>20</v>
      </c>
      <c r="J2275" s="207">
        <v>348149</v>
      </c>
      <c r="K2275" s="208">
        <v>161590</v>
      </c>
      <c r="L2275" s="207">
        <v>161589.57199999999</v>
      </c>
    </row>
    <row r="2276" spans="1:12" s="12" customFormat="1" ht="11.25" customHeight="1">
      <c r="A2276" s="204" t="s">
        <v>4799</v>
      </c>
      <c r="B2276" s="204" t="s">
        <v>11236</v>
      </c>
      <c r="C2276" s="204" t="s">
        <v>23</v>
      </c>
      <c r="D2276" s="204" t="s">
        <v>46</v>
      </c>
      <c r="E2276" s="204" t="s">
        <v>534</v>
      </c>
      <c r="F2276" s="205">
        <v>2015</v>
      </c>
      <c r="G2276" s="204" t="s">
        <v>120</v>
      </c>
      <c r="H2276" s="204" t="s">
        <v>121</v>
      </c>
      <c r="I2276" s="206" t="s">
        <v>20</v>
      </c>
      <c r="J2276" s="207">
        <v>7725</v>
      </c>
      <c r="K2276" s="208">
        <v>945</v>
      </c>
      <c r="L2276" s="207">
        <v>945</v>
      </c>
    </row>
    <row r="2277" spans="1:12" s="12" customFormat="1" ht="11.25" customHeight="1">
      <c r="A2277" s="204" t="s">
        <v>4284</v>
      </c>
      <c r="B2277" s="204" t="s">
        <v>4285</v>
      </c>
      <c r="C2277" s="204" t="s">
        <v>78</v>
      </c>
      <c r="D2277" s="204" t="s">
        <v>79</v>
      </c>
      <c r="E2277" s="204" t="s">
        <v>10846</v>
      </c>
      <c r="F2277" s="205">
        <v>2016</v>
      </c>
      <c r="G2277" s="204" t="s">
        <v>26</v>
      </c>
      <c r="H2277" s="204" t="s">
        <v>109</v>
      </c>
      <c r="I2277" s="206" t="s">
        <v>20</v>
      </c>
      <c r="J2277" s="207">
        <v>2</v>
      </c>
      <c r="K2277" s="208">
        <v>2</v>
      </c>
      <c r="L2277" s="207"/>
    </row>
    <row r="2278" spans="1:12" s="12" customFormat="1" ht="11.25" customHeight="1">
      <c r="A2278" s="204" t="s">
        <v>4287</v>
      </c>
      <c r="B2278" s="204" t="s">
        <v>4288</v>
      </c>
      <c r="C2278" s="204" t="s">
        <v>102</v>
      </c>
      <c r="D2278" s="204"/>
      <c r="E2278" s="204"/>
      <c r="F2278" s="205">
        <v>2016</v>
      </c>
      <c r="G2278" s="204" t="s">
        <v>7</v>
      </c>
      <c r="H2278" s="204" t="s">
        <v>1457</v>
      </c>
      <c r="I2278" s="206" t="s">
        <v>20</v>
      </c>
      <c r="J2278" s="207">
        <v>104616</v>
      </c>
      <c r="K2278" s="208">
        <v>51442</v>
      </c>
      <c r="L2278" s="207">
        <v>51442</v>
      </c>
    </row>
    <row r="2279" spans="1:12" s="12" customFormat="1">
      <c r="A2279" s="204" t="s">
        <v>4827</v>
      </c>
      <c r="B2279" s="204" t="s">
        <v>4828</v>
      </c>
      <c r="C2279" s="204" t="s">
        <v>23</v>
      </c>
      <c r="D2279" s="204" t="s">
        <v>46</v>
      </c>
      <c r="E2279" s="204" t="s">
        <v>69</v>
      </c>
      <c r="F2279" s="205">
        <v>2015</v>
      </c>
      <c r="G2279" s="204" t="s">
        <v>120</v>
      </c>
      <c r="H2279" s="204" t="s">
        <v>121</v>
      </c>
      <c r="I2279" s="206" t="s">
        <v>20</v>
      </c>
      <c r="J2279" s="207">
        <v>360409</v>
      </c>
      <c r="K2279" s="208">
        <v>351261</v>
      </c>
      <c r="L2279" s="207">
        <v>170722.489</v>
      </c>
    </row>
    <row r="2280" spans="1:12" s="12" customFormat="1">
      <c r="A2280" s="204" t="s">
        <v>4027</v>
      </c>
      <c r="B2280" s="204" t="s">
        <v>4028</v>
      </c>
      <c r="C2280" s="204" t="s">
        <v>130</v>
      </c>
      <c r="D2280" s="204"/>
      <c r="E2280" s="204"/>
      <c r="F2280" s="205">
        <v>2015</v>
      </c>
      <c r="G2280" s="204" t="s">
        <v>18</v>
      </c>
      <c r="H2280" s="204" t="s">
        <v>41</v>
      </c>
      <c r="I2280" s="206" t="s">
        <v>20</v>
      </c>
      <c r="J2280" s="207">
        <v>245000</v>
      </c>
      <c r="K2280" s="210"/>
      <c r="L2280" s="207"/>
    </row>
    <row r="2281" spans="1:12" s="12" customFormat="1">
      <c r="A2281" s="204" t="s">
        <v>4291</v>
      </c>
      <c r="B2281" s="204" t="s">
        <v>4292</v>
      </c>
      <c r="C2281" s="204" t="s">
        <v>38</v>
      </c>
      <c r="D2281" s="204" t="s">
        <v>39</v>
      </c>
      <c r="E2281" s="204" t="s">
        <v>1278</v>
      </c>
      <c r="F2281" s="205">
        <v>2015</v>
      </c>
      <c r="G2281" s="204" t="s">
        <v>7</v>
      </c>
      <c r="H2281" s="204" t="s">
        <v>8</v>
      </c>
      <c r="I2281" s="206" t="s">
        <v>20</v>
      </c>
      <c r="J2281" s="207">
        <v>282846</v>
      </c>
      <c r="K2281" s="207">
        <v>216094</v>
      </c>
      <c r="L2281" s="207">
        <v>172442</v>
      </c>
    </row>
    <row r="2282" spans="1:12" s="12" customFormat="1" ht="11.25" customHeight="1">
      <c r="A2282" s="204" t="s">
        <v>703</v>
      </c>
      <c r="B2282" s="204" t="s">
        <v>704</v>
      </c>
      <c r="C2282" s="204" t="s">
        <v>130</v>
      </c>
      <c r="D2282" s="204" t="s">
        <v>150</v>
      </c>
      <c r="E2282" s="204" t="s">
        <v>151</v>
      </c>
      <c r="F2282" s="205">
        <v>2016</v>
      </c>
      <c r="G2282" s="204" t="s">
        <v>7</v>
      </c>
      <c r="H2282" s="204" t="s">
        <v>212</v>
      </c>
      <c r="I2282" s="206" t="s">
        <v>20</v>
      </c>
      <c r="J2282" s="207">
        <v>11591</v>
      </c>
      <c r="K2282" s="208">
        <v>1109</v>
      </c>
      <c r="L2282" s="207">
        <v>1108.876</v>
      </c>
    </row>
    <row r="2283" spans="1:12" s="12" customFormat="1">
      <c r="A2283" s="204" t="s">
        <v>4835</v>
      </c>
      <c r="B2283" s="204" t="s">
        <v>4836</v>
      </c>
      <c r="C2283" s="204" t="s">
        <v>12</v>
      </c>
      <c r="D2283" s="204" t="s">
        <v>80</v>
      </c>
      <c r="E2283" s="204" t="s">
        <v>1597</v>
      </c>
      <c r="F2283" s="205">
        <v>2016</v>
      </c>
      <c r="G2283" s="204" t="s">
        <v>26</v>
      </c>
      <c r="H2283" s="204" t="s">
        <v>27</v>
      </c>
      <c r="I2283" s="206" t="s">
        <v>20</v>
      </c>
      <c r="J2283" s="207">
        <v>217945</v>
      </c>
      <c r="K2283" s="210"/>
      <c r="L2283" s="207"/>
    </row>
    <row r="2284" spans="1:12" s="12" customFormat="1" ht="11.25" customHeight="1">
      <c r="A2284" s="204" t="s">
        <v>705</v>
      </c>
      <c r="B2284" s="204" t="s">
        <v>706</v>
      </c>
      <c r="C2284" s="204" t="s">
        <v>130</v>
      </c>
      <c r="D2284" s="204" t="s">
        <v>150</v>
      </c>
      <c r="E2284" s="204" t="s">
        <v>151</v>
      </c>
      <c r="F2284" s="205">
        <v>2016</v>
      </c>
      <c r="G2284" s="204" t="s">
        <v>30</v>
      </c>
      <c r="H2284" s="204" t="s">
        <v>34</v>
      </c>
      <c r="I2284" s="206" t="s">
        <v>20</v>
      </c>
      <c r="J2284" s="207">
        <v>258915</v>
      </c>
      <c r="K2284" s="208">
        <v>235204</v>
      </c>
      <c r="L2284" s="207">
        <v>235202.40100000001</v>
      </c>
    </row>
    <row r="2285" spans="1:12" s="12" customFormat="1">
      <c r="A2285" s="204" t="s">
        <v>11237</v>
      </c>
      <c r="B2285" s="204" t="s">
        <v>11238</v>
      </c>
      <c r="C2285" s="204" t="s">
        <v>130</v>
      </c>
      <c r="D2285" s="204" t="s">
        <v>150</v>
      </c>
      <c r="E2285" s="204" t="s">
        <v>151</v>
      </c>
      <c r="F2285" s="205">
        <v>2015</v>
      </c>
      <c r="G2285" s="204" t="s">
        <v>7</v>
      </c>
      <c r="H2285" s="204" t="s">
        <v>14</v>
      </c>
      <c r="I2285" s="206" t="s">
        <v>9</v>
      </c>
      <c r="J2285" s="207">
        <v>93425</v>
      </c>
      <c r="K2285" s="210"/>
      <c r="L2285" s="207"/>
    </row>
    <row r="2286" spans="1:12" s="12" customFormat="1" ht="11.25" customHeight="1">
      <c r="A2286" s="204" t="s">
        <v>4036</v>
      </c>
      <c r="B2286" s="204" t="s">
        <v>4037</v>
      </c>
      <c r="C2286" s="204" t="s">
        <v>78</v>
      </c>
      <c r="D2286" s="204"/>
      <c r="E2286" s="204"/>
      <c r="F2286" s="205">
        <v>2015</v>
      </c>
      <c r="G2286" s="204" t="s">
        <v>18</v>
      </c>
      <c r="H2286" s="204" t="s">
        <v>41</v>
      </c>
      <c r="I2286" s="206" t="s">
        <v>20</v>
      </c>
      <c r="J2286" s="207">
        <v>10994000</v>
      </c>
      <c r="K2286" s="208">
        <v>11961300</v>
      </c>
      <c r="L2286" s="207">
        <v>9547425.659</v>
      </c>
    </row>
    <row r="2287" spans="1:12" s="12" customFormat="1" ht="11.25" customHeight="1">
      <c r="A2287" s="204" t="s">
        <v>4038</v>
      </c>
      <c r="B2287" s="204" t="s">
        <v>4039</v>
      </c>
      <c r="C2287" s="204" t="s">
        <v>38</v>
      </c>
      <c r="D2287" s="204" t="s">
        <v>66</v>
      </c>
      <c r="E2287" s="204" t="s">
        <v>117</v>
      </c>
      <c r="F2287" s="205">
        <v>2015</v>
      </c>
      <c r="G2287" s="204" t="s">
        <v>18</v>
      </c>
      <c r="H2287" s="204" t="s">
        <v>41</v>
      </c>
      <c r="I2287" s="206" t="s">
        <v>20</v>
      </c>
      <c r="J2287" s="207">
        <v>90000</v>
      </c>
      <c r="K2287" s="208">
        <v>1</v>
      </c>
      <c r="L2287" s="207"/>
    </row>
    <row r="2288" spans="1:12" s="12" customFormat="1" ht="11.25" customHeight="1">
      <c r="A2288" s="204" t="s">
        <v>4839</v>
      </c>
      <c r="B2288" s="204" t="s">
        <v>4840</v>
      </c>
      <c r="C2288" s="204" t="s">
        <v>23</v>
      </c>
      <c r="D2288" s="204" t="s">
        <v>46</v>
      </c>
      <c r="E2288" s="204" t="s">
        <v>69</v>
      </c>
      <c r="F2288" s="205">
        <v>2015</v>
      </c>
      <c r="G2288" s="204" t="s">
        <v>120</v>
      </c>
      <c r="H2288" s="204" t="s">
        <v>121</v>
      </c>
      <c r="I2288" s="206" t="s">
        <v>20</v>
      </c>
      <c r="J2288" s="207">
        <v>821048</v>
      </c>
      <c r="K2288" s="208">
        <v>660391</v>
      </c>
      <c r="L2288" s="207"/>
    </row>
    <row r="2289" spans="1:12" s="12" customFormat="1">
      <c r="A2289" s="204" t="s">
        <v>4042</v>
      </c>
      <c r="B2289" s="204" t="s">
        <v>4043</v>
      </c>
      <c r="C2289" s="204" t="s">
        <v>78</v>
      </c>
      <c r="D2289" s="204" t="s">
        <v>79</v>
      </c>
      <c r="E2289" s="204" t="s">
        <v>79</v>
      </c>
      <c r="F2289" s="205">
        <v>2016</v>
      </c>
      <c r="G2289" s="204" t="s">
        <v>18</v>
      </c>
      <c r="H2289" s="204" t="s">
        <v>19</v>
      </c>
      <c r="I2289" s="206" t="s">
        <v>20</v>
      </c>
      <c r="J2289" s="207">
        <v>52923</v>
      </c>
      <c r="K2289" s="208">
        <v>27423</v>
      </c>
      <c r="L2289" s="207">
        <v>27422.598000000002</v>
      </c>
    </row>
    <row r="2290" spans="1:12" s="12" customFormat="1">
      <c r="A2290" s="204" t="s">
        <v>4044</v>
      </c>
      <c r="B2290" s="204" t="s">
        <v>4045</v>
      </c>
      <c r="C2290" s="204" t="s">
        <v>130</v>
      </c>
      <c r="D2290" s="204" t="s">
        <v>150</v>
      </c>
      <c r="E2290" s="204" t="s">
        <v>154</v>
      </c>
      <c r="F2290" s="205">
        <v>2016</v>
      </c>
      <c r="G2290" s="204" t="s">
        <v>48</v>
      </c>
      <c r="H2290" s="204" t="s">
        <v>63</v>
      </c>
      <c r="I2290" s="206" t="s">
        <v>20</v>
      </c>
      <c r="J2290" s="207">
        <v>172</v>
      </c>
      <c r="K2290" s="210"/>
      <c r="L2290" s="207"/>
    </row>
    <row r="2291" spans="1:12" s="12" customFormat="1">
      <c r="A2291" s="204" t="s">
        <v>4304</v>
      </c>
      <c r="B2291" s="204" t="s">
        <v>4305</v>
      </c>
      <c r="C2291" s="204" t="s">
        <v>195</v>
      </c>
      <c r="D2291" s="204" t="s">
        <v>196</v>
      </c>
      <c r="E2291" s="204"/>
      <c r="F2291" s="205">
        <v>2016</v>
      </c>
      <c r="G2291" s="204" t="s">
        <v>18</v>
      </c>
      <c r="H2291" s="204" t="s">
        <v>19</v>
      </c>
      <c r="I2291" s="206" t="s">
        <v>20</v>
      </c>
      <c r="J2291" s="207">
        <v>98082</v>
      </c>
      <c r="K2291" s="208">
        <v>12327</v>
      </c>
      <c r="L2291" s="207">
        <v>12326.625</v>
      </c>
    </row>
    <row r="2292" spans="1:12" s="12" customFormat="1" ht="11.25" customHeight="1">
      <c r="A2292" s="204" t="s">
        <v>707</v>
      </c>
      <c r="B2292" s="204" t="s">
        <v>708</v>
      </c>
      <c r="C2292" s="204" t="s">
        <v>130</v>
      </c>
      <c r="D2292" s="204" t="s">
        <v>150</v>
      </c>
      <c r="E2292" s="204" t="s">
        <v>154</v>
      </c>
      <c r="F2292" s="205">
        <v>2016</v>
      </c>
      <c r="G2292" s="204" t="s">
        <v>155</v>
      </c>
      <c r="H2292" s="204" t="s">
        <v>155</v>
      </c>
      <c r="I2292" s="206" t="s">
        <v>20</v>
      </c>
      <c r="J2292" s="207">
        <v>16785</v>
      </c>
      <c r="K2292" s="210"/>
      <c r="L2292" s="207"/>
    </row>
    <row r="2293" spans="1:12" s="12" customFormat="1" ht="11.25" customHeight="1">
      <c r="A2293" s="204" t="s">
        <v>4049</v>
      </c>
      <c r="B2293" s="204" t="s">
        <v>11239</v>
      </c>
      <c r="C2293" s="204" t="s">
        <v>127</v>
      </c>
      <c r="D2293" s="204" t="s">
        <v>138</v>
      </c>
      <c r="E2293" s="204" t="s">
        <v>1249</v>
      </c>
      <c r="F2293" s="205">
        <v>2015</v>
      </c>
      <c r="G2293" s="204" t="s">
        <v>7</v>
      </c>
      <c r="H2293" s="204" t="s">
        <v>212</v>
      </c>
      <c r="I2293" s="206" t="s">
        <v>20</v>
      </c>
      <c r="J2293" s="207">
        <v>192223</v>
      </c>
      <c r="K2293" s="208">
        <v>192223</v>
      </c>
      <c r="L2293" s="207">
        <v>190573</v>
      </c>
    </row>
    <row r="2294" spans="1:12" s="12" customFormat="1" ht="11.25" customHeight="1">
      <c r="A2294" s="204" t="s">
        <v>9945</v>
      </c>
      <c r="B2294" s="204" t="s">
        <v>9946</v>
      </c>
      <c r="C2294" s="204" t="s">
        <v>78</v>
      </c>
      <c r="D2294" s="204" t="s">
        <v>79</v>
      </c>
      <c r="E2294" s="204" t="s">
        <v>10764</v>
      </c>
      <c r="F2294" s="205">
        <v>2016</v>
      </c>
      <c r="G2294" s="204" t="s">
        <v>18</v>
      </c>
      <c r="H2294" s="204" t="s">
        <v>298</v>
      </c>
      <c r="I2294" s="206" t="s">
        <v>20</v>
      </c>
      <c r="J2294" s="207">
        <v>84842</v>
      </c>
      <c r="K2294" s="208">
        <v>61161</v>
      </c>
      <c r="L2294" s="207"/>
    </row>
    <row r="2295" spans="1:12" s="12" customFormat="1">
      <c r="A2295" s="204" t="s">
        <v>4050</v>
      </c>
      <c r="B2295" s="204" t="s">
        <v>4051</v>
      </c>
      <c r="C2295" s="204" t="s">
        <v>127</v>
      </c>
      <c r="D2295" s="204" t="s">
        <v>463</v>
      </c>
      <c r="E2295" s="204" t="s">
        <v>463</v>
      </c>
      <c r="F2295" s="205">
        <v>2015</v>
      </c>
      <c r="G2295" s="204" t="s">
        <v>7</v>
      </c>
      <c r="H2295" s="204" t="s">
        <v>212</v>
      </c>
      <c r="I2295" s="206" t="s">
        <v>20</v>
      </c>
      <c r="J2295" s="207">
        <v>30000</v>
      </c>
      <c r="K2295" s="208">
        <v>30000</v>
      </c>
      <c r="L2295" s="207">
        <v>28350</v>
      </c>
    </row>
    <row r="2296" spans="1:12" s="12" customFormat="1" ht="11.25" customHeight="1">
      <c r="A2296" s="204" t="s">
        <v>4052</v>
      </c>
      <c r="B2296" s="204" t="s">
        <v>4053</v>
      </c>
      <c r="C2296" s="204" t="s">
        <v>127</v>
      </c>
      <c r="D2296" s="204" t="s">
        <v>128</v>
      </c>
      <c r="E2296" s="204" t="s">
        <v>445</v>
      </c>
      <c r="F2296" s="205">
        <v>2015</v>
      </c>
      <c r="G2296" s="204" t="s">
        <v>7</v>
      </c>
      <c r="H2296" s="204" t="s">
        <v>212</v>
      </c>
      <c r="I2296" s="206" t="s">
        <v>20</v>
      </c>
      <c r="J2296" s="207">
        <v>609972</v>
      </c>
      <c r="K2296" s="208">
        <v>633105</v>
      </c>
      <c r="L2296" s="207">
        <v>633103.72499999998</v>
      </c>
    </row>
    <row r="2297" spans="1:12" s="12" customFormat="1" ht="11.25" customHeight="1">
      <c r="A2297" s="204" t="s">
        <v>4054</v>
      </c>
      <c r="B2297" s="204" t="s">
        <v>4055</v>
      </c>
      <c r="C2297" s="204" t="s">
        <v>12</v>
      </c>
      <c r="D2297" s="204"/>
      <c r="E2297" s="204"/>
      <c r="F2297" s="205">
        <v>2015</v>
      </c>
      <c r="G2297" s="204" t="s">
        <v>18</v>
      </c>
      <c r="H2297" s="204" t="s">
        <v>41</v>
      </c>
      <c r="I2297" s="206" t="s">
        <v>9</v>
      </c>
      <c r="J2297" s="207">
        <v>532000</v>
      </c>
      <c r="K2297" s="208">
        <v>531900</v>
      </c>
      <c r="L2297" s="207">
        <v>531589.72400000005</v>
      </c>
    </row>
    <row r="2298" spans="1:12" s="12" customFormat="1">
      <c r="A2298" s="204" t="s">
        <v>4056</v>
      </c>
      <c r="B2298" s="204" t="s">
        <v>4057</v>
      </c>
      <c r="C2298" s="204" t="s">
        <v>78</v>
      </c>
      <c r="D2298" s="204" t="s">
        <v>79</v>
      </c>
      <c r="E2298" s="204" t="s">
        <v>79</v>
      </c>
      <c r="F2298" s="205">
        <v>2016</v>
      </c>
      <c r="G2298" s="204" t="s">
        <v>26</v>
      </c>
      <c r="H2298" s="204" t="s">
        <v>109</v>
      </c>
      <c r="I2298" s="206" t="s">
        <v>20</v>
      </c>
      <c r="J2298" s="207">
        <v>51306</v>
      </c>
      <c r="K2298" s="208">
        <v>59150</v>
      </c>
      <c r="L2298" s="207">
        <v>59150</v>
      </c>
    </row>
    <row r="2299" spans="1:12" s="12" customFormat="1" ht="11.25" customHeight="1">
      <c r="A2299" s="204" t="s">
        <v>4059</v>
      </c>
      <c r="B2299" s="204" t="s">
        <v>4060</v>
      </c>
      <c r="C2299" s="204" t="s">
        <v>60</v>
      </c>
      <c r="D2299" s="204"/>
      <c r="E2299" s="204"/>
      <c r="F2299" s="205">
        <v>2015</v>
      </c>
      <c r="G2299" s="204" t="s">
        <v>18</v>
      </c>
      <c r="H2299" s="204" t="s">
        <v>41</v>
      </c>
      <c r="I2299" s="206" t="s">
        <v>20</v>
      </c>
      <c r="J2299" s="207">
        <v>27800</v>
      </c>
      <c r="K2299" s="208">
        <v>4760</v>
      </c>
      <c r="L2299" s="207">
        <v>4235.18</v>
      </c>
    </row>
    <row r="2300" spans="1:12" s="12" customFormat="1">
      <c r="A2300" s="204" t="s">
        <v>4063</v>
      </c>
      <c r="B2300" s="204" t="s">
        <v>4064</v>
      </c>
      <c r="C2300" s="204" t="s">
        <v>78</v>
      </c>
      <c r="D2300" s="204"/>
      <c r="E2300" s="204"/>
      <c r="F2300" s="205">
        <v>2015</v>
      </c>
      <c r="G2300" s="204" t="s">
        <v>26</v>
      </c>
      <c r="H2300" s="204" t="s">
        <v>109</v>
      </c>
      <c r="I2300" s="206" t="s">
        <v>20</v>
      </c>
      <c r="J2300" s="207">
        <v>46125</v>
      </c>
      <c r="K2300" s="208">
        <v>25258</v>
      </c>
      <c r="L2300" s="207"/>
    </row>
    <row r="2301" spans="1:12" s="12" customFormat="1" ht="11.25" customHeight="1">
      <c r="A2301" s="204" t="s">
        <v>4065</v>
      </c>
      <c r="B2301" s="204" t="s">
        <v>4066</v>
      </c>
      <c r="C2301" s="204" t="s">
        <v>102</v>
      </c>
      <c r="D2301" s="204" t="s">
        <v>286</v>
      </c>
      <c r="E2301" s="204" t="s">
        <v>286</v>
      </c>
      <c r="F2301" s="205">
        <v>2016</v>
      </c>
      <c r="G2301" s="204" t="s">
        <v>7</v>
      </c>
      <c r="H2301" s="204" t="s">
        <v>95</v>
      </c>
      <c r="I2301" s="206" t="s">
        <v>20</v>
      </c>
      <c r="J2301" s="207">
        <v>803296</v>
      </c>
      <c r="K2301" s="208">
        <v>368643</v>
      </c>
      <c r="L2301" s="207">
        <v>368638.924</v>
      </c>
    </row>
    <row r="2302" spans="1:12" s="12" customFormat="1" ht="11.25" customHeight="1">
      <c r="A2302" s="204" t="s">
        <v>4067</v>
      </c>
      <c r="B2302" s="204" t="s">
        <v>4068</v>
      </c>
      <c r="C2302" s="204" t="s">
        <v>15</v>
      </c>
      <c r="D2302" s="204" t="s">
        <v>56</v>
      </c>
      <c r="E2302" s="204" t="s">
        <v>884</v>
      </c>
      <c r="F2302" s="205">
        <v>2016</v>
      </c>
      <c r="G2302" s="204" t="s">
        <v>26</v>
      </c>
      <c r="H2302" s="204" t="s">
        <v>168</v>
      </c>
      <c r="I2302" s="206" t="s">
        <v>20</v>
      </c>
      <c r="J2302" s="207">
        <v>6454868</v>
      </c>
      <c r="K2302" s="208">
        <v>5436346</v>
      </c>
      <c r="L2302" s="207">
        <v>3564840.9279999998</v>
      </c>
    </row>
    <row r="2303" spans="1:12" s="12" customFormat="1" ht="11.25" customHeight="1">
      <c r="A2303" s="204" t="s">
        <v>4069</v>
      </c>
      <c r="B2303" s="204" t="s">
        <v>11240</v>
      </c>
      <c r="C2303" s="204" t="s">
        <v>78</v>
      </c>
      <c r="D2303" s="204"/>
      <c r="E2303" s="204"/>
      <c r="F2303" s="205">
        <v>2015</v>
      </c>
      <c r="G2303" s="204" t="s">
        <v>18</v>
      </c>
      <c r="H2303" s="204" t="s">
        <v>41</v>
      </c>
      <c r="I2303" s="206" t="s">
        <v>20</v>
      </c>
      <c r="J2303" s="207">
        <v>36200</v>
      </c>
      <c r="K2303" s="208">
        <v>13690</v>
      </c>
      <c r="L2303" s="207">
        <v>11309.540999999999</v>
      </c>
    </row>
    <row r="2304" spans="1:12" s="12" customFormat="1" ht="11.25" customHeight="1">
      <c r="A2304" s="204" t="s">
        <v>4070</v>
      </c>
      <c r="B2304" s="204" t="s">
        <v>4071</v>
      </c>
      <c r="C2304" s="204" t="s">
        <v>78</v>
      </c>
      <c r="D2304" s="204" t="s">
        <v>79</v>
      </c>
      <c r="E2304" s="204" t="s">
        <v>10837</v>
      </c>
      <c r="F2304" s="205">
        <v>2016</v>
      </c>
      <c r="G2304" s="204" t="s">
        <v>26</v>
      </c>
      <c r="H2304" s="204" t="s">
        <v>109</v>
      </c>
      <c r="I2304" s="206" t="s">
        <v>20</v>
      </c>
      <c r="J2304" s="207">
        <v>251143</v>
      </c>
      <c r="K2304" s="208">
        <v>239378</v>
      </c>
      <c r="L2304" s="207">
        <v>239377</v>
      </c>
    </row>
    <row r="2305" spans="1:12" s="12" customFormat="1" ht="11.25" customHeight="1">
      <c r="A2305" s="204" t="s">
        <v>4072</v>
      </c>
      <c r="B2305" s="204" t="s">
        <v>4073</v>
      </c>
      <c r="C2305" s="204" t="s">
        <v>130</v>
      </c>
      <c r="D2305" s="204" t="s">
        <v>150</v>
      </c>
      <c r="E2305" s="204" t="s">
        <v>215</v>
      </c>
      <c r="F2305" s="205">
        <v>2015</v>
      </c>
      <c r="G2305" s="204" t="s">
        <v>185</v>
      </c>
      <c r="H2305" s="204" t="s">
        <v>186</v>
      </c>
      <c r="I2305" s="206" t="s">
        <v>20</v>
      </c>
      <c r="J2305" s="207">
        <v>301657</v>
      </c>
      <c r="K2305" s="210"/>
      <c r="L2305" s="207"/>
    </row>
    <row r="2306" spans="1:12" s="12" customFormat="1" ht="11.25" customHeight="1">
      <c r="A2306" s="204" t="s">
        <v>4074</v>
      </c>
      <c r="B2306" s="204" t="s">
        <v>4075</v>
      </c>
      <c r="C2306" s="204" t="s">
        <v>145</v>
      </c>
      <c r="D2306" s="204"/>
      <c r="E2306" s="204"/>
      <c r="F2306" s="205">
        <v>2015</v>
      </c>
      <c r="G2306" s="204" t="s">
        <v>18</v>
      </c>
      <c r="H2306" s="204" t="s">
        <v>41</v>
      </c>
      <c r="I2306" s="206" t="s">
        <v>20</v>
      </c>
      <c r="J2306" s="207">
        <v>5427000</v>
      </c>
      <c r="K2306" s="208">
        <v>5439930</v>
      </c>
      <c r="L2306" s="207">
        <v>5063921.9359999998</v>
      </c>
    </row>
    <row r="2307" spans="1:12" s="12" customFormat="1" ht="11.25" customHeight="1">
      <c r="A2307" s="204" t="s">
        <v>4315</v>
      </c>
      <c r="B2307" s="204" t="s">
        <v>4316</v>
      </c>
      <c r="C2307" s="204" t="s">
        <v>60</v>
      </c>
      <c r="D2307" s="204" t="s">
        <v>97</v>
      </c>
      <c r="E2307" s="204" t="s">
        <v>98</v>
      </c>
      <c r="F2307" s="205">
        <v>2016</v>
      </c>
      <c r="G2307" s="204" t="s">
        <v>7</v>
      </c>
      <c r="H2307" s="204" t="s">
        <v>212</v>
      </c>
      <c r="I2307" s="206" t="s">
        <v>35</v>
      </c>
      <c r="J2307" s="207">
        <v>113568</v>
      </c>
      <c r="K2307" s="210"/>
      <c r="L2307" s="207"/>
    </row>
    <row r="2308" spans="1:12" s="12" customFormat="1">
      <c r="A2308" s="204" t="s">
        <v>4078</v>
      </c>
      <c r="B2308" s="204" t="s">
        <v>11241</v>
      </c>
      <c r="C2308" s="204" t="s">
        <v>78</v>
      </c>
      <c r="D2308" s="204"/>
      <c r="E2308" s="204"/>
      <c r="F2308" s="205">
        <v>2016</v>
      </c>
      <c r="G2308" s="204" t="s">
        <v>7</v>
      </c>
      <c r="H2308" s="204" t="s">
        <v>8</v>
      </c>
      <c r="I2308" s="206" t="s">
        <v>20</v>
      </c>
      <c r="J2308" s="207">
        <v>10635</v>
      </c>
      <c r="K2308" s="208">
        <v>3900</v>
      </c>
      <c r="L2308" s="207">
        <v>3900</v>
      </c>
    </row>
    <row r="2309" spans="1:12" s="12" customFormat="1" ht="11.25" customHeight="1">
      <c r="A2309" s="204" t="s">
        <v>4079</v>
      </c>
      <c r="B2309" s="204" t="s">
        <v>4080</v>
      </c>
      <c r="C2309" s="204" t="s">
        <v>127</v>
      </c>
      <c r="D2309" s="204" t="s">
        <v>138</v>
      </c>
      <c r="E2309" s="204" t="s">
        <v>139</v>
      </c>
      <c r="F2309" s="205">
        <v>2015</v>
      </c>
      <c r="G2309" s="204" t="s">
        <v>7</v>
      </c>
      <c r="H2309" s="204" t="s">
        <v>212</v>
      </c>
      <c r="I2309" s="206" t="s">
        <v>20</v>
      </c>
      <c r="J2309" s="207">
        <v>327838</v>
      </c>
      <c r="K2309" s="208">
        <v>316923</v>
      </c>
      <c r="L2309" s="207">
        <v>316923</v>
      </c>
    </row>
    <row r="2310" spans="1:12" s="12" customFormat="1">
      <c r="A2310" s="204" t="s">
        <v>4317</v>
      </c>
      <c r="B2310" s="204" t="s">
        <v>4318</v>
      </c>
      <c r="C2310" s="204" t="s">
        <v>127</v>
      </c>
      <c r="D2310" s="204" t="s">
        <v>128</v>
      </c>
      <c r="E2310" s="204" t="s">
        <v>1009</v>
      </c>
      <c r="F2310" s="205">
        <v>2015</v>
      </c>
      <c r="G2310" s="204" t="s">
        <v>7</v>
      </c>
      <c r="H2310" s="204" t="s">
        <v>212</v>
      </c>
      <c r="I2310" s="206" t="s">
        <v>20</v>
      </c>
      <c r="J2310" s="207">
        <v>556321</v>
      </c>
      <c r="K2310" s="208">
        <v>491256</v>
      </c>
      <c r="L2310" s="207">
        <v>491255.8</v>
      </c>
    </row>
    <row r="2311" spans="1:12" s="12" customFormat="1">
      <c r="A2311" s="204" t="s">
        <v>4081</v>
      </c>
      <c r="B2311" s="204" t="s">
        <v>4082</v>
      </c>
      <c r="C2311" s="204" t="s">
        <v>78</v>
      </c>
      <c r="D2311" s="204"/>
      <c r="E2311" s="204"/>
      <c r="F2311" s="205">
        <v>2016</v>
      </c>
      <c r="G2311" s="204" t="s">
        <v>18</v>
      </c>
      <c r="H2311" s="204" t="s">
        <v>41</v>
      </c>
      <c r="I2311" s="206" t="s">
        <v>20</v>
      </c>
      <c r="J2311" s="207">
        <v>3107557</v>
      </c>
      <c r="K2311" s="208">
        <v>2658442</v>
      </c>
      <c r="L2311" s="207">
        <v>2637765.35</v>
      </c>
    </row>
    <row r="2312" spans="1:12" s="12" customFormat="1" ht="11.25" customHeight="1">
      <c r="A2312" s="204" t="s">
        <v>4871</v>
      </c>
      <c r="B2312" s="204" t="s">
        <v>4872</v>
      </c>
      <c r="C2312" s="204" t="s">
        <v>60</v>
      </c>
      <c r="D2312" s="204" t="s">
        <v>61</v>
      </c>
      <c r="E2312" s="204" t="s">
        <v>509</v>
      </c>
      <c r="F2312" s="205">
        <v>2016</v>
      </c>
      <c r="G2312" s="204" t="s">
        <v>7</v>
      </c>
      <c r="H2312" s="204" t="s">
        <v>212</v>
      </c>
      <c r="I2312" s="206" t="s">
        <v>20</v>
      </c>
      <c r="J2312" s="207">
        <v>261573</v>
      </c>
      <c r="K2312" s="210"/>
      <c r="L2312" s="207"/>
    </row>
    <row r="2313" spans="1:12" s="12" customFormat="1">
      <c r="A2313" s="204" t="s">
        <v>4083</v>
      </c>
      <c r="B2313" s="204" t="s">
        <v>4084</v>
      </c>
      <c r="C2313" s="204" t="s">
        <v>130</v>
      </c>
      <c r="D2313" s="204" t="s">
        <v>134</v>
      </c>
      <c r="E2313" s="204" t="s">
        <v>192</v>
      </c>
      <c r="F2313" s="205">
        <v>2016</v>
      </c>
      <c r="G2313" s="204" t="s">
        <v>7</v>
      </c>
      <c r="H2313" s="204" t="s">
        <v>212</v>
      </c>
      <c r="I2313" s="206" t="s">
        <v>20</v>
      </c>
      <c r="J2313" s="207">
        <v>22351</v>
      </c>
      <c r="K2313" s="208">
        <v>22350</v>
      </c>
      <c r="L2313" s="207">
        <v>22297.173999999999</v>
      </c>
    </row>
    <row r="2314" spans="1:12" s="12" customFormat="1" ht="11.25" customHeight="1">
      <c r="A2314" s="204" t="s">
        <v>4325</v>
      </c>
      <c r="B2314" s="204" t="s">
        <v>4326</v>
      </c>
      <c r="C2314" s="204" t="s">
        <v>130</v>
      </c>
      <c r="D2314" s="204"/>
      <c r="E2314" s="204"/>
      <c r="F2314" s="205">
        <v>2016</v>
      </c>
      <c r="G2314" s="204" t="s">
        <v>30</v>
      </c>
      <c r="H2314" s="204" t="s">
        <v>353</v>
      </c>
      <c r="I2314" s="206" t="s">
        <v>20</v>
      </c>
      <c r="J2314" s="207">
        <v>1001</v>
      </c>
      <c r="K2314" s="210"/>
      <c r="L2314" s="207"/>
    </row>
    <row r="2315" spans="1:12" s="12" customFormat="1">
      <c r="A2315" s="204" t="s">
        <v>11242</v>
      </c>
      <c r="B2315" s="204" t="s">
        <v>11243</v>
      </c>
      <c r="C2315" s="204" t="s">
        <v>414</v>
      </c>
      <c r="D2315" s="204" t="s">
        <v>527</v>
      </c>
      <c r="E2315" s="204" t="s">
        <v>11106</v>
      </c>
      <c r="F2315" s="205">
        <v>2016</v>
      </c>
      <c r="G2315" s="204" t="s">
        <v>7</v>
      </c>
      <c r="H2315" s="204" t="s">
        <v>212</v>
      </c>
      <c r="I2315" s="206" t="s">
        <v>20</v>
      </c>
      <c r="J2315" s="207">
        <v>2300</v>
      </c>
      <c r="K2315" s="210"/>
      <c r="L2315" s="207"/>
    </row>
    <row r="2316" spans="1:12" s="12" customFormat="1" ht="11.25" customHeight="1">
      <c r="A2316" s="204" t="s">
        <v>11244</v>
      </c>
      <c r="B2316" s="204" t="s">
        <v>11245</v>
      </c>
      <c r="C2316" s="204" t="s">
        <v>60</v>
      </c>
      <c r="D2316" s="204" t="s">
        <v>97</v>
      </c>
      <c r="E2316" s="204" t="s">
        <v>336</v>
      </c>
      <c r="F2316" s="205">
        <v>2016</v>
      </c>
      <c r="G2316" s="204" t="s">
        <v>7</v>
      </c>
      <c r="H2316" s="204" t="s">
        <v>212</v>
      </c>
      <c r="I2316" s="206" t="s">
        <v>20</v>
      </c>
      <c r="J2316" s="207">
        <v>21798</v>
      </c>
      <c r="K2316" s="208">
        <v>21798</v>
      </c>
      <c r="L2316" s="207">
        <v>21798</v>
      </c>
    </row>
    <row r="2317" spans="1:12" s="12" customFormat="1">
      <c r="A2317" s="204" t="s">
        <v>4092</v>
      </c>
      <c r="B2317" s="204" t="s">
        <v>4093</v>
      </c>
      <c r="C2317" s="204" t="s">
        <v>5</v>
      </c>
      <c r="D2317" s="204" t="s">
        <v>125</v>
      </c>
      <c r="E2317" s="204" t="s">
        <v>125</v>
      </c>
      <c r="F2317" s="205">
        <v>2015</v>
      </c>
      <c r="G2317" s="204" t="s">
        <v>7</v>
      </c>
      <c r="H2317" s="204" t="s">
        <v>95</v>
      </c>
      <c r="I2317" s="206" t="s">
        <v>20</v>
      </c>
      <c r="J2317" s="207">
        <v>113029</v>
      </c>
      <c r="K2317" s="208">
        <v>119102</v>
      </c>
      <c r="L2317" s="207">
        <v>118658.25</v>
      </c>
    </row>
    <row r="2318" spans="1:12" s="12" customFormat="1" ht="11.25" customHeight="1">
      <c r="A2318" s="204" t="s">
        <v>719</v>
      </c>
      <c r="B2318" s="204" t="s">
        <v>720</v>
      </c>
      <c r="C2318" s="204" t="s">
        <v>32</v>
      </c>
      <c r="D2318" s="204" t="s">
        <v>33</v>
      </c>
      <c r="E2318" s="204" t="s">
        <v>33</v>
      </c>
      <c r="F2318" s="205">
        <v>2015</v>
      </c>
      <c r="G2318" s="204" t="s">
        <v>7</v>
      </c>
      <c r="H2318" s="204" t="s">
        <v>95</v>
      </c>
      <c r="I2318" s="206" t="s">
        <v>20</v>
      </c>
      <c r="J2318" s="207">
        <v>1503095</v>
      </c>
      <c r="K2318" s="208">
        <v>450502</v>
      </c>
      <c r="L2318" s="207">
        <v>186914.345</v>
      </c>
    </row>
    <row r="2319" spans="1:12" s="12" customFormat="1" ht="11.25" customHeight="1">
      <c r="A2319" s="204" t="s">
        <v>4094</v>
      </c>
      <c r="B2319" s="204" t="s">
        <v>4095</v>
      </c>
      <c r="C2319" s="204" t="s">
        <v>78</v>
      </c>
      <c r="D2319" s="204" t="s">
        <v>320</v>
      </c>
      <c r="E2319" s="204" t="s">
        <v>10895</v>
      </c>
      <c r="F2319" s="205">
        <v>2016</v>
      </c>
      <c r="G2319" s="204" t="s">
        <v>18</v>
      </c>
      <c r="H2319" s="204" t="s">
        <v>19</v>
      </c>
      <c r="I2319" s="206" t="s">
        <v>20</v>
      </c>
      <c r="J2319" s="207">
        <v>20292</v>
      </c>
      <c r="K2319" s="208">
        <v>5230</v>
      </c>
      <c r="L2319" s="207">
        <v>5230</v>
      </c>
    </row>
    <row r="2320" spans="1:12" s="12" customFormat="1" ht="11.25" customHeight="1">
      <c r="A2320" s="204" t="s">
        <v>11246</v>
      </c>
      <c r="B2320" s="204" t="s">
        <v>11247</v>
      </c>
      <c r="C2320" s="204" t="s">
        <v>130</v>
      </c>
      <c r="D2320" s="204" t="s">
        <v>134</v>
      </c>
      <c r="E2320" s="204" t="s">
        <v>729</v>
      </c>
      <c r="F2320" s="205">
        <v>2016</v>
      </c>
      <c r="G2320" s="204" t="s">
        <v>7</v>
      </c>
      <c r="H2320" s="204" t="s">
        <v>212</v>
      </c>
      <c r="I2320" s="206" t="s">
        <v>20</v>
      </c>
      <c r="J2320" s="207">
        <v>29153</v>
      </c>
      <c r="K2320" s="210"/>
      <c r="L2320" s="207"/>
    </row>
    <row r="2321" spans="1:12" s="12" customFormat="1" ht="11.25" customHeight="1">
      <c r="A2321" s="204" t="s">
        <v>4098</v>
      </c>
      <c r="B2321" s="204" t="s">
        <v>11248</v>
      </c>
      <c r="C2321" s="204" t="s">
        <v>78</v>
      </c>
      <c r="D2321" s="204" t="s">
        <v>79</v>
      </c>
      <c r="E2321" s="204" t="s">
        <v>10818</v>
      </c>
      <c r="F2321" s="205">
        <v>2016</v>
      </c>
      <c r="G2321" s="204" t="s">
        <v>7</v>
      </c>
      <c r="H2321" s="204" t="s">
        <v>95</v>
      </c>
      <c r="I2321" s="206" t="s">
        <v>20</v>
      </c>
      <c r="J2321" s="207">
        <v>111889</v>
      </c>
      <c r="K2321" s="208">
        <v>111888</v>
      </c>
      <c r="L2321" s="207">
        <v>111888</v>
      </c>
    </row>
    <row r="2322" spans="1:12" s="12" customFormat="1" ht="11.25" customHeight="1">
      <c r="A2322" s="204" t="s">
        <v>4099</v>
      </c>
      <c r="B2322" s="204" t="s">
        <v>4100</v>
      </c>
      <c r="C2322" s="204" t="s">
        <v>130</v>
      </c>
      <c r="D2322" s="204" t="s">
        <v>204</v>
      </c>
      <c r="E2322" s="204" t="s">
        <v>205</v>
      </c>
      <c r="F2322" s="205">
        <v>2015</v>
      </c>
      <c r="G2322" s="204" t="s">
        <v>7</v>
      </c>
      <c r="H2322" s="204" t="s">
        <v>212</v>
      </c>
      <c r="I2322" s="206" t="s">
        <v>20</v>
      </c>
      <c r="J2322" s="207">
        <v>506651</v>
      </c>
      <c r="K2322" s="208">
        <v>506675</v>
      </c>
      <c r="L2322" s="207">
        <v>506651.24300000002</v>
      </c>
    </row>
    <row r="2323" spans="1:12" s="12" customFormat="1" ht="11.25" customHeight="1">
      <c r="A2323" s="204" t="s">
        <v>4336</v>
      </c>
      <c r="B2323" s="204" t="s">
        <v>11249</v>
      </c>
      <c r="C2323" s="204" t="s">
        <v>102</v>
      </c>
      <c r="D2323" s="204" t="s">
        <v>286</v>
      </c>
      <c r="E2323" s="204" t="s">
        <v>286</v>
      </c>
      <c r="F2323" s="205">
        <v>2015</v>
      </c>
      <c r="G2323" s="204" t="s">
        <v>26</v>
      </c>
      <c r="H2323" s="204" t="s">
        <v>380</v>
      </c>
      <c r="I2323" s="206" t="s">
        <v>20</v>
      </c>
      <c r="J2323" s="207">
        <v>139500</v>
      </c>
      <c r="K2323" s="208">
        <v>137963</v>
      </c>
      <c r="L2323" s="207">
        <v>137962</v>
      </c>
    </row>
    <row r="2324" spans="1:12" s="12" customFormat="1" ht="11.25" customHeight="1">
      <c r="A2324" s="204" t="s">
        <v>4881</v>
      </c>
      <c r="B2324" s="204" t="s">
        <v>4882</v>
      </c>
      <c r="C2324" s="204" t="s">
        <v>127</v>
      </c>
      <c r="D2324" s="204" t="s">
        <v>128</v>
      </c>
      <c r="E2324" s="204" t="s">
        <v>128</v>
      </c>
      <c r="F2324" s="205">
        <v>2016</v>
      </c>
      <c r="G2324" s="204" t="s">
        <v>48</v>
      </c>
      <c r="H2324" s="204" t="s">
        <v>63</v>
      </c>
      <c r="I2324" s="206" t="s">
        <v>20</v>
      </c>
      <c r="J2324" s="207">
        <v>838186</v>
      </c>
      <c r="K2324" s="208">
        <v>824737</v>
      </c>
      <c r="L2324" s="207">
        <v>824736.73499999999</v>
      </c>
    </row>
    <row r="2325" spans="1:12" s="12" customFormat="1" ht="11.25" customHeight="1">
      <c r="A2325" s="204" t="s">
        <v>723</v>
      </c>
      <c r="B2325" s="204" t="s">
        <v>724</v>
      </c>
      <c r="C2325" s="204" t="s">
        <v>130</v>
      </c>
      <c r="D2325" s="204" t="s">
        <v>150</v>
      </c>
      <c r="E2325" s="204" t="s">
        <v>291</v>
      </c>
      <c r="F2325" s="205">
        <v>2016</v>
      </c>
      <c r="G2325" s="204" t="s">
        <v>7</v>
      </c>
      <c r="H2325" s="204" t="s">
        <v>95</v>
      </c>
      <c r="I2325" s="206" t="s">
        <v>20</v>
      </c>
      <c r="J2325" s="207">
        <v>583748</v>
      </c>
      <c r="K2325" s="210"/>
      <c r="L2325" s="207"/>
    </row>
    <row r="2326" spans="1:12" s="12" customFormat="1">
      <c r="A2326" s="204" t="s">
        <v>4339</v>
      </c>
      <c r="B2326" s="204" t="s">
        <v>4340</v>
      </c>
      <c r="C2326" s="204" t="s">
        <v>38</v>
      </c>
      <c r="D2326" s="204" t="s">
        <v>73</v>
      </c>
      <c r="E2326" s="204" t="s">
        <v>74</v>
      </c>
      <c r="F2326" s="205">
        <v>2015</v>
      </c>
      <c r="G2326" s="204" t="s">
        <v>7</v>
      </c>
      <c r="H2326" s="204" t="s">
        <v>8</v>
      </c>
      <c r="I2326" s="206" t="s">
        <v>20</v>
      </c>
      <c r="J2326" s="207">
        <v>50106</v>
      </c>
      <c r="K2326" s="208">
        <v>23065</v>
      </c>
      <c r="L2326" s="207"/>
    </row>
    <row r="2327" spans="1:12" s="12" customFormat="1" ht="11.25" customHeight="1">
      <c r="A2327" s="204" t="s">
        <v>4105</v>
      </c>
      <c r="B2327" s="204" t="s">
        <v>4106</v>
      </c>
      <c r="C2327" s="204" t="s">
        <v>60</v>
      </c>
      <c r="D2327" s="204" t="s">
        <v>97</v>
      </c>
      <c r="E2327" s="204" t="s">
        <v>864</v>
      </c>
      <c r="F2327" s="205">
        <v>2015</v>
      </c>
      <c r="G2327" s="204" t="s">
        <v>18</v>
      </c>
      <c r="H2327" s="204" t="s">
        <v>41</v>
      </c>
      <c r="I2327" s="206" t="s">
        <v>20</v>
      </c>
      <c r="J2327" s="207">
        <v>10000</v>
      </c>
      <c r="K2327" s="208">
        <v>6890</v>
      </c>
      <c r="L2327" s="207">
        <v>6889.058</v>
      </c>
    </row>
    <row r="2328" spans="1:12" s="12" customFormat="1" ht="11.25" customHeight="1">
      <c r="A2328" s="204" t="s">
        <v>4343</v>
      </c>
      <c r="B2328" s="204" t="s">
        <v>4344</v>
      </c>
      <c r="C2328" s="204" t="s">
        <v>130</v>
      </c>
      <c r="D2328" s="204" t="s">
        <v>204</v>
      </c>
      <c r="E2328" s="204" t="s">
        <v>241</v>
      </c>
      <c r="F2328" s="205">
        <v>2016</v>
      </c>
      <c r="G2328" s="204" t="s">
        <v>18</v>
      </c>
      <c r="H2328" s="204" t="s">
        <v>19</v>
      </c>
      <c r="I2328" s="206" t="s">
        <v>20</v>
      </c>
      <c r="J2328" s="207">
        <v>24985</v>
      </c>
      <c r="K2328" s="210"/>
      <c r="L2328" s="207"/>
    </row>
    <row r="2329" spans="1:12" s="12" customFormat="1" ht="11.25" customHeight="1">
      <c r="A2329" s="204" t="s">
        <v>7650</v>
      </c>
      <c r="B2329" s="204" t="s">
        <v>11250</v>
      </c>
      <c r="C2329" s="204" t="s">
        <v>5</v>
      </c>
      <c r="D2329" s="204" t="s">
        <v>314</v>
      </c>
      <c r="E2329" s="204" t="s">
        <v>315</v>
      </c>
      <c r="F2329" s="205">
        <v>2016</v>
      </c>
      <c r="G2329" s="204" t="s">
        <v>26</v>
      </c>
      <c r="H2329" s="204" t="s">
        <v>1159</v>
      </c>
      <c r="I2329" s="206" t="s">
        <v>20</v>
      </c>
      <c r="J2329" s="207">
        <v>37823</v>
      </c>
      <c r="K2329" s="208">
        <v>2</v>
      </c>
      <c r="L2329" s="207"/>
    </row>
    <row r="2330" spans="1:12" s="12" customFormat="1">
      <c r="A2330" s="204" t="s">
        <v>11251</v>
      </c>
      <c r="B2330" s="204" t="s">
        <v>11252</v>
      </c>
      <c r="C2330" s="204" t="s">
        <v>130</v>
      </c>
      <c r="D2330" s="204" t="s">
        <v>204</v>
      </c>
      <c r="E2330" s="204" t="s">
        <v>241</v>
      </c>
      <c r="F2330" s="205">
        <v>2015</v>
      </c>
      <c r="G2330" s="204" t="s">
        <v>7</v>
      </c>
      <c r="H2330" s="204" t="s">
        <v>14</v>
      </c>
      <c r="I2330" s="206" t="s">
        <v>9</v>
      </c>
      <c r="J2330" s="207">
        <v>545838</v>
      </c>
      <c r="K2330" s="210"/>
      <c r="L2330" s="207"/>
    </row>
    <row r="2331" spans="1:12" s="12" customFormat="1" ht="11.25" customHeight="1">
      <c r="A2331" s="204" t="s">
        <v>4883</v>
      </c>
      <c r="B2331" s="204" t="s">
        <v>4884</v>
      </c>
      <c r="C2331" s="204" t="s">
        <v>78</v>
      </c>
      <c r="D2331" s="204" t="s">
        <v>79</v>
      </c>
      <c r="E2331" s="204" t="s">
        <v>10818</v>
      </c>
      <c r="F2331" s="205">
        <v>2016</v>
      </c>
      <c r="G2331" s="204" t="s">
        <v>280</v>
      </c>
      <c r="H2331" s="204" t="s">
        <v>1116</v>
      </c>
      <c r="I2331" s="206" t="s">
        <v>20</v>
      </c>
      <c r="J2331" s="207">
        <v>43885</v>
      </c>
      <c r="K2331" s="208">
        <v>29838</v>
      </c>
      <c r="L2331" s="207">
        <v>29838</v>
      </c>
    </row>
    <row r="2332" spans="1:12" s="12" customFormat="1" ht="11.25" customHeight="1">
      <c r="A2332" s="204" t="s">
        <v>4111</v>
      </c>
      <c r="B2332" s="204" t="s">
        <v>4112</v>
      </c>
      <c r="C2332" s="204" t="s">
        <v>78</v>
      </c>
      <c r="D2332" s="204" t="s">
        <v>79</v>
      </c>
      <c r="E2332" s="204" t="s">
        <v>10846</v>
      </c>
      <c r="F2332" s="205">
        <v>2016</v>
      </c>
      <c r="G2332" s="204" t="s">
        <v>646</v>
      </c>
      <c r="H2332" s="204" t="s">
        <v>685</v>
      </c>
      <c r="I2332" s="206" t="s">
        <v>20</v>
      </c>
      <c r="J2332" s="207">
        <v>737130</v>
      </c>
      <c r="K2332" s="208">
        <v>738879</v>
      </c>
      <c r="L2332" s="207">
        <v>737129.36300000001</v>
      </c>
    </row>
    <row r="2333" spans="1:12" s="12" customFormat="1">
      <c r="A2333" s="204" t="s">
        <v>4345</v>
      </c>
      <c r="B2333" s="204" t="s">
        <v>4346</v>
      </c>
      <c r="C2333" s="204" t="s">
        <v>78</v>
      </c>
      <c r="D2333" s="204" t="s">
        <v>79</v>
      </c>
      <c r="E2333" s="204" t="s">
        <v>10846</v>
      </c>
      <c r="F2333" s="205">
        <v>2016</v>
      </c>
      <c r="G2333" s="204" t="s">
        <v>646</v>
      </c>
      <c r="H2333" s="204" t="s">
        <v>685</v>
      </c>
      <c r="I2333" s="206" t="s">
        <v>20</v>
      </c>
      <c r="J2333" s="207">
        <v>1666174</v>
      </c>
      <c r="K2333" s="210"/>
      <c r="L2333" s="207"/>
    </row>
    <row r="2334" spans="1:12" s="12" customFormat="1">
      <c r="A2334" s="204" t="s">
        <v>4885</v>
      </c>
      <c r="B2334" s="204" t="s">
        <v>4886</v>
      </c>
      <c r="C2334" s="204" t="s">
        <v>38</v>
      </c>
      <c r="D2334" s="204" t="s">
        <v>73</v>
      </c>
      <c r="E2334" s="204"/>
      <c r="F2334" s="205">
        <v>2016</v>
      </c>
      <c r="G2334" s="204" t="s">
        <v>185</v>
      </c>
      <c r="H2334" s="204" t="s">
        <v>186</v>
      </c>
      <c r="I2334" s="206" t="s">
        <v>20</v>
      </c>
      <c r="J2334" s="207">
        <v>249660</v>
      </c>
      <c r="K2334" s="208">
        <v>5406</v>
      </c>
      <c r="L2334" s="207">
        <v>5400</v>
      </c>
    </row>
    <row r="2335" spans="1:12" s="12" customFormat="1" ht="11.25" customHeight="1">
      <c r="A2335" s="204" t="s">
        <v>11253</v>
      </c>
      <c r="B2335" s="204" t="s">
        <v>11254</v>
      </c>
      <c r="C2335" s="204" t="s">
        <v>102</v>
      </c>
      <c r="D2335" s="204"/>
      <c r="E2335" s="204"/>
      <c r="F2335" s="205">
        <v>2015</v>
      </c>
      <c r="G2335" s="204" t="s">
        <v>185</v>
      </c>
      <c r="H2335" s="204" t="s">
        <v>186</v>
      </c>
      <c r="I2335" s="206" t="s">
        <v>20</v>
      </c>
      <c r="J2335" s="207">
        <v>3111</v>
      </c>
      <c r="K2335" s="208">
        <v>3112</v>
      </c>
      <c r="L2335" s="207">
        <v>3112</v>
      </c>
    </row>
    <row r="2336" spans="1:12" s="12" customFormat="1" ht="11.25" customHeight="1">
      <c r="A2336" s="204" t="s">
        <v>7651</v>
      </c>
      <c r="B2336" s="204" t="s">
        <v>11255</v>
      </c>
      <c r="C2336" s="204" t="s">
        <v>5</v>
      </c>
      <c r="D2336" s="204" t="s">
        <v>314</v>
      </c>
      <c r="E2336" s="204" t="s">
        <v>315</v>
      </c>
      <c r="F2336" s="205">
        <v>2016</v>
      </c>
      <c r="G2336" s="204" t="s">
        <v>26</v>
      </c>
      <c r="H2336" s="204" t="s">
        <v>1159</v>
      </c>
      <c r="I2336" s="206" t="s">
        <v>35</v>
      </c>
      <c r="J2336" s="207">
        <v>258757</v>
      </c>
      <c r="K2336" s="210"/>
      <c r="L2336" s="207"/>
    </row>
    <row r="2337" spans="1:12" s="12" customFormat="1" ht="11.25" customHeight="1">
      <c r="A2337" s="204" t="s">
        <v>4118</v>
      </c>
      <c r="B2337" s="204" t="s">
        <v>4119</v>
      </c>
      <c r="C2337" s="204" t="s">
        <v>15</v>
      </c>
      <c r="D2337" s="204" t="s">
        <v>56</v>
      </c>
      <c r="E2337" s="204" t="s">
        <v>711</v>
      </c>
      <c r="F2337" s="205">
        <v>2016</v>
      </c>
      <c r="G2337" s="204" t="s">
        <v>18</v>
      </c>
      <c r="H2337" s="204" t="s">
        <v>19</v>
      </c>
      <c r="I2337" s="206" t="s">
        <v>20</v>
      </c>
      <c r="J2337" s="207">
        <v>10232</v>
      </c>
      <c r="K2337" s="208">
        <v>10232</v>
      </c>
      <c r="L2337" s="207"/>
    </row>
    <row r="2338" spans="1:12" s="12" customFormat="1">
      <c r="A2338" s="204" t="s">
        <v>4353</v>
      </c>
      <c r="B2338" s="204" t="s">
        <v>4354</v>
      </c>
      <c r="C2338" s="204" t="s">
        <v>78</v>
      </c>
      <c r="D2338" s="204" t="s">
        <v>79</v>
      </c>
      <c r="E2338" s="204" t="s">
        <v>79</v>
      </c>
      <c r="F2338" s="205">
        <v>2016</v>
      </c>
      <c r="G2338" s="204" t="s">
        <v>7</v>
      </c>
      <c r="H2338" s="204" t="s">
        <v>212</v>
      </c>
      <c r="I2338" s="206" t="s">
        <v>20</v>
      </c>
      <c r="J2338" s="207">
        <v>8849</v>
      </c>
      <c r="K2338" s="210"/>
      <c r="L2338" s="207"/>
    </row>
    <row r="2339" spans="1:12" s="12" customFormat="1">
      <c r="A2339" s="204" t="s">
        <v>11256</v>
      </c>
      <c r="B2339" s="204" t="s">
        <v>11257</v>
      </c>
      <c r="C2339" s="204" t="s">
        <v>127</v>
      </c>
      <c r="D2339" s="204" t="s">
        <v>463</v>
      </c>
      <c r="E2339" s="204" t="s">
        <v>463</v>
      </c>
      <c r="F2339" s="205">
        <v>2015</v>
      </c>
      <c r="G2339" s="204" t="s">
        <v>7</v>
      </c>
      <c r="H2339" s="204" t="s">
        <v>212</v>
      </c>
      <c r="I2339" s="206" t="s">
        <v>9</v>
      </c>
      <c r="J2339" s="207">
        <v>96503</v>
      </c>
      <c r="K2339" s="210"/>
      <c r="L2339" s="207"/>
    </row>
    <row r="2340" spans="1:12" s="12" customFormat="1" ht="11.25" customHeight="1">
      <c r="A2340" s="204" t="s">
        <v>4887</v>
      </c>
      <c r="B2340" s="204" t="s">
        <v>4888</v>
      </c>
      <c r="C2340" s="204" t="s">
        <v>127</v>
      </c>
      <c r="D2340" s="204" t="s">
        <v>138</v>
      </c>
      <c r="E2340" s="204" t="s">
        <v>1656</v>
      </c>
      <c r="F2340" s="205">
        <v>2015</v>
      </c>
      <c r="G2340" s="204" t="s">
        <v>26</v>
      </c>
      <c r="H2340" s="204" t="s">
        <v>1159</v>
      </c>
      <c r="I2340" s="206" t="s">
        <v>20</v>
      </c>
      <c r="J2340" s="207">
        <v>3</v>
      </c>
      <c r="K2340" s="208">
        <v>3</v>
      </c>
      <c r="L2340" s="207"/>
    </row>
    <row r="2341" spans="1:12" s="12" customFormat="1">
      <c r="A2341" s="204" t="s">
        <v>4121</v>
      </c>
      <c r="B2341" s="204" t="s">
        <v>4122</v>
      </c>
      <c r="C2341" s="204" t="s">
        <v>130</v>
      </c>
      <c r="D2341" s="204" t="s">
        <v>150</v>
      </c>
      <c r="E2341" s="204" t="s">
        <v>181</v>
      </c>
      <c r="F2341" s="205">
        <v>2016</v>
      </c>
      <c r="G2341" s="204" t="s">
        <v>48</v>
      </c>
      <c r="H2341" s="204" t="s">
        <v>63</v>
      </c>
      <c r="I2341" s="206" t="s">
        <v>20</v>
      </c>
      <c r="J2341" s="207">
        <v>5674</v>
      </c>
      <c r="K2341" s="210"/>
      <c r="L2341" s="207"/>
    </row>
    <row r="2342" spans="1:12" s="12" customFormat="1" ht="11.25" customHeight="1">
      <c r="A2342" s="204" t="s">
        <v>4359</v>
      </c>
      <c r="B2342" s="204" t="s">
        <v>4360</v>
      </c>
      <c r="C2342" s="204" t="s">
        <v>130</v>
      </c>
      <c r="D2342" s="204"/>
      <c r="E2342" s="204"/>
      <c r="F2342" s="205">
        <v>2016</v>
      </c>
      <c r="G2342" s="204" t="s">
        <v>18</v>
      </c>
      <c r="H2342" s="204" t="s">
        <v>41</v>
      </c>
      <c r="I2342" s="206" t="s">
        <v>20</v>
      </c>
      <c r="J2342" s="207">
        <v>289970</v>
      </c>
      <c r="K2342" s="208">
        <v>152517</v>
      </c>
      <c r="L2342" s="207">
        <v>152516.899</v>
      </c>
    </row>
    <row r="2343" spans="1:12" s="12" customFormat="1" ht="11.25" customHeight="1">
      <c r="A2343" s="204" t="s">
        <v>4124</v>
      </c>
      <c r="B2343" s="204" t="s">
        <v>4125</v>
      </c>
      <c r="C2343" s="204" t="s">
        <v>130</v>
      </c>
      <c r="D2343" s="204"/>
      <c r="E2343" s="204"/>
      <c r="F2343" s="205">
        <v>2015</v>
      </c>
      <c r="G2343" s="204" t="s">
        <v>18</v>
      </c>
      <c r="H2343" s="204" t="s">
        <v>41</v>
      </c>
      <c r="I2343" s="206" t="s">
        <v>20</v>
      </c>
      <c r="J2343" s="207">
        <v>60000</v>
      </c>
      <c r="K2343" s="208">
        <v>26700</v>
      </c>
      <c r="L2343" s="207">
        <v>26694.045999999998</v>
      </c>
    </row>
    <row r="2344" spans="1:12" s="12" customFormat="1">
      <c r="A2344" s="204" t="s">
        <v>11258</v>
      </c>
      <c r="B2344" s="204" t="s">
        <v>11259</v>
      </c>
      <c r="C2344" s="204" t="s">
        <v>130</v>
      </c>
      <c r="D2344" s="204" t="s">
        <v>134</v>
      </c>
      <c r="E2344" s="204" t="s">
        <v>261</v>
      </c>
      <c r="F2344" s="205">
        <v>2015</v>
      </c>
      <c r="G2344" s="204" t="s">
        <v>155</v>
      </c>
      <c r="H2344" s="204" t="s">
        <v>276</v>
      </c>
      <c r="I2344" s="206" t="s">
        <v>20</v>
      </c>
      <c r="J2344" s="207">
        <v>76005</v>
      </c>
      <c r="K2344" s="210"/>
      <c r="L2344" s="207"/>
    </row>
    <row r="2345" spans="1:12" s="12" customFormat="1" ht="11.25" customHeight="1">
      <c r="A2345" s="204" t="s">
        <v>4361</v>
      </c>
      <c r="B2345" s="204" t="s">
        <v>4362</v>
      </c>
      <c r="C2345" s="204" t="s">
        <v>38</v>
      </c>
      <c r="D2345" s="204" t="s">
        <v>176</v>
      </c>
      <c r="E2345" s="204" t="s">
        <v>293</v>
      </c>
      <c r="F2345" s="205">
        <v>2015</v>
      </c>
      <c r="G2345" s="204" t="s">
        <v>7</v>
      </c>
      <c r="H2345" s="204" t="s">
        <v>212</v>
      </c>
      <c r="I2345" s="206" t="s">
        <v>20</v>
      </c>
      <c r="J2345" s="207">
        <v>229794</v>
      </c>
      <c r="K2345" s="208">
        <v>229794</v>
      </c>
      <c r="L2345" s="207">
        <v>228787.571</v>
      </c>
    </row>
    <row r="2346" spans="1:12" s="12" customFormat="1">
      <c r="A2346" s="204" t="s">
        <v>734</v>
      </c>
      <c r="B2346" s="204" t="s">
        <v>735</v>
      </c>
      <c r="C2346" s="204" t="s">
        <v>130</v>
      </c>
      <c r="D2346" s="204" t="s">
        <v>134</v>
      </c>
      <c r="E2346" s="204" t="s">
        <v>261</v>
      </c>
      <c r="F2346" s="205">
        <v>2016</v>
      </c>
      <c r="G2346" s="204" t="s">
        <v>30</v>
      </c>
      <c r="H2346" s="204" t="s">
        <v>736</v>
      </c>
      <c r="I2346" s="206" t="s">
        <v>20</v>
      </c>
      <c r="J2346" s="207">
        <v>8582</v>
      </c>
      <c r="K2346" s="210"/>
      <c r="L2346" s="207"/>
    </row>
    <row r="2347" spans="1:12" s="12" customFormat="1" ht="11.25" customHeight="1">
      <c r="A2347" s="204" t="s">
        <v>737</v>
      </c>
      <c r="B2347" s="204" t="s">
        <v>738</v>
      </c>
      <c r="C2347" s="204" t="s">
        <v>130</v>
      </c>
      <c r="D2347" s="204" t="s">
        <v>134</v>
      </c>
      <c r="E2347" s="204" t="s">
        <v>261</v>
      </c>
      <c r="F2347" s="205">
        <v>2016</v>
      </c>
      <c r="G2347" s="204" t="s">
        <v>30</v>
      </c>
      <c r="H2347" s="204" t="s">
        <v>34</v>
      </c>
      <c r="I2347" s="206" t="s">
        <v>20</v>
      </c>
      <c r="J2347" s="207">
        <v>7205</v>
      </c>
      <c r="K2347" s="207">
        <v>14410</v>
      </c>
      <c r="L2347" s="207">
        <v>14410</v>
      </c>
    </row>
    <row r="2348" spans="1:12" s="12" customFormat="1" ht="11.25" customHeight="1">
      <c r="A2348" s="204" t="s">
        <v>11260</v>
      </c>
      <c r="B2348" s="204" t="s">
        <v>11261</v>
      </c>
      <c r="C2348" s="204" t="s">
        <v>78</v>
      </c>
      <c r="D2348" s="204" t="s">
        <v>79</v>
      </c>
      <c r="E2348" s="204" t="s">
        <v>79</v>
      </c>
      <c r="F2348" s="205">
        <v>2015</v>
      </c>
      <c r="G2348" s="204" t="s">
        <v>18</v>
      </c>
      <c r="H2348" s="204" t="s">
        <v>19</v>
      </c>
      <c r="I2348" s="206" t="s">
        <v>20</v>
      </c>
      <c r="J2348" s="207">
        <v>101</v>
      </c>
      <c r="K2348" s="210"/>
      <c r="L2348" s="207"/>
    </row>
    <row r="2349" spans="1:12" s="12" customFormat="1" ht="11.25" customHeight="1">
      <c r="A2349" s="204" t="s">
        <v>9947</v>
      </c>
      <c r="B2349" s="204" t="s">
        <v>9948</v>
      </c>
      <c r="C2349" s="204" t="s">
        <v>78</v>
      </c>
      <c r="D2349" s="204" t="s">
        <v>79</v>
      </c>
      <c r="E2349" s="204" t="s">
        <v>10909</v>
      </c>
      <c r="F2349" s="205">
        <v>2016</v>
      </c>
      <c r="G2349" s="204" t="s">
        <v>155</v>
      </c>
      <c r="H2349" s="204" t="s">
        <v>155</v>
      </c>
      <c r="I2349" s="206" t="s">
        <v>20</v>
      </c>
      <c r="J2349" s="207">
        <v>759640</v>
      </c>
      <c r="K2349" s="208">
        <v>668885</v>
      </c>
      <c r="L2349" s="207">
        <v>668883</v>
      </c>
    </row>
    <row r="2350" spans="1:12" s="12" customFormat="1">
      <c r="A2350" s="204" t="s">
        <v>4895</v>
      </c>
      <c r="B2350" s="204" t="s">
        <v>4896</v>
      </c>
      <c r="C2350" s="204" t="s">
        <v>78</v>
      </c>
      <c r="D2350" s="204" t="s">
        <v>320</v>
      </c>
      <c r="E2350" s="204" t="s">
        <v>10781</v>
      </c>
      <c r="F2350" s="205">
        <v>2016</v>
      </c>
      <c r="G2350" s="204" t="s">
        <v>155</v>
      </c>
      <c r="H2350" s="204" t="s">
        <v>2282</v>
      </c>
      <c r="I2350" s="206" t="s">
        <v>20</v>
      </c>
      <c r="J2350" s="207">
        <v>24198</v>
      </c>
      <c r="K2350" s="208">
        <v>24150</v>
      </c>
      <c r="L2350" s="207">
        <v>24150</v>
      </c>
    </row>
    <row r="2351" spans="1:12" s="12" customFormat="1">
      <c r="A2351" s="204" t="s">
        <v>4135</v>
      </c>
      <c r="B2351" s="204" t="s">
        <v>4136</v>
      </c>
      <c r="C2351" s="204" t="s">
        <v>78</v>
      </c>
      <c r="D2351" s="204"/>
      <c r="E2351" s="204"/>
      <c r="F2351" s="205">
        <v>2016</v>
      </c>
      <c r="G2351" s="204" t="s">
        <v>18</v>
      </c>
      <c r="H2351" s="204" t="s">
        <v>19</v>
      </c>
      <c r="I2351" s="206" t="s">
        <v>20</v>
      </c>
      <c r="J2351" s="207">
        <v>0</v>
      </c>
      <c r="K2351" s="210"/>
      <c r="L2351" s="207"/>
    </row>
    <row r="2352" spans="1:12" s="12" customFormat="1">
      <c r="A2352" s="204" t="s">
        <v>7652</v>
      </c>
      <c r="B2352" s="204" t="s">
        <v>7653</v>
      </c>
      <c r="C2352" s="204" t="s">
        <v>78</v>
      </c>
      <c r="D2352" s="204" t="s">
        <v>79</v>
      </c>
      <c r="E2352" s="204" t="s">
        <v>10857</v>
      </c>
      <c r="F2352" s="205">
        <v>2016</v>
      </c>
      <c r="G2352" s="204" t="s">
        <v>7</v>
      </c>
      <c r="H2352" s="204" t="s">
        <v>334</v>
      </c>
      <c r="I2352" s="206" t="s">
        <v>20</v>
      </c>
      <c r="J2352" s="207">
        <v>20292</v>
      </c>
      <c r="K2352" s="210"/>
      <c r="L2352" s="207"/>
    </row>
    <row r="2353" spans="1:12" s="12" customFormat="1">
      <c r="A2353" s="204" t="s">
        <v>4137</v>
      </c>
      <c r="B2353" s="204" t="s">
        <v>4138</v>
      </c>
      <c r="C2353" s="204" t="s">
        <v>78</v>
      </c>
      <c r="D2353" s="204" t="s">
        <v>320</v>
      </c>
      <c r="E2353" s="204" t="s">
        <v>10963</v>
      </c>
      <c r="F2353" s="205">
        <v>2016</v>
      </c>
      <c r="G2353" s="204" t="s">
        <v>26</v>
      </c>
      <c r="H2353" s="204" t="s">
        <v>109</v>
      </c>
      <c r="I2353" s="206" t="s">
        <v>35</v>
      </c>
      <c r="J2353" s="207">
        <v>12400</v>
      </c>
      <c r="K2353" s="210"/>
      <c r="L2353" s="207"/>
    </row>
    <row r="2354" spans="1:12" s="12" customFormat="1" ht="11.25" customHeight="1">
      <c r="A2354" s="204" t="s">
        <v>7654</v>
      </c>
      <c r="B2354" s="204" t="s">
        <v>7655</v>
      </c>
      <c r="C2354" s="204" t="s">
        <v>78</v>
      </c>
      <c r="D2354" s="204" t="s">
        <v>79</v>
      </c>
      <c r="E2354" s="204" t="s">
        <v>79</v>
      </c>
      <c r="F2354" s="205">
        <v>2016</v>
      </c>
      <c r="G2354" s="204" t="s">
        <v>26</v>
      </c>
      <c r="H2354" s="204" t="s">
        <v>109</v>
      </c>
      <c r="I2354" s="206" t="s">
        <v>20</v>
      </c>
      <c r="J2354" s="207">
        <v>13</v>
      </c>
      <c r="K2354" s="210"/>
      <c r="L2354" s="207"/>
    </row>
    <row r="2355" spans="1:12" s="12" customFormat="1">
      <c r="A2355" s="204" t="s">
        <v>11262</v>
      </c>
      <c r="B2355" s="204" t="s">
        <v>11263</v>
      </c>
      <c r="C2355" s="204" t="s">
        <v>78</v>
      </c>
      <c r="D2355" s="204"/>
      <c r="E2355" s="204"/>
      <c r="F2355" s="205">
        <v>2016</v>
      </c>
      <c r="G2355" s="204" t="s">
        <v>140</v>
      </c>
      <c r="H2355" s="204" t="s">
        <v>1136</v>
      </c>
      <c r="I2355" s="206" t="s">
        <v>20</v>
      </c>
      <c r="J2355" s="207">
        <v>231904</v>
      </c>
      <c r="K2355" s="210"/>
      <c r="L2355" s="207"/>
    </row>
    <row r="2356" spans="1:12" s="12" customFormat="1">
      <c r="A2356" s="204" t="s">
        <v>6428</v>
      </c>
      <c r="B2356" s="204" t="s">
        <v>6429</v>
      </c>
      <c r="C2356" s="204" t="s">
        <v>127</v>
      </c>
      <c r="D2356" s="204" t="s">
        <v>128</v>
      </c>
      <c r="E2356" s="204"/>
      <c r="F2356" s="205">
        <v>2016</v>
      </c>
      <c r="G2356" s="204" t="s">
        <v>18</v>
      </c>
      <c r="H2356" s="204" t="s">
        <v>41</v>
      </c>
      <c r="I2356" s="206" t="s">
        <v>20</v>
      </c>
      <c r="J2356" s="207">
        <v>1215648</v>
      </c>
      <c r="K2356" s="208">
        <v>1153636</v>
      </c>
      <c r="L2356" s="207">
        <v>1153635.8529999999</v>
      </c>
    </row>
    <row r="2357" spans="1:12" s="12" customFormat="1">
      <c r="A2357" s="204" t="s">
        <v>4367</v>
      </c>
      <c r="B2357" s="204" t="s">
        <v>11264</v>
      </c>
      <c r="C2357" s="204" t="s">
        <v>60</v>
      </c>
      <c r="D2357" s="204" t="s">
        <v>61</v>
      </c>
      <c r="E2357" s="204" t="s">
        <v>509</v>
      </c>
      <c r="F2357" s="205">
        <v>2016</v>
      </c>
      <c r="G2357" s="204" t="s">
        <v>7</v>
      </c>
      <c r="H2357" s="204" t="s">
        <v>212</v>
      </c>
      <c r="I2357" s="206" t="s">
        <v>35</v>
      </c>
      <c r="J2357" s="207">
        <v>51799</v>
      </c>
      <c r="K2357" s="210"/>
      <c r="L2357" s="207"/>
    </row>
    <row r="2358" spans="1:12" s="12" customFormat="1" ht="11.25" customHeight="1">
      <c r="A2358" s="204" t="s">
        <v>4368</v>
      </c>
      <c r="B2358" s="204" t="s">
        <v>4369</v>
      </c>
      <c r="C2358" s="204" t="s">
        <v>414</v>
      </c>
      <c r="D2358" s="204" t="s">
        <v>527</v>
      </c>
      <c r="E2358" s="204" t="s">
        <v>527</v>
      </c>
      <c r="F2358" s="205">
        <v>2015</v>
      </c>
      <c r="G2358" s="204" t="s">
        <v>7</v>
      </c>
      <c r="H2358" s="204" t="s">
        <v>212</v>
      </c>
      <c r="I2358" s="206" t="s">
        <v>20</v>
      </c>
      <c r="J2358" s="207">
        <v>135147</v>
      </c>
      <c r="K2358" s="208">
        <v>47576</v>
      </c>
      <c r="L2358" s="207">
        <v>47576</v>
      </c>
    </row>
    <row r="2359" spans="1:12" s="12" customFormat="1">
      <c r="A2359" s="204" t="s">
        <v>4145</v>
      </c>
      <c r="B2359" s="204" t="s">
        <v>4146</v>
      </c>
      <c r="C2359" s="204" t="s">
        <v>78</v>
      </c>
      <c r="D2359" s="204" t="s">
        <v>320</v>
      </c>
      <c r="E2359" s="204" t="s">
        <v>10963</v>
      </c>
      <c r="F2359" s="205">
        <v>2016</v>
      </c>
      <c r="G2359" s="204" t="s">
        <v>7</v>
      </c>
      <c r="H2359" s="204" t="s">
        <v>95</v>
      </c>
      <c r="I2359" s="206" t="s">
        <v>20</v>
      </c>
      <c r="J2359" s="207">
        <v>71286</v>
      </c>
      <c r="K2359" s="208">
        <v>3252</v>
      </c>
      <c r="L2359" s="207">
        <v>3251.471</v>
      </c>
    </row>
    <row r="2360" spans="1:12" s="12" customFormat="1" ht="11.25" customHeight="1">
      <c r="A2360" s="204" t="s">
        <v>4147</v>
      </c>
      <c r="B2360" s="204" t="s">
        <v>4148</v>
      </c>
      <c r="C2360" s="204" t="s">
        <v>195</v>
      </c>
      <c r="D2360" s="204" t="s">
        <v>528</v>
      </c>
      <c r="E2360" s="204" t="s">
        <v>529</v>
      </c>
      <c r="F2360" s="205">
        <v>2015</v>
      </c>
      <c r="G2360" s="204" t="s">
        <v>7</v>
      </c>
      <c r="H2360" s="204" t="s">
        <v>8</v>
      </c>
      <c r="I2360" s="206" t="s">
        <v>20</v>
      </c>
      <c r="J2360" s="207">
        <v>35664</v>
      </c>
      <c r="K2360" s="208">
        <v>35333</v>
      </c>
      <c r="L2360" s="207">
        <v>35332.139000000003</v>
      </c>
    </row>
    <row r="2361" spans="1:12" s="12" customFormat="1" ht="11.25" customHeight="1">
      <c r="A2361" s="204" t="s">
        <v>11265</v>
      </c>
      <c r="B2361" s="204" t="s">
        <v>11266</v>
      </c>
      <c r="C2361" s="204" t="s">
        <v>195</v>
      </c>
      <c r="D2361" s="204" t="s">
        <v>196</v>
      </c>
      <c r="E2361" s="204" t="s">
        <v>1567</v>
      </c>
      <c r="F2361" s="205">
        <v>2015</v>
      </c>
      <c r="G2361" s="204" t="s">
        <v>48</v>
      </c>
      <c r="H2361" s="204" t="s">
        <v>49</v>
      </c>
      <c r="I2361" s="206" t="s">
        <v>9</v>
      </c>
      <c r="J2361" s="207">
        <v>384039</v>
      </c>
      <c r="K2361" s="210"/>
      <c r="L2361" s="207"/>
    </row>
    <row r="2362" spans="1:12" s="12" customFormat="1">
      <c r="A2362" s="204" t="s">
        <v>4372</v>
      </c>
      <c r="B2362" s="204" t="s">
        <v>4373</v>
      </c>
      <c r="C2362" s="204" t="s">
        <v>195</v>
      </c>
      <c r="D2362" s="204" t="s">
        <v>196</v>
      </c>
      <c r="E2362" s="204" t="s">
        <v>1567</v>
      </c>
      <c r="F2362" s="205">
        <v>2015</v>
      </c>
      <c r="G2362" s="204" t="s">
        <v>48</v>
      </c>
      <c r="H2362" s="204" t="s">
        <v>49</v>
      </c>
      <c r="I2362" s="206" t="s">
        <v>35</v>
      </c>
      <c r="J2362" s="207">
        <v>1148101</v>
      </c>
      <c r="K2362" s="210"/>
      <c r="L2362" s="207"/>
    </row>
    <row r="2363" spans="1:12" s="12" customFormat="1">
      <c r="A2363" s="204" t="s">
        <v>10509</v>
      </c>
      <c r="B2363" s="204" t="s">
        <v>10510</v>
      </c>
      <c r="C2363" s="204" t="s">
        <v>130</v>
      </c>
      <c r="D2363" s="204" t="s">
        <v>150</v>
      </c>
      <c r="E2363" s="204" t="s">
        <v>181</v>
      </c>
      <c r="F2363" s="205">
        <v>2015</v>
      </c>
      <c r="G2363" s="204" t="s">
        <v>7</v>
      </c>
      <c r="H2363" s="204" t="s">
        <v>212</v>
      </c>
      <c r="I2363" s="206" t="s">
        <v>20</v>
      </c>
      <c r="J2363" s="207">
        <v>663145</v>
      </c>
      <c r="K2363" s="208">
        <v>521775</v>
      </c>
      <c r="L2363" s="207">
        <v>517926.42499999999</v>
      </c>
    </row>
    <row r="2364" spans="1:12" s="12" customFormat="1">
      <c r="A2364" s="204" t="s">
        <v>7656</v>
      </c>
      <c r="B2364" s="204" t="s">
        <v>7657</v>
      </c>
      <c r="C2364" s="204" t="s">
        <v>195</v>
      </c>
      <c r="D2364" s="204" t="s">
        <v>497</v>
      </c>
      <c r="E2364" s="204" t="s">
        <v>2269</v>
      </c>
      <c r="F2364" s="205">
        <v>2015</v>
      </c>
      <c r="G2364" s="204" t="s">
        <v>155</v>
      </c>
      <c r="H2364" s="204" t="s">
        <v>155</v>
      </c>
      <c r="I2364" s="206" t="s">
        <v>20</v>
      </c>
      <c r="J2364" s="207">
        <v>172108</v>
      </c>
      <c r="K2364" s="210"/>
      <c r="L2364" s="207"/>
    </row>
    <row r="2365" spans="1:12" s="12" customFormat="1" ht="11.25" customHeight="1">
      <c r="A2365" s="204" t="s">
        <v>11267</v>
      </c>
      <c r="B2365" s="204" t="s">
        <v>11268</v>
      </c>
      <c r="C2365" s="204" t="s">
        <v>23</v>
      </c>
      <c r="D2365" s="204"/>
      <c r="E2365" s="204"/>
      <c r="F2365" s="205">
        <v>2016</v>
      </c>
      <c r="G2365" s="204" t="s">
        <v>30</v>
      </c>
      <c r="H2365" s="204" t="s">
        <v>225</v>
      </c>
      <c r="I2365" s="206" t="s">
        <v>35</v>
      </c>
      <c r="J2365" s="207">
        <v>698322</v>
      </c>
      <c r="K2365" s="210"/>
      <c r="L2365" s="207"/>
    </row>
    <row r="2366" spans="1:12" s="12" customFormat="1">
      <c r="A2366" s="204" t="s">
        <v>4380</v>
      </c>
      <c r="B2366" s="204" t="s">
        <v>11269</v>
      </c>
      <c r="C2366" s="204" t="s">
        <v>15</v>
      </c>
      <c r="D2366" s="204" t="s">
        <v>42</v>
      </c>
      <c r="E2366" s="204" t="s">
        <v>800</v>
      </c>
      <c r="F2366" s="205">
        <v>2015</v>
      </c>
      <c r="G2366" s="204" t="s">
        <v>18</v>
      </c>
      <c r="H2366" s="204" t="s">
        <v>1351</v>
      </c>
      <c r="I2366" s="206" t="s">
        <v>35</v>
      </c>
      <c r="J2366" s="207">
        <v>430431</v>
      </c>
      <c r="K2366" s="210"/>
      <c r="L2366" s="207"/>
    </row>
    <row r="2367" spans="1:12" s="12" customFormat="1" ht="11.25" customHeight="1">
      <c r="A2367" s="204" t="s">
        <v>4909</v>
      </c>
      <c r="B2367" s="204" t="s">
        <v>4910</v>
      </c>
      <c r="C2367" s="204" t="s">
        <v>15</v>
      </c>
      <c r="D2367" s="204" t="s">
        <v>42</v>
      </c>
      <c r="E2367" s="204" t="s">
        <v>800</v>
      </c>
      <c r="F2367" s="205">
        <v>2016</v>
      </c>
      <c r="G2367" s="204" t="s">
        <v>7</v>
      </c>
      <c r="H2367" s="204" t="s">
        <v>8</v>
      </c>
      <c r="I2367" s="206" t="s">
        <v>20</v>
      </c>
      <c r="J2367" s="207">
        <v>2389975</v>
      </c>
      <c r="K2367" s="210"/>
      <c r="L2367" s="207"/>
    </row>
    <row r="2368" spans="1:12" s="12" customFormat="1" ht="11.25" customHeight="1">
      <c r="A2368" s="204" t="s">
        <v>6880</v>
      </c>
      <c r="B2368" s="204" t="s">
        <v>6881</v>
      </c>
      <c r="C2368" s="204" t="s">
        <v>12</v>
      </c>
      <c r="D2368" s="204"/>
      <c r="E2368" s="204"/>
      <c r="F2368" s="205">
        <v>2015</v>
      </c>
      <c r="G2368" s="204" t="s">
        <v>18</v>
      </c>
      <c r="H2368" s="204" t="s">
        <v>41</v>
      </c>
      <c r="I2368" s="206" t="s">
        <v>9</v>
      </c>
      <c r="J2368" s="207">
        <v>685100</v>
      </c>
      <c r="K2368" s="208">
        <v>235100</v>
      </c>
      <c r="L2368" s="207">
        <v>232101.12700000001</v>
      </c>
    </row>
    <row r="2369" spans="1:12" s="12" customFormat="1" ht="11.25" customHeight="1">
      <c r="A2369" s="204" t="s">
        <v>4159</v>
      </c>
      <c r="B2369" s="204" t="s">
        <v>4160</v>
      </c>
      <c r="C2369" s="204" t="s">
        <v>12</v>
      </c>
      <c r="D2369" s="204"/>
      <c r="E2369" s="204"/>
      <c r="F2369" s="205">
        <v>2015</v>
      </c>
      <c r="G2369" s="204" t="s">
        <v>18</v>
      </c>
      <c r="H2369" s="204" t="s">
        <v>41</v>
      </c>
      <c r="I2369" s="206" t="s">
        <v>9</v>
      </c>
      <c r="J2369" s="207">
        <v>670000</v>
      </c>
      <c r="K2369" s="208">
        <v>538670</v>
      </c>
      <c r="L2369" s="207">
        <v>538538.39399999997</v>
      </c>
    </row>
    <row r="2370" spans="1:12" s="12" customFormat="1" ht="11.25" customHeight="1">
      <c r="A2370" s="204" t="s">
        <v>4911</v>
      </c>
      <c r="B2370" s="204" t="s">
        <v>4912</v>
      </c>
      <c r="C2370" s="204" t="s">
        <v>23</v>
      </c>
      <c r="D2370" s="204" t="s">
        <v>46</v>
      </c>
      <c r="E2370" s="204" t="s">
        <v>47</v>
      </c>
      <c r="F2370" s="205">
        <v>2016</v>
      </c>
      <c r="G2370" s="204" t="s">
        <v>120</v>
      </c>
      <c r="H2370" s="204" t="s">
        <v>121</v>
      </c>
      <c r="I2370" s="206" t="s">
        <v>20</v>
      </c>
      <c r="J2370" s="207">
        <v>3322</v>
      </c>
      <c r="K2370" s="208">
        <v>3322</v>
      </c>
      <c r="L2370" s="207">
        <v>2772</v>
      </c>
    </row>
    <row r="2371" spans="1:12" s="12" customFormat="1">
      <c r="A2371" s="204" t="s">
        <v>4161</v>
      </c>
      <c r="B2371" s="204" t="s">
        <v>4162</v>
      </c>
      <c r="C2371" s="204" t="s">
        <v>102</v>
      </c>
      <c r="D2371" s="204"/>
      <c r="E2371" s="204"/>
      <c r="F2371" s="205">
        <v>2015</v>
      </c>
      <c r="G2371" s="204" t="s">
        <v>18</v>
      </c>
      <c r="H2371" s="204" t="s">
        <v>41</v>
      </c>
      <c r="I2371" s="206" t="s">
        <v>20</v>
      </c>
      <c r="J2371" s="207">
        <v>10000</v>
      </c>
      <c r="K2371" s="210"/>
      <c r="L2371" s="207"/>
    </row>
    <row r="2372" spans="1:12" s="12" customFormat="1" ht="11.25" customHeight="1">
      <c r="A2372" s="204" t="s">
        <v>4163</v>
      </c>
      <c r="B2372" s="204" t="s">
        <v>4164</v>
      </c>
      <c r="C2372" s="204" t="s">
        <v>195</v>
      </c>
      <c r="D2372" s="204" t="s">
        <v>528</v>
      </c>
      <c r="E2372" s="204" t="s">
        <v>529</v>
      </c>
      <c r="F2372" s="205">
        <v>2016</v>
      </c>
      <c r="G2372" s="204" t="s">
        <v>646</v>
      </c>
      <c r="H2372" s="204" t="s">
        <v>647</v>
      </c>
      <c r="I2372" s="206" t="s">
        <v>20</v>
      </c>
      <c r="J2372" s="207">
        <v>17445</v>
      </c>
      <c r="K2372" s="210"/>
      <c r="L2372" s="207"/>
    </row>
    <row r="2373" spans="1:12" s="12" customFormat="1" ht="11.25" customHeight="1">
      <c r="A2373" s="204" t="s">
        <v>4398</v>
      </c>
      <c r="B2373" s="204" t="s">
        <v>11270</v>
      </c>
      <c r="C2373" s="204" t="s">
        <v>195</v>
      </c>
      <c r="D2373" s="204" t="s">
        <v>528</v>
      </c>
      <c r="E2373" s="204" t="s">
        <v>529</v>
      </c>
      <c r="F2373" s="205">
        <v>2015</v>
      </c>
      <c r="G2373" s="204" t="s">
        <v>30</v>
      </c>
      <c r="H2373" s="204" t="s">
        <v>34</v>
      </c>
      <c r="I2373" s="206" t="s">
        <v>20</v>
      </c>
      <c r="J2373" s="207">
        <v>560013</v>
      </c>
      <c r="K2373" s="210"/>
      <c r="L2373" s="207"/>
    </row>
    <row r="2374" spans="1:12" s="12" customFormat="1">
      <c r="A2374" s="204" t="s">
        <v>4167</v>
      </c>
      <c r="B2374" s="204" t="s">
        <v>4168</v>
      </c>
      <c r="C2374" s="204" t="s">
        <v>195</v>
      </c>
      <c r="D2374" s="204" t="s">
        <v>196</v>
      </c>
      <c r="E2374" s="204" t="s">
        <v>197</v>
      </c>
      <c r="F2374" s="205">
        <v>2015</v>
      </c>
      <c r="G2374" s="204" t="s">
        <v>18</v>
      </c>
      <c r="H2374" s="204" t="s">
        <v>19</v>
      </c>
      <c r="I2374" s="206" t="s">
        <v>20</v>
      </c>
      <c r="J2374" s="207">
        <v>135092</v>
      </c>
      <c r="K2374" s="208">
        <v>225000</v>
      </c>
      <c r="L2374" s="207">
        <v>135000</v>
      </c>
    </row>
    <row r="2375" spans="1:12" s="12" customFormat="1">
      <c r="A2375" s="204" t="s">
        <v>4399</v>
      </c>
      <c r="B2375" s="204" t="s">
        <v>4400</v>
      </c>
      <c r="C2375" s="204" t="s">
        <v>195</v>
      </c>
      <c r="D2375" s="204" t="s">
        <v>196</v>
      </c>
      <c r="E2375" s="204" t="s">
        <v>3468</v>
      </c>
      <c r="F2375" s="205">
        <v>2015</v>
      </c>
      <c r="G2375" s="204" t="s">
        <v>18</v>
      </c>
      <c r="H2375" s="204" t="s">
        <v>19</v>
      </c>
      <c r="I2375" s="206" t="s">
        <v>20</v>
      </c>
      <c r="J2375" s="207">
        <v>168606</v>
      </c>
      <c r="K2375" s="210"/>
      <c r="L2375" s="207"/>
    </row>
    <row r="2376" spans="1:12" s="12" customFormat="1">
      <c r="A2376" s="204" t="s">
        <v>4171</v>
      </c>
      <c r="B2376" s="204" t="s">
        <v>4172</v>
      </c>
      <c r="C2376" s="204" t="s">
        <v>78</v>
      </c>
      <c r="D2376" s="204" t="s">
        <v>79</v>
      </c>
      <c r="E2376" s="204" t="s">
        <v>10846</v>
      </c>
      <c r="F2376" s="205">
        <v>2016</v>
      </c>
      <c r="G2376" s="204" t="s">
        <v>26</v>
      </c>
      <c r="H2376" s="204" t="s">
        <v>109</v>
      </c>
      <c r="I2376" s="206" t="s">
        <v>20</v>
      </c>
      <c r="J2376" s="207">
        <v>159492</v>
      </c>
      <c r="K2376" s="208">
        <v>159492</v>
      </c>
      <c r="L2376" s="207">
        <v>159492</v>
      </c>
    </row>
    <row r="2377" spans="1:12" s="12" customFormat="1" ht="11.25" customHeight="1">
      <c r="A2377" s="204" t="s">
        <v>4173</v>
      </c>
      <c r="B2377" s="204" t="s">
        <v>4174</v>
      </c>
      <c r="C2377" s="204" t="s">
        <v>60</v>
      </c>
      <c r="D2377" s="204" t="s">
        <v>97</v>
      </c>
      <c r="E2377" s="204" t="s">
        <v>1135</v>
      </c>
      <c r="F2377" s="205">
        <v>2016</v>
      </c>
      <c r="G2377" s="204" t="s">
        <v>7</v>
      </c>
      <c r="H2377" s="204" t="s">
        <v>14</v>
      </c>
      <c r="I2377" s="206" t="s">
        <v>20</v>
      </c>
      <c r="J2377" s="207">
        <v>477773</v>
      </c>
      <c r="K2377" s="208">
        <v>335491</v>
      </c>
      <c r="L2377" s="207">
        <v>185641.114</v>
      </c>
    </row>
    <row r="2378" spans="1:12" s="12" customFormat="1" ht="11.25" customHeight="1">
      <c r="A2378" s="204" t="s">
        <v>4175</v>
      </c>
      <c r="B2378" s="204" t="s">
        <v>4176</v>
      </c>
      <c r="C2378" s="204" t="s">
        <v>78</v>
      </c>
      <c r="D2378" s="204" t="s">
        <v>79</v>
      </c>
      <c r="E2378" s="204" t="s">
        <v>10837</v>
      </c>
      <c r="F2378" s="205">
        <v>2016</v>
      </c>
      <c r="G2378" s="204" t="s">
        <v>26</v>
      </c>
      <c r="H2378" s="204" t="s">
        <v>109</v>
      </c>
      <c r="I2378" s="206" t="s">
        <v>20</v>
      </c>
      <c r="J2378" s="207">
        <v>21277</v>
      </c>
      <c r="K2378" s="208">
        <v>1</v>
      </c>
      <c r="L2378" s="207"/>
    </row>
    <row r="2379" spans="1:12" s="12" customFormat="1">
      <c r="A2379" s="204" t="s">
        <v>4177</v>
      </c>
      <c r="B2379" s="204" t="s">
        <v>4178</v>
      </c>
      <c r="C2379" s="204" t="s">
        <v>145</v>
      </c>
      <c r="D2379" s="204"/>
      <c r="E2379" s="204"/>
      <c r="F2379" s="205">
        <v>2016</v>
      </c>
      <c r="G2379" s="204" t="s">
        <v>18</v>
      </c>
      <c r="H2379" s="204" t="s">
        <v>41</v>
      </c>
      <c r="I2379" s="206" t="s">
        <v>20</v>
      </c>
      <c r="J2379" s="207">
        <v>30301</v>
      </c>
      <c r="K2379" s="208">
        <v>20721</v>
      </c>
      <c r="L2379" s="207"/>
    </row>
    <row r="2380" spans="1:12" s="12" customFormat="1" ht="11.25" customHeight="1">
      <c r="A2380" s="204" t="s">
        <v>4401</v>
      </c>
      <c r="B2380" s="204" t="s">
        <v>4402</v>
      </c>
      <c r="C2380" s="204" t="s">
        <v>78</v>
      </c>
      <c r="D2380" s="204" t="s">
        <v>79</v>
      </c>
      <c r="E2380" s="204" t="s">
        <v>10818</v>
      </c>
      <c r="F2380" s="205">
        <v>2016</v>
      </c>
      <c r="G2380" s="204" t="s">
        <v>26</v>
      </c>
      <c r="H2380" s="204" t="s">
        <v>109</v>
      </c>
      <c r="I2380" s="206" t="s">
        <v>20</v>
      </c>
      <c r="J2380" s="207">
        <v>320744</v>
      </c>
      <c r="K2380" s="208">
        <v>179513</v>
      </c>
      <c r="L2380" s="207">
        <v>89508</v>
      </c>
    </row>
    <row r="2381" spans="1:12" s="12" customFormat="1">
      <c r="A2381" s="204" t="s">
        <v>4179</v>
      </c>
      <c r="B2381" s="204" t="s">
        <v>4180</v>
      </c>
      <c r="C2381" s="204" t="s">
        <v>15</v>
      </c>
      <c r="D2381" s="204"/>
      <c r="E2381" s="204"/>
      <c r="F2381" s="205">
        <v>2016</v>
      </c>
      <c r="G2381" s="204" t="s">
        <v>120</v>
      </c>
      <c r="H2381" s="204" t="s">
        <v>258</v>
      </c>
      <c r="I2381" s="206" t="s">
        <v>20</v>
      </c>
      <c r="J2381" s="207">
        <v>18807163</v>
      </c>
      <c r="K2381" s="208">
        <v>27708639</v>
      </c>
      <c r="L2381" s="207">
        <v>17160618.210999999</v>
      </c>
    </row>
    <row r="2382" spans="1:12" s="12" customFormat="1">
      <c r="A2382" s="204" t="s">
        <v>11271</v>
      </c>
      <c r="B2382" s="204" t="s">
        <v>11272</v>
      </c>
      <c r="C2382" s="204" t="s">
        <v>210</v>
      </c>
      <c r="D2382" s="204" t="s">
        <v>211</v>
      </c>
      <c r="E2382" s="204"/>
      <c r="F2382" s="205">
        <v>2015</v>
      </c>
      <c r="G2382" s="204" t="s">
        <v>18</v>
      </c>
      <c r="H2382" s="204" t="s">
        <v>41</v>
      </c>
      <c r="I2382" s="206" t="s">
        <v>35</v>
      </c>
      <c r="J2382" s="207">
        <v>271000</v>
      </c>
      <c r="K2382" s="210"/>
      <c r="L2382" s="207"/>
    </row>
    <row r="2383" spans="1:12" s="12" customFormat="1" ht="11.25" customHeight="1">
      <c r="A2383" s="204" t="s">
        <v>4921</v>
      </c>
      <c r="B2383" s="204" t="s">
        <v>4922</v>
      </c>
      <c r="C2383" s="204" t="s">
        <v>15</v>
      </c>
      <c r="D2383" s="204" t="s">
        <v>42</v>
      </c>
      <c r="E2383" s="204" t="s">
        <v>42</v>
      </c>
      <c r="F2383" s="205">
        <v>2016</v>
      </c>
      <c r="G2383" s="204" t="s">
        <v>30</v>
      </c>
      <c r="H2383" s="204" t="s">
        <v>225</v>
      </c>
      <c r="I2383" s="206" t="s">
        <v>20</v>
      </c>
      <c r="J2383" s="207">
        <v>323920</v>
      </c>
      <c r="K2383" s="208">
        <v>331289</v>
      </c>
      <c r="L2383" s="207">
        <v>331287.511</v>
      </c>
    </row>
    <row r="2384" spans="1:12" s="12" customFormat="1" ht="11.25" customHeight="1">
      <c r="A2384" s="204" t="s">
        <v>4187</v>
      </c>
      <c r="B2384" s="204" t="s">
        <v>4188</v>
      </c>
      <c r="C2384" s="204" t="s">
        <v>38</v>
      </c>
      <c r="D2384" s="204" t="s">
        <v>176</v>
      </c>
      <c r="E2384" s="204" t="s">
        <v>468</v>
      </c>
      <c r="F2384" s="205">
        <v>2016</v>
      </c>
      <c r="G2384" s="204" t="s">
        <v>7</v>
      </c>
      <c r="H2384" s="204" t="s">
        <v>832</v>
      </c>
      <c r="I2384" s="206" t="s">
        <v>20</v>
      </c>
      <c r="J2384" s="207">
        <v>27016</v>
      </c>
      <c r="K2384" s="208">
        <v>27016</v>
      </c>
      <c r="L2384" s="207">
        <v>27015.91</v>
      </c>
    </row>
    <row r="2385" spans="1:12" s="12" customFormat="1" ht="11.25" customHeight="1">
      <c r="A2385" s="204" t="s">
        <v>4189</v>
      </c>
      <c r="B2385" s="204" t="s">
        <v>4190</v>
      </c>
      <c r="C2385" s="204" t="s">
        <v>38</v>
      </c>
      <c r="D2385" s="204" t="s">
        <v>176</v>
      </c>
      <c r="E2385" s="204" t="s">
        <v>189</v>
      </c>
      <c r="F2385" s="205">
        <v>2016</v>
      </c>
      <c r="G2385" s="204" t="s">
        <v>7</v>
      </c>
      <c r="H2385" s="204" t="s">
        <v>832</v>
      </c>
      <c r="I2385" s="206" t="s">
        <v>20</v>
      </c>
      <c r="J2385" s="207">
        <v>30986</v>
      </c>
      <c r="K2385" s="210"/>
      <c r="L2385" s="207"/>
    </row>
    <row r="2386" spans="1:12" s="12" customFormat="1" ht="11.25" customHeight="1">
      <c r="A2386" s="204" t="s">
        <v>4191</v>
      </c>
      <c r="B2386" s="204" t="s">
        <v>4192</v>
      </c>
      <c r="C2386" s="204" t="s">
        <v>38</v>
      </c>
      <c r="D2386" s="204" t="s">
        <v>176</v>
      </c>
      <c r="E2386" s="204" t="s">
        <v>293</v>
      </c>
      <c r="F2386" s="205">
        <v>2016</v>
      </c>
      <c r="G2386" s="204" t="s">
        <v>7</v>
      </c>
      <c r="H2386" s="204" t="s">
        <v>832</v>
      </c>
      <c r="I2386" s="206" t="s">
        <v>20</v>
      </c>
      <c r="J2386" s="207">
        <v>48187</v>
      </c>
      <c r="K2386" s="208">
        <v>10740</v>
      </c>
      <c r="L2386" s="207">
        <v>400</v>
      </c>
    </row>
    <row r="2387" spans="1:12" s="12" customFormat="1" ht="11.25" customHeight="1">
      <c r="A2387" s="204" t="s">
        <v>4193</v>
      </c>
      <c r="B2387" s="204" t="s">
        <v>7658</v>
      </c>
      <c r="C2387" s="204" t="s">
        <v>12</v>
      </c>
      <c r="D2387" s="204" t="s">
        <v>13</v>
      </c>
      <c r="E2387" s="204" t="s">
        <v>746</v>
      </c>
      <c r="F2387" s="205">
        <v>2016</v>
      </c>
      <c r="G2387" s="204" t="s">
        <v>30</v>
      </c>
      <c r="H2387" s="204" t="s">
        <v>166</v>
      </c>
      <c r="I2387" s="206" t="s">
        <v>20</v>
      </c>
      <c r="J2387" s="207">
        <v>403216</v>
      </c>
      <c r="K2387" s="210"/>
      <c r="L2387" s="207"/>
    </row>
    <row r="2388" spans="1:12" s="12" customFormat="1">
      <c r="A2388" s="204" t="s">
        <v>7659</v>
      </c>
      <c r="B2388" s="204" t="s">
        <v>7660</v>
      </c>
      <c r="C2388" s="204" t="s">
        <v>127</v>
      </c>
      <c r="D2388" s="204" t="s">
        <v>128</v>
      </c>
      <c r="E2388" s="204" t="s">
        <v>650</v>
      </c>
      <c r="F2388" s="205">
        <v>2015</v>
      </c>
      <c r="G2388" s="204" t="s">
        <v>18</v>
      </c>
      <c r="H2388" s="204" t="s">
        <v>19</v>
      </c>
      <c r="I2388" s="206" t="s">
        <v>20</v>
      </c>
      <c r="J2388" s="207">
        <v>605723</v>
      </c>
      <c r="K2388" s="208">
        <v>35270</v>
      </c>
      <c r="L2388" s="207">
        <v>34066.525999999998</v>
      </c>
    </row>
    <row r="2389" spans="1:12" s="12" customFormat="1">
      <c r="A2389" s="204" t="s">
        <v>4412</v>
      </c>
      <c r="B2389" s="204" t="s">
        <v>4413</v>
      </c>
      <c r="C2389" s="204" t="s">
        <v>15</v>
      </c>
      <c r="D2389" s="204" t="s">
        <v>42</v>
      </c>
      <c r="E2389" s="204" t="s">
        <v>686</v>
      </c>
      <c r="F2389" s="205">
        <v>2016</v>
      </c>
      <c r="G2389" s="204" t="s">
        <v>48</v>
      </c>
      <c r="H2389" s="204" t="s">
        <v>63</v>
      </c>
      <c r="I2389" s="206" t="s">
        <v>20</v>
      </c>
      <c r="J2389" s="207">
        <v>2813481</v>
      </c>
      <c r="K2389" s="208">
        <v>2926885</v>
      </c>
      <c r="L2389" s="207">
        <v>2838245.5419999999</v>
      </c>
    </row>
    <row r="2390" spans="1:12" s="12" customFormat="1">
      <c r="A2390" s="204" t="s">
        <v>4414</v>
      </c>
      <c r="B2390" s="204" t="s">
        <v>4415</v>
      </c>
      <c r="C2390" s="204" t="s">
        <v>78</v>
      </c>
      <c r="D2390" s="204" t="s">
        <v>79</v>
      </c>
      <c r="E2390" s="204" t="s">
        <v>10818</v>
      </c>
      <c r="F2390" s="205">
        <v>2016</v>
      </c>
      <c r="G2390" s="204" t="s">
        <v>26</v>
      </c>
      <c r="H2390" s="204" t="s">
        <v>109</v>
      </c>
      <c r="I2390" s="206" t="s">
        <v>20</v>
      </c>
      <c r="J2390" s="207">
        <v>341820</v>
      </c>
      <c r="K2390" s="208">
        <v>95723</v>
      </c>
      <c r="L2390" s="207">
        <v>95697</v>
      </c>
    </row>
    <row r="2391" spans="1:12" s="12" customFormat="1">
      <c r="A2391" s="204" t="s">
        <v>4424</v>
      </c>
      <c r="B2391" s="204" t="s">
        <v>4425</v>
      </c>
      <c r="C2391" s="204" t="s">
        <v>15</v>
      </c>
      <c r="D2391" s="204" t="s">
        <v>42</v>
      </c>
      <c r="E2391" s="204" t="s">
        <v>42</v>
      </c>
      <c r="F2391" s="205">
        <v>2015</v>
      </c>
      <c r="G2391" s="204" t="s">
        <v>30</v>
      </c>
      <c r="H2391" s="204" t="s">
        <v>225</v>
      </c>
      <c r="I2391" s="206" t="s">
        <v>20</v>
      </c>
      <c r="J2391" s="207">
        <v>397</v>
      </c>
      <c r="K2391" s="210"/>
      <c r="L2391" s="207"/>
    </row>
    <row r="2392" spans="1:12" s="12" customFormat="1">
      <c r="A2392" s="204" t="s">
        <v>4426</v>
      </c>
      <c r="B2392" s="204" t="s">
        <v>4427</v>
      </c>
      <c r="C2392" s="204" t="s">
        <v>195</v>
      </c>
      <c r="D2392" s="204" t="s">
        <v>528</v>
      </c>
      <c r="E2392" s="204" t="s">
        <v>529</v>
      </c>
      <c r="F2392" s="205">
        <v>2015</v>
      </c>
      <c r="G2392" s="204" t="s">
        <v>7</v>
      </c>
      <c r="H2392" s="204" t="s">
        <v>212</v>
      </c>
      <c r="I2392" s="206" t="s">
        <v>20</v>
      </c>
      <c r="J2392" s="207">
        <v>17369</v>
      </c>
      <c r="K2392" s="208">
        <v>17250</v>
      </c>
      <c r="L2392" s="207">
        <v>17250</v>
      </c>
    </row>
    <row r="2393" spans="1:12" s="12" customFormat="1">
      <c r="A2393" s="204" t="s">
        <v>4428</v>
      </c>
      <c r="B2393" s="204" t="s">
        <v>4429</v>
      </c>
      <c r="C2393" s="204" t="s">
        <v>195</v>
      </c>
      <c r="D2393" s="204" t="s">
        <v>196</v>
      </c>
      <c r="E2393" s="204" t="s">
        <v>197</v>
      </c>
      <c r="F2393" s="205">
        <v>2015</v>
      </c>
      <c r="G2393" s="204" t="s">
        <v>7</v>
      </c>
      <c r="H2393" s="204" t="s">
        <v>212</v>
      </c>
      <c r="I2393" s="206" t="s">
        <v>20</v>
      </c>
      <c r="J2393" s="207">
        <v>583402</v>
      </c>
      <c r="K2393" s="208">
        <v>478104</v>
      </c>
      <c r="L2393" s="207">
        <v>478103.33399999997</v>
      </c>
    </row>
    <row r="2394" spans="1:12" s="12" customFormat="1">
      <c r="A2394" s="204" t="s">
        <v>4206</v>
      </c>
      <c r="B2394" s="204" t="s">
        <v>11273</v>
      </c>
      <c r="C2394" s="204" t="s">
        <v>5</v>
      </c>
      <c r="D2394" s="204" t="s">
        <v>125</v>
      </c>
      <c r="E2394" s="204" t="s">
        <v>1353</v>
      </c>
      <c r="F2394" s="205">
        <v>2015</v>
      </c>
      <c r="G2394" s="204" t="s">
        <v>7</v>
      </c>
      <c r="H2394" s="204" t="s">
        <v>212</v>
      </c>
      <c r="I2394" s="206" t="s">
        <v>20</v>
      </c>
      <c r="J2394" s="207">
        <v>126338</v>
      </c>
      <c r="K2394" s="208">
        <v>126338</v>
      </c>
      <c r="L2394" s="207">
        <v>125890.662</v>
      </c>
    </row>
    <row r="2395" spans="1:12" s="12" customFormat="1">
      <c r="A2395" s="204" t="s">
        <v>4207</v>
      </c>
      <c r="B2395" s="204" t="s">
        <v>4208</v>
      </c>
      <c r="C2395" s="204" t="s">
        <v>60</v>
      </c>
      <c r="D2395" s="204" t="s">
        <v>61</v>
      </c>
      <c r="E2395" s="204" t="s">
        <v>1340</v>
      </c>
      <c r="F2395" s="205">
        <v>2016</v>
      </c>
      <c r="G2395" s="204" t="s">
        <v>7</v>
      </c>
      <c r="H2395" s="204" t="s">
        <v>212</v>
      </c>
      <c r="I2395" s="206" t="s">
        <v>20</v>
      </c>
      <c r="J2395" s="207">
        <v>1021360</v>
      </c>
      <c r="K2395" s="208">
        <v>86161</v>
      </c>
      <c r="L2395" s="207">
        <v>83183.815000000002</v>
      </c>
    </row>
    <row r="2396" spans="1:12" s="12" customFormat="1">
      <c r="A2396" s="204" t="s">
        <v>4209</v>
      </c>
      <c r="B2396" s="204" t="s">
        <v>4210</v>
      </c>
      <c r="C2396" s="204" t="s">
        <v>15</v>
      </c>
      <c r="D2396" s="204"/>
      <c r="E2396" s="204"/>
      <c r="F2396" s="205">
        <v>2016</v>
      </c>
      <c r="G2396" s="204" t="s">
        <v>18</v>
      </c>
      <c r="H2396" s="204" t="s">
        <v>19</v>
      </c>
      <c r="I2396" s="206" t="s">
        <v>20</v>
      </c>
      <c r="J2396" s="207">
        <v>117000</v>
      </c>
      <c r="K2396" s="208">
        <v>117000</v>
      </c>
      <c r="L2396" s="207">
        <v>117000</v>
      </c>
    </row>
    <row r="2397" spans="1:12" s="12" customFormat="1" ht="11.25" customHeight="1">
      <c r="A2397" s="204" t="s">
        <v>7661</v>
      </c>
      <c r="B2397" s="204" t="s">
        <v>7662</v>
      </c>
      <c r="C2397" s="204" t="s">
        <v>38</v>
      </c>
      <c r="D2397" s="204" t="s">
        <v>39</v>
      </c>
      <c r="E2397" s="204" t="s">
        <v>40</v>
      </c>
      <c r="F2397" s="205">
        <v>2016</v>
      </c>
      <c r="G2397" s="204" t="s">
        <v>120</v>
      </c>
      <c r="H2397" s="204" t="s">
        <v>121</v>
      </c>
      <c r="I2397" s="206" t="s">
        <v>20</v>
      </c>
      <c r="J2397" s="207">
        <v>20849</v>
      </c>
      <c r="K2397" s="208">
        <v>8301</v>
      </c>
      <c r="L2397" s="207">
        <v>8300</v>
      </c>
    </row>
    <row r="2398" spans="1:12" s="12" customFormat="1" ht="11.25" customHeight="1">
      <c r="A2398" s="204" t="s">
        <v>4443</v>
      </c>
      <c r="B2398" s="204" t="s">
        <v>4444</v>
      </c>
      <c r="C2398" s="204" t="s">
        <v>78</v>
      </c>
      <c r="D2398" s="204" t="s">
        <v>79</v>
      </c>
      <c r="E2398" s="204" t="s">
        <v>79</v>
      </c>
      <c r="F2398" s="205">
        <v>2016</v>
      </c>
      <c r="G2398" s="204" t="s">
        <v>7</v>
      </c>
      <c r="H2398" s="204" t="s">
        <v>95</v>
      </c>
      <c r="I2398" s="206" t="s">
        <v>20</v>
      </c>
      <c r="J2398" s="207">
        <v>118685</v>
      </c>
      <c r="K2398" s="208">
        <v>3</v>
      </c>
      <c r="L2398" s="207"/>
    </row>
    <row r="2399" spans="1:12" s="12" customFormat="1" ht="11.25" customHeight="1">
      <c r="A2399" s="204" t="s">
        <v>11274</v>
      </c>
      <c r="B2399" s="204" t="s">
        <v>11275</v>
      </c>
      <c r="C2399" s="204" t="s">
        <v>102</v>
      </c>
      <c r="D2399" s="204" t="s">
        <v>286</v>
      </c>
      <c r="E2399" s="204" t="s">
        <v>286</v>
      </c>
      <c r="F2399" s="205">
        <v>2016</v>
      </c>
      <c r="G2399" s="204" t="s">
        <v>48</v>
      </c>
      <c r="H2399" s="204" t="s">
        <v>49</v>
      </c>
      <c r="I2399" s="206" t="s">
        <v>35</v>
      </c>
      <c r="J2399" s="207">
        <v>2538</v>
      </c>
      <c r="K2399" s="210"/>
      <c r="L2399" s="207"/>
    </row>
    <row r="2400" spans="1:12" s="12" customFormat="1" ht="11.25" customHeight="1">
      <c r="A2400" s="204" t="s">
        <v>4954</v>
      </c>
      <c r="B2400" s="204" t="s">
        <v>4955</v>
      </c>
      <c r="C2400" s="204" t="s">
        <v>38</v>
      </c>
      <c r="D2400" s="204" t="s">
        <v>66</v>
      </c>
      <c r="E2400" s="204" t="s">
        <v>117</v>
      </c>
      <c r="F2400" s="205">
        <v>2015</v>
      </c>
      <c r="G2400" s="204" t="s">
        <v>120</v>
      </c>
      <c r="H2400" s="204" t="s">
        <v>121</v>
      </c>
      <c r="I2400" s="206" t="s">
        <v>20</v>
      </c>
      <c r="J2400" s="207">
        <v>219</v>
      </c>
      <c r="K2400" s="210"/>
      <c r="L2400" s="207"/>
    </row>
    <row r="2401" spans="1:12" s="12" customFormat="1">
      <c r="A2401" s="204" t="s">
        <v>7663</v>
      </c>
      <c r="B2401" s="204" t="s">
        <v>7664</v>
      </c>
      <c r="C2401" s="204" t="s">
        <v>15</v>
      </c>
      <c r="D2401" s="204" t="s">
        <v>42</v>
      </c>
      <c r="E2401" s="204" t="s">
        <v>678</v>
      </c>
      <c r="F2401" s="205">
        <v>2015</v>
      </c>
      <c r="G2401" s="204" t="s">
        <v>48</v>
      </c>
      <c r="H2401" s="204" t="s">
        <v>63</v>
      </c>
      <c r="I2401" s="206" t="s">
        <v>35</v>
      </c>
      <c r="J2401" s="207">
        <v>2363528</v>
      </c>
      <c r="K2401" s="210"/>
      <c r="L2401" s="207"/>
    </row>
    <row r="2402" spans="1:12" s="12" customFormat="1" ht="11.25" customHeight="1">
      <c r="A2402" s="204" t="s">
        <v>4220</v>
      </c>
      <c r="B2402" s="204" t="s">
        <v>4221</v>
      </c>
      <c r="C2402" s="204" t="s">
        <v>5</v>
      </c>
      <c r="D2402" s="204" t="s">
        <v>184</v>
      </c>
      <c r="E2402" s="204" t="s">
        <v>184</v>
      </c>
      <c r="F2402" s="205">
        <v>2016</v>
      </c>
      <c r="G2402" s="204" t="s">
        <v>18</v>
      </c>
      <c r="H2402" s="204" t="s">
        <v>19</v>
      </c>
      <c r="I2402" s="206" t="s">
        <v>20</v>
      </c>
      <c r="J2402" s="207">
        <v>38413</v>
      </c>
      <c r="K2402" s="208">
        <v>31106</v>
      </c>
      <c r="L2402" s="207">
        <v>31102.905999999999</v>
      </c>
    </row>
    <row r="2403" spans="1:12" s="12" customFormat="1">
      <c r="A2403" s="204" t="s">
        <v>4222</v>
      </c>
      <c r="B2403" s="204" t="s">
        <v>4223</v>
      </c>
      <c r="C2403" s="204" t="s">
        <v>32</v>
      </c>
      <c r="D2403" s="204" t="s">
        <v>33</v>
      </c>
      <c r="E2403" s="204" t="s">
        <v>489</v>
      </c>
      <c r="F2403" s="205">
        <v>2016</v>
      </c>
      <c r="G2403" s="204" t="s">
        <v>120</v>
      </c>
      <c r="H2403" s="204" t="s">
        <v>121</v>
      </c>
      <c r="I2403" s="206" t="s">
        <v>20</v>
      </c>
      <c r="J2403" s="207">
        <v>43050</v>
      </c>
      <c r="K2403" s="210"/>
      <c r="L2403" s="207"/>
    </row>
    <row r="2404" spans="1:12" s="12" customFormat="1" ht="11.25" customHeight="1">
      <c r="A2404" s="204" t="s">
        <v>4956</v>
      </c>
      <c r="B2404" s="204" t="s">
        <v>4957</v>
      </c>
      <c r="C2404" s="204" t="s">
        <v>60</v>
      </c>
      <c r="D2404" s="204" t="s">
        <v>97</v>
      </c>
      <c r="E2404" s="204" t="s">
        <v>122</v>
      </c>
      <c r="F2404" s="205">
        <v>2016</v>
      </c>
      <c r="G2404" s="204" t="s">
        <v>7</v>
      </c>
      <c r="H2404" s="204" t="s">
        <v>212</v>
      </c>
      <c r="I2404" s="206" t="s">
        <v>20</v>
      </c>
      <c r="J2404" s="207">
        <v>8100</v>
      </c>
      <c r="K2404" s="208">
        <v>8100</v>
      </c>
      <c r="L2404" s="207">
        <v>8100</v>
      </c>
    </row>
    <row r="2405" spans="1:12" s="12" customFormat="1" ht="11.25" customHeight="1">
      <c r="A2405" s="204" t="s">
        <v>11276</v>
      </c>
      <c r="B2405" s="204" t="s">
        <v>11277</v>
      </c>
      <c r="C2405" s="204" t="s">
        <v>78</v>
      </c>
      <c r="D2405" s="204"/>
      <c r="E2405" s="204"/>
      <c r="F2405" s="205">
        <v>2015</v>
      </c>
      <c r="G2405" s="204" t="s">
        <v>18</v>
      </c>
      <c r="H2405" s="204" t="s">
        <v>19</v>
      </c>
      <c r="I2405" s="206" t="s">
        <v>9</v>
      </c>
      <c r="J2405" s="207">
        <v>95000</v>
      </c>
      <c r="K2405" s="210"/>
      <c r="L2405" s="207"/>
    </row>
    <row r="2406" spans="1:12" s="12" customFormat="1">
      <c r="A2406" s="204" t="s">
        <v>4224</v>
      </c>
      <c r="B2406" s="204" t="s">
        <v>4225</v>
      </c>
      <c r="C2406" s="204" t="s">
        <v>60</v>
      </c>
      <c r="D2406" s="204" t="s">
        <v>97</v>
      </c>
      <c r="E2406" s="204" t="s">
        <v>336</v>
      </c>
      <c r="F2406" s="205">
        <v>2015</v>
      </c>
      <c r="G2406" s="204" t="s">
        <v>646</v>
      </c>
      <c r="H2406" s="204" t="s">
        <v>685</v>
      </c>
      <c r="I2406" s="206" t="s">
        <v>20</v>
      </c>
      <c r="J2406" s="207">
        <v>5502</v>
      </c>
      <c r="K2406" s="210"/>
      <c r="L2406" s="207"/>
    </row>
    <row r="2407" spans="1:12" s="12" customFormat="1" ht="11.25" customHeight="1">
      <c r="A2407" s="204" t="s">
        <v>10174</v>
      </c>
      <c r="B2407" s="204" t="s">
        <v>10175</v>
      </c>
      <c r="C2407" s="204" t="s">
        <v>15</v>
      </c>
      <c r="D2407" s="204"/>
      <c r="E2407" s="204"/>
      <c r="F2407" s="205">
        <v>2015</v>
      </c>
      <c r="G2407" s="204" t="s">
        <v>7</v>
      </c>
      <c r="H2407" s="204" t="s">
        <v>212</v>
      </c>
      <c r="I2407" s="206" t="s">
        <v>20</v>
      </c>
      <c r="J2407" s="207">
        <v>950075</v>
      </c>
      <c r="K2407" s="208">
        <v>950075</v>
      </c>
      <c r="L2407" s="207">
        <v>950075</v>
      </c>
    </row>
    <row r="2408" spans="1:12" s="12" customFormat="1" ht="11.25" customHeight="1">
      <c r="A2408" s="204" t="s">
        <v>7665</v>
      </c>
      <c r="B2408" s="204" t="s">
        <v>7666</v>
      </c>
      <c r="C2408" s="204" t="s">
        <v>32</v>
      </c>
      <c r="D2408" s="204" t="s">
        <v>200</v>
      </c>
      <c r="E2408" s="204" t="s">
        <v>201</v>
      </c>
      <c r="F2408" s="205">
        <v>2016</v>
      </c>
      <c r="G2408" s="204" t="s">
        <v>120</v>
      </c>
      <c r="H2408" s="204" t="s">
        <v>121</v>
      </c>
      <c r="I2408" s="206" t="s">
        <v>20</v>
      </c>
      <c r="J2408" s="207">
        <v>99976</v>
      </c>
      <c r="K2408" s="208">
        <v>104375</v>
      </c>
      <c r="L2408" s="207">
        <v>101644.72100000001</v>
      </c>
    </row>
    <row r="2409" spans="1:12" s="12" customFormat="1" ht="11.25" customHeight="1">
      <c r="A2409" s="204" t="s">
        <v>4226</v>
      </c>
      <c r="B2409" s="204" t="s">
        <v>4227</v>
      </c>
      <c r="C2409" s="204" t="s">
        <v>38</v>
      </c>
      <c r="D2409" s="204" t="s">
        <v>66</v>
      </c>
      <c r="E2409" s="204" t="s">
        <v>1323</v>
      </c>
      <c r="F2409" s="205">
        <v>2015</v>
      </c>
      <c r="G2409" s="204" t="s">
        <v>7</v>
      </c>
      <c r="H2409" s="204" t="s">
        <v>212</v>
      </c>
      <c r="I2409" s="206" t="s">
        <v>20</v>
      </c>
      <c r="J2409" s="207">
        <v>703867</v>
      </c>
      <c r="K2409" s="208">
        <v>671306</v>
      </c>
      <c r="L2409" s="207">
        <v>669651</v>
      </c>
    </row>
    <row r="2410" spans="1:12" s="12" customFormat="1">
      <c r="A2410" s="204" t="s">
        <v>4228</v>
      </c>
      <c r="B2410" s="204" t="s">
        <v>4229</v>
      </c>
      <c r="C2410" s="204" t="s">
        <v>12</v>
      </c>
      <c r="D2410" s="204" t="s">
        <v>321</v>
      </c>
      <c r="E2410" s="204" t="s">
        <v>745</v>
      </c>
      <c r="F2410" s="205">
        <v>2015</v>
      </c>
      <c r="G2410" s="204" t="s">
        <v>120</v>
      </c>
      <c r="H2410" s="204" t="s">
        <v>121</v>
      </c>
      <c r="I2410" s="206" t="s">
        <v>20</v>
      </c>
      <c r="J2410" s="207">
        <v>1</v>
      </c>
      <c r="K2410" s="208">
        <v>5468</v>
      </c>
      <c r="L2410" s="207"/>
    </row>
    <row r="2411" spans="1:12" s="12" customFormat="1">
      <c r="A2411" s="204" t="s">
        <v>4457</v>
      </c>
      <c r="B2411" s="204" t="s">
        <v>4458</v>
      </c>
      <c r="C2411" s="204" t="s">
        <v>60</v>
      </c>
      <c r="D2411" s="204" t="s">
        <v>97</v>
      </c>
      <c r="E2411" s="204" t="s">
        <v>393</v>
      </c>
      <c r="F2411" s="205">
        <v>2015</v>
      </c>
      <c r="G2411" s="204" t="s">
        <v>48</v>
      </c>
      <c r="H2411" s="204" t="s">
        <v>63</v>
      </c>
      <c r="I2411" s="206" t="s">
        <v>20</v>
      </c>
      <c r="J2411" s="207">
        <v>834974</v>
      </c>
      <c r="K2411" s="208">
        <v>310665</v>
      </c>
      <c r="L2411" s="207">
        <v>306131.79499999998</v>
      </c>
    </row>
    <row r="2412" spans="1:12" s="12" customFormat="1">
      <c r="A2412" s="204" t="s">
        <v>4232</v>
      </c>
      <c r="B2412" s="204" t="s">
        <v>4233</v>
      </c>
      <c r="C2412" s="204" t="s">
        <v>23</v>
      </c>
      <c r="D2412" s="204" t="s">
        <v>46</v>
      </c>
      <c r="E2412" s="204" t="s">
        <v>534</v>
      </c>
      <c r="F2412" s="205">
        <v>2016</v>
      </c>
      <c r="G2412" s="204" t="s">
        <v>30</v>
      </c>
      <c r="H2412" s="204" t="s">
        <v>225</v>
      </c>
      <c r="I2412" s="206" t="s">
        <v>20</v>
      </c>
      <c r="J2412" s="207">
        <v>8</v>
      </c>
      <c r="K2412" s="210"/>
      <c r="L2412" s="207"/>
    </row>
    <row r="2413" spans="1:12" s="12" customFormat="1" ht="11.25" customHeight="1">
      <c r="A2413" s="204" t="s">
        <v>4461</v>
      </c>
      <c r="B2413" s="204" t="s">
        <v>4462</v>
      </c>
      <c r="C2413" s="204" t="s">
        <v>12</v>
      </c>
      <c r="D2413" s="204"/>
      <c r="E2413" s="204"/>
      <c r="F2413" s="205">
        <v>2015</v>
      </c>
      <c r="G2413" s="204" t="s">
        <v>18</v>
      </c>
      <c r="H2413" s="204" t="s">
        <v>41</v>
      </c>
      <c r="I2413" s="206" t="s">
        <v>20</v>
      </c>
      <c r="J2413" s="207">
        <v>126523</v>
      </c>
      <c r="K2413" s="208">
        <v>1000</v>
      </c>
      <c r="L2413" s="207"/>
    </row>
    <row r="2414" spans="1:12" s="12" customFormat="1" ht="11.25" customHeight="1">
      <c r="A2414" s="204" t="s">
        <v>4237</v>
      </c>
      <c r="B2414" s="204" t="s">
        <v>4238</v>
      </c>
      <c r="C2414" s="204" t="s">
        <v>127</v>
      </c>
      <c r="D2414" s="204"/>
      <c r="E2414" s="204"/>
      <c r="F2414" s="205">
        <v>2015</v>
      </c>
      <c r="G2414" s="204" t="s">
        <v>185</v>
      </c>
      <c r="H2414" s="204" t="s">
        <v>344</v>
      </c>
      <c r="I2414" s="206" t="s">
        <v>20</v>
      </c>
      <c r="J2414" s="207">
        <v>107407</v>
      </c>
      <c r="K2414" s="208">
        <v>55000</v>
      </c>
      <c r="L2414" s="207"/>
    </row>
    <row r="2415" spans="1:12" s="12" customFormat="1">
      <c r="A2415" s="204" t="s">
        <v>4241</v>
      </c>
      <c r="B2415" s="204" t="s">
        <v>4242</v>
      </c>
      <c r="C2415" s="204" t="s">
        <v>23</v>
      </c>
      <c r="D2415" s="204" t="s">
        <v>24</v>
      </c>
      <c r="E2415" s="204" t="s">
        <v>24</v>
      </c>
      <c r="F2415" s="205">
        <v>2015</v>
      </c>
      <c r="G2415" s="204" t="s">
        <v>18</v>
      </c>
      <c r="H2415" s="204" t="s">
        <v>41</v>
      </c>
      <c r="I2415" s="206" t="s">
        <v>20</v>
      </c>
      <c r="J2415" s="207">
        <v>50000</v>
      </c>
      <c r="K2415" s="208">
        <v>46000</v>
      </c>
      <c r="L2415" s="207">
        <v>45374.712</v>
      </c>
    </row>
    <row r="2416" spans="1:12" s="12" customFormat="1" ht="11.25" customHeight="1">
      <c r="A2416" s="204" t="s">
        <v>4243</v>
      </c>
      <c r="B2416" s="204" t="s">
        <v>11278</v>
      </c>
      <c r="C2416" s="204" t="s">
        <v>15</v>
      </c>
      <c r="D2416" s="204"/>
      <c r="E2416" s="204"/>
      <c r="F2416" s="205">
        <v>2016</v>
      </c>
      <c r="G2416" s="204" t="s">
        <v>7</v>
      </c>
      <c r="H2416" s="204" t="s">
        <v>832</v>
      </c>
      <c r="I2416" s="206" t="s">
        <v>20</v>
      </c>
      <c r="J2416" s="207">
        <v>8000</v>
      </c>
      <c r="K2416" s="208">
        <v>8000</v>
      </c>
      <c r="L2416" s="207">
        <v>8000</v>
      </c>
    </row>
    <row r="2417" spans="1:12" s="12" customFormat="1" ht="11.25" customHeight="1">
      <c r="A2417" s="204" t="s">
        <v>4244</v>
      </c>
      <c r="B2417" s="204" t="s">
        <v>4245</v>
      </c>
      <c r="C2417" s="204" t="s">
        <v>23</v>
      </c>
      <c r="D2417" s="204" t="s">
        <v>46</v>
      </c>
      <c r="E2417" s="204" t="s">
        <v>534</v>
      </c>
      <c r="F2417" s="205">
        <v>2015</v>
      </c>
      <c r="G2417" s="204" t="s">
        <v>30</v>
      </c>
      <c r="H2417" s="204" t="s">
        <v>225</v>
      </c>
      <c r="I2417" s="206" t="s">
        <v>20</v>
      </c>
      <c r="J2417" s="207">
        <v>26946</v>
      </c>
      <c r="K2417" s="208">
        <v>1</v>
      </c>
      <c r="L2417" s="207"/>
    </row>
    <row r="2418" spans="1:12" s="12" customFormat="1">
      <c r="A2418" s="204" t="s">
        <v>4469</v>
      </c>
      <c r="B2418" s="204" t="s">
        <v>4470</v>
      </c>
      <c r="C2418" s="204" t="s">
        <v>127</v>
      </c>
      <c r="D2418" s="204" t="s">
        <v>138</v>
      </c>
      <c r="E2418" s="204" t="s">
        <v>1656</v>
      </c>
      <c r="F2418" s="205">
        <v>2015</v>
      </c>
      <c r="G2418" s="204" t="s">
        <v>7</v>
      </c>
      <c r="H2418" s="204" t="s">
        <v>212</v>
      </c>
      <c r="I2418" s="206" t="s">
        <v>35</v>
      </c>
      <c r="J2418" s="207">
        <v>36489</v>
      </c>
      <c r="K2418" s="210"/>
      <c r="L2418" s="207"/>
    </row>
    <row r="2419" spans="1:12" s="12" customFormat="1" ht="11.25" customHeight="1">
      <c r="A2419" s="204" t="s">
        <v>4978</v>
      </c>
      <c r="B2419" s="204" t="s">
        <v>4979</v>
      </c>
      <c r="C2419" s="204" t="s">
        <v>60</v>
      </c>
      <c r="D2419" s="204" t="s">
        <v>61</v>
      </c>
      <c r="E2419" s="204" t="s">
        <v>407</v>
      </c>
      <c r="F2419" s="205">
        <v>2015</v>
      </c>
      <c r="G2419" s="204" t="s">
        <v>48</v>
      </c>
      <c r="H2419" s="204" t="s">
        <v>420</v>
      </c>
      <c r="I2419" s="206" t="s">
        <v>20</v>
      </c>
      <c r="J2419" s="207">
        <v>1505113</v>
      </c>
      <c r="K2419" s="208">
        <v>1508577</v>
      </c>
      <c r="L2419" s="207">
        <v>1408255.9990000001</v>
      </c>
    </row>
    <row r="2420" spans="1:12" s="12" customFormat="1" ht="11.25" customHeight="1">
      <c r="A2420" s="204" t="s">
        <v>4471</v>
      </c>
      <c r="B2420" s="204" t="s">
        <v>4472</v>
      </c>
      <c r="C2420" s="204" t="s">
        <v>38</v>
      </c>
      <c r="D2420" s="204" t="s">
        <v>176</v>
      </c>
      <c r="E2420" s="204" t="s">
        <v>2548</v>
      </c>
      <c r="F2420" s="205">
        <v>2015</v>
      </c>
      <c r="G2420" s="204" t="s">
        <v>7</v>
      </c>
      <c r="H2420" s="204" t="s">
        <v>212</v>
      </c>
      <c r="I2420" s="206" t="s">
        <v>20</v>
      </c>
      <c r="J2420" s="207">
        <v>562018</v>
      </c>
      <c r="K2420" s="208">
        <v>586838</v>
      </c>
      <c r="L2420" s="207">
        <v>586581.022</v>
      </c>
    </row>
    <row r="2421" spans="1:12" s="12" customFormat="1" ht="11.25" customHeight="1">
      <c r="A2421" s="204" t="s">
        <v>4254</v>
      </c>
      <c r="B2421" s="204" t="s">
        <v>4255</v>
      </c>
      <c r="C2421" s="204" t="s">
        <v>195</v>
      </c>
      <c r="D2421" s="204" t="s">
        <v>196</v>
      </c>
      <c r="E2421" s="204" t="s">
        <v>1008</v>
      </c>
      <c r="F2421" s="205">
        <v>2016</v>
      </c>
      <c r="G2421" s="204" t="s">
        <v>48</v>
      </c>
      <c r="H2421" s="204" t="s">
        <v>63</v>
      </c>
      <c r="I2421" s="206" t="s">
        <v>20</v>
      </c>
      <c r="J2421" s="207">
        <v>390903</v>
      </c>
      <c r="K2421" s="208">
        <v>124703</v>
      </c>
      <c r="L2421" s="207">
        <v>124702.24400000001</v>
      </c>
    </row>
    <row r="2422" spans="1:12" s="12" customFormat="1" ht="11.25" customHeight="1">
      <c r="A2422" s="204" t="s">
        <v>4475</v>
      </c>
      <c r="B2422" s="204" t="s">
        <v>4476</v>
      </c>
      <c r="C2422" s="204" t="s">
        <v>38</v>
      </c>
      <c r="D2422" s="204" t="s">
        <v>176</v>
      </c>
      <c r="E2422" s="204" t="s">
        <v>3426</v>
      </c>
      <c r="F2422" s="205">
        <v>2015</v>
      </c>
      <c r="G2422" s="204" t="s">
        <v>7</v>
      </c>
      <c r="H2422" s="204" t="s">
        <v>212</v>
      </c>
      <c r="I2422" s="206" t="s">
        <v>20</v>
      </c>
      <c r="J2422" s="207">
        <v>718351</v>
      </c>
      <c r="K2422" s="208">
        <v>671984</v>
      </c>
      <c r="L2422" s="207">
        <v>671610</v>
      </c>
    </row>
    <row r="2423" spans="1:12" s="12" customFormat="1" ht="11.25" customHeight="1">
      <c r="A2423" s="204" t="s">
        <v>751</v>
      </c>
      <c r="B2423" s="204" t="s">
        <v>752</v>
      </c>
      <c r="C2423" s="204" t="s">
        <v>38</v>
      </c>
      <c r="D2423" s="204" t="s">
        <v>176</v>
      </c>
      <c r="E2423" s="204" t="s">
        <v>753</v>
      </c>
      <c r="F2423" s="205">
        <v>2015</v>
      </c>
      <c r="G2423" s="204" t="s">
        <v>7</v>
      </c>
      <c r="H2423" s="204" t="s">
        <v>212</v>
      </c>
      <c r="I2423" s="206" t="s">
        <v>20</v>
      </c>
      <c r="J2423" s="207">
        <v>84535</v>
      </c>
      <c r="K2423" s="208">
        <v>84533</v>
      </c>
      <c r="L2423" s="207">
        <v>83858.053</v>
      </c>
    </row>
    <row r="2424" spans="1:12" s="12" customFormat="1">
      <c r="A2424" s="204" t="s">
        <v>4258</v>
      </c>
      <c r="B2424" s="204" t="s">
        <v>4259</v>
      </c>
      <c r="C2424" s="204" t="s">
        <v>38</v>
      </c>
      <c r="D2424" s="204" t="s">
        <v>39</v>
      </c>
      <c r="E2424" s="204" t="s">
        <v>408</v>
      </c>
      <c r="F2424" s="205">
        <v>2015</v>
      </c>
      <c r="G2424" s="204" t="s">
        <v>7</v>
      </c>
      <c r="H2424" s="204" t="s">
        <v>212</v>
      </c>
      <c r="I2424" s="206" t="s">
        <v>20</v>
      </c>
      <c r="J2424" s="207">
        <v>827900</v>
      </c>
      <c r="K2424" s="208">
        <v>802503</v>
      </c>
      <c r="L2424" s="207">
        <v>801352.89199999999</v>
      </c>
    </row>
    <row r="2425" spans="1:12" s="12" customFormat="1" ht="11.25" customHeight="1">
      <c r="A2425" s="204" t="s">
        <v>4260</v>
      </c>
      <c r="B2425" s="204" t="s">
        <v>4261</v>
      </c>
      <c r="C2425" s="204" t="s">
        <v>38</v>
      </c>
      <c r="D2425" s="204"/>
      <c r="E2425" s="204"/>
      <c r="F2425" s="205">
        <v>2015</v>
      </c>
      <c r="G2425" s="204" t="s">
        <v>18</v>
      </c>
      <c r="H2425" s="204" t="s">
        <v>19</v>
      </c>
      <c r="I2425" s="206" t="s">
        <v>20</v>
      </c>
      <c r="J2425" s="207">
        <v>43500</v>
      </c>
      <c r="K2425" s="208">
        <v>43500</v>
      </c>
      <c r="L2425" s="207">
        <v>43500</v>
      </c>
    </row>
    <row r="2426" spans="1:12" s="12" customFormat="1" ht="11.25" customHeight="1">
      <c r="A2426" s="204" t="s">
        <v>4262</v>
      </c>
      <c r="B2426" s="204" t="s">
        <v>4263</v>
      </c>
      <c r="C2426" s="204" t="s">
        <v>38</v>
      </c>
      <c r="D2426" s="204"/>
      <c r="E2426" s="204"/>
      <c r="F2426" s="205">
        <v>2015</v>
      </c>
      <c r="G2426" s="204" t="s">
        <v>18</v>
      </c>
      <c r="H2426" s="204" t="s">
        <v>19</v>
      </c>
      <c r="I2426" s="206" t="s">
        <v>20</v>
      </c>
      <c r="J2426" s="207">
        <v>92000</v>
      </c>
      <c r="K2426" s="208">
        <v>92000</v>
      </c>
      <c r="L2426" s="207">
        <v>92000</v>
      </c>
    </row>
    <row r="2427" spans="1:12" s="12" customFormat="1" ht="11.25" customHeight="1">
      <c r="A2427" s="204" t="s">
        <v>10387</v>
      </c>
      <c r="B2427" s="204" t="s">
        <v>10388</v>
      </c>
      <c r="C2427" s="204" t="s">
        <v>38</v>
      </c>
      <c r="D2427" s="204" t="s">
        <v>176</v>
      </c>
      <c r="E2427" s="204" t="s">
        <v>189</v>
      </c>
      <c r="F2427" s="205">
        <v>2015</v>
      </c>
      <c r="G2427" s="204" t="s">
        <v>26</v>
      </c>
      <c r="H2427" s="204" t="s">
        <v>380</v>
      </c>
      <c r="I2427" s="206" t="s">
        <v>20</v>
      </c>
      <c r="J2427" s="207">
        <v>303648</v>
      </c>
      <c r="K2427" s="208">
        <v>229148</v>
      </c>
      <c r="L2427" s="207">
        <v>226249.28700000001</v>
      </c>
    </row>
    <row r="2428" spans="1:12" s="12" customFormat="1">
      <c r="A2428" s="204" t="s">
        <v>7667</v>
      </c>
      <c r="B2428" s="204" t="s">
        <v>7668</v>
      </c>
      <c r="C2428" s="204" t="s">
        <v>60</v>
      </c>
      <c r="D2428" s="204" t="s">
        <v>97</v>
      </c>
      <c r="E2428" s="204" t="s">
        <v>864</v>
      </c>
      <c r="F2428" s="205">
        <v>2016</v>
      </c>
      <c r="G2428" s="204" t="s">
        <v>26</v>
      </c>
      <c r="H2428" s="204" t="s">
        <v>109</v>
      </c>
      <c r="I2428" s="206" t="s">
        <v>35</v>
      </c>
      <c r="J2428" s="207">
        <v>73527</v>
      </c>
      <c r="K2428" s="210"/>
      <c r="L2428" s="207"/>
    </row>
    <row r="2429" spans="1:12" s="12" customFormat="1">
      <c r="A2429" s="204" t="s">
        <v>4986</v>
      </c>
      <c r="B2429" s="204" t="s">
        <v>4987</v>
      </c>
      <c r="C2429" s="204" t="s">
        <v>60</v>
      </c>
      <c r="D2429" s="204" t="s">
        <v>97</v>
      </c>
      <c r="E2429" s="204" t="s">
        <v>965</v>
      </c>
      <c r="F2429" s="205">
        <v>2016</v>
      </c>
      <c r="G2429" s="204" t="s">
        <v>26</v>
      </c>
      <c r="H2429" s="204" t="s">
        <v>109</v>
      </c>
      <c r="I2429" s="206" t="s">
        <v>20</v>
      </c>
      <c r="J2429" s="207">
        <v>1007557</v>
      </c>
      <c r="K2429" s="208">
        <v>1007057</v>
      </c>
      <c r="L2429" s="207">
        <v>1007054.997</v>
      </c>
    </row>
    <row r="2430" spans="1:12" s="12" customFormat="1" ht="11.25" customHeight="1">
      <c r="A2430" s="204" t="s">
        <v>4266</v>
      </c>
      <c r="B2430" s="204" t="s">
        <v>4267</v>
      </c>
      <c r="C2430" s="204" t="s">
        <v>195</v>
      </c>
      <c r="D2430" s="204" t="s">
        <v>196</v>
      </c>
      <c r="E2430" s="204" t="s">
        <v>1267</v>
      </c>
      <c r="F2430" s="205">
        <v>2015</v>
      </c>
      <c r="G2430" s="204" t="s">
        <v>18</v>
      </c>
      <c r="H2430" s="204" t="s">
        <v>41</v>
      </c>
      <c r="I2430" s="206" t="s">
        <v>20</v>
      </c>
      <c r="J2430" s="207">
        <v>29005</v>
      </c>
      <c r="K2430" s="208">
        <v>28750</v>
      </c>
      <c r="L2430" s="207">
        <v>28745.387999999999</v>
      </c>
    </row>
    <row r="2431" spans="1:12" s="12" customFormat="1">
      <c r="A2431" s="204" t="s">
        <v>7669</v>
      </c>
      <c r="B2431" s="204" t="s">
        <v>7670</v>
      </c>
      <c r="C2431" s="204" t="s">
        <v>102</v>
      </c>
      <c r="D2431" s="204" t="s">
        <v>103</v>
      </c>
      <c r="E2431" s="204" t="s">
        <v>104</v>
      </c>
      <c r="F2431" s="205">
        <v>2015</v>
      </c>
      <c r="G2431" s="204" t="s">
        <v>18</v>
      </c>
      <c r="H2431" s="204" t="s">
        <v>41</v>
      </c>
      <c r="I2431" s="206" t="s">
        <v>20</v>
      </c>
      <c r="J2431" s="207">
        <v>80000</v>
      </c>
      <c r="K2431" s="208">
        <v>10000</v>
      </c>
      <c r="L2431" s="207">
        <v>9994.5750000000007</v>
      </c>
    </row>
    <row r="2432" spans="1:12" s="12" customFormat="1" ht="11.25" customHeight="1">
      <c r="A2432" s="204" t="s">
        <v>4502</v>
      </c>
      <c r="B2432" s="204" t="s">
        <v>4503</v>
      </c>
      <c r="C2432" s="204" t="s">
        <v>127</v>
      </c>
      <c r="D2432" s="204" t="s">
        <v>138</v>
      </c>
      <c r="E2432" s="204"/>
      <c r="F2432" s="205">
        <v>2016</v>
      </c>
      <c r="G2432" s="204" t="s">
        <v>120</v>
      </c>
      <c r="H2432" s="204" t="s">
        <v>258</v>
      </c>
      <c r="I2432" s="206" t="s">
        <v>20</v>
      </c>
      <c r="J2432" s="207">
        <v>1066620</v>
      </c>
      <c r="K2432" s="208">
        <v>1132738</v>
      </c>
      <c r="L2432" s="207">
        <v>316047</v>
      </c>
    </row>
    <row r="2433" spans="1:12" s="12" customFormat="1" ht="11.25" customHeight="1">
      <c r="A2433" s="204" t="s">
        <v>4506</v>
      </c>
      <c r="B2433" s="204" t="s">
        <v>4507</v>
      </c>
      <c r="C2433" s="204" t="s">
        <v>660</v>
      </c>
      <c r="D2433" s="204"/>
      <c r="E2433" s="204"/>
      <c r="F2433" s="205">
        <v>2016</v>
      </c>
      <c r="G2433" s="204" t="s">
        <v>7</v>
      </c>
      <c r="H2433" s="204" t="s">
        <v>334</v>
      </c>
      <c r="I2433" s="206" t="s">
        <v>20</v>
      </c>
      <c r="J2433" s="207">
        <v>1836338</v>
      </c>
      <c r="K2433" s="210"/>
      <c r="L2433" s="207"/>
    </row>
    <row r="2434" spans="1:12" s="12" customFormat="1" ht="11.25" customHeight="1">
      <c r="A2434" s="204" t="s">
        <v>4516</v>
      </c>
      <c r="B2434" s="204" t="s">
        <v>4517</v>
      </c>
      <c r="C2434" s="204" t="s">
        <v>5</v>
      </c>
      <c r="D2434" s="204" t="s">
        <v>257</v>
      </c>
      <c r="E2434" s="204" t="s">
        <v>257</v>
      </c>
      <c r="F2434" s="205">
        <v>2016</v>
      </c>
      <c r="G2434" s="204" t="s">
        <v>48</v>
      </c>
      <c r="H2434" s="204" t="s">
        <v>63</v>
      </c>
      <c r="I2434" s="206" t="s">
        <v>20</v>
      </c>
      <c r="J2434" s="207">
        <v>22538</v>
      </c>
      <c r="K2434" s="208">
        <v>2</v>
      </c>
      <c r="L2434" s="207"/>
    </row>
    <row r="2435" spans="1:12" s="12" customFormat="1">
      <c r="A2435" s="204" t="s">
        <v>4286</v>
      </c>
      <c r="B2435" s="204" t="s">
        <v>11279</v>
      </c>
      <c r="C2435" s="204" t="s">
        <v>60</v>
      </c>
      <c r="D2435" s="204" t="s">
        <v>97</v>
      </c>
      <c r="E2435" s="204" t="s">
        <v>393</v>
      </c>
      <c r="F2435" s="205">
        <v>2016</v>
      </c>
      <c r="G2435" s="204" t="s">
        <v>18</v>
      </c>
      <c r="H2435" s="204" t="s">
        <v>19</v>
      </c>
      <c r="I2435" s="206" t="s">
        <v>20</v>
      </c>
      <c r="J2435" s="207">
        <v>2363</v>
      </c>
      <c r="K2435" s="208">
        <v>2363</v>
      </c>
      <c r="L2435" s="207">
        <v>2363</v>
      </c>
    </row>
    <row r="2436" spans="1:12" s="12" customFormat="1">
      <c r="A2436" s="204" t="s">
        <v>4523</v>
      </c>
      <c r="B2436" s="204" t="s">
        <v>4524</v>
      </c>
      <c r="C2436" s="204" t="s">
        <v>38</v>
      </c>
      <c r="D2436" s="204" t="s">
        <v>176</v>
      </c>
      <c r="E2436" s="204" t="s">
        <v>1085</v>
      </c>
      <c r="F2436" s="205">
        <v>2015</v>
      </c>
      <c r="G2436" s="204" t="s">
        <v>18</v>
      </c>
      <c r="H2436" s="204" t="s">
        <v>19</v>
      </c>
      <c r="I2436" s="206" t="s">
        <v>20</v>
      </c>
      <c r="J2436" s="207">
        <v>1312691</v>
      </c>
      <c r="K2436" s="208">
        <v>1184933</v>
      </c>
      <c r="L2436" s="207">
        <v>1184931.8400000001</v>
      </c>
    </row>
    <row r="2437" spans="1:12" s="12" customFormat="1">
      <c r="A2437" s="204" t="s">
        <v>5009</v>
      </c>
      <c r="B2437" s="204" t="s">
        <v>5010</v>
      </c>
      <c r="C2437" s="204" t="s">
        <v>38</v>
      </c>
      <c r="D2437" s="204" t="s">
        <v>39</v>
      </c>
      <c r="E2437" s="204" t="s">
        <v>2968</v>
      </c>
      <c r="F2437" s="205">
        <v>2016</v>
      </c>
      <c r="G2437" s="204" t="s">
        <v>48</v>
      </c>
      <c r="H2437" s="204" t="s">
        <v>63</v>
      </c>
      <c r="I2437" s="206" t="s">
        <v>35</v>
      </c>
      <c r="J2437" s="207">
        <v>1008001</v>
      </c>
      <c r="K2437" s="210"/>
      <c r="L2437" s="207"/>
    </row>
    <row r="2438" spans="1:12" s="12" customFormat="1" ht="11.25" customHeight="1">
      <c r="A2438" s="204" t="s">
        <v>7671</v>
      </c>
      <c r="B2438" s="204" t="s">
        <v>7672</v>
      </c>
      <c r="C2438" s="204" t="s">
        <v>38</v>
      </c>
      <c r="D2438" s="204" t="s">
        <v>176</v>
      </c>
      <c r="E2438" s="204" t="s">
        <v>457</v>
      </c>
      <c r="F2438" s="205">
        <v>2016</v>
      </c>
      <c r="G2438" s="204" t="s">
        <v>7</v>
      </c>
      <c r="H2438" s="204" t="s">
        <v>14</v>
      </c>
      <c r="I2438" s="206" t="s">
        <v>20</v>
      </c>
      <c r="J2438" s="207">
        <v>116325</v>
      </c>
      <c r="K2438" s="210"/>
      <c r="L2438" s="207"/>
    </row>
    <row r="2439" spans="1:12" s="12" customFormat="1" ht="11.25" customHeight="1">
      <c r="A2439" s="204" t="s">
        <v>4293</v>
      </c>
      <c r="B2439" s="204" t="s">
        <v>4294</v>
      </c>
      <c r="C2439" s="204" t="s">
        <v>195</v>
      </c>
      <c r="D2439" s="204" t="s">
        <v>196</v>
      </c>
      <c r="E2439" s="204" t="s">
        <v>669</v>
      </c>
      <c r="F2439" s="205">
        <v>2015</v>
      </c>
      <c r="G2439" s="204" t="s">
        <v>646</v>
      </c>
      <c r="H2439" s="204" t="s">
        <v>647</v>
      </c>
      <c r="I2439" s="206" t="s">
        <v>20</v>
      </c>
      <c r="J2439" s="207">
        <v>48104</v>
      </c>
      <c r="K2439" s="208">
        <v>26076</v>
      </c>
      <c r="L2439" s="207">
        <v>29075.010999999999</v>
      </c>
    </row>
    <row r="2440" spans="1:12" s="12" customFormat="1" ht="11.25" customHeight="1">
      <c r="A2440" s="204" t="s">
        <v>4295</v>
      </c>
      <c r="B2440" s="204" t="s">
        <v>4296</v>
      </c>
      <c r="C2440" s="204" t="s">
        <v>60</v>
      </c>
      <c r="D2440" s="204" t="s">
        <v>97</v>
      </c>
      <c r="E2440" s="204" t="s">
        <v>393</v>
      </c>
      <c r="F2440" s="205">
        <v>2016</v>
      </c>
      <c r="G2440" s="204" t="s">
        <v>185</v>
      </c>
      <c r="H2440" s="204" t="s">
        <v>186</v>
      </c>
      <c r="I2440" s="206" t="s">
        <v>20</v>
      </c>
      <c r="J2440" s="207">
        <v>3654942</v>
      </c>
      <c r="K2440" s="208">
        <v>6996516</v>
      </c>
      <c r="L2440" s="207">
        <v>3152451</v>
      </c>
    </row>
    <row r="2441" spans="1:12" s="12" customFormat="1">
      <c r="A2441" s="204" t="s">
        <v>4531</v>
      </c>
      <c r="B2441" s="204" t="s">
        <v>4532</v>
      </c>
      <c r="C2441" s="204" t="s">
        <v>5</v>
      </c>
      <c r="D2441" s="204" t="s">
        <v>257</v>
      </c>
      <c r="E2441" s="204" t="s">
        <v>257</v>
      </c>
      <c r="F2441" s="205">
        <v>2016</v>
      </c>
      <c r="G2441" s="204" t="s">
        <v>18</v>
      </c>
      <c r="H2441" s="204" t="s">
        <v>19</v>
      </c>
      <c r="I2441" s="206" t="s">
        <v>20</v>
      </c>
      <c r="J2441" s="207">
        <v>482118</v>
      </c>
      <c r="K2441" s="208">
        <v>297733</v>
      </c>
      <c r="L2441" s="207">
        <v>297730.59600000002</v>
      </c>
    </row>
    <row r="2442" spans="1:12" s="12" customFormat="1" ht="11.25" customHeight="1">
      <c r="A2442" s="204" t="s">
        <v>4299</v>
      </c>
      <c r="B2442" s="204" t="s">
        <v>11280</v>
      </c>
      <c r="C2442" s="204" t="s">
        <v>60</v>
      </c>
      <c r="D2442" s="204" t="s">
        <v>97</v>
      </c>
      <c r="E2442" s="204" t="s">
        <v>393</v>
      </c>
      <c r="F2442" s="205">
        <v>2016</v>
      </c>
      <c r="G2442" s="204" t="s">
        <v>18</v>
      </c>
      <c r="H2442" s="204" t="s">
        <v>19</v>
      </c>
      <c r="I2442" s="206" t="s">
        <v>20</v>
      </c>
      <c r="J2442" s="207">
        <v>2844</v>
      </c>
      <c r="K2442" s="208">
        <v>2844</v>
      </c>
      <c r="L2442" s="207">
        <v>2843.75</v>
      </c>
    </row>
    <row r="2443" spans="1:12" s="12" customFormat="1">
      <c r="A2443" s="204" t="s">
        <v>5011</v>
      </c>
      <c r="B2443" s="204" t="s">
        <v>5012</v>
      </c>
      <c r="C2443" s="204" t="s">
        <v>102</v>
      </c>
      <c r="D2443" s="204" t="s">
        <v>304</v>
      </c>
      <c r="E2443" s="204" t="s">
        <v>304</v>
      </c>
      <c r="F2443" s="205">
        <v>2016</v>
      </c>
      <c r="G2443" s="204" t="s">
        <v>7</v>
      </c>
      <c r="H2443" s="204" t="s">
        <v>1457</v>
      </c>
      <c r="I2443" s="206" t="s">
        <v>20</v>
      </c>
      <c r="J2443" s="207">
        <v>1634648</v>
      </c>
      <c r="K2443" s="208">
        <v>1479537</v>
      </c>
      <c r="L2443" s="207">
        <v>1479537</v>
      </c>
    </row>
    <row r="2444" spans="1:12" s="12" customFormat="1" ht="11.25" customHeight="1">
      <c r="A2444" s="204" t="s">
        <v>4535</v>
      </c>
      <c r="B2444" s="204" t="s">
        <v>4536</v>
      </c>
      <c r="C2444" s="204" t="s">
        <v>195</v>
      </c>
      <c r="D2444" s="204" t="s">
        <v>196</v>
      </c>
      <c r="E2444" s="204"/>
      <c r="F2444" s="205">
        <v>2015</v>
      </c>
      <c r="G2444" s="204" t="s">
        <v>18</v>
      </c>
      <c r="H2444" s="204" t="s">
        <v>41</v>
      </c>
      <c r="I2444" s="206" t="s">
        <v>20</v>
      </c>
      <c r="J2444" s="207">
        <v>1240739</v>
      </c>
      <c r="K2444" s="208">
        <v>47000</v>
      </c>
      <c r="L2444" s="207">
        <v>43547</v>
      </c>
    </row>
    <row r="2445" spans="1:12" s="12" customFormat="1" ht="11.25" customHeight="1">
      <c r="A2445" s="204" t="s">
        <v>4300</v>
      </c>
      <c r="B2445" s="204" t="s">
        <v>4301</v>
      </c>
      <c r="C2445" s="204" t="s">
        <v>60</v>
      </c>
      <c r="D2445" s="204" t="s">
        <v>97</v>
      </c>
      <c r="E2445" s="204" t="s">
        <v>393</v>
      </c>
      <c r="F2445" s="205">
        <v>2016</v>
      </c>
      <c r="G2445" s="204" t="s">
        <v>18</v>
      </c>
      <c r="H2445" s="204" t="s">
        <v>19</v>
      </c>
      <c r="I2445" s="206" t="s">
        <v>20</v>
      </c>
      <c r="J2445" s="207">
        <v>2613</v>
      </c>
      <c r="K2445" s="208">
        <v>2613</v>
      </c>
      <c r="L2445" s="207">
        <v>2613</v>
      </c>
    </row>
    <row r="2446" spans="1:12" s="12" customFormat="1" ht="11.25" customHeight="1">
      <c r="A2446" s="204" t="s">
        <v>5027</v>
      </c>
      <c r="B2446" s="204" t="s">
        <v>5028</v>
      </c>
      <c r="C2446" s="204" t="s">
        <v>5</v>
      </c>
      <c r="D2446" s="204" t="s">
        <v>523</v>
      </c>
      <c r="E2446" s="204" t="s">
        <v>587</v>
      </c>
      <c r="F2446" s="205">
        <v>2016</v>
      </c>
      <c r="G2446" s="204" t="s">
        <v>48</v>
      </c>
      <c r="H2446" s="204" t="s">
        <v>420</v>
      </c>
      <c r="I2446" s="206" t="s">
        <v>20</v>
      </c>
      <c r="J2446" s="207">
        <v>641468</v>
      </c>
      <c r="K2446" s="208">
        <v>651909</v>
      </c>
      <c r="L2446" s="207">
        <v>537960.848</v>
      </c>
    </row>
    <row r="2447" spans="1:12" s="12" customFormat="1" ht="11.25" customHeight="1">
      <c r="A2447" s="204" t="s">
        <v>4302</v>
      </c>
      <c r="B2447" s="204" t="s">
        <v>4303</v>
      </c>
      <c r="C2447" s="204" t="s">
        <v>195</v>
      </c>
      <c r="D2447" s="204"/>
      <c r="E2447" s="204"/>
      <c r="F2447" s="205">
        <v>2015</v>
      </c>
      <c r="G2447" s="204" t="s">
        <v>18</v>
      </c>
      <c r="H2447" s="204" t="s">
        <v>41</v>
      </c>
      <c r="I2447" s="206" t="s">
        <v>20</v>
      </c>
      <c r="J2447" s="207">
        <v>100000</v>
      </c>
      <c r="K2447" s="208">
        <v>99330</v>
      </c>
      <c r="L2447" s="207">
        <v>99330</v>
      </c>
    </row>
    <row r="2448" spans="1:12" s="12" customFormat="1" ht="11.25" customHeight="1">
      <c r="A2448" s="204" t="s">
        <v>4541</v>
      </c>
      <c r="B2448" s="204" t="s">
        <v>4542</v>
      </c>
      <c r="C2448" s="204" t="s">
        <v>32</v>
      </c>
      <c r="D2448" s="204" t="s">
        <v>33</v>
      </c>
      <c r="E2448" s="204" t="s">
        <v>33</v>
      </c>
      <c r="F2448" s="205">
        <v>2015</v>
      </c>
      <c r="G2448" s="204" t="s">
        <v>646</v>
      </c>
      <c r="H2448" s="204" t="s">
        <v>647</v>
      </c>
      <c r="I2448" s="206" t="s">
        <v>20</v>
      </c>
      <c r="J2448" s="207">
        <v>9335</v>
      </c>
      <c r="K2448" s="208">
        <v>22271</v>
      </c>
      <c r="L2448" s="207">
        <v>10102</v>
      </c>
    </row>
    <row r="2449" spans="1:12" s="12" customFormat="1" ht="11.25" customHeight="1">
      <c r="A2449" s="204" t="s">
        <v>11281</v>
      </c>
      <c r="B2449" s="204" t="s">
        <v>11282</v>
      </c>
      <c r="C2449" s="204" t="s">
        <v>12</v>
      </c>
      <c r="D2449" s="204" t="s">
        <v>80</v>
      </c>
      <c r="E2449" s="204" t="s">
        <v>337</v>
      </c>
      <c r="F2449" s="205">
        <v>2015</v>
      </c>
      <c r="G2449" s="204" t="s">
        <v>30</v>
      </c>
      <c r="H2449" s="204" t="s">
        <v>34</v>
      </c>
      <c r="I2449" s="206" t="s">
        <v>35</v>
      </c>
      <c r="J2449" s="207">
        <v>6272</v>
      </c>
      <c r="K2449" s="210"/>
      <c r="L2449" s="207"/>
    </row>
    <row r="2450" spans="1:12" s="12" customFormat="1">
      <c r="A2450" s="204" t="s">
        <v>4543</v>
      </c>
      <c r="B2450" s="204" t="s">
        <v>4544</v>
      </c>
      <c r="C2450" s="204" t="s">
        <v>127</v>
      </c>
      <c r="D2450" s="204" t="s">
        <v>128</v>
      </c>
      <c r="E2450" s="204" t="s">
        <v>128</v>
      </c>
      <c r="F2450" s="205">
        <v>2015</v>
      </c>
      <c r="G2450" s="204" t="s">
        <v>48</v>
      </c>
      <c r="H2450" s="204" t="s">
        <v>569</v>
      </c>
      <c r="I2450" s="206" t="s">
        <v>20</v>
      </c>
      <c r="J2450" s="207">
        <v>5</v>
      </c>
      <c r="K2450" s="208">
        <v>102337</v>
      </c>
      <c r="L2450" s="207"/>
    </row>
    <row r="2451" spans="1:12" s="12" customFormat="1">
      <c r="A2451" s="204" t="s">
        <v>4545</v>
      </c>
      <c r="B2451" s="204" t="s">
        <v>4546</v>
      </c>
      <c r="C2451" s="204" t="s">
        <v>15</v>
      </c>
      <c r="D2451" s="204" t="s">
        <v>42</v>
      </c>
      <c r="E2451" s="204" t="s">
        <v>1221</v>
      </c>
      <c r="F2451" s="205">
        <v>2016</v>
      </c>
      <c r="G2451" s="204" t="s">
        <v>18</v>
      </c>
      <c r="H2451" s="204" t="s">
        <v>19</v>
      </c>
      <c r="I2451" s="206" t="s">
        <v>20</v>
      </c>
      <c r="J2451" s="207">
        <v>302814</v>
      </c>
      <c r="K2451" s="208">
        <v>197080</v>
      </c>
      <c r="L2451" s="207">
        <v>197079.155</v>
      </c>
    </row>
    <row r="2452" spans="1:12" s="12" customFormat="1">
      <c r="A2452" s="204" t="s">
        <v>7673</v>
      </c>
      <c r="B2452" s="204" t="s">
        <v>7674</v>
      </c>
      <c r="C2452" s="204" t="s">
        <v>38</v>
      </c>
      <c r="D2452" s="204" t="s">
        <v>176</v>
      </c>
      <c r="E2452" s="204" t="s">
        <v>3426</v>
      </c>
      <c r="F2452" s="205">
        <v>2016</v>
      </c>
      <c r="G2452" s="204" t="s">
        <v>48</v>
      </c>
      <c r="H2452" s="204" t="s">
        <v>63</v>
      </c>
      <c r="I2452" s="206" t="s">
        <v>20</v>
      </c>
      <c r="J2452" s="207">
        <v>888207</v>
      </c>
      <c r="K2452" s="208">
        <v>3</v>
      </c>
      <c r="L2452" s="207"/>
    </row>
    <row r="2453" spans="1:12" s="12" customFormat="1">
      <c r="A2453" s="204" t="s">
        <v>4306</v>
      </c>
      <c r="B2453" s="204" t="s">
        <v>4307</v>
      </c>
      <c r="C2453" s="204" t="s">
        <v>38</v>
      </c>
      <c r="D2453" s="204" t="s">
        <v>176</v>
      </c>
      <c r="E2453" s="204" t="s">
        <v>889</v>
      </c>
      <c r="F2453" s="205">
        <v>2015</v>
      </c>
      <c r="G2453" s="204" t="s">
        <v>18</v>
      </c>
      <c r="H2453" s="204" t="s">
        <v>41</v>
      </c>
      <c r="I2453" s="206" t="s">
        <v>20</v>
      </c>
      <c r="J2453" s="207">
        <v>279637</v>
      </c>
      <c r="K2453" s="208">
        <v>189232</v>
      </c>
      <c r="L2453" s="207">
        <v>174624.98499999999</v>
      </c>
    </row>
    <row r="2454" spans="1:12" s="12" customFormat="1" ht="11.25" customHeight="1">
      <c r="A2454" s="204" t="s">
        <v>4308</v>
      </c>
      <c r="B2454" s="204" t="s">
        <v>4309</v>
      </c>
      <c r="C2454" s="204" t="s">
        <v>38</v>
      </c>
      <c r="D2454" s="204" t="s">
        <v>66</v>
      </c>
      <c r="E2454" s="204" t="s">
        <v>66</v>
      </c>
      <c r="F2454" s="205">
        <v>2016</v>
      </c>
      <c r="G2454" s="204" t="s">
        <v>7</v>
      </c>
      <c r="H2454" s="204" t="s">
        <v>212</v>
      </c>
      <c r="I2454" s="206" t="s">
        <v>20</v>
      </c>
      <c r="J2454" s="207">
        <v>25504</v>
      </c>
      <c r="K2454" s="208">
        <v>12602</v>
      </c>
      <c r="L2454" s="207">
        <v>730.48199999999997</v>
      </c>
    </row>
    <row r="2455" spans="1:12" s="12" customFormat="1" ht="11.25" customHeight="1">
      <c r="A2455" s="204" t="s">
        <v>10399</v>
      </c>
      <c r="B2455" s="204" t="s">
        <v>10400</v>
      </c>
      <c r="C2455" s="204" t="s">
        <v>15</v>
      </c>
      <c r="D2455" s="204" t="s">
        <v>1004</v>
      </c>
      <c r="E2455" s="204" t="s">
        <v>1390</v>
      </c>
      <c r="F2455" s="205">
        <v>2015</v>
      </c>
      <c r="G2455" s="204" t="s">
        <v>7</v>
      </c>
      <c r="H2455" s="204" t="s">
        <v>212</v>
      </c>
      <c r="I2455" s="206" t="s">
        <v>20</v>
      </c>
      <c r="J2455" s="207">
        <v>510384</v>
      </c>
      <c r="K2455" s="208">
        <v>510980</v>
      </c>
      <c r="L2455" s="207">
        <v>510967.228</v>
      </c>
    </row>
    <row r="2456" spans="1:12" s="12" customFormat="1" ht="11.25" customHeight="1">
      <c r="A2456" s="204" t="s">
        <v>4310</v>
      </c>
      <c r="B2456" s="204" t="s">
        <v>4311</v>
      </c>
      <c r="C2456" s="204" t="s">
        <v>38</v>
      </c>
      <c r="D2456" s="204" t="s">
        <v>39</v>
      </c>
      <c r="E2456" s="204" t="s">
        <v>604</v>
      </c>
      <c r="F2456" s="205">
        <v>2016</v>
      </c>
      <c r="G2456" s="204" t="s">
        <v>7</v>
      </c>
      <c r="H2456" s="204" t="s">
        <v>212</v>
      </c>
      <c r="I2456" s="206" t="s">
        <v>20</v>
      </c>
      <c r="J2456" s="207">
        <v>395813</v>
      </c>
      <c r="K2456" s="208">
        <v>395811</v>
      </c>
      <c r="L2456" s="207">
        <v>376713.34499999997</v>
      </c>
    </row>
    <row r="2457" spans="1:12" s="12" customFormat="1" ht="11.25" customHeight="1">
      <c r="A2457" s="204" t="s">
        <v>4547</v>
      </c>
      <c r="B2457" s="204" t="s">
        <v>4548</v>
      </c>
      <c r="C2457" s="204" t="s">
        <v>38</v>
      </c>
      <c r="D2457" s="204" t="s">
        <v>39</v>
      </c>
      <c r="E2457" s="204" t="s">
        <v>1981</v>
      </c>
      <c r="F2457" s="205">
        <v>2015</v>
      </c>
      <c r="G2457" s="204" t="s">
        <v>7</v>
      </c>
      <c r="H2457" s="204" t="s">
        <v>212</v>
      </c>
      <c r="I2457" s="206" t="s">
        <v>20</v>
      </c>
      <c r="J2457" s="207">
        <v>186535</v>
      </c>
      <c r="K2457" s="208">
        <v>127445</v>
      </c>
      <c r="L2457" s="207">
        <v>127268.61599999999</v>
      </c>
    </row>
    <row r="2458" spans="1:12" s="12" customFormat="1" ht="11.25" customHeight="1">
      <c r="A2458" s="204" t="s">
        <v>754</v>
      </c>
      <c r="B2458" s="204" t="s">
        <v>755</v>
      </c>
      <c r="C2458" s="204" t="s">
        <v>38</v>
      </c>
      <c r="D2458" s="204" t="s">
        <v>176</v>
      </c>
      <c r="E2458" s="204" t="s">
        <v>468</v>
      </c>
      <c r="F2458" s="205">
        <v>2016</v>
      </c>
      <c r="G2458" s="204" t="s">
        <v>7</v>
      </c>
      <c r="H2458" s="204" t="s">
        <v>212</v>
      </c>
      <c r="I2458" s="206" t="s">
        <v>20</v>
      </c>
      <c r="J2458" s="207">
        <v>157986</v>
      </c>
      <c r="K2458" s="208">
        <v>262196</v>
      </c>
      <c r="L2458" s="207">
        <v>138467.22</v>
      </c>
    </row>
    <row r="2459" spans="1:12" s="12" customFormat="1" ht="11.25" customHeight="1">
      <c r="A2459" s="204" t="s">
        <v>4549</v>
      </c>
      <c r="B2459" s="204" t="s">
        <v>4550</v>
      </c>
      <c r="C2459" s="204" t="s">
        <v>38</v>
      </c>
      <c r="D2459" s="204" t="s">
        <v>39</v>
      </c>
      <c r="E2459" s="204" t="s">
        <v>898</v>
      </c>
      <c r="F2459" s="205">
        <v>2015</v>
      </c>
      <c r="G2459" s="204" t="s">
        <v>7</v>
      </c>
      <c r="H2459" s="204" t="s">
        <v>212</v>
      </c>
      <c r="I2459" s="206" t="s">
        <v>20</v>
      </c>
      <c r="J2459" s="207">
        <v>570875</v>
      </c>
      <c r="K2459" s="208">
        <v>441852</v>
      </c>
      <c r="L2459" s="207">
        <v>441462.83299999998</v>
      </c>
    </row>
    <row r="2460" spans="1:12" s="12" customFormat="1" ht="11.25" customHeight="1">
      <c r="A2460" s="204" t="s">
        <v>4553</v>
      </c>
      <c r="B2460" s="204" t="s">
        <v>4554</v>
      </c>
      <c r="C2460" s="204" t="s">
        <v>195</v>
      </c>
      <c r="D2460" s="204" t="s">
        <v>497</v>
      </c>
      <c r="E2460" s="204" t="s">
        <v>1337</v>
      </c>
      <c r="F2460" s="205">
        <v>2015</v>
      </c>
      <c r="G2460" s="204" t="s">
        <v>30</v>
      </c>
      <c r="H2460" s="204" t="s">
        <v>166</v>
      </c>
      <c r="I2460" s="206" t="s">
        <v>20</v>
      </c>
      <c r="J2460" s="207">
        <v>247075</v>
      </c>
      <c r="K2460" s="208">
        <v>247075</v>
      </c>
      <c r="L2460" s="207"/>
    </row>
    <row r="2461" spans="1:12" s="12" customFormat="1" ht="11.25" customHeight="1">
      <c r="A2461" s="204" t="s">
        <v>4555</v>
      </c>
      <c r="B2461" s="204" t="s">
        <v>4556</v>
      </c>
      <c r="C2461" s="204" t="s">
        <v>5</v>
      </c>
      <c r="D2461" s="204" t="s">
        <v>606</v>
      </c>
      <c r="E2461" s="204" t="s">
        <v>1175</v>
      </c>
      <c r="F2461" s="205">
        <v>2016</v>
      </c>
      <c r="G2461" s="204" t="s">
        <v>7</v>
      </c>
      <c r="H2461" s="204" t="s">
        <v>212</v>
      </c>
      <c r="I2461" s="206" t="s">
        <v>20</v>
      </c>
      <c r="J2461" s="207">
        <v>15905</v>
      </c>
      <c r="K2461" s="208">
        <v>2</v>
      </c>
      <c r="L2461" s="207"/>
    </row>
    <row r="2462" spans="1:12" s="12" customFormat="1" ht="11.25" customHeight="1">
      <c r="A2462" s="204" t="s">
        <v>7675</v>
      </c>
      <c r="B2462" s="204" t="s">
        <v>11283</v>
      </c>
      <c r="C2462" s="204" t="s">
        <v>195</v>
      </c>
      <c r="D2462" s="204" t="s">
        <v>497</v>
      </c>
      <c r="E2462" s="204" t="s">
        <v>1337</v>
      </c>
      <c r="F2462" s="205">
        <v>2015</v>
      </c>
      <c r="G2462" s="204" t="s">
        <v>48</v>
      </c>
      <c r="H2462" s="204" t="s">
        <v>420</v>
      </c>
      <c r="I2462" s="206" t="s">
        <v>35</v>
      </c>
      <c r="J2462" s="207">
        <v>1737396</v>
      </c>
      <c r="K2462" s="210"/>
      <c r="L2462" s="207"/>
    </row>
    <row r="2463" spans="1:12" s="12" customFormat="1">
      <c r="A2463" s="204" t="s">
        <v>4319</v>
      </c>
      <c r="B2463" s="204" t="s">
        <v>4320</v>
      </c>
      <c r="C2463" s="204" t="s">
        <v>5</v>
      </c>
      <c r="D2463" s="204" t="s">
        <v>257</v>
      </c>
      <c r="E2463" s="204" t="s">
        <v>739</v>
      </c>
      <c r="F2463" s="205">
        <v>2015</v>
      </c>
      <c r="G2463" s="204" t="s">
        <v>18</v>
      </c>
      <c r="H2463" s="204" t="s">
        <v>19</v>
      </c>
      <c r="I2463" s="206" t="s">
        <v>20</v>
      </c>
      <c r="J2463" s="207">
        <v>331727</v>
      </c>
      <c r="K2463" s="208">
        <v>721000</v>
      </c>
      <c r="L2463" s="207">
        <v>331849</v>
      </c>
    </row>
    <row r="2464" spans="1:12" s="12" customFormat="1" ht="11.25" customHeight="1">
      <c r="A2464" s="204" t="s">
        <v>4321</v>
      </c>
      <c r="B2464" s="204" t="s">
        <v>4322</v>
      </c>
      <c r="C2464" s="204" t="s">
        <v>12</v>
      </c>
      <c r="D2464" s="204" t="s">
        <v>13</v>
      </c>
      <c r="E2464" s="204" t="s">
        <v>2939</v>
      </c>
      <c r="F2464" s="205">
        <v>2016</v>
      </c>
      <c r="G2464" s="204" t="s">
        <v>48</v>
      </c>
      <c r="H2464" s="204" t="s">
        <v>63</v>
      </c>
      <c r="I2464" s="206" t="s">
        <v>20</v>
      </c>
      <c r="J2464" s="207">
        <v>74672</v>
      </c>
      <c r="K2464" s="208">
        <v>69301</v>
      </c>
      <c r="L2464" s="207">
        <v>61023.627999999997</v>
      </c>
    </row>
    <row r="2465" spans="1:12" s="12" customFormat="1">
      <c r="A2465" s="204" t="s">
        <v>5033</v>
      </c>
      <c r="B2465" s="204" t="s">
        <v>5034</v>
      </c>
      <c r="C2465" s="204" t="s">
        <v>127</v>
      </c>
      <c r="D2465" s="204" t="s">
        <v>177</v>
      </c>
      <c r="E2465" s="204" t="s">
        <v>698</v>
      </c>
      <c r="F2465" s="205">
        <v>2015</v>
      </c>
      <c r="G2465" s="204" t="s">
        <v>48</v>
      </c>
      <c r="H2465" s="204" t="s">
        <v>63</v>
      </c>
      <c r="I2465" s="206" t="s">
        <v>20</v>
      </c>
      <c r="J2465" s="207">
        <v>54691</v>
      </c>
      <c r="K2465" s="208">
        <v>280000</v>
      </c>
      <c r="L2465" s="207"/>
    </row>
    <row r="2466" spans="1:12" s="12" customFormat="1" ht="11.25" customHeight="1">
      <c r="A2466" s="204" t="s">
        <v>5039</v>
      </c>
      <c r="B2466" s="204" t="s">
        <v>5040</v>
      </c>
      <c r="C2466" s="204" t="s">
        <v>127</v>
      </c>
      <c r="D2466" s="204" t="s">
        <v>128</v>
      </c>
      <c r="E2466" s="204" t="s">
        <v>246</v>
      </c>
      <c r="F2466" s="205">
        <v>2015</v>
      </c>
      <c r="G2466" s="204" t="s">
        <v>48</v>
      </c>
      <c r="H2466" s="204" t="s">
        <v>63</v>
      </c>
      <c r="I2466" s="206" t="s">
        <v>20</v>
      </c>
      <c r="J2466" s="207">
        <v>617143</v>
      </c>
      <c r="K2466" s="208">
        <v>633853</v>
      </c>
      <c r="L2466" s="207">
        <v>610854</v>
      </c>
    </row>
    <row r="2467" spans="1:12" s="12" customFormat="1" ht="11.25" customHeight="1">
      <c r="A2467" s="204" t="s">
        <v>759</v>
      </c>
      <c r="B2467" s="204" t="s">
        <v>760</v>
      </c>
      <c r="C2467" s="204" t="s">
        <v>78</v>
      </c>
      <c r="D2467" s="204"/>
      <c r="E2467" s="204"/>
      <c r="F2467" s="205">
        <v>2015</v>
      </c>
      <c r="G2467" s="204" t="s">
        <v>26</v>
      </c>
      <c r="H2467" s="204" t="s">
        <v>380</v>
      </c>
      <c r="I2467" s="206" t="s">
        <v>20</v>
      </c>
      <c r="J2467" s="207">
        <v>3035186</v>
      </c>
      <c r="K2467" s="208">
        <v>2758569</v>
      </c>
      <c r="L2467" s="207">
        <v>2758210.5669999998</v>
      </c>
    </row>
    <row r="2468" spans="1:12" s="12" customFormat="1" ht="11.25" customHeight="1">
      <c r="A2468" s="204" t="s">
        <v>4565</v>
      </c>
      <c r="B2468" s="204" t="s">
        <v>4566</v>
      </c>
      <c r="C2468" s="204" t="s">
        <v>15</v>
      </c>
      <c r="D2468" s="204" t="s">
        <v>363</v>
      </c>
      <c r="E2468" s="204" t="s">
        <v>364</v>
      </c>
      <c r="F2468" s="205">
        <v>2016</v>
      </c>
      <c r="G2468" s="204" t="s">
        <v>18</v>
      </c>
      <c r="H2468" s="204" t="s">
        <v>19</v>
      </c>
      <c r="I2468" s="206" t="s">
        <v>20</v>
      </c>
      <c r="J2468" s="207">
        <v>349251</v>
      </c>
      <c r="K2468" s="210"/>
      <c r="L2468" s="207"/>
    </row>
    <row r="2469" spans="1:12" s="12" customFormat="1" ht="11.25" customHeight="1">
      <c r="A2469" s="204" t="s">
        <v>4329</v>
      </c>
      <c r="B2469" s="204" t="s">
        <v>4330</v>
      </c>
      <c r="C2469" s="204" t="s">
        <v>5</v>
      </c>
      <c r="D2469" s="204" t="s">
        <v>523</v>
      </c>
      <c r="E2469" s="204" t="s">
        <v>523</v>
      </c>
      <c r="F2469" s="205">
        <v>2016</v>
      </c>
      <c r="G2469" s="204" t="s">
        <v>26</v>
      </c>
      <c r="H2469" s="204" t="s">
        <v>168</v>
      </c>
      <c r="I2469" s="206" t="s">
        <v>20</v>
      </c>
      <c r="J2469" s="207">
        <v>310000</v>
      </c>
      <c r="K2469" s="208">
        <v>214531</v>
      </c>
      <c r="L2469" s="207">
        <v>198340.155</v>
      </c>
    </row>
    <row r="2470" spans="1:12" s="12" customFormat="1">
      <c r="A2470" s="204" t="s">
        <v>4331</v>
      </c>
      <c r="B2470" s="204" t="s">
        <v>4332</v>
      </c>
      <c r="C2470" s="204" t="s">
        <v>15</v>
      </c>
      <c r="D2470" s="204" t="s">
        <v>42</v>
      </c>
      <c r="E2470" s="204" t="s">
        <v>70</v>
      </c>
      <c r="F2470" s="205">
        <v>2016</v>
      </c>
      <c r="G2470" s="204" t="s">
        <v>48</v>
      </c>
      <c r="H2470" s="204" t="s">
        <v>63</v>
      </c>
      <c r="I2470" s="206" t="s">
        <v>20</v>
      </c>
      <c r="J2470" s="207">
        <v>2102179</v>
      </c>
      <c r="K2470" s="210"/>
      <c r="L2470" s="207"/>
    </row>
    <row r="2471" spans="1:12" s="12" customFormat="1" ht="11.25" customHeight="1">
      <c r="A2471" s="204" t="s">
        <v>4333</v>
      </c>
      <c r="B2471" s="204" t="s">
        <v>4334</v>
      </c>
      <c r="C2471" s="204" t="s">
        <v>127</v>
      </c>
      <c r="D2471" s="204" t="s">
        <v>128</v>
      </c>
      <c r="E2471" s="204" t="s">
        <v>1009</v>
      </c>
      <c r="F2471" s="205">
        <v>2016</v>
      </c>
      <c r="G2471" s="204" t="s">
        <v>120</v>
      </c>
      <c r="H2471" s="204" t="s">
        <v>121</v>
      </c>
      <c r="I2471" s="206" t="s">
        <v>20</v>
      </c>
      <c r="J2471" s="207">
        <v>1668749</v>
      </c>
      <c r="K2471" s="208">
        <v>1742171</v>
      </c>
      <c r="L2471" s="207">
        <v>718997.78700000001</v>
      </c>
    </row>
    <row r="2472" spans="1:12" s="12" customFormat="1" ht="11.25" customHeight="1">
      <c r="A2472" s="204" t="s">
        <v>5041</v>
      </c>
      <c r="B2472" s="204" t="s">
        <v>5042</v>
      </c>
      <c r="C2472" s="204" t="s">
        <v>5</v>
      </c>
      <c r="D2472" s="204" t="s">
        <v>314</v>
      </c>
      <c r="E2472" s="204" t="s">
        <v>315</v>
      </c>
      <c r="F2472" s="205">
        <v>2016</v>
      </c>
      <c r="G2472" s="204" t="s">
        <v>18</v>
      </c>
      <c r="H2472" s="204" t="s">
        <v>19</v>
      </c>
      <c r="I2472" s="206" t="s">
        <v>20</v>
      </c>
      <c r="J2472" s="207">
        <v>14126</v>
      </c>
      <c r="K2472" s="208">
        <v>12947</v>
      </c>
      <c r="L2472" s="207">
        <v>12945.36</v>
      </c>
    </row>
    <row r="2473" spans="1:12" s="12" customFormat="1" ht="11.25" customHeight="1">
      <c r="A2473" s="204" t="s">
        <v>11284</v>
      </c>
      <c r="B2473" s="204" t="s">
        <v>11285</v>
      </c>
      <c r="C2473" s="204" t="s">
        <v>210</v>
      </c>
      <c r="D2473" s="204"/>
      <c r="E2473" s="204"/>
      <c r="F2473" s="205">
        <v>2016</v>
      </c>
      <c r="G2473" s="204" t="s">
        <v>7</v>
      </c>
      <c r="H2473" s="204" t="s">
        <v>832</v>
      </c>
      <c r="I2473" s="206" t="s">
        <v>20</v>
      </c>
      <c r="J2473" s="207">
        <v>154598</v>
      </c>
      <c r="K2473" s="208">
        <v>154596</v>
      </c>
      <c r="L2473" s="207">
        <v>152741.12</v>
      </c>
    </row>
    <row r="2474" spans="1:12" s="12" customFormat="1" ht="11.25" customHeight="1">
      <c r="A2474" s="204" t="s">
        <v>4335</v>
      </c>
      <c r="B2474" s="204" t="s">
        <v>11286</v>
      </c>
      <c r="C2474" s="204" t="s">
        <v>102</v>
      </c>
      <c r="D2474" s="204" t="s">
        <v>394</v>
      </c>
      <c r="E2474" s="204" t="s">
        <v>1697</v>
      </c>
      <c r="F2474" s="205">
        <v>2015</v>
      </c>
      <c r="G2474" s="204" t="s">
        <v>18</v>
      </c>
      <c r="H2474" s="204" t="s">
        <v>41</v>
      </c>
      <c r="I2474" s="206" t="s">
        <v>20</v>
      </c>
      <c r="J2474" s="207">
        <v>84402</v>
      </c>
      <c r="K2474" s="210"/>
      <c r="L2474" s="207"/>
    </row>
    <row r="2475" spans="1:12" s="12" customFormat="1">
      <c r="A2475" s="204" t="s">
        <v>6432</v>
      </c>
      <c r="B2475" s="204" t="s">
        <v>6433</v>
      </c>
      <c r="C2475" s="204" t="s">
        <v>32</v>
      </c>
      <c r="D2475" s="204" t="s">
        <v>33</v>
      </c>
      <c r="E2475" s="204" t="s">
        <v>840</v>
      </c>
      <c r="F2475" s="205">
        <v>2015</v>
      </c>
      <c r="G2475" s="204" t="s">
        <v>7</v>
      </c>
      <c r="H2475" s="204" t="s">
        <v>485</v>
      </c>
      <c r="I2475" s="206" t="s">
        <v>20</v>
      </c>
      <c r="J2475" s="207">
        <v>313795</v>
      </c>
      <c r="K2475" s="210"/>
      <c r="L2475" s="207"/>
    </row>
    <row r="2476" spans="1:12" s="12" customFormat="1">
      <c r="A2476" s="204" t="s">
        <v>4337</v>
      </c>
      <c r="B2476" s="204" t="s">
        <v>4338</v>
      </c>
      <c r="C2476" s="204" t="s">
        <v>145</v>
      </c>
      <c r="D2476" s="204" t="s">
        <v>415</v>
      </c>
      <c r="E2476" s="204" t="s">
        <v>416</v>
      </c>
      <c r="F2476" s="205">
        <v>2015</v>
      </c>
      <c r="G2476" s="204" t="s">
        <v>242</v>
      </c>
      <c r="H2476" s="204" t="s">
        <v>243</v>
      </c>
      <c r="I2476" s="206" t="s">
        <v>20</v>
      </c>
      <c r="J2476" s="207">
        <v>391303</v>
      </c>
      <c r="K2476" s="208">
        <v>391303</v>
      </c>
      <c r="L2476" s="207">
        <v>378602.64899999998</v>
      </c>
    </row>
    <row r="2477" spans="1:12" s="12" customFormat="1" ht="11.25" customHeight="1">
      <c r="A2477" s="204" t="s">
        <v>10070</v>
      </c>
      <c r="B2477" s="204" t="s">
        <v>10071</v>
      </c>
      <c r="C2477" s="204" t="s">
        <v>145</v>
      </c>
      <c r="D2477" s="204" t="s">
        <v>146</v>
      </c>
      <c r="E2477" s="204" t="s">
        <v>147</v>
      </c>
      <c r="F2477" s="205">
        <v>2015</v>
      </c>
      <c r="G2477" s="204" t="s">
        <v>7</v>
      </c>
      <c r="H2477" s="204" t="s">
        <v>485</v>
      </c>
      <c r="I2477" s="206" t="s">
        <v>20</v>
      </c>
      <c r="J2477" s="207">
        <v>141231</v>
      </c>
      <c r="K2477" s="208">
        <v>141231</v>
      </c>
      <c r="L2477" s="207">
        <v>141228.83100000001</v>
      </c>
    </row>
    <row r="2478" spans="1:12" s="12" customFormat="1" ht="11.25" customHeight="1">
      <c r="A2478" s="204" t="s">
        <v>4341</v>
      </c>
      <c r="B2478" s="204" t="s">
        <v>4342</v>
      </c>
      <c r="C2478" s="204" t="s">
        <v>23</v>
      </c>
      <c r="D2478" s="204" t="s">
        <v>24</v>
      </c>
      <c r="E2478" s="204" t="s">
        <v>24</v>
      </c>
      <c r="F2478" s="205">
        <v>2015</v>
      </c>
      <c r="G2478" s="204" t="s">
        <v>120</v>
      </c>
      <c r="H2478" s="204" t="s">
        <v>121</v>
      </c>
      <c r="I2478" s="206" t="s">
        <v>20</v>
      </c>
      <c r="J2478" s="207">
        <v>39114</v>
      </c>
      <c r="K2478" s="208">
        <v>5103</v>
      </c>
      <c r="L2478" s="207">
        <v>5102.6459999999997</v>
      </c>
    </row>
    <row r="2479" spans="1:12" s="12" customFormat="1" ht="11.25" customHeight="1">
      <c r="A2479" s="204" t="s">
        <v>5043</v>
      </c>
      <c r="B2479" s="204" t="s">
        <v>5044</v>
      </c>
      <c r="C2479" s="204" t="s">
        <v>23</v>
      </c>
      <c r="D2479" s="204" t="s">
        <v>24</v>
      </c>
      <c r="E2479" s="204" t="s">
        <v>24</v>
      </c>
      <c r="F2479" s="205">
        <v>2015</v>
      </c>
      <c r="G2479" s="204" t="s">
        <v>120</v>
      </c>
      <c r="H2479" s="204" t="s">
        <v>121</v>
      </c>
      <c r="I2479" s="206" t="s">
        <v>20</v>
      </c>
      <c r="J2479" s="207">
        <v>192517</v>
      </c>
      <c r="K2479" s="208">
        <v>202164</v>
      </c>
      <c r="L2479" s="207">
        <v>202162.53899999999</v>
      </c>
    </row>
    <row r="2480" spans="1:12" s="12" customFormat="1">
      <c r="A2480" s="204" t="s">
        <v>4575</v>
      </c>
      <c r="B2480" s="204" t="s">
        <v>4576</v>
      </c>
      <c r="C2480" s="204" t="s">
        <v>32</v>
      </c>
      <c r="D2480" s="204" t="s">
        <v>216</v>
      </c>
      <c r="E2480" s="204" t="s">
        <v>216</v>
      </c>
      <c r="F2480" s="205">
        <v>2015</v>
      </c>
      <c r="G2480" s="204" t="s">
        <v>30</v>
      </c>
      <c r="H2480" s="204" t="s">
        <v>34</v>
      </c>
      <c r="I2480" s="206" t="s">
        <v>20</v>
      </c>
      <c r="J2480" s="207">
        <v>2980687</v>
      </c>
      <c r="K2480" s="208">
        <v>2057759</v>
      </c>
      <c r="L2480" s="207">
        <v>2057759.4620000001</v>
      </c>
    </row>
    <row r="2481" spans="1:12" s="12" customFormat="1" ht="11.25" customHeight="1">
      <c r="A2481" s="204" t="s">
        <v>7676</v>
      </c>
      <c r="B2481" s="204" t="s">
        <v>7677</v>
      </c>
      <c r="C2481" s="204" t="s">
        <v>78</v>
      </c>
      <c r="D2481" s="204" t="s">
        <v>320</v>
      </c>
      <c r="E2481" s="204" t="s">
        <v>10958</v>
      </c>
      <c r="F2481" s="205">
        <v>2016</v>
      </c>
      <c r="G2481" s="204" t="s">
        <v>18</v>
      </c>
      <c r="H2481" s="204" t="s">
        <v>19</v>
      </c>
      <c r="I2481" s="206" t="s">
        <v>20</v>
      </c>
      <c r="J2481" s="207">
        <v>11040</v>
      </c>
      <c r="K2481" s="208">
        <v>2</v>
      </c>
      <c r="L2481" s="207"/>
    </row>
    <row r="2482" spans="1:12" s="12" customFormat="1" ht="11.25" customHeight="1">
      <c r="A2482" s="204" t="s">
        <v>118</v>
      </c>
      <c r="B2482" s="204" t="s">
        <v>119</v>
      </c>
      <c r="C2482" s="204" t="s">
        <v>23</v>
      </c>
      <c r="D2482" s="204" t="s">
        <v>24</v>
      </c>
      <c r="E2482" s="204" t="s">
        <v>24</v>
      </c>
      <c r="F2482" s="205">
        <v>2016</v>
      </c>
      <c r="G2482" s="204" t="s">
        <v>120</v>
      </c>
      <c r="H2482" s="204" t="s">
        <v>121</v>
      </c>
      <c r="I2482" s="206" t="s">
        <v>20</v>
      </c>
      <c r="J2482" s="207">
        <v>1938</v>
      </c>
      <c r="K2482" s="208">
        <v>65</v>
      </c>
      <c r="L2482" s="207">
        <v>64.838999999999999</v>
      </c>
    </row>
    <row r="2483" spans="1:12" s="12" customFormat="1">
      <c r="A2483" s="204" t="s">
        <v>4577</v>
      </c>
      <c r="B2483" s="204" t="s">
        <v>4578</v>
      </c>
      <c r="C2483" s="204" t="s">
        <v>12</v>
      </c>
      <c r="D2483" s="204" t="s">
        <v>80</v>
      </c>
      <c r="E2483" s="204" t="s">
        <v>2091</v>
      </c>
      <c r="F2483" s="205">
        <v>2016</v>
      </c>
      <c r="G2483" s="204" t="s">
        <v>30</v>
      </c>
      <c r="H2483" s="204" t="s">
        <v>166</v>
      </c>
      <c r="I2483" s="206" t="s">
        <v>20</v>
      </c>
      <c r="J2483" s="207">
        <v>2229924</v>
      </c>
      <c r="K2483" s="208">
        <v>2287850</v>
      </c>
      <c r="L2483" s="207">
        <v>2287850</v>
      </c>
    </row>
    <row r="2484" spans="1:12" s="12" customFormat="1" ht="11.25" customHeight="1">
      <c r="A2484" s="204" t="s">
        <v>5049</v>
      </c>
      <c r="B2484" s="204" t="s">
        <v>5050</v>
      </c>
      <c r="C2484" s="204" t="s">
        <v>23</v>
      </c>
      <c r="D2484" s="204" t="s">
        <v>24</v>
      </c>
      <c r="E2484" s="204"/>
      <c r="F2484" s="205">
        <v>2015</v>
      </c>
      <c r="G2484" s="204" t="s">
        <v>120</v>
      </c>
      <c r="H2484" s="204" t="s">
        <v>171</v>
      </c>
      <c r="I2484" s="206" t="s">
        <v>20</v>
      </c>
      <c r="J2484" s="207">
        <v>16931</v>
      </c>
      <c r="K2484" s="208">
        <v>12950</v>
      </c>
      <c r="L2484" s="207">
        <v>10600</v>
      </c>
    </row>
    <row r="2485" spans="1:12" s="12" customFormat="1" ht="11.25" customHeight="1">
      <c r="A2485" s="204" t="s">
        <v>7678</v>
      </c>
      <c r="B2485" s="204" t="s">
        <v>11287</v>
      </c>
      <c r="C2485" s="204" t="s">
        <v>38</v>
      </c>
      <c r="D2485" s="204" t="s">
        <v>39</v>
      </c>
      <c r="E2485" s="204" t="s">
        <v>1370</v>
      </c>
      <c r="F2485" s="205">
        <v>2016</v>
      </c>
      <c r="G2485" s="204" t="s">
        <v>7</v>
      </c>
      <c r="H2485" s="204" t="s">
        <v>212</v>
      </c>
      <c r="I2485" s="206" t="s">
        <v>20</v>
      </c>
      <c r="J2485" s="207">
        <v>140034</v>
      </c>
      <c r="K2485" s="210"/>
      <c r="L2485" s="207"/>
    </row>
    <row r="2486" spans="1:12" s="12" customFormat="1" ht="11.25" customHeight="1">
      <c r="A2486" s="204" t="s">
        <v>4579</v>
      </c>
      <c r="B2486" s="204" t="s">
        <v>4580</v>
      </c>
      <c r="C2486" s="204" t="s">
        <v>15</v>
      </c>
      <c r="D2486" s="204" t="s">
        <v>42</v>
      </c>
      <c r="E2486" s="204" t="s">
        <v>42</v>
      </c>
      <c r="F2486" s="205">
        <v>2016</v>
      </c>
      <c r="G2486" s="204" t="s">
        <v>30</v>
      </c>
      <c r="H2486" s="204" t="s">
        <v>225</v>
      </c>
      <c r="I2486" s="206" t="s">
        <v>20</v>
      </c>
      <c r="J2486" s="207">
        <v>626235</v>
      </c>
      <c r="K2486" s="208">
        <v>498220</v>
      </c>
      <c r="L2486" s="207">
        <v>498219.91800000001</v>
      </c>
    </row>
    <row r="2487" spans="1:12" s="12" customFormat="1" ht="11.25" customHeight="1">
      <c r="A2487" s="204" t="s">
        <v>11288</v>
      </c>
      <c r="B2487" s="204" t="s">
        <v>11289</v>
      </c>
      <c r="C2487" s="204" t="s">
        <v>195</v>
      </c>
      <c r="D2487" s="204" t="s">
        <v>528</v>
      </c>
      <c r="E2487" s="204" t="s">
        <v>529</v>
      </c>
      <c r="F2487" s="205">
        <v>2015</v>
      </c>
      <c r="G2487" s="204" t="s">
        <v>280</v>
      </c>
      <c r="H2487" s="204" t="s">
        <v>1116</v>
      </c>
      <c r="I2487" s="206" t="s">
        <v>9</v>
      </c>
      <c r="J2487" s="207">
        <v>171603</v>
      </c>
      <c r="K2487" s="210"/>
      <c r="L2487" s="207"/>
    </row>
    <row r="2488" spans="1:12" s="12" customFormat="1">
      <c r="A2488" s="204" t="s">
        <v>4349</v>
      </c>
      <c r="B2488" s="204" t="s">
        <v>4350</v>
      </c>
      <c r="C2488" s="204" t="s">
        <v>145</v>
      </c>
      <c r="D2488" s="204"/>
      <c r="E2488" s="204"/>
      <c r="F2488" s="205">
        <v>2015</v>
      </c>
      <c r="G2488" s="204" t="s">
        <v>18</v>
      </c>
      <c r="H2488" s="204" t="s">
        <v>41</v>
      </c>
      <c r="I2488" s="206" t="s">
        <v>20</v>
      </c>
      <c r="J2488" s="207">
        <v>4300150</v>
      </c>
      <c r="K2488" s="208">
        <v>3110350</v>
      </c>
      <c r="L2488" s="207">
        <v>3110299.9789999998</v>
      </c>
    </row>
    <row r="2489" spans="1:12" s="12" customFormat="1">
      <c r="A2489" s="204" t="s">
        <v>11290</v>
      </c>
      <c r="B2489" s="204" t="s">
        <v>11291</v>
      </c>
      <c r="C2489" s="204" t="s">
        <v>60</v>
      </c>
      <c r="D2489" s="204" t="s">
        <v>97</v>
      </c>
      <c r="E2489" s="204" t="s">
        <v>965</v>
      </c>
      <c r="F2489" s="205">
        <v>2015</v>
      </c>
      <c r="G2489" s="204" t="s">
        <v>646</v>
      </c>
      <c r="H2489" s="204" t="s">
        <v>647</v>
      </c>
      <c r="I2489" s="206" t="s">
        <v>35</v>
      </c>
      <c r="J2489" s="207">
        <v>30900</v>
      </c>
      <c r="K2489" s="210"/>
      <c r="L2489" s="207"/>
    </row>
    <row r="2490" spans="1:12" s="12" customFormat="1" ht="11.25" customHeight="1">
      <c r="A2490" s="204" t="s">
        <v>11292</v>
      </c>
      <c r="B2490" s="204" t="s">
        <v>11293</v>
      </c>
      <c r="C2490" s="204" t="s">
        <v>60</v>
      </c>
      <c r="D2490" s="204" t="s">
        <v>97</v>
      </c>
      <c r="E2490" s="204" t="s">
        <v>98</v>
      </c>
      <c r="F2490" s="205">
        <v>2015</v>
      </c>
      <c r="G2490" s="204" t="s">
        <v>646</v>
      </c>
      <c r="H2490" s="204" t="s">
        <v>647</v>
      </c>
      <c r="I2490" s="206" t="s">
        <v>35</v>
      </c>
      <c r="J2490" s="207">
        <v>36650</v>
      </c>
      <c r="K2490" s="210"/>
      <c r="L2490" s="207"/>
    </row>
    <row r="2491" spans="1:12" s="12" customFormat="1" ht="11.25" customHeight="1">
      <c r="A2491" s="204" t="s">
        <v>4351</v>
      </c>
      <c r="B2491" s="204" t="s">
        <v>4352</v>
      </c>
      <c r="C2491" s="204" t="s">
        <v>15</v>
      </c>
      <c r="D2491" s="204"/>
      <c r="E2491" s="204"/>
      <c r="F2491" s="205">
        <v>2015</v>
      </c>
      <c r="G2491" s="204" t="s">
        <v>30</v>
      </c>
      <c r="H2491" s="204" t="s">
        <v>225</v>
      </c>
      <c r="I2491" s="206" t="s">
        <v>20</v>
      </c>
      <c r="J2491" s="207">
        <v>1356911</v>
      </c>
      <c r="K2491" s="208">
        <v>1261945</v>
      </c>
      <c r="L2491" s="207">
        <v>1261926.9380000001</v>
      </c>
    </row>
    <row r="2492" spans="1:12" s="12" customFormat="1">
      <c r="A2492" s="204" t="s">
        <v>4585</v>
      </c>
      <c r="B2492" s="204" t="s">
        <v>4586</v>
      </c>
      <c r="C2492" s="204" t="s">
        <v>38</v>
      </c>
      <c r="D2492" s="204" t="s">
        <v>66</v>
      </c>
      <c r="E2492" s="204" t="s">
        <v>112</v>
      </c>
      <c r="F2492" s="205">
        <v>2015</v>
      </c>
      <c r="G2492" s="204" t="s">
        <v>26</v>
      </c>
      <c r="H2492" s="204" t="s">
        <v>380</v>
      </c>
      <c r="I2492" s="206" t="s">
        <v>20</v>
      </c>
      <c r="J2492" s="207">
        <v>216740</v>
      </c>
      <c r="K2492" s="208">
        <v>156</v>
      </c>
      <c r="L2492" s="207">
        <v>153.84899999999999</v>
      </c>
    </row>
    <row r="2493" spans="1:12" s="12" customFormat="1" ht="11.25" customHeight="1">
      <c r="A2493" s="204" t="s">
        <v>4357</v>
      </c>
      <c r="B2493" s="204" t="s">
        <v>4358</v>
      </c>
      <c r="C2493" s="204" t="s">
        <v>12</v>
      </c>
      <c r="D2493" s="204" t="s">
        <v>13</v>
      </c>
      <c r="E2493" s="204" t="s">
        <v>746</v>
      </c>
      <c r="F2493" s="205">
        <v>2016</v>
      </c>
      <c r="G2493" s="204" t="s">
        <v>18</v>
      </c>
      <c r="H2493" s="204" t="s">
        <v>19</v>
      </c>
      <c r="I2493" s="206" t="s">
        <v>20</v>
      </c>
      <c r="J2493" s="207">
        <v>375596</v>
      </c>
      <c r="K2493" s="210"/>
      <c r="L2493" s="207"/>
    </row>
    <row r="2494" spans="1:12" s="12" customFormat="1" ht="11.25" customHeight="1">
      <c r="A2494" s="204" t="s">
        <v>4589</v>
      </c>
      <c r="B2494" s="204" t="s">
        <v>4590</v>
      </c>
      <c r="C2494" s="204" t="s">
        <v>15</v>
      </c>
      <c r="D2494" s="204" t="s">
        <v>778</v>
      </c>
      <c r="E2494" s="204" t="s">
        <v>2019</v>
      </c>
      <c r="F2494" s="205">
        <v>2016</v>
      </c>
      <c r="G2494" s="204" t="s">
        <v>30</v>
      </c>
      <c r="H2494" s="204" t="s">
        <v>225</v>
      </c>
      <c r="I2494" s="206" t="s">
        <v>20</v>
      </c>
      <c r="J2494" s="207">
        <v>663014</v>
      </c>
      <c r="K2494" s="210"/>
      <c r="L2494" s="207"/>
    </row>
    <row r="2495" spans="1:12" s="12" customFormat="1" ht="11.25" customHeight="1">
      <c r="A2495" s="204" t="s">
        <v>4591</v>
      </c>
      <c r="B2495" s="204" t="s">
        <v>4592</v>
      </c>
      <c r="C2495" s="204" t="s">
        <v>5</v>
      </c>
      <c r="D2495" s="204" t="s">
        <v>184</v>
      </c>
      <c r="E2495" s="204" t="s">
        <v>2734</v>
      </c>
      <c r="F2495" s="205">
        <v>2016</v>
      </c>
      <c r="G2495" s="204" t="s">
        <v>48</v>
      </c>
      <c r="H2495" s="204" t="s">
        <v>63</v>
      </c>
      <c r="I2495" s="206" t="s">
        <v>20</v>
      </c>
      <c r="J2495" s="207">
        <v>770456</v>
      </c>
      <c r="K2495" s="208">
        <v>3804</v>
      </c>
      <c r="L2495" s="207">
        <v>3600</v>
      </c>
    </row>
    <row r="2496" spans="1:12" s="12" customFormat="1" ht="11.25" customHeight="1">
      <c r="A2496" s="204" t="s">
        <v>4593</v>
      </c>
      <c r="B2496" s="204" t="s">
        <v>4594</v>
      </c>
      <c r="C2496" s="204" t="s">
        <v>127</v>
      </c>
      <c r="D2496" s="204" t="s">
        <v>177</v>
      </c>
      <c r="E2496" s="204" t="s">
        <v>177</v>
      </c>
      <c r="F2496" s="205">
        <v>2015</v>
      </c>
      <c r="G2496" s="204" t="s">
        <v>7</v>
      </c>
      <c r="H2496" s="204" t="s">
        <v>212</v>
      </c>
      <c r="I2496" s="206" t="s">
        <v>20</v>
      </c>
      <c r="J2496" s="207">
        <v>43815</v>
      </c>
      <c r="K2496" s="208">
        <v>43575</v>
      </c>
      <c r="L2496" s="207">
        <v>24900</v>
      </c>
    </row>
    <row r="2497" spans="1:12" s="12" customFormat="1">
      <c r="A2497" s="204" t="s">
        <v>4597</v>
      </c>
      <c r="B2497" s="204" t="s">
        <v>4598</v>
      </c>
      <c r="C2497" s="204" t="s">
        <v>5</v>
      </c>
      <c r="D2497" s="204" t="s">
        <v>257</v>
      </c>
      <c r="E2497" s="204" t="s">
        <v>739</v>
      </c>
      <c r="F2497" s="205">
        <v>2016</v>
      </c>
      <c r="G2497" s="204" t="s">
        <v>18</v>
      </c>
      <c r="H2497" s="204" t="s">
        <v>19</v>
      </c>
      <c r="I2497" s="206" t="s">
        <v>20</v>
      </c>
      <c r="J2497" s="207">
        <v>175003</v>
      </c>
      <c r="K2497" s="208">
        <v>35000</v>
      </c>
      <c r="L2497" s="207">
        <v>34960</v>
      </c>
    </row>
    <row r="2498" spans="1:12" s="12" customFormat="1" ht="11.25" customHeight="1">
      <c r="A2498" s="204" t="s">
        <v>4374</v>
      </c>
      <c r="B2498" s="204" t="s">
        <v>4375</v>
      </c>
      <c r="C2498" s="204" t="s">
        <v>127</v>
      </c>
      <c r="D2498" s="204" t="s">
        <v>128</v>
      </c>
      <c r="E2498" s="204" t="s">
        <v>650</v>
      </c>
      <c r="F2498" s="205">
        <v>2015</v>
      </c>
      <c r="G2498" s="204" t="s">
        <v>7</v>
      </c>
      <c r="H2498" s="204" t="s">
        <v>95</v>
      </c>
      <c r="I2498" s="206" t="s">
        <v>20</v>
      </c>
      <c r="J2498" s="207">
        <v>841921</v>
      </c>
      <c r="K2498" s="208">
        <v>605675</v>
      </c>
      <c r="L2498" s="207">
        <v>606326</v>
      </c>
    </row>
    <row r="2499" spans="1:12" s="12" customFormat="1" ht="11.25" customHeight="1">
      <c r="A2499" s="204" t="s">
        <v>4376</v>
      </c>
      <c r="B2499" s="204" t="s">
        <v>4377</v>
      </c>
      <c r="C2499" s="204" t="s">
        <v>145</v>
      </c>
      <c r="D2499" s="204" t="s">
        <v>415</v>
      </c>
      <c r="E2499" s="204" t="s">
        <v>416</v>
      </c>
      <c r="F2499" s="205">
        <v>2015</v>
      </c>
      <c r="G2499" s="204" t="s">
        <v>26</v>
      </c>
      <c r="H2499" s="204" t="s">
        <v>380</v>
      </c>
      <c r="I2499" s="206" t="s">
        <v>20</v>
      </c>
      <c r="J2499" s="207">
        <v>1046</v>
      </c>
      <c r="K2499" s="208">
        <v>2578</v>
      </c>
      <c r="L2499" s="207"/>
    </row>
    <row r="2500" spans="1:12" s="12" customFormat="1">
      <c r="A2500" s="204" t="s">
        <v>4378</v>
      </c>
      <c r="B2500" s="204" t="s">
        <v>4379</v>
      </c>
      <c r="C2500" s="204" t="s">
        <v>12</v>
      </c>
      <c r="D2500" s="204"/>
      <c r="E2500" s="204"/>
      <c r="F2500" s="205">
        <v>2015</v>
      </c>
      <c r="G2500" s="204" t="s">
        <v>18</v>
      </c>
      <c r="H2500" s="204" t="s">
        <v>41</v>
      </c>
      <c r="I2500" s="206" t="s">
        <v>20</v>
      </c>
      <c r="J2500" s="207">
        <v>10936072</v>
      </c>
      <c r="K2500" s="208">
        <v>6600800</v>
      </c>
      <c r="L2500" s="207">
        <v>6246247.3650000002</v>
      </c>
    </row>
    <row r="2501" spans="1:12" s="12" customFormat="1" ht="11.25" customHeight="1">
      <c r="A2501" s="204" t="s">
        <v>4381</v>
      </c>
      <c r="B2501" s="204" t="s">
        <v>4382</v>
      </c>
      <c r="C2501" s="204" t="s">
        <v>15</v>
      </c>
      <c r="D2501" s="204" t="s">
        <v>16</v>
      </c>
      <c r="E2501" s="204" t="s">
        <v>744</v>
      </c>
      <c r="F2501" s="205">
        <v>2016</v>
      </c>
      <c r="G2501" s="204" t="s">
        <v>30</v>
      </c>
      <c r="H2501" s="204" t="s">
        <v>225</v>
      </c>
      <c r="I2501" s="206" t="s">
        <v>35</v>
      </c>
      <c r="J2501" s="207">
        <v>609479</v>
      </c>
      <c r="K2501" s="210"/>
      <c r="L2501" s="207"/>
    </row>
    <row r="2502" spans="1:12" s="12" customFormat="1" ht="11.25" customHeight="1">
      <c r="A2502" s="204" t="s">
        <v>5057</v>
      </c>
      <c r="B2502" s="204" t="s">
        <v>11294</v>
      </c>
      <c r="C2502" s="204" t="s">
        <v>15</v>
      </c>
      <c r="D2502" s="204" t="s">
        <v>363</v>
      </c>
      <c r="E2502" s="204" t="s">
        <v>560</v>
      </c>
      <c r="F2502" s="205">
        <v>2016</v>
      </c>
      <c r="G2502" s="204" t="s">
        <v>30</v>
      </c>
      <c r="H2502" s="204" t="s">
        <v>225</v>
      </c>
      <c r="I2502" s="206" t="s">
        <v>20</v>
      </c>
      <c r="J2502" s="207">
        <v>59394</v>
      </c>
      <c r="K2502" s="208">
        <v>27286</v>
      </c>
      <c r="L2502" s="207">
        <v>27285.39</v>
      </c>
    </row>
    <row r="2503" spans="1:12" s="12" customFormat="1">
      <c r="A2503" s="204" t="s">
        <v>4386</v>
      </c>
      <c r="B2503" s="204" t="s">
        <v>4387</v>
      </c>
      <c r="C2503" s="204" t="s">
        <v>78</v>
      </c>
      <c r="D2503" s="204" t="s">
        <v>320</v>
      </c>
      <c r="E2503" s="204" t="s">
        <v>10963</v>
      </c>
      <c r="F2503" s="205">
        <v>2016</v>
      </c>
      <c r="G2503" s="204" t="s">
        <v>30</v>
      </c>
      <c r="H2503" s="204" t="s">
        <v>34</v>
      </c>
      <c r="I2503" s="206" t="s">
        <v>20</v>
      </c>
      <c r="J2503" s="207">
        <v>2397834</v>
      </c>
      <c r="K2503" s="208">
        <v>1993978</v>
      </c>
      <c r="L2503" s="207">
        <v>1993976.432</v>
      </c>
    </row>
    <row r="2504" spans="1:12" s="12" customFormat="1">
      <c r="A2504" s="204" t="s">
        <v>4388</v>
      </c>
      <c r="B2504" s="204" t="s">
        <v>4389</v>
      </c>
      <c r="C2504" s="204" t="s">
        <v>195</v>
      </c>
      <c r="D2504" s="204" t="s">
        <v>196</v>
      </c>
      <c r="E2504" s="204" t="s">
        <v>669</v>
      </c>
      <c r="F2504" s="205">
        <v>2016</v>
      </c>
      <c r="G2504" s="204" t="s">
        <v>120</v>
      </c>
      <c r="H2504" s="204" t="s">
        <v>121</v>
      </c>
      <c r="I2504" s="206" t="s">
        <v>20</v>
      </c>
      <c r="J2504" s="207">
        <v>2892313</v>
      </c>
      <c r="K2504" s="208">
        <v>3019570</v>
      </c>
      <c r="L2504" s="207">
        <v>2855735</v>
      </c>
    </row>
    <row r="2505" spans="1:12" s="12" customFormat="1" ht="11.25" customHeight="1">
      <c r="A2505" s="204" t="s">
        <v>4390</v>
      </c>
      <c r="B2505" s="204" t="s">
        <v>4391</v>
      </c>
      <c r="C2505" s="204" t="s">
        <v>5</v>
      </c>
      <c r="D2505" s="204" t="s">
        <v>266</v>
      </c>
      <c r="E2505" s="204" t="s">
        <v>567</v>
      </c>
      <c r="F2505" s="205">
        <v>2016</v>
      </c>
      <c r="G2505" s="204" t="s">
        <v>7</v>
      </c>
      <c r="H2505" s="204" t="s">
        <v>334</v>
      </c>
      <c r="I2505" s="206" t="s">
        <v>20</v>
      </c>
      <c r="J2505" s="207">
        <v>7906</v>
      </c>
      <c r="K2505" s="208">
        <v>5555</v>
      </c>
      <c r="L2505" s="207">
        <v>5553.15</v>
      </c>
    </row>
    <row r="2506" spans="1:12" s="12" customFormat="1" ht="11.25" customHeight="1">
      <c r="A2506" s="204" t="s">
        <v>4614</v>
      </c>
      <c r="B2506" s="204" t="s">
        <v>4615</v>
      </c>
      <c r="C2506" s="204" t="s">
        <v>15</v>
      </c>
      <c r="D2506" s="204" t="s">
        <v>42</v>
      </c>
      <c r="E2506" s="204" t="s">
        <v>53</v>
      </c>
      <c r="F2506" s="205">
        <v>2016</v>
      </c>
      <c r="G2506" s="204" t="s">
        <v>18</v>
      </c>
      <c r="H2506" s="204" t="s">
        <v>19</v>
      </c>
      <c r="I2506" s="206" t="s">
        <v>20</v>
      </c>
      <c r="J2506" s="207">
        <v>513476</v>
      </c>
      <c r="K2506" s="208">
        <v>449244</v>
      </c>
      <c r="L2506" s="207">
        <v>449243.80300000001</v>
      </c>
    </row>
    <row r="2507" spans="1:12" s="12" customFormat="1" ht="11.25" customHeight="1">
      <c r="A2507" s="204" t="s">
        <v>4392</v>
      </c>
      <c r="B2507" s="204" t="s">
        <v>11295</v>
      </c>
      <c r="C2507" s="204" t="s">
        <v>5</v>
      </c>
      <c r="D2507" s="204" t="s">
        <v>257</v>
      </c>
      <c r="E2507" s="204" t="s">
        <v>739</v>
      </c>
      <c r="F2507" s="205">
        <v>2016</v>
      </c>
      <c r="G2507" s="204" t="s">
        <v>26</v>
      </c>
      <c r="H2507" s="204" t="s">
        <v>1159</v>
      </c>
      <c r="I2507" s="206" t="s">
        <v>20</v>
      </c>
      <c r="J2507" s="207">
        <v>192883</v>
      </c>
      <c r="K2507" s="208">
        <v>105768</v>
      </c>
      <c r="L2507" s="207">
        <v>105765.93</v>
      </c>
    </row>
    <row r="2508" spans="1:12" s="12" customFormat="1" ht="11.25" customHeight="1">
      <c r="A2508" s="204" t="s">
        <v>4397</v>
      </c>
      <c r="B2508" s="204" t="s">
        <v>11296</v>
      </c>
      <c r="C2508" s="204" t="s">
        <v>38</v>
      </c>
      <c r="D2508" s="204" t="s">
        <v>176</v>
      </c>
      <c r="E2508" s="204" t="s">
        <v>189</v>
      </c>
      <c r="F2508" s="205">
        <v>2016</v>
      </c>
      <c r="G2508" s="204" t="s">
        <v>185</v>
      </c>
      <c r="H2508" s="204" t="s">
        <v>186</v>
      </c>
      <c r="I2508" s="206" t="s">
        <v>20</v>
      </c>
      <c r="J2508" s="207">
        <v>16000</v>
      </c>
      <c r="K2508" s="208">
        <v>4798</v>
      </c>
      <c r="L2508" s="207"/>
    </row>
    <row r="2509" spans="1:12" s="12" customFormat="1" ht="11.25" customHeight="1">
      <c r="A2509" s="204" t="s">
        <v>4403</v>
      </c>
      <c r="B2509" s="204" t="s">
        <v>4404</v>
      </c>
      <c r="C2509" s="204" t="s">
        <v>32</v>
      </c>
      <c r="D2509" s="204" t="s">
        <v>33</v>
      </c>
      <c r="E2509" s="204" t="s">
        <v>33</v>
      </c>
      <c r="F2509" s="205">
        <v>2015</v>
      </c>
      <c r="G2509" s="204" t="s">
        <v>18</v>
      </c>
      <c r="H2509" s="204" t="s">
        <v>19</v>
      </c>
      <c r="I2509" s="206" t="s">
        <v>20</v>
      </c>
      <c r="J2509" s="207">
        <v>2254659</v>
      </c>
      <c r="K2509" s="208">
        <v>2123170</v>
      </c>
      <c r="L2509" s="207">
        <v>2047591.696</v>
      </c>
    </row>
    <row r="2510" spans="1:12" s="12" customFormat="1" ht="11.25" customHeight="1">
      <c r="A2510" s="204" t="s">
        <v>4407</v>
      </c>
      <c r="B2510" s="204" t="s">
        <v>4408</v>
      </c>
      <c r="C2510" s="204" t="s">
        <v>15</v>
      </c>
      <c r="D2510" s="204" t="s">
        <v>1004</v>
      </c>
      <c r="E2510" s="204" t="s">
        <v>1005</v>
      </c>
      <c r="F2510" s="205">
        <v>2016</v>
      </c>
      <c r="G2510" s="204" t="s">
        <v>185</v>
      </c>
      <c r="H2510" s="204" t="s">
        <v>186</v>
      </c>
      <c r="I2510" s="206" t="s">
        <v>20</v>
      </c>
      <c r="J2510" s="207">
        <v>4407</v>
      </c>
      <c r="K2510" s="210"/>
      <c r="L2510" s="207"/>
    </row>
    <row r="2511" spans="1:12" s="12" customFormat="1" ht="11.25" customHeight="1">
      <c r="A2511" s="204" t="s">
        <v>4622</v>
      </c>
      <c r="B2511" s="204" t="s">
        <v>7679</v>
      </c>
      <c r="C2511" s="204" t="s">
        <v>12</v>
      </c>
      <c r="D2511" s="204" t="s">
        <v>321</v>
      </c>
      <c r="E2511" s="204" t="s">
        <v>745</v>
      </c>
      <c r="F2511" s="205">
        <v>2016</v>
      </c>
      <c r="G2511" s="204" t="s">
        <v>26</v>
      </c>
      <c r="H2511" s="204" t="s">
        <v>109</v>
      </c>
      <c r="I2511" s="206" t="s">
        <v>20</v>
      </c>
      <c r="J2511" s="207">
        <v>3</v>
      </c>
      <c r="K2511" s="208">
        <v>6833</v>
      </c>
      <c r="L2511" s="207"/>
    </row>
    <row r="2512" spans="1:12" s="12" customFormat="1" ht="11.25" customHeight="1">
      <c r="A2512" s="204" t="s">
        <v>4410</v>
      </c>
      <c r="B2512" s="204" t="s">
        <v>4411</v>
      </c>
      <c r="C2512" s="204" t="s">
        <v>15</v>
      </c>
      <c r="D2512" s="204" t="s">
        <v>16</v>
      </c>
      <c r="E2512" s="204" t="s">
        <v>16</v>
      </c>
      <c r="F2512" s="205">
        <v>2016</v>
      </c>
      <c r="G2512" s="204" t="s">
        <v>155</v>
      </c>
      <c r="H2512" s="204" t="s">
        <v>155</v>
      </c>
      <c r="I2512" s="206" t="s">
        <v>20</v>
      </c>
      <c r="J2512" s="207">
        <v>27723</v>
      </c>
      <c r="K2512" s="208">
        <v>27723</v>
      </c>
      <c r="L2512" s="207">
        <v>9223</v>
      </c>
    </row>
    <row r="2513" spans="1:12" s="12" customFormat="1" ht="11.25" customHeight="1">
      <c r="A2513" s="204" t="s">
        <v>6890</v>
      </c>
      <c r="B2513" s="204" t="s">
        <v>6891</v>
      </c>
      <c r="C2513" s="204" t="s">
        <v>15</v>
      </c>
      <c r="D2513" s="204"/>
      <c r="E2513" s="204"/>
      <c r="F2513" s="205">
        <v>2015</v>
      </c>
      <c r="G2513" s="204" t="s">
        <v>26</v>
      </c>
      <c r="H2513" s="204" t="s">
        <v>380</v>
      </c>
      <c r="I2513" s="206" t="s">
        <v>20</v>
      </c>
      <c r="J2513" s="207">
        <v>83792</v>
      </c>
      <c r="K2513" s="210"/>
      <c r="L2513" s="207"/>
    </row>
    <row r="2514" spans="1:12" s="12" customFormat="1" ht="11.25" customHeight="1">
      <c r="A2514" s="204" t="s">
        <v>768</v>
      </c>
      <c r="B2514" s="204" t="s">
        <v>769</v>
      </c>
      <c r="C2514" s="204" t="s">
        <v>15</v>
      </c>
      <c r="D2514" s="204"/>
      <c r="E2514" s="204"/>
      <c r="F2514" s="205">
        <v>2015</v>
      </c>
      <c r="G2514" s="204" t="s">
        <v>7</v>
      </c>
      <c r="H2514" s="204" t="s">
        <v>212</v>
      </c>
      <c r="I2514" s="206" t="s">
        <v>20</v>
      </c>
      <c r="J2514" s="207">
        <v>3191697</v>
      </c>
      <c r="K2514" s="208">
        <v>3283873</v>
      </c>
      <c r="L2514" s="207">
        <v>3278479.585</v>
      </c>
    </row>
    <row r="2515" spans="1:12" s="12" customFormat="1" ht="11.25" customHeight="1">
      <c r="A2515" s="204" t="s">
        <v>4416</v>
      </c>
      <c r="B2515" s="204" t="s">
        <v>4417</v>
      </c>
      <c r="C2515" s="204" t="s">
        <v>15</v>
      </c>
      <c r="D2515" s="204"/>
      <c r="E2515" s="204"/>
      <c r="F2515" s="205">
        <v>2016</v>
      </c>
      <c r="G2515" s="204" t="s">
        <v>120</v>
      </c>
      <c r="H2515" s="204" t="s">
        <v>258</v>
      </c>
      <c r="I2515" s="206" t="s">
        <v>20</v>
      </c>
      <c r="J2515" s="207">
        <v>647175</v>
      </c>
      <c r="K2515" s="208">
        <v>1115638</v>
      </c>
      <c r="L2515" s="207">
        <v>671543.58600000001</v>
      </c>
    </row>
    <row r="2516" spans="1:12" s="12" customFormat="1" ht="11.25" customHeight="1">
      <c r="A2516" s="204" t="s">
        <v>7680</v>
      </c>
      <c r="B2516" s="204" t="s">
        <v>11297</v>
      </c>
      <c r="C2516" s="204" t="s">
        <v>12</v>
      </c>
      <c r="D2516" s="204" t="s">
        <v>360</v>
      </c>
      <c r="E2516" s="204" t="s">
        <v>360</v>
      </c>
      <c r="F2516" s="205">
        <v>2016</v>
      </c>
      <c r="G2516" s="204" t="s">
        <v>155</v>
      </c>
      <c r="H2516" s="204" t="s">
        <v>155</v>
      </c>
      <c r="I2516" s="206" t="s">
        <v>20</v>
      </c>
      <c r="J2516" s="207">
        <v>642465</v>
      </c>
      <c r="K2516" s="210"/>
      <c r="L2516" s="207"/>
    </row>
    <row r="2517" spans="1:12" s="12" customFormat="1">
      <c r="A2517" s="204" t="s">
        <v>4629</v>
      </c>
      <c r="B2517" s="204" t="s">
        <v>7681</v>
      </c>
      <c r="C2517" s="204" t="s">
        <v>12</v>
      </c>
      <c r="D2517" s="204" t="s">
        <v>80</v>
      </c>
      <c r="E2517" s="204" t="s">
        <v>165</v>
      </c>
      <c r="F2517" s="205">
        <v>2016</v>
      </c>
      <c r="G2517" s="204" t="s">
        <v>18</v>
      </c>
      <c r="H2517" s="204" t="s">
        <v>19</v>
      </c>
      <c r="I2517" s="206" t="s">
        <v>9</v>
      </c>
      <c r="J2517" s="207">
        <v>605375</v>
      </c>
      <c r="K2517" s="210"/>
      <c r="L2517" s="207"/>
    </row>
    <row r="2518" spans="1:12" s="12" customFormat="1" ht="11.25" customHeight="1">
      <c r="A2518" s="204" t="s">
        <v>4418</v>
      </c>
      <c r="B2518" s="204" t="s">
        <v>4419</v>
      </c>
      <c r="C2518" s="204" t="s">
        <v>15</v>
      </c>
      <c r="D2518" s="204"/>
      <c r="E2518" s="204"/>
      <c r="F2518" s="205">
        <v>2016</v>
      </c>
      <c r="G2518" s="204" t="s">
        <v>120</v>
      </c>
      <c r="H2518" s="204" t="s">
        <v>258</v>
      </c>
      <c r="I2518" s="206" t="s">
        <v>20</v>
      </c>
      <c r="J2518" s="207">
        <v>9415556</v>
      </c>
      <c r="K2518" s="208">
        <v>15785685</v>
      </c>
      <c r="L2518" s="207">
        <v>9106579</v>
      </c>
    </row>
    <row r="2519" spans="1:12" s="12" customFormat="1" ht="11.25" customHeight="1">
      <c r="A2519" s="204" t="s">
        <v>4420</v>
      </c>
      <c r="B2519" s="204" t="s">
        <v>4421</v>
      </c>
      <c r="C2519" s="204" t="s">
        <v>414</v>
      </c>
      <c r="D2519" s="204" t="s">
        <v>527</v>
      </c>
      <c r="E2519" s="204" t="s">
        <v>527</v>
      </c>
      <c r="F2519" s="205">
        <v>2016</v>
      </c>
      <c r="G2519" s="204" t="s">
        <v>185</v>
      </c>
      <c r="H2519" s="204" t="s">
        <v>186</v>
      </c>
      <c r="I2519" s="206" t="s">
        <v>20</v>
      </c>
      <c r="J2519" s="207">
        <v>22916</v>
      </c>
      <c r="K2519" s="208">
        <v>27148</v>
      </c>
      <c r="L2519" s="207">
        <v>22914.462</v>
      </c>
    </row>
    <row r="2520" spans="1:12" s="12" customFormat="1">
      <c r="A2520" s="204" t="s">
        <v>4422</v>
      </c>
      <c r="B2520" s="204" t="s">
        <v>4423</v>
      </c>
      <c r="C2520" s="204" t="s">
        <v>12</v>
      </c>
      <c r="D2520" s="204" t="s">
        <v>80</v>
      </c>
      <c r="E2520" s="204" t="s">
        <v>337</v>
      </c>
      <c r="F2520" s="205">
        <v>2016</v>
      </c>
      <c r="G2520" s="204" t="s">
        <v>155</v>
      </c>
      <c r="H2520" s="204" t="s">
        <v>155</v>
      </c>
      <c r="I2520" s="206" t="s">
        <v>20</v>
      </c>
      <c r="J2520" s="207">
        <v>194178</v>
      </c>
      <c r="K2520" s="210"/>
      <c r="L2520" s="207"/>
    </row>
    <row r="2521" spans="1:12" s="12" customFormat="1" ht="11.25" customHeight="1">
      <c r="A2521" s="204" t="s">
        <v>4632</v>
      </c>
      <c r="B2521" s="204" t="s">
        <v>7682</v>
      </c>
      <c r="C2521" s="204" t="s">
        <v>12</v>
      </c>
      <c r="D2521" s="204" t="s">
        <v>321</v>
      </c>
      <c r="E2521" s="204" t="s">
        <v>2035</v>
      </c>
      <c r="F2521" s="205">
        <v>2016</v>
      </c>
      <c r="G2521" s="204" t="s">
        <v>30</v>
      </c>
      <c r="H2521" s="204" t="s">
        <v>34</v>
      </c>
      <c r="I2521" s="206" t="s">
        <v>20</v>
      </c>
      <c r="J2521" s="207">
        <v>323541</v>
      </c>
      <c r="K2521" s="208">
        <v>314198</v>
      </c>
      <c r="L2521" s="207">
        <v>313600</v>
      </c>
    </row>
    <row r="2522" spans="1:12" s="12" customFormat="1" ht="11.25" customHeight="1">
      <c r="A2522" s="204" t="s">
        <v>5072</v>
      </c>
      <c r="B2522" s="204" t="s">
        <v>5073</v>
      </c>
      <c r="C2522" s="204" t="s">
        <v>38</v>
      </c>
      <c r="D2522" s="204" t="s">
        <v>176</v>
      </c>
      <c r="E2522" s="204" t="s">
        <v>2963</v>
      </c>
      <c r="F2522" s="205">
        <v>2016</v>
      </c>
      <c r="G2522" s="204" t="s">
        <v>48</v>
      </c>
      <c r="H2522" s="204" t="s">
        <v>63</v>
      </c>
      <c r="I2522" s="206" t="s">
        <v>20</v>
      </c>
      <c r="J2522" s="207">
        <v>8884</v>
      </c>
      <c r="K2522" s="208">
        <v>8884</v>
      </c>
      <c r="L2522" s="207"/>
    </row>
    <row r="2523" spans="1:12" s="12" customFormat="1">
      <c r="A2523" s="204" t="s">
        <v>4637</v>
      </c>
      <c r="B2523" s="204" t="s">
        <v>4638</v>
      </c>
      <c r="C2523" s="204" t="s">
        <v>15</v>
      </c>
      <c r="D2523" s="204" t="s">
        <v>56</v>
      </c>
      <c r="E2523" s="204" t="s">
        <v>56</v>
      </c>
      <c r="F2523" s="205">
        <v>2016</v>
      </c>
      <c r="G2523" s="204" t="s">
        <v>48</v>
      </c>
      <c r="H2523" s="204" t="s">
        <v>63</v>
      </c>
      <c r="I2523" s="206" t="s">
        <v>20</v>
      </c>
      <c r="J2523" s="207">
        <v>97344</v>
      </c>
      <c r="K2523" s="208">
        <v>79569</v>
      </c>
      <c r="L2523" s="207">
        <v>79568.100000000006</v>
      </c>
    </row>
    <row r="2524" spans="1:12" s="12" customFormat="1">
      <c r="A2524" s="204" t="s">
        <v>4430</v>
      </c>
      <c r="B2524" s="204" t="s">
        <v>4431</v>
      </c>
      <c r="C2524" s="204" t="s">
        <v>15</v>
      </c>
      <c r="D2524" s="204" t="s">
        <v>42</v>
      </c>
      <c r="E2524" s="204" t="s">
        <v>42</v>
      </c>
      <c r="F2524" s="205">
        <v>2016</v>
      </c>
      <c r="G2524" s="204" t="s">
        <v>120</v>
      </c>
      <c r="H2524" s="204" t="s">
        <v>258</v>
      </c>
      <c r="I2524" s="206" t="s">
        <v>20</v>
      </c>
      <c r="J2524" s="207">
        <v>754802</v>
      </c>
      <c r="K2524" s="208">
        <v>2176951</v>
      </c>
      <c r="L2524" s="207">
        <v>402119</v>
      </c>
    </row>
    <row r="2525" spans="1:12" s="12" customFormat="1" ht="11.25" customHeight="1">
      <c r="A2525" s="204" t="s">
        <v>4432</v>
      </c>
      <c r="B2525" s="204" t="s">
        <v>4433</v>
      </c>
      <c r="C2525" s="204" t="s">
        <v>195</v>
      </c>
      <c r="D2525" s="204" t="s">
        <v>196</v>
      </c>
      <c r="E2525" s="204" t="s">
        <v>459</v>
      </c>
      <c r="F2525" s="205">
        <v>2015</v>
      </c>
      <c r="G2525" s="204" t="s">
        <v>18</v>
      </c>
      <c r="H2525" s="204" t="s">
        <v>41</v>
      </c>
      <c r="I2525" s="206" t="s">
        <v>20</v>
      </c>
      <c r="J2525" s="207">
        <v>30607</v>
      </c>
      <c r="K2525" s="208">
        <v>12330</v>
      </c>
      <c r="L2525" s="207">
        <v>12327.486999999999</v>
      </c>
    </row>
    <row r="2526" spans="1:12" s="12" customFormat="1">
      <c r="A2526" s="204" t="s">
        <v>4434</v>
      </c>
      <c r="B2526" s="204" t="s">
        <v>4435</v>
      </c>
      <c r="C2526" s="204" t="s">
        <v>102</v>
      </c>
      <c r="D2526" s="204"/>
      <c r="E2526" s="204"/>
      <c r="F2526" s="205">
        <v>2015</v>
      </c>
      <c r="G2526" s="204" t="s">
        <v>18</v>
      </c>
      <c r="H2526" s="204" t="s">
        <v>41</v>
      </c>
      <c r="I2526" s="206" t="s">
        <v>9</v>
      </c>
      <c r="J2526" s="207">
        <v>6684355</v>
      </c>
      <c r="K2526" s="208">
        <v>4820050</v>
      </c>
      <c r="L2526" s="207">
        <v>4819438.6809999999</v>
      </c>
    </row>
    <row r="2527" spans="1:12" s="12" customFormat="1" ht="11.25" customHeight="1">
      <c r="A2527" s="204" t="s">
        <v>4639</v>
      </c>
      <c r="B2527" s="204" t="s">
        <v>4640</v>
      </c>
      <c r="C2527" s="204" t="s">
        <v>12</v>
      </c>
      <c r="D2527" s="204"/>
      <c r="E2527" s="204"/>
      <c r="F2527" s="205">
        <v>2015</v>
      </c>
      <c r="G2527" s="204" t="s">
        <v>18</v>
      </c>
      <c r="H2527" s="204" t="s">
        <v>41</v>
      </c>
      <c r="I2527" s="206" t="s">
        <v>20</v>
      </c>
      <c r="J2527" s="207">
        <v>3896713</v>
      </c>
      <c r="K2527" s="208">
        <v>3093112</v>
      </c>
      <c r="L2527" s="207">
        <v>3092945</v>
      </c>
    </row>
    <row r="2528" spans="1:12" s="12" customFormat="1">
      <c r="A2528" s="204" t="s">
        <v>4437</v>
      </c>
      <c r="B2528" s="204" t="s">
        <v>4438</v>
      </c>
      <c r="C2528" s="204" t="s">
        <v>12</v>
      </c>
      <c r="D2528" s="204"/>
      <c r="E2528" s="204"/>
      <c r="F2528" s="205">
        <v>2015</v>
      </c>
      <c r="G2528" s="204" t="s">
        <v>18</v>
      </c>
      <c r="H2528" s="204" t="s">
        <v>41</v>
      </c>
      <c r="I2528" s="206" t="s">
        <v>9</v>
      </c>
      <c r="J2528" s="207">
        <v>86000</v>
      </c>
      <c r="K2528" s="208">
        <v>497000</v>
      </c>
      <c r="L2528" s="207">
        <v>65762.966</v>
      </c>
    </row>
    <row r="2529" spans="1:12" s="12" customFormat="1">
      <c r="A2529" s="204" t="s">
        <v>4439</v>
      </c>
      <c r="B2529" s="204" t="s">
        <v>4440</v>
      </c>
      <c r="C2529" s="204" t="s">
        <v>130</v>
      </c>
      <c r="D2529" s="204" t="s">
        <v>150</v>
      </c>
      <c r="E2529" s="204" t="s">
        <v>154</v>
      </c>
      <c r="F2529" s="205">
        <v>2016</v>
      </c>
      <c r="G2529" s="204" t="s">
        <v>48</v>
      </c>
      <c r="H2529" s="204" t="s">
        <v>63</v>
      </c>
      <c r="I2529" s="206" t="s">
        <v>20</v>
      </c>
      <c r="J2529" s="207">
        <v>383</v>
      </c>
      <c r="K2529" s="210"/>
      <c r="L2529" s="207"/>
    </row>
    <row r="2530" spans="1:12" s="12" customFormat="1" ht="11.25" customHeight="1">
      <c r="A2530" s="204" t="s">
        <v>116</v>
      </c>
      <c r="B2530" s="204" t="s">
        <v>7683</v>
      </c>
      <c r="C2530" s="204" t="s">
        <v>38</v>
      </c>
      <c r="D2530" s="204" t="s">
        <v>66</v>
      </c>
      <c r="E2530" s="204" t="s">
        <v>117</v>
      </c>
      <c r="F2530" s="205">
        <v>2016</v>
      </c>
      <c r="G2530" s="204" t="s">
        <v>48</v>
      </c>
      <c r="H2530" s="204" t="s">
        <v>63</v>
      </c>
      <c r="I2530" s="206" t="s">
        <v>20</v>
      </c>
      <c r="J2530" s="207">
        <v>814392</v>
      </c>
      <c r="K2530" s="208">
        <v>3</v>
      </c>
      <c r="L2530" s="207"/>
    </row>
    <row r="2531" spans="1:12" s="12" customFormat="1" ht="11.25" customHeight="1">
      <c r="A2531" s="204" t="s">
        <v>4441</v>
      </c>
      <c r="B2531" s="204" t="s">
        <v>4442</v>
      </c>
      <c r="C2531" s="204" t="s">
        <v>102</v>
      </c>
      <c r="D2531" s="204" t="s">
        <v>394</v>
      </c>
      <c r="E2531" s="204"/>
      <c r="F2531" s="205">
        <v>2016</v>
      </c>
      <c r="G2531" s="204" t="s">
        <v>58</v>
      </c>
      <c r="H2531" s="204" t="s">
        <v>3037</v>
      </c>
      <c r="I2531" s="206" t="s">
        <v>20</v>
      </c>
      <c r="J2531" s="207">
        <v>142000</v>
      </c>
      <c r="K2531" s="208">
        <v>51586</v>
      </c>
      <c r="L2531" s="207">
        <v>50963.243000000002</v>
      </c>
    </row>
    <row r="2532" spans="1:12" s="12" customFormat="1" ht="11.25" customHeight="1">
      <c r="A2532" s="204" t="s">
        <v>7684</v>
      </c>
      <c r="B2532" s="204" t="s">
        <v>7685</v>
      </c>
      <c r="C2532" s="204" t="s">
        <v>78</v>
      </c>
      <c r="D2532" s="204" t="s">
        <v>320</v>
      </c>
      <c r="E2532" s="204" t="s">
        <v>10781</v>
      </c>
      <c r="F2532" s="205">
        <v>2016</v>
      </c>
      <c r="G2532" s="204" t="s">
        <v>48</v>
      </c>
      <c r="H2532" s="204" t="s">
        <v>63</v>
      </c>
      <c r="I2532" s="206" t="s">
        <v>20</v>
      </c>
      <c r="J2532" s="207">
        <v>208783</v>
      </c>
      <c r="K2532" s="210"/>
      <c r="L2532" s="207"/>
    </row>
    <row r="2533" spans="1:12" s="12" customFormat="1" ht="11.25" customHeight="1">
      <c r="A2533" s="204" t="s">
        <v>114</v>
      </c>
      <c r="B2533" s="204" t="s">
        <v>115</v>
      </c>
      <c r="C2533" s="204" t="s">
        <v>38</v>
      </c>
      <c r="D2533" s="204" t="s">
        <v>73</v>
      </c>
      <c r="E2533" s="204" t="s">
        <v>113</v>
      </c>
      <c r="F2533" s="205">
        <v>2015</v>
      </c>
      <c r="G2533" s="204" t="s">
        <v>48</v>
      </c>
      <c r="H2533" s="204" t="s">
        <v>63</v>
      </c>
      <c r="I2533" s="206" t="s">
        <v>20</v>
      </c>
      <c r="J2533" s="207">
        <v>318657</v>
      </c>
      <c r="K2533" s="208">
        <v>80361</v>
      </c>
      <c r="L2533" s="207"/>
    </row>
    <row r="2534" spans="1:12" s="12" customFormat="1">
      <c r="A2534" s="204" t="s">
        <v>7686</v>
      </c>
      <c r="B2534" s="204" t="s">
        <v>7687</v>
      </c>
      <c r="C2534" s="204" t="s">
        <v>195</v>
      </c>
      <c r="D2534" s="204" t="s">
        <v>528</v>
      </c>
      <c r="E2534" s="204" t="s">
        <v>3291</v>
      </c>
      <c r="F2534" s="205">
        <v>2016</v>
      </c>
      <c r="G2534" s="204" t="s">
        <v>48</v>
      </c>
      <c r="H2534" s="204" t="s">
        <v>63</v>
      </c>
      <c r="I2534" s="206" t="s">
        <v>20</v>
      </c>
      <c r="J2534" s="207">
        <v>47880</v>
      </c>
      <c r="K2534" s="208">
        <v>49941</v>
      </c>
      <c r="L2534" s="207">
        <v>1046</v>
      </c>
    </row>
    <row r="2535" spans="1:12" s="12" customFormat="1">
      <c r="A2535" s="204" t="s">
        <v>4445</v>
      </c>
      <c r="B2535" s="204" t="s">
        <v>4446</v>
      </c>
      <c r="C2535" s="204" t="s">
        <v>12</v>
      </c>
      <c r="D2535" s="204" t="s">
        <v>321</v>
      </c>
      <c r="E2535" s="204" t="s">
        <v>2035</v>
      </c>
      <c r="F2535" s="205">
        <v>2016</v>
      </c>
      <c r="G2535" s="204" t="s">
        <v>26</v>
      </c>
      <c r="H2535" s="204" t="s">
        <v>168</v>
      </c>
      <c r="I2535" s="206" t="s">
        <v>20</v>
      </c>
      <c r="J2535" s="207">
        <v>128865</v>
      </c>
      <c r="K2535" s="208">
        <v>122533</v>
      </c>
      <c r="L2535" s="207">
        <v>34670.955000000002</v>
      </c>
    </row>
    <row r="2536" spans="1:12" s="12" customFormat="1">
      <c r="A2536" s="204" t="s">
        <v>4447</v>
      </c>
      <c r="B2536" s="204" t="s">
        <v>4448</v>
      </c>
      <c r="C2536" s="204" t="s">
        <v>32</v>
      </c>
      <c r="D2536" s="204" t="s">
        <v>33</v>
      </c>
      <c r="E2536" s="204" t="s">
        <v>33</v>
      </c>
      <c r="F2536" s="205">
        <v>2016</v>
      </c>
      <c r="G2536" s="204" t="s">
        <v>185</v>
      </c>
      <c r="H2536" s="204" t="s">
        <v>186</v>
      </c>
      <c r="I2536" s="206" t="s">
        <v>20</v>
      </c>
      <c r="J2536" s="207">
        <v>12073722</v>
      </c>
      <c r="K2536" s="208">
        <v>12219573</v>
      </c>
      <c r="L2536" s="207">
        <v>12044366.58</v>
      </c>
    </row>
    <row r="2537" spans="1:12" s="12" customFormat="1" ht="11.25" customHeight="1">
      <c r="A2537" s="204" t="s">
        <v>4653</v>
      </c>
      <c r="B2537" s="204" t="s">
        <v>11298</v>
      </c>
      <c r="C2537" s="204" t="s">
        <v>414</v>
      </c>
      <c r="D2537" s="204" t="s">
        <v>10794</v>
      </c>
      <c r="E2537" s="204" t="s">
        <v>10992</v>
      </c>
      <c r="F2537" s="205">
        <v>2016</v>
      </c>
      <c r="G2537" s="204" t="s">
        <v>26</v>
      </c>
      <c r="H2537" s="204" t="s">
        <v>168</v>
      </c>
      <c r="I2537" s="206" t="s">
        <v>20</v>
      </c>
      <c r="J2537" s="207">
        <v>478992</v>
      </c>
      <c r="K2537" s="208">
        <v>498580</v>
      </c>
      <c r="L2537" s="207">
        <v>498152.94199999998</v>
      </c>
    </row>
    <row r="2538" spans="1:12" s="12" customFormat="1" ht="11.25" customHeight="1">
      <c r="A2538" s="204" t="s">
        <v>4656</v>
      </c>
      <c r="B2538" s="204" t="s">
        <v>4657</v>
      </c>
      <c r="C2538" s="204" t="s">
        <v>414</v>
      </c>
      <c r="D2538" s="204" t="s">
        <v>10794</v>
      </c>
      <c r="E2538" s="204" t="s">
        <v>10992</v>
      </c>
      <c r="F2538" s="205">
        <v>2016</v>
      </c>
      <c r="G2538" s="204" t="s">
        <v>26</v>
      </c>
      <c r="H2538" s="204" t="s">
        <v>168</v>
      </c>
      <c r="I2538" s="206" t="s">
        <v>20</v>
      </c>
      <c r="J2538" s="207">
        <v>548315</v>
      </c>
      <c r="K2538" s="208">
        <v>585150</v>
      </c>
      <c r="L2538" s="207">
        <v>585150</v>
      </c>
    </row>
    <row r="2539" spans="1:12" s="12" customFormat="1" ht="11.25" customHeight="1">
      <c r="A2539" s="204" t="s">
        <v>4459</v>
      </c>
      <c r="B2539" s="204" t="s">
        <v>4460</v>
      </c>
      <c r="C2539" s="204" t="s">
        <v>12</v>
      </c>
      <c r="D2539" s="204" t="s">
        <v>321</v>
      </c>
      <c r="E2539" s="204" t="s">
        <v>1059</v>
      </c>
      <c r="F2539" s="205">
        <v>2016</v>
      </c>
      <c r="G2539" s="204" t="s">
        <v>30</v>
      </c>
      <c r="H2539" s="204" t="s">
        <v>225</v>
      </c>
      <c r="I2539" s="206" t="s">
        <v>20</v>
      </c>
      <c r="J2539" s="207">
        <v>2211</v>
      </c>
      <c r="K2539" s="208">
        <v>8844</v>
      </c>
      <c r="L2539" s="207"/>
    </row>
    <row r="2540" spans="1:12" s="12" customFormat="1" ht="11.25" customHeight="1">
      <c r="A2540" s="204" t="s">
        <v>4463</v>
      </c>
      <c r="B2540" s="204" t="s">
        <v>4464</v>
      </c>
      <c r="C2540" s="204" t="s">
        <v>5</v>
      </c>
      <c r="D2540" s="204" t="s">
        <v>606</v>
      </c>
      <c r="E2540" s="204"/>
      <c r="F2540" s="205">
        <v>2015</v>
      </c>
      <c r="G2540" s="204" t="s">
        <v>140</v>
      </c>
      <c r="H2540" s="204" t="s">
        <v>141</v>
      </c>
      <c r="I2540" s="206" t="s">
        <v>20</v>
      </c>
      <c r="J2540" s="207">
        <v>327035</v>
      </c>
      <c r="K2540" s="208">
        <v>319956</v>
      </c>
      <c r="L2540" s="207">
        <v>319951.99800000002</v>
      </c>
    </row>
    <row r="2541" spans="1:12" s="12" customFormat="1" ht="11.25" customHeight="1">
      <c r="A2541" s="204" t="s">
        <v>4465</v>
      </c>
      <c r="B2541" s="204" t="s">
        <v>4466</v>
      </c>
      <c r="C2541" s="204" t="s">
        <v>5</v>
      </c>
      <c r="D2541" s="204" t="s">
        <v>257</v>
      </c>
      <c r="E2541" s="204" t="s">
        <v>739</v>
      </c>
      <c r="F2541" s="205">
        <v>2016</v>
      </c>
      <c r="G2541" s="204" t="s">
        <v>185</v>
      </c>
      <c r="H2541" s="204" t="s">
        <v>186</v>
      </c>
      <c r="I2541" s="206" t="s">
        <v>20</v>
      </c>
      <c r="J2541" s="207">
        <v>9079668</v>
      </c>
      <c r="K2541" s="208">
        <v>8603198</v>
      </c>
      <c r="L2541" s="207">
        <v>8377599.8190000001</v>
      </c>
    </row>
    <row r="2542" spans="1:12" s="12" customFormat="1">
      <c r="A2542" s="204" t="s">
        <v>11299</v>
      </c>
      <c r="B2542" s="204" t="s">
        <v>11300</v>
      </c>
      <c r="C2542" s="204" t="s">
        <v>130</v>
      </c>
      <c r="D2542" s="204" t="s">
        <v>204</v>
      </c>
      <c r="E2542" s="204" t="s">
        <v>241</v>
      </c>
      <c r="F2542" s="205">
        <v>2015</v>
      </c>
      <c r="G2542" s="204" t="s">
        <v>48</v>
      </c>
      <c r="H2542" s="204" t="s">
        <v>420</v>
      </c>
      <c r="I2542" s="206" t="s">
        <v>9</v>
      </c>
      <c r="J2542" s="207">
        <v>2686246</v>
      </c>
      <c r="K2542" s="210"/>
      <c r="L2542" s="207"/>
    </row>
    <row r="2543" spans="1:12" s="12" customFormat="1" ht="11.25" customHeight="1">
      <c r="A2543" s="204" t="s">
        <v>4665</v>
      </c>
      <c r="B2543" s="204" t="s">
        <v>4666</v>
      </c>
      <c r="C2543" s="204" t="s">
        <v>210</v>
      </c>
      <c r="D2543" s="204" t="s">
        <v>219</v>
      </c>
      <c r="E2543" s="204" t="s">
        <v>219</v>
      </c>
      <c r="F2543" s="205">
        <v>2015</v>
      </c>
      <c r="G2543" s="204" t="s">
        <v>18</v>
      </c>
      <c r="H2543" s="204" t="s">
        <v>19</v>
      </c>
      <c r="I2543" s="206" t="s">
        <v>20</v>
      </c>
      <c r="J2543" s="207">
        <v>895171</v>
      </c>
      <c r="K2543" s="208">
        <v>1111407</v>
      </c>
      <c r="L2543" s="207">
        <v>508593</v>
      </c>
    </row>
    <row r="2544" spans="1:12" s="12" customFormat="1" ht="11.25" customHeight="1">
      <c r="A2544" s="204" t="s">
        <v>7688</v>
      </c>
      <c r="B2544" s="204" t="s">
        <v>7689</v>
      </c>
      <c r="C2544" s="204" t="s">
        <v>12</v>
      </c>
      <c r="D2544" s="204" t="s">
        <v>360</v>
      </c>
      <c r="E2544" s="204" t="s">
        <v>360</v>
      </c>
      <c r="F2544" s="205">
        <v>2016</v>
      </c>
      <c r="G2544" s="204" t="s">
        <v>7</v>
      </c>
      <c r="H2544" s="204" t="s">
        <v>8</v>
      </c>
      <c r="I2544" s="206" t="s">
        <v>20</v>
      </c>
      <c r="J2544" s="207">
        <v>11962</v>
      </c>
      <c r="K2544" s="208">
        <v>1502</v>
      </c>
      <c r="L2544" s="207">
        <v>1502</v>
      </c>
    </row>
    <row r="2545" spans="1:12" s="12" customFormat="1" ht="11.25" customHeight="1">
      <c r="A2545" s="204" t="s">
        <v>4473</v>
      </c>
      <c r="B2545" s="204" t="s">
        <v>4474</v>
      </c>
      <c r="C2545" s="204" t="s">
        <v>12</v>
      </c>
      <c r="D2545" s="204" t="s">
        <v>80</v>
      </c>
      <c r="E2545" s="204" t="s">
        <v>1887</v>
      </c>
      <c r="F2545" s="205">
        <v>2016</v>
      </c>
      <c r="G2545" s="204" t="s">
        <v>120</v>
      </c>
      <c r="H2545" s="204" t="s">
        <v>121</v>
      </c>
      <c r="I2545" s="206" t="s">
        <v>20</v>
      </c>
      <c r="J2545" s="207">
        <v>39729</v>
      </c>
      <c r="K2545" s="208">
        <v>41476</v>
      </c>
      <c r="L2545" s="207">
        <v>41223.156999999999</v>
      </c>
    </row>
    <row r="2546" spans="1:12" s="12" customFormat="1" ht="11.25" customHeight="1">
      <c r="A2546" s="204" t="s">
        <v>4667</v>
      </c>
      <c r="B2546" s="204" t="s">
        <v>11301</v>
      </c>
      <c r="C2546" s="204" t="s">
        <v>32</v>
      </c>
      <c r="D2546" s="204" t="s">
        <v>200</v>
      </c>
      <c r="E2546" s="204" t="s">
        <v>629</v>
      </c>
      <c r="F2546" s="205">
        <v>2016</v>
      </c>
      <c r="G2546" s="204" t="s">
        <v>120</v>
      </c>
      <c r="H2546" s="204" t="s">
        <v>251</v>
      </c>
      <c r="I2546" s="206" t="s">
        <v>20</v>
      </c>
      <c r="J2546" s="207">
        <v>107420</v>
      </c>
      <c r="K2546" s="210"/>
      <c r="L2546" s="207"/>
    </row>
    <row r="2547" spans="1:12" s="12" customFormat="1" ht="11.25" customHeight="1">
      <c r="A2547" s="204" t="s">
        <v>10601</v>
      </c>
      <c r="B2547" s="204" t="s">
        <v>10602</v>
      </c>
      <c r="C2547" s="204" t="s">
        <v>32</v>
      </c>
      <c r="D2547" s="204" t="s">
        <v>200</v>
      </c>
      <c r="E2547" s="204" t="s">
        <v>629</v>
      </c>
      <c r="F2547" s="205">
        <v>2015</v>
      </c>
      <c r="G2547" s="204" t="s">
        <v>7</v>
      </c>
      <c r="H2547" s="204" t="s">
        <v>212</v>
      </c>
      <c r="I2547" s="206" t="s">
        <v>20</v>
      </c>
      <c r="J2547" s="207">
        <v>169935</v>
      </c>
      <c r="K2547" s="208">
        <v>138526</v>
      </c>
      <c r="L2547" s="207">
        <v>138525.63099999999</v>
      </c>
    </row>
    <row r="2548" spans="1:12" s="12" customFormat="1">
      <c r="A2548" s="204" t="s">
        <v>4668</v>
      </c>
      <c r="B2548" s="204" t="s">
        <v>4669</v>
      </c>
      <c r="C2548" s="204" t="s">
        <v>5</v>
      </c>
      <c r="D2548" s="204" t="s">
        <v>314</v>
      </c>
      <c r="E2548" s="204" t="s">
        <v>899</v>
      </c>
      <c r="F2548" s="205">
        <v>2016</v>
      </c>
      <c r="G2548" s="204" t="s">
        <v>7</v>
      </c>
      <c r="H2548" s="204" t="s">
        <v>212</v>
      </c>
      <c r="I2548" s="206" t="s">
        <v>20</v>
      </c>
      <c r="J2548" s="207">
        <v>283837</v>
      </c>
      <c r="K2548" s="208">
        <v>257006</v>
      </c>
      <c r="L2548" s="207">
        <v>257005.44</v>
      </c>
    </row>
    <row r="2549" spans="1:12" s="12" customFormat="1">
      <c r="A2549" s="204" t="s">
        <v>4477</v>
      </c>
      <c r="B2549" s="204" t="s">
        <v>4478</v>
      </c>
      <c r="C2549" s="204" t="s">
        <v>12</v>
      </c>
      <c r="D2549" s="204" t="s">
        <v>321</v>
      </c>
      <c r="E2549" s="204" t="s">
        <v>745</v>
      </c>
      <c r="F2549" s="205">
        <v>2016</v>
      </c>
      <c r="G2549" s="204" t="s">
        <v>185</v>
      </c>
      <c r="H2549" s="204" t="s">
        <v>186</v>
      </c>
      <c r="I2549" s="206" t="s">
        <v>20</v>
      </c>
      <c r="J2549" s="207">
        <v>10000</v>
      </c>
      <c r="K2549" s="208">
        <v>7000</v>
      </c>
      <c r="L2549" s="207"/>
    </row>
    <row r="2550" spans="1:12" s="12" customFormat="1" ht="11.25" customHeight="1">
      <c r="A2550" s="204" t="s">
        <v>4479</v>
      </c>
      <c r="B2550" s="204" t="s">
        <v>4480</v>
      </c>
      <c r="C2550" s="204" t="s">
        <v>5</v>
      </c>
      <c r="D2550" s="204" t="s">
        <v>606</v>
      </c>
      <c r="E2550" s="204" t="s">
        <v>1739</v>
      </c>
      <c r="F2550" s="205">
        <v>2016</v>
      </c>
      <c r="G2550" s="204" t="s">
        <v>26</v>
      </c>
      <c r="H2550" s="204" t="s">
        <v>168</v>
      </c>
      <c r="I2550" s="206" t="s">
        <v>20</v>
      </c>
      <c r="J2550" s="207">
        <v>30233</v>
      </c>
      <c r="K2550" s="208">
        <v>28196</v>
      </c>
      <c r="L2550" s="207">
        <v>28192.7</v>
      </c>
    </row>
    <row r="2551" spans="1:12" s="12" customFormat="1" ht="11.25" customHeight="1">
      <c r="A2551" s="204" t="s">
        <v>7690</v>
      </c>
      <c r="B2551" s="204" t="s">
        <v>7691</v>
      </c>
      <c r="C2551" s="204" t="s">
        <v>414</v>
      </c>
      <c r="D2551" s="204" t="s">
        <v>527</v>
      </c>
      <c r="E2551" s="204" t="s">
        <v>527</v>
      </c>
      <c r="F2551" s="205">
        <v>2015</v>
      </c>
      <c r="G2551" s="204" t="s">
        <v>26</v>
      </c>
      <c r="H2551" s="204" t="s">
        <v>109</v>
      </c>
      <c r="I2551" s="206" t="s">
        <v>20</v>
      </c>
      <c r="J2551" s="207">
        <v>1063552</v>
      </c>
      <c r="K2551" s="208">
        <v>1150326</v>
      </c>
      <c r="L2551" s="207">
        <v>1149575.547</v>
      </c>
    </row>
    <row r="2552" spans="1:12" s="12" customFormat="1" ht="11.25" customHeight="1">
      <c r="A2552" s="204" t="s">
        <v>4481</v>
      </c>
      <c r="B2552" s="204" t="s">
        <v>4482</v>
      </c>
      <c r="C2552" s="204" t="s">
        <v>32</v>
      </c>
      <c r="D2552" s="204" t="s">
        <v>216</v>
      </c>
      <c r="E2552" s="204" t="s">
        <v>216</v>
      </c>
      <c r="F2552" s="205">
        <v>2016</v>
      </c>
      <c r="G2552" s="204" t="s">
        <v>30</v>
      </c>
      <c r="H2552" s="204" t="s">
        <v>34</v>
      </c>
      <c r="I2552" s="206" t="s">
        <v>20</v>
      </c>
      <c r="J2552" s="207">
        <v>496184</v>
      </c>
      <c r="K2552" s="208">
        <v>251349</v>
      </c>
      <c r="L2552" s="207">
        <v>213455.02100000001</v>
      </c>
    </row>
    <row r="2553" spans="1:12" s="12" customFormat="1" ht="11.25" customHeight="1">
      <c r="A2553" s="204" t="s">
        <v>4685</v>
      </c>
      <c r="B2553" s="204" t="s">
        <v>4686</v>
      </c>
      <c r="C2553" s="204" t="s">
        <v>102</v>
      </c>
      <c r="D2553" s="204" t="s">
        <v>304</v>
      </c>
      <c r="E2553" s="204" t="s">
        <v>304</v>
      </c>
      <c r="F2553" s="205">
        <v>2016</v>
      </c>
      <c r="G2553" s="204" t="s">
        <v>155</v>
      </c>
      <c r="H2553" s="204" t="s">
        <v>155</v>
      </c>
      <c r="I2553" s="206" t="s">
        <v>20</v>
      </c>
      <c r="J2553" s="207">
        <v>107753</v>
      </c>
      <c r="K2553" s="210"/>
      <c r="L2553" s="207"/>
    </row>
    <row r="2554" spans="1:12" s="12" customFormat="1">
      <c r="A2554" s="204" t="s">
        <v>4483</v>
      </c>
      <c r="B2554" s="204" t="s">
        <v>4484</v>
      </c>
      <c r="C2554" s="204" t="s">
        <v>127</v>
      </c>
      <c r="D2554" s="204" t="s">
        <v>138</v>
      </c>
      <c r="E2554" s="204" t="s">
        <v>1656</v>
      </c>
      <c r="F2554" s="205">
        <v>2015</v>
      </c>
      <c r="G2554" s="204" t="s">
        <v>7</v>
      </c>
      <c r="H2554" s="204" t="s">
        <v>212</v>
      </c>
      <c r="I2554" s="206" t="s">
        <v>20</v>
      </c>
      <c r="J2554" s="207">
        <v>52441</v>
      </c>
      <c r="K2554" s="208">
        <v>34426</v>
      </c>
      <c r="L2554" s="207">
        <v>34426</v>
      </c>
    </row>
    <row r="2555" spans="1:12" s="12" customFormat="1" ht="11.25" customHeight="1">
      <c r="A2555" s="204" t="s">
        <v>4485</v>
      </c>
      <c r="B2555" s="204" t="s">
        <v>4486</v>
      </c>
      <c r="C2555" s="204" t="s">
        <v>15</v>
      </c>
      <c r="D2555" s="204"/>
      <c r="E2555" s="204"/>
      <c r="F2555" s="205">
        <v>2015</v>
      </c>
      <c r="G2555" s="204" t="s">
        <v>7</v>
      </c>
      <c r="H2555" s="204" t="s">
        <v>212</v>
      </c>
      <c r="I2555" s="206" t="s">
        <v>20</v>
      </c>
      <c r="J2555" s="207">
        <v>6181285</v>
      </c>
      <c r="K2555" s="208">
        <v>5012099</v>
      </c>
      <c r="L2555" s="207">
        <v>4508986.5980000002</v>
      </c>
    </row>
    <row r="2556" spans="1:12" s="12" customFormat="1">
      <c r="A2556" s="204" t="s">
        <v>4487</v>
      </c>
      <c r="B2556" s="204" t="s">
        <v>4488</v>
      </c>
      <c r="C2556" s="204" t="s">
        <v>15</v>
      </c>
      <c r="D2556" s="204"/>
      <c r="E2556" s="204"/>
      <c r="F2556" s="205">
        <v>2016</v>
      </c>
      <c r="G2556" s="204" t="s">
        <v>18</v>
      </c>
      <c r="H2556" s="204" t="s">
        <v>19</v>
      </c>
      <c r="I2556" s="206" t="s">
        <v>20</v>
      </c>
      <c r="J2556" s="207">
        <v>15000</v>
      </c>
      <c r="K2556" s="208">
        <v>15000</v>
      </c>
      <c r="L2556" s="207">
        <v>14361.569</v>
      </c>
    </row>
    <row r="2557" spans="1:12" s="12" customFormat="1">
      <c r="A2557" s="204" t="s">
        <v>11302</v>
      </c>
      <c r="B2557" s="204" t="s">
        <v>11303</v>
      </c>
      <c r="C2557" s="204" t="s">
        <v>145</v>
      </c>
      <c r="D2557" s="204" t="s">
        <v>415</v>
      </c>
      <c r="E2557" s="204" t="s">
        <v>416</v>
      </c>
      <c r="F2557" s="205">
        <v>2016</v>
      </c>
      <c r="G2557" s="204" t="s">
        <v>18</v>
      </c>
      <c r="H2557" s="204" t="s">
        <v>19</v>
      </c>
      <c r="I2557" s="206" t="s">
        <v>20</v>
      </c>
      <c r="J2557" s="207">
        <v>101640</v>
      </c>
      <c r="K2557" s="208">
        <v>288803</v>
      </c>
      <c r="L2557" s="207">
        <v>288798.125</v>
      </c>
    </row>
    <row r="2558" spans="1:12" s="12" customFormat="1">
      <c r="A2558" s="204" t="s">
        <v>4491</v>
      </c>
      <c r="B2558" s="204" t="s">
        <v>4492</v>
      </c>
      <c r="C2558" s="204" t="s">
        <v>60</v>
      </c>
      <c r="D2558" s="204" t="s">
        <v>97</v>
      </c>
      <c r="E2558" s="204" t="s">
        <v>419</v>
      </c>
      <c r="F2558" s="205">
        <v>2015</v>
      </c>
      <c r="G2558" s="204" t="s">
        <v>26</v>
      </c>
      <c r="H2558" s="204" t="s">
        <v>109</v>
      </c>
      <c r="I2558" s="206" t="s">
        <v>20</v>
      </c>
      <c r="J2558" s="207">
        <v>550524</v>
      </c>
      <c r="K2558" s="208">
        <v>253000</v>
      </c>
      <c r="L2558" s="207">
        <v>253000</v>
      </c>
    </row>
    <row r="2559" spans="1:12" s="12" customFormat="1" ht="11.25" customHeight="1">
      <c r="A2559" s="204" t="s">
        <v>5111</v>
      </c>
      <c r="B2559" s="204" t="s">
        <v>5112</v>
      </c>
      <c r="C2559" s="204" t="s">
        <v>5</v>
      </c>
      <c r="D2559" s="204" t="s">
        <v>184</v>
      </c>
      <c r="E2559" s="204" t="s">
        <v>2578</v>
      </c>
      <c r="F2559" s="205">
        <v>2016</v>
      </c>
      <c r="G2559" s="204" t="s">
        <v>280</v>
      </c>
      <c r="H2559" s="204" t="s">
        <v>1116</v>
      </c>
      <c r="I2559" s="206" t="s">
        <v>20</v>
      </c>
      <c r="J2559" s="207">
        <v>15379</v>
      </c>
      <c r="K2559" s="208">
        <v>19584</v>
      </c>
      <c r="L2559" s="207">
        <v>14843.424000000001</v>
      </c>
    </row>
    <row r="2560" spans="1:12" s="12" customFormat="1" ht="11.25" customHeight="1">
      <c r="A2560" s="204" t="s">
        <v>10375</v>
      </c>
      <c r="B2560" s="204" t="s">
        <v>10376</v>
      </c>
      <c r="C2560" s="204" t="s">
        <v>210</v>
      </c>
      <c r="D2560" s="204"/>
      <c r="E2560" s="204"/>
      <c r="F2560" s="205">
        <v>2016</v>
      </c>
      <c r="G2560" s="204" t="s">
        <v>185</v>
      </c>
      <c r="H2560" s="204" t="s">
        <v>186</v>
      </c>
      <c r="I2560" s="206" t="s">
        <v>20</v>
      </c>
      <c r="J2560" s="207">
        <v>2288</v>
      </c>
      <c r="K2560" s="210"/>
      <c r="L2560" s="207"/>
    </row>
    <row r="2561" spans="1:12" s="12" customFormat="1">
      <c r="A2561" s="204" t="s">
        <v>4494</v>
      </c>
      <c r="B2561" s="204" t="s">
        <v>4495</v>
      </c>
      <c r="C2561" s="204" t="s">
        <v>12</v>
      </c>
      <c r="D2561" s="204" t="s">
        <v>80</v>
      </c>
      <c r="E2561" s="204" t="s">
        <v>337</v>
      </c>
      <c r="F2561" s="205">
        <v>2016</v>
      </c>
      <c r="G2561" s="204" t="s">
        <v>185</v>
      </c>
      <c r="H2561" s="204" t="s">
        <v>186</v>
      </c>
      <c r="I2561" s="206" t="s">
        <v>20</v>
      </c>
      <c r="J2561" s="207">
        <v>170000</v>
      </c>
      <c r="K2561" s="208">
        <v>78445</v>
      </c>
      <c r="L2561" s="207">
        <v>60555.858999999997</v>
      </c>
    </row>
    <row r="2562" spans="1:12" s="12" customFormat="1" ht="11.25" customHeight="1">
      <c r="A2562" s="204" t="s">
        <v>11304</v>
      </c>
      <c r="B2562" s="204" t="s">
        <v>11305</v>
      </c>
      <c r="C2562" s="204" t="s">
        <v>12</v>
      </c>
      <c r="D2562" s="204" t="s">
        <v>80</v>
      </c>
      <c r="E2562" s="204" t="s">
        <v>1163</v>
      </c>
      <c r="F2562" s="205">
        <v>2016</v>
      </c>
      <c r="G2562" s="204" t="s">
        <v>26</v>
      </c>
      <c r="H2562" s="204" t="s">
        <v>109</v>
      </c>
      <c r="I2562" s="206" t="s">
        <v>9</v>
      </c>
      <c r="J2562" s="207">
        <v>212666</v>
      </c>
      <c r="K2562" s="210"/>
      <c r="L2562" s="207"/>
    </row>
    <row r="2563" spans="1:12" s="12" customFormat="1">
      <c r="A2563" s="204" t="s">
        <v>4496</v>
      </c>
      <c r="B2563" s="204" t="s">
        <v>4497</v>
      </c>
      <c r="C2563" s="204" t="s">
        <v>12</v>
      </c>
      <c r="D2563" s="204"/>
      <c r="E2563" s="204"/>
      <c r="F2563" s="205">
        <v>2015</v>
      </c>
      <c r="G2563" s="204" t="s">
        <v>18</v>
      </c>
      <c r="H2563" s="204" t="s">
        <v>41</v>
      </c>
      <c r="I2563" s="206" t="s">
        <v>9</v>
      </c>
      <c r="J2563" s="207">
        <v>598000</v>
      </c>
      <c r="K2563" s="208">
        <v>682010</v>
      </c>
      <c r="L2563" s="207">
        <v>595175</v>
      </c>
    </row>
    <row r="2564" spans="1:12" s="12" customFormat="1">
      <c r="A2564" s="204" t="s">
        <v>4689</v>
      </c>
      <c r="B2564" s="204" t="s">
        <v>4690</v>
      </c>
      <c r="C2564" s="204" t="s">
        <v>195</v>
      </c>
      <c r="D2564" s="204" t="s">
        <v>497</v>
      </c>
      <c r="E2564" s="204" t="s">
        <v>2024</v>
      </c>
      <c r="F2564" s="205">
        <v>2016</v>
      </c>
      <c r="G2564" s="204" t="s">
        <v>30</v>
      </c>
      <c r="H2564" s="204" t="s">
        <v>45</v>
      </c>
      <c r="I2564" s="206" t="s">
        <v>20</v>
      </c>
      <c r="J2564" s="207">
        <v>5022</v>
      </c>
      <c r="K2564" s="210"/>
      <c r="L2564" s="207"/>
    </row>
    <row r="2565" spans="1:12" s="12" customFormat="1">
      <c r="A2565" s="204" t="s">
        <v>7692</v>
      </c>
      <c r="B2565" s="204" t="s">
        <v>7693</v>
      </c>
      <c r="C2565" s="204" t="s">
        <v>15</v>
      </c>
      <c r="D2565" s="204" t="s">
        <v>56</v>
      </c>
      <c r="E2565" s="204" t="s">
        <v>57</v>
      </c>
      <c r="F2565" s="205">
        <v>2016</v>
      </c>
      <c r="G2565" s="204" t="s">
        <v>120</v>
      </c>
      <c r="H2565" s="204" t="s">
        <v>121</v>
      </c>
      <c r="I2565" s="206" t="s">
        <v>20</v>
      </c>
      <c r="J2565" s="207">
        <v>1412562</v>
      </c>
      <c r="K2565" s="208">
        <v>1681184</v>
      </c>
      <c r="L2565" s="207">
        <v>1473744</v>
      </c>
    </row>
    <row r="2566" spans="1:12" s="12" customFormat="1">
      <c r="A2566" s="204" t="s">
        <v>4500</v>
      </c>
      <c r="B2566" s="204" t="s">
        <v>4501</v>
      </c>
      <c r="C2566" s="204" t="s">
        <v>78</v>
      </c>
      <c r="D2566" s="204" t="s">
        <v>79</v>
      </c>
      <c r="E2566" s="204" t="s">
        <v>10857</v>
      </c>
      <c r="F2566" s="205">
        <v>2015</v>
      </c>
      <c r="G2566" s="204" t="s">
        <v>26</v>
      </c>
      <c r="H2566" s="204" t="s">
        <v>168</v>
      </c>
      <c r="I2566" s="206" t="s">
        <v>20</v>
      </c>
      <c r="J2566" s="207">
        <v>411</v>
      </c>
      <c r="K2566" s="208">
        <v>411</v>
      </c>
      <c r="L2566" s="207">
        <v>409</v>
      </c>
    </row>
    <row r="2567" spans="1:12" s="12" customFormat="1">
      <c r="A2567" s="204" t="s">
        <v>5113</v>
      </c>
      <c r="B2567" s="204" t="s">
        <v>5114</v>
      </c>
      <c r="C2567" s="204" t="s">
        <v>145</v>
      </c>
      <c r="D2567" s="204" t="s">
        <v>146</v>
      </c>
      <c r="E2567" s="204" t="s">
        <v>147</v>
      </c>
      <c r="F2567" s="205">
        <v>2016</v>
      </c>
      <c r="G2567" s="204" t="s">
        <v>7</v>
      </c>
      <c r="H2567" s="204" t="s">
        <v>8</v>
      </c>
      <c r="I2567" s="206" t="s">
        <v>20</v>
      </c>
      <c r="J2567" s="207">
        <v>88969</v>
      </c>
      <c r="K2567" s="208">
        <v>88969</v>
      </c>
      <c r="L2567" s="207">
        <v>86771</v>
      </c>
    </row>
    <row r="2568" spans="1:12" s="12" customFormat="1" ht="11.25" customHeight="1">
      <c r="A2568" s="204" t="s">
        <v>4695</v>
      </c>
      <c r="B2568" s="204" t="s">
        <v>4696</v>
      </c>
      <c r="C2568" s="204" t="s">
        <v>38</v>
      </c>
      <c r="D2568" s="204" t="s">
        <v>66</v>
      </c>
      <c r="E2568" s="204" t="s">
        <v>86</v>
      </c>
      <c r="F2568" s="205">
        <v>2015</v>
      </c>
      <c r="G2568" s="204" t="s">
        <v>7</v>
      </c>
      <c r="H2568" s="204" t="s">
        <v>212</v>
      </c>
      <c r="I2568" s="206" t="s">
        <v>20</v>
      </c>
      <c r="J2568" s="207">
        <v>1343307</v>
      </c>
      <c r="K2568" s="208">
        <v>1343938</v>
      </c>
      <c r="L2568" s="207">
        <v>1293305</v>
      </c>
    </row>
    <row r="2569" spans="1:12" s="12" customFormat="1" ht="11.25" customHeight="1">
      <c r="A2569" s="204" t="s">
        <v>4504</v>
      </c>
      <c r="B2569" s="204" t="s">
        <v>4505</v>
      </c>
      <c r="C2569" s="204" t="s">
        <v>127</v>
      </c>
      <c r="D2569" s="204" t="s">
        <v>128</v>
      </c>
      <c r="E2569" s="204" t="s">
        <v>128</v>
      </c>
      <c r="F2569" s="205">
        <v>2016</v>
      </c>
      <c r="G2569" s="204" t="s">
        <v>18</v>
      </c>
      <c r="H2569" s="204" t="s">
        <v>19</v>
      </c>
      <c r="I2569" s="206" t="s">
        <v>20</v>
      </c>
      <c r="J2569" s="207">
        <v>640711</v>
      </c>
      <c r="K2569" s="208">
        <v>538000</v>
      </c>
      <c r="L2569" s="207">
        <v>464903.64</v>
      </c>
    </row>
    <row r="2570" spans="1:12" s="12" customFormat="1" ht="11.25" customHeight="1">
      <c r="A2570" s="204" t="s">
        <v>5139</v>
      </c>
      <c r="B2570" s="204" t="s">
        <v>5140</v>
      </c>
      <c r="C2570" s="204" t="s">
        <v>38</v>
      </c>
      <c r="D2570" s="204" t="s">
        <v>73</v>
      </c>
      <c r="E2570" s="204" t="s">
        <v>761</v>
      </c>
      <c r="F2570" s="205">
        <v>2015</v>
      </c>
      <c r="G2570" s="204" t="s">
        <v>7</v>
      </c>
      <c r="H2570" s="204" t="s">
        <v>485</v>
      </c>
      <c r="I2570" s="206" t="s">
        <v>20</v>
      </c>
      <c r="J2570" s="207">
        <v>1572954</v>
      </c>
      <c r="K2570" s="208">
        <v>3</v>
      </c>
      <c r="L2570" s="207"/>
    </row>
    <row r="2571" spans="1:12" s="12" customFormat="1">
      <c r="A2571" s="204" t="s">
        <v>4508</v>
      </c>
      <c r="B2571" s="204" t="s">
        <v>4509</v>
      </c>
      <c r="C2571" s="204" t="s">
        <v>15</v>
      </c>
      <c r="D2571" s="204" t="s">
        <v>1004</v>
      </c>
      <c r="E2571" s="204" t="s">
        <v>1005</v>
      </c>
      <c r="F2571" s="205">
        <v>2015</v>
      </c>
      <c r="G2571" s="204" t="s">
        <v>18</v>
      </c>
      <c r="H2571" s="204" t="s">
        <v>19</v>
      </c>
      <c r="I2571" s="206" t="s">
        <v>20</v>
      </c>
      <c r="J2571" s="207">
        <v>470923</v>
      </c>
      <c r="K2571" s="208">
        <v>474135</v>
      </c>
      <c r="L2571" s="207">
        <v>471172.777</v>
      </c>
    </row>
    <row r="2572" spans="1:12" s="12" customFormat="1" ht="11.25" customHeight="1">
      <c r="A2572" s="204" t="s">
        <v>11306</v>
      </c>
      <c r="B2572" s="204" t="s">
        <v>11307</v>
      </c>
      <c r="C2572" s="204" t="s">
        <v>5</v>
      </c>
      <c r="D2572" s="204" t="s">
        <v>125</v>
      </c>
      <c r="E2572" s="204"/>
      <c r="F2572" s="205">
        <v>2015</v>
      </c>
      <c r="G2572" s="204" t="s">
        <v>30</v>
      </c>
      <c r="H2572" s="204" t="s">
        <v>784</v>
      </c>
      <c r="I2572" s="206" t="s">
        <v>20</v>
      </c>
      <c r="J2572" s="207">
        <v>354978</v>
      </c>
      <c r="K2572" s="210"/>
      <c r="L2572" s="207"/>
    </row>
    <row r="2573" spans="1:12" s="12" customFormat="1" ht="11.25" customHeight="1">
      <c r="A2573" s="204" t="s">
        <v>11308</v>
      </c>
      <c r="B2573" s="204" t="s">
        <v>11309</v>
      </c>
      <c r="C2573" s="204" t="s">
        <v>78</v>
      </c>
      <c r="D2573" s="204" t="s">
        <v>320</v>
      </c>
      <c r="E2573" s="204" t="s">
        <v>10781</v>
      </c>
      <c r="F2573" s="205">
        <v>2016</v>
      </c>
      <c r="G2573" s="204" t="s">
        <v>30</v>
      </c>
      <c r="H2573" s="204" t="s">
        <v>225</v>
      </c>
      <c r="I2573" s="206" t="s">
        <v>9</v>
      </c>
      <c r="J2573" s="207">
        <v>161551</v>
      </c>
      <c r="K2573" s="210"/>
      <c r="L2573" s="207"/>
    </row>
    <row r="2574" spans="1:12" s="12" customFormat="1" ht="11.25" customHeight="1">
      <c r="A2574" s="204" t="s">
        <v>4510</v>
      </c>
      <c r="B2574" s="204" t="s">
        <v>4511</v>
      </c>
      <c r="C2574" s="204" t="s">
        <v>414</v>
      </c>
      <c r="D2574" s="204" t="s">
        <v>527</v>
      </c>
      <c r="E2574" s="204" t="s">
        <v>527</v>
      </c>
      <c r="F2574" s="205">
        <v>2015</v>
      </c>
      <c r="G2574" s="204" t="s">
        <v>30</v>
      </c>
      <c r="H2574" s="204" t="s">
        <v>34</v>
      </c>
      <c r="I2574" s="206" t="s">
        <v>20</v>
      </c>
      <c r="J2574" s="207">
        <v>430444</v>
      </c>
      <c r="K2574" s="208">
        <v>414994</v>
      </c>
      <c r="L2574" s="207">
        <v>414994</v>
      </c>
    </row>
    <row r="2575" spans="1:12" s="12" customFormat="1" ht="11.25" customHeight="1">
      <c r="A2575" s="204" t="s">
        <v>4512</v>
      </c>
      <c r="B2575" s="204" t="s">
        <v>4513</v>
      </c>
      <c r="C2575" s="204" t="s">
        <v>78</v>
      </c>
      <c r="D2575" s="204" t="s">
        <v>79</v>
      </c>
      <c r="E2575" s="204" t="s">
        <v>10764</v>
      </c>
      <c r="F2575" s="205">
        <v>2015</v>
      </c>
      <c r="G2575" s="204" t="s">
        <v>26</v>
      </c>
      <c r="H2575" s="204" t="s">
        <v>168</v>
      </c>
      <c r="I2575" s="206" t="s">
        <v>20</v>
      </c>
      <c r="J2575" s="207">
        <v>81865</v>
      </c>
      <c r="K2575" s="208">
        <v>56688</v>
      </c>
      <c r="L2575" s="207">
        <v>56688</v>
      </c>
    </row>
    <row r="2576" spans="1:12" s="12" customFormat="1" ht="11.25" customHeight="1">
      <c r="A2576" s="204" t="s">
        <v>4514</v>
      </c>
      <c r="B2576" s="204" t="s">
        <v>4515</v>
      </c>
      <c r="C2576" s="204" t="s">
        <v>23</v>
      </c>
      <c r="D2576" s="204" t="s">
        <v>46</v>
      </c>
      <c r="E2576" s="204" t="s">
        <v>534</v>
      </c>
      <c r="F2576" s="205">
        <v>2015</v>
      </c>
      <c r="G2576" s="204" t="s">
        <v>7</v>
      </c>
      <c r="H2576" s="204" t="s">
        <v>14</v>
      </c>
      <c r="I2576" s="206" t="s">
        <v>20</v>
      </c>
      <c r="J2576" s="207">
        <v>9563</v>
      </c>
      <c r="K2576" s="208">
        <v>5674</v>
      </c>
      <c r="L2576" s="207">
        <v>5673.2139999999999</v>
      </c>
    </row>
    <row r="2577" spans="1:12" s="12" customFormat="1">
      <c r="A2577" s="204" t="s">
        <v>4697</v>
      </c>
      <c r="B2577" s="204" t="s">
        <v>4698</v>
      </c>
      <c r="C2577" s="204" t="s">
        <v>12</v>
      </c>
      <c r="D2577" s="204" t="s">
        <v>13</v>
      </c>
      <c r="E2577" s="204" t="s">
        <v>1309</v>
      </c>
      <c r="F2577" s="205">
        <v>2016</v>
      </c>
      <c r="G2577" s="204" t="s">
        <v>26</v>
      </c>
      <c r="H2577" s="204" t="s">
        <v>109</v>
      </c>
      <c r="I2577" s="206" t="s">
        <v>20</v>
      </c>
      <c r="J2577" s="207">
        <v>138246</v>
      </c>
      <c r="K2577" s="208">
        <v>130345</v>
      </c>
      <c r="L2577" s="207">
        <v>130345</v>
      </c>
    </row>
    <row r="2578" spans="1:12" s="12" customFormat="1">
      <c r="A2578" s="204" t="s">
        <v>4518</v>
      </c>
      <c r="B2578" s="204" t="s">
        <v>4519</v>
      </c>
      <c r="C2578" s="204" t="s">
        <v>15</v>
      </c>
      <c r="D2578" s="204" t="s">
        <v>42</v>
      </c>
      <c r="E2578" s="204" t="s">
        <v>4520</v>
      </c>
      <c r="F2578" s="205">
        <v>2015</v>
      </c>
      <c r="G2578" s="204" t="s">
        <v>7</v>
      </c>
      <c r="H2578" s="204" t="s">
        <v>212</v>
      </c>
      <c r="I2578" s="206" t="s">
        <v>20</v>
      </c>
      <c r="J2578" s="207">
        <v>303091</v>
      </c>
      <c r="K2578" s="208">
        <v>303091</v>
      </c>
      <c r="L2578" s="207">
        <v>301977.13099999999</v>
      </c>
    </row>
    <row r="2579" spans="1:12" s="12" customFormat="1" ht="11.25" customHeight="1">
      <c r="A2579" s="204" t="s">
        <v>4521</v>
      </c>
      <c r="B2579" s="204" t="s">
        <v>4522</v>
      </c>
      <c r="C2579" s="204" t="s">
        <v>78</v>
      </c>
      <c r="D2579" s="204" t="s">
        <v>79</v>
      </c>
      <c r="E2579" s="204" t="s">
        <v>10837</v>
      </c>
      <c r="F2579" s="205">
        <v>2016</v>
      </c>
      <c r="G2579" s="204" t="s">
        <v>18</v>
      </c>
      <c r="H2579" s="204" t="s">
        <v>19</v>
      </c>
      <c r="I2579" s="206" t="s">
        <v>20</v>
      </c>
      <c r="J2579" s="207">
        <v>498963</v>
      </c>
      <c r="K2579" s="208">
        <v>478952</v>
      </c>
      <c r="L2579" s="207">
        <v>478951.33399999997</v>
      </c>
    </row>
    <row r="2580" spans="1:12" s="12" customFormat="1" ht="11.25" customHeight="1">
      <c r="A2580" s="204" t="s">
        <v>4525</v>
      </c>
      <c r="B2580" s="204" t="s">
        <v>4526</v>
      </c>
      <c r="C2580" s="204" t="s">
        <v>12</v>
      </c>
      <c r="D2580" s="204"/>
      <c r="E2580" s="204"/>
      <c r="F2580" s="205">
        <v>2016</v>
      </c>
      <c r="G2580" s="204" t="s">
        <v>18</v>
      </c>
      <c r="H2580" s="204" t="s">
        <v>41</v>
      </c>
      <c r="I2580" s="206" t="s">
        <v>9</v>
      </c>
      <c r="J2580" s="207">
        <v>87000</v>
      </c>
      <c r="K2580" s="210"/>
      <c r="L2580" s="207"/>
    </row>
    <row r="2581" spans="1:12" s="12" customFormat="1" ht="11.25" customHeight="1">
      <c r="A2581" s="204" t="s">
        <v>4703</v>
      </c>
      <c r="B2581" s="204" t="s">
        <v>4704</v>
      </c>
      <c r="C2581" s="204" t="s">
        <v>5</v>
      </c>
      <c r="D2581" s="204" t="s">
        <v>125</v>
      </c>
      <c r="E2581" s="204" t="s">
        <v>125</v>
      </c>
      <c r="F2581" s="205">
        <v>2016</v>
      </c>
      <c r="G2581" s="204" t="s">
        <v>7</v>
      </c>
      <c r="H2581" s="204" t="s">
        <v>212</v>
      </c>
      <c r="I2581" s="206" t="s">
        <v>20</v>
      </c>
      <c r="J2581" s="207">
        <v>138183</v>
      </c>
      <c r="K2581" s="208">
        <v>137756</v>
      </c>
      <c r="L2581" s="207">
        <v>137729.61900000001</v>
      </c>
    </row>
    <row r="2582" spans="1:12" s="12" customFormat="1" ht="11.25" customHeight="1">
      <c r="A2582" s="204" t="s">
        <v>7694</v>
      </c>
      <c r="B2582" s="204" t="s">
        <v>7695</v>
      </c>
      <c r="C2582" s="204" t="s">
        <v>78</v>
      </c>
      <c r="D2582" s="204" t="s">
        <v>79</v>
      </c>
      <c r="E2582" s="204" t="s">
        <v>79</v>
      </c>
      <c r="F2582" s="205">
        <v>2016</v>
      </c>
      <c r="G2582" s="204" t="s">
        <v>48</v>
      </c>
      <c r="H2582" s="204" t="s">
        <v>569</v>
      </c>
      <c r="I2582" s="206" t="s">
        <v>35</v>
      </c>
      <c r="J2582" s="207">
        <v>68235</v>
      </c>
      <c r="K2582" s="210"/>
      <c r="L2582" s="207"/>
    </row>
    <row r="2583" spans="1:12" s="12" customFormat="1">
      <c r="A2583" s="204" t="s">
        <v>4527</v>
      </c>
      <c r="B2583" s="204" t="s">
        <v>4528</v>
      </c>
      <c r="C2583" s="204" t="s">
        <v>270</v>
      </c>
      <c r="D2583" s="204"/>
      <c r="E2583" s="204"/>
      <c r="F2583" s="205">
        <v>2015</v>
      </c>
      <c r="G2583" s="204" t="s">
        <v>7</v>
      </c>
      <c r="H2583" s="204" t="s">
        <v>334</v>
      </c>
      <c r="I2583" s="206" t="s">
        <v>9</v>
      </c>
      <c r="J2583" s="207">
        <v>133193</v>
      </c>
      <c r="K2583" s="208">
        <v>133193</v>
      </c>
      <c r="L2583" s="207">
        <v>133192.89499999999</v>
      </c>
    </row>
    <row r="2584" spans="1:12" s="12" customFormat="1" ht="11.25" customHeight="1">
      <c r="A2584" s="204" t="s">
        <v>11310</v>
      </c>
      <c r="B2584" s="204" t="s">
        <v>11311</v>
      </c>
      <c r="C2584" s="204" t="s">
        <v>78</v>
      </c>
      <c r="D2584" s="204" t="s">
        <v>79</v>
      </c>
      <c r="E2584" s="204" t="s">
        <v>79</v>
      </c>
      <c r="F2584" s="205">
        <v>2016</v>
      </c>
      <c r="G2584" s="204" t="s">
        <v>48</v>
      </c>
      <c r="H2584" s="204" t="s">
        <v>569</v>
      </c>
      <c r="I2584" s="206" t="s">
        <v>35</v>
      </c>
      <c r="J2584" s="207">
        <v>70000</v>
      </c>
      <c r="K2584" s="210"/>
      <c r="L2584" s="207"/>
    </row>
    <row r="2585" spans="1:12" s="12" customFormat="1" ht="11.25" customHeight="1">
      <c r="A2585" s="204" t="s">
        <v>4705</v>
      </c>
      <c r="B2585" s="204" t="s">
        <v>4706</v>
      </c>
      <c r="C2585" s="204" t="s">
        <v>78</v>
      </c>
      <c r="D2585" s="204" t="s">
        <v>320</v>
      </c>
      <c r="E2585" s="204" t="s">
        <v>10958</v>
      </c>
      <c r="F2585" s="205">
        <v>2016</v>
      </c>
      <c r="G2585" s="204" t="s">
        <v>7</v>
      </c>
      <c r="H2585" s="204" t="s">
        <v>212</v>
      </c>
      <c r="I2585" s="206" t="s">
        <v>20</v>
      </c>
      <c r="J2585" s="207">
        <v>2569</v>
      </c>
      <c r="K2585" s="208">
        <v>2</v>
      </c>
      <c r="L2585" s="207"/>
    </row>
    <row r="2586" spans="1:12" s="12" customFormat="1" ht="11.25" customHeight="1">
      <c r="A2586" s="204" t="s">
        <v>770</v>
      </c>
      <c r="B2586" s="204" t="s">
        <v>771</v>
      </c>
      <c r="C2586" s="204" t="s">
        <v>15</v>
      </c>
      <c r="D2586" s="204" t="s">
        <v>42</v>
      </c>
      <c r="E2586" s="204" t="s">
        <v>42</v>
      </c>
      <c r="F2586" s="205">
        <v>2016</v>
      </c>
      <c r="G2586" s="204" t="s">
        <v>120</v>
      </c>
      <c r="H2586" s="204" t="s">
        <v>121</v>
      </c>
      <c r="I2586" s="206" t="s">
        <v>20</v>
      </c>
      <c r="J2586" s="207">
        <v>390583</v>
      </c>
      <c r="K2586" s="208">
        <v>2827006</v>
      </c>
      <c r="L2586" s="207">
        <v>404336.12199999997</v>
      </c>
    </row>
    <row r="2587" spans="1:12" s="12" customFormat="1">
      <c r="A2587" s="204" t="s">
        <v>4711</v>
      </c>
      <c r="B2587" s="204" t="s">
        <v>4712</v>
      </c>
      <c r="C2587" s="204" t="s">
        <v>78</v>
      </c>
      <c r="D2587" s="204" t="s">
        <v>320</v>
      </c>
      <c r="E2587" s="204" t="s">
        <v>10958</v>
      </c>
      <c r="F2587" s="205">
        <v>2015</v>
      </c>
      <c r="G2587" s="204" t="s">
        <v>18</v>
      </c>
      <c r="H2587" s="204" t="s">
        <v>19</v>
      </c>
      <c r="I2587" s="206" t="s">
        <v>20</v>
      </c>
      <c r="J2587" s="207">
        <v>10853</v>
      </c>
      <c r="K2587" s="208">
        <v>1</v>
      </c>
      <c r="L2587" s="207"/>
    </row>
    <row r="2588" spans="1:12" s="12" customFormat="1" ht="11.25" customHeight="1">
      <c r="A2588" s="204" t="s">
        <v>7696</v>
      </c>
      <c r="B2588" s="204" t="s">
        <v>7697</v>
      </c>
      <c r="C2588" s="204" t="s">
        <v>78</v>
      </c>
      <c r="D2588" s="204" t="s">
        <v>320</v>
      </c>
      <c r="E2588" s="204" t="s">
        <v>10958</v>
      </c>
      <c r="F2588" s="205">
        <v>2016</v>
      </c>
      <c r="G2588" s="204" t="s">
        <v>7</v>
      </c>
      <c r="H2588" s="204" t="s">
        <v>212</v>
      </c>
      <c r="I2588" s="206" t="s">
        <v>20</v>
      </c>
      <c r="J2588" s="207">
        <v>2046</v>
      </c>
      <c r="K2588" s="208">
        <v>2</v>
      </c>
      <c r="L2588" s="207"/>
    </row>
    <row r="2589" spans="1:12" s="12" customFormat="1">
      <c r="A2589" s="204" t="s">
        <v>7698</v>
      </c>
      <c r="B2589" s="204" t="s">
        <v>7699</v>
      </c>
      <c r="C2589" s="204" t="s">
        <v>78</v>
      </c>
      <c r="D2589" s="204" t="s">
        <v>79</v>
      </c>
      <c r="E2589" s="204" t="s">
        <v>10857</v>
      </c>
      <c r="F2589" s="205">
        <v>2016</v>
      </c>
      <c r="G2589" s="204" t="s">
        <v>120</v>
      </c>
      <c r="H2589" s="204" t="s">
        <v>121</v>
      </c>
      <c r="I2589" s="206" t="s">
        <v>20</v>
      </c>
      <c r="J2589" s="207">
        <v>1834</v>
      </c>
      <c r="K2589" s="208">
        <v>1915</v>
      </c>
      <c r="L2589" s="207">
        <v>1833.3050000000001</v>
      </c>
    </row>
    <row r="2590" spans="1:12" s="12" customFormat="1">
      <c r="A2590" s="204" t="s">
        <v>4713</v>
      </c>
      <c r="B2590" s="204" t="s">
        <v>4714</v>
      </c>
      <c r="C2590" s="204" t="s">
        <v>78</v>
      </c>
      <c r="D2590" s="204" t="s">
        <v>320</v>
      </c>
      <c r="E2590" s="204" t="s">
        <v>10958</v>
      </c>
      <c r="F2590" s="205">
        <v>2016</v>
      </c>
      <c r="G2590" s="204" t="s">
        <v>155</v>
      </c>
      <c r="H2590" s="204" t="s">
        <v>155</v>
      </c>
      <c r="I2590" s="206" t="s">
        <v>20</v>
      </c>
      <c r="J2590" s="207">
        <v>1779</v>
      </c>
      <c r="K2590" s="208">
        <v>1</v>
      </c>
      <c r="L2590" s="207"/>
    </row>
    <row r="2591" spans="1:12" s="12" customFormat="1" ht="11.25" customHeight="1">
      <c r="A2591" s="204" t="s">
        <v>5171</v>
      </c>
      <c r="B2591" s="204" t="s">
        <v>5172</v>
      </c>
      <c r="C2591" s="204" t="s">
        <v>38</v>
      </c>
      <c r="D2591" s="204" t="s">
        <v>176</v>
      </c>
      <c r="E2591" s="204" t="s">
        <v>2963</v>
      </c>
      <c r="F2591" s="205">
        <v>2016</v>
      </c>
      <c r="G2591" s="204" t="s">
        <v>26</v>
      </c>
      <c r="H2591" s="204" t="s">
        <v>109</v>
      </c>
      <c r="I2591" s="206" t="s">
        <v>20</v>
      </c>
      <c r="J2591" s="207">
        <v>17650</v>
      </c>
      <c r="K2591" s="207">
        <v>17650</v>
      </c>
      <c r="L2591" s="207">
        <v>17650</v>
      </c>
    </row>
    <row r="2592" spans="1:12" s="12" customFormat="1" ht="11.25" customHeight="1">
      <c r="A2592" s="204" t="s">
        <v>4537</v>
      </c>
      <c r="B2592" s="204" t="s">
        <v>4538</v>
      </c>
      <c r="C2592" s="204" t="s">
        <v>78</v>
      </c>
      <c r="D2592" s="204" t="s">
        <v>79</v>
      </c>
      <c r="E2592" s="204" t="s">
        <v>79</v>
      </c>
      <c r="F2592" s="205">
        <v>2016</v>
      </c>
      <c r="G2592" s="204" t="s">
        <v>18</v>
      </c>
      <c r="H2592" s="204" t="s">
        <v>19</v>
      </c>
      <c r="I2592" s="206" t="s">
        <v>20</v>
      </c>
      <c r="J2592" s="207">
        <v>186640</v>
      </c>
      <c r="K2592" s="208">
        <v>1</v>
      </c>
      <c r="L2592" s="207"/>
    </row>
    <row r="2593" spans="1:12" s="12" customFormat="1" ht="11.25" customHeight="1">
      <c r="A2593" s="204" t="s">
        <v>4539</v>
      </c>
      <c r="B2593" s="204" t="s">
        <v>4540</v>
      </c>
      <c r="C2593" s="204" t="s">
        <v>78</v>
      </c>
      <c r="D2593" s="204" t="s">
        <v>79</v>
      </c>
      <c r="E2593" s="204" t="s">
        <v>79</v>
      </c>
      <c r="F2593" s="205">
        <v>2015</v>
      </c>
      <c r="G2593" s="204" t="s">
        <v>18</v>
      </c>
      <c r="H2593" s="204" t="s">
        <v>19</v>
      </c>
      <c r="I2593" s="206" t="s">
        <v>20</v>
      </c>
      <c r="J2593" s="207">
        <v>85458</v>
      </c>
      <c r="K2593" s="208">
        <v>40001</v>
      </c>
      <c r="L2593" s="207">
        <v>40000</v>
      </c>
    </row>
    <row r="2594" spans="1:12" s="12" customFormat="1" ht="11.25" customHeight="1">
      <c r="A2594" s="204" t="s">
        <v>4723</v>
      </c>
      <c r="B2594" s="204" t="s">
        <v>4724</v>
      </c>
      <c r="C2594" s="204" t="s">
        <v>78</v>
      </c>
      <c r="D2594" s="204" t="s">
        <v>79</v>
      </c>
      <c r="E2594" s="204" t="s">
        <v>79</v>
      </c>
      <c r="F2594" s="205">
        <v>2016</v>
      </c>
      <c r="G2594" s="204" t="s">
        <v>18</v>
      </c>
      <c r="H2594" s="204" t="s">
        <v>19</v>
      </c>
      <c r="I2594" s="206" t="s">
        <v>20</v>
      </c>
      <c r="J2594" s="207">
        <v>50173</v>
      </c>
      <c r="K2594" s="208">
        <v>30104</v>
      </c>
      <c r="L2594" s="207">
        <v>30105</v>
      </c>
    </row>
    <row r="2595" spans="1:12" s="12" customFormat="1" ht="11.25" customHeight="1">
      <c r="A2595" s="204" t="s">
        <v>4727</v>
      </c>
      <c r="B2595" s="204" t="s">
        <v>4728</v>
      </c>
      <c r="C2595" s="204" t="s">
        <v>15</v>
      </c>
      <c r="D2595" s="204" t="s">
        <v>56</v>
      </c>
      <c r="E2595" s="204" t="s">
        <v>56</v>
      </c>
      <c r="F2595" s="205">
        <v>2016</v>
      </c>
      <c r="G2595" s="204" t="s">
        <v>120</v>
      </c>
      <c r="H2595" s="204" t="s">
        <v>121</v>
      </c>
      <c r="I2595" s="206" t="s">
        <v>35</v>
      </c>
      <c r="J2595" s="207">
        <v>132103</v>
      </c>
      <c r="K2595" s="210"/>
      <c r="L2595" s="207"/>
    </row>
    <row r="2596" spans="1:12" s="12" customFormat="1">
      <c r="A2596" s="204" t="s">
        <v>4551</v>
      </c>
      <c r="B2596" s="204" t="s">
        <v>4552</v>
      </c>
      <c r="C2596" s="204" t="s">
        <v>60</v>
      </c>
      <c r="D2596" s="204" t="s">
        <v>97</v>
      </c>
      <c r="E2596" s="204" t="s">
        <v>301</v>
      </c>
      <c r="F2596" s="205">
        <v>2016</v>
      </c>
      <c r="G2596" s="204" t="s">
        <v>140</v>
      </c>
      <c r="H2596" s="204" t="s">
        <v>1136</v>
      </c>
      <c r="I2596" s="206" t="s">
        <v>20</v>
      </c>
      <c r="J2596" s="207">
        <v>232777</v>
      </c>
      <c r="K2596" s="208">
        <v>27256</v>
      </c>
      <c r="L2596" s="207"/>
    </row>
    <row r="2597" spans="1:12" s="12" customFormat="1" ht="11.25" customHeight="1">
      <c r="A2597" s="204" t="s">
        <v>11312</v>
      </c>
      <c r="B2597" s="204" t="s">
        <v>11313</v>
      </c>
      <c r="C2597" s="204" t="s">
        <v>130</v>
      </c>
      <c r="D2597" s="204" t="s">
        <v>134</v>
      </c>
      <c r="E2597" s="204" t="s">
        <v>261</v>
      </c>
      <c r="F2597" s="205">
        <v>2016</v>
      </c>
      <c r="G2597" s="204" t="s">
        <v>18</v>
      </c>
      <c r="H2597" s="204" t="s">
        <v>19</v>
      </c>
      <c r="I2597" s="206" t="s">
        <v>20</v>
      </c>
      <c r="J2597" s="207">
        <v>18756</v>
      </c>
      <c r="K2597" s="208">
        <v>18756</v>
      </c>
      <c r="L2597" s="207">
        <v>18455.939999999999</v>
      </c>
    </row>
    <row r="2598" spans="1:12" s="12" customFormat="1" ht="11.25" customHeight="1">
      <c r="A2598" s="204" t="s">
        <v>4559</v>
      </c>
      <c r="B2598" s="204" t="s">
        <v>4560</v>
      </c>
      <c r="C2598" s="204" t="s">
        <v>127</v>
      </c>
      <c r="D2598" s="204" t="s">
        <v>177</v>
      </c>
      <c r="E2598" s="204" t="s">
        <v>177</v>
      </c>
      <c r="F2598" s="205">
        <v>2016</v>
      </c>
      <c r="G2598" s="204" t="s">
        <v>7</v>
      </c>
      <c r="H2598" s="204" t="s">
        <v>14</v>
      </c>
      <c r="I2598" s="206" t="s">
        <v>20</v>
      </c>
      <c r="J2598" s="207">
        <v>9000</v>
      </c>
      <c r="K2598" s="208">
        <v>8323</v>
      </c>
      <c r="L2598" s="207">
        <v>8293</v>
      </c>
    </row>
    <row r="2599" spans="1:12" s="12" customFormat="1">
      <c r="A2599" s="204" t="s">
        <v>7700</v>
      </c>
      <c r="B2599" s="204" t="s">
        <v>7701</v>
      </c>
      <c r="C2599" s="204" t="s">
        <v>38</v>
      </c>
      <c r="D2599" s="204" t="s">
        <v>39</v>
      </c>
      <c r="E2599" s="204" t="s">
        <v>1370</v>
      </c>
      <c r="F2599" s="205">
        <v>2016</v>
      </c>
      <c r="G2599" s="204" t="s">
        <v>30</v>
      </c>
      <c r="H2599" s="204" t="s">
        <v>34</v>
      </c>
      <c r="I2599" s="206" t="s">
        <v>20</v>
      </c>
      <c r="J2599" s="207">
        <v>2</v>
      </c>
      <c r="K2599" s="210"/>
      <c r="L2599" s="207"/>
    </row>
    <row r="2600" spans="1:12" s="12" customFormat="1" ht="11.25" customHeight="1">
      <c r="A2600" s="204" t="s">
        <v>4735</v>
      </c>
      <c r="B2600" s="204" t="s">
        <v>4736</v>
      </c>
      <c r="C2600" s="204" t="s">
        <v>5</v>
      </c>
      <c r="D2600" s="204" t="s">
        <v>184</v>
      </c>
      <c r="E2600" s="204" t="s">
        <v>2734</v>
      </c>
      <c r="F2600" s="205">
        <v>2016</v>
      </c>
      <c r="G2600" s="204" t="s">
        <v>58</v>
      </c>
      <c r="H2600" s="204" t="s">
        <v>59</v>
      </c>
      <c r="I2600" s="206" t="s">
        <v>20</v>
      </c>
      <c r="J2600" s="207">
        <v>851580</v>
      </c>
      <c r="K2600" s="208">
        <v>896580</v>
      </c>
      <c r="L2600" s="207">
        <v>851579.84699999995</v>
      </c>
    </row>
    <row r="2601" spans="1:12" s="12" customFormat="1">
      <c r="A2601" s="204" t="s">
        <v>4737</v>
      </c>
      <c r="B2601" s="204" t="s">
        <v>4738</v>
      </c>
      <c r="C2601" s="204" t="s">
        <v>12</v>
      </c>
      <c r="D2601" s="204" t="s">
        <v>80</v>
      </c>
      <c r="E2601" s="204" t="s">
        <v>81</v>
      </c>
      <c r="F2601" s="205">
        <v>2015</v>
      </c>
      <c r="G2601" s="204" t="s">
        <v>18</v>
      </c>
      <c r="H2601" s="204" t="s">
        <v>19</v>
      </c>
      <c r="I2601" s="206" t="s">
        <v>20</v>
      </c>
      <c r="J2601" s="207">
        <v>15223</v>
      </c>
      <c r="K2601" s="210"/>
      <c r="L2601" s="207"/>
    </row>
    <row r="2602" spans="1:12" s="12" customFormat="1">
      <c r="A2602" s="204" t="s">
        <v>4567</v>
      </c>
      <c r="B2602" s="204" t="s">
        <v>4568</v>
      </c>
      <c r="C2602" s="204" t="s">
        <v>130</v>
      </c>
      <c r="D2602" s="204" t="s">
        <v>204</v>
      </c>
      <c r="E2602" s="204" t="s">
        <v>349</v>
      </c>
      <c r="F2602" s="205">
        <v>2016</v>
      </c>
      <c r="G2602" s="204" t="s">
        <v>7</v>
      </c>
      <c r="H2602" s="204" t="s">
        <v>212</v>
      </c>
      <c r="I2602" s="206" t="s">
        <v>20</v>
      </c>
      <c r="J2602" s="207">
        <v>14703</v>
      </c>
      <c r="K2602" s="208">
        <v>13907</v>
      </c>
      <c r="L2602" s="207">
        <v>7917</v>
      </c>
    </row>
    <row r="2603" spans="1:12" s="12" customFormat="1" ht="11.25" customHeight="1">
      <c r="A2603" s="204" t="s">
        <v>4739</v>
      </c>
      <c r="B2603" s="204" t="s">
        <v>11314</v>
      </c>
      <c r="C2603" s="204" t="s">
        <v>60</v>
      </c>
      <c r="D2603" s="204" t="s">
        <v>61</v>
      </c>
      <c r="E2603" s="204" t="s">
        <v>1340</v>
      </c>
      <c r="F2603" s="205">
        <v>2016</v>
      </c>
      <c r="G2603" s="204" t="s">
        <v>30</v>
      </c>
      <c r="H2603" s="204" t="s">
        <v>34</v>
      </c>
      <c r="I2603" s="206" t="s">
        <v>9</v>
      </c>
      <c r="J2603" s="207">
        <v>98403</v>
      </c>
      <c r="K2603" s="210"/>
      <c r="L2603" s="207"/>
    </row>
    <row r="2604" spans="1:12" s="12" customFormat="1" ht="11.25" customHeight="1">
      <c r="A2604" s="204" t="s">
        <v>7702</v>
      </c>
      <c r="B2604" s="204" t="s">
        <v>7703</v>
      </c>
      <c r="C2604" s="204" t="s">
        <v>60</v>
      </c>
      <c r="D2604" s="204" t="s">
        <v>97</v>
      </c>
      <c r="E2604" s="204" t="s">
        <v>393</v>
      </c>
      <c r="F2604" s="205">
        <v>2016</v>
      </c>
      <c r="G2604" s="204" t="s">
        <v>18</v>
      </c>
      <c r="H2604" s="204" t="s">
        <v>19</v>
      </c>
      <c r="I2604" s="206" t="s">
        <v>20</v>
      </c>
      <c r="J2604" s="207">
        <v>346121</v>
      </c>
      <c r="K2604" s="210"/>
      <c r="L2604" s="207"/>
    </row>
    <row r="2605" spans="1:12" s="12" customFormat="1">
      <c r="A2605" s="204" t="s">
        <v>4571</v>
      </c>
      <c r="B2605" s="204" t="s">
        <v>4572</v>
      </c>
      <c r="C2605" s="204" t="s">
        <v>15</v>
      </c>
      <c r="D2605" s="204"/>
      <c r="E2605" s="204"/>
      <c r="F2605" s="205">
        <v>2015</v>
      </c>
      <c r="G2605" s="204" t="s">
        <v>18</v>
      </c>
      <c r="H2605" s="204" t="s">
        <v>41</v>
      </c>
      <c r="I2605" s="206" t="s">
        <v>20</v>
      </c>
      <c r="J2605" s="207">
        <v>450262</v>
      </c>
      <c r="K2605" s="208">
        <v>490</v>
      </c>
      <c r="L2605" s="207">
        <v>126.236</v>
      </c>
    </row>
    <row r="2606" spans="1:12" s="12" customFormat="1" ht="11.25" customHeight="1">
      <c r="A2606" s="204" t="s">
        <v>4573</v>
      </c>
      <c r="B2606" s="204" t="s">
        <v>4574</v>
      </c>
      <c r="C2606" s="204" t="s">
        <v>127</v>
      </c>
      <c r="D2606" s="204"/>
      <c r="E2606" s="204"/>
      <c r="F2606" s="205">
        <v>2016</v>
      </c>
      <c r="G2606" s="204" t="s">
        <v>18</v>
      </c>
      <c r="H2606" s="204" t="s">
        <v>19</v>
      </c>
      <c r="I2606" s="206" t="s">
        <v>20</v>
      </c>
      <c r="J2606" s="207">
        <v>225915</v>
      </c>
      <c r="K2606" s="208">
        <v>284841</v>
      </c>
      <c r="L2606" s="207">
        <v>225913</v>
      </c>
    </row>
    <row r="2607" spans="1:12" s="12" customFormat="1" ht="11.25" customHeight="1">
      <c r="A2607" s="204" t="s">
        <v>4752</v>
      </c>
      <c r="B2607" s="204" t="s">
        <v>11315</v>
      </c>
      <c r="C2607" s="204" t="s">
        <v>38</v>
      </c>
      <c r="D2607" s="204" t="s">
        <v>176</v>
      </c>
      <c r="E2607" s="204" t="s">
        <v>3426</v>
      </c>
      <c r="F2607" s="205">
        <v>2016</v>
      </c>
      <c r="G2607" s="204" t="s">
        <v>26</v>
      </c>
      <c r="H2607" s="204" t="s">
        <v>109</v>
      </c>
      <c r="I2607" s="206" t="s">
        <v>20</v>
      </c>
      <c r="J2607" s="207">
        <v>101501</v>
      </c>
      <c r="K2607" s="210"/>
      <c r="L2607" s="207"/>
    </row>
    <row r="2608" spans="1:12" s="12" customFormat="1" ht="11.25" customHeight="1">
      <c r="A2608" s="204" t="s">
        <v>4755</v>
      </c>
      <c r="B2608" s="204" t="s">
        <v>4756</v>
      </c>
      <c r="C2608" s="204" t="s">
        <v>38</v>
      </c>
      <c r="D2608" s="204" t="s">
        <v>39</v>
      </c>
      <c r="E2608" s="204" t="s">
        <v>1198</v>
      </c>
      <c r="F2608" s="205">
        <v>2015</v>
      </c>
      <c r="G2608" s="204" t="s">
        <v>7</v>
      </c>
      <c r="H2608" s="204" t="s">
        <v>212</v>
      </c>
      <c r="I2608" s="206" t="s">
        <v>20</v>
      </c>
      <c r="J2608" s="207">
        <v>964586</v>
      </c>
      <c r="K2608" s="208">
        <v>963911</v>
      </c>
      <c r="L2608" s="207">
        <v>962403</v>
      </c>
    </row>
    <row r="2609" spans="1:12" s="12" customFormat="1" ht="11.25" customHeight="1">
      <c r="A2609" s="204" t="s">
        <v>7704</v>
      </c>
      <c r="B2609" s="204" t="s">
        <v>7705</v>
      </c>
      <c r="C2609" s="204" t="s">
        <v>12</v>
      </c>
      <c r="D2609" s="204" t="s">
        <v>13</v>
      </c>
      <c r="E2609" s="204" t="s">
        <v>13</v>
      </c>
      <c r="F2609" s="205">
        <v>2016</v>
      </c>
      <c r="G2609" s="204" t="s">
        <v>280</v>
      </c>
      <c r="H2609" s="204" t="s">
        <v>281</v>
      </c>
      <c r="I2609" s="206" t="s">
        <v>9</v>
      </c>
      <c r="J2609" s="207">
        <v>1566296</v>
      </c>
      <c r="K2609" s="210"/>
      <c r="L2609" s="207"/>
    </row>
    <row r="2610" spans="1:12" s="12" customFormat="1">
      <c r="A2610" s="204" t="s">
        <v>4581</v>
      </c>
      <c r="B2610" s="204" t="s">
        <v>4582</v>
      </c>
      <c r="C2610" s="204" t="s">
        <v>414</v>
      </c>
      <c r="D2610" s="204"/>
      <c r="E2610" s="204"/>
      <c r="F2610" s="205">
        <v>2015</v>
      </c>
      <c r="G2610" s="204" t="s">
        <v>18</v>
      </c>
      <c r="H2610" s="204" t="s">
        <v>41</v>
      </c>
      <c r="I2610" s="206" t="s">
        <v>20</v>
      </c>
      <c r="J2610" s="207">
        <v>118864</v>
      </c>
      <c r="K2610" s="208">
        <v>5000</v>
      </c>
      <c r="L2610" s="207">
        <v>1420.4159999999999</v>
      </c>
    </row>
    <row r="2611" spans="1:12" s="12" customFormat="1">
      <c r="A2611" s="204" t="s">
        <v>4583</v>
      </c>
      <c r="B2611" s="204" t="s">
        <v>4584</v>
      </c>
      <c r="C2611" s="204" t="s">
        <v>78</v>
      </c>
      <c r="D2611" s="204"/>
      <c r="E2611" s="204"/>
      <c r="F2611" s="205">
        <v>2016</v>
      </c>
      <c r="G2611" s="204" t="s">
        <v>18</v>
      </c>
      <c r="H2611" s="204" t="s">
        <v>41</v>
      </c>
      <c r="I2611" s="206" t="s">
        <v>20</v>
      </c>
      <c r="J2611" s="207">
        <v>50000</v>
      </c>
      <c r="K2611" s="208">
        <v>2170</v>
      </c>
      <c r="L2611" s="207">
        <v>2165.2579999999998</v>
      </c>
    </row>
    <row r="2612" spans="1:12" s="12" customFormat="1" ht="11.25" customHeight="1">
      <c r="A2612" s="204" t="s">
        <v>4757</v>
      </c>
      <c r="B2612" s="204" t="s">
        <v>4758</v>
      </c>
      <c r="C2612" s="204" t="s">
        <v>15</v>
      </c>
      <c r="D2612" s="204" t="s">
        <v>42</v>
      </c>
      <c r="E2612" s="204" t="s">
        <v>1299</v>
      </c>
      <c r="F2612" s="205">
        <v>2016</v>
      </c>
      <c r="G2612" s="204" t="s">
        <v>7</v>
      </c>
      <c r="H2612" s="204" t="s">
        <v>95</v>
      </c>
      <c r="I2612" s="206" t="s">
        <v>35</v>
      </c>
      <c r="J2612" s="207">
        <v>664501</v>
      </c>
      <c r="K2612" s="210"/>
      <c r="L2612" s="207"/>
    </row>
    <row r="2613" spans="1:12" s="12" customFormat="1" ht="11.25" customHeight="1">
      <c r="A2613" s="204" t="s">
        <v>4761</v>
      </c>
      <c r="B2613" s="204" t="s">
        <v>4762</v>
      </c>
      <c r="C2613" s="204" t="s">
        <v>15</v>
      </c>
      <c r="D2613" s="204" t="s">
        <v>16</v>
      </c>
      <c r="E2613" s="204" t="s">
        <v>52</v>
      </c>
      <c r="F2613" s="205">
        <v>2016</v>
      </c>
      <c r="G2613" s="204" t="s">
        <v>7</v>
      </c>
      <c r="H2613" s="204" t="s">
        <v>212</v>
      </c>
      <c r="I2613" s="206" t="s">
        <v>35</v>
      </c>
      <c r="J2613" s="207">
        <v>267977</v>
      </c>
      <c r="K2613" s="210"/>
      <c r="L2613" s="207"/>
    </row>
    <row r="2614" spans="1:12" s="12" customFormat="1" ht="11.25" customHeight="1">
      <c r="A2614" s="204" t="s">
        <v>4763</v>
      </c>
      <c r="B2614" s="204" t="s">
        <v>4764</v>
      </c>
      <c r="C2614" s="204" t="s">
        <v>5</v>
      </c>
      <c r="D2614" s="204" t="s">
        <v>184</v>
      </c>
      <c r="E2614" s="204" t="s">
        <v>184</v>
      </c>
      <c r="F2614" s="205">
        <v>2016</v>
      </c>
      <c r="G2614" s="204" t="s">
        <v>26</v>
      </c>
      <c r="H2614" s="204" t="s">
        <v>168</v>
      </c>
      <c r="I2614" s="206" t="s">
        <v>20</v>
      </c>
      <c r="J2614" s="207">
        <v>9612</v>
      </c>
      <c r="K2614" s="208">
        <v>9101</v>
      </c>
      <c r="L2614" s="207">
        <v>9098.7999999999993</v>
      </c>
    </row>
    <row r="2615" spans="1:12" s="12" customFormat="1" ht="11.25" customHeight="1">
      <c r="A2615" s="204" t="s">
        <v>5263</v>
      </c>
      <c r="B2615" s="204" t="s">
        <v>5264</v>
      </c>
      <c r="C2615" s="204" t="s">
        <v>38</v>
      </c>
      <c r="D2615" s="204" t="s">
        <v>39</v>
      </c>
      <c r="E2615" s="204" t="s">
        <v>2127</v>
      </c>
      <c r="F2615" s="205">
        <v>2015</v>
      </c>
      <c r="G2615" s="204" t="s">
        <v>26</v>
      </c>
      <c r="H2615" s="204" t="s">
        <v>109</v>
      </c>
      <c r="I2615" s="206" t="s">
        <v>20</v>
      </c>
      <c r="J2615" s="207">
        <v>659429</v>
      </c>
      <c r="K2615" s="208">
        <v>659244</v>
      </c>
      <c r="L2615" s="207"/>
    </row>
    <row r="2616" spans="1:12" s="12" customFormat="1" ht="11.25" customHeight="1">
      <c r="A2616" s="204" t="s">
        <v>6440</v>
      </c>
      <c r="B2616" s="204" t="s">
        <v>6441</v>
      </c>
      <c r="C2616" s="204" t="s">
        <v>38</v>
      </c>
      <c r="D2616" s="204"/>
      <c r="E2616" s="204"/>
      <c r="F2616" s="205">
        <v>2015</v>
      </c>
      <c r="G2616" s="204" t="s">
        <v>18</v>
      </c>
      <c r="H2616" s="204" t="s">
        <v>19</v>
      </c>
      <c r="I2616" s="206" t="s">
        <v>20</v>
      </c>
      <c r="J2616" s="207">
        <v>571296</v>
      </c>
      <c r="K2616" s="208">
        <v>500389</v>
      </c>
      <c r="L2616" s="207">
        <v>489397.17800000001</v>
      </c>
    </row>
    <row r="2617" spans="1:12" s="12" customFormat="1" ht="11.25" customHeight="1">
      <c r="A2617" s="204" t="s">
        <v>4595</v>
      </c>
      <c r="B2617" s="204" t="s">
        <v>4596</v>
      </c>
      <c r="C2617" s="204" t="s">
        <v>195</v>
      </c>
      <c r="D2617" s="204" t="s">
        <v>196</v>
      </c>
      <c r="E2617" s="204" t="s">
        <v>669</v>
      </c>
      <c r="F2617" s="205">
        <v>2016</v>
      </c>
      <c r="G2617" s="204" t="s">
        <v>120</v>
      </c>
      <c r="H2617" s="204" t="s">
        <v>121</v>
      </c>
      <c r="I2617" s="206" t="s">
        <v>20</v>
      </c>
      <c r="J2617" s="207">
        <v>38776</v>
      </c>
      <c r="K2617" s="208">
        <v>213759</v>
      </c>
      <c r="L2617" s="207">
        <v>8507</v>
      </c>
    </row>
    <row r="2618" spans="1:12" s="12" customFormat="1">
      <c r="A2618" s="204" t="s">
        <v>4788</v>
      </c>
      <c r="B2618" s="204" t="s">
        <v>11316</v>
      </c>
      <c r="C2618" s="204" t="s">
        <v>12</v>
      </c>
      <c r="D2618" s="204" t="s">
        <v>321</v>
      </c>
      <c r="E2618" s="204" t="s">
        <v>1164</v>
      </c>
      <c r="F2618" s="205">
        <v>2016</v>
      </c>
      <c r="G2618" s="204" t="s">
        <v>58</v>
      </c>
      <c r="H2618" s="204" t="s">
        <v>68</v>
      </c>
      <c r="I2618" s="206" t="s">
        <v>20</v>
      </c>
      <c r="J2618" s="207">
        <v>89160</v>
      </c>
      <c r="K2618" s="208">
        <v>85263</v>
      </c>
      <c r="L2618" s="207">
        <v>85263</v>
      </c>
    </row>
    <row r="2619" spans="1:12" s="12" customFormat="1" ht="11.25" customHeight="1">
      <c r="A2619" s="204" t="s">
        <v>4789</v>
      </c>
      <c r="B2619" s="204" t="s">
        <v>11317</v>
      </c>
      <c r="C2619" s="204" t="s">
        <v>12</v>
      </c>
      <c r="D2619" s="204" t="s">
        <v>321</v>
      </c>
      <c r="E2619" s="204" t="s">
        <v>1164</v>
      </c>
      <c r="F2619" s="205">
        <v>2016</v>
      </c>
      <c r="G2619" s="204" t="s">
        <v>58</v>
      </c>
      <c r="H2619" s="204" t="s">
        <v>68</v>
      </c>
      <c r="I2619" s="206" t="s">
        <v>20</v>
      </c>
      <c r="J2619" s="207">
        <v>99807</v>
      </c>
      <c r="K2619" s="210"/>
      <c r="L2619" s="207"/>
    </row>
    <row r="2620" spans="1:12" s="12" customFormat="1" ht="11.25" customHeight="1">
      <c r="A2620" s="204" t="s">
        <v>4599</v>
      </c>
      <c r="B2620" s="204" t="s">
        <v>4600</v>
      </c>
      <c r="C2620" s="204" t="s">
        <v>12</v>
      </c>
      <c r="D2620" s="204" t="s">
        <v>321</v>
      </c>
      <c r="E2620" s="204" t="s">
        <v>745</v>
      </c>
      <c r="F2620" s="205">
        <v>2015</v>
      </c>
      <c r="G2620" s="204" t="s">
        <v>18</v>
      </c>
      <c r="H2620" s="204" t="s">
        <v>19</v>
      </c>
      <c r="I2620" s="206" t="s">
        <v>20</v>
      </c>
      <c r="J2620" s="207">
        <v>97557</v>
      </c>
      <c r="K2620" s="208">
        <v>108822</v>
      </c>
      <c r="L2620" s="207">
        <v>108817.371</v>
      </c>
    </row>
    <row r="2621" spans="1:12" s="12" customFormat="1" ht="11.25" customHeight="1">
      <c r="A2621" s="204" t="s">
        <v>4601</v>
      </c>
      <c r="B2621" s="204" t="s">
        <v>4602</v>
      </c>
      <c r="C2621" s="204" t="s">
        <v>38</v>
      </c>
      <c r="D2621" s="204" t="s">
        <v>73</v>
      </c>
      <c r="E2621" s="204" t="s">
        <v>306</v>
      </c>
      <c r="F2621" s="205">
        <v>2015</v>
      </c>
      <c r="G2621" s="204" t="s">
        <v>7</v>
      </c>
      <c r="H2621" s="204" t="s">
        <v>212</v>
      </c>
      <c r="I2621" s="206" t="s">
        <v>20</v>
      </c>
      <c r="J2621" s="207">
        <v>500625</v>
      </c>
      <c r="K2621" s="208">
        <v>433425</v>
      </c>
      <c r="L2621" s="207">
        <v>431865.696</v>
      </c>
    </row>
    <row r="2622" spans="1:12" s="12" customFormat="1" ht="11.25" customHeight="1">
      <c r="A2622" s="204" t="s">
        <v>4792</v>
      </c>
      <c r="B2622" s="204" t="s">
        <v>4793</v>
      </c>
      <c r="C2622" s="204" t="s">
        <v>414</v>
      </c>
      <c r="D2622" s="204" t="s">
        <v>527</v>
      </c>
      <c r="E2622" s="204" t="s">
        <v>527</v>
      </c>
      <c r="F2622" s="205">
        <v>2016</v>
      </c>
      <c r="G2622" s="204" t="s">
        <v>30</v>
      </c>
      <c r="H2622" s="204" t="s">
        <v>34</v>
      </c>
      <c r="I2622" s="206" t="s">
        <v>20</v>
      </c>
      <c r="J2622" s="207">
        <v>2975513</v>
      </c>
      <c r="K2622" s="210"/>
      <c r="L2622" s="207"/>
    </row>
    <row r="2623" spans="1:12" s="12" customFormat="1" ht="11.25" customHeight="1">
      <c r="A2623" s="204" t="s">
        <v>4603</v>
      </c>
      <c r="B2623" s="204" t="s">
        <v>11318</v>
      </c>
      <c r="C2623" s="204" t="s">
        <v>195</v>
      </c>
      <c r="D2623" s="204" t="s">
        <v>196</v>
      </c>
      <c r="E2623" s="204" t="s">
        <v>669</v>
      </c>
      <c r="F2623" s="205">
        <v>2015</v>
      </c>
      <c r="G2623" s="204" t="s">
        <v>7</v>
      </c>
      <c r="H2623" s="204" t="s">
        <v>8</v>
      </c>
      <c r="I2623" s="206" t="s">
        <v>20</v>
      </c>
      <c r="J2623" s="207">
        <v>50197</v>
      </c>
      <c r="K2623" s="208">
        <v>18871</v>
      </c>
      <c r="L2623" s="207">
        <v>18870.614000000001</v>
      </c>
    </row>
    <row r="2624" spans="1:12" s="12" customFormat="1" ht="11.25" customHeight="1">
      <c r="A2624" s="204" t="s">
        <v>4604</v>
      </c>
      <c r="B2624" s="204" t="s">
        <v>4605</v>
      </c>
      <c r="C2624" s="204" t="s">
        <v>195</v>
      </c>
      <c r="D2624" s="204" t="s">
        <v>196</v>
      </c>
      <c r="E2624" s="204" t="s">
        <v>669</v>
      </c>
      <c r="F2624" s="205">
        <v>2015</v>
      </c>
      <c r="G2624" s="204" t="s">
        <v>18</v>
      </c>
      <c r="H2624" s="204" t="s">
        <v>19</v>
      </c>
      <c r="I2624" s="206" t="s">
        <v>20</v>
      </c>
      <c r="J2624" s="207">
        <v>127148</v>
      </c>
      <c r="K2624" s="208">
        <v>227000</v>
      </c>
      <c r="L2624" s="207">
        <v>127056</v>
      </c>
    </row>
    <row r="2625" spans="1:12" s="12" customFormat="1" ht="11.25" customHeight="1">
      <c r="A2625" s="204" t="s">
        <v>4606</v>
      </c>
      <c r="B2625" s="204" t="s">
        <v>4607</v>
      </c>
      <c r="C2625" s="204" t="s">
        <v>60</v>
      </c>
      <c r="D2625" s="204" t="s">
        <v>97</v>
      </c>
      <c r="E2625" s="204" t="s">
        <v>162</v>
      </c>
      <c r="F2625" s="205">
        <v>2016</v>
      </c>
      <c r="G2625" s="204" t="s">
        <v>7</v>
      </c>
      <c r="H2625" s="204" t="s">
        <v>95</v>
      </c>
      <c r="I2625" s="206" t="s">
        <v>20</v>
      </c>
      <c r="J2625" s="207">
        <v>14958</v>
      </c>
      <c r="K2625" s="208">
        <v>3246</v>
      </c>
      <c r="L2625" s="207">
        <v>3245.9850000000001</v>
      </c>
    </row>
    <row r="2626" spans="1:12" s="12" customFormat="1" ht="11.25" customHeight="1">
      <c r="A2626" s="204" t="s">
        <v>4608</v>
      </c>
      <c r="B2626" s="204" t="s">
        <v>4609</v>
      </c>
      <c r="C2626" s="204" t="s">
        <v>210</v>
      </c>
      <c r="D2626" s="204" t="s">
        <v>342</v>
      </c>
      <c r="E2626" s="204" t="s">
        <v>411</v>
      </c>
      <c r="F2626" s="205">
        <v>2015</v>
      </c>
      <c r="G2626" s="204" t="s">
        <v>30</v>
      </c>
      <c r="H2626" s="204" t="s">
        <v>34</v>
      </c>
      <c r="I2626" s="206" t="s">
        <v>20</v>
      </c>
      <c r="J2626" s="207">
        <v>1017587</v>
      </c>
      <c r="K2626" s="208">
        <v>1322600</v>
      </c>
      <c r="L2626" s="207">
        <v>493445.87</v>
      </c>
    </row>
    <row r="2627" spans="1:12" s="12" customFormat="1" ht="11.25" customHeight="1">
      <c r="A2627" s="204" t="s">
        <v>4610</v>
      </c>
      <c r="B2627" s="204" t="s">
        <v>4611</v>
      </c>
      <c r="C2627" s="204" t="s">
        <v>15</v>
      </c>
      <c r="D2627" s="204" t="s">
        <v>42</v>
      </c>
      <c r="E2627" s="204" t="s">
        <v>686</v>
      </c>
      <c r="F2627" s="205">
        <v>2015</v>
      </c>
      <c r="G2627" s="204" t="s">
        <v>30</v>
      </c>
      <c r="H2627" s="204" t="s">
        <v>34</v>
      </c>
      <c r="I2627" s="206" t="s">
        <v>20</v>
      </c>
      <c r="J2627" s="207">
        <v>4275855</v>
      </c>
      <c r="K2627" s="208">
        <v>4275855</v>
      </c>
      <c r="L2627" s="207">
        <v>3254720</v>
      </c>
    </row>
    <row r="2628" spans="1:12" s="12" customFormat="1" ht="11.25" customHeight="1">
      <c r="A2628" s="204" t="s">
        <v>4612</v>
      </c>
      <c r="B2628" s="204" t="s">
        <v>4613</v>
      </c>
      <c r="C2628" s="204" t="s">
        <v>210</v>
      </c>
      <c r="D2628" s="204"/>
      <c r="E2628" s="204"/>
      <c r="F2628" s="205">
        <v>2015</v>
      </c>
      <c r="G2628" s="204" t="s">
        <v>185</v>
      </c>
      <c r="H2628" s="204" t="s">
        <v>344</v>
      </c>
      <c r="I2628" s="206" t="s">
        <v>20</v>
      </c>
      <c r="J2628" s="207">
        <v>58486</v>
      </c>
      <c r="K2628" s="208">
        <v>58486</v>
      </c>
      <c r="L2628" s="207"/>
    </row>
    <row r="2629" spans="1:12" s="12" customFormat="1">
      <c r="A2629" s="204" t="s">
        <v>11319</v>
      </c>
      <c r="B2629" s="204" t="s">
        <v>11320</v>
      </c>
      <c r="C2629" s="204" t="s">
        <v>195</v>
      </c>
      <c r="D2629" s="204" t="s">
        <v>196</v>
      </c>
      <c r="E2629" s="204" t="s">
        <v>3042</v>
      </c>
      <c r="F2629" s="205">
        <v>2015</v>
      </c>
      <c r="G2629" s="204" t="s">
        <v>18</v>
      </c>
      <c r="H2629" s="204" t="s">
        <v>41</v>
      </c>
      <c r="I2629" s="206" t="s">
        <v>20</v>
      </c>
      <c r="J2629" s="207">
        <v>20000</v>
      </c>
      <c r="K2629" s="210"/>
      <c r="L2629" s="207"/>
    </row>
    <row r="2630" spans="1:12" s="12" customFormat="1" ht="11.25" customHeight="1">
      <c r="A2630" s="204" t="s">
        <v>4805</v>
      </c>
      <c r="B2630" s="204" t="s">
        <v>4806</v>
      </c>
      <c r="C2630" s="204" t="s">
        <v>38</v>
      </c>
      <c r="D2630" s="204" t="s">
        <v>66</v>
      </c>
      <c r="E2630" s="204" t="s">
        <v>1062</v>
      </c>
      <c r="F2630" s="209">
        <v>2016</v>
      </c>
      <c r="G2630" s="204" t="s">
        <v>7</v>
      </c>
      <c r="H2630" s="204" t="s">
        <v>14</v>
      </c>
      <c r="I2630" s="206" t="s">
        <v>20</v>
      </c>
      <c r="J2630" s="207">
        <v>3757160</v>
      </c>
      <c r="K2630" s="210"/>
      <c r="L2630" s="207"/>
    </row>
    <row r="2631" spans="1:12" s="12" customFormat="1" ht="11.25" customHeight="1">
      <c r="A2631" s="204" t="s">
        <v>11321</v>
      </c>
      <c r="B2631" s="204" t="s">
        <v>11322</v>
      </c>
      <c r="C2631" s="204" t="s">
        <v>60</v>
      </c>
      <c r="D2631" s="204" t="s">
        <v>97</v>
      </c>
      <c r="E2631" s="204" t="s">
        <v>419</v>
      </c>
      <c r="F2631" s="205">
        <v>2015</v>
      </c>
      <c r="G2631" s="204" t="s">
        <v>7</v>
      </c>
      <c r="H2631" s="204" t="s">
        <v>212</v>
      </c>
      <c r="I2631" s="206" t="s">
        <v>20</v>
      </c>
      <c r="J2631" s="207">
        <v>519819</v>
      </c>
      <c r="K2631" s="208">
        <v>519819</v>
      </c>
      <c r="L2631" s="207">
        <v>408208.39</v>
      </c>
    </row>
    <row r="2632" spans="1:12" s="12" customFormat="1">
      <c r="A2632" s="204" t="s">
        <v>4815</v>
      </c>
      <c r="B2632" s="204" t="s">
        <v>4816</v>
      </c>
      <c r="C2632" s="204" t="s">
        <v>60</v>
      </c>
      <c r="D2632" s="204" t="s">
        <v>97</v>
      </c>
      <c r="E2632" s="204" t="s">
        <v>1135</v>
      </c>
      <c r="F2632" s="205">
        <v>2015</v>
      </c>
      <c r="G2632" s="204" t="s">
        <v>30</v>
      </c>
      <c r="H2632" s="204" t="s">
        <v>34</v>
      </c>
      <c r="I2632" s="206" t="s">
        <v>20</v>
      </c>
      <c r="J2632" s="207">
        <v>61019</v>
      </c>
      <c r="K2632" s="208">
        <v>4001</v>
      </c>
      <c r="L2632" s="207">
        <v>3919</v>
      </c>
    </row>
    <row r="2633" spans="1:12" s="12" customFormat="1" ht="11.25" customHeight="1">
      <c r="A2633" s="204" t="s">
        <v>7706</v>
      </c>
      <c r="B2633" s="204" t="s">
        <v>11323</v>
      </c>
      <c r="C2633" s="204" t="s">
        <v>60</v>
      </c>
      <c r="D2633" s="204" t="s">
        <v>61</v>
      </c>
      <c r="E2633" s="204" t="s">
        <v>1340</v>
      </c>
      <c r="F2633" s="205">
        <v>2016</v>
      </c>
      <c r="G2633" s="204" t="s">
        <v>30</v>
      </c>
      <c r="H2633" s="204" t="s">
        <v>34</v>
      </c>
      <c r="I2633" s="206" t="s">
        <v>35</v>
      </c>
      <c r="J2633" s="207">
        <v>4205</v>
      </c>
      <c r="K2633" s="210"/>
      <c r="L2633" s="207"/>
    </row>
    <row r="2634" spans="1:12" s="12" customFormat="1">
      <c r="A2634" s="204" t="s">
        <v>4620</v>
      </c>
      <c r="B2634" s="204" t="s">
        <v>4621</v>
      </c>
      <c r="C2634" s="204" t="s">
        <v>145</v>
      </c>
      <c r="D2634" s="204"/>
      <c r="E2634" s="204"/>
      <c r="F2634" s="205">
        <v>2016</v>
      </c>
      <c r="G2634" s="204" t="s">
        <v>140</v>
      </c>
      <c r="H2634" s="204" t="s">
        <v>1136</v>
      </c>
      <c r="I2634" s="206" t="s">
        <v>20</v>
      </c>
      <c r="J2634" s="207">
        <v>51200</v>
      </c>
      <c r="K2634" s="208">
        <v>2</v>
      </c>
      <c r="L2634" s="207"/>
    </row>
    <row r="2635" spans="1:12" s="12" customFormat="1" ht="11.25" customHeight="1">
      <c r="A2635" s="204" t="s">
        <v>4819</v>
      </c>
      <c r="B2635" s="204" t="s">
        <v>4820</v>
      </c>
      <c r="C2635" s="204" t="s">
        <v>102</v>
      </c>
      <c r="D2635" s="204" t="s">
        <v>286</v>
      </c>
      <c r="E2635" s="204" t="s">
        <v>501</v>
      </c>
      <c r="F2635" s="205">
        <v>2016</v>
      </c>
      <c r="G2635" s="204" t="s">
        <v>30</v>
      </c>
      <c r="H2635" s="204" t="s">
        <v>34</v>
      </c>
      <c r="I2635" s="206" t="s">
        <v>20</v>
      </c>
      <c r="J2635" s="207">
        <v>471862</v>
      </c>
      <c r="K2635" s="208">
        <v>470932</v>
      </c>
      <c r="L2635" s="207">
        <v>460896.24200000003</v>
      </c>
    </row>
    <row r="2636" spans="1:12" s="12" customFormat="1" ht="11.25" customHeight="1">
      <c r="A2636" s="204" t="s">
        <v>4627</v>
      </c>
      <c r="B2636" s="204" t="s">
        <v>4628</v>
      </c>
      <c r="C2636" s="204" t="s">
        <v>127</v>
      </c>
      <c r="D2636" s="204" t="s">
        <v>177</v>
      </c>
      <c r="E2636" s="204" t="s">
        <v>177</v>
      </c>
      <c r="F2636" s="205">
        <v>2016</v>
      </c>
      <c r="G2636" s="204" t="s">
        <v>30</v>
      </c>
      <c r="H2636" s="204" t="s">
        <v>225</v>
      </c>
      <c r="I2636" s="206" t="s">
        <v>20</v>
      </c>
      <c r="J2636" s="207">
        <v>1</v>
      </c>
      <c r="K2636" s="208">
        <v>34770</v>
      </c>
      <c r="L2636" s="207"/>
    </row>
    <row r="2637" spans="1:12" s="12" customFormat="1">
      <c r="A2637" s="204" t="s">
        <v>4633</v>
      </c>
      <c r="B2637" s="204" t="s">
        <v>4634</v>
      </c>
      <c r="C2637" s="204" t="s">
        <v>145</v>
      </c>
      <c r="D2637" s="204" t="s">
        <v>310</v>
      </c>
      <c r="E2637" s="204" t="s">
        <v>311</v>
      </c>
      <c r="F2637" s="205">
        <v>2015</v>
      </c>
      <c r="G2637" s="204" t="s">
        <v>48</v>
      </c>
      <c r="H2637" s="204" t="s">
        <v>49</v>
      </c>
      <c r="I2637" s="206" t="s">
        <v>35</v>
      </c>
      <c r="J2637" s="207">
        <v>109607</v>
      </c>
      <c r="K2637" s="210"/>
      <c r="L2637" s="207"/>
    </row>
    <row r="2638" spans="1:12" s="12" customFormat="1" ht="11.25" customHeight="1">
      <c r="A2638" s="204" t="s">
        <v>7707</v>
      </c>
      <c r="B2638" s="204" t="s">
        <v>11324</v>
      </c>
      <c r="C2638" s="204" t="s">
        <v>60</v>
      </c>
      <c r="D2638" s="204"/>
      <c r="E2638" s="204"/>
      <c r="F2638" s="205">
        <v>2015</v>
      </c>
      <c r="G2638" s="204" t="s">
        <v>280</v>
      </c>
      <c r="H2638" s="204" t="s">
        <v>486</v>
      </c>
      <c r="I2638" s="206" t="s">
        <v>20</v>
      </c>
      <c r="J2638" s="207">
        <v>104600</v>
      </c>
      <c r="K2638" s="208">
        <v>85498</v>
      </c>
      <c r="L2638" s="207">
        <v>48856</v>
      </c>
    </row>
    <row r="2639" spans="1:12" s="12" customFormat="1">
      <c r="A2639" s="204" t="s">
        <v>4833</v>
      </c>
      <c r="B2639" s="204" t="s">
        <v>4834</v>
      </c>
      <c r="C2639" s="204" t="s">
        <v>38</v>
      </c>
      <c r="D2639" s="204" t="s">
        <v>39</v>
      </c>
      <c r="E2639" s="204" t="s">
        <v>44</v>
      </c>
      <c r="F2639" s="205">
        <v>2015</v>
      </c>
      <c r="G2639" s="204" t="s">
        <v>120</v>
      </c>
      <c r="H2639" s="204" t="s">
        <v>121</v>
      </c>
      <c r="I2639" s="206" t="s">
        <v>20</v>
      </c>
      <c r="J2639" s="207">
        <v>63546</v>
      </c>
      <c r="K2639" s="208">
        <v>2</v>
      </c>
      <c r="L2639" s="207"/>
    </row>
    <row r="2640" spans="1:12" s="12" customFormat="1" ht="11.25" customHeight="1">
      <c r="A2640" s="204" t="s">
        <v>5279</v>
      </c>
      <c r="B2640" s="204" t="s">
        <v>5280</v>
      </c>
      <c r="C2640" s="204" t="s">
        <v>145</v>
      </c>
      <c r="D2640" s="204" t="s">
        <v>233</v>
      </c>
      <c r="E2640" s="204" t="s">
        <v>983</v>
      </c>
      <c r="F2640" s="205">
        <v>2016</v>
      </c>
      <c r="G2640" s="204" t="s">
        <v>7</v>
      </c>
      <c r="H2640" s="204" t="s">
        <v>95</v>
      </c>
      <c r="I2640" s="206" t="s">
        <v>20</v>
      </c>
      <c r="J2640" s="207">
        <v>40800</v>
      </c>
      <c r="K2640" s="208">
        <v>44270</v>
      </c>
      <c r="L2640" s="207">
        <v>44269.139000000003</v>
      </c>
    </row>
    <row r="2641" spans="1:12" s="12" customFormat="1" ht="11.25" customHeight="1">
      <c r="A2641" s="204" t="s">
        <v>4641</v>
      </c>
      <c r="B2641" s="204" t="s">
        <v>4642</v>
      </c>
      <c r="C2641" s="204" t="s">
        <v>195</v>
      </c>
      <c r="D2641" s="204" t="s">
        <v>497</v>
      </c>
      <c r="E2641" s="204" t="s">
        <v>1316</v>
      </c>
      <c r="F2641" s="205">
        <v>2015</v>
      </c>
      <c r="G2641" s="204" t="s">
        <v>18</v>
      </c>
      <c r="H2641" s="204" t="s">
        <v>41</v>
      </c>
      <c r="I2641" s="206" t="s">
        <v>20</v>
      </c>
      <c r="J2641" s="207">
        <v>31324</v>
      </c>
      <c r="K2641" s="208">
        <v>670</v>
      </c>
      <c r="L2641" s="207">
        <v>667.726</v>
      </c>
    </row>
    <row r="2642" spans="1:12" s="12" customFormat="1" ht="11.25" customHeight="1">
      <c r="A2642" s="204" t="s">
        <v>4843</v>
      </c>
      <c r="B2642" s="204" t="s">
        <v>4844</v>
      </c>
      <c r="C2642" s="204" t="s">
        <v>23</v>
      </c>
      <c r="D2642" s="204" t="s">
        <v>24</v>
      </c>
      <c r="E2642" s="204" t="s">
        <v>25</v>
      </c>
      <c r="F2642" s="205">
        <v>2015</v>
      </c>
      <c r="G2642" s="204" t="s">
        <v>30</v>
      </c>
      <c r="H2642" s="204" t="s">
        <v>34</v>
      </c>
      <c r="I2642" s="206" t="s">
        <v>20</v>
      </c>
      <c r="J2642" s="207">
        <v>1973438</v>
      </c>
      <c r="K2642" s="208">
        <v>2099617</v>
      </c>
      <c r="L2642" s="207">
        <v>2024662.6529999999</v>
      </c>
    </row>
    <row r="2643" spans="1:12" s="12" customFormat="1" ht="11.25" customHeight="1">
      <c r="A2643" s="204" t="s">
        <v>4643</v>
      </c>
      <c r="B2643" s="204" t="s">
        <v>4644</v>
      </c>
      <c r="C2643" s="204" t="s">
        <v>414</v>
      </c>
      <c r="D2643" s="204"/>
      <c r="E2643" s="204"/>
      <c r="F2643" s="205">
        <v>2015</v>
      </c>
      <c r="G2643" s="204" t="s">
        <v>18</v>
      </c>
      <c r="H2643" s="204" t="s">
        <v>41</v>
      </c>
      <c r="I2643" s="206" t="s">
        <v>20</v>
      </c>
      <c r="J2643" s="207">
        <v>41485</v>
      </c>
      <c r="K2643" s="208">
        <v>41486</v>
      </c>
      <c r="L2643" s="207">
        <v>41485.4</v>
      </c>
    </row>
    <row r="2644" spans="1:12" s="12" customFormat="1" ht="11.25" customHeight="1">
      <c r="A2644" s="204" t="s">
        <v>4845</v>
      </c>
      <c r="B2644" s="204" t="s">
        <v>4846</v>
      </c>
      <c r="C2644" s="204" t="s">
        <v>130</v>
      </c>
      <c r="D2644" s="204" t="s">
        <v>150</v>
      </c>
      <c r="E2644" s="204" t="s">
        <v>167</v>
      </c>
      <c r="F2644" s="205">
        <v>2016</v>
      </c>
      <c r="G2644" s="204" t="s">
        <v>18</v>
      </c>
      <c r="H2644" s="204" t="s">
        <v>41</v>
      </c>
      <c r="I2644" s="206" t="s">
        <v>20</v>
      </c>
      <c r="J2644" s="207">
        <v>15290</v>
      </c>
      <c r="K2644" s="210"/>
      <c r="L2644" s="207"/>
    </row>
    <row r="2645" spans="1:12" s="12" customFormat="1" ht="11.25" customHeight="1">
      <c r="A2645" s="204" t="s">
        <v>4851</v>
      </c>
      <c r="B2645" s="204" t="s">
        <v>4852</v>
      </c>
      <c r="C2645" s="204" t="s">
        <v>38</v>
      </c>
      <c r="D2645" s="204" t="s">
        <v>39</v>
      </c>
      <c r="E2645" s="204" t="s">
        <v>108</v>
      </c>
      <c r="F2645" s="205">
        <v>2016</v>
      </c>
      <c r="G2645" s="204" t="s">
        <v>26</v>
      </c>
      <c r="H2645" s="204" t="s">
        <v>109</v>
      </c>
      <c r="I2645" s="206" t="s">
        <v>35</v>
      </c>
      <c r="J2645" s="207">
        <v>112244</v>
      </c>
      <c r="K2645" s="210"/>
      <c r="L2645" s="207"/>
    </row>
    <row r="2646" spans="1:12" s="12" customFormat="1" ht="11.25" customHeight="1">
      <c r="A2646" s="204" t="s">
        <v>106</v>
      </c>
      <c r="B2646" s="204" t="s">
        <v>107</v>
      </c>
      <c r="C2646" s="204" t="s">
        <v>38</v>
      </c>
      <c r="D2646" s="204" t="s">
        <v>39</v>
      </c>
      <c r="E2646" s="204" t="s">
        <v>108</v>
      </c>
      <c r="F2646" s="205">
        <v>2016</v>
      </c>
      <c r="G2646" s="204" t="s">
        <v>26</v>
      </c>
      <c r="H2646" s="204" t="s">
        <v>109</v>
      </c>
      <c r="I2646" s="206" t="s">
        <v>20</v>
      </c>
      <c r="J2646" s="207">
        <v>17483</v>
      </c>
      <c r="K2646" s="210"/>
      <c r="L2646" s="207"/>
    </row>
    <row r="2647" spans="1:12" s="12" customFormat="1" ht="11.25" customHeight="1">
      <c r="A2647" s="204" t="s">
        <v>11325</v>
      </c>
      <c r="B2647" s="204" t="s">
        <v>11326</v>
      </c>
      <c r="C2647" s="204" t="s">
        <v>38</v>
      </c>
      <c r="D2647" s="204" t="s">
        <v>39</v>
      </c>
      <c r="E2647" s="204" t="s">
        <v>108</v>
      </c>
      <c r="F2647" s="205">
        <v>2016</v>
      </c>
      <c r="G2647" s="204" t="s">
        <v>26</v>
      </c>
      <c r="H2647" s="204" t="s">
        <v>109</v>
      </c>
      <c r="I2647" s="206" t="s">
        <v>20</v>
      </c>
      <c r="J2647" s="207">
        <v>177347</v>
      </c>
      <c r="K2647" s="210"/>
      <c r="L2647" s="207"/>
    </row>
    <row r="2648" spans="1:12" s="12" customFormat="1" ht="11.25" customHeight="1">
      <c r="A2648" s="204" t="s">
        <v>11327</v>
      </c>
      <c r="B2648" s="204" t="s">
        <v>11328</v>
      </c>
      <c r="C2648" s="204" t="s">
        <v>38</v>
      </c>
      <c r="D2648" s="204" t="s">
        <v>39</v>
      </c>
      <c r="E2648" s="204" t="s">
        <v>108</v>
      </c>
      <c r="F2648" s="205">
        <v>2016</v>
      </c>
      <c r="G2648" s="204" t="s">
        <v>26</v>
      </c>
      <c r="H2648" s="204" t="s">
        <v>109</v>
      </c>
      <c r="I2648" s="206" t="s">
        <v>20</v>
      </c>
      <c r="J2648" s="207">
        <v>123979</v>
      </c>
      <c r="K2648" s="210"/>
      <c r="L2648" s="207"/>
    </row>
    <row r="2649" spans="1:12" s="12" customFormat="1" ht="11.25" customHeight="1">
      <c r="A2649" s="204" t="s">
        <v>7708</v>
      </c>
      <c r="B2649" s="204" t="s">
        <v>11329</v>
      </c>
      <c r="C2649" s="204" t="s">
        <v>38</v>
      </c>
      <c r="D2649" s="204" t="s">
        <v>39</v>
      </c>
      <c r="E2649" s="204" t="s">
        <v>898</v>
      </c>
      <c r="F2649" s="205">
        <v>2016</v>
      </c>
      <c r="G2649" s="204" t="s">
        <v>120</v>
      </c>
      <c r="H2649" s="204" t="s">
        <v>121</v>
      </c>
      <c r="I2649" s="206" t="s">
        <v>35</v>
      </c>
      <c r="J2649" s="207">
        <v>2126</v>
      </c>
      <c r="K2649" s="210"/>
      <c r="L2649" s="207"/>
    </row>
    <row r="2650" spans="1:12" s="12" customFormat="1">
      <c r="A2650" s="204" t="s">
        <v>7709</v>
      </c>
      <c r="B2650" s="204" t="s">
        <v>7710</v>
      </c>
      <c r="C2650" s="204" t="s">
        <v>38</v>
      </c>
      <c r="D2650" s="204" t="s">
        <v>66</v>
      </c>
      <c r="E2650" s="204" t="s">
        <v>117</v>
      </c>
      <c r="F2650" s="205">
        <v>2016</v>
      </c>
      <c r="G2650" s="204" t="s">
        <v>120</v>
      </c>
      <c r="H2650" s="204" t="s">
        <v>121</v>
      </c>
      <c r="I2650" s="206" t="s">
        <v>20</v>
      </c>
      <c r="J2650" s="207">
        <v>797100</v>
      </c>
      <c r="K2650" s="208">
        <v>832171</v>
      </c>
      <c r="L2650" s="207">
        <v>791128</v>
      </c>
    </row>
    <row r="2651" spans="1:12" s="12" customFormat="1" ht="11.25" customHeight="1">
      <c r="A2651" s="204" t="s">
        <v>4647</v>
      </c>
      <c r="B2651" s="204" t="s">
        <v>4648</v>
      </c>
      <c r="C2651" s="204" t="s">
        <v>15</v>
      </c>
      <c r="D2651" s="204"/>
      <c r="E2651" s="204"/>
      <c r="F2651" s="205">
        <v>2016</v>
      </c>
      <c r="G2651" s="204" t="s">
        <v>120</v>
      </c>
      <c r="H2651" s="204" t="s">
        <v>171</v>
      </c>
      <c r="I2651" s="206" t="s">
        <v>20</v>
      </c>
      <c r="J2651" s="207">
        <v>1915712</v>
      </c>
      <c r="K2651" s="208">
        <v>2000000</v>
      </c>
      <c r="L2651" s="207">
        <v>2000000</v>
      </c>
    </row>
    <row r="2652" spans="1:12" s="12" customFormat="1">
      <c r="A2652" s="204" t="s">
        <v>4649</v>
      </c>
      <c r="B2652" s="204" t="s">
        <v>4650</v>
      </c>
      <c r="C2652" s="204" t="s">
        <v>38</v>
      </c>
      <c r="D2652" s="204" t="s">
        <v>73</v>
      </c>
      <c r="E2652" s="204" t="s">
        <v>1160</v>
      </c>
      <c r="F2652" s="205">
        <v>2015</v>
      </c>
      <c r="G2652" s="204" t="s">
        <v>7</v>
      </c>
      <c r="H2652" s="204" t="s">
        <v>212</v>
      </c>
      <c r="I2652" s="206" t="s">
        <v>20</v>
      </c>
      <c r="J2652" s="207">
        <v>680413</v>
      </c>
      <c r="K2652" s="208">
        <v>679018</v>
      </c>
      <c r="L2652" s="207">
        <v>677724.73800000001</v>
      </c>
    </row>
    <row r="2653" spans="1:12" s="12" customFormat="1" ht="11.25" customHeight="1">
      <c r="A2653" s="204" t="s">
        <v>4651</v>
      </c>
      <c r="B2653" s="204" t="s">
        <v>4652</v>
      </c>
      <c r="C2653" s="204" t="s">
        <v>15</v>
      </c>
      <c r="D2653" s="204" t="s">
        <v>42</v>
      </c>
      <c r="E2653" s="204" t="s">
        <v>4520</v>
      </c>
      <c r="F2653" s="205">
        <v>2016</v>
      </c>
      <c r="G2653" s="204" t="s">
        <v>48</v>
      </c>
      <c r="H2653" s="204" t="s">
        <v>63</v>
      </c>
      <c r="I2653" s="206" t="s">
        <v>20</v>
      </c>
      <c r="J2653" s="207">
        <v>3909</v>
      </c>
      <c r="K2653" s="210"/>
      <c r="L2653" s="207"/>
    </row>
    <row r="2654" spans="1:12" s="12" customFormat="1" ht="11.25" customHeight="1">
      <c r="A2654" s="204" t="s">
        <v>4857</v>
      </c>
      <c r="B2654" s="204" t="s">
        <v>4858</v>
      </c>
      <c r="C2654" s="204" t="s">
        <v>32</v>
      </c>
      <c r="D2654" s="204" t="s">
        <v>200</v>
      </c>
      <c r="E2654" s="204" t="s">
        <v>629</v>
      </c>
      <c r="F2654" s="205">
        <v>2015</v>
      </c>
      <c r="G2654" s="204" t="s">
        <v>30</v>
      </c>
      <c r="H2654" s="204" t="s">
        <v>34</v>
      </c>
      <c r="I2654" s="206" t="s">
        <v>20</v>
      </c>
      <c r="J2654" s="207">
        <v>547241</v>
      </c>
      <c r="K2654" s="208">
        <v>563392</v>
      </c>
      <c r="L2654" s="207">
        <v>542371.91299999994</v>
      </c>
    </row>
    <row r="2655" spans="1:12" s="12" customFormat="1" ht="11.25" customHeight="1">
      <c r="A2655" s="204" t="s">
        <v>4654</v>
      </c>
      <c r="B2655" s="204" t="s">
        <v>4655</v>
      </c>
      <c r="C2655" s="204" t="s">
        <v>15</v>
      </c>
      <c r="D2655" s="204"/>
      <c r="E2655" s="204"/>
      <c r="F2655" s="205">
        <v>2015</v>
      </c>
      <c r="G2655" s="204" t="s">
        <v>26</v>
      </c>
      <c r="H2655" s="204" t="s">
        <v>380</v>
      </c>
      <c r="I2655" s="206" t="s">
        <v>20</v>
      </c>
      <c r="J2655" s="207">
        <v>161879</v>
      </c>
      <c r="K2655" s="208">
        <v>89034</v>
      </c>
      <c r="L2655" s="207">
        <v>89033.679000000004</v>
      </c>
    </row>
    <row r="2656" spans="1:12" s="12" customFormat="1" ht="11.25" customHeight="1">
      <c r="A2656" s="204" t="s">
        <v>5281</v>
      </c>
      <c r="B2656" s="204" t="s">
        <v>11330</v>
      </c>
      <c r="C2656" s="204" t="s">
        <v>60</v>
      </c>
      <c r="D2656" s="204" t="s">
        <v>61</v>
      </c>
      <c r="E2656" s="204" t="s">
        <v>331</v>
      </c>
      <c r="F2656" s="205">
        <v>2016</v>
      </c>
      <c r="G2656" s="204" t="s">
        <v>120</v>
      </c>
      <c r="H2656" s="204" t="s">
        <v>121</v>
      </c>
      <c r="I2656" s="206" t="s">
        <v>20</v>
      </c>
      <c r="J2656" s="207">
        <v>239018</v>
      </c>
      <c r="K2656" s="210"/>
      <c r="L2656" s="207"/>
    </row>
    <row r="2657" spans="1:12" s="12" customFormat="1">
      <c r="A2657" s="204" t="s">
        <v>11331</v>
      </c>
      <c r="B2657" s="204" t="s">
        <v>11332</v>
      </c>
      <c r="C2657" s="204" t="s">
        <v>38</v>
      </c>
      <c r="D2657" s="204" t="s">
        <v>176</v>
      </c>
      <c r="E2657" s="204" t="s">
        <v>189</v>
      </c>
      <c r="F2657" s="205">
        <v>2016</v>
      </c>
      <c r="G2657" s="204" t="s">
        <v>26</v>
      </c>
      <c r="H2657" s="204" t="s">
        <v>380</v>
      </c>
      <c r="I2657" s="206" t="s">
        <v>35</v>
      </c>
      <c r="J2657" s="207">
        <v>263772</v>
      </c>
      <c r="K2657" s="210"/>
      <c r="L2657" s="207"/>
    </row>
    <row r="2658" spans="1:12" s="12" customFormat="1" ht="11.25" customHeight="1">
      <c r="A2658" s="204" t="s">
        <v>4658</v>
      </c>
      <c r="B2658" s="204" t="s">
        <v>4659</v>
      </c>
      <c r="C2658" s="204" t="s">
        <v>195</v>
      </c>
      <c r="D2658" s="204" t="s">
        <v>196</v>
      </c>
      <c r="E2658" s="204" t="s">
        <v>459</v>
      </c>
      <c r="F2658" s="205">
        <v>2015</v>
      </c>
      <c r="G2658" s="204" t="s">
        <v>26</v>
      </c>
      <c r="H2658" s="204" t="s">
        <v>109</v>
      </c>
      <c r="I2658" s="206" t="s">
        <v>20</v>
      </c>
      <c r="J2658" s="207">
        <v>185645</v>
      </c>
      <c r="K2658" s="208">
        <v>203999</v>
      </c>
      <c r="L2658" s="207">
        <v>203997.802</v>
      </c>
    </row>
    <row r="2659" spans="1:12" s="12" customFormat="1">
      <c r="A2659" s="204" t="s">
        <v>7711</v>
      </c>
      <c r="B2659" s="204" t="s">
        <v>7712</v>
      </c>
      <c r="C2659" s="204" t="s">
        <v>60</v>
      </c>
      <c r="D2659" s="204" t="s">
        <v>97</v>
      </c>
      <c r="E2659" s="204" t="s">
        <v>864</v>
      </c>
      <c r="F2659" s="205">
        <v>2016</v>
      </c>
      <c r="G2659" s="204" t="s">
        <v>30</v>
      </c>
      <c r="H2659" s="204" t="s">
        <v>34</v>
      </c>
      <c r="I2659" s="206" t="s">
        <v>35</v>
      </c>
      <c r="J2659" s="207">
        <v>23201</v>
      </c>
      <c r="K2659" s="210"/>
      <c r="L2659" s="207"/>
    </row>
    <row r="2660" spans="1:12" s="12" customFormat="1">
      <c r="A2660" s="204" t="s">
        <v>4879</v>
      </c>
      <c r="B2660" s="204" t="s">
        <v>4880</v>
      </c>
      <c r="C2660" s="204" t="s">
        <v>15</v>
      </c>
      <c r="D2660" s="204" t="s">
        <v>16</v>
      </c>
      <c r="E2660" s="204"/>
      <c r="F2660" s="205">
        <v>2015</v>
      </c>
      <c r="G2660" s="204" t="s">
        <v>18</v>
      </c>
      <c r="H2660" s="204" t="s">
        <v>41</v>
      </c>
      <c r="I2660" s="206" t="s">
        <v>20</v>
      </c>
      <c r="J2660" s="207">
        <v>883586</v>
      </c>
      <c r="K2660" s="208">
        <v>430</v>
      </c>
      <c r="L2660" s="207">
        <v>424.95600000000002</v>
      </c>
    </row>
    <row r="2661" spans="1:12" s="12" customFormat="1" ht="11.25" customHeight="1">
      <c r="A2661" s="204" t="s">
        <v>4660</v>
      </c>
      <c r="B2661" s="204" t="s">
        <v>4661</v>
      </c>
      <c r="C2661" s="204" t="s">
        <v>102</v>
      </c>
      <c r="D2661" s="204" t="s">
        <v>103</v>
      </c>
      <c r="E2661" s="204"/>
      <c r="F2661" s="205">
        <v>2016</v>
      </c>
      <c r="G2661" s="204" t="s">
        <v>7</v>
      </c>
      <c r="H2661" s="204" t="s">
        <v>95</v>
      </c>
      <c r="I2661" s="206" t="s">
        <v>20</v>
      </c>
      <c r="J2661" s="207">
        <v>100207</v>
      </c>
      <c r="K2661" s="208">
        <v>75130</v>
      </c>
      <c r="L2661" s="207">
        <v>75130</v>
      </c>
    </row>
    <row r="2662" spans="1:12" s="12" customFormat="1" ht="11.25" customHeight="1">
      <c r="A2662" s="204" t="s">
        <v>5288</v>
      </c>
      <c r="B2662" s="204" t="s">
        <v>5289</v>
      </c>
      <c r="C2662" s="204" t="s">
        <v>60</v>
      </c>
      <c r="D2662" s="204" t="s">
        <v>97</v>
      </c>
      <c r="E2662" s="204" t="s">
        <v>122</v>
      </c>
      <c r="F2662" s="205">
        <v>2015</v>
      </c>
      <c r="G2662" s="204" t="s">
        <v>30</v>
      </c>
      <c r="H2662" s="204" t="s">
        <v>31</v>
      </c>
      <c r="I2662" s="206" t="s">
        <v>20</v>
      </c>
      <c r="J2662" s="207">
        <v>15578</v>
      </c>
      <c r="K2662" s="208">
        <v>501</v>
      </c>
      <c r="L2662" s="207"/>
    </row>
    <row r="2663" spans="1:12" s="12" customFormat="1" ht="11.25" customHeight="1">
      <c r="A2663" s="204" t="s">
        <v>4662</v>
      </c>
      <c r="B2663" s="204" t="s">
        <v>11333</v>
      </c>
      <c r="C2663" s="204" t="s">
        <v>78</v>
      </c>
      <c r="D2663" s="204" t="s">
        <v>79</v>
      </c>
      <c r="E2663" s="204" t="s">
        <v>10764</v>
      </c>
      <c r="F2663" s="205">
        <v>2016</v>
      </c>
      <c r="G2663" s="204" t="s">
        <v>242</v>
      </c>
      <c r="H2663" s="204" t="s">
        <v>243</v>
      </c>
      <c r="I2663" s="206" t="s">
        <v>20</v>
      </c>
      <c r="J2663" s="207">
        <v>7148</v>
      </c>
      <c r="K2663" s="208">
        <v>7147</v>
      </c>
      <c r="L2663" s="207">
        <v>7147</v>
      </c>
    </row>
    <row r="2664" spans="1:12" s="12" customFormat="1" ht="11.25" customHeight="1">
      <c r="A2664" s="204" t="s">
        <v>4663</v>
      </c>
      <c r="B2664" s="204" t="s">
        <v>4664</v>
      </c>
      <c r="C2664" s="204" t="s">
        <v>78</v>
      </c>
      <c r="D2664" s="204" t="s">
        <v>79</v>
      </c>
      <c r="E2664" s="204" t="s">
        <v>10764</v>
      </c>
      <c r="F2664" s="205">
        <v>2016</v>
      </c>
      <c r="G2664" s="204" t="s">
        <v>242</v>
      </c>
      <c r="H2664" s="204" t="s">
        <v>243</v>
      </c>
      <c r="I2664" s="206" t="s">
        <v>20</v>
      </c>
      <c r="J2664" s="207">
        <v>156172</v>
      </c>
      <c r="K2664" s="208">
        <v>107409</v>
      </c>
      <c r="L2664" s="207">
        <v>107408.973</v>
      </c>
    </row>
    <row r="2665" spans="1:12" s="12" customFormat="1">
      <c r="A2665" s="204" t="s">
        <v>5302</v>
      </c>
      <c r="B2665" s="204" t="s">
        <v>5303</v>
      </c>
      <c r="C2665" s="204" t="s">
        <v>78</v>
      </c>
      <c r="D2665" s="204"/>
      <c r="E2665" s="204"/>
      <c r="F2665" s="205">
        <v>2016</v>
      </c>
      <c r="G2665" s="204" t="s">
        <v>242</v>
      </c>
      <c r="H2665" s="204" t="s">
        <v>243</v>
      </c>
      <c r="I2665" s="206" t="s">
        <v>20</v>
      </c>
      <c r="J2665" s="207">
        <v>120340</v>
      </c>
      <c r="K2665" s="208">
        <v>85402</v>
      </c>
      <c r="L2665" s="207">
        <v>85402</v>
      </c>
    </row>
    <row r="2666" spans="1:12" s="12" customFormat="1" ht="11.25" customHeight="1">
      <c r="A2666" s="204" t="s">
        <v>4893</v>
      </c>
      <c r="B2666" s="204" t="s">
        <v>4894</v>
      </c>
      <c r="C2666" s="204" t="s">
        <v>60</v>
      </c>
      <c r="D2666" s="204" t="s">
        <v>97</v>
      </c>
      <c r="E2666" s="204" t="s">
        <v>122</v>
      </c>
      <c r="F2666" s="205">
        <v>2016</v>
      </c>
      <c r="G2666" s="204" t="s">
        <v>18</v>
      </c>
      <c r="H2666" s="204" t="s">
        <v>19</v>
      </c>
      <c r="I2666" s="206" t="s">
        <v>20</v>
      </c>
      <c r="J2666" s="207">
        <v>332304</v>
      </c>
      <c r="K2666" s="208">
        <v>239510</v>
      </c>
      <c r="L2666" s="207">
        <v>139413.997</v>
      </c>
    </row>
    <row r="2667" spans="1:12" s="12" customFormat="1" ht="11.25" customHeight="1">
      <c r="A2667" s="204" t="s">
        <v>4897</v>
      </c>
      <c r="B2667" s="204" t="s">
        <v>4898</v>
      </c>
      <c r="C2667" s="204" t="s">
        <v>5</v>
      </c>
      <c r="D2667" s="204" t="s">
        <v>523</v>
      </c>
      <c r="E2667" s="204" t="s">
        <v>523</v>
      </c>
      <c r="F2667" s="205">
        <v>2016</v>
      </c>
      <c r="G2667" s="204" t="s">
        <v>7</v>
      </c>
      <c r="H2667" s="204" t="s">
        <v>95</v>
      </c>
      <c r="I2667" s="206" t="s">
        <v>20</v>
      </c>
      <c r="J2667" s="207">
        <v>34521</v>
      </c>
      <c r="K2667" s="208">
        <v>2</v>
      </c>
      <c r="L2667" s="207"/>
    </row>
    <row r="2668" spans="1:12" s="12" customFormat="1" ht="11.25" customHeight="1">
      <c r="A2668" s="204" t="s">
        <v>4672</v>
      </c>
      <c r="B2668" s="204" t="s">
        <v>4673</v>
      </c>
      <c r="C2668" s="204" t="s">
        <v>145</v>
      </c>
      <c r="D2668" s="204" t="s">
        <v>310</v>
      </c>
      <c r="E2668" s="204" t="s">
        <v>311</v>
      </c>
      <c r="F2668" s="205">
        <v>2016</v>
      </c>
      <c r="G2668" s="204" t="s">
        <v>48</v>
      </c>
      <c r="H2668" s="204" t="s">
        <v>85</v>
      </c>
      <c r="I2668" s="206" t="s">
        <v>20</v>
      </c>
      <c r="J2668" s="207">
        <v>91805</v>
      </c>
      <c r="K2668" s="208">
        <v>90090</v>
      </c>
      <c r="L2668" s="207">
        <v>90089.604999999996</v>
      </c>
    </row>
    <row r="2669" spans="1:12" s="12" customFormat="1" ht="11.25" customHeight="1">
      <c r="A2669" s="204" t="s">
        <v>4899</v>
      </c>
      <c r="B2669" s="204" t="s">
        <v>4900</v>
      </c>
      <c r="C2669" s="204" t="s">
        <v>5</v>
      </c>
      <c r="D2669" s="204" t="s">
        <v>266</v>
      </c>
      <c r="E2669" s="204" t="s">
        <v>1543</v>
      </c>
      <c r="F2669" s="205">
        <v>2016</v>
      </c>
      <c r="G2669" s="204" t="s">
        <v>48</v>
      </c>
      <c r="H2669" s="204" t="s">
        <v>63</v>
      </c>
      <c r="I2669" s="206" t="s">
        <v>20</v>
      </c>
      <c r="J2669" s="207">
        <v>204127</v>
      </c>
      <c r="K2669" s="208">
        <v>116975</v>
      </c>
      <c r="L2669" s="207">
        <v>116972.163</v>
      </c>
    </row>
    <row r="2670" spans="1:12" s="12" customFormat="1">
      <c r="A2670" s="204" t="s">
        <v>4674</v>
      </c>
      <c r="B2670" s="204" t="s">
        <v>4675</v>
      </c>
      <c r="C2670" s="204" t="s">
        <v>23</v>
      </c>
      <c r="D2670" s="204" t="s">
        <v>46</v>
      </c>
      <c r="E2670" s="204" t="s">
        <v>69</v>
      </c>
      <c r="F2670" s="205">
        <v>2016</v>
      </c>
      <c r="G2670" s="204" t="s">
        <v>30</v>
      </c>
      <c r="H2670" s="204" t="s">
        <v>225</v>
      </c>
      <c r="I2670" s="206" t="s">
        <v>20</v>
      </c>
      <c r="J2670" s="207">
        <v>205869</v>
      </c>
      <c r="K2670" s="208">
        <v>1</v>
      </c>
      <c r="L2670" s="207"/>
    </row>
    <row r="2671" spans="1:12" s="12" customFormat="1" ht="11.25" customHeight="1">
      <c r="A2671" s="204" t="s">
        <v>11334</v>
      </c>
      <c r="B2671" s="204" t="s">
        <v>11335</v>
      </c>
      <c r="C2671" s="204" t="s">
        <v>15</v>
      </c>
      <c r="D2671" s="204" t="s">
        <v>42</v>
      </c>
      <c r="E2671" s="204" t="s">
        <v>2727</v>
      </c>
      <c r="F2671" s="205">
        <v>2016</v>
      </c>
      <c r="G2671" s="204" t="s">
        <v>58</v>
      </c>
      <c r="H2671" s="204" t="s">
        <v>59</v>
      </c>
      <c r="I2671" s="206" t="s">
        <v>240</v>
      </c>
      <c r="J2671" s="207">
        <v>1569362</v>
      </c>
      <c r="K2671" s="210"/>
      <c r="L2671" s="207"/>
    </row>
    <row r="2672" spans="1:12" s="12" customFormat="1">
      <c r="A2672" s="204" t="s">
        <v>4676</v>
      </c>
      <c r="B2672" s="204" t="s">
        <v>4677</v>
      </c>
      <c r="C2672" s="204" t="s">
        <v>78</v>
      </c>
      <c r="D2672" s="204"/>
      <c r="E2672" s="204"/>
      <c r="F2672" s="205">
        <v>2015</v>
      </c>
      <c r="G2672" s="204" t="s">
        <v>18</v>
      </c>
      <c r="H2672" s="204" t="s">
        <v>41</v>
      </c>
      <c r="I2672" s="206" t="s">
        <v>20</v>
      </c>
      <c r="J2672" s="207">
        <v>37000</v>
      </c>
      <c r="K2672" s="208">
        <v>33890</v>
      </c>
      <c r="L2672" s="207">
        <v>33886.186000000002</v>
      </c>
    </row>
    <row r="2673" spans="1:12" s="12" customFormat="1">
      <c r="A2673" s="204" t="s">
        <v>4678</v>
      </c>
      <c r="B2673" s="204" t="s">
        <v>4679</v>
      </c>
      <c r="C2673" s="204" t="s">
        <v>78</v>
      </c>
      <c r="D2673" s="204" t="s">
        <v>79</v>
      </c>
      <c r="E2673" s="204" t="s">
        <v>79</v>
      </c>
      <c r="F2673" s="205">
        <v>2016</v>
      </c>
      <c r="G2673" s="204" t="s">
        <v>242</v>
      </c>
      <c r="H2673" s="204" t="s">
        <v>243</v>
      </c>
      <c r="I2673" s="206" t="s">
        <v>20</v>
      </c>
      <c r="J2673" s="207">
        <v>500</v>
      </c>
      <c r="K2673" s="208">
        <v>500</v>
      </c>
      <c r="L2673" s="207"/>
    </row>
    <row r="2674" spans="1:12" s="12" customFormat="1" ht="11.25" customHeight="1">
      <c r="A2674" s="204" t="s">
        <v>4901</v>
      </c>
      <c r="B2674" s="204" t="s">
        <v>4902</v>
      </c>
      <c r="C2674" s="204" t="s">
        <v>78</v>
      </c>
      <c r="D2674" s="204" t="s">
        <v>79</v>
      </c>
      <c r="E2674" s="204" t="s">
        <v>10837</v>
      </c>
      <c r="F2674" s="205">
        <v>2015</v>
      </c>
      <c r="G2674" s="204" t="s">
        <v>18</v>
      </c>
      <c r="H2674" s="204" t="s">
        <v>298</v>
      </c>
      <c r="I2674" s="206" t="s">
        <v>20</v>
      </c>
      <c r="J2674" s="207">
        <v>750</v>
      </c>
      <c r="K2674" s="208">
        <v>750</v>
      </c>
      <c r="L2674" s="207"/>
    </row>
    <row r="2675" spans="1:12" s="12" customFormat="1" ht="11.25" customHeight="1">
      <c r="A2675" s="204" t="s">
        <v>4682</v>
      </c>
      <c r="B2675" s="204" t="s">
        <v>11336</v>
      </c>
      <c r="C2675" s="204" t="s">
        <v>127</v>
      </c>
      <c r="D2675" s="204" t="s">
        <v>138</v>
      </c>
      <c r="E2675" s="204"/>
      <c r="F2675" s="205">
        <v>2015</v>
      </c>
      <c r="G2675" s="204" t="s">
        <v>30</v>
      </c>
      <c r="H2675" s="204" t="s">
        <v>353</v>
      </c>
      <c r="I2675" s="206" t="s">
        <v>20</v>
      </c>
      <c r="J2675" s="207">
        <v>1301405</v>
      </c>
      <c r="K2675" s="208">
        <v>980406</v>
      </c>
      <c r="L2675" s="207">
        <v>980404.75600000005</v>
      </c>
    </row>
    <row r="2676" spans="1:12" s="12" customFormat="1">
      <c r="A2676" s="204" t="s">
        <v>4903</v>
      </c>
      <c r="B2676" s="204" t="s">
        <v>4904</v>
      </c>
      <c r="C2676" s="204" t="s">
        <v>32</v>
      </c>
      <c r="D2676" s="204" t="s">
        <v>33</v>
      </c>
      <c r="E2676" s="204" t="s">
        <v>489</v>
      </c>
      <c r="F2676" s="205">
        <v>2016</v>
      </c>
      <c r="G2676" s="204" t="s">
        <v>185</v>
      </c>
      <c r="H2676" s="204" t="s">
        <v>344</v>
      </c>
      <c r="I2676" s="206" t="s">
        <v>20</v>
      </c>
      <c r="J2676" s="207">
        <v>406080</v>
      </c>
      <c r="K2676" s="210"/>
      <c r="L2676" s="207"/>
    </row>
    <row r="2677" spans="1:12" s="12" customFormat="1" ht="11.25" customHeight="1">
      <c r="A2677" s="204" t="s">
        <v>774</v>
      </c>
      <c r="B2677" s="204" t="s">
        <v>775</v>
      </c>
      <c r="C2677" s="204" t="s">
        <v>32</v>
      </c>
      <c r="D2677" s="204" t="s">
        <v>200</v>
      </c>
      <c r="E2677" s="204" t="s">
        <v>201</v>
      </c>
      <c r="F2677" s="205">
        <v>2015</v>
      </c>
      <c r="G2677" s="204" t="s">
        <v>185</v>
      </c>
      <c r="H2677" s="204" t="s">
        <v>344</v>
      </c>
      <c r="I2677" s="206" t="s">
        <v>20</v>
      </c>
      <c r="J2677" s="207">
        <v>190463</v>
      </c>
      <c r="K2677" s="207">
        <v>423636</v>
      </c>
      <c r="L2677" s="207"/>
    </row>
    <row r="2678" spans="1:12" s="12" customFormat="1" ht="11.25" customHeight="1">
      <c r="A2678" s="204" t="s">
        <v>6902</v>
      </c>
      <c r="B2678" s="204" t="s">
        <v>6903</v>
      </c>
      <c r="C2678" s="204" t="s">
        <v>32</v>
      </c>
      <c r="D2678" s="204" t="s">
        <v>33</v>
      </c>
      <c r="E2678" s="204" t="s">
        <v>33</v>
      </c>
      <c r="F2678" s="205">
        <v>2016</v>
      </c>
      <c r="G2678" s="204" t="s">
        <v>185</v>
      </c>
      <c r="H2678" s="204" t="s">
        <v>344</v>
      </c>
      <c r="I2678" s="206" t="s">
        <v>20</v>
      </c>
      <c r="J2678" s="207">
        <v>83978</v>
      </c>
      <c r="K2678" s="210"/>
      <c r="L2678" s="207"/>
    </row>
    <row r="2679" spans="1:12" s="12" customFormat="1">
      <c r="A2679" s="204" t="s">
        <v>7713</v>
      </c>
      <c r="B2679" s="204" t="s">
        <v>7714</v>
      </c>
      <c r="C2679" s="204" t="s">
        <v>5</v>
      </c>
      <c r="D2679" s="204" t="s">
        <v>257</v>
      </c>
      <c r="E2679" s="204" t="s">
        <v>2005</v>
      </c>
      <c r="F2679" s="205">
        <v>2016</v>
      </c>
      <c r="G2679" s="204" t="s">
        <v>185</v>
      </c>
      <c r="H2679" s="204" t="s">
        <v>344</v>
      </c>
      <c r="I2679" s="206" t="s">
        <v>20</v>
      </c>
      <c r="J2679" s="207">
        <v>386457</v>
      </c>
      <c r="K2679" s="208">
        <v>386457</v>
      </c>
      <c r="L2679" s="207">
        <v>228485</v>
      </c>
    </row>
    <row r="2680" spans="1:12" s="12" customFormat="1">
      <c r="A2680" s="204" t="s">
        <v>7715</v>
      </c>
      <c r="B2680" s="204" t="s">
        <v>7716</v>
      </c>
      <c r="C2680" s="204" t="s">
        <v>5</v>
      </c>
      <c r="D2680" s="204" t="s">
        <v>606</v>
      </c>
      <c r="E2680" s="204" t="s">
        <v>606</v>
      </c>
      <c r="F2680" s="205">
        <v>2016</v>
      </c>
      <c r="G2680" s="204" t="s">
        <v>185</v>
      </c>
      <c r="H2680" s="204" t="s">
        <v>344</v>
      </c>
      <c r="I2680" s="206" t="s">
        <v>20</v>
      </c>
      <c r="J2680" s="207">
        <v>147269</v>
      </c>
      <c r="K2680" s="210"/>
      <c r="L2680" s="207"/>
    </row>
    <row r="2681" spans="1:12" s="12" customFormat="1">
      <c r="A2681" s="204" t="s">
        <v>4693</v>
      </c>
      <c r="B2681" s="204" t="s">
        <v>4694</v>
      </c>
      <c r="C2681" s="204" t="s">
        <v>60</v>
      </c>
      <c r="D2681" s="204" t="s">
        <v>97</v>
      </c>
      <c r="E2681" s="204" t="s">
        <v>170</v>
      </c>
      <c r="F2681" s="205">
        <v>2015</v>
      </c>
      <c r="G2681" s="204" t="s">
        <v>7</v>
      </c>
      <c r="H2681" s="204" t="s">
        <v>485</v>
      </c>
      <c r="I2681" s="206" t="s">
        <v>20</v>
      </c>
      <c r="J2681" s="207">
        <v>805771</v>
      </c>
      <c r="K2681" s="208">
        <v>821476</v>
      </c>
      <c r="L2681" s="207">
        <v>805765.05900000001</v>
      </c>
    </row>
    <row r="2682" spans="1:12" s="12" customFormat="1">
      <c r="A2682" s="204" t="s">
        <v>4915</v>
      </c>
      <c r="B2682" s="204" t="s">
        <v>4916</v>
      </c>
      <c r="C2682" s="204" t="s">
        <v>5</v>
      </c>
      <c r="D2682" s="204" t="s">
        <v>314</v>
      </c>
      <c r="E2682" s="204"/>
      <c r="F2682" s="205">
        <v>2016</v>
      </c>
      <c r="G2682" s="204" t="s">
        <v>120</v>
      </c>
      <c r="H2682" s="204" t="s">
        <v>258</v>
      </c>
      <c r="I2682" s="206" t="s">
        <v>20</v>
      </c>
      <c r="J2682" s="207">
        <v>1499046</v>
      </c>
      <c r="K2682" s="208">
        <v>1565001</v>
      </c>
      <c r="L2682" s="207">
        <v>270705.22499999998</v>
      </c>
    </row>
    <row r="2683" spans="1:12" s="12" customFormat="1">
      <c r="A2683" s="204" t="s">
        <v>4919</v>
      </c>
      <c r="B2683" s="204" t="s">
        <v>4920</v>
      </c>
      <c r="C2683" s="204" t="s">
        <v>5</v>
      </c>
      <c r="D2683" s="204"/>
      <c r="E2683" s="204"/>
      <c r="F2683" s="205">
        <v>2016</v>
      </c>
      <c r="G2683" s="204" t="s">
        <v>120</v>
      </c>
      <c r="H2683" s="204" t="s">
        <v>258</v>
      </c>
      <c r="I2683" s="206" t="s">
        <v>20</v>
      </c>
      <c r="J2683" s="207">
        <v>450316</v>
      </c>
      <c r="K2683" s="208">
        <v>1337458</v>
      </c>
      <c r="L2683" s="207">
        <v>458850.60399999999</v>
      </c>
    </row>
    <row r="2684" spans="1:12" s="12" customFormat="1" ht="11.25" customHeight="1">
      <c r="A2684" s="204" t="s">
        <v>6928</v>
      </c>
      <c r="B2684" s="204" t="s">
        <v>6929</v>
      </c>
      <c r="C2684" s="204" t="s">
        <v>12</v>
      </c>
      <c r="D2684" s="204"/>
      <c r="E2684" s="204"/>
      <c r="F2684" s="205">
        <v>2015</v>
      </c>
      <c r="G2684" s="204" t="s">
        <v>18</v>
      </c>
      <c r="H2684" s="204" t="s">
        <v>383</v>
      </c>
      <c r="I2684" s="206" t="s">
        <v>20</v>
      </c>
      <c r="J2684" s="207">
        <v>2161582</v>
      </c>
      <c r="K2684" s="208">
        <v>2123319</v>
      </c>
      <c r="L2684" s="207">
        <v>2123166.2710000002</v>
      </c>
    </row>
    <row r="2685" spans="1:12" s="12" customFormat="1" ht="11.25" customHeight="1">
      <c r="A2685" s="204" t="s">
        <v>4923</v>
      </c>
      <c r="B2685" s="204" t="s">
        <v>4924</v>
      </c>
      <c r="C2685" s="204" t="s">
        <v>38</v>
      </c>
      <c r="D2685" s="204" t="s">
        <v>39</v>
      </c>
      <c r="E2685" s="204" t="s">
        <v>1370</v>
      </c>
      <c r="F2685" s="205">
        <v>2016</v>
      </c>
      <c r="G2685" s="204" t="s">
        <v>185</v>
      </c>
      <c r="H2685" s="204" t="s">
        <v>344</v>
      </c>
      <c r="I2685" s="206" t="s">
        <v>20</v>
      </c>
      <c r="J2685" s="207">
        <v>301355</v>
      </c>
      <c r="K2685" s="208">
        <v>265970</v>
      </c>
      <c r="L2685" s="207">
        <v>265966.30800000002</v>
      </c>
    </row>
    <row r="2686" spans="1:12" s="12" customFormat="1">
      <c r="A2686" s="204" t="s">
        <v>4699</v>
      </c>
      <c r="B2686" s="204" t="s">
        <v>4700</v>
      </c>
      <c r="C2686" s="204" t="s">
        <v>15</v>
      </c>
      <c r="D2686" s="204"/>
      <c r="E2686" s="204"/>
      <c r="F2686" s="205">
        <v>2015</v>
      </c>
      <c r="G2686" s="204" t="s">
        <v>48</v>
      </c>
      <c r="H2686" s="204" t="s">
        <v>85</v>
      </c>
      <c r="I2686" s="206" t="s">
        <v>20</v>
      </c>
      <c r="J2686" s="207">
        <v>300000</v>
      </c>
      <c r="K2686" s="208">
        <v>298552</v>
      </c>
      <c r="L2686" s="207">
        <v>298016.14600000001</v>
      </c>
    </row>
    <row r="2687" spans="1:12" s="12" customFormat="1" ht="11.25" customHeight="1">
      <c r="A2687" s="204" t="s">
        <v>4925</v>
      </c>
      <c r="B2687" s="204" t="s">
        <v>4926</v>
      </c>
      <c r="C2687" s="204" t="s">
        <v>38</v>
      </c>
      <c r="D2687" s="204"/>
      <c r="E2687" s="204"/>
      <c r="F2687" s="205">
        <v>2015</v>
      </c>
      <c r="G2687" s="204" t="s">
        <v>185</v>
      </c>
      <c r="H2687" s="204" t="s">
        <v>344</v>
      </c>
      <c r="I2687" s="206" t="s">
        <v>20</v>
      </c>
      <c r="J2687" s="207">
        <v>220496</v>
      </c>
      <c r="K2687" s="208">
        <v>220496</v>
      </c>
      <c r="L2687" s="207">
        <v>86785</v>
      </c>
    </row>
    <row r="2688" spans="1:12" s="12" customFormat="1">
      <c r="A2688" s="204" t="s">
        <v>4927</v>
      </c>
      <c r="B2688" s="204" t="s">
        <v>4928</v>
      </c>
      <c r="C2688" s="204" t="s">
        <v>38</v>
      </c>
      <c r="D2688" s="204" t="s">
        <v>66</v>
      </c>
      <c r="E2688" s="204" t="s">
        <v>1062</v>
      </c>
      <c r="F2688" s="205">
        <v>2015</v>
      </c>
      <c r="G2688" s="204" t="s">
        <v>185</v>
      </c>
      <c r="H2688" s="204" t="s">
        <v>344</v>
      </c>
      <c r="I2688" s="206" t="s">
        <v>20</v>
      </c>
      <c r="J2688" s="207">
        <v>210421</v>
      </c>
      <c r="K2688" s="210"/>
      <c r="L2688" s="207"/>
    </row>
    <row r="2689" spans="1:12" s="12" customFormat="1" ht="11.25" customHeight="1">
      <c r="A2689" s="204" t="s">
        <v>4701</v>
      </c>
      <c r="B2689" s="204" t="s">
        <v>4702</v>
      </c>
      <c r="C2689" s="204" t="s">
        <v>130</v>
      </c>
      <c r="D2689" s="204" t="s">
        <v>150</v>
      </c>
      <c r="E2689" s="204" t="s">
        <v>181</v>
      </c>
      <c r="F2689" s="205">
        <v>2015</v>
      </c>
      <c r="G2689" s="204" t="s">
        <v>242</v>
      </c>
      <c r="H2689" s="204" t="s">
        <v>243</v>
      </c>
      <c r="I2689" s="206" t="s">
        <v>20</v>
      </c>
      <c r="J2689" s="207">
        <v>78065</v>
      </c>
      <c r="K2689" s="208">
        <v>78065</v>
      </c>
      <c r="L2689" s="207">
        <v>69488.778000000006</v>
      </c>
    </row>
    <row r="2690" spans="1:12" s="12" customFormat="1">
      <c r="A2690" s="204" t="s">
        <v>11337</v>
      </c>
      <c r="B2690" s="204" t="s">
        <v>11338</v>
      </c>
      <c r="C2690" s="204" t="s">
        <v>23</v>
      </c>
      <c r="D2690" s="204" t="s">
        <v>24</v>
      </c>
      <c r="E2690" s="204" t="s">
        <v>24</v>
      </c>
      <c r="F2690" s="205">
        <v>2016</v>
      </c>
      <c r="G2690" s="204" t="s">
        <v>30</v>
      </c>
      <c r="H2690" s="204" t="s">
        <v>225</v>
      </c>
      <c r="I2690" s="206" t="s">
        <v>20</v>
      </c>
      <c r="J2690" s="207">
        <v>2395</v>
      </c>
      <c r="K2690" s="210"/>
      <c r="L2690" s="207"/>
    </row>
    <row r="2691" spans="1:12" s="12" customFormat="1" ht="11.25" customHeight="1">
      <c r="A2691" s="204" t="s">
        <v>4931</v>
      </c>
      <c r="B2691" s="204" t="s">
        <v>4932</v>
      </c>
      <c r="C2691" s="204" t="s">
        <v>12</v>
      </c>
      <c r="D2691" s="204" t="s">
        <v>321</v>
      </c>
      <c r="E2691" s="204" t="s">
        <v>1180</v>
      </c>
      <c r="F2691" s="205">
        <v>2016</v>
      </c>
      <c r="G2691" s="204" t="s">
        <v>48</v>
      </c>
      <c r="H2691" s="204" t="s">
        <v>63</v>
      </c>
      <c r="I2691" s="206" t="s">
        <v>20</v>
      </c>
      <c r="J2691" s="207">
        <v>77928</v>
      </c>
      <c r="K2691" s="208">
        <v>70227</v>
      </c>
      <c r="L2691" s="207">
        <v>58229</v>
      </c>
    </row>
    <row r="2692" spans="1:12" s="12" customFormat="1">
      <c r="A2692" s="204" t="s">
        <v>7717</v>
      </c>
      <c r="B2692" s="204" t="s">
        <v>7718</v>
      </c>
      <c r="C2692" s="204" t="s">
        <v>38</v>
      </c>
      <c r="D2692" s="204" t="s">
        <v>39</v>
      </c>
      <c r="E2692" s="204" t="s">
        <v>40</v>
      </c>
      <c r="F2692" s="205">
        <v>2016</v>
      </c>
      <c r="G2692" s="204" t="s">
        <v>185</v>
      </c>
      <c r="H2692" s="204" t="s">
        <v>344</v>
      </c>
      <c r="I2692" s="206" t="s">
        <v>20</v>
      </c>
      <c r="J2692" s="207">
        <v>173595</v>
      </c>
      <c r="K2692" s="210"/>
      <c r="L2692" s="207"/>
    </row>
    <row r="2693" spans="1:12" s="12" customFormat="1">
      <c r="A2693" s="204" t="s">
        <v>4707</v>
      </c>
      <c r="B2693" s="204" t="s">
        <v>4708</v>
      </c>
      <c r="C2693" s="204" t="s">
        <v>145</v>
      </c>
      <c r="D2693" s="204" t="s">
        <v>310</v>
      </c>
      <c r="E2693" s="204" t="s">
        <v>632</v>
      </c>
      <c r="F2693" s="205">
        <v>2015</v>
      </c>
      <c r="G2693" s="204" t="s">
        <v>18</v>
      </c>
      <c r="H2693" s="204" t="s">
        <v>41</v>
      </c>
      <c r="I2693" s="206" t="s">
        <v>20</v>
      </c>
      <c r="J2693" s="207">
        <v>761000</v>
      </c>
      <c r="K2693" s="208">
        <v>740100</v>
      </c>
      <c r="L2693" s="207">
        <v>739934.59299999999</v>
      </c>
    </row>
    <row r="2694" spans="1:12" s="12" customFormat="1">
      <c r="A2694" s="204" t="s">
        <v>4709</v>
      </c>
      <c r="B2694" s="204" t="s">
        <v>4710</v>
      </c>
      <c r="C2694" s="204" t="s">
        <v>195</v>
      </c>
      <c r="D2694" s="204"/>
      <c r="E2694" s="204"/>
      <c r="F2694" s="205">
        <v>2015</v>
      </c>
      <c r="G2694" s="204" t="s">
        <v>18</v>
      </c>
      <c r="H2694" s="204" t="s">
        <v>41</v>
      </c>
      <c r="I2694" s="206" t="s">
        <v>20</v>
      </c>
      <c r="J2694" s="207">
        <v>55000</v>
      </c>
      <c r="K2694" s="208">
        <v>51630</v>
      </c>
      <c r="L2694" s="207">
        <v>51647</v>
      </c>
    </row>
    <row r="2695" spans="1:12" s="12" customFormat="1">
      <c r="A2695" s="204" t="s">
        <v>4933</v>
      </c>
      <c r="B2695" s="204" t="s">
        <v>4934</v>
      </c>
      <c r="C2695" s="204" t="s">
        <v>38</v>
      </c>
      <c r="D2695" s="204" t="s">
        <v>73</v>
      </c>
      <c r="E2695" s="204" t="s">
        <v>73</v>
      </c>
      <c r="F2695" s="205">
        <v>2016</v>
      </c>
      <c r="G2695" s="204" t="s">
        <v>185</v>
      </c>
      <c r="H2695" s="204" t="s">
        <v>344</v>
      </c>
      <c r="I2695" s="206" t="s">
        <v>20</v>
      </c>
      <c r="J2695" s="207">
        <v>390968</v>
      </c>
      <c r="K2695" s="208">
        <v>168707</v>
      </c>
      <c r="L2695" s="207">
        <v>168703.682</v>
      </c>
    </row>
    <row r="2696" spans="1:12" s="12" customFormat="1">
      <c r="A2696" s="204" t="s">
        <v>7719</v>
      </c>
      <c r="B2696" s="204" t="s">
        <v>7720</v>
      </c>
      <c r="C2696" s="204" t="s">
        <v>38</v>
      </c>
      <c r="D2696" s="204" t="s">
        <v>176</v>
      </c>
      <c r="E2696" s="204" t="s">
        <v>2963</v>
      </c>
      <c r="F2696" s="205">
        <v>2015</v>
      </c>
      <c r="G2696" s="204" t="s">
        <v>185</v>
      </c>
      <c r="H2696" s="204" t="s">
        <v>344</v>
      </c>
      <c r="I2696" s="206" t="s">
        <v>20</v>
      </c>
      <c r="J2696" s="207">
        <v>320711</v>
      </c>
      <c r="K2696" s="210"/>
      <c r="L2696" s="207"/>
    </row>
    <row r="2697" spans="1:12" s="12" customFormat="1" ht="11.25" customHeight="1">
      <c r="A2697" s="204" t="s">
        <v>5304</v>
      </c>
      <c r="B2697" s="204" t="s">
        <v>5305</v>
      </c>
      <c r="C2697" s="204" t="s">
        <v>38</v>
      </c>
      <c r="D2697" s="204" t="s">
        <v>176</v>
      </c>
      <c r="E2697" s="204" t="s">
        <v>457</v>
      </c>
      <c r="F2697" s="205">
        <v>2016</v>
      </c>
      <c r="G2697" s="204" t="s">
        <v>185</v>
      </c>
      <c r="H2697" s="204" t="s">
        <v>344</v>
      </c>
      <c r="I2697" s="206" t="s">
        <v>20</v>
      </c>
      <c r="J2697" s="207">
        <v>351476</v>
      </c>
      <c r="K2697" s="210"/>
      <c r="L2697" s="207"/>
    </row>
    <row r="2698" spans="1:12" s="12" customFormat="1">
      <c r="A2698" s="204" t="s">
        <v>782</v>
      </c>
      <c r="B2698" s="204" t="s">
        <v>783</v>
      </c>
      <c r="C2698" s="204" t="s">
        <v>130</v>
      </c>
      <c r="D2698" s="204" t="s">
        <v>134</v>
      </c>
      <c r="E2698" s="204" t="s">
        <v>261</v>
      </c>
      <c r="F2698" s="205">
        <v>2015</v>
      </c>
      <c r="G2698" s="204" t="s">
        <v>185</v>
      </c>
      <c r="H2698" s="204" t="s">
        <v>344</v>
      </c>
      <c r="I2698" s="206" t="s">
        <v>20</v>
      </c>
      <c r="J2698" s="207">
        <v>380017</v>
      </c>
      <c r="K2698" s="208">
        <v>493234</v>
      </c>
      <c r="L2698" s="207">
        <v>1151</v>
      </c>
    </row>
    <row r="2699" spans="1:12" s="12" customFormat="1" ht="11.25" customHeight="1">
      <c r="A2699" s="204" t="s">
        <v>7721</v>
      </c>
      <c r="B2699" s="204" t="s">
        <v>7722</v>
      </c>
      <c r="C2699" s="204" t="s">
        <v>38</v>
      </c>
      <c r="D2699" s="204" t="s">
        <v>73</v>
      </c>
      <c r="E2699" s="204" t="s">
        <v>74</v>
      </c>
      <c r="F2699" s="205">
        <v>2015</v>
      </c>
      <c r="G2699" s="204" t="s">
        <v>185</v>
      </c>
      <c r="H2699" s="204" t="s">
        <v>344</v>
      </c>
      <c r="I2699" s="206" t="s">
        <v>20</v>
      </c>
      <c r="J2699" s="207">
        <v>221150</v>
      </c>
      <c r="K2699" s="208">
        <v>221505</v>
      </c>
      <c r="L2699" s="207"/>
    </row>
    <row r="2700" spans="1:12" s="12" customFormat="1">
      <c r="A2700" s="204" t="s">
        <v>11339</v>
      </c>
      <c r="B2700" s="204" t="s">
        <v>11340</v>
      </c>
      <c r="C2700" s="204" t="s">
        <v>5</v>
      </c>
      <c r="D2700" s="204" t="s">
        <v>523</v>
      </c>
      <c r="E2700" s="204" t="s">
        <v>587</v>
      </c>
      <c r="F2700" s="205">
        <v>2015</v>
      </c>
      <c r="G2700" s="204" t="s">
        <v>7</v>
      </c>
      <c r="H2700" s="204" t="s">
        <v>212</v>
      </c>
      <c r="I2700" s="206" t="s">
        <v>20</v>
      </c>
      <c r="J2700" s="207">
        <v>18723</v>
      </c>
      <c r="K2700" s="208">
        <v>48144</v>
      </c>
      <c r="L2700" s="207">
        <v>17820.52</v>
      </c>
    </row>
    <row r="2701" spans="1:12" s="12" customFormat="1">
      <c r="A2701" s="204" t="s">
        <v>7723</v>
      </c>
      <c r="B2701" s="204" t="s">
        <v>7724</v>
      </c>
      <c r="C2701" s="204" t="s">
        <v>38</v>
      </c>
      <c r="D2701" s="204" t="s">
        <v>39</v>
      </c>
      <c r="E2701" s="204" t="s">
        <v>4314</v>
      </c>
      <c r="F2701" s="205">
        <v>2015</v>
      </c>
      <c r="G2701" s="204" t="s">
        <v>185</v>
      </c>
      <c r="H2701" s="204" t="s">
        <v>344</v>
      </c>
      <c r="I2701" s="206" t="s">
        <v>20</v>
      </c>
      <c r="J2701" s="207">
        <v>184748</v>
      </c>
      <c r="K2701" s="210"/>
      <c r="L2701" s="207"/>
    </row>
    <row r="2702" spans="1:12" s="12" customFormat="1" ht="11.25" customHeight="1">
      <c r="A2702" s="204" t="s">
        <v>4939</v>
      </c>
      <c r="B2702" s="204" t="s">
        <v>4940</v>
      </c>
      <c r="C2702" s="204" t="s">
        <v>130</v>
      </c>
      <c r="D2702" s="204" t="s">
        <v>204</v>
      </c>
      <c r="E2702" s="204" t="s">
        <v>205</v>
      </c>
      <c r="F2702" s="205">
        <v>2015</v>
      </c>
      <c r="G2702" s="204" t="s">
        <v>185</v>
      </c>
      <c r="H2702" s="204" t="s">
        <v>344</v>
      </c>
      <c r="I2702" s="206" t="s">
        <v>20</v>
      </c>
      <c r="J2702" s="207">
        <v>207333</v>
      </c>
      <c r="K2702" s="208">
        <v>460046</v>
      </c>
      <c r="L2702" s="207">
        <v>1425</v>
      </c>
    </row>
    <row r="2703" spans="1:12" s="12" customFormat="1">
      <c r="A2703" s="204" t="s">
        <v>11341</v>
      </c>
      <c r="B2703" s="204" t="s">
        <v>11342</v>
      </c>
      <c r="C2703" s="204" t="s">
        <v>130</v>
      </c>
      <c r="D2703" s="204" t="s">
        <v>134</v>
      </c>
      <c r="E2703" s="204" t="s">
        <v>192</v>
      </c>
      <c r="F2703" s="205">
        <v>2016</v>
      </c>
      <c r="G2703" s="204" t="s">
        <v>185</v>
      </c>
      <c r="H2703" s="204" t="s">
        <v>344</v>
      </c>
      <c r="I2703" s="206" t="s">
        <v>35</v>
      </c>
      <c r="J2703" s="207">
        <v>62787</v>
      </c>
      <c r="K2703" s="210"/>
      <c r="L2703" s="207"/>
    </row>
    <row r="2704" spans="1:12" s="12" customFormat="1">
      <c r="A2704" s="204" t="s">
        <v>4715</v>
      </c>
      <c r="B2704" s="204" t="s">
        <v>4716</v>
      </c>
      <c r="C2704" s="204" t="s">
        <v>60</v>
      </c>
      <c r="D2704" s="204" t="s">
        <v>97</v>
      </c>
      <c r="E2704" s="204" t="s">
        <v>393</v>
      </c>
      <c r="F2704" s="205">
        <v>2016</v>
      </c>
      <c r="G2704" s="204" t="s">
        <v>18</v>
      </c>
      <c r="H2704" s="204" t="s">
        <v>19</v>
      </c>
      <c r="I2704" s="206" t="s">
        <v>20</v>
      </c>
      <c r="J2704" s="207">
        <v>237085</v>
      </c>
      <c r="K2704" s="208">
        <v>237085</v>
      </c>
      <c r="L2704" s="207">
        <v>212617</v>
      </c>
    </row>
    <row r="2705" spans="1:12" s="12" customFormat="1">
      <c r="A2705" s="204" t="s">
        <v>4719</v>
      </c>
      <c r="B2705" s="204" t="s">
        <v>4720</v>
      </c>
      <c r="C2705" s="204" t="s">
        <v>195</v>
      </c>
      <c r="D2705" s="204" t="s">
        <v>196</v>
      </c>
      <c r="E2705" s="204" t="s">
        <v>1267</v>
      </c>
      <c r="F2705" s="205">
        <v>2015</v>
      </c>
      <c r="G2705" s="204" t="s">
        <v>18</v>
      </c>
      <c r="H2705" s="204" t="s">
        <v>41</v>
      </c>
      <c r="I2705" s="206" t="s">
        <v>20</v>
      </c>
      <c r="J2705" s="207">
        <v>130000</v>
      </c>
      <c r="K2705" s="208">
        <v>78020</v>
      </c>
      <c r="L2705" s="207">
        <v>2930.268</v>
      </c>
    </row>
    <row r="2706" spans="1:12" s="12" customFormat="1">
      <c r="A2706" s="204" t="s">
        <v>4941</v>
      </c>
      <c r="B2706" s="204" t="s">
        <v>4942</v>
      </c>
      <c r="C2706" s="204" t="s">
        <v>15</v>
      </c>
      <c r="D2706" s="204" t="s">
        <v>16</v>
      </c>
      <c r="E2706" s="204" t="s">
        <v>16</v>
      </c>
      <c r="F2706" s="205">
        <v>2016</v>
      </c>
      <c r="G2706" s="204" t="s">
        <v>18</v>
      </c>
      <c r="H2706" s="204" t="s">
        <v>19</v>
      </c>
      <c r="I2706" s="206" t="s">
        <v>20</v>
      </c>
      <c r="J2706" s="207">
        <v>246252</v>
      </c>
      <c r="K2706" s="210"/>
      <c r="L2706" s="207"/>
    </row>
    <row r="2707" spans="1:12" s="12" customFormat="1" ht="11.25" customHeight="1">
      <c r="A2707" s="204" t="s">
        <v>4944</v>
      </c>
      <c r="B2707" s="204" t="s">
        <v>4945</v>
      </c>
      <c r="C2707" s="204" t="s">
        <v>38</v>
      </c>
      <c r="D2707" s="204" t="s">
        <v>39</v>
      </c>
      <c r="E2707" s="204"/>
      <c r="F2707" s="205">
        <v>2015</v>
      </c>
      <c r="G2707" s="204" t="s">
        <v>18</v>
      </c>
      <c r="H2707" s="204" t="s">
        <v>41</v>
      </c>
      <c r="I2707" s="206" t="s">
        <v>20</v>
      </c>
      <c r="J2707" s="207">
        <v>343420</v>
      </c>
      <c r="K2707" s="208">
        <v>208410</v>
      </c>
      <c r="L2707" s="207">
        <v>208410</v>
      </c>
    </row>
    <row r="2708" spans="1:12" s="12" customFormat="1" ht="11.25" customHeight="1">
      <c r="A2708" s="204" t="s">
        <v>788</v>
      </c>
      <c r="B2708" s="204" t="s">
        <v>789</v>
      </c>
      <c r="C2708" s="204" t="s">
        <v>78</v>
      </c>
      <c r="D2708" s="204" t="s">
        <v>320</v>
      </c>
      <c r="E2708" s="204"/>
      <c r="F2708" s="205">
        <v>2016</v>
      </c>
      <c r="G2708" s="204" t="s">
        <v>185</v>
      </c>
      <c r="H2708" s="204" t="s">
        <v>186</v>
      </c>
      <c r="I2708" s="206" t="s">
        <v>20</v>
      </c>
      <c r="J2708" s="207">
        <v>1</v>
      </c>
      <c r="K2708" s="210"/>
      <c r="L2708" s="207"/>
    </row>
    <row r="2709" spans="1:12" s="12" customFormat="1" ht="11.25" customHeight="1">
      <c r="A2709" s="204" t="s">
        <v>6442</v>
      </c>
      <c r="B2709" s="204" t="s">
        <v>6443</v>
      </c>
      <c r="C2709" s="204" t="s">
        <v>38</v>
      </c>
      <c r="D2709" s="204" t="s">
        <v>176</v>
      </c>
      <c r="E2709" s="204" t="s">
        <v>457</v>
      </c>
      <c r="F2709" s="205">
        <v>2016</v>
      </c>
      <c r="G2709" s="204" t="s">
        <v>18</v>
      </c>
      <c r="H2709" s="204" t="s">
        <v>41</v>
      </c>
      <c r="I2709" s="206" t="s">
        <v>20</v>
      </c>
      <c r="J2709" s="207">
        <v>328350</v>
      </c>
      <c r="K2709" s="208">
        <v>119588</v>
      </c>
      <c r="L2709" s="207">
        <v>118962.29</v>
      </c>
    </row>
    <row r="2710" spans="1:12" s="12" customFormat="1">
      <c r="A2710" s="204" t="s">
        <v>4948</v>
      </c>
      <c r="B2710" s="204" t="s">
        <v>4949</v>
      </c>
      <c r="C2710" s="204" t="s">
        <v>15</v>
      </c>
      <c r="D2710" s="204" t="s">
        <v>42</v>
      </c>
      <c r="E2710" s="204" t="s">
        <v>803</v>
      </c>
      <c r="F2710" s="205">
        <v>2016</v>
      </c>
      <c r="G2710" s="204" t="s">
        <v>7</v>
      </c>
      <c r="H2710" s="204" t="s">
        <v>212</v>
      </c>
      <c r="I2710" s="206" t="s">
        <v>20</v>
      </c>
      <c r="J2710" s="207">
        <v>95547</v>
      </c>
      <c r="K2710" s="208">
        <v>547</v>
      </c>
      <c r="L2710" s="207"/>
    </row>
    <row r="2711" spans="1:12" s="12" customFormat="1">
      <c r="A2711" s="204" t="s">
        <v>4740</v>
      </c>
      <c r="B2711" s="204" t="s">
        <v>4741</v>
      </c>
      <c r="C2711" s="204" t="s">
        <v>38</v>
      </c>
      <c r="D2711" s="204" t="s">
        <v>66</v>
      </c>
      <c r="E2711" s="204" t="s">
        <v>112</v>
      </c>
      <c r="F2711" s="205">
        <v>2015</v>
      </c>
      <c r="G2711" s="204" t="s">
        <v>48</v>
      </c>
      <c r="H2711" s="204" t="s">
        <v>569</v>
      </c>
      <c r="I2711" s="206" t="s">
        <v>20</v>
      </c>
      <c r="J2711" s="207">
        <v>123622</v>
      </c>
      <c r="K2711" s="208">
        <v>123622</v>
      </c>
      <c r="L2711" s="207">
        <v>123621.166</v>
      </c>
    </row>
    <row r="2712" spans="1:12" s="12" customFormat="1">
      <c r="A2712" s="204" t="s">
        <v>4958</v>
      </c>
      <c r="B2712" s="204" t="s">
        <v>4959</v>
      </c>
      <c r="C2712" s="204" t="s">
        <v>78</v>
      </c>
      <c r="D2712" s="204" t="s">
        <v>320</v>
      </c>
      <c r="E2712" s="204" t="s">
        <v>10963</v>
      </c>
      <c r="F2712" s="205">
        <v>2015</v>
      </c>
      <c r="G2712" s="204" t="s">
        <v>26</v>
      </c>
      <c r="H2712" s="204" t="s">
        <v>168</v>
      </c>
      <c r="I2712" s="206" t="s">
        <v>20</v>
      </c>
      <c r="J2712" s="207">
        <v>1034077</v>
      </c>
      <c r="K2712" s="208">
        <v>489442</v>
      </c>
      <c r="L2712" s="207">
        <v>489442</v>
      </c>
    </row>
    <row r="2713" spans="1:12" s="12" customFormat="1" ht="11.25" customHeight="1">
      <c r="A2713" s="204" t="s">
        <v>4744</v>
      </c>
      <c r="B2713" s="204" t="s">
        <v>4745</v>
      </c>
      <c r="C2713" s="204" t="s">
        <v>102</v>
      </c>
      <c r="D2713" s="204"/>
      <c r="E2713" s="204"/>
      <c r="F2713" s="205">
        <v>2016</v>
      </c>
      <c r="G2713" s="204" t="s">
        <v>18</v>
      </c>
      <c r="H2713" s="204" t="s">
        <v>383</v>
      </c>
      <c r="I2713" s="206" t="s">
        <v>20</v>
      </c>
      <c r="J2713" s="207">
        <v>11690534</v>
      </c>
      <c r="K2713" s="208">
        <v>12581439</v>
      </c>
      <c r="L2713" s="207">
        <v>12523798</v>
      </c>
    </row>
    <row r="2714" spans="1:12" s="12" customFormat="1">
      <c r="A2714" s="204" t="s">
        <v>4748</v>
      </c>
      <c r="B2714" s="204" t="s">
        <v>4749</v>
      </c>
      <c r="C2714" s="204" t="s">
        <v>5</v>
      </c>
      <c r="D2714" s="204"/>
      <c r="E2714" s="204"/>
      <c r="F2714" s="205">
        <v>2015</v>
      </c>
      <c r="G2714" s="204" t="s">
        <v>18</v>
      </c>
      <c r="H2714" s="204" t="s">
        <v>41</v>
      </c>
      <c r="I2714" s="206" t="s">
        <v>20</v>
      </c>
      <c r="J2714" s="207">
        <v>159339</v>
      </c>
      <c r="K2714" s="210"/>
      <c r="L2714" s="207"/>
    </row>
    <row r="2715" spans="1:12" s="12" customFormat="1" ht="11.25" customHeight="1">
      <c r="A2715" s="204" t="s">
        <v>4962</v>
      </c>
      <c r="B2715" s="204" t="s">
        <v>4963</v>
      </c>
      <c r="C2715" s="204" t="s">
        <v>102</v>
      </c>
      <c r="D2715" s="204" t="s">
        <v>286</v>
      </c>
      <c r="E2715" s="204" t="s">
        <v>286</v>
      </c>
      <c r="F2715" s="205">
        <v>2015</v>
      </c>
      <c r="G2715" s="204" t="s">
        <v>7</v>
      </c>
      <c r="H2715" s="204" t="s">
        <v>212</v>
      </c>
      <c r="I2715" s="206" t="s">
        <v>20</v>
      </c>
      <c r="J2715" s="207">
        <v>293785</v>
      </c>
      <c r="K2715" s="208">
        <v>572048</v>
      </c>
      <c r="L2715" s="207">
        <v>295862.00699999998</v>
      </c>
    </row>
    <row r="2716" spans="1:12" s="12" customFormat="1" ht="11.25" customHeight="1">
      <c r="A2716" s="204" t="s">
        <v>4970</v>
      </c>
      <c r="B2716" s="204" t="s">
        <v>4971</v>
      </c>
      <c r="C2716" s="204" t="s">
        <v>15</v>
      </c>
      <c r="D2716" s="204" t="s">
        <v>42</v>
      </c>
      <c r="E2716" s="204" t="s">
        <v>2727</v>
      </c>
      <c r="F2716" s="205">
        <v>2016</v>
      </c>
      <c r="G2716" s="204" t="s">
        <v>18</v>
      </c>
      <c r="H2716" s="204" t="s">
        <v>19</v>
      </c>
      <c r="I2716" s="206" t="s">
        <v>20</v>
      </c>
      <c r="J2716" s="207">
        <v>502253</v>
      </c>
      <c r="K2716" s="208">
        <v>366677</v>
      </c>
      <c r="L2716" s="207">
        <v>366676.837</v>
      </c>
    </row>
    <row r="2717" spans="1:12" s="12" customFormat="1" ht="11.25" customHeight="1">
      <c r="A2717" s="204" t="s">
        <v>11343</v>
      </c>
      <c r="B2717" s="204" t="s">
        <v>11344</v>
      </c>
      <c r="C2717" s="204" t="s">
        <v>145</v>
      </c>
      <c r="D2717" s="204" t="s">
        <v>415</v>
      </c>
      <c r="E2717" s="204" t="s">
        <v>416</v>
      </c>
      <c r="F2717" s="205">
        <v>2016</v>
      </c>
      <c r="G2717" s="204" t="s">
        <v>646</v>
      </c>
      <c r="H2717" s="204" t="s">
        <v>647</v>
      </c>
      <c r="I2717" s="206" t="s">
        <v>20</v>
      </c>
      <c r="J2717" s="207">
        <v>3000</v>
      </c>
      <c r="K2717" s="208">
        <v>3</v>
      </c>
      <c r="L2717" s="207"/>
    </row>
    <row r="2718" spans="1:12" s="12" customFormat="1" ht="11.25" customHeight="1">
      <c r="A2718" s="204" t="s">
        <v>4750</v>
      </c>
      <c r="B2718" s="204" t="s">
        <v>4751</v>
      </c>
      <c r="C2718" s="204" t="s">
        <v>60</v>
      </c>
      <c r="D2718" s="204" t="s">
        <v>97</v>
      </c>
      <c r="E2718" s="204" t="s">
        <v>230</v>
      </c>
      <c r="F2718" s="205">
        <v>2016</v>
      </c>
      <c r="G2718" s="204" t="s">
        <v>7</v>
      </c>
      <c r="H2718" s="204" t="s">
        <v>14</v>
      </c>
      <c r="I2718" s="206" t="s">
        <v>20</v>
      </c>
      <c r="J2718" s="207">
        <v>286405</v>
      </c>
      <c r="K2718" s="208">
        <v>66628</v>
      </c>
      <c r="L2718" s="207"/>
    </row>
    <row r="2719" spans="1:12" s="12" customFormat="1">
      <c r="A2719" s="204" t="s">
        <v>4753</v>
      </c>
      <c r="B2719" s="204" t="s">
        <v>4754</v>
      </c>
      <c r="C2719" s="204" t="s">
        <v>60</v>
      </c>
      <c r="D2719" s="204"/>
      <c r="E2719" s="204"/>
      <c r="F2719" s="205">
        <v>2016</v>
      </c>
      <c r="G2719" s="204" t="s">
        <v>155</v>
      </c>
      <c r="H2719" s="204" t="s">
        <v>155</v>
      </c>
      <c r="I2719" s="206" t="s">
        <v>20</v>
      </c>
      <c r="J2719" s="207">
        <v>404013</v>
      </c>
      <c r="K2719" s="208">
        <v>404013</v>
      </c>
      <c r="L2719" s="207">
        <v>3617.5</v>
      </c>
    </row>
    <row r="2720" spans="1:12" s="12" customFormat="1" ht="11.25" customHeight="1">
      <c r="A2720" s="204" t="s">
        <v>4974</v>
      </c>
      <c r="B2720" s="204" t="s">
        <v>4975</v>
      </c>
      <c r="C2720" s="204" t="s">
        <v>5</v>
      </c>
      <c r="D2720" s="204"/>
      <c r="E2720" s="204"/>
      <c r="F2720" s="205">
        <v>2016</v>
      </c>
      <c r="G2720" s="204" t="s">
        <v>120</v>
      </c>
      <c r="H2720" s="204" t="s">
        <v>258</v>
      </c>
      <c r="I2720" s="206" t="s">
        <v>20</v>
      </c>
      <c r="J2720" s="207">
        <v>1002198</v>
      </c>
      <c r="K2720" s="208">
        <v>64093</v>
      </c>
      <c r="L2720" s="207">
        <v>64093.356</v>
      </c>
    </row>
    <row r="2721" spans="1:12" s="12" customFormat="1" ht="11.25" customHeight="1">
      <c r="A2721" s="204" t="s">
        <v>4976</v>
      </c>
      <c r="B2721" s="204" t="s">
        <v>4977</v>
      </c>
      <c r="C2721" s="204" t="s">
        <v>12</v>
      </c>
      <c r="D2721" s="204" t="s">
        <v>321</v>
      </c>
      <c r="E2721" s="204" t="s">
        <v>718</v>
      </c>
      <c r="F2721" s="205">
        <v>2015</v>
      </c>
      <c r="G2721" s="204" t="s">
        <v>26</v>
      </c>
      <c r="H2721" s="204" t="s">
        <v>1159</v>
      </c>
      <c r="I2721" s="206" t="s">
        <v>20</v>
      </c>
      <c r="J2721" s="207">
        <v>264094</v>
      </c>
      <c r="K2721" s="208">
        <v>53634</v>
      </c>
      <c r="L2721" s="207"/>
    </row>
    <row r="2722" spans="1:12" s="12" customFormat="1">
      <c r="A2722" s="204" t="s">
        <v>7004</v>
      </c>
      <c r="B2722" s="204" t="s">
        <v>7005</v>
      </c>
      <c r="C2722" s="204" t="s">
        <v>15</v>
      </c>
      <c r="D2722" s="204" t="s">
        <v>16</v>
      </c>
      <c r="E2722" s="204"/>
      <c r="F2722" s="205">
        <v>2015</v>
      </c>
      <c r="G2722" s="204" t="s">
        <v>18</v>
      </c>
      <c r="H2722" s="204" t="s">
        <v>41</v>
      </c>
      <c r="I2722" s="206" t="s">
        <v>20</v>
      </c>
      <c r="J2722" s="207">
        <v>97000</v>
      </c>
      <c r="K2722" s="208">
        <v>94320</v>
      </c>
      <c r="L2722" s="207">
        <v>94051.282999999996</v>
      </c>
    </row>
    <row r="2723" spans="1:12" s="12" customFormat="1">
      <c r="A2723" s="204" t="s">
        <v>7725</v>
      </c>
      <c r="B2723" s="204" t="s">
        <v>7726</v>
      </c>
      <c r="C2723" s="204" t="s">
        <v>145</v>
      </c>
      <c r="D2723" s="204" t="s">
        <v>415</v>
      </c>
      <c r="E2723" s="204" t="s">
        <v>416</v>
      </c>
      <c r="F2723" s="205">
        <v>2015</v>
      </c>
      <c r="G2723" s="204" t="s">
        <v>646</v>
      </c>
      <c r="H2723" s="204" t="s">
        <v>685</v>
      </c>
      <c r="I2723" s="206" t="s">
        <v>20</v>
      </c>
      <c r="J2723" s="207">
        <v>2068758</v>
      </c>
      <c r="K2723" s="208">
        <v>1125218</v>
      </c>
      <c r="L2723" s="207">
        <v>1111218</v>
      </c>
    </row>
    <row r="2724" spans="1:12" s="12" customFormat="1" ht="11.25" customHeight="1">
      <c r="A2724" s="204" t="s">
        <v>11345</v>
      </c>
      <c r="B2724" s="204" t="s">
        <v>11346</v>
      </c>
      <c r="C2724" s="204" t="s">
        <v>15</v>
      </c>
      <c r="D2724" s="204" t="s">
        <v>778</v>
      </c>
      <c r="E2724" s="204" t="s">
        <v>1227</v>
      </c>
      <c r="F2724" s="205">
        <v>2015</v>
      </c>
      <c r="G2724" s="204" t="s">
        <v>7</v>
      </c>
      <c r="H2724" s="204" t="s">
        <v>212</v>
      </c>
      <c r="I2724" s="206" t="s">
        <v>20</v>
      </c>
      <c r="J2724" s="207">
        <v>764395</v>
      </c>
      <c r="K2724" s="210"/>
      <c r="L2724" s="207"/>
    </row>
    <row r="2725" spans="1:12" s="12" customFormat="1" ht="11.25" customHeight="1">
      <c r="A2725" s="204" t="s">
        <v>4759</v>
      </c>
      <c r="B2725" s="204" t="s">
        <v>4760</v>
      </c>
      <c r="C2725" s="204" t="s">
        <v>38</v>
      </c>
      <c r="D2725" s="204" t="s">
        <v>176</v>
      </c>
      <c r="E2725" s="204" t="s">
        <v>457</v>
      </c>
      <c r="F2725" s="205">
        <v>2016</v>
      </c>
      <c r="G2725" s="204" t="s">
        <v>185</v>
      </c>
      <c r="H2725" s="204" t="s">
        <v>186</v>
      </c>
      <c r="I2725" s="206" t="s">
        <v>20</v>
      </c>
      <c r="J2725" s="207">
        <v>232900</v>
      </c>
      <c r="K2725" s="208">
        <v>35827</v>
      </c>
      <c r="L2725" s="207">
        <v>19894.522000000001</v>
      </c>
    </row>
    <row r="2726" spans="1:12" s="12" customFormat="1" ht="11.25" customHeight="1">
      <c r="A2726" s="204" t="s">
        <v>5314</v>
      </c>
      <c r="B2726" s="204" t="s">
        <v>5315</v>
      </c>
      <c r="C2726" s="204" t="s">
        <v>78</v>
      </c>
      <c r="D2726" s="204" t="s">
        <v>320</v>
      </c>
      <c r="E2726" s="204" t="s">
        <v>10963</v>
      </c>
      <c r="F2726" s="205">
        <v>2016</v>
      </c>
      <c r="G2726" s="204" t="s">
        <v>155</v>
      </c>
      <c r="H2726" s="204" t="s">
        <v>155</v>
      </c>
      <c r="I2726" s="206" t="s">
        <v>20</v>
      </c>
      <c r="J2726" s="207">
        <v>36595</v>
      </c>
      <c r="K2726" s="208">
        <v>32579</v>
      </c>
      <c r="L2726" s="207">
        <v>32578.125</v>
      </c>
    </row>
    <row r="2727" spans="1:12" s="12" customFormat="1">
      <c r="A2727" s="204" t="s">
        <v>4988</v>
      </c>
      <c r="B2727" s="204" t="s">
        <v>11347</v>
      </c>
      <c r="C2727" s="204" t="s">
        <v>15</v>
      </c>
      <c r="D2727" s="204" t="s">
        <v>1004</v>
      </c>
      <c r="E2727" s="204" t="s">
        <v>1390</v>
      </c>
      <c r="F2727" s="205">
        <v>2015</v>
      </c>
      <c r="G2727" s="204" t="s">
        <v>18</v>
      </c>
      <c r="H2727" s="204" t="s">
        <v>41</v>
      </c>
      <c r="I2727" s="206" t="s">
        <v>20</v>
      </c>
      <c r="J2727" s="207">
        <v>31093</v>
      </c>
      <c r="K2727" s="210"/>
      <c r="L2727" s="207"/>
    </row>
    <row r="2728" spans="1:12" s="12" customFormat="1" ht="11.25" customHeight="1">
      <c r="A2728" s="204" t="s">
        <v>4765</v>
      </c>
      <c r="B2728" s="204" t="s">
        <v>4766</v>
      </c>
      <c r="C2728" s="204" t="s">
        <v>12</v>
      </c>
      <c r="D2728" s="204" t="s">
        <v>321</v>
      </c>
      <c r="E2728" s="204" t="s">
        <v>745</v>
      </c>
      <c r="F2728" s="205">
        <v>2015</v>
      </c>
      <c r="G2728" s="204" t="s">
        <v>18</v>
      </c>
      <c r="H2728" s="204" t="s">
        <v>41</v>
      </c>
      <c r="I2728" s="206" t="s">
        <v>20</v>
      </c>
      <c r="J2728" s="207">
        <v>86524</v>
      </c>
      <c r="K2728" s="208">
        <v>99500</v>
      </c>
      <c r="L2728" s="207">
        <v>98755.788</v>
      </c>
    </row>
    <row r="2729" spans="1:12" s="12" customFormat="1" ht="11.25" customHeight="1">
      <c r="A2729" s="204" t="s">
        <v>4767</v>
      </c>
      <c r="B2729" s="204" t="s">
        <v>4768</v>
      </c>
      <c r="C2729" s="204" t="s">
        <v>195</v>
      </c>
      <c r="D2729" s="204" t="s">
        <v>497</v>
      </c>
      <c r="E2729" s="204" t="s">
        <v>498</v>
      </c>
      <c r="F2729" s="205">
        <v>2015</v>
      </c>
      <c r="G2729" s="204" t="s">
        <v>30</v>
      </c>
      <c r="H2729" s="204" t="s">
        <v>45</v>
      </c>
      <c r="I2729" s="206" t="s">
        <v>20</v>
      </c>
      <c r="J2729" s="207">
        <v>761242</v>
      </c>
      <c r="K2729" s="208">
        <v>664999</v>
      </c>
      <c r="L2729" s="207">
        <v>664999</v>
      </c>
    </row>
    <row r="2730" spans="1:12" s="12" customFormat="1" ht="11.25" customHeight="1">
      <c r="A2730" s="204" t="s">
        <v>4769</v>
      </c>
      <c r="B2730" s="204" t="s">
        <v>4770</v>
      </c>
      <c r="C2730" s="204" t="s">
        <v>127</v>
      </c>
      <c r="D2730" s="204"/>
      <c r="E2730" s="204"/>
      <c r="F2730" s="205">
        <v>2015</v>
      </c>
      <c r="G2730" s="204" t="s">
        <v>18</v>
      </c>
      <c r="H2730" s="204" t="s">
        <v>41</v>
      </c>
      <c r="I2730" s="206" t="s">
        <v>20</v>
      </c>
      <c r="J2730" s="207">
        <v>194000</v>
      </c>
      <c r="K2730" s="208">
        <v>169350</v>
      </c>
      <c r="L2730" s="207">
        <v>169011.7</v>
      </c>
    </row>
    <row r="2731" spans="1:12" s="12" customFormat="1" ht="11.25" customHeight="1">
      <c r="A2731" s="204" t="s">
        <v>4771</v>
      </c>
      <c r="B2731" s="204" t="s">
        <v>4772</v>
      </c>
      <c r="C2731" s="204" t="s">
        <v>130</v>
      </c>
      <c r="D2731" s="204"/>
      <c r="E2731" s="204"/>
      <c r="F2731" s="205">
        <v>2015</v>
      </c>
      <c r="G2731" s="204" t="s">
        <v>18</v>
      </c>
      <c r="H2731" s="204" t="s">
        <v>41</v>
      </c>
      <c r="I2731" s="206" t="s">
        <v>20</v>
      </c>
      <c r="J2731" s="207">
        <v>2710000</v>
      </c>
      <c r="K2731" s="208">
        <v>3129000</v>
      </c>
      <c r="L2731" s="207">
        <v>3068999.9440000001</v>
      </c>
    </row>
    <row r="2732" spans="1:12" s="12" customFormat="1" ht="11.25" customHeight="1">
      <c r="A2732" s="204" t="s">
        <v>4993</v>
      </c>
      <c r="B2732" s="204" t="s">
        <v>4994</v>
      </c>
      <c r="C2732" s="204" t="s">
        <v>195</v>
      </c>
      <c r="D2732" s="204" t="s">
        <v>497</v>
      </c>
      <c r="E2732" s="204" t="s">
        <v>1337</v>
      </c>
      <c r="F2732" s="205">
        <v>2016</v>
      </c>
      <c r="G2732" s="204" t="s">
        <v>30</v>
      </c>
      <c r="H2732" s="204" t="s">
        <v>225</v>
      </c>
      <c r="I2732" s="206" t="s">
        <v>20</v>
      </c>
      <c r="J2732" s="207">
        <v>40913</v>
      </c>
      <c r="K2732" s="210"/>
      <c r="L2732" s="207"/>
    </row>
    <row r="2733" spans="1:12" s="12" customFormat="1">
      <c r="A2733" s="204" t="s">
        <v>4773</v>
      </c>
      <c r="B2733" s="204" t="s">
        <v>4774</v>
      </c>
      <c r="C2733" s="204" t="s">
        <v>23</v>
      </c>
      <c r="D2733" s="204" t="s">
        <v>46</v>
      </c>
      <c r="E2733" s="204" t="s">
        <v>69</v>
      </c>
      <c r="F2733" s="205">
        <v>2016</v>
      </c>
      <c r="G2733" s="204" t="s">
        <v>30</v>
      </c>
      <c r="H2733" s="204" t="s">
        <v>225</v>
      </c>
      <c r="I2733" s="206" t="s">
        <v>20</v>
      </c>
      <c r="J2733" s="207">
        <v>20943</v>
      </c>
      <c r="K2733" s="208">
        <v>1</v>
      </c>
      <c r="L2733" s="207"/>
    </row>
    <row r="2734" spans="1:12" s="12" customFormat="1">
      <c r="A2734" s="204" t="s">
        <v>5324</v>
      </c>
      <c r="B2734" s="204" t="s">
        <v>5325</v>
      </c>
      <c r="C2734" s="204" t="s">
        <v>210</v>
      </c>
      <c r="D2734" s="204" t="s">
        <v>342</v>
      </c>
      <c r="E2734" s="204" t="s">
        <v>342</v>
      </c>
      <c r="F2734" s="205">
        <v>2015</v>
      </c>
      <c r="G2734" s="204" t="s">
        <v>18</v>
      </c>
      <c r="H2734" s="204" t="s">
        <v>19</v>
      </c>
      <c r="I2734" s="206" t="s">
        <v>20</v>
      </c>
      <c r="J2734" s="207">
        <v>504455</v>
      </c>
      <c r="K2734" s="208">
        <v>485264</v>
      </c>
      <c r="L2734" s="207">
        <v>484093.97200000001</v>
      </c>
    </row>
    <row r="2735" spans="1:12" s="12" customFormat="1">
      <c r="A2735" s="204" t="s">
        <v>4775</v>
      </c>
      <c r="B2735" s="204" t="s">
        <v>11348</v>
      </c>
      <c r="C2735" s="204" t="s">
        <v>195</v>
      </c>
      <c r="D2735" s="204" t="s">
        <v>196</v>
      </c>
      <c r="E2735" s="204" t="s">
        <v>1826</v>
      </c>
      <c r="F2735" s="205">
        <v>2016</v>
      </c>
      <c r="G2735" s="204" t="s">
        <v>30</v>
      </c>
      <c r="H2735" s="204" t="s">
        <v>225</v>
      </c>
      <c r="I2735" s="206" t="s">
        <v>20</v>
      </c>
      <c r="J2735" s="207">
        <v>1047596</v>
      </c>
      <c r="K2735" s="208">
        <v>1007145</v>
      </c>
      <c r="L2735" s="207">
        <v>1000502.89</v>
      </c>
    </row>
    <row r="2736" spans="1:12" s="12" customFormat="1" ht="11.25" customHeight="1">
      <c r="A2736" s="204" t="s">
        <v>4776</v>
      </c>
      <c r="B2736" s="204" t="s">
        <v>4777</v>
      </c>
      <c r="C2736" s="204" t="s">
        <v>195</v>
      </c>
      <c r="D2736" s="204" t="s">
        <v>196</v>
      </c>
      <c r="E2736" s="204" t="s">
        <v>1267</v>
      </c>
      <c r="F2736" s="205">
        <v>2016</v>
      </c>
      <c r="G2736" s="204" t="s">
        <v>30</v>
      </c>
      <c r="H2736" s="204" t="s">
        <v>225</v>
      </c>
      <c r="I2736" s="206" t="s">
        <v>20</v>
      </c>
      <c r="J2736" s="207">
        <v>816239</v>
      </c>
      <c r="K2736" s="208">
        <v>770840</v>
      </c>
      <c r="L2736" s="207">
        <v>770839.08100000001</v>
      </c>
    </row>
    <row r="2737" spans="1:12" s="12" customFormat="1">
      <c r="A2737" s="204" t="s">
        <v>4778</v>
      </c>
      <c r="B2737" s="204" t="s">
        <v>4779</v>
      </c>
      <c r="C2737" s="204" t="s">
        <v>127</v>
      </c>
      <c r="D2737" s="204" t="s">
        <v>138</v>
      </c>
      <c r="E2737" s="204"/>
      <c r="F2737" s="205">
        <v>2015</v>
      </c>
      <c r="G2737" s="204" t="s">
        <v>18</v>
      </c>
      <c r="H2737" s="204" t="s">
        <v>41</v>
      </c>
      <c r="I2737" s="206" t="s">
        <v>20</v>
      </c>
      <c r="J2737" s="207">
        <v>53869</v>
      </c>
      <c r="K2737" s="208">
        <v>19800</v>
      </c>
      <c r="L2737" s="207">
        <v>19687.153999999999</v>
      </c>
    </row>
    <row r="2738" spans="1:12" s="12" customFormat="1" ht="11.25" customHeight="1">
      <c r="A2738" s="204" t="s">
        <v>4780</v>
      </c>
      <c r="B2738" s="204" t="s">
        <v>4781</v>
      </c>
      <c r="C2738" s="204" t="s">
        <v>5</v>
      </c>
      <c r="D2738" s="204" t="s">
        <v>266</v>
      </c>
      <c r="E2738" s="204" t="s">
        <v>267</v>
      </c>
      <c r="F2738" s="205">
        <v>2016</v>
      </c>
      <c r="G2738" s="204" t="s">
        <v>48</v>
      </c>
      <c r="H2738" s="204" t="s">
        <v>420</v>
      </c>
      <c r="I2738" s="206" t="s">
        <v>20</v>
      </c>
      <c r="J2738" s="207">
        <v>2125</v>
      </c>
      <c r="K2738" s="208">
        <v>2215</v>
      </c>
      <c r="L2738" s="207"/>
    </row>
    <row r="2739" spans="1:12" s="12" customFormat="1">
      <c r="A2739" s="204" t="s">
        <v>4997</v>
      </c>
      <c r="B2739" s="204" t="s">
        <v>4998</v>
      </c>
      <c r="C2739" s="204" t="s">
        <v>12</v>
      </c>
      <c r="D2739" s="204" t="s">
        <v>13</v>
      </c>
      <c r="E2739" s="204" t="s">
        <v>2939</v>
      </c>
      <c r="F2739" s="205">
        <v>2015</v>
      </c>
      <c r="G2739" s="204" t="s">
        <v>18</v>
      </c>
      <c r="H2739" s="204" t="s">
        <v>41</v>
      </c>
      <c r="I2739" s="206" t="s">
        <v>20</v>
      </c>
      <c r="J2739" s="207">
        <v>610090</v>
      </c>
      <c r="K2739" s="208">
        <v>306010</v>
      </c>
      <c r="L2739" s="207">
        <v>306003</v>
      </c>
    </row>
    <row r="2740" spans="1:12" s="12" customFormat="1">
      <c r="A2740" s="204" t="s">
        <v>4782</v>
      </c>
      <c r="B2740" s="204" t="s">
        <v>4783</v>
      </c>
      <c r="C2740" s="204" t="s">
        <v>5</v>
      </c>
      <c r="D2740" s="204" t="s">
        <v>606</v>
      </c>
      <c r="E2740" s="204" t="s">
        <v>1739</v>
      </c>
      <c r="F2740" s="205">
        <v>2016</v>
      </c>
      <c r="G2740" s="204" t="s">
        <v>26</v>
      </c>
      <c r="H2740" s="204" t="s">
        <v>168</v>
      </c>
      <c r="I2740" s="206" t="s">
        <v>20</v>
      </c>
      <c r="J2740" s="207">
        <v>14643</v>
      </c>
      <c r="K2740" s="208">
        <v>2</v>
      </c>
      <c r="L2740" s="207"/>
    </row>
    <row r="2741" spans="1:12" s="12" customFormat="1" ht="11.25" customHeight="1">
      <c r="A2741" s="204" t="s">
        <v>5003</v>
      </c>
      <c r="B2741" s="204" t="s">
        <v>5004</v>
      </c>
      <c r="C2741" s="204" t="s">
        <v>12</v>
      </c>
      <c r="D2741" s="204" t="s">
        <v>80</v>
      </c>
      <c r="E2741" s="204" t="s">
        <v>337</v>
      </c>
      <c r="F2741" s="205">
        <v>2016</v>
      </c>
      <c r="G2741" s="204" t="s">
        <v>18</v>
      </c>
      <c r="H2741" s="204" t="s">
        <v>41</v>
      </c>
      <c r="I2741" s="206" t="s">
        <v>20</v>
      </c>
      <c r="J2741" s="207">
        <v>20000</v>
      </c>
      <c r="K2741" s="208">
        <v>3000</v>
      </c>
      <c r="L2741" s="207">
        <v>502.88400000000001</v>
      </c>
    </row>
    <row r="2742" spans="1:12" s="12" customFormat="1" ht="11.25" customHeight="1">
      <c r="A2742" s="204" t="s">
        <v>4784</v>
      </c>
      <c r="B2742" s="204" t="s">
        <v>4785</v>
      </c>
      <c r="C2742" s="204" t="s">
        <v>38</v>
      </c>
      <c r="D2742" s="204" t="s">
        <v>66</v>
      </c>
      <c r="E2742" s="204" t="s">
        <v>86</v>
      </c>
      <c r="F2742" s="205">
        <v>2015</v>
      </c>
      <c r="G2742" s="204" t="s">
        <v>30</v>
      </c>
      <c r="H2742" s="204" t="s">
        <v>225</v>
      </c>
      <c r="I2742" s="206" t="s">
        <v>20</v>
      </c>
      <c r="J2742" s="207">
        <v>16536</v>
      </c>
      <c r="K2742" s="208">
        <v>16537</v>
      </c>
      <c r="L2742" s="207">
        <v>16536</v>
      </c>
    </row>
    <row r="2743" spans="1:12" s="12" customFormat="1" ht="11.25" customHeight="1">
      <c r="A2743" s="204" t="s">
        <v>794</v>
      </c>
      <c r="B2743" s="204" t="s">
        <v>795</v>
      </c>
      <c r="C2743" s="204" t="s">
        <v>5</v>
      </c>
      <c r="D2743" s="204" t="s">
        <v>125</v>
      </c>
      <c r="E2743" s="204"/>
      <c r="F2743" s="205">
        <v>2015</v>
      </c>
      <c r="G2743" s="204" t="s">
        <v>185</v>
      </c>
      <c r="H2743" s="204" t="s">
        <v>186</v>
      </c>
      <c r="I2743" s="206" t="s">
        <v>20</v>
      </c>
      <c r="J2743" s="207">
        <v>57442</v>
      </c>
      <c r="K2743" s="208">
        <v>63584</v>
      </c>
      <c r="L2743" s="207">
        <v>50868</v>
      </c>
    </row>
    <row r="2744" spans="1:12" s="12" customFormat="1" ht="11.25" customHeight="1">
      <c r="A2744" s="204" t="s">
        <v>4786</v>
      </c>
      <c r="B2744" s="204" t="s">
        <v>4787</v>
      </c>
      <c r="C2744" s="204" t="s">
        <v>145</v>
      </c>
      <c r="D2744" s="204" t="s">
        <v>415</v>
      </c>
      <c r="E2744" s="204" t="s">
        <v>416</v>
      </c>
      <c r="F2744" s="205">
        <v>2016</v>
      </c>
      <c r="G2744" s="204" t="s">
        <v>155</v>
      </c>
      <c r="H2744" s="204" t="s">
        <v>155</v>
      </c>
      <c r="I2744" s="206" t="s">
        <v>20</v>
      </c>
      <c r="J2744" s="207">
        <v>291484</v>
      </c>
      <c r="K2744" s="208">
        <v>5</v>
      </c>
      <c r="L2744" s="207"/>
    </row>
    <row r="2745" spans="1:12" s="12" customFormat="1" ht="11.25" customHeight="1">
      <c r="A2745" s="204" t="s">
        <v>5326</v>
      </c>
      <c r="B2745" s="204" t="s">
        <v>5327</v>
      </c>
      <c r="C2745" s="204" t="s">
        <v>195</v>
      </c>
      <c r="D2745" s="204" t="s">
        <v>196</v>
      </c>
      <c r="E2745" s="204" t="s">
        <v>2668</v>
      </c>
      <c r="F2745" s="205">
        <v>2016</v>
      </c>
      <c r="G2745" s="204" t="s">
        <v>30</v>
      </c>
      <c r="H2745" s="204" t="s">
        <v>225</v>
      </c>
      <c r="I2745" s="206" t="s">
        <v>20</v>
      </c>
      <c r="J2745" s="207">
        <v>1213353</v>
      </c>
      <c r="K2745" s="208">
        <v>267983</v>
      </c>
      <c r="L2745" s="207"/>
    </row>
    <row r="2746" spans="1:12" s="12" customFormat="1">
      <c r="A2746" s="204" t="s">
        <v>5005</v>
      </c>
      <c r="B2746" s="204" t="s">
        <v>5006</v>
      </c>
      <c r="C2746" s="204" t="s">
        <v>12</v>
      </c>
      <c r="D2746" s="204"/>
      <c r="E2746" s="204"/>
      <c r="F2746" s="205">
        <v>2015</v>
      </c>
      <c r="G2746" s="204" t="s">
        <v>18</v>
      </c>
      <c r="H2746" s="204" t="s">
        <v>41</v>
      </c>
      <c r="I2746" s="206" t="s">
        <v>20</v>
      </c>
      <c r="J2746" s="207">
        <v>103546</v>
      </c>
      <c r="K2746" s="208">
        <v>76740</v>
      </c>
      <c r="L2746" s="207">
        <v>75968.567999999999</v>
      </c>
    </row>
    <row r="2747" spans="1:12" s="12" customFormat="1" ht="11.25" customHeight="1">
      <c r="A2747" s="204" t="s">
        <v>4790</v>
      </c>
      <c r="B2747" s="204" t="s">
        <v>4791</v>
      </c>
      <c r="C2747" s="204" t="s">
        <v>127</v>
      </c>
      <c r="D2747" s="204" t="s">
        <v>177</v>
      </c>
      <c r="E2747" s="204" t="s">
        <v>178</v>
      </c>
      <c r="F2747" s="205">
        <v>2015</v>
      </c>
      <c r="G2747" s="204" t="s">
        <v>7</v>
      </c>
      <c r="H2747" s="204" t="s">
        <v>212</v>
      </c>
      <c r="I2747" s="206" t="s">
        <v>20</v>
      </c>
      <c r="J2747" s="207">
        <v>28953</v>
      </c>
      <c r="K2747" s="208">
        <v>28951</v>
      </c>
      <c r="L2747" s="207">
        <v>27301</v>
      </c>
    </row>
    <row r="2748" spans="1:12" s="12" customFormat="1" ht="11.25" customHeight="1">
      <c r="A2748" s="204" t="s">
        <v>4794</v>
      </c>
      <c r="B2748" s="204" t="s">
        <v>4795</v>
      </c>
      <c r="C2748" s="204" t="s">
        <v>195</v>
      </c>
      <c r="D2748" s="204" t="s">
        <v>497</v>
      </c>
      <c r="E2748" s="204" t="s">
        <v>3320</v>
      </c>
      <c r="F2748" s="205">
        <v>2016</v>
      </c>
      <c r="G2748" s="204" t="s">
        <v>30</v>
      </c>
      <c r="H2748" s="204" t="s">
        <v>225</v>
      </c>
      <c r="I2748" s="206" t="s">
        <v>20</v>
      </c>
      <c r="J2748" s="207">
        <v>527802</v>
      </c>
      <c r="K2748" s="208">
        <v>500237</v>
      </c>
      <c r="L2748" s="207">
        <v>500236.68900000001</v>
      </c>
    </row>
    <row r="2749" spans="1:12" s="12" customFormat="1" ht="11.25" customHeight="1">
      <c r="A2749" s="204" t="s">
        <v>5346</v>
      </c>
      <c r="B2749" s="204" t="s">
        <v>5347</v>
      </c>
      <c r="C2749" s="204" t="s">
        <v>195</v>
      </c>
      <c r="D2749" s="204" t="s">
        <v>196</v>
      </c>
      <c r="E2749" s="204" t="s">
        <v>850</v>
      </c>
      <c r="F2749" s="205">
        <v>2016</v>
      </c>
      <c r="G2749" s="204" t="s">
        <v>30</v>
      </c>
      <c r="H2749" s="204" t="s">
        <v>225</v>
      </c>
      <c r="I2749" s="206" t="s">
        <v>20</v>
      </c>
      <c r="J2749" s="207">
        <v>71698</v>
      </c>
      <c r="K2749" s="210"/>
      <c r="L2749" s="207"/>
    </row>
    <row r="2750" spans="1:12" s="12" customFormat="1">
      <c r="A2750" s="204" t="s">
        <v>4796</v>
      </c>
      <c r="B2750" s="204" t="s">
        <v>11349</v>
      </c>
      <c r="C2750" s="204" t="s">
        <v>195</v>
      </c>
      <c r="D2750" s="204" t="s">
        <v>497</v>
      </c>
      <c r="E2750" s="204" t="s">
        <v>1337</v>
      </c>
      <c r="F2750" s="205">
        <v>2016</v>
      </c>
      <c r="G2750" s="204" t="s">
        <v>18</v>
      </c>
      <c r="H2750" s="204" t="s">
        <v>41</v>
      </c>
      <c r="I2750" s="206" t="s">
        <v>20</v>
      </c>
      <c r="J2750" s="207">
        <v>1000</v>
      </c>
      <c r="K2750" s="208">
        <v>9680</v>
      </c>
      <c r="L2750" s="207">
        <v>677.93499999999995</v>
      </c>
    </row>
    <row r="2751" spans="1:12" s="12" customFormat="1" ht="11.25" customHeight="1">
      <c r="A2751" s="204" t="s">
        <v>4797</v>
      </c>
      <c r="B2751" s="204" t="s">
        <v>4798</v>
      </c>
      <c r="C2751" s="204" t="s">
        <v>195</v>
      </c>
      <c r="D2751" s="204" t="s">
        <v>497</v>
      </c>
      <c r="E2751" s="204" t="s">
        <v>1316</v>
      </c>
      <c r="F2751" s="205">
        <v>2016</v>
      </c>
      <c r="G2751" s="204" t="s">
        <v>30</v>
      </c>
      <c r="H2751" s="204" t="s">
        <v>225</v>
      </c>
      <c r="I2751" s="206" t="s">
        <v>20</v>
      </c>
      <c r="J2751" s="207">
        <v>1013434</v>
      </c>
      <c r="K2751" s="208">
        <v>634245</v>
      </c>
      <c r="L2751" s="207">
        <v>634244.21200000006</v>
      </c>
    </row>
    <row r="2752" spans="1:12" s="12" customFormat="1" ht="11.25" customHeight="1">
      <c r="A2752" s="204" t="s">
        <v>9984</v>
      </c>
      <c r="B2752" s="204" t="s">
        <v>9985</v>
      </c>
      <c r="C2752" s="204" t="s">
        <v>12</v>
      </c>
      <c r="D2752" s="204" t="s">
        <v>13</v>
      </c>
      <c r="E2752" s="204" t="s">
        <v>1149</v>
      </c>
      <c r="F2752" s="205">
        <v>2015</v>
      </c>
      <c r="G2752" s="204" t="s">
        <v>18</v>
      </c>
      <c r="H2752" s="204" t="s">
        <v>41</v>
      </c>
      <c r="I2752" s="206" t="s">
        <v>20</v>
      </c>
      <c r="J2752" s="207">
        <v>341500</v>
      </c>
      <c r="K2752" s="208">
        <v>263470</v>
      </c>
      <c r="L2752" s="207">
        <v>262059.22200000001</v>
      </c>
    </row>
    <row r="2753" spans="1:12" s="12" customFormat="1" ht="11.25" customHeight="1">
      <c r="A2753" s="204" t="s">
        <v>5013</v>
      </c>
      <c r="B2753" s="204" t="s">
        <v>5014</v>
      </c>
      <c r="C2753" s="204" t="s">
        <v>195</v>
      </c>
      <c r="D2753" s="204" t="s">
        <v>497</v>
      </c>
      <c r="E2753" s="204" t="s">
        <v>1316</v>
      </c>
      <c r="F2753" s="205">
        <v>2016</v>
      </c>
      <c r="G2753" s="204" t="s">
        <v>30</v>
      </c>
      <c r="H2753" s="204" t="s">
        <v>225</v>
      </c>
      <c r="I2753" s="206" t="s">
        <v>20</v>
      </c>
      <c r="J2753" s="207">
        <v>37363</v>
      </c>
      <c r="K2753" s="210"/>
      <c r="L2753" s="207"/>
    </row>
    <row r="2754" spans="1:12" s="12" customFormat="1" ht="11.25" customHeight="1">
      <c r="A2754" s="204" t="s">
        <v>4800</v>
      </c>
      <c r="B2754" s="204" t="s">
        <v>4801</v>
      </c>
      <c r="C2754" s="204" t="s">
        <v>195</v>
      </c>
      <c r="D2754" s="204" t="s">
        <v>528</v>
      </c>
      <c r="E2754" s="204" t="s">
        <v>529</v>
      </c>
      <c r="F2754" s="205">
        <v>2016</v>
      </c>
      <c r="G2754" s="204" t="s">
        <v>30</v>
      </c>
      <c r="H2754" s="204" t="s">
        <v>225</v>
      </c>
      <c r="I2754" s="206" t="s">
        <v>20</v>
      </c>
      <c r="J2754" s="207">
        <v>16086</v>
      </c>
      <c r="K2754" s="208">
        <v>13458</v>
      </c>
      <c r="L2754" s="207">
        <v>13425.912</v>
      </c>
    </row>
    <row r="2755" spans="1:12" s="12" customFormat="1" ht="11.25" customHeight="1">
      <c r="A2755" s="204" t="s">
        <v>4802</v>
      </c>
      <c r="B2755" s="204" t="s">
        <v>4803</v>
      </c>
      <c r="C2755" s="204" t="s">
        <v>195</v>
      </c>
      <c r="D2755" s="204" t="s">
        <v>196</v>
      </c>
      <c r="E2755" s="204" t="s">
        <v>459</v>
      </c>
      <c r="F2755" s="205">
        <v>2016</v>
      </c>
      <c r="G2755" s="204" t="s">
        <v>30</v>
      </c>
      <c r="H2755" s="204" t="s">
        <v>225</v>
      </c>
      <c r="I2755" s="206" t="s">
        <v>20</v>
      </c>
      <c r="J2755" s="207">
        <v>34836</v>
      </c>
      <c r="K2755" s="210"/>
      <c r="L2755" s="207"/>
    </row>
    <row r="2756" spans="1:12" s="12" customFormat="1" ht="11.25" customHeight="1">
      <c r="A2756" s="204" t="s">
        <v>4804</v>
      </c>
      <c r="B2756" s="204" t="s">
        <v>11350</v>
      </c>
      <c r="C2756" s="204" t="s">
        <v>270</v>
      </c>
      <c r="D2756" s="204"/>
      <c r="E2756" s="204"/>
      <c r="F2756" s="205">
        <v>2015</v>
      </c>
      <c r="G2756" s="204" t="s">
        <v>18</v>
      </c>
      <c r="H2756" s="204" t="s">
        <v>41</v>
      </c>
      <c r="I2756" s="206" t="s">
        <v>20</v>
      </c>
      <c r="J2756" s="207">
        <v>139000</v>
      </c>
      <c r="K2756" s="208">
        <v>98940</v>
      </c>
      <c r="L2756" s="207">
        <v>97117.194000000003</v>
      </c>
    </row>
    <row r="2757" spans="1:12" s="12" customFormat="1" ht="11.25" customHeight="1">
      <c r="A2757" s="204" t="s">
        <v>5015</v>
      </c>
      <c r="B2757" s="204" t="s">
        <v>5016</v>
      </c>
      <c r="C2757" s="204" t="s">
        <v>145</v>
      </c>
      <c r="D2757" s="204"/>
      <c r="E2757" s="204"/>
      <c r="F2757" s="205">
        <v>2015</v>
      </c>
      <c r="G2757" s="204" t="s">
        <v>18</v>
      </c>
      <c r="H2757" s="204" t="s">
        <v>41</v>
      </c>
      <c r="I2757" s="206" t="s">
        <v>20</v>
      </c>
      <c r="J2757" s="207">
        <v>253310</v>
      </c>
      <c r="K2757" s="208">
        <v>9620</v>
      </c>
      <c r="L2757" s="207">
        <v>6765.6760000000004</v>
      </c>
    </row>
    <row r="2758" spans="1:12" s="12" customFormat="1" ht="11.25" customHeight="1">
      <c r="A2758" s="204" t="s">
        <v>5017</v>
      </c>
      <c r="B2758" s="204" t="s">
        <v>5018</v>
      </c>
      <c r="C2758" s="204" t="s">
        <v>5</v>
      </c>
      <c r="D2758" s="204" t="s">
        <v>314</v>
      </c>
      <c r="E2758" s="204" t="s">
        <v>899</v>
      </c>
      <c r="F2758" s="205">
        <v>2016</v>
      </c>
      <c r="G2758" s="204" t="s">
        <v>18</v>
      </c>
      <c r="H2758" s="204" t="s">
        <v>19</v>
      </c>
      <c r="I2758" s="206" t="s">
        <v>20</v>
      </c>
      <c r="J2758" s="207">
        <v>393158</v>
      </c>
      <c r="K2758" s="208">
        <v>345490</v>
      </c>
      <c r="L2758" s="207">
        <v>184722.43400000001</v>
      </c>
    </row>
    <row r="2759" spans="1:12" s="12" customFormat="1" ht="11.25" customHeight="1">
      <c r="A2759" s="204" t="s">
        <v>5019</v>
      </c>
      <c r="B2759" s="204" t="s">
        <v>5020</v>
      </c>
      <c r="C2759" s="204" t="s">
        <v>5</v>
      </c>
      <c r="D2759" s="204" t="s">
        <v>314</v>
      </c>
      <c r="E2759" s="204" t="s">
        <v>899</v>
      </c>
      <c r="F2759" s="205">
        <v>2016</v>
      </c>
      <c r="G2759" s="204" t="s">
        <v>18</v>
      </c>
      <c r="H2759" s="204" t="s">
        <v>19</v>
      </c>
      <c r="I2759" s="206" t="s">
        <v>20</v>
      </c>
      <c r="J2759" s="207">
        <v>392310</v>
      </c>
      <c r="K2759" s="208">
        <v>331298</v>
      </c>
      <c r="L2759" s="207">
        <v>312638.136</v>
      </c>
    </row>
    <row r="2760" spans="1:12" s="12" customFormat="1">
      <c r="A2760" s="204" t="s">
        <v>5021</v>
      </c>
      <c r="B2760" s="204" t="s">
        <v>5022</v>
      </c>
      <c r="C2760" s="204" t="s">
        <v>5</v>
      </c>
      <c r="D2760" s="204" t="s">
        <v>184</v>
      </c>
      <c r="E2760" s="204" t="s">
        <v>184</v>
      </c>
      <c r="F2760" s="205">
        <v>2016</v>
      </c>
      <c r="G2760" s="204" t="s">
        <v>48</v>
      </c>
      <c r="H2760" s="204" t="s">
        <v>63</v>
      </c>
      <c r="I2760" s="206" t="s">
        <v>20</v>
      </c>
      <c r="J2760" s="207">
        <v>167900</v>
      </c>
      <c r="K2760" s="208">
        <v>3</v>
      </c>
      <c r="L2760" s="207"/>
    </row>
    <row r="2761" spans="1:12" s="12" customFormat="1" ht="11.25" customHeight="1">
      <c r="A2761" s="204" t="s">
        <v>4807</v>
      </c>
      <c r="B2761" s="204" t="s">
        <v>4808</v>
      </c>
      <c r="C2761" s="204" t="s">
        <v>60</v>
      </c>
      <c r="D2761" s="204"/>
      <c r="E2761" s="204"/>
      <c r="F2761" s="205">
        <v>2016</v>
      </c>
      <c r="G2761" s="204" t="s">
        <v>18</v>
      </c>
      <c r="H2761" s="204" t="s">
        <v>41</v>
      </c>
      <c r="I2761" s="206" t="s">
        <v>20</v>
      </c>
      <c r="J2761" s="207">
        <v>704002</v>
      </c>
      <c r="K2761" s="208">
        <v>537358</v>
      </c>
      <c r="L2761" s="207">
        <v>526972.80099999998</v>
      </c>
    </row>
    <row r="2762" spans="1:12" s="12" customFormat="1" ht="11.25" customHeight="1">
      <c r="A2762" s="204" t="s">
        <v>4809</v>
      </c>
      <c r="B2762" s="204" t="s">
        <v>4810</v>
      </c>
      <c r="C2762" s="204" t="s">
        <v>5</v>
      </c>
      <c r="D2762" s="204" t="s">
        <v>266</v>
      </c>
      <c r="E2762" s="204" t="s">
        <v>267</v>
      </c>
      <c r="F2762" s="205">
        <v>2016</v>
      </c>
      <c r="G2762" s="204" t="s">
        <v>48</v>
      </c>
      <c r="H2762" s="204" t="s">
        <v>420</v>
      </c>
      <c r="I2762" s="206" t="s">
        <v>20</v>
      </c>
      <c r="J2762" s="207">
        <v>21600</v>
      </c>
      <c r="K2762" s="208">
        <v>3</v>
      </c>
      <c r="L2762" s="207"/>
    </row>
    <row r="2763" spans="1:12" s="12" customFormat="1" ht="11.25" customHeight="1">
      <c r="A2763" s="204" t="s">
        <v>4811</v>
      </c>
      <c r="B2763" s="204" t="s">
        <v>4812</v>
      </c>
      <c r="C2763" s="204" t="s">
        <v>78</v>
      </c>
      <c r="D2763" s="204" t="s">
        <v>320</v>
      </c>
      <c r="E2763" s="204" t="s">
        <v>10781</v>
      </c>
      <c r="F2763" s="205">
        <v>2016</v>
      </c>
      <c r="G2763" s="204" t="s">
        <v>26</v>
      </c>
      <c r="H2763" s="204" t="s">
        <v>168</v>
      </c>
      <c r="I2763" s="206" t="s">
        <v>20</v>
      </c>
      <c r="J2763" s="207">
        <v>1406062</v>
      </c>
      <c r="K2763" s="208">
        <v>327803</v>
      </c>
      <c r="L2763" s="207">
        <v>327803</v>
      </c>
    </row>
    <row r="2764" spans="1:12" s="12" customFormat="1" ht="11.25" customHeight="1">
      <c r="A2764" s="204" t="s">
        <v>4813</v>
      </c>
      <c r="B2764" s="204" t="s">
        <v>4814</v>
      </c>
      <c r="C2764" s="204" t="s">
        <v>414</v>
      </c>
      <c r="D2764" s="204" t="s">
        <v>527</v>
      </c>
      <c r="E2764" s="204" t="s">
        <v>527</v>
      </c>
      <c r="F2764" s="205">
        <v>2015</v>
      </c>
      <c r="G2764" s="204" t="s">
        <v>7</v>
      </c>
      <c r="H2764" s="204" t="s">
        <v>485</v>
      </c>
      <c r="I2764" s="206" t="s">
        <v>20</v>
      </c>
      <c r="J2764" s="207">
        <v>2520404</v>
      </c>
      <c r="K2764" s="208">
        <v>2601264</v>
      </c>
      <c r="L2764" s="207">
        <v>2601263</v>
      </c>
    </row>
    <row r="2765" spans="1:12" s="12" customFormat="1">
      <c r="A2765" s="204" t="s">
        <v>798</v>
      </c>
      <c r="B2765" s="204" t="s">
        <v>799</v>
      </c>
      <c r="C2765" s="204" t="s">
        <v>15</v>
      </c>
      <c r="D2765" s="204" t="s">
        <v>42</v>
      </c>
      <c r="E2765" s="204" t="s">
        <v>800</v>
      </c>
      <c r="F2765" s="205">
        <v>2015</v>
      </c>
      <c r="G2765" s="204" t="s">
        <v>30</v>
      </c>
      <c r="H2765" s="204" t="s">
        <v>31</v>
      </c>
      <c r="I2765" s="206" t="s">
        <v>20</v>
      </c>
      <c r="J2765" s="207">
        <v>286830</v>
      </c>
      <c r="K2765" s="208">
        <v>295229</v>
      </c>
      <c r="L2765" s="207"/>
    </row>
    <row r="2766" spans="1:12" s="12" customFormat="1" ht="11.25" customHeight="1">
      <c r="A2766" s="204" t="s">
        <v>5029</v>
      </c>
      <c r="B2766" s="204" t="s">
        <v>5030</v>
      </c>
      <c r="C2766" s="204" t="s">
        <v>60</v>
      </c>
      <c r="D2766" s="204" t="s">
        <v>61</v>
      </c>
      <c r="E2766" s="204" t="s">
        <v>962</v>
      </c>
      <c r="F2766" s="205">
        <v>2015</v>
      </c>
      <c r="G2766" s="204" t="s">
        <v>18</v>
      </c>
      <c r="H2766" s="204" t="s">
        <v>41</v>
      </c>
      <c r="I2766" s="206" t="s">
        <v>20</v>
      </c>
      <c r="J2766" s="207">
        <v>55046</v>
      </c>
      <c r="K2766" s="208">
        <v>52570</v>
      </c>
      <c r="L2766" s="207">
        <v>52552.661999999997</v>
      </c>
    </row>
    <row r="2767" spans="1:12" s="12" customFormat="1" ht="11.25" customHeight="1">
      <c r="A2767" s="204" t="s">
        <v>5031</v>
      </c>
      <c r="B2767" s="204" t="s">
        <v>5032</v>
      </c>
      <c r="C2767" s="204" t="s">
        <v>5</v>
      </c>
      <c r="D2767" s="204" t="s">
        <v>606</v>
      </c>
      <c r="E2767" s="204" t="s">
        <v>1739</v>
      </c>
      <c r="F2767" s="205">
        <v>2016</v>
      </c>
      <c r="G2767" s="204" t="s">
        <v>48</v>
      </c>
      <c r="H2767" s="204" t="s">
        <v>420</v>
      </c>
      <c r="I2767" s="206" t="s">
        <v>20</v>
      </c>
      <c r="J2767" s="207">
        <v>311094</v>
      </c>
      <c r="K2767" s="208">
        <v>289269</v>
      </c>
      <c r="L2767" s="207">
        <v>226243.25</v>
      </c>
    </row>
    <row r="2768" spans="1:12" s="12" customFormat="1">
      <c r="A2768" s="204" t="s">
        <v>5352</v>
      </c>
      <c r="B2768" s="204" t="s">
        <v>11351</v>
      </c>
      <c r="C2768" s="204" t="s">
        <v>145</v>
      </c>
      <c r="D2768" s="204" t="s">
        <v>310</v>
      </c>
      <c r="E2768" s="204" t="s">
        <v>311</v>
      </c>
      <c r="F2768" s="205">
        <v>2016</v>
      </c>
      <c r="G2768" s="204" t="s">
        <v>58</v>
      </c>
      <c r="H2768" s="204" t="s">
        <v>59</v>
      </c>
      <c r="I2768" s="206" t="s">
        <v>20</v>
      </c>
      <c r="J2768" s="207">
        <v>437247</v>
      </c>
      <c r="K2768" s="208">
        <v>411582</v>
      </c>
      <c r="L2768" s="207">
        <v>389115.48300000001</v>
      </c>
    </row>
    <row r="2769" spans="1:12" s="12" customFormat="1">
      <c r="A2769" s="204" t="s">
        <v>4817</v>
      </c>
      <c r="B2769" s="204" t="s">
        <v>4818</v>
      </c>
      <c r="C2769" s="204" t="s">
        <v>195</v>
      </c>
      <c r="D2769" s="204" t="s">
        <v>528</v>
      </c>
      <c r="E2769" s="204" t="s">
        <v>1165</v>
      </c>
      <c r="F2769" s="205">
        <v>2015</v>
      </c>
      <c r="G2769" s="204" t="s">
        <v>646</v>
      </c>
      <c r="H2769" s="204" t="s">
        <v>647</v>
      </c>
      <c r="I2769" s="206" t="s">
        <v>20</v>
      </c>
      <c r="J2769" s="207">
        <v>448381</v>
      </c>
      <c r="K2769" s="208">
        <v>448380</v>
      </c>
      <c r="L2769" s="207">
        <v>392347.77799999999</v>
      </c>
    </row>
    <row r="2770" spans="1:12" s="12" customFormat="1" ht="11.25" customHeight="1">
      <c r="A2770" s="204" t="s">
        <v>4821</v>
      </c>
      <c r="B2770" s="204" t="s">
        <v>4822</v>
      </c>
      <c r="C2770" s="204" t="s">
        <v>12</v>
      </c>
      <c r="D2770" s="204" t="s">
        <v>80</v>
      </c>
      <c r="E2770" s="204" t="s">
        <v>337</v>
      </c>
      <c r="F2770" s="205">
        <v>2016</v>
      </c>
      <c r="G2770" s="204" t="s">
        <v>18</v>
      </c>
      <c r="H2770" s="204" t="s">
        <v>19</v>
      </c>
      <c r="I2770" s="206" t="s">
        <v>20</v>
      </c>
      <c r="J2770" s="207">
        <v>79857</v>
      </c>
      <c r="K2770" s="208">
        <v>112622</v>
      </c>
      <c r="L2770" s="207">
        <v>69857.03</v>
      </c>
    </row>
    <row r="2771" spans="1:12" s="12" customFormat="1" ht="11.25" customHeight="1">
      <c r="A2771" s="204" t="s">
        <v>4823</v>
      </c>
      <c r="B2771" s="204" t="s">
        <v>4824</v>
      </c>
      <c r="C2771" s="204" t="s">
        <v>210</v>
      </c>
      <c r="D2771" s="204"/>
      <c r="E2771" s="204"/>
      <c r="F2771" s="205">
        <v>2015</v>
      </c>
      <c r="G2771" s="204" t="s">
        <v>18</v>
      </c>
      <c r="H2771" s="204" t="s">
        <v>19</v>
      </c>
      <c r="I2771" s="206" t="s">
        <v>20</v>
      </c>
      <c r="J2771" s="207">
        <v>51000</v>
      </c>
      <c r="K2771" s="208">
        <v>30560</v>
      </c>
      <c r="L2771" s="207">
        <v>30552</v>
      </c>
    </row>
    <row r="2772" spans="1:12" s="12" customFormat="1" ht="11.25" customHeight="1">
      <c r="A2772" s="204" t="s">
        <v>4825</v>
      </c>
      <c r="B2772" s="204" t="s">
        <v>4826</v>
      </c>
      <c r="C2772" s="204" t="s">
        <v>15</v>
      </c>
      <c r="D2772" s="204"/>
      <c r="E2772" s="204"/>
      <c r="F2772" s="205">
        <v>2015</v>
      </c>
      <c r="G2772" s="204" t="s">
        <v>18</v>
      </c>
      <c r="H2772" s="204" t="s">
        <v>19</v>
      </c>
      <c r="I2772" s="206" t="s">
        <v>20</v>
      </c>
      <c r="J2772" s="207">
        <v>115000</v>
      </c>
      <c r="K2772" s="208">
        <v>115000</v>
      </c>
      <c r="L2772" s="207">
        <v>113778</v>
      </c>
    </row>
    <row r="2773" spans="1:12" s="12" customFormat="1" ht="11.25" customHeight="1">
      <c r="A2773" s="204" t="s">
        <v>7727</v>
      </c>
      <c r="B2773" s="204" t="s">
        <v>7728</v>
      </c>
      <c r="C2773" s="204" t="s">
        <v>38</v>
      </c>
      <c r="D2773" s="204" t="s">
        <v>73</v>
      </c>
      <c r="E2773" s="204" t="s">
        <v>1160</v>
      </c>
      <c r="F2773" s="205">
        <v>2015</v>
      </c>
      <c r="G2773" s="204" t="s">
        <v>58</v>
      </c>
      <c r="H2773" s="204" t="s">
        <v>68</v>
      </c>
      <c r="I2773" s="206" t="s">
        <v>20</v>
      </c>
      <c r="J2773" s="207">
        <v>160262</v>
      </c>
      <c r="K2773" s="208">
        <v>160264</v>
      </c>
      <c r="L2773" s="207">
        <v>160264</v>
      </c>
    </row>
    <row r="2774" spans="1:12" s="12" customFormat="1" ht="11.25" customHeight="1">
      <c r="A2774" s="204" t="s">
        <v>4829</v>
      </c>
      <c r="B2774" s="204" t="s">
        <v>4830</v>
      </c>
      <c r="C2774" s="204" t="s">
        <v>15</v>
      </c>
      <c r="D2774" s="204" t="s">
        <v>56</v>
      </c>
      <c r="E2774" s="204" t="s">
        <v>87</v>
      </c>
      <c r="F2774" s="205">
        <v>2015</v>
      </c>
      <c r="G2774" s="204" t="s">
        <v>7</v>
      </c>
      <c r="H2774" s="204" t="s">
        <v>212</v>
      </c>
      <c r="I2774" s="206" t="s">
        <v>20</v>
      </c>
      <c r="J2774" s="207">
        <v>8818</v>
      </c>
      <c r="K2774" s="208">
        <v>9160</v>
      </c>
      <c r="L2774" s="207">
        <v>7707.1809999999996</v>
      </c>
    </row>
    <row r="2775" spans="1:12" s="12" customFormat="1" ht="11.25" customHeight="1">
      <c r="A2775" s="204" t="s">
        <v>4831</v>
      </c>
      <c r="B2775" s="204" t="s">
        <v>4832</v>
      </c>
      <c r="C2775" s="204" t="s">
        <v>195</v>
      </c>
      <c r="D2775" s="204" t="s">
        <v>497</v>
      </c>
      <c r="E2775" s="204" t="s">
        <v>1316</v>
      </c>
      <c r="F2775" s="205">
        <v>2015</v>
      </c>
      <c r="G2775" s="204" t="s">
        <v>18</v>
      </c>
      <c r="H2775" s="204" t="s">
        <v>41</v>
      </c>
      <c r="I2775" s="206" t="s">
        <v>20</v>
      </c>
      <c r="J2775" s="207">
        <v>37000</v>
      </c>
      <c r="K2775" s="208">
        <v>36120</v>
      </c>
      <c r="L2775" s="207">
        <v>36110.027000000002</v>
      </c>
    </row>
    <row r="2776" spans="1:12" s="12" customFormat="1" ht="11.25" customHeight="1">
      <c r="A2776" s="204" t="s">
        <v>88</v>
      </c>
      <c r="B2776" s="204" t="s">
        <v>89</v>
      </c>
      <c r="C2776" s="204" t="s">
        <v>15</v>
      </c>
      <c r="D2776" s="204" t="s">
        <v>56</v>
      </c>
      <c r="E2776" s="204" t="s">
        <v>87</v>
      </c>
      <c r="F2776" s="205">
        <v>2016</v>
      </c>
      <c r="G2776" s="204" t="s">
        <v>18</v>
      </c>
      <c r="H2776" s="204" t="s">
        <v>19</v>
      </c>
      <c r="I2776" s="206" t="s">
        <v>20</v>
      </c>
      <c r="J2776" s="207">
        <v>32986</v>
      </c>
      <c r="K2776" s="208">
        <v>4038</v>
      </c>
      <c r="L2776" s="207">
        <v>4036.32</v>
      </c>
    </row>
    <row r="2777" spans="1:12" s="12" customFormat="1" ht="11.25" customHeight="1">
      <c r="A2777" s="204" t="s">
        <v>7729</v>
      </c>
      <c r="B2777" s="204" t="s">
        <v>7730</v>
      </c>
      <c r="C2777" s="204" t="s">
        <v>15</v>
      </c>
      <c r="D2777" s="204" t="s">
        <v>42</v>
      </c>
      <c r="E2777" s="204" t="s">
        <v>827</v>
      </c>
      <c r="F2777" s="205">
        <v>2015</v>
      </c>
      <c r="G2777" s="204" t="s">
        <v>30</v>
      </c>
      <c r="H2777" s="204" t="s">
        <v>31</v>
      </c>
      <c r="I2777" s="206" t="s">
        <v>20</v>
      </c>
      <c r="J2777" s="207">
        <v>378907</v>
      </c>
      <c r="K2777" s="210"/>
      <c r="L2777" s="207"/>
    </row>
    <row r="2778" spans="1:12" s="12" customFormat="1" ht="11.25" customHeight="1">
      <c r="A2778" s="204" t="s">
        <v>5045</v>
      </c>
      <c r="B2778" s="204" t="s">
        <v>5046</v>
      </c>
      <c r="C2778" s="204" t="s">
        <v>195</v>
      </c>
      <c r="D2778" s="204" t="s">
        <v>196</v>
      </c>
      <c r="E2778" s="204" t="s">
        <v>3673</v>
      </c>
      <c r="F2778" s="205">
        <v>2016</v>
      </c>
      <c r="G2778" s="204" t="s">
        <v>30</v>
      </c>
      <c r="H2778" s="204" t="s">
        <v>225</v>
      </c>
      <c r="I2778" s="206" t="s">
        <v>20</v>
      </c>
      <c r="J2778" s="207">
        <v>1127323</v>
      </c>
      <c r="K2778" s="208">
        <v>1218956</v>
      </c>
      <c r="L2778" s="207">
        <v>1209978.129</v>
      </c>
    </row>
    <row r="2779" spans="1:12" s="12" customFormat="1" ht="11.25" customHeight="1">
      <c r="A2779" s="204" t="s">
        <v>4837</v>
      </c>
      <c r="B2779" s="204" t="s">
        <v>4838</v>
      </c>
      <c r="C2779" s="204" t="s">
        <v>12</v>
      </c>
      <c r="D2779" s="204" t="s">
        <v>13</v>
      </c>
      <c r="E2779" s="204" t="s">
        <v>13</v>
      </c>
      <c r="F2779" s="205">
        <v>2016</v>
      </c>
      <c r="G2779" s="204" t="s">
        <v>7</v>
      </c>
      <c r="H2779" s="204" t="s">
        <v>212</v>
      </c>
      <c r="I2779" s="206" t="s">
        <v>20</v>
      </c>
      <c r="J2779" s="207">
        <v>9700</v>
      </c>
      <c r="K2779" s="208">
        <v>9700</v>
      </c>
      <c r="L2779" s="207"/>
    </row>
    <row r="2780" spans="1:12" s="12" customFormat="1">
      <c r="A2780" s="204" t="s">
        <v>801</v>
      </c>
      <c r="B2780" s="204" t="s">
        <v>802</v>
      </c>
      <c r="C2780" s="204" t="s">
        <v>15</v>
      </c>
      <c r="D2780" s="204" t="s">
        <v>42</v>
      </c>
      <c r="E2780" s="204" t="s">
        <v>803</v>
      </c>
      <c r="F2780" s="205">
        <v>2015</v>
      </c>
      <c r="G2780" s="204" t="s">
        <v>30</v>
      </c>
      <c r="H2780" s="204" t="s">
        <v>31</v>
      </c>
      <c r="I2780" s="206" t="s">
        <v>20</v>
      </c>
      <c r="J2780" s="207">
        <v>664538</v>
      </c>
      <c r="K2780" s="210"/>
      <c r="L2780" s="207"/>
    </row>
    <row r="2781" spans="1:12" s="12" customFormat="1" ht="11.25" customHeight="1">
      <c r="A2781" s="204" t="s">
        <v>4841</v>
      </c>
      <c r="B2781" s="204" t="s">
        <v>4842</v>
      </c>
      <c r="C2781" s="204" t="s">
        <v>38</v>
      </c>
      <c r="D2781" s="204" t="s">
        <v>39</v>
      </c>
      <c r="E2781" s="204"/>
      <c r="F2781" s="205">
        <v>2016</v>
      </c>
      <c r="G2781" s="204" t="s">
        <v>140</v>
      </c>
      <c r="H2781" s="204" t="s">
        <v>141</v>
      </c>
      <c r="I2781" s="206" t="s">
        <v>20</v>
      </c>
      <c r="J2781" s="207">
        <v>266564</v>
      </c>
      <c r="K2781" s="208">
        <v>131737</v>
      </c>
      <c r="L2781" s="207">
        <v>131022.166</v>
      </c>
    </row>
    <row r="2782" spans="1:12" s="12" customFormat="1" ht="11.25" customHeight="1">
      <c r="A2782" s="204" t="s">
        <v>804</v>
      </c>
      <c r="B2782" s="204" t="s">
        <v>805</v>
      </c>
      <c r="C2782" s="204" t="s">
        <v>130</v>
      </c>
      <c r="D2782" s="204" t="s">
        <v>150</v>
      </c>
      <c r="E2782" s="204" t="s">
        <v>215</v>
      </c>
      <c r="F2782" s="205">
        <v>2016</v>
      </c>
      <c r="G2782" s="204" t="s">
        <v>30</v>
      </c>
      <c r="H2782" s="204" t="s">
        <v>31</v>
      </c>
      <c r="I2782" s="206" t="s">
        <v>20</v>
      </c>
      <c r="J2782" s="207">
        <v>267713</v>
      </c>
      <c r="K2782" s="208">
        <v>267713</v>
      </c>
      <c r="L2782" s="207">
        <v>157817.66899999999</v>
      </c>
    </row>
    <row r="2783" spans="1:12" s="12" customFormat="1" ht="11.25" customHeight="1">
      <c r="A2783" s="204" t="s">
        <v>5357</v>
      </c>
      <c r="B2783" s="204" t="s">
        <v>5358</v>
      </c>
      <c r="C2783" s="204" t="s">
        <v>127</v>
      </c>
      <c r="D2783" s="204"/>
      <c r="E2783" s="204"/>
      <c r="F2783" s="205">
        <v>2016</v>
      </c>
      <c r="G2783" s="204" t="s">
        <v>7</v>
      </c>
      <c r="H2783" s="204" t="s">
        <v>8</v>
      </c>
      <c r="I2783" s="206" t="s">
        <v>20</v>
      </c>
      <c r="J2783" s="207">
        <v>232197</v>
      </c>
      <c r="K2783" s="208">
        <v>4</v>
      </c>
      <c r="L2783" s="207"/>
    </row>
    <row r="2784" spans="1:12" s="12" customFormat="1" ht="11.25" customHeight="1">
      <c r="A2784" s="204" t="s">
        <v>4847</v>
      </c>
      <c r="B2784" s="204" t="s">
        <v>4848</v>
      </c>
      <c r="C2784" s="204" t="s">
        <v>414</v>
      </c>
      <c r="D2784" s="204" t="s">
        <v>527</v>
      </c>
      <c r="E2784" s="204" t="s">
        <v>527</v>
      </c>
      <c r="F2784" s="205">
        <v>2016</v>
      </c>
      <c r="G2784" s="204" t="s">
        <v>30</v>
      </c>
      <c r="H2784" s="204" t="s">
        <v>31</v>
      </c>
      <c r="I2784" s="206" t="s">
        <v>20</v>
      </c>
      <c r="J2784" s="207">
        <v>242471</v>
      </c>
      <c r="K2784" s="208">
        <v>242471</v>
      </c>
      <c r="L2784" s="207"/>
    </row>
    <row r="2785" spans="1:12" s="12" customFormat="1" ht="11.25" customHeight="1">
      <c r="A2785" s="204" t="s">
        <v>5367</v>
      </c>
      <c r="B2785" s="204" t="s">
        <v>5368</v>
      </c>
      <c r="C2785" s="204" t="s">
        <v>102</v>
      </c>
      <c r="D2785" s="204" t="s">
        <v>304</v>
      </c>
      <c r="E2785" s="204" t="s">
        <v>304</v>
      </c>
      <c r="F2785" s="205">
        <v>2016</v>
      </c>
      <c r="G2785" s="204" t="s">
        <v>7</v>
      </c>
      <c r="H2785" s="204" t="s">
        <v>212</v>
      </c>
      <c r="I2785" s="206" t="s">
        <v>20</v>
      </c>
      <c r="J2785" s="207">
        <v>516318</v>
      </c>
      <c r="K2785" s="208">
        <v>493723</v>
      </c>
      <c r="L2785" s="207">
        <v>493722.571</v>
      </c>
    </row>
    <row r="2786" spans="1:12" s="12" customFormat="1" ht="11.25" customHeight="1">
      <c r="A2786" s="204" t="s">
        <v>4849</v>
      </c>
      <c r="B2786" s="204" t="s">
        <v>4850</v>
      </c>
      <c r="C2786" s="204" t="s">
        <v>195</v>
      </c>
      <c r="D2786" s="204" t="s">
        <v>196</v>
      </c>
      <c r="E2786" s="204" t="s">
        <v>2668</v>
      </c>
      <c r="F2786" s="205">
        <v>2015</v>
      </c>
      <c r="G2786" s="204" t="s">
        <v>18</v>
      </c>
      <c r="H2786" s="204" t="s">
        <v>41</v>
      </c>
      <c r="I2786" s="206" t="s">
        <v>20</v>
      </c>
      <c r="J2786" s="207">
        <v>8557</v>
      </c>
      <c r="K2786" s="210"/>
      <c r="L2786" s="207"/>
    </row>
    <row r="2787" spans="1:12" s="12" customFormat="1" ht="11.25" customHeight="1">
      <c r="A2787" s="204" t="s">
        <v>5060</v>
      </c>
      <c r="B2787" s="204" t="s">
        <v>5061</v>
      </c>
      <c r="C2787" s="204" t="s">
        <v>195</v>
      </c>
      <c r="D2787" s="204" t="s">
        <v>196</v>
      </c>
      <c r="E2787" s="204" t="s">
        <v>669</v>
      </c>
      <c r="F2787" s="205">
        <v>2016</v>
      </c>
      <c r="G2787" s="204" t="s">
        <v>30</v>
      </c>
      <c r="H2787" s="204" t="s">
        <v>225</v>
      </c>
      <c r="I2787" s="206" t="s">
        <v>20</v>
      </c>
      <c r="J2787" s="207">
        <v>720153</v>
      </c>
      <c r="K2787" s="210"/>
      <c r="L2787" s="207"/>
    </row>
    <row r="2788" spans="1:12" s="12" customFormat="1" ht="11.25" customHeight="1">
      <c r="A2788" s="204" t="s">
        <v>5062</v>
      </c>
      <c r="B2788" s="204" t="s">
        <v>5063</v>
      </c>
      <c r="C2788" s="204" t="s">
        <v>195</v>
      </c>
      <c r="D2788" s="204" t="s">
        <v>196</v>
      </c>
      <c r="E2788" s="204" t="s">
        <v>669</v>
      </c>
      <c r="F2788" s="205">
        <v>2015</v>
      </c>
      <c r="G2788" s="204" t="s">
        <v>30</v>
      </c>
      <c r="H2788" s="204" t="s">
        <v>225</v>
      </c>
      <c r="I2788" s="206" t="s">
        <v>20</v>
      </c>
      <c r="J2788" s="207">
        <v>730050</v>
      </c>
      <c r="K2788" s="210"/>
      <c r="L2788" s="207"/>
    </row>
    <row r="2789" spans="1:12" s="12" customFormat="1">
      <c r="A2789" s="204" t="s">
        <v>4853</v>
      </c>
      <c r="B2789" s="204" t="s">
        <v>4854</v>
      </c>
      <c r="C2789" s="204" t="s">
        <v>5</v>
      </c>
      <c r="D2789" s="204" t="s">
        <v>266</v>
      </c>
      <c r="E2789" s="204" t="s">
        <v>787</v>
      </c>
      <c r="F2789" s="205">
        <v>2016</v>
      </c>
      <c r="G2789" s="204" t="s">
        <v>120</v>
      </c>
      <c r="H2789" s="204" t="s">
        <v>121</v>
      </c>
      <c r="I2789" s="206" t="s">
        <v>20</v>
      </c>
      <c r="J2789" s="207">
        <v>6960</v>
      </c>
      <c r="K2789" s="208">
        <v>3430</v>
      </c>
      <c r="L2789" s="207">
        <v>3428.5720000000001</v>
      </c>
    </row>
    <row r="2790" spans="1:12" s="12" customFormat="1" ht="11.25" customHeight="1">
      <c r="A2790" s="204" t="s">
        <v>4855</v>
      </c>
      <c r="B2790" s="204" t="s">
        <v>4856</v>
      </c>
      <c r="C2790" s="204" t="s">
        <v>145</v>
      </c>
      <c r="D2790" s="204" t="s">
        <v>415</v>
      </c>
      <c r="E2790" s="204" t="s">
        <v>458</v>
      </c>
      <c r="F2790" s="205">
        <v>2015</v>
      </c>
      <c r="G2790" s="204" t="s">
        <v>18</v>
      </c>
      <c r="H2790" s="204" t="s">
        <v>41</v>
      </c>
      <c r="I2790" s="206" t="s">
        <v>20</v>
      </c>
      <c r="J2790" s="207">
        <v>69000</v>
      </c>
      <c r="K2790" s="208">
        <v>68400</v>
      </c>
      <c r="L2790" s="207">
        <v>34765.19</v>
      </c>
    </row>
    <row r="2791" spans="1:12" s="12" customFormat="1" ht="11.25" customHeight="1">
      <c r="A2791" s="204" t="s">
        <v>4859</v>
      </c>
      <c r="B2791" s="204" t="s">
        <v>4860</v>
      </c>
      <c r="C2791" s="204" t="s">
        <v>15</v>
      </c>
      <c r="D2791" s="204" t="s">
        <v>16</v>
      </c>
      <c r="E2791" s="204" t="s">
        <v>16</v>
      </c>
      <c r="F2791" s="205">
        <v>2015</v>
      </c>
      <c r="G2791" s="204" t="s">
        <v>7</v>
      </c>
      <c r="H2791" s="204" t="s">
        <v>212</v>
      </c>
      <c r="I2791" s="206" t="s">
        <v>20</v>
      </c>
      <c r="J2791" s="207">
        <v>403279</v>
      </c>
      <c r="K2791" s="208">
        <v>396933</v>
      </c>
      <c r="L2791" s="207">
        <v>369517.52299999999</v>
      </c>
    </row>
    <row r="2792" spans="1:12" s="12" customFormat="1" ht="11.25" customHeight="1">
      <c r="A2792" s="204" t="s">
        <v>5066</v>
      </c>
      <c r="B2792" s="204" t="s">
        <v>5067</v>
      </c>
      <c r="C2792" s="204" t="s">
        <v>195</v>
      </c>
      <c r="D2792" s="204" t="s">
        <v>528</v>
      </c>
      <c r="E2792" s="204" t="s">
        <v>1461</v>
      </c>
      <c r="F2792" s="205">
        <v>2015</v>
      </c>
      <c r="G2792" s="204" t="s">
        <v>155</v>
      </c>
      <c r="H2792" s="204" t="s">
        <v>155</v>
      </c>
      <c r="I2792" s="206" t="s">
        <v>20</v>
      </c>
      <c r="J2792" s="207">
        <v>42555</v>
      </c>
      <c r="K2792" s="210"/>
      <c r="L2792" s="207"/>
    </row>
    <row r="2793" spans="1:12" s="12" customFormat="1" ht="11.25" customHeight="1">
      <c r="A2793" s="204" t="s">
        <v>4861</v>
      </c>
      <c r="B2793" s="204" t="s">
        <v>4862</v>
      </c>
      <c r="C2793" s="204" t="s">
        <v>15</v>
      </c>
      <c r="D2793" s="204" t="s">
        <v>42</v>
      </c>
      <c r="E2793" s="204" t="s">
        <v>1807</v>
      </c>
      <c r="F2793" s="205">
        <v>2015</v>
      </c>
      <c r="G2793" s="204" t="s">
        <v>7</v>
      </c>
      <c r="H2793" s="204" t="s">
        <v>212</v>
      </c>
      <c r="I2793" s="206" t="s">
        <v>20</v>
      </c>
      <c r="J2793" s="207">
        <v>207858</v>
      </c>
      <c r="K2793" s="210"/>
      <c r="L2793" s="207"/>
    </row>
    <row r="2794" spans="1:12" s="12" customFormat="1">
      <c r="A2794" s="204" t="s">
        <v>4863</v>
      </c>
      <c r="B2794" s="204" t="s">
        <v>4864</v>
      </c>
      <c r="C2794" s="204" t="s">
        <v>15</v>
      </c>
      <c r="D2794" s="204" t="s">
        <v>42</v>
      </c>
      <c r="E2794" s="204" t="s">
        <v>1807</v>
      </c>
      <c r="F2794" s="205">
        <v>2015</v>
      </c>
      <c r="G2794" s="204" t="s">
        <v>7</v>
      </c>
      <c r="H2794" s="204" t="s">
        <v>212</v>
      </c>
      <c r="I2794" s="206" t="s">
        <v>20</v>
      </c>
      <c r="J2794" s="207">
        <v>679289</v>
      </c>
      <c r="K2794" s="208">
        <v>689289</v>
      </c>
      <c r="L2794" s="207">
        <v>679612.902</v>
      </c>
    </row>
    <row r="2795" spans="1:12" s="12" customFormat="1" ht="11.25" customHeight="1">
      <c r="A2795" s="204" t="s">
        <v>4865</v>
      </c>
      <c r="B2795" s="204" t="s">
        <v>4866</v>
      </c>
      <c r="C2795" s="204" t="s">
        <v>15</v>
      </c>
      <c r="D2795" s="204" t="s">
        <v>42</v>
      </c>
      <c r="E2795" s="204" t="s">
        <v>1590</v>
      </c>
      <c r="F2795" s="205">
        <v>2016</v>
      </c>
      <c r="G2795" s="204" t="s">
        <v>7</v>
      </c>
      <c r="H2795" s="204" t="s">
        <v>212</v>
      </c>
      <c r="I2795" s="206" t="s">
        <v>20</v>
      </c>
      <c r="J2795" s="207">
        <v>511062</v>
      </c>
      <c r="K2795" s="210"/>
      <c r="L2795" s="207"/>
    </row>
    <row r="2796" spans="1:12" s="12" customFormat="1">
      <c r="A2796" s="204" t="s">
        <v>4867</v>
      </c>
      <c r="B2796" s="204" t="s">
        <v>4868</v>
      </c>
      <c r="C2796" s="204" t="s">
        <v>32</v>
      </c>
      <c r="D2796" s="204" t="s">
        <v>200</v>
      </c>
      <c r="E2796" s="204" t="s">
        <v>201</v>
      </c>
      <c r="F2796" s="205">
        <v>2016</v>
      </c>
      <c r="G2796" s="204" t="s">
        <v>48</v>
      </c>
      <c r="H2796" s="204" t="s">
        <v>85</v>
      </c>
      <c r="I2796" s="206" t="s">
        <v>20</v>
      </c>
      <c r="J2796" s="207">
        <v>630621</v>
      </c>
      <c r="K2796" s="210"/>
      <c r="L2796" s="207"/>
    </row>
    <row r="2797" spans="1:12" s="12" customFormat="1" ht="11.25" customHeight="1">
      <c r="A2797" s="204" t="s">
        <v>4869</v>
      </c>
      <c r="B2797" s="204" t="s">
        <v>7731</v>
      </c>
      <c r="C2797" s="204" t="s">
        <v>12</v>
      </c>
      <c r="D2797" s="204" t="s">
        <v>321</v>
      </c>
      <c r="E2797" s="204" t="s">
        <v>762</v>
      </c>
      <c r="F2797" s="205">
        <v>2015</v>
      </c>
      <c r="G2797" s="204" t="s">
        <v>18</v>
      </c>
      <c r="H2797" s="204" t="s">
        <v>41</v>
      </c>
      <c r="I2797" s="206" t="s">
        <v>20</v>
      </c>
      <c r="J2797" s="207">
        <v>814968</v>
      </c>
      <c r="K2797" s="208">
        <v>714810</v>
      </c>
      <c r="L2797" s="207">
        <v>713787.92500000005</v>
      </c>
    </row>
    <row r="2798" spans="1:12" s="12" customFormat="1">
      <c r="A2798" s="204" t="s">
        <v>5371</v>
      </c>
      <c r="B2798" s="204" t="s">
        <v>5372</v>
      </c>
      <c r="C2798" s="204" t="s">
        <v>38</v>
      </c>
      <c r="D2798" s="204" t="s">
        <v>66</v>
      </c>
      <c r="E2798" s="204" t="s">
        <v>1323</v>
      </c>
      <c r="F2798" s="205">
        <v>2015</v>
      </c>
      <c r="G2798" s="204" t="s">
        <v>30</v>
      </c>
      <c r="H2798" s="204" t="s">
        <v>225</v>
      </c>
      <c r="I2798" s="206" t="s">
        <v>20</v>
      </c>
      <c r="J2798" s="207">
        <v>58094</v>
      </c>
      <c r="K2798" s="208">
        <v>21690</v>
      </c>
      <c r="L2798" s="207">
        <v>21687.536</v>
      </c>
    </row>
    <row r="2799" spans="1:12" s="12" customFormat="1" ht="11.25" customHeight="1">
      <c r="A2799" s="204" t="s">
        <v>7732</v>
      </c>
      <c r="B2799" s="204" t="s">
        <v>7733</v>
      </c>
      <c r="C2799" s="204" t="s">
        <v>15</v>
      </c>
      <c r="D2799" s="204" t="s">
        <v>42</v>
      </c>
      <c r="E2799" s="204" t="s">
        <v>803</v>
      </c>
      <c r="F2799" s="205">
        <v>2016</v>
      </c>
      <c r="G2799" s="204" t="s">
        <v>30</v>
      </c>
      <c r="H2799" s="204" t="s">
        <v>31</v>
      </c>
      <c r="I2799" s="206" t="s">
        <v>20</v>
      </c>
      <c r="J2799" s="207">
        <v>5036</v>
      </c>
      <c r="K2799" s="208">
        <v>5036</v>
      </c>
      <c r="L2799" s="207">
        <v>4008.1750000000002</v>
      </c>
    </row>
    <row r="2800" spans="1:12" s="12" customFormat="1">
      <c r="A2800" s="204" t="s">
        <v>4873</v>
      </c>
      <c r="B2800" s="204" t="s">
        <v>4874</v>
      </c>
      <c r="C2800" s="204" t="s">
        <v>15</v>
      </c>
      <c r="D2800" s="204"/>
      <c r="E2800" s="204"/>
      <c r="F2800" s="205">
        <v>2015</v>
      </c>
      <c r="G2800" s="204" t="s">
        <v>18</v>
      </c>
      <c r="H2800" s="204" t="s">
        <v>19</v>
      </c>
      <c r="I2800" s="206" t="s">
        <v>20</v>
      </c>
      <c r="J2800" s="207">
        <v>168000</v>
      </c>
      <c r="K2800" s="208">
        <v>167000</v>
      </c>
      <c r="L2800" s="207">
        <v>167000</v>
      </c>
    </row>
    <row r="2801" spans="1:12" s="12" customFormat="1">
      <c r="A2801" s="204" t="s">
        <v>4875</v>
      </c>
      <c r="B2801" s="204" t="s">
        <v>4876</v>
      </c>
      <c r="C2801" s="204" t="s">
        <v>12</v>
      </c>
      <c r="D2801" s="204"/>
      <c r="E2801" s="204"/>
      <c r="F2801" s="205">
        <v>2016</v>
      </c>
      <c r="G2801" s="204" t="s">
        <v>155</v>
      </c>
      <c r="H2801" s="204" t="s">
        <v>155</v>
      </c>
      <c r="I2801" s="206" t="s">
        <v>20</v>
      </c>
      <c r="J2801" s="207">
        <v>194648</v>
      </c>
      <c r="K2801" s="208">
        <v>194648</v>
      </c>
      <c r="L2801" s="207">
        <v>190808.97399999999</v>
      </c>
    </row>
    <row r="2802" spans="1:12" s="12" customFormat="1" ht="11.25" customHeight="1">
      <c r="A2802" s="204" t="s">
        <v>4877</v>
      </c>
      <c r="B2802" s="204" t="s">
        <v>4878</v>
      </c>
      <c r="C2802" s="204" t="s">
        <v>60</v>
      </c>
      <c r="D2802" s="204" t="s">
        <v>97</v>
      </c>
      <c r="E2802" s="204" t="s">
        <v>230</v>
      </c>
      <c r="F2802" s="205">
        <v>2016</v>
      </c>
      <c r="G2802" s="204" t="s">
        <v>7</v>
      </c>
      <c r="H2802" s="204" t="s">
        <v>212</v>
      </c>
      <c r="I2802" s="206" t="s">
        <v>20</v>
      </c>
      <c r="J2802" s="207">
        <v>155336</v>
      </c>
      <c r="K2802" s="208">
        <v>3000</v>
      </c>
      <c r="L2802" s="207">
        <v>3500</v>
      </c>
    </row>
    <row r="2803" spans="1:12" s="12" customFormat="1" ht="11.25" customHeight="1">
      <c r="A2803" s="204" t="s">
        <v>9978</v>
      </c>
      <c r="B2803" s="204" t="s">
        <v>9979</v>
      </c>
      <c r="C2803" s="204" t="s">
        <v>127</v>
      </c>
      <c r="D2803" s="204" t="s">
        <v>138</v>
      </c>
      <c r="E2803" s="204" t="s">
        <v>138</v>
      </c>
      <c r="F2803" s="205">
        <v>2015</v>
      </c>
      <c r="G2803" s="204" t="s">
        <v>18</v>
      </c>
      <c r="H2803" s="204" t="s">
        <v>41</v>
      </c>
      <c r="I2803" s="206" t="s">
        <v>20</v>
      </c>
      <c r="J2803" s="207">
        <v>150445</v>
      </c>
      <c r="K2803" s="208">
        <v>143640</v>
      </c>
      <c r="L2803" s="207">
        <v>143640</v>
      </c>
    </row>
    <row r="2804" spans="1:12" s="12" customFormat="1" ht="11.25" customHeight="1">
      <c r="A2804" s="204" t="s">
        <v>5074</v>
      </c>
      <c r="B2804" s="204" t="s">
        <v>5075</v>
      </c>
      <c r="C2804" s="204" t="s">
        <v>195</v>
      </c>
      <c r="D2804" s="204" t="s">
        <v>196</v>
      </c>
      <c r="E2804" s="204" t="s">
        <v>1008</v>
      </c>
      <c r="F2804" s="205">
        <v>2015</v>
      </c>
      <c r="G2804" s="204" t="s">
        <v>26</v>
      </c>
      <c r="H2804" s="204" t="s">
        <v>380</v>
      </c>
      <c r="I2804" s="206" t="s">
        <v>20</v>
      </c>
      <c r="J2804" s="207">
        <v>92135</v>
      </c>
      <c r="K2804" s="208">
        <v>91820</v>
      </c>
      <c r="L2804" s="207">
        <v>91820</v>
      </c>
    </row>
    <row r="2805" spans="1:12" s="12" customFormat="1" ht="11.25" customHeight="1">
      <c r="A2805" s="204" t="s">
        <v>5076</v>
      </c>
      <c r="B2805" s="204" t="s">
        <v>5077</v>
      </c>
      <c r="C2805" s="204" t="s">
        <v>23</v>
      </c>
      <c r="D2805" s="204" t="s">
        <v>46</v>
      </c>
      <c r="E2805" s="204" t="s">
        <v>534</v>
      </c>
      <c r="F2805" s="205">
        <v>2015</v>
      </c>
      <c r="G2805" s="204" t="s">
        <v>18</v>
      </c>
      <c r="H2805" s="204" t="s">
        <v>41</v>
      </c>
      <c r="I2805" s="206" t="s">
        <v>20</v>
      </c>
      <c r="J2805" s="207">
        <v>42524</v>
      </c>
      <c r="K2805" s="208">
        <v>40590</v>
      </c>
      <c r="L2805" s="207">
        <v>40583.64</v>
      </c>
    </row>
    <row r="2806" spans="1:12" s="12" customFormat="1" ht="11.25" customHeight="1">
      <c r="A2806" s="204" t="s">
        <v>5080</v>
      </c>
      <c r="B2806" s="204" t="s">
        <v>5081</v>
      </c>
      <c r="C2806" s="204" t="s">
        <v>195</v>
      </c>
      <c r="D2806" s="204" t="s">
        <v>528</v>
      </c>
      <c r="E2806" s="204" t="s">
        <v>1518</v>
      </c>
      <c r="F2806" s="205">
        <v>2015</v>
      </c>
      <c r="G2806" s="204" t="s">
        <v>18</v>
      </c>
      <c r="H2806" s="204" t="s">
        <v>19</v>
      </c>
      <c r="I2806" s="206" t="s">
        <v>20</v>
      </c>
      <c r="J2806" s="207">
        <v>531159</v>
      </c>
      <c r="K2806" s="208">
        <v>467374</v>
      </c>
      <c r="L2806" s="207">
        <v>466988.35399999999</v>
      </c>
    </row>
    <row r="2807" spans="1:12" s="12" customFormat="1" ht="11.25" customHeight="1">
      <c r="A2807" s="204" t="s">
        <v>5084</v>
      </c>
      <c r="B2807" s="204" t="s">
        <v>5085</v>
      </c>
      <c r="C2807" s="204" t="s">
        <v>15</v>
      </c>
      <c r="D2807" s="204" t="s">
        <v>363</v>
      </c>
      <c r="E2807" s="204" t="s">
        <v>845</v>
      </c>
      <c r="F2807" s="205">
        <v>2016</v>
      </c>
      <c r="G2807" s="204" t="s">
        <v>48</v>
      </c>
      <c r="H2807" s="204" t="s">
        <v>420</v>
      </c>
      <c r="I2807" s="206" t="s">
        <v>35</v>
      </c>
      <c r="J2807" s="207">
        <v>1189947</v>
      </c>
      <c r="K2807" s="210"/>
      <c r="L2807" s="207"/>
    </row>
    <row r="2808" spans="1:12" s="12" customFormat="1" ht="11.25" customHeight="1">
      <c r="A2808" s="204" t="s">
        <v>4889</v>
      </c>
      <c r="B2808" s="204" t="s">
        <v>4890</v>
      </c>
      <c r="C2808" s="204" t="s">
        <v>78</v>
      </c>
      <c r="D2808" s="204"/>
      <c r="E2808" s="204"/>
      <c r="F2808" s="205">
        <v>2016</v>
      </c>
      <c r="G2808" s="204" t="s">
        <v>18</v>
      </c>
      <c r="H2808" s="204" t="s">
        <v>19</v>
      </c>
      <c r="I2808" s="206" t="s">
        <v>20</v>
      </c>
      <c r="J2808" s="207">
        <v>90057</v>
      </c>
      <c r="K2808" s="208">
        <v>17000</v>
      </c>
      <c r="L2808" s="207">
        <v>16194.307000000001</v>
      </c>
    </row>
    <row r="2809" spans="1:12" s="12" customFormat="1">
      <c r="A2809" s="204" t="s">
        <v>4891</v>
      </c>
      <c r="B2809" s="204" t="s">
        <v>4892</v>
      </c>
      <c r="C2809" s="204" t="s">
        <v>145</v>
      </c>
      <c r="D2809" s="204"/>
      <c r="E2809" s="204"/>
      <c r="F2809" s="205">
        <v>2015</v>
      </c>
      <c r="G2809" s="204" t="s">
        <v>18</v>
      </c>
      <c r="H2809" s="204" t="s">
        <v>41</v>
      </c>
      <c r="I2809" s="206" t="s">
        <v>20</v>
      </c>
      <c r="J2809" s="207">
        <v>113000</v>
      </c>
      <c r="K2809" s="208">
        <v>139100</v>
      </c>
      <c r="L2809" s="207">
        <v>103791.166</v>
      </c>
    </row>
    <row r="2810" spans="1:12" s="12" customFormat="1" ht="11.25" customHeight="1">
      <c r="A2810" s="204" t="s">
        <v>5086</v>
      </c>
      <c r="B2810" s="204" t="s">
        <v>5087</v>
      </c>
      <c r="C2810" s="204" t="s">
        <v>12</v>
      </c>
      <c r="D2810" s="204"/>
      <c r="E2810" s="204"/>
      <c r="F2810" s="205">
        <v>2016</v>
      </c>
      <c r="G2810" s="204" t="s">
        <v>18</v>
      </c>
      <c r="H2810" s="204" t="s">
        <v>41</v>
      </c>
      <c r="I2810" s="206" t="s">
        <v>20</v>
      </c>
      <c r="J2810" s="207">
        <v>135547</v>
      </c>
      <c r="K2810" s="208">
        <v>130790</v>
      </c>
      <c r="L2810" s="207">
        <v>130785.27800000001</v>
      </c>
    </row>
    <row r="2811" spans="1:12" s="12" customFormat="1">
      <c r="A2811" s="204" t="s">
        <v>5090</v>
      </c>
      <c r="B2811" s="204" t="s">
        <v>5091</v>
      </c>
      <c r="C2811" s="204" t="s">
        <v>60</v>
      </c>
      <c r="D2811" s="204"/>
      <c r="E2811" s="204"/>
      <c r="F2811" s="205">
        <v>2015</v>
      </c>
      <c r="G2811" s="204" t="s">
        <v>18</v>
      </c>
      <c r="H2811" s="204" t="s">
        <v>41</v>
      </c>
      <c r="I2811" s="206" t="s">
        <v>20</v>
      </c>
      <c r="J2811" s="207">
        <v>133474</v>
      </c>
      <c r="K2811" s="208">
        <v>128620</v>
      </c>
      <c r="L2811" s="207">
        <v>128118</v>
      </c>
    </row>
    <row r="2812" spans="1:12" s="12" customFormat="1" ht="11.25" customHeight="1">
      <c r="A2812" s="204" t="s">
        <v>5094</v>
      </c>
      <c r="B2812" s="204" t="s">
        <v>5095</v>
      </c>
      <c r="C2812" s="204" t="s">
        <v>130</v>
      </c>
      <c r="D2812" s="204" t="s">
        <v>204</v>
      </c>
      <c r="E2812" s="204" t="s">
        <v>241</v>
      </c>
      <c r="F2812" s="205">
        <v>2016</v>
      </c>
      <c r="G2812" s="204" t="s">
        <v>18</v>
      </c>
      <c r="H2812" s="204" t="s">
        <v>19</v>
      </c>
      <c r="I2812" s="206" t="s">
        <v>20</v>
      </c>
      <c r="J2812" s="207">
        <v>248994</v>
      </c>
      <c r="K2812" s="210"/>
      <c r="L2812" s="207"/>
    </row>
    <row r="2813" spans="1:12" s="12" customFormat="1">
      <c r="A2813" s="204" t="s">
        <v>4905</v>
      </c>
      <c r="B2813" s="204" t="s">
        <v>4906</v>
      </c>
      <c r="C2813" s="204" t="s">
        <v>195</v>
      </c>
      <c r="D2813" s="204"/>
      <c r="E2813" s="204"/>
      <c r="F2813" s="205">
        <v>2015</v>
      </c>
      <c r="G2813" s="204" t="s">
        <v>18</v>
      </c>
      <c r="H2813" s="204" t="s">
        <v>41</v>
      </c>
      <c r="I2813" s="206" t="s">
        <v>20</v>
      </c>
      <c r="J2813" s="207">
        <v>310507</v>
      </c>
      <c r="K2813" s="208">
        <v>46160</v>
      </c>
      <c r="L2813" s="207">
        <v>38467</v>
      </c>
    </row>
    <row r="2814" spans="1:12" s="12" customFormat="1">
      <c r="A2814" s="204" t="s">
        <v>11352</v>
      </c>
      <c r="B2814" s="204" t="s">
        <v>11353</v>
      </c>
      <c r="C2814" s="204" t="s">
        <v>130</v>
      </c>
      <c r="D2814" s="204" t="s">
        <v>204</v>
      </c>
      <c r="E2814" s="204" t="s">
        <v>241</v>
      </c>
      <c r="F2814" s="205">
        <v>2015</v>
      </c>
      <c r="G2814" s="204" t="s">
        <v>18</v>
      </c>
      <c r="H2814" s="204" t="s">
        <v>19</v>
      </c>
      <c r="I2814" s="206" t="s">
        <v>20</v>
      </c>
      <c r="J2814" s="207">
        <v>293933</v>
      </c>
      <c r="K2814" s="210"/>
      <c r="L2814" s="207"/>
    </row>
    <row r="2815" spans="1:12" s="12" customFormat="1" ht="11.25" customHeight="1">
      <c r="A2815" s="204" t="s">
        <v>4907</v>
      </c>
      <c r="B2815" s="204" t="s">
        <v>4908</v>
      </c>
      <c r="C2815" s="204" t="s">
        <v>38</v>
      </c>
      <c r="D2815" s="204" t="s">
        <v>66</v>
      </c>
      <c r="E2815" s="204" t="s">
        <v>112</v>
      </c>
      <c r="F2815" s="205">
        <v>2015</v>
      </c>
      <c r="G2815" s="204" t="s">
        <v>18</v>
      </c>
      <c r="H2815" s="204" t="s">
        <v>19</v>
      </c>
      <c r="I2815" s="206" t="s">
        <v>20</v>
      </c>
      <c r="J2815" s="207">
        <v>5676259</v>
      </c>
      <c r="K2815" s="208">
        <v>5634875</v>
      </c>
      <c r="L2815" s="207">
        <v>5584612.642</v>
      </c>
    </row>
    <row r="2816" spans="1:12" s="12" customFormat="1" ht="11.25" customHeight="1">
      <c r="A2816" s="204" t="s">
        <v>5102</v>
      </c>
      <c r="B2816" s="204" t="s">
        <v>5103</v>
      </c>
      <c r="C2816" s="204" t="s">
        <v>32</v>
      </c>
      <c r="D2816" s="204" t="s">
        <v>200</v>
      </c>
      <c r="E2816" s="204" t="s">
        <v>201</v>
      </c>
      <c r="F2816" s="205">
        <v>2015</v>
      </c>
      <c r="G2816" s="204" t="s">
        <v>18</v>
      </c>
      <c r="H2816" s="204" t="s">
        <v>19</v>
      </c>
      <c r="I2816" s="206" t="s">
        <v>20</v>
      </c>
      <c r="J2816" s="207">
        <v>141046</v>
      </c>
      <c r="K2816" s="208">
        <v>151000</v>
      </c>
      <c r="L2816" s="207">
        <v>151000</v>
      </c>
    </row>
    <row r="2817" spans="1:12" s="12" customFormat="1">
      <c r="A2817" s="204" t="s">
        <v>5104</v>
      </c>
      <c r="B2817" s="204" t="s">
        <v>5105</v>
      </c>
      <c r="C2817" s="204" t="s">
        <v>127</v>
      </c>
      <c r="D2817" s="204" t="s">
        <v>138</v>
      </c>
      <c r="E2817" s="204" t="s">
        <v>1509</v>
      </c>
      <c r="F2817" s="205">
        <v>2015</v>
      </c>
      <c r="G2817" s="204" t="s">
        <v>48</v>
      </c>
      <c r="H2817" s="204" t="s">
        <v>63</v>
      </c>
      <c r="I2817" s="206" t="s">
        <v>20</v>
      </c>
      <c r="J2817" s="207">
        <v>30001</v>
      </c>
      <c r="K2817" s="208">
        <v>3</v>
      </c>
      <c r="L2817" s="207"/>
    </row>
    <row r="2818" spans="1:12" s="12" customFormat="1">
      <c r="A2818" s="204" t="s">
        <v>4913</v>
      </c>
      <c r="B2818" s="204" t="s">
        <v>4914</v>
      </c>
      <c r="C2818" s="204" t="s">
        <v>38</v>
      </c>
      <c r="D2818" s="204" t="s">
        <v>66</v>
      </c>
      <c r="E2818" s="204" t="s">
        <v>66</v>
      </c>
      <c r="F2818" s="205">
        <v>2015</v>
      </c>
      <c r="G2818" s="204" t="s">
        <v>18</v>
      </c>
      <c r="H2818" s="204" t="s">
        <v>19</v>
      </c>
      <c r="I2818" s="206" t="s">
        <v>20</v>
      </c>
      <c r="J2818" s="207">
        <v>6353911</v>
      </c>
      <c r="K2818" s="208">
        <v>6350466</v>
      </c>
      <c r="L2818" s="207">
        <v>6339080.023</v>
      </c>
    </row>
    <row r="2819" spans="1:12" s="12" customFormat="1" ht="11.25" customHeight="1">
      <c r="A2819" s="204" t="s">
        <v>4917</v>
      </c>
      <c r="B2819" s="204" t="s">
        <v>4918</v>
      </c>
      <c r="C2819" s="204" t="s">
        <v>38</v>
      </c>
      <c r="D2819" s="204" t="s">
        <v>66</v>
      </c>
      <c r="E2819" s="204" t="s">
        <v>1062</v>
      </c>
      <c r="F2819" s="205">
        <v>2015</v>
      </c>
      <c r="G2819" s="204" t="s">
        <v>18</v>
      </c>
      <c r="H2819" s="204" t="s">
        <v>19</v>
      </c>
      <c r="I2819" s="206" t="s">
        <v>240</v>
      </c>
      <c r="J2819" s="207">
        <v>5038367</v>
      </c>
      <c r="K2819" s="208">
        <v>5098591</v>
      </c>
      <c r="L2819" s="207">
        <v>5018339.8480000002</v>
      </c>
    </row>
    <row r="2820" spans="1:12" s="12" customFormat="1" ht="11.25" customHeight="1">
      <c r="A2820" s="204" t="s">
        <v>5379</v>
      </c>
      <c r="B2820" s="204" t="s">
        <v>5380</v>
      </c>
      <c r="C2820" s="204" t="s">
        <v>38</v>
      </c>
      <c r="D2820" s="204" t="s">
        <v>73</v>
      </c>
      <c r="E2820" s="204" t="s">
        <v>306</v>
      </c>
      <c r="F2820" s="205">
        <v>2016</v>
      </c>
      <c r="G2820" s="204" t="s">
        <v>280</v>
      </c>
      <c r="H2820" s="204" t="s">
        <v>281</v>
      </c>
      <c r="I2820" s="206" t="s">
        <v>20</v>
      </c>
      <c r="J2820" s="207">
        <v>245001</v>
      </c>
      <c r="K2820" s="207">
        <v>220024</v>
      </c>
      <c r="L2820" s="207">
        <v>220024</v>
      </c>
    </row>
    <row r="2821" spans="1:12" s="12" customFormat="1" ht="11.25" customHeight="1">
      <c r="A2821" s="204" t="s">
        <v>5109</v>
      </c>
      <c r="B2821" s="204" t="s">
        <v>5110</v>
      </c>
      <c r="C2821" s="204" t="s">
        <v>5</v>
      </c>
      <c r="D2821" s="204" t="s">
        <v>257</v>
      </c>
      <c r="E2821" s="204" t="s">
        <v>1303</v>
      </c>
      <c r="F2821" s="205">
        <v>2016</v>
      </c>
      <c r="G2821" s="204" t="s">
        <v>30</v>
      </c>
      <c r="H2821" s="204" t="s">
        <v>31</v>
      </c>
      <c r="I2821" s="206" t="s">
        <v>20</v>
      </c>
      <c r="J2821" s="207">
        <v>441738</v>
      </c>
      <c r="K2821" s="208">
        <v>441738</v>
      </c>
      <c r="L2821" s="207">
        <v>397192</v>
      </c>
    </row>
    <row r="2822" spans="1:12" s="12" customFormat="1" ht="11.25" customHeight="1">
      <c r="A2822" s="204" t="s">
        <v>11354</v>
      </c>
      <c r="B2822" s="204" t="s">
        <v>11355</v>
      </c>
      <c r="C2822" s="204" t="s">
        <v>130</v>
      </c>
      <c r="D2822" s="204" t="s">
        <v>134</v>
      </c>
      <c r="E2822" s="204" t="s">
        <v>192</v>
      </c>
      <c r="F2822" s="205">
        <v>2015</v>
      </c>
      <c r="G2822" s="204" t="s">
        <v>120</v>
      </c>
      <c r="H2822" s="204" t="s">
        <v>121</v>
      </c>
      <c r="I2822" s="206" t="s">
        <v>35</v>
      </c>
      <c r="J2822" s="207">
        <v>158034</v>
      </c>
      <c r="K2822" s="210"/>
      <c r="L2822" s="207"/>
    </row>
    <row r="2823" spans="1:12" s="12" customFormat="1">
      <c r="A2823" s="204" t="s">
        <v>4929</v>
      </c>
      <c r="B2823" s="204" t="s">
        <v>4930</v>
      </c>
      <c r="C2823" s="204" t="s">
        <v>5</v>
      </c>
      <c r="D2823" s="204"/>
      <c r="E2823" s="204"/>
      <c r="F2823" s="205">
        <v>2015</v>
      </c>
      <c r="G2823" s="204" t="s">
        <v>18</v>
      </c>
      <c r="H2823" s="204" t="s">
        <v>41</v>
      </c>
      <c r="I2823" s="206" t="s">
        <v>20</v>
      </c>
      <c r="J2823" s="207">
        <v>14991000</v>
      </c>
      <c r="K2823" s="208">
        <v>16391000</v>
      </c>
      <c r="L2823" s="207">
        <v>14990999.835999999</v>
      </c>
    </row>
    <row r="2824" spans="1:12" s="12" customFormat="1" ht="11.25" customHeight="1">
      <c r="A2824" s="204" t="s">
        <v>7022</v>
      </c>
      <c r="B2824" s="204" t="s">
        <v>4943</v>
      </c>
      <c r="C2824" s="204" t="s">
        <v>195</v>
      </c>
      <c r="D2824" s="204" t="s">
        <v>196</v>
      </c>
      <c r="E2824" s="204" t="s">
        <v>669</v>
      </c>
      <c r="F2824" s="205">
        <v>2015</v>
      </c>
      <c r="G2824" s="204" t="s">
        <v>18</v>
      </c>
      <c r="H2824" s="204" t="s">
        <v>19</v>
      </c>
      <c r="I2824" s="206" t="s">
        <v>20</v>
      </c>
      <c r="J2824" s="207">
        <v>182539</v>
      </c>
      <c r="K2824" s="208">
        <v>141960</v>
      </c>
      <c r="L2824" s="207">
        <v>141011.959</v>
      </c>
    </row>
    <row r="2825" spans="1:12" s="12" customFormat="1" ht="11.25" customHeight="1">
      <c r="A2825" s="204" t="s">
        <v>5115</v>
      </c>
      <c r="B2825" s="204" t="s">
        <v>5116</v>
      </c>
      <c r="C2825" s="204" t="s">
        <v>127</v>
      </c>
      <c r="D2825" s="204" t="s">
        <v>138</v>
      </c>
      <c r="E2825" s="204"/>
      <c r="F2825" s="205">
        <v>2016</v>
      </c>
      <c r="G2825" s="204" t="s">
        <v>18</v>
      </c>
      <c r="H2825" s="204" t="s">
        <v>41</v>
      </c>
      <c r="I2825" s="206" t="s">
        <v>20</v>
      </c>
      <c r="J2825" s="207">
        <v>52823</v>
      </c>
      <c r="K2825" s="210"/>
      <c r="L2825" s="207"/>
    </row>
    <row r="2826" spans="1:12" s="12" customFormat="1" ht="11.25" customHeight="1">
      <c r="A2826" s="204" t="s">
        <v>4935</v>
      </c>
      <c r="B2826" s="204" t="s">
        <v>4936</v>
      </c>
      <c r="C2826" s="204" t="s">
        <v>195</v>
      </c>
      <c r="D2826" s="204" t="s">
        <v>528</v>
      </c>
      <c r="E2826" s="204" t="s">
        <v>1461</v>
      </c>
      <c r="F2826" s="205">
        <v>2016</v>
      </c>
      <c r="G2826" s="204" t="s">
        <v>18</v>
      </c>
      <c r="H2826" s="204" t="s">
        <v>41</v>
      </c>
      <c r="I2826" s="206" t="s">
        <v>20</v>
      </c>
      <c r="J2826" s="207">
        <v>21560</v>
      </c>
      <c r="K2826" s="208">
        <v>21560</v>
      </c>
      <c r="L2826" s="207">
        <v>21260</v>
      </c>
    </row>
    <row r="2827" spans="1:12" s="12" customFormat="1" ht="11.25" customHeight="1">
      <c r="A2827" s="204" t="s">
        <v>4937</v>
      </c>
      <c r="B2827" s="204" t="s">
        <v>4938</v>
      </c>
      <c r="C2827" s="204" t="s">
        <v>195</v>
      </c>
      <c r="D2827" s="204" t="s">
        <v>196</v>
      </c>
      <c r="E2827" s="204" t="s">
        <v>669</v>
      </c>
      <c r="F2827" s="205">
        <v>2016</v>
      </c>
      <c r="G2827" s="204" t="s">
        <v>646</v>
      </c>
      <c r="H2827" s="204" t="s">
        <v>647</v>
      </c>
      <c r="I2827" s="206" t="s">
        <v>20</v>
      </c>
      <c r="J2827" s="207">
        <v>1045221</v>
      </c>
      <c r="K2827" s="208">
        <v>400009</v>
      </c>
      <c r="L2827" s="207"/>
    </row>
    <row r="2828" spans="1:12" s="12" customFormat="1" ht="11.25" customHeight="1">
      <c r="A2828" s="204" t="s">
        <v>5119</v>
      </c>
      <c r="B2828" s="204" t="s">
        <v>11356</v>
      </c>
      <c r="C2828" s="204" t="s">
        <v>15</v>
      </c>
      <c r="D2828" s="204" t="s">
        <v>778</v>
      </c>
      <c r="E2828" s="204" t="s">
        <v>2019</v>
      </c>
      <c r="F2828" s="205">
        <v>2015</v>
      </c>
      <c r="G2828" s="204" t="s">
        <v>26</v>
      </c>
      <c r="H2828" s="204" t="s">
        <v>109</v>
      </c>
      <c r="I2828" s="206" t="s">
        <v>20</v>
      </c>
      <c r="J2828" s="207">
        <v>56519</v>
      </c>
      <c r="K2828" s="210"/>
      <c r="L2828" s="207"/>
    </row>
    <row r="2829" spans="1:12" s="12" customFormat="1" ht="11.25" customHeight="1">
      <c r="A2829" s="204" t="s">
        <v>5381</v>
      </c>
      <c r="B2829" s="204" t="s">
        <v>5382</v>
      </c>
      <c r="C2829" s="204" t="s">
        <v>38</v>
      </c>
      <c r="D2829" s="204" t="s">
        <v>66</v>
      </c>
      <c r="E2829" s="204" t="s">
        <v>67</v>
      </c>
      <c r="F2829" s="205">
        <v>2015</v>
      </c>
      <c r="G2829" s="204" t="s">
        <v>26</v>
      </c>
      <c r="H2829" s="204" t="s">
        <v>109</v>
      </c>
      <c r="I2829" s="206" t="s">
        <v>20</v>
      </c>
      <c r="J2829" s="207">
        <v>47451</v>
      </c>
      <c r="K2829" s="208">
        <v>39270</v>
      </c>
      <c r="L2829" s="207">
        <v>15708</v>
      </c>
    </row>
    <row r="2830" spans="1:12" s="12" customFormat="1">
      <c r="A2830" s="204" t="s">
        <v>5121</v>
      </c>
      <c r="B2830" s="204" t="s">
        <v>5122</v>
      </c>
      <c r="C2830" s="204" t="s">
        <v>78</v>
      </c>
      <c r="D2830" s="204"/>
      <c r="E2830" s="204"/>
      <c r="F2830" s="205">
        <v>2015</v>
      </c>
      <c r="G2830" s="204" t="s">
        <v>18</v>
      </c>
      <c r="H2830" s="204" t="s">
        <v>41</v>
      </c>
      <c r="I2830" s="206" t="s">
        <v>20</v>
      </c>
      <c r="J2830" s="207">
        <v>30500</v>
      </c>
      <c r="K2830" s="208">
        <v>4670</v>
      </c>
      <c r="L2830" s="207">
        <v>80.802999999999997</v>
      </c>
    </row>
    <row r="2831" spans="1:12" s="12" customFormat="1" ht="11.25" customHeight="1">
      <c r="A2831" s="204" t="s">
        <v>5123</v>
      </c>
      <c r="B2831" s="204" t="s">
        <v>5124</v>
      </c>
      <c r="C2831" s="204" t="s">
        <v>38</v>
      </c>
      <c r="D2831" s="204" t="s">
        <v>39</v>
      </c>
      <c r="E2831" s="204" t="s">
        <v>4314</v>
      </c>
      <c r="F2831" s="205">
        <v>2015</v>
      </c>
      <c r="G2831" s="204" t="s">
        <v>48</v>
      </c>
      <c r="H2831" s="204" t="s">
        <v>569</v>
      </c>
      <c r="I2831" s="206" t="s">
        <v>20</v>
      </c>
      <c r="J2831" s="207">
        <v>570002</v>
      </c>
      <c r="K2831" s="208">
        <v>2</v>
      </c>
      <c r="L2831" s="207"/>
    </row>
    <row r="2832" spans="1:12" s="12" customFormat="1">
      <c r="A2832" s="204" t="s">
        <v>11357</v>
      </c>
      <c r="B2832" s="204" t="s">
        <v>11358</v>
      </c>
      <c r="C2832" s="204" t="s">
        <v>195</v>
      </c>
      <c r="D2832" s="204" t="s">
        <v>528</v>
      </c>
      <c r="E2832" s="204" t="s">
        <v>1461</v>
      </c>
      <c r="F2832" s="205">
        <v>2015</v>
      </c>
      <c r="G2832" s="204" t="s">
        <v>48</v>
      </c>
      <c r="H2832" s="204" t="s">
        <v>63</v>
      </c>
      <c r="I2832" s="206" t="s">
        <v>9</v>
      </c>
      <c r="J2832" s="207">
        <v>202732</v>
      </c>
      <c r="K2832" s="210"/>
      <c r="L2832" s="207"/>
    </row>
    <row r="2833" spans="1:12" s="12" customFormat="1" ht="11.25" customHeight="1">
      <c r="A2833" s="204" t="s">
        <v>5131</v>
      </c>
      <c r="B2833" s="204" t="s">
        <v>5132</v>
      </c>
      <c r="C2833" s="204" t="s">
        <v>195</v>
      </c>
      <c r="D2833" s="204" t="s">
        <v>196</v>
      </c>
      <c r="E2833" s="204"/>
      <c r="F2833" s="205">
        <v>2015</v>
      </c>
      <c r="G2833" s="204" t="s">
        <v>7</v>
      </c>
      <c r="H2833" s="204" t="s">
        <v>305</v>
      </c>
      <c r="I2833" s="206" t="s">
        <v>20</v>
      </c>
      <c r="J2833" s="207">
        <v>1237101</v>
      </c>
      <c r="K2833" s="210"/>
      <c r="L2833" s="207"/>
    </row>
    <row r="2834" spans="1:12" s="12" customFormat="1">
      <c r="A2834" s="204" t="s">
        <v>5135</v>
      </c>
      <c r="B2834" s="204" t="s">
        <v>5136</v>
      </c>
      <c r="C2834" s="204" t="s">
        <v>195</v>
      </c>
      <c r="D2834" s="204" t="s">
        <v>497</v>
      </c>
      <c r="E2834" s="204" t="s">
        <v>1277</v>
      </c>
      <c r="F2834" s="205">
        <v>2015</v>
      </c>
      <c r="G2834" s="204" t="s">
        <v>7</v>
      </c>
      <c r="H2834" s="204" t="s">
        <v>305</v>
      </c>
      <c r="I2834" s="206" t="s">
        <v>20</v>
      </c>
      <c r="J2834" s="207">
        <v>230000</v>
      </c>
      <c r="K2834" s="208">
        <v>20880</v>
      </c>
      <c r="L2834" s="207"/>
    </row>
    <row r="2835" spans="1:12" s="12" customFormat="1" ht="11.25" customHeight="1">
      <c r="A2835" s="204" t="s">
        <v>11359</v>
      </c>
      <c r="B2835" s="204" t="s">
        <v>11360</v>
      </c>
      <c r="C2835" s="204" t="s">
        <v>195</v>
      </c>
      <c r="D2835" s="204" t="s">
        <v>497</v>
      </c>
      <c r="E2835" s="204" t="s">
        <v>1316</v>
      </c>
      <c r="F2835" s="205">
        <v>2015</v>
      </c>
      <c r="G2835" s="204" t="s">
        <v>18</v>
      </c>
      <c r="H2835" s="204" t="s">
        <v>19</v>
      </c>
      <c r="I2835" s="206" t="s">
        <v>35</v>
      </c>
      <c r="J2835" s="207">
        <v>55356</v>
      </c>
      <c r="K2835" s="210"/>
      <c r="L2835" s="207"/>
    </row>
    <row r="2836" spans="1:12" s="12" customFormat="1" ht="11.25" customHeight="1">
      <c r="A2836" s="204" t="s">
        <v>5141</v>
      </c>
      <c r="B2836" s="204" t="s">
        <v>5142</v>
      </c>
      <c r="C2836" s="204" t="s">
        <v>38</v>
      </c>
      <c r="D2836" s="204" t="s">
        <v>176</v>
      </c>
      <c r="E2836" s="204" t="s">
        <v>189</v>
      </c>
      <c r="F2836" s="205">
        <v>2016</v>
      </c>
      <c r="G2836" s="204" t="s">
        <v>18</v>
      </c>
      <c r="H2836" s="204" t="s">
        <v>19</v>
      </c>
      <c r="I2836" s="206" t="s">
        <v>20</v>
      </c>
      <c r="J2836" s="207">
        <v>637868</v>
      </c>
      <c r="K2836" s="208">
        <v>2</v>
      </c>
      <c r="L2836" s="207"/>
    </row>
    <row r="2837" spans="1:12" s="12" customFormat="1">
      <c r="A2837" s="204" t="s">
        <v>5143</v>
      </c>
      <c r="B2837" s="204" t="s">
        <v>5144</v>
      </c>
      <c r="C2837" s="204" t="s">
        <v>130</v>
      </c>
      <c r="D2837" s="204" t="s">
        <v>134</v>
      </c>
      <c r="E2837" s="204" t="s">
        <v>144</v>
      </c>
      <c r="F2837" s="205">
        <v>2015</v>
      </c>
      <c r="G2837" s="204" t="s">
        <v>7</v>
      </c>
      <c r="H2837" s="204" t="s">
        <v>212</v>
      </c>
      <c r="I2837" s="206" t="s">
        <v>20</v>
      </c>
      <c r="J2837" s="207">
        <v>437704</v>
      </c>
      <c r="K2837" s="208">
        <v>322884</v>
      </c>
      <c r="L2837" s="207">
        <v>322881.647</v>
      </c>
    </row>
    <row r="2838" spans="1:12" s="12" customFormat="1">
      <c r="A2838" s="204" t="s">
        <v>11361</v>
      </c>
      <c r="B2838" s="204" t="s">
        <v>11362</v>
      </c>
      <c r="C2838" s="204" t="s">
        <v>195</v>
      </c>
      <c r="D2838" s="204" t="s">
        <v>497</v>
      </c>
      <c r="E2838" s="204" t="s">
        <v>1337</v>
      </c>
      <c r="F2838" s="205">
        <v>2015</v>
      </c>
      <c r="G2838" s="204" t="s">
        <v>18</v>
      </c>
      <c r="H2838" s="204" t="s">
        <v>41</v>
      </c>
      <c r="I2838" s="206" t="s">
        <v>20</v>
      </c>
      <c r="J2838" s="207">
        <v>1500</v>
      </c>
      <c r="K2838" s="208">
        <v>10</v>
      </c>
      <c r="L2838" s="207"/>
    </row>
    <row r="2839" spans="1:12" s="12" customFormat="1" ht="11.25" customHeight="1">
      <c r="A2839" s="204" t="s">
        <v>4946</v>
      </c>
      <c r="B2839" s="204" t="s">
        <v>4947</v>
      </c>
      <c r="C2839" s="204" t="s">
        <v>5</v>
      </c>
      <c r="D2839" s="204"/>
      <c r="E2839" s="204"/>
      <c r="F2839" s="205">
        <v>2015</v>
      </c>
      <c r="G2839" s="204" t="s">
        <v>18</v>
      </c>
      <c r="H2839" s="204" t="s">
        <v>41</v>
      </c>
      <c r="I2839" s="206" t="s">
        <v>20</v>
      </c>
      <c r="J2839" s="207">
        <v>2031078</v>
      </c>
      <c r="K2839" s="208">
        <v>1704600</v>
      </c>
      <c r="L2839" s="207">
        <v>1704395.2560000001</v>
      </c>
    </row>
    <row r="2840" spans="1:12" s="12" customFormat="1">
      <c r="A2840" s="204" t="s">
        <v>4950</v>
      </c>
      <c r="B2840" s="204" t="s">
        <v>4951</v>
      </c>
      <c r="C2840" s="204" t="s">
        <v>15</v>
      </c>
      <c r="D2840" s="204" t="s">
        <v>42</v>
      </c>
      <c r="E2840" s="204" t="s">
        <v>7378</v>
      </c>
      <c r="F2840" s="205">
        <v>2015</v>
      </c>
      <c r="G2840" s="204" t="s">
        <v>7</v>
      </c>
      <c r="H2840" s="204" t="s">
        <v>212</v>
      </c>
      <c r="I2840" s="206" t="s">
        <v>20</v>
      </c>
      <c r="J2840" s="207">
        <v>60795</v>
      </c>
      <c r="K2840" s="208">
        <v>60795</v>
      </c>
      <c r="L2840" s="207">
        <v>60644.434999999998</v>
      </c>
    </row>
    <row r="2841" spans="1:12" s="12" customFormat="1" ht="11.25" customHeight="1">
      <c r="A2841" s="204" t="s">
        <v>4952</v>
      </c>
      <c r="B2841" s="204" t="s">
        <v>4953</v>
      </c>
      <c r="C2841" s="204" t="s">
        <v>38</v>
      </c>
      <c r="D2841" s="204" t="s">
        <v>73</v>
      </c>
      <c r="E2841" s="204"/>
      <c r="F2841" s="205">
        <v>2015</v>
      </c>
      <c r="G2841" s="204" t="s">
        <v>18</v>
      </c>
      <c r="H2841" s="204" t="s">
        <v>41</v>
      </c>
      <c r="I2841" s="206" t="s">
        <v>20</v>
      </c>
      <c r="J2841" s="207">
        <v>215000</v>
      </c>
      <c r="K2841" s="208">
        <v>193630</v>
      </c>
      <c r="L2841" s="207">
        <v>192744.49600000001</v>
      </c>
    </row>
    <row r="2842" spans="1:12" s="12" customFormat="1">
      <c r="A2842" s="204" t="s">
        <v>11363</v>
      </c>
      <c r="B2842" s="204" t="s">
        <v>11364</v>
      </c>
      <c r="C2842" s="204" t="s">
        <v>195</v>
      </c>
      <c r="D2842" s="204" t="s">
        <v>497</v>
      </c>
      <c r="E2842" s="204" t="s">
        <v>498</v>
      </c>
      <c r="F2842" s="205">
        <v>2015</v>
      </c>
      <c r="G2842" s="204" t="s">
        <v>26</v>
      </c>
      <c r="H2842" s="204" t="s">
        <v>109</v>
      </c>
      <c r="I2842" s="206" t="s">
        <v>9</v>
      </c>
      <c r="J2842" s="207">
        <v>851955</v>
      </c>
      <c r="K2842" s="210"/>
      <c r="L2842" s="207"/>
    </row>
    <row r="2843" spans="1:12" s="12" customFormat="1" ht="11.25" customHeight="1">
      <c r="A2843" s="204" t="s">
        <v>5147</v>
      </c>
      <c r="B2843" s="204" t="s">
        <v>5148</v>
      </c>
      <c r="C2843" s="204" t="s">
        <v>38</v>
      </c>
      <c r="D2843" s="204" t="s">
        <v>73</v>
      </c>
      <c r="E2843" s="204" t="s">
        <v>74</v>
      </c>
      <c r="F2843" s="205">
        <v>2015</v>
      </c>
      <c r="G2843" s="204" t="s">
        <v>30</v>
      </c>
      <c r="H2843" s="204" t="s">
        <v>225</v>
      </c>
      <c r="I2843" s="206" t="s">
        <v>20</v>
      </c>
      <c r="J2843" s="207">
        <v>51720</v>
      </c>
      <c r="K2843" s="208">
        <v>1</v>
      </c>
      <c r="L2843" s="207"/>
    </row>
    <row r="2844" spans="1:12" s="12" customFormat="1" ht="11.25" customHeight="1">
      <c r="A2844" s="204" t="s">
        <v>5151</v>
      </c>
      <c r="B2844" s="204" t="s">
        <v>5152</v>
      </c>
      <c r="C2844" s="204" t="s">
        <v>38</v>
      </c>
      <c r="D2844" s="204" t="s">
        <v>66</v>
      </c>
      <c r="E2844" s="204" t="s">
        <v>1062</v>
      </c>
      <c r="F2844" s="205">
        <v>2015</v>
      </c>
      <c r="G2844" s="204" t="s">
        <v>18</v>
      </c>
      <c r="H2844" s="204" t="s">
        <v>19</v>
      </c>
      <c r="I2844" s="206" t="s">
        <v>20</v>
      </c>
      <c r="J2844" s="207">
        <v>5388</v>
      </c>
      <c r="K2844" s="207">
        <v>158016</v>
      </c>
      <c r="L2844" s="207">
        <v>95591</v>
      </c>
    </row>
    <row r="2845" spans="1:12" s="12" customFormat="1" ht="11.25" customHeight="1">
      <c r="A2845" s="204" t="s">
        <v>4960</v>
      </c>
      <c r="B2845" s="204" t="s">
        <v>4961</v>
      </c>
      <c r="C2845" s="204" t="s">
        <v>78</v>
      </c>
      <c r="D2845" s="204"/>
      <c r="E2845" s="204"/>
      <c r="F2845" s="205">
        <v>2015</v>
      </c>
      <c r="G2845" s="204" t="s">
        <v>18</v>
      </c>
      <c r="H2845" s="204" t="s">
        <v>41</v>
      </c>
      <c r="I2845" s="206" t="s">
        <v>20</v>
      </c>
      <c r="J2845" s="207">
        <v>208298</v>
      </c>
      <c r="K2845" s="208">
        <v>153570</v>
      </c>
      <c r="L2845" s="207">
        <v>153036.45000000001</v>
      </c>
    </row>
    <row r="2846" spans="1:12" s="12" customFormat="1" ht="11.25" customHeight="1">
      <c r="A2846" s="204" t="s">
        <v>7734</v>
      </c>
      <c r="B2846" s="204" t="s">
        <v>7735</v>
      </c>
      <c r="C2846" s="204" t="s">
        <v>12</v>
      </c>
      <c r="D2846" s="204" t="s">
        <v>321</v>
      </c>
      <c r="E2846" s="204" t="s">
        <v>745</v>
      </c>
      <c r="F2846" s="205">
        <v>2015</v>
      </c>
      <c r="G2846" s="204" t="s">
        <v>7</v>
      </c>
      <c r="H2846" s="204" t="s">
        <v>212</v>
      </c>
      <c r="I2846" s="206" t="s">
        <v>20</v>
      </c>
      <c r="J2846" s="207">
        <v>105203</v>
      </c>
      <c r="K2846" s="208">
        <v>105202</v>
      </c>
      <c r="L2846" s="207">
        <v>101202</v>
      </c>
    </row>
    <row r="2847" spans="1:12" s="12" customFormat="1" ht="11.25" customHeight="1">
      <c r="A2847" s="204" t="s">
        <v>4964</v>
      </c>
      <c r="B2847" s="204" t="s">
        <v>4965</v>
      </c>
      <c r="C2847" s="204" t="s">
        <v>195</v>
      </c>
      <c r="D2847" s="204" t="s">
        <v>196</v>
      </c>
      <c r="E2847" s="204" t="s">
        <v>3468</v>
      </c>
      <c r="F2847" s="205">
        <v>2015</v>
      </c>
      <c r="G2847" s="204" t="s">
        <v>7</v>
      </c>
      <c r="H2847" s="204" t="s">
        <v>212</v>
      </c>
      <c r="I2847" s="206" t="s">
        <v>20</v>
      </c>
      <c r="J2847" s="207">
        <v>804331</v>
      </c>
      <c r="K2847" s="210"/>
      <c r="L2847" s="207"/>
    </row>
    <row r="2848" spans="1:12" s="12" customFormat="1" ht="11.25" customHeight="1">
      <c r="A2848" s="204" t="s">
        <v>4966</v>
      </c>
      <c r="B2848" s="204" t="s">
        <v>4967</v>
      </c>
      <c r="C2848" s="204" t="s">
        <v>195</v>
      </c>
      <c r="D2848" s="204" t="s">
        <v>196</v>
      </c>
      <c r="E2848" s="204" t="s">
        <v>197</v>
      </c>
      <c r="F2848" s="205">
        <v>2016</v>
      </c>
      <c r="G2848" s="204" t="s">
        <v>18</v>
      </c>
      <c r="H2848" s="204" t="s">
        <v>19</v>
      </c>
      <c r="I2848" s="206" t="s">
        <v>20</v>
      </c>
      <c r="J2848" s="207">
        <v>64750</v>
      </c>
      <c r="K2848" s="208">
        <v>64750</v>
      </c>
      <c r="L2848" s="207">
        <v>64750</v>
      </c>
    </row>
    <row r="2849" spans="1:12" s="12" customFormat="1">
      <c r="A2849" s="204" t="s">
        <v>4968</v>
      </c>
      <c r="B2849" s="204" t="s">
        <v>4969</v>
      </c>
      <c r="C2849" s="204" t="s">
        <v>38</v>
      </c>
      <c r="D2849" s="204" t="s">
        <v>73</v>
      </c>
      <c r="E2849" s="204"/>
      <c r="F2849" s="205">
        <v>2015</v>
      </c>
      <c r="G2849" s="204" t="s">
        <v>18</v>
      </c>
      <c r="H2849" s="204" t="s">
        <v>41</v>
      </c>
      <c r="I2849" s="206" t="s">
        <v>20</v>
      </c>
      <c r="J2849" s="207">
        <v>163000</v>
      </c>
      <c r="K2849" s="208">
        <v>148790</v>
      </c>
      <c r="L2849" s="207">
        <v>146185</v>
      </c>
    </row>
    <row r="2850" spans="1:12" s="12" customFormat="1">
      <c r="A2850" s="204" t="s">
        <v>5157</v>
      </c>
      <c r="B2850" s="204" t="s">
        <v>5158</v>
      </c>
      <c r="C2850" s="204" t="s">
        <v>38</v>
      </c>
      <c r="D2850" s="204" t="s">
        <v>66</v>
      </c>
      <c r="E2850" s="204" t="s">
        <v>1062</v>
      </c>
      <c r="F2850" s="205">
        <v>2016</v>
      </c>
      <c r="G2850" s="204" t="s">
        <v>48</v>
      </c>
      <c r="H2850" s="204" t="s">
        <v>63</v>
      </c>
      <c r="I2850" s="206" t="s">
        <v>20</v>
      </c>
      <c r="J2850" s="207">
        <v>81828</v>
      </c>
      <c r="K2850" s="208">
        <v>36000</v>
      </c>
      <c r="L2850" s="207">
        <v>36000</v>
      </c>
    </row>
    <row r="2851" spans="1:12" s="12" customFormat="1" ht="11.25" customHeight="1">
      <c r="A2851" s="204" t="s">
        <v>4972</v>
      </c>
      <c r="B2851" s="204" t="s">
        <v>4973</v>
      </c>
      <c r="C2851" s="204" t="s">
        <v>5</v>
      </c>
      <c r="D2851" s="204"/>
      <c r="E2851" s="204"/>
      <c r="F2851" s="205">
        <v>2015</v>
      </c>
      <c r="G2851" s="204" t="s">
        <v>18</v>
      </c>
      <c r="H2851" s="204" t="s">
        <v>41</v>
      </c>
      <c r="I2851" s="206" t="s">
        <v>20</v>
      </c>
      <c r="J2851" s="207">
        <v>5388003</v>
      </c>
      <c r="K2851" s="210"/>
      <c r="L2851" s="207"/>
    </row>
    <row r="2852" spans="1:12" s="12" customFormat="1">
      <c r="A2852" s="204" t="s">
        <v>5159</v>
      </c>
      <c r="B2852" s="204" t="s">
        <v>5160</v>
      </c>
      <c r="C2852" s="204" t="s">
        <v>12</v>
      </c>
      <c r="D2852" s="204" t="s">
        <v>13</v>
      </c>
      <c r="E2852" s="204" t="s">
        <v>1309</v>
      </c>
      <c r="F2852" s="205">
        <v>2016</v>
      </c>
      <c r="G2852" s="204" t="s">
        <v>18</v>
      </c>
      <c r="H2852" s="204" t="s">
        <v>41</v>
      </c>
      <c r="I2852" s="206" t="s">
        <v>20</v>
      </c>
      <c r="J2852" s="207">
        <v>34547</v>
      </c>
      <c r="K2852" s="208">
        <v>13310</v>
      </c>
      <c r="L2852" s="207">
        <v>13302.32</v>
      </c>
    </row>
    <row r="2853" spans="1:12" s="12" customFormat="1">
      <c r="A2853" s="204" t="s">
        <v>10515</v>
      </c>
      <c r="B2853" s="204" t="s">
        <v>10516</v>
      </c>
      <c r="C2853" s="204" t="s">
        <v>12</v>
      </c>
      <c r="D2853" s="204" t="s">
        <v>321</v>
      </c>
      <c r="E2853" s="204" t="s">
        <v>1164</v>
      </c>
      <c r="F2853" s="205">
        <v>2015</v>
      </c>
      <c r="G2853" s="204" t="s">
        <v>7</v>
      </c>
      <c r="H2853" s="204" t="s">
        <v>212</v>
      </c>
      <c r="I2853" s="206" t="s">
        <v>20</v>
      </c>
      <c r="J2853" s="207">
        <v>395044</v>
      </c>
      <c r="K2853" s="208">
        <v>166504</v>
      </c>
      <c r="L2853" s="207">
        <v>600</v>
      </c>
    </row>
    <row r="2854" spans="1:12" s="12" customFormat="1" ht="11.25" customHeight="1">
      <c r="A2854" s="204" t="s">
        <v>36</v>
      </c>
      <c r="B2854" s="204" t="s">
        <v>37</v>
      </c>
      <c r="C2854" s="204" t="s">
        <v>38</v>
      </c>
      <c r="D2854" s="204" t="s">
        <v>39</v>
      </c>
      <c r="E2854" s="204" t="s">
        <v>40</v>
      </c>
      <c r="F2854" s="205">
        <v>2015</v>
      </c>
      <c r="G2854" s="204" t="s">
        <v>18</v>
      </c>
      <c r="H2854" s="204" t="s">
        <v>41</v>
      </c>
      <c r="I2854" s="206" t="s">
        <v>20</v>
      </c>
      <c r="J2854" s="207">
        <v>673486</v>
      </c>
      <c r="K2854" s="208">
        <v>403017</v>
      </c>
      <c r="L2854" s="207"/>
    </row>
    <row r="2855" spans="1:12" s="12" customFormat="1" ht="11.25" customHeight="1">
      <c r="A2855" s="204" t="s">
        <v>11365</v>
      </c>
      <c r="B2855" s="204" t="s">
        <v>11366</v>
      </c>
      <c r="C2855" s="204" t="s">
        <v>195</v>
      </c>
      <c r="D2855" s="204" t="s">
        <v>196</v>
      </c>
      <c r="E2855" s="204" t="s">
        <v>224</v>
      </c>
      <c r="F2855" s="205">
        <v>2015</v>
      </c>
      <c r="G2855" s="204" t="s">
        <v>26</v>
      </c>
      <c r="H2855" s="204" t="s">
        <v>168</v>
      </c>
      <c r="I2855" s="206" t="s">
        <v>20</v>
      </c>
      <c r="J2855" s="207">
        <v>1500</v>
      </c>
      <c r="K2855" s="210"/>
      <c r="L2855" s="207"/>
    </row>
    <row r="2856" spans="1:12" s="12" customFormat="1" ht="11.25" customHeight="1">
      <c r="A2856" s="204" t="s">
        <v>4980</v>
      </c>
      <c r="B2856" s="204" t="s">
        <v>4981</v>
      </c>
      <c r="C2856" s="204" t="s">
        <v>15</v>
      </c>
      <c r="D2856" s="204" t="s">
        <v>42</v>
      </c>
      <c r="E2856" s="204" t="s">
        <v>800</v>
      </c>
      <c r="F2856" s="205">
        <v>2015</v>
      </c>
      <c r="G2856" s="204" t="s">
        <v>7</v>
      </c>
      <c r="H2856" s="204" t="s">
        <v>212</v>
      </c>
      <c r="I2856" s="206" t="s">
        <v>20</v>
      </c>
      <c r="J2856" s="207">
        <v>600232</v>
      </c>
      <c r="K2856" s="208">
        <v>561232</v>
      </c>
      <c r="L2856" s="207">
        <v>549330.71799999999</v>
      </c>
    </row>
    <row r="2857" spans="1:12" s="12" customFormat="1">
      <c r="A2857" s="204" t="s">
        <v>7736</v>
      </c>
      <c r="B2857" s="204" t="s">
        <v>7737</v>
      </c>
      <c r="C2857" s="204" t="s">
        <v>15</v>
      </c>
      <c r="D2857" s="204" t="s">
        <v>42</v>
      </c>
      <c r="E2857" s="204" t="s">
        <v>42</v>
      </c>
      <c r="F2857" s="205">
        <v>2015</v>
      </c>
      <c r="G2857" s="204" t="s">
        <v>30</v>
      </c>
      <c r="H2857" s="204" t="s">
        <v>225</v>
      </c>
      <c r="I2857" s="206" t="s">
        <v>35</v>
      </c>
      <c r="J2857" s="207">
        <v>653240</v>
      </c>
      <c r="K2857" s="210"/>
      <c r="L2857" s="207"/>
    </row>
    <row r="2858" spans="1:12" s="12" customFormat="1" ht="11.25" customHeight="1">
      <c r="A2858" s="204" t="s">
        <v>10008</v>
      </c>
      <c r="B2858" s="204" t="s">
        <v>11367</v>
      </c>
      <c r="C2858" s="204" t="s">
        <v>195</v>
      </c>
      <c r="D2858" s="204" t="s">
        <v>528</v>
      </c>
      <c r="E2858" s="204" t="s">
        <v>3291</v>
      </c>
      <c r="F2858" s="205">
        <v>2016</v>
      </c>
      <c r="G2858" s="204" t="s">
        <v>18</v>
      </c>
      <c r="H2858" s="204" t="s">
        <v>19</v>
      </c>
      <c r="I2858" s="206" t="s">
        <v>20</v>
      </c>
      <c r="J2858" s="207">
        <v>260936</v>
      </c>
      <c r="K2858" s="208">
        <v>248820</v>
      </c>
      <c r="L2858" s="207">
        <v>248819.17300000001</v>
      </c>
    </row>
    <row r="2859" spans="1:12" s="12" customFormat="1" ht="11.25" customHeight="1">
      <c r="A2859" s="204" t="s">
        <v>4982</v>
      </c>
      <c r="B2859" s="204" t="s">
        <v>4983</v>
      </c>
      <c r="C2859" s="204" t="s">
        <v>12</v>
      </c>
      <c r="D2859" s="204" t="s">
        <v>13</v>
      </c>
      <c r="E2859" s="204" t="s">
        <v>1149</v>
      </c>
      <c r="F2859" s="205">
        <v>2016</v>
      </c>
      <c r="G2859" s="204" t="s">
        <v>7</v>
      </c>
      <c r="H2859" s="204" t="s">
        <v>212</v>
      </c>
      <c r="I2859" s="206" t="s">
        <v>20</v>
      </c>
      <c r="J2859" s="207">
        <v>25144</v>
      </c>
      <c r="K2859" s="210"/>
      <c r="L2859" s="207"/>
    </row>
    <row r="2860" spans="1:12" s="12" customFormat="1" ht="11.25" customHeight="1">
      <c r="A2860" s="204" t="s">
        <v>4984</v>
      </c>
      <c r="B2860" s="204" t="s">
        <v>4985</v>
      </c>
      <c r="C2860" s="204" t="s">
        <v>38</v>
      </c>
      <c r="D2860" s="204"/>
      <c r="E2860" s="204"/>
      <c r="F2860" s="205">
        <v>2016</v>
      </c>
      <c r="G2860" s="204" t="s">
        <v>18</v>
      </c>
      <c r="H2860" s="204" t="s">
        <v>19</v>
      </c>
      <c r="I2860" s="206" t="s">
        <v>20</v>
      </c>
      <c r="J2860" s="207">
        <v>173265</v>
      </c>
      <c r="K2860" s="208">
        <v>173265</v>
      </c>
      <c r="L2860" s="207">
        <v>173264.91200000001</v>
      </c>
    </row>
    <row r="2861" spans="1:12" s="12" customFormat="1" ht="11.25" customHeight="1">
      <c r="A2861" s="204" t="s">
        <v>11368</v>
      </c>
      <c r="B2861" s="204" t="s">
        <v>11369</v>
      </c>
      <c r="C2861" s="204" t="s">
        <v>38</v>
      </c>
      <c r="D2861" s="204" t="s">
        <v>66</v>
      </c>
      <c r="E2861" s="204" t="s">
        <v>1048</v>
      </c>
      <c r="F2861" s="205">
        <v>2016</v>
      </c>
      <c r="G2861" s="204" t="s">
        <v>120</v>
      </c>
      <c r="H2861" s="204" t="s">
        <v>121</v>
      </c>
      <c r="I2861" s="206" t="s">
        <v>20</v>
      </c>
      <c r="J2861" s="207">
        <v>357454</v>
      </c>
      <c r="K2861" s="208">
        <v>1</v>
      </c>
      <c r="L2861" s="207"/>
    </row>
    <row r="2862" spans="1:12" s="12" customFormat="1" ht="11.25" customHeight="1">
      <c r="A2862" s="204" t="s">
        <v>4989</v>
      </c>
      <c r="B2862" s="204" t="s">
        <v>4990</v>
      </c>
      <c r="C2862" s="204" t="s">
        <v>102</v>
      </c>
      <c r="D2862" s="204"/>
      <c r="E2862" s="204"/>
      <c r="F2862" s="205">
        <v>2015</v>
      </c>
      <c r="G2862" s="204" t="s">
        <v>18</v>
      </c>
      <c r="H2862" s="204" t="s">
        <v>19</v>
      </c>
      <c r="I2862" s="206" t="s">
        <v>20</v>
      </c>
      <c r="J2862" s="207">
        <v>471584</v>
      </c>
      <c r="K2862" s="208">
        <v>492333</v>
      </c>
      <c r="L2862" s="207">
        <v>491376.46799999999</v>
      </c>
    </row>
    <row r="2863" spans="1:12" s="12" customFormat="1" ht="11.25" customHeight="1">
      <c r="A2863" s="204" t="s">
        <v>10204</v>
      </c>
      <c r="B2863" s="204" t="s">
        <v>10205</v>
      </c>
      <c r="C2863" s="204" t="s">
        <v>15</v>
      </c>
      <c r="D2863" s="204" t="s">
        <v>42</v>
      </c>
      <c r="E2863" s="204" t="s">
        <v>824</v>
      </c>
      <c r="F2863" s="205">
        <v>2015</v>
      </c>
      <c r="G2863" s="204" t="s">
        <v>7</v>
      </c>
      <c r="H2863" s="204" t="s">
        <v>212</v>
      </c>
      <c r="I2863" s="206" t="s">
        <v>20</v>
      </c>
      <c r="J2863" s="207">
        <v>51607</v>
      </c>
      <c r="K2863" s="208">
        <v>51607</v>
      </c>
      <c r="L2863" s="207">
        <v>24277.316999999999</v>
      </c>
    </row>
    <row r="2864" spans="1:12" s="12" customFormat="1">
      <c r="A2864" s="204" t="s">
        <v>4991</v>
      </c>
      <c r="B2864" s="204" t="s">
        <v>4992</v>
      </c>
      <c r="C2864" s="204" t="s">
        <v>60</v>
      </c>
      <c r="D2864" s="204" t="s">
        <v>97</v>
      </c>
      <c r="E2864" s="204" t="s">
        <v>393</v>
      </c>
      <c r="F2864" s="205">
        <v>2015</v>
      </c>
      <c r="G2864" s="204" t="s">
        <v>7</v>
      </c>
      <c r="H2864" s="204" t="s">
        <v>212</v>
      </c>
      <c r="I2864" s="206" t="s">
        <v>20</v>
      </c>
      <c r="J2864" s="207">
        <v>30200</v>
      </c>
      <c r="K2864" s="208">
        <v>29417</v>
      </c>
      <c r="L2864" s="207">
        <v>29417</v>
      </c>
    </row>
    <row r="2865" spans="1:12" s="12" customFormat="1" ht="11.25" customHeight="1">
      <c r="A2865" s="204" t="s">
        <v>11370</v>
      </c>
      <c r="B2865" s="204" t="s">
        <v>11371</v>
      </c>
      <c r="C2865" s="204" t="s">
        <v>130</v>
      </c>
      <c r="D2865" s="204" t="s">
        <v>134</v>
      </c>
      <c r="E2865" s="204" t="s">
        <v>135</v>
      </c>
      <c r="F2865" s="205">
        <v>2015</v>
      </c>
      <c r="G2865" s="204" t="s">
        <v>48</v>
      </c>
      <c r="H2865" s="204" t="s">
        <v>49</v>
      </c>
      <c r="I2865" s="206" t="s">
        <v>35</v>
      </c>
      <c r="J2865" s="207">
        <v>752346</v>
      </c>
      <c r="K2865" s="210"/>
      <c r="L2865" s="207"/>
    </row>
    <row r="2866" spans="1:12" s="12" customFormat="1" ht="11.25" customHeight="1">
      <c r="A2866" s="204" t="s">
        <v>11372</v>
      </c>
      <c r="B2866" s="204" t="s">
        <v>11373</v>
      </c>
      <c r="C2866" s="204" t="s">
        <v>130</v>
      </c>
      <c r="D2866" s="204" t="s">
        <v>150</v>
      </c>
      <c r="E2866" s="204" t="s">
        <v>291</v>
      </c>
      <c r="F2866" s="205">
        <v>2015</v>
      </c>
      <c r="G2866" s="204" t="s">
        <v>30</v>
      </c>
      <c r="H2866" s="204" t="s">
        <v>34</v>
      </c>
      <c r="I2866" s="206" t="s">
        <v>35</v>
      </c>
      <c r="J2866" s="207">
        <v>214946</v>
      </c>
      <c r="K2866" s="210"/>
      <c r="L2866" s="207"/>
    </row>
    <row r="2867" spans="1:12" s="12" customFormat="1" ht="11.25" customHeight="1">
      <c r="A2867" s="204" t="s">
        <v>5177</v>
      </c>
      <c r="B2867" s="204" t="s">
        <v>5178</v>
      </c>
      <c r="C2867" s="204" t="s">
        <v>5</v>
      </c>
      <c r="D2867" s="204" t="s">
        <v>314</v>
      </c>
      <c r="E2867" s="204" t="s">
        <v>315</v>
      </c>
      <c r="F2867" s="205">
        <v>2016</v>
      </c>
      <c r="G2867" s="204" t="s">
        <v>18</v>
      </c>
      <c r="H2867" s="204" t="s">
        <v>19</v>
      </c>
      <c r="I2867" s="206" t="s">
        <v>20</v>
      </c>
      <c r="J2867" s="207">
        <v>241315</v>
      </c>
      <c r="K2867" s="208">
        <v>214135</v>
      </c>
      <c r="L2867" s="207">
        <v>214131.859</v>
      </c>
    </row>
    <row r="2868" spans="1:12" s="12" customFormat="1" ht="11.25" customHeight="1">
      <c r="A2868" s="204" t="s">
        <v>4995</v>
      </c>
      <c r="B2868" s="204" t="s">
        <v>4996</v>
      </c>
      <c r="C2868" s="204" t="s">
        <v>102</v>
      </c>
      <c r="D2868" s="204" t="s">
        <v>304</v>
      </c>
      <c r="E2868" s="204" t="s">
        <v>304</v>
      </c>
      <c r="F2868" s="205">
        <v>2016</v>
      </c>
      <c r="G2868" s="204" t="s">
        <v>58</v>
      </c>
      <c r="H2868" s="204" t="s">
        <v>68</v>
      </c>
      <c r="I2868" s="206" t="s">
        <v>20</v>
      </c>
      <c r="J2868" s="207">
        <v>14757</v>
      </c>
      <c r="K2868" s="208">
        <v>10818</v>
      </c>
      <c r="L2868" s="207">
        <v>10617.496999999999</v>
      </c>
    </row>
    <row r="2869" spans="1:12" s="12" customFormat="1">
      <c r="A2869" s="204" t="s">
        <v>11374</v>
      </c>
      <c r="B2869" s="204" t="s">
        <v>11375</v>
      </c>
      <c r="C2869" s="204" t="s">
        <v>130</v>
      </c>
      <c r="D2869" s="204" t="s">
        <v>150</v>
      </c>
      <c r="E2869" s="204" t="s">
        <v>291</v>
      </c>
      <c r="F2869" s="205">
        <v>2015</v>
      </c>
      <c r="G2869" s="204" t="s">
        <v>7</v>
      </c>
      <c r="H2869" s="204" t="s">
        <v>14</v>
      </c>
      <c r="I2869" s="206" t="s">
        <v>9</v>
      </c>
      <c r="J2869" s="207">
        <v>51077</v>
      </c>
      <c r="K2869" s="210"/>
      <c r="L2869" s="207"/>
    </row>
    <row r="2870" spans="1:12" s="12" customFormat="1" ht="11.25" customHeight="1">
      <c r="A2870" s="204" t="s">
        <v>10546</v>
      </c>
      <c r="B2870" s="204" t="s">
        <v>10547</v>
      </c>
      <c r="C2870" s="204" t="s">
        <v>60</v>
      </c>
      <c r="D2870" s="204" t="s">
        <v>61</v>
      </c>
      <c r="E2870" s="204" t="s">
        <v>902</v>
      </c>
      <c r="F2870" s="205">
        <v>2015</v>
      </c>
      <c r="G2870" s="204" t="s">
        <v>7</v>
      </c>
      <c r="H2870" s="204" t="s">
        <v>212</v>
      </c>
      <c r="I2870" s="206" t="s">
        <v>20</v>
      </c>
      <c r="J2870" s="207">
        <v>1030940</v>
      </c>
      <c r="K2870" s="208">
        <v>557440</v>
      </c>
      <c r="L2870" s="207">
        <v>501261.81099999999</v>
      </c>
    </row>
    <row r="2871" spans="1:12" s="12" customFormat="1" ht="11.25" customHeight="1">
      <c r="A2871" s="204" t="s">
        <v>5179</v>
      </c>
      <c r="B2871" s="204" t="s">
        <v>11376</v>
      </c>
      <c r="C2871" s="204" t="s">
        <v>130</v>
      </c>
      <c r="D2871" s="204" t="s">
        <v>150</v>
      </c>
      <c r="E2871" s="204" t="s">
        <v>291</v>
      </c>
      <c r="F2871" s="205">
        <v>2015</v>
      </c>
      <c r="G2871" s="204" t="s">
        <v>7</v>
      </c>
      <c r="H2871" s="204" t="s">
        <v>212</v>
      </c>
      <c r="I2871" s="206" t="s">
        <v>20</v>
      </c>
      <c r="J2871" s="207">
        <v>3653</v>
      </c>
      <c r="K2871" s="210"/>
      <c r="L2871" s="207"/>
    </row>
    <row r="2872" spans="1:12" s="12" customFormat="1" ht="11.25" customHeight="1">
      <c r="A2872" s="204" t="s">
        <v>4999</v>
      </c>
      <c r="B2872" s="204" t="s">
        <v>5000</v>
      </c>
      <c r="C2872" s="204" t="s">
        <v>23</v>
      </c>
      <c r="D2872" s="204"/>
      <c r="E2872" s="204"/>
      <c r="F2872" s="205">
        <v>2015</v>
      </c>
      <c r="G2872" s="204" t="s">
        <v>185</v>
      </c>
      <c r="H2872" s="204" t="s">
        <v>186</v>
      </c>
      <c r="I2872" s="206" t="s">
        <v>20</v>
      </c>
      <c r="J2872" s="207">
        <v>4625</v>
      </c>
      <c r="K2872" s="208">
        <v>21159</v>
      </c>
      <c r="L2872" s="207"/>
    </row>
    <row r="2873" spans="1:12" s="12" customFormat="1" ht="11.25" customHeight="1">
      <c r="A2873" s="204" t="s">
        <v>5001</v>
      </c>
      <c r="B2873" s="204" t="s">
        <v>5002</v>
      </c>
      <c r="C2873" s="204" t="s">
        <v>270</v>
      </c>
      <c r="D2873" s="204"/>
      <c r="E2873" s="204"/>
      <c r="F2873" s="205">
        <v>2016</v>
      </c>
      <c r="G2873" s="204" t="s">
        <v>155</v>
      </c>
      <c r="H2873" s="204" t="s">
        <v>155</v>
      </c>
      <c r="I2873" s="206" t="s">
        <v>20</v>
      </c>
      <c r="J2873" s="207">
        <v>636742</v>
      </c>
      <c r="K2873" s="208">
        <v>636742</v>
      </c>
      <c r="L2873" s="207"/>
    </row>
    <row r="2874" spans="1:12" s="12" customFormat="1" ht="11.25" customHeight="1">
      <c r="A2874" s="204" t="s">
        <v>5181</v>
      </c>
      <c r="B2874" s="204" t="s">
        <v>5182</v>
      </c>
      <c r="C2874" s="204" t="s">
        <v>5</v>
      </c>
      <c r="D2874" s="204" t="s">
        <v>257</v>
      </c>
      <c r="E2874" s="204" t="s">
        <v>496</v>
      </c>
      <c r="F2874" s="205">
        <v>2016</v>
      </c>
      <c r="G2874" s="204" t="s">
        <v>18</v>
      </c>
      <c r="H2874" s="204" t="s">
        <v>19</v>
      </c>
      <c r="I2874" s="206" t="s">
        <v>20</v>
      </c>
      <c r="J2874" s="207">
        <v>52958</v>
      </c>
      <c r="K2874" s="208">
        <v>1338</v>
      </c>
      <c r="L2874" s="207">
        <v>1281</v>
      </c>
    </row>
    <row r="2875" spans="1:12" s="12" customFormat="1" ht="11.25" customHeight="1">
      <c r="A2875" s="204" t="s">
        <v>5183</v>
      </c>
      <c r="B2875" s="204" t="s">
        <v>5184</v>
      </c>
      <c r="C2875" s="204" t="s">
        <v>38</v>
      </c>
      <c r="D2875" s="204" t="s">
        <v>39</v>
      </c>
      <c r="E2875" s="204" t="s">
        <v>105</v>
      </c>
      <c r="F2875" s="205">
        <v>2016</v>
      </c>
      <c r="G2875" s="204" t="s">
        <v>18</v>
      </c>
      <c r="H2875" s="204" t="s">
        <v>19</v>
      </c>
      <c r="I2875" s="206" t="s">
        <v>240</v>
      </c>
      <c r="J2875" s="207">
        <v>156286</v>
      </c>
      <c r="K2875" s="207">
        <v>98018</v>
      </c>
      <c r="L2875" s="207">
        <v>98017</v>
      </c>
    </row>
    <row r="2876" spans="1:12" s="12" customFormat="1">
      <c r="A2876" s="204" t="s">
        <v>5007</v>
      </c>
      <c r="B2876" s="204" t="s">
        <v>5008</v>
      </c>
      <c r="C2876" s="204" t="s">
        <v>78</v>
      </c>
      <c r="D2876" s="204" t="s">
        <v>79</v>
      </c>
      <c r="E2876" s="204" t="s">
        <v>79</v>
      </c>
      <c r="F2876" s="205">
        <v>2015</v>
      </c>
      <c r="G2876" s="204" t="s">
        <v>30</v>
      </c>
      <c r="H2876" s="204" t="s">
        <v>225</v>
      </c>
      <c r="I2876" s="206" t="s">
        <v>20</v>
      </c>
      <c r="J2876" s="207">
        <v>2286315</v>
      </c>
      <c r="K2876" s="208">
        <v>3</v>
      </c>
      <c r="L2876" s="207"/>
    </row>
    <row r="2877" spans="1:12" s="12" customFormat="1" ht="11.25" customHeight="1">
      <c r="A2877" s="204" t="s">
        <v>5185</v>
      </c>
      <c r="B2877" s="204" t="s">
        <v>7738</v>
      </c>
      <c r="C2877" s="204" t="s">
        <v>210</v>
      </c>
      <c r="D2877" s="204" t="s">
        <v>342</v>
      </c>
      <c r="E2877" s="204" t="s">
        <v>342</v>
      </c>
      <c r="F2877" s="205">
        <v>2016</v>
      </c>
      <c r="G2877" s="204" t="s">
        <v>7</v>
      </c>
      <c r="H2877" s="204" t="s">
        <v>212</v>
      </c>
      <c r="I2877" s="206" t="s">
        <v>20</v>
      </c>
      <c r="J2877" s="207">
        <v>503860</v>
      </c>
      <c r="K2877" s="210"/>
      <c r="L2877" s="207"/>
    </row>
    <row r="2878" spans="1:12" s="12" customFormat="1" ht="11.25" customHeight="1">
      <c r="A2878" s="204" t="s">
        <v>5188</v>
      </c>
      <c r="B2878" s="204" t="s">
        <v>11377</v>
      </c>
      <c r="C2878" s="204" t="s">
        <v>60</v>
      </c>
      <c r="D2878" s="204" t="s">
        <v>97</v>
      </c>
      <c r="E2878" s="204" t="s">
        <v>162</v>
      </c>
      <c r="F2878" s="205">
        <v>2016</v>
      </c>
      <c r="G2878" s="204" t="s">
        <v>48</v>
      </c>
      <c r="H2878" s="204" t="s">
        <v>63</v>
      </c>
      <c r="I2878" s="206" t="s">
        <v>20</v>
      </c>
      <c r="J2878" s="207">
        <v>459856</v>
      </c>
      <c r="K2878" s="208">
        <v>2</v>
      </c>
      <c r="L2878" s="207"/>
    </row>
    <row r="2879" spans="1:12" s="12" customFormat="1" ht="11.25" customHeight="1">
      <c r="A2879" s="204" t="s">
        <v>5189</v>
      </c>
      <c r="B2879" s="204" t="s">
        <v>5190</v>
      </c>
      <c r="C2879" s="204" t="s">
        <v>12</v>
      </c>
      <c r="D2879" s="204" t="s">
        <v>13</v>
      </c>
      <c r="E2879" s="204" t="s">
        <v>746</v>
      </c>
      <c r="F2879" s="205">
        <v>2016</v>
      </c>
      <c r="G2879" s="204" t="s">
        <v>58</v>
      </c>
      <c r="H2879" s="204" t="s">
        <v>68</v>
      </c>
      <c r="I2879" s="206" t="s">
        <v>20</v>
      </c>
      <c r="J2879" s="207">
        <v>91946</v>
      </c>
      <c r="K2879" s="210"/>
      <c r="L2879" s="207"/>
    </row>
    <row r="2880" spans="1:12" s="12" customFormat="1" ht="11.25" customHeight="1">
      <c r="A2880" s="204" t="s">
        <v>11378</v>
      </c>
      <c r="B2880" s="204" t="s">
        <v>11379</v>
      </c>
      <c r="C2880" s="204" t="s">
        <v>12</v>
      </c>
      <c r="D2880" s="204" t="s">
        <v>13</v>
      </c>
      <c r="E2880" s="204" t="s">
        <v>746</v>
      </c>
      <c r="F2880" s="205">
        <v>2015</v>
      </c>
      <c r="G2880" s="204" t="s">
        <v>58</v>
      </c>
      <c r="H2880" s="204" t="s">
        <v>68</v>
      </c>
      <c r="I2880" s="206" t="s">
        <v>20</v>
      </c>
      <c r="J2880" s="207">
        <v>119291</v>
      </c>
      <c r="K2880" s="210"/>
      <c r="L2880" s="207"/>
    </row>
    <row r="2881" spans="1:12" s="12" customFormat="1" ht="11.25" customHeight="1">
      <c r="A2881" s="204" t="s">
        <v>10127</v>
      </c>
      <c r="B2881" s="204" t="s">
        <v>10128</v>
      </c>
      <c r="C2881" s="204" t="s">
        <v>210</v>
      </c>
      <c r="D2881" s="204" t="s">
        <v>342</v>
      </c>
      <c r="E2881" s="204"/>
      <c r="F2881" s="205">
        <v>2015</v>
      </c>
      <c r="G2881" s="204" t="s">
        <v>18</v>
      </c>
      <c r="H2881" s="204" t="s">
        <v>41</v>
      </c>
      <c r="I2881" s="206" t="s">
        <v>20</v>
      </c>
      <c r="J2881" s="207">
        <v>330988</v>
      </c>
      <c r="K2881" s="208">
        <v>292600</v>
      </c>
      <c r="L2881" s="207">
        <v>292541.32699999999</v>
      </c>
    </row>
    <row r="2882" spans="1:12" s="12" customFormat="1" ht="11.25" customHeight="1">
      <c r="A2882" s="204" t="s">
        <v>5390</v>
      </c>
      <c r="B2882" s="204" t="s">
        <v>5391</v>
      </c>
      <c r="C2882" s="204" t="s">
        <v>60</v>
      </c>
      <c r="D2882" s="204" t="s">
        <v>97</v>
      </c>
      <c r="E2882" s="204" t="s">
        <v>651</v>
      </c>
      <c r="F2882" s="205">
        <v>2016</v>
      </c>
      <c r="G2882" s="204" t="s">
        <v>26</v>
      </c>
      <c r="H2882" s="204" t="s">
        <v>109</v>
      </c>
      <c r="I2882" s="206" t="s">
        <v>20</v>
      </c>
      <c r="J2882" s="207">
        <v>24000</v>
      </c>
      <c r="K2882" s="208">
        <v>17820</v>
      </c>
      <c r="L2882" s="207">
        <v>17820</v>
      </c>
    </row>
    <row r="2883" spans="1:12" s="12" customFormat="1">
      <c r="A2883" s="204" t="s">
        <v>5203</v>
      </c>
      <c r="B2883" s="204" t="s">
        <v>5204</v>
      </c>
      <c r="C2883" s="204" t="s">
        <v>130</v>
      </c>
      <c r="D2883" s="204" t="s">
        <v>150</v>
      </c>
      <c r="E2883" s="204" t="s">
        <v>291</v>
      </c>
      <c r="F2883" s="205">
        <v>2016</v>
      </c>
      <c r="G2883" s="204" t="s">
        <v>7</v>
      </c>
      <c r="H2883" s="204" t="s">
        <v>212</v>
      </c>
      <c r="I2883" s="206" t="s">
        <v>20</v>
      </c>
      <c r="J2883" s="207">
        <v>55277</v>
      </c>
      <c r="K2883" s="210"/>
      <c r="L2883" s="207"/>
    </row>
    <row r="2884" spans="1:12" s="12" customFormat="1" ht="11.25" customHeight="1">
      <c r="A2884" s="204" t="s">
        <v>5023</v>
      </c>
      <c r="B2884" s="204" t="s">
        <v>5024</v>
      </c>
      <c r="C2884" s="204" t="s">
        <v>78</v>
      </c>
      <c r="D2884" s="204" t="s">
        <v>79</v>
      </c>
      <c r="E2884" s="204" t="s">
        <v>10837</v>
      </c>
      <c r="F2884" s="205">
        <v>2015</v>
      </c>
      <c r="G2884" s="204" t="s">
        <v>7</v>
      </c>
      <c r="H2884" s="204" t="s">
        <v>212</v>
      </c>
      <c r="I2884" s="206" t="s">
        <v>20</v>
      </c>
      <c r="J2884" s="207">
        <v>548054</v>
      </c>
      <c r="K2884" s="208">
        <v>548054</v>
      </c>
      <c r="L2884" s="207">
        <v>528332.71699999995</v>
      </c>
    </row>
    <row r="2885" spans="1:12" s="12" customFormat="1">
      <c r="A2885" s="204" t="s">
        <v>5025</v>
      </c>
      <c r="B2885" s="204" t="s">
        <v>5026</v>
      </c>
      <c r="C2885" s="204" t="s">
        <v>78</v>
      </c>
      <c r="D2885" s="204" t="s">
        <v>79</v>
      </c>
      <c r="E2885" s="204" t="s">
        <v>79</v>
      </c>
      <c r="F2885" s="205">
        <v>2015</v>
      </c>
      <c r="G2885" s="204" t="s">
        <v>7</v>
      </c>
      <c r="H2885" s="204" t="s">
        <v>212</v>
      </c>
      <c r="I2885" s="206" t="s">
        <v>20</v>
      </c>
      <c r="J2885" s="207">
        <v>321990</v>
      </c>
      <c r="K2885" s="208">
        <v>362051</v>
      </c>
      <c r="L2885" s="207">
        <v>315573.29499999998</v>
      </c>
    </row>
    <row r="2886" spans="1:12" s="12" customFormat="1" ht="11.25" customHeight="1">
      <c r="A2886" s="204" t="s">
        <v>5213</v>
      </c>
      <c r="B2886" s="204" t="s">
        <v>5214</v>
      </c>
      <c r="C2886" s="204" t="s">
        <v>210</v>
      </c>
      <c r="D2886" s="204" t="s">
        <v>211</v>
      </c>
      <c r="E2886" s="204" t="s">
        <v>211</v>
      </c>
      <c r="F2886" s="205">
        <v>2015</v>
      </c>
      <c r="G2886" s="204" t="s">
        <v>7</v>
      </c>
      <c r="H2886" s="204" t="s">
        <v>212</v>
      </c>
      <c r="I2886" s="206" t="s">
        <v>20</v>
      </c>
      <c r="J2886" s="207">
        <v>372066</v>
      </c>
      <c r="K2886" s="208">
        <v>332069</v>
      </c>
      <c r="L2886" s="207">
        <v>329636.66499999998</v>
      </c>
    </row>
    <row r="2887" spans="1:12" s="12" customFormat="1">
      <c r="A2887" s="204" t="s">
        <v>5217</v>
      </c>
      <c r="B2887" s="204" t="s">
        <v>5218</v>
      </c>
      <c r="C2887" s="204" t="s">
        <v>210</v>
      </c>
      <c r="D2887" s="204" t="s">
        <v>211</v>
      </c>
      <c r="E2887" s="204" t="s">
        <v>211</v>
      </c>
      <c r="F2887" s="205">
        <v>2015</v>
      </c>
      <c r="G2887" s="204" t="s">
        <v>7</v>
      </c>
      <c r="H2887" s="204" t="s">
        <v>212</v>
      </c>
      <c r="I2887" s="206" t="s">
        <v>20</v>
      </c>
      <c r="J2887" s="207">
        <v>721354</v>
      </c>
      <c r="K2887" s="208">
        <v>589532</v>
      </c>
      <c r="L2887" s="207">
        <v>589532</v>
      </c>
    </row>
    <row r="2888" spans="1:12" s="12" customFormat="1" ht="11.25" customHeight="1">
      <c r="A2888" s="204" t="s">
        <v>5398</v>
      </c>
      <c r="B2888" s="204" t="s">
        <v>5399</v>
      </c>
      <c r="C2888" s="204" t="s">
        <v>23</v>
      </c>
      <c r="D2888" s="204" t="s">
        <v>46</v>
      </c>
      <c r="E2888" s="204" t="s">
        <v>47</v>
      </c>
      <c r="F2888" s="205">
        <v>2015</v>
      </c>
      <c r="G2888" s="204" t="s">
        <v>30</v>
      </c>
      <c r="H2888" s="204" t="s">
        <v>166</v>
      </c>
      <c r="I2888" s="206" t="s">
        <v>20</v>
      </c>
      <c r="J2888" s="207">
        <v>48454</v>
      </c>
      <c r="K2888" s="208">
        <v>1</v>
      </c>
      <c r="L2888" s="207"/>
    </row>
    <row r="2889" spans="1:12" s="12" customFormat="1" ht="11.25" customHeight="1">
      <c r="A2889" s="204" t="s">
        <v>5231</v>
      </c>
      <c r="B2889" s="204" t="s">
        <v>5232</v>
      </c>
      <c r="C2889" s="204" t="s">
        <v>195</v>
      </c>
      <c r="D2889" s="204" t="s">
        <v>196</v>
      </c>
      <c r="E2889" s="204"/>
      <c r="F2889" s="205">
        <v>2015</v>
      </c>
      <c r="G2889" s="204" t="s">
        <v>18</v>
      </c>
      <c r="H2889" s="204" t="s">
        <v>41</v>
      </c>
      <c r="I2889" s="206" t="s">
        <v>20</v>
      </c>
      <c r="J2889" s="207">
        <v>1500</v>
      </c>
      <c r="K2889" s="208">
        <v>510</v>
      </c>
      <c r="L2889" s="207"/>
    </row>
    <row r="2890" spans="1:12" s="12" customFormat="1" ht="11.25" customHeight="1">
      <c r="A2890" s="204" t="s">
        <v>5035</v>
      </c>
      <c r="B2890" s="204" t="s">
        <v>5036</v>
      </c>
      <c r="C2890" s="204" t="s">
        <v>38</v>
      </c>
      <c r="D2890" s="204" t="s">
        <v>66</v>
      </c>
      <c r="E2890" s="204" t="s">
        <v>1323</v>
      </c>
      <c r="F2890" s="205">
        <v>2015</v>
      </c>
      <c r="G2890" s="204" t="s">
        <v>7</v>
      </c>
      <c r="H2890" s="204" t="s">
        <v>212</v>
      </c>
      <c r="I2890" s="206" t="s">
        <v>20</v>
      </c>
      <c r="J2890" s="207">
        <v>140361</v>
      </c>
      <c r="K2890" s="208">
        <v>138461</v>
      </c>
      <c r="L2890" s="207">
        <v>138211.24299999999</v>
      </c>
    </row>
    <row r="2891" spans="1:12" s="12" customFormat="1" ht="11.25" customHeight="1">
      <c r="A2891" s="204" t="s">
        <v>5037</v>
      </c>
      <c r="B2891" s="204" t="s">
        <v>5038</v>
      </c>
      <c r="C2891" s="204" t="s">
        <v>210</v>
      </c>
      <c r="D2891" s="204" t="s">
        <v>342</v>
      </c>
      <c r="E2891" s="204" t="s">
        <v>411</v>
      </c>
      <c r="F2891" s="205">
        <v>2015</v>
      </c>
      <c r="G2891" s="204" t="s">
        <v>18</v>
      </c>
      <c r="H2891" s="204" t="s">
        <v>19</v>
      </c>
      <c r="I2891" s="206" t="s">
        <v>20</v>
      </c>
      <c r="J2891" s="207">
        <v>1156529</v>
      </c>
      <c r="K2891" s="208">
        <v>1403759</v>
      </c>
      <c r="L2891" s="207">
        <v>1261004.7039999999</v>
      </c>
    </row>
    <row r="2892" spans="1:12" s="12" customFormat="1" ht="11.25" customHeight="1">
      <c r="A2892" s="204" t="s">
        <v>5233</v>
      </c>
      <c r="B2892" s="204" t="s">
        <v>5234</v>
      </c>
      <c r="C2892" s="204" t="s">
        <v>130</v>
      </c>
      <c r="D2892" s="204" t="s">
        <v>134</v>
      </c>
      <c r="E2892" s="204" t="s">
        <v>261</v>
      </c>
      <c r="F2892" s="205">
        <v>2016</v>
      </c>
      <c r="G2892" s="204" t="s">
        <v>646</v>
      </c>
      <c r="H2892" s="204" t="s">
        <v>685</v>
      </c>
      <c r="I2892" s="206" t="s">
        <v>20</v>
      </c>
      <c r="J2892" s="207">
        <v>519101</v>
      </c>
      <c r="K2892" s="207">
        <v>512714</v>
      </c>
      <c r="L2892" s="207">
        <v>449102</v>
      </c>
    </row>
    <row r="2893" spans="1:12" s="12" customFormat="1" ht="11.25" customHeight="1">
      <c r="A2893" s="204" t="s">
        <v>5235</v>
      </c>
      <c r="B2893" s="204" t="s">
        <v>5236</v>
      </c>
      <c r="C2893" s="204" t="s">
        <v>130</v>
      </c>
      <c r="D2893" s="204" t="s">
        <v>150</v>
      </c>
      <c r="E2893" s="204" t="s">
        <v>291</v>
      </c>
      <c r="F2893" s="205">
        <v>2016</v>
      </c>
      <c r="G2893" s="204" t="s">
        <v>7</v>
      </c>
      <c r="H2893" s="204" t="s">
        <v>334</v>
      </c>
      <c r="I2893" s="206" t="s">
        <v>20</v>
      </c>
      <c r="J2893" s="207">
        <v>87480</v>
      </c>
      <c r="K2893" s="208">
        <v>84000</v>
      </c>
      <c r="L2893" s="207">
        <v>84000</v>
      </c>
    </row>
    <row r="2894" spans="1:12" s="12" customFormat="1">
      <c r="A2894" s="204" t="s">
        <v>5237</v>
      </c>
      <c r="B2894" s="204" t="s">
        <v>5238</v>
      </c>
      <c r="C2894" s="204" t="s">
        <v>15</v>
      </c>
      <c r="D2894" s="204" t="s">
        <v>56</v>
      </c>
      <c r="E2894" s="204" t="s">
        <v>57</v>
      </c>
      <c r="F2894" s="205">
        <v>2016</v>
      </c>
      <c r="G2894" s="204" t="s">
        <v>18</v>
      </c>
      <c r="H2894" s="204" t="s">
        <v>19</v>
      </c>
      <c r="I2894" s="206" t="s">
        <v>35</v>
      </c>
      <c r="J2894" s="207">
        <v>600685</v>
      </c>
      <c r="K2894" s="210"/>
      <c r="L2894" s="207"/>
    </row>
    <row r="2895" spans="1:12" s="12" customFormat="1">
      <c r="A2895" s="204" t="s">
        <v>6448</v>
      </c>
      <c r="B2895" s="204" t="s">
        <v>6449</v>
      </c>
      <c r="C2895" s="204" t="s">
        <v>130</v>
      </c>
      <c r="D2895" s="204"/>
      <c r="E2895" s="204"/>
      <c r="F2895" s="205">
        <v>2016</v>
      </c>
      <c r="G2895" s="204" t="s">
        <v>140</v>
      </c>
      <c r="H2895" s="204" t="s">
        <v>141</v>
      </c>
      <c r="I2895" s="206" t="s">
        <v>20</v>
      </c>
      <c r="J2895" s="207">
        <v>119242</v>
      </c>
      <c r="K2895" s="208">
        <v>99456</v>
      </c>
      <c r="L2895" s="207">
        <v>99456</v>
      </c>
    </row>
    <row r="2896" spans="1:12" s="12" customFormat="1" ht="11.25" customHeight="1">
      <c r="A2896" s="204" t="s">
        <v>5243</v>
      </c>
      <c r="B2896" s="204" t="s">
        <v>5244</v>
      </c>
      <c r="C2896" s="204" t="s">
        <v>210</v>
      </c>
      <c r="D2896" s="204" t="s">
        <v>219</v>
      </c>
      <c r="E2896" s="204" t="s">
        <v>219</v>
      </c>
      <c r="F2896" s="205">
        <v>2015</v>
      </c>
      <c r="G2896" s="204" t="s">
        <v>7</v>
      </c>
      <c r="H2896" s="204" t="s">
        <v>212</v>
      </c>
      <c r="I2896" s="206" t="s">
        <v>20</v>
      </c>
      <c r="J2896" s="207">
        <v>622810</v>
      </c>
      <c r="K2896" s="208">
        <v>610000</v>
      </c>
      <c r="L2896" s="207"/>
    </row>
    <row r="2897" spans="1:12" s="12" customFormat="1" ht="11.25" customHeight="1">
      <c r="A2897" s="204" t="s">
        <v>11380</v>
      </c>
      <c r="B2897" s="204" t="s">
        <v>11381</v>
      </c>
      <c r="C2897" s="204" t="s">
        <v>195</v>
      </c>
      <c r="D2897" s="204" t="s">
        <v>196</v>
      </c>
      <c r="E2897" s="204" t="s">
        <v>1651</v>
      </c>
      <c r="F2897" s="205">
        <v>2015</v>
      </c>
      <c r="G2897" s="204" t="s">
        <v>18</v>
      </c>
      <c r="H2897" s="204" t="s">
        <v>41</v>
      </c>
      <c r="I2897" s="206" t="s">
        <v>20</v>
      </c>
      <c r="J2897" s="207">
        <v>528114</v>
      </c>
      <c r="K2897" s="210"/>
      <c r="L2897" s="207"/>
    </row>
    <row r="2898" spans="1:12" s="12" customFormat="1" ht="11.25" customHeight="1">
      <c r="A2898" s="204" t="s">
        <v>11382</v>
      </c>
      <c r="B2898" s="204" t="s">
        <v>11383</v>
      </c>
      <c r="C2898" s="204" t="s">
        <v>130</v>
      </c>
      <c r="D2898" s="204" t="s">
        <v>150</v>
      </c>
      <c r="E2898" s="204" t="s">
        <v>181</v>
      </c>
      <c r="F2898" s="205">
        <v>2015</v>
      </c>
      <c r="G2898" s="204" t="s">
        <v>48</v>
      </c>
      <c r="H2898" s="204" t="s">
        <v>63</v>
      </c>
      <c r="I2898" s="206" t="s">
        <v>9</v>
      </c>
      <c r="J2898" s="207">
        <v>19806</v>
      </c>
      <c r="K2898" s="210"/>
      <c r="L2898" s="207"/>
    </row>
    <row r="2899" spans="1:12" s="12" customFormat="1" ht="11.25" customHeight="1">
      <c r="A2899" s="204" t="s">
        <v>5247</v>
      </c>
      <c r="B2899" s="204" t="s">
        <v>5248</v>
      </c>
      <c r="C2899" s="204" t="s">
        <v>130</v>
      </c>
      <c r="D2899" s="204" t="s">
        <v>134</v>
      </c>
      <c r="E2899" s="204" t="s">
        <v>261</v>
      </c>
      <c r="F2899" s="205">
        <v>2016</v>
      </c>
      <c r="G2899" s="204" t="s">
        <v>26</v>
      </c>
      <c r="H2899" s="204" t="s">
        <v>168</v>
      </c>
      <c r="I2899" s="206" t="s">
        <v>35</v>
      </c>
      <c r="J2899" s="207">
        <v>836000</v>
      </c>
      <c r="K2899" s="210"/>
      <c r="L2899" s="207"/>
    </row>
    <row r="2900" spans="1:12" s="12" customFormat="1" ht="11.25" customHeight="1">
      <c r="A2900" s="204" t="s">
        <v>5047</v>
      </c>
      <c r="B2900" s="204" t="s">
        <v>5048</v>
      </c>
      <c r="C2900" s="204" t="s">
        <v>38</v>
      </c>
      <c r="D2900" s="204" t="s">
        <v>66</v>
      </c>
      <c r="E2900" s="204" t="s">
        <v>86</v>
      </c>
      <c r="F2900" s="205">
        <v>2015</v>
      </c>
      <c r="G2900" s="204" t="s">
        <v>7</v>
      </c>
      <c r="H2900" s="204" t="s">
        <v>212</v>
      </c>
      <c r="I2900" s="206" t="s">
        <v>20</v>
      </c>
      <c r="J2900" s="207">
        <v>11788</v>
      </c>
      <c r="K2900" s="208">
        <v>11787</v>
      </c>
      <c r="L2900" s="207">
        <v>956.274</v>
      </c>
    </row>
    <row r="2901" spans="1:12" s="12" customFormat="1" ht="11.25" customHeight="1">
      <c r="A2901" s="204" t="s">
        <v>5249</v>
      </c>
      <c r="B2901" s="204" t="s">
        <v>5250</v>
      </c>
      <c r="C2901" s="204" t="s">
        <v>210</v>
      </c>
      <c r="D2901" s="204" t="s">
        <v>342</v>
      </c>
      <c r="E2901" s="204" t="s">
        <v>1119</v>
      </c>
      <c r="F2901" s="205">
        <v>2016</v>
      </c>
      <c r="G2901" s="204" t="s">
        <v>7</v>
      </c>
      <c r="H2901" s="204" t="s">
        <v>212</v>
      </c>
      <c r="I2901" s="206" t="s">
        <v>20</v>
      </c>
      <c r="J2901" s="207">
        <v>30001</v>
      </c>
      <c r="K2901" s="208">
        <v>60000</v>
      </c>
      <c r="L2901" s="207">
        <v>20000</v>
      </c>
    </row>
    <row r="2902" spans="1:12" s="12" customFormat="1">
      <c r="A2902" s="204" t="s">
        <v>5051</v>
      </c>
      <c r="B2902" s="204" t="s">
        <v>5052</v>
      </c>
      <c r="C2902" s="204" t="s">
        <v>38</v>
      </c>
      <c r="D2902" s="204" t="s">
        <v>39</v>
      </c>
      <c r="E2902" s="204" t="s">
        <v>1352</v>
      </c>
      <c r="F2902" s="205">
        <v>2015</v>
      </c>
      <c r="G2902" s="204" t="s">
        <v>7</v>
      </c>
      <c r="H2902" s="204" t="s">
        <v>212</v>
      </c>
      <c r="I2902" s="206" t="s">
        <v>20</v>
      </c>
      <c r="J2902" s="207">
        <v>2746</v>
      </c>
      <c r="K2902" s="208">
        <v>11000</v>
      </c>
      <c r="L2902" s="207"/>
    </row>
    <row r="2903" spans="1:12" s="12" customFormat="1" ht="11.25" customHeight="1">
      <c r="A2903" s="204" t="s">
        <v>11384</v>
      </c>
      <c r="B2903" s="204" t="s">
        <v>11385</v>
      </c>
      <c r="C2903" s="204" t="s">
        <v>210</v>
      </c>
      <c r="D2903" s="204" t="s">
        <v>219</v>
      </c>
      <c r="E2903" s="204" t="s">
        <v>219</v>
      </c>
      <c r="F2903" s="205">
        <v>2016</v>
      </c>
      <c r="G2903" s="204" t="s">
        <v>18</v>
      </c>
      <c r="H2903" s="204" t="s">
        <v>19</v>
      </c>
      <c r="I2903" s="206" t="s">
        <v>20</v>
      </c>
      <c r="J2903" s="207">
        <v>10620</v>
      </c>
      <c r="K2903" s="208">
        <v>16516</v>
      </c>
      <c r="L2903" s="207">
        <v>10620</v>
      </c>
    </row>
    <row r="2904" spans="1:12" s="12" customFormat="1">
      <c r="A2904" s="204" t="s">
        <v>7739</v>
      </c>
      <c r="B2904" s="204" t="s">
        <v>7740</v>
      </c>
      <c r="C2904" s="204" t="s">
        <v>32</v>
      </c>
      <c r="D2904" s="204" t="s">
        <v>33</v>
      </c>
      <c r="E2904" s="204" t="s">
        <v>33</v>
      </c>
      <c r="F2904" s="205">
        <v>2015</v>
      </c>
      <c r="G2904" s="204" t="s">
        <v>7</v>
      </c>
      <c r="H2904" s="204" t="s">
        <v>212</v>
      </c>
      <c r="I2904" s="206" t="s">
        <v>20</v>
      </c>
      <c r="J2904" s="207">
        <v>102425</v>
      </c>
      <c r="K2904" s="208">
        <v>92376</v>
      </c>
      <c r="L2904" s="207">
        <v>91888.995999999999</v>
      </c>
    </row>
    <row r="2905" spans="1:12" s="12" customFormat="1" ht="11.25" customHeight="1">
      <c r="A2905" s="204" t="s">
        <v>5256</v>
      </c>
      <c r="B2905" s="204" t="s">
        <v>5257</v>
      </c>
      <c r="C2905" s="204" t="s">
        <v>32</v>
      </c>
      <c r="D2905" s="204" t="s">
        <v>33</v>
      </c>
      <c r="E2905" s="204" t="s">
        <v>33</v>
      </c>
      <c r="F2905" s="205">
        <v>2015</v>
      </c>
      <c r="G2905" s="204" t="s">
        <v>7</v>
      </c>
      <c r="H2905" s="204" t="s">
        <v>212</v>
      </c>
      <c r="I2905" s="206" t="s">
        <v>20</v>
      </c>
      <c r="J2905" s="207">
        <v>395953</v>
      </c>
      <c r="K2905" s="208">
        <v>418012</v>
      </c>
      <c r="L2905" s="207">
        <v>418011.99900000001</v>
      </c>
    </row>
    <row r="2906" spans="1:12" s="12" customFormat="1">
      <c r="A2906" s="204" t="s">
        <v>5053</v>
      </c>
      <c r="B2906" s="204" t="s">
        <v>5054</v>
      </c>
      <c r="C2906" s="204" t="s">
        <v>32</v>
      </c>
      <c r="D2906" s="204" t="s">
        <v>33</v>
      </c>
      <c r="E2906" s="204" t="s">
        <v>33</v>
      </c>
      <c r="F2906" s="205">
        <v>2016</v>
      </c>
      <c r="G2906" s="204" t="s">
        <v>7</v>
      </c>
      <c r="H2906" s="204" t="s">
        <v>212</v>
      </c>
      <c r="I2906" s="206" t="s">
        <v>20</v>
      </c>
      <c r="J2906" s="207">
        <v>669196</v>
      </c>
      <c r="K2906" s="208">
        <v>555684</v>
      </c>
      <c r="L2906" s="207">
        <v>555668.38300000003</v>
      </c>
    </row>
    <row r="2907" spans="1:12" s="12" customFormat="1" ht="11.25" customHeight="1">
      <c r="A2907" s="204" t="s">
        <v>11386</v>
      </c>
      <c r="B2907" s="204" t="s">
        <v>11387</v>
      </c>
      <c r="C2907" s="204" t="s">
        <v>32</v>
      </c>
      <c r="D2907" s="204" t="s">
        <v>33</v>
      </c>
      <c r="E2907" s="204" t="s">
        <v>489</v>
      </c>
      <c r="F2907" s="205">
        <v>2015</v>
      </c>
      <c r="G2907" s="204" t="s">
        <v>7</v>
      </c>
      <c r="H2907" s="204" t="s">
        <v>212</v>
      </c>
      <c r="I2907" s="206" t="s">
        <v>20</v>
      </c>
      <c r="J2907" s="207">
        <v>60385</v>
      </c>
      <c r="K2907" s="208">
        <v>60385</v>
      </c>
      <c r="L2907" s="207">
        <v>60385</v>
      </c>
    </row>
    <row r="2908" spans="1:12" s="12" customFormat="1" ht="11.25" customHeight="1">
      <c r="A2908" s="204" t="s">
        <v>5258</v>
      </c>
      <c r="B2908" s="204" t="s">
        <v>7741</v>
      </c>
      <c r="C2908" s="204" t="s">
        <v>5</v>
      </c>
      <c r="D2908" s="204" t="s">
        <v>257</v>
      </c>
      <c r="E2908" s="204" t="s">
        <v>1978</v>
      </c>
      <c r="F2908" s="205">
        <v>2016</v>
      </c>
      <c r="G2908" s="204" t="s">
        <v>26</v>
      </c>
      <c r="H2908" s="204" t="s">
        <v>168</v>
      </c>
      <c r="I2908" s="206" t="s">
        <v>20</v>
      </c>
      <c r="J2908" s="207">
        <v>973863</v>
      </c>
      <c r="K2908" s="208">
        <v>1081</v>
      </c>
      <c r="L2908" s="207">
        <v>1078</v>
      </c>
    </row>
    <row r="2909" spans="1:12" s="12" customFormat="1" ht="11.25" customHeight="1">
      <c r="A2909" s="204" t="s">
        <v>5055</v>
      </c>
      <c r="B2909" s="204" t="s">
        <v>5056</v>
      </c>
      <c r="C2909" s="204" t="s">
        <v>23</v>
      </c>
      <c r="D2909" s="204" t="s">
        <v>46</v>
      </c>
      <c r="E2909" s="204"/>
      <c r="F2909" s="205">
        <v>2015</v>
      </c>
      <c r="G2909" s="204" t="s">
        <v>18</v>
      </c>
      <c r="H2909" s="204" t="s">
        <v>41</v>
      </c>
      <c r="I2909" s="206" t="s">
        <v>20</v>
      </c>
      <c r="J2909" s="207">
        <v>354000</v>
      </c>
      <c r="K2909" s="208">
        <v>251340</v>
      </c>
      <c r="L2909" s="207">
        <v>251339.489</v>
      </c>
    </row>
    <row r="2910" spans="1:12" s="12" customFormat="1">
      <c r="A2910" s="204" t="s">
        <v>5259</v>
      </c>
      <c r="B2910" s="204" t="s">
        <v>5260</v>
      </c>
      <c r="C2910" s="204" t="s">
        <v>5</v>
      </c>
      <c r="D2910" s="204" t="s">
        <v>257</v>
      </c>
      <c r="E2910" s="204" t="s">
        <v>496</v>
      </c>
      <c r="F2910" s="205">
        <v>2016</v>
      </c>
      <c r="G2910" s="204" t="s">
        <v>26</v>
      </c>
      <c r="H2910" s="204" t="s">
        <v>380</v>
      </c>
      <c r="I2910" s="206" t="s">
        <v>20</v>
      </c>
      <c r="J2910" s="207">
        <v>166075</v>
      </c>
      <c r="K2910" s="208">
        <v>2</v>
      </c>
      <c r="L2910" s="207"/>
    </row>
    <row r="2911" spans="1:12" s="12" customFormat="1" ht="11.25" customHeight="1">
      <c r="A2911" s="204" t="s">
        <v>5058</v>
      </c>
      <c r="B2911" s="204" t="s">
        <v>5059</v>
      </c>
      <c r="C2911" s="204" t="s">
        <v>210</v>
      </c>
      <c r="D2911" s="204" t="s">
        <v>219</v>
      </c>
      <c r="E2911" s="204" t="s">
        <v>219</v>
      </c>
      <c r="F2911" s="205">
        <v>2016</v>
      </c>
      <c r="G2911" s="204" t="s">
        <v>48</v>
      </c>
      <c r="H2911" s="204" t="s">
        <v>63</v>
      </c>
      <c r="I2911" s="206" t="s">
        <v>20</v>
      </c>
      <c r="J2911" s="207">
        <v>509558</v>
      </c>
      <c r="K2911" s="208">
        <v>671454</v>
      </c>
      <c r="L2911" s="207">
        <v>451635.16100000002</v>
      </c>
    </row>
    <row r="2912" spans="1:12" s="12" customFormat="1" ht="11.25" customHeight="1">
      <c r="A2912" s="204" t="s">
        <v>5261</v>
      </c>
      <c r="B2912" s="204" t="s">
        <v>5262</v>
      </c>
      <c r="C2912" s="204" t="s">
        <v>5</v>
      </c>
      <c r="D2912" s="204" t="s">
        <v>257</v>
      </c>
      <c r="E2912" s="204" t="s">
        <v>496</v>
      </c>
      <c r="F2912" s="205">
        <v>2016</v>
      </c>
      <c r="G2912" s="204" t="s">
        <v>26</v>
      </c>
      <c r="H2912" s="204" t="s">
        <v>380</v>
      </c>
      <c r="I2912" s="206" t="s">
        <v>20</v>
      </c>
      <c r="J2912" s="207">
        <v>131281</v>
      </c>
      <c r="K2912" s="208">
        <v>2</v>
      </c>
      <c r="L2912" s="207"/>
    </row>
    <row r="2913" spans="1:12" s="12" customFormat="1">
      <c r="A2913" s="204" t="s">
        <v>5410</v>
      </c>
      <c r="B2913" s="204" t="s">
        <v>5411</v>
      </c>
      <c r="C2913" s="204" t="s">
        <v>15</v>
      </c>
      <c r="D2913" s="204" t="s">
        <v>56</v>
      </c>
      <c r="E2913" s="204" t="s">
        <v>57</v>
      </c>
      <c r="F2913" s="205">
        <v>2015</v>
      </c>
      <c r="G2913" s="204" t="s">
        <v>30</v>
      </c>
      <c r="H2913" s="204" t="s">
        <v>225</v>
      </c>
      <c r="I2913" s="206" t="s">
        <v>20</v>
      </c>
      <c r="J2913" s="207">
        <v>800128</v>
      </c>
      <c r="K2913" s="208">
        <v>128</v>
      </c>
      <c r="L2913" s="207"/>
    </row>
    <row r="2914" spans="1:12" s="12" customFormat="1" ht="11.25" customHeight="1">
      <c r="A2914" s="204" t="s">
        <v>5064</v>
      </c>
      <c r="B2914" s="204" t="s">
        <v>5065</v>
      </c>
      <c r="C2914" s="204" t="s">
        <v>38</v>
      </c>
      <c r="D2914" s="204"/>
      <c r="E2914" s="204"/>
      <c r="F2914" s="205">
        <v>2015</v>
      </c>
      <c r="G2914" s="204" t="s">
        <v>18</v>
      </c>
      <c r="H2914" s="204" t="s">
        <v>41</v>
      </c>
      <c r="I2914" s="206" t="s">
        <v>20</v>
      </c>
      <c r="J2914" s="207">
        <v>25309</v>
      </c>
      <c r="K2914" s="210"/>
      <c r="L2914" s="207"/>
    </row>
    <row r="2915" spans="1:12" s="12" customFormat="1" ht="11.25" customHeight="1">
      <c r="A2915" s="204" t="s">
        <v>5267</v>
      </c>
      <c r="B2915" s="204" t="s">
        <v>5268</v>
      </c>
      <c r="C2915" s="204" t="s">
        <v>102</v>
      </c>
      <c r="D2915" s="204" t="s">
        <v>103</v>
      </c>
      <c r="E2915" s="204" t="s">
        <v>1185</v>
      </c>
      <c r="F2915" s="205">
        <v>2016</v>
      </c>
      <c r="G2915" s="204" t="s">
        <v>26</v>
      </c>
      <c r="H2915" s="204" t="s">
        <v>168</v>
      </c>
      <c r="I2915" s="206" t="s">
        <v>20</v>
      </c>
      <c r="J2915" s="207">
        <v>51068</v>
      </c>
      <c r="K2915" s="208">
        <v>27671</v>
      </c>
      <c r="L2915" s="207">
        <v>20427.2</v>
      </c>
    </row>
    <row r="2916" spans="1:12" s="12" customFormat="1" ht="11.25" customHeight="1">
      <c r="A2916" s="204" t="s">
        <v>5068</v>
      </c>
      <c r="B2916" s="204" t="s">
        <v>5069</v>
      </c>
      <c r="C2916" s="204" t="s">
        <v>210</v>
      </c>
      <c r="D2916" s="204" t="s">
        <v>342</v>
      </c>
      <c r="E2916" s="204"/>
      <c r="F2916" s="205">
        <v>2015</v>
      </c>
      <c r="G2916" s="204" t="s">
        <v>18</v>
      </c>
      <c r="H2916" s="204" t="s">
        <v>41</v>
      </c>
      <c r="I2916" s="206" t="s">
        <v>20</v>
      </c>
      <c r="J2916" s="207">
        <v>2086036</v>
      </c>
      <c r="K2916" s="208">
        <v>2178230</v>
      </c>
      <c r="L2916" s="207">
        <v>2153960.051</v>
      </c>
    </row>
    <row r="2917" spans="1:12" s="12" customFormat="1">
      <c r="A2917" s="204" t="s">
        <v>5070</v>
      </c>
      <c r="B2917" s="204" t="s">
        <v>5071</v>
      </c>
      <c r="C2917" s="204" t="s">
        <v>414</v>
      </c>
      <c r="D2917" s="204"/>
      <c r="E2917" s="204"/>
      <c r="F2917" s="205">
        <v>2015</v>
      </c>
      <c r="G2917" s="204" t="s">
        <v>18</v>
      </c>
      <c r="H2917" s="204" t="s">
        <v>41</v>
      </c>
      <c r="I2917" s="206" t="s">
        <v>20</v>
      </c>
      <c r="J2917" s="207">
        <v>127113</v>
      </c>
      <c r="K2917" s="208">
        <v>125900</v>
      </c>
      <c r="L2917" s="207">
        <v>125898.43399999999</v>
      </c>
    </row>
    <row r="2918" spans="1:12" s="12" customFormat="1" ht="11.25" customHeight="1">
      <c r="A2918" s="204" t="s">
        <v>11388</v>
      </c>
      <c r="B2918" s="204" t="s">
        <v>11389</v>
      </c>
      <c r="C2918" s="204" t="s">
        <v>210</v>
      </c>
      <c r="D2918" s="204" t="s">
        <v>219</v>
      </c>
      <c r="E2918" s="204"/>
      <c r="F2918" s="205">
        <v>2015</v>
      </c>
      <c r="G2918" s="204" t="s">
        <v>18</v>
      </c>
      <c r="H2918" s="204" t="s">
        <v>41</v>
      </c>
      <c r="I2918" s="206" t="s">
        <v>20</v>
      </c>
      <c r="J2918" s="207">
        <v>51000</v>
      </c>
      <c r="K2918" s="208">
        <v>30150</v>
      </c>
      <c r="L2918" s="207">
        <v>30148.326000000001</v>
      </c>
    </row>
    <row r="2919" spans="1:12" s="12" customFormat="1" ht="11.25" customHeight="1">
      <c r="A2919" s="204" t="s">
        <v>5271</v>
      </c>
      <c r="B2919" s="204" t="s">
        <v>5272</v>
      </c>
      <c r="C2919" s="204" t="s">
        <v>15</v>
      </c>
      <c r="D2919" s="204" t="s">
        <v>42</v>
      </c>
      <c r="E2919" s="204" t="s">
        <v>53</v>
      </c>
      <c r="F2919" s="205">
        <v>2016</v>
      </c>
      <c r="G2919" s="204" t="s">
        <v>280</v>
      </c>
      <c r="H2919" s="204" t="s">
        <v>281</v>
      </c>
      <c r="I2919" s="206" t="s">
        <v>20</v>
      </c>
      <c r="J2919" s="207">
        <v>380368</v>
      </c>
      <c r="K2919" s="210"/>
      <c r="L2919" s="207"/>
    </row>
    <row r="2920" spans="1:12" s="12" customFormat="1">
      <c r="A2920" s="204" t="s">
        <v>5426</v>
      </c>
      <c r="B2920" s="204" t="s">
        <v>5427</v>
      </c>
      <c r="C2920" s="204" t="s">
        <v>145</v>
      </c>
      <c r="D2920" s="204" t="s">
        <v>310</v>
      </c>
      <c r="E2920" s="204" t="s">
        <v>311</v>
      </c>
      <c r="F2920" s="205">
        <v>2016</v>
      </c>
      <c r="G2920" s="204" t="s">
        <v>58</v>
      </c>
      <c r="H2920" s="204" t="s">
        <v>68</v>
      </c>
      <c r="I2920" s="206" t="s">
        <v>20</v>
      </c>
      <c r="J2920" s="207">
        <v>67799</v>
      </c>
      <c r="K2920" s="208">
        <v>98840</v>
      </c>
      <c r="L2920" s="207">
        <v>56622.743999999999</v>
      </c>
    </row>
    <row r="2921" spans="1:12" s="12" customFormat="1" ht="11.25" customHeight="1">
      <c r="A2921" s="204" t="s">
        <v>5078</v>
      </c>
      <c r="B2921" s="204" t="s">
        <v>5079</v>
      </c>
      <c r="C2921" s="204" t="s">
        <v>60</v>
      </c>
      <c r="D2921" s="204"/>
      <c r="E2921" s="204"/>
      <c r="F2921" s="205">
        <v>2016</v>
      </c>
      <c r="G2921" s="204" t="s">
        <v>18</v>
      </c>
      <c r="H2921" s="204" t="s">
        <v>19</v>
      </c>
      <c r="I2921" s="206" t="s">
        <v>20</v>
      </c>
      <c r="J2921" s="207">
        <v>769390</v>
      </c>
      <c r="K2921" s="208">
        <v>119000</v>
      </c>
      <c r="L2921" s="207">
        <v>69505</v>
      </c>
    </row>
    <row r="2922" spans="1:12" s="12" customFormat="1">
      <c r="A2922" s="204" t="s">
        <v>5275</v>
      </c>
      <c r="B2922" s="204" t="s">
        <v>5276</v>
      </c>
      <c r="C2922" s="204" t="s">
        <v>60</v>
      </c>
      <c r="D2922" s="204" t="s">
        <v>97</v>
      </c>
      <c r="E2922" s="204" t="s">
        <v>162</v>
      </c>
      <c r="F2922" s="205">
        <v>2016</v>
      </c>
      <c r="G2922" s="204" t="s">
        <v>18</v>
      </c>
      <c r="H2922" s="204" t="s">
        <v>41</v>
      </c>
      <c r="I2922" s="206" t="s">
        <v>20</v>
      </c>
      <c r="J2922" s="207">
        <v>110500</v>
      </c>
      <c r="K2922" s="208">
        <v>10</v>
      </c>
      <c r="L2922" s="207"/>
    </row>
    <row r="2923" spans="1:12" s="12" customFormat="1">
      <c r="A2923" s="204" t="s">
        <v>5082</v>
      </c>
      <c r="B2923" s="204" t="s">
        <v>5083</v>
      </c>
      <c r="C2923" s="204" t="s">
        <v>195</v>
      </c>
      <c r="D2923" s="204" t="s">
        <v>196</v>
      </c>
      <c r="E2923" s="204"/>
      <c r="F2923" s="205">
        <v>2016</v>
      </c>
      <c r="G2923" s="204" t="s">
        <v>18</v>
      </c>
      <c r="H2923" s="204" t="s">
        <v>41</v>
      </c>
      <c r="I2923" s="206" t="s">
        <v>20</v>
      </c>
      <c r="J2923" s="207">
        <v>163050</v>
      </c>
      <c r="K2923" s="208">
        <v>38000</v>
      </c>
      <c r="L2923" s="207">
        <v>37536.292000000001</v>
      </c>
    </row>
    <row r="2924" spans="1:12" s="12" customFormat="1" ht="11.25" customHeight="1">
      <c r="A2924" s="204" t="s">
        <v>5277</v>
      </c>
      <c r="B2924" s="204" t="s">
        <v>5278</v>
      </c>
      <c r="C2924" s="204" t="s">
        <v>127</v>
      </c>
      <c r="D2924" s="204" t="s">
        <v>177</v>
      </c>
      <c r="E2924" s="204" t="s">
        <v>698</v>
      </c>
      <c r="F2924" s="205">
        <v>2015</v>
      </c>
      <c r="G2924" s="204" t="s">
        <v>58</v>
      </c>
      <c r="H2924" s="204" t="s">
        <v>59</v>
      </c>
      <c r="I2924" s="206" t="s">
        <v>20</v>
      </c>
      <c r="J2924" s="207">
        <v>23371</v>
      </c>
      <c r="K2924" s="208">
        <v>23371</v>
      </c>
      <c r="L2924" s="207">
        <v>23370.41</v>
      </c>
    </row>
    <row r="2925" spans="1:12" s="12" customFormat="1" ht="11.25" customHeight="1">
      <c r="A2925" s="204" t="s">
        <v>10051</v>
      </c>
      <c r="B2925" s="204" t="s">
        <v>10052</v>
      </c>
      <c r="C2925" s="204" t="s">
        <v>12</v>
      </c>
      <c r="D2925" s="204"/>
      <c r="E2925" s="204"/>
      <c r="F2925" s="205">
        <v>2015</v>
      </c>
      <c r="G2925" s="204" t="s">
        <v>18</v>
      </c>
      <c r="H2925" s="204" t="s">
        <v>41</v>
      </c>
      <c r="I2925" s="206" t="s">
        <v>9</v>
      </c>
      <c r="J2925" s="207">
        <v>3780996</v>
      </c>
      <c r="K2925" s="208">
        <v>930100</v>
      </c>
      <c r="L2925" s="207">
        <v>930000</v>
      </c>
    </row>
    <row r="2926" spans="1:12" s="12" customFormat="1">
      <c r="A2926" s="204" t="s">
        <v>5088</v>
      </c>
      <c r="B2926" s="204" t="s">
        <v>5089</v>
      </c>
      <c r="C2926" s="204" t="s">
        <v>32</v>
      </c>
      <c r="D2926" s="204" t="s">
        <v>33</v>
      </c>
      <c r="E2926" s="204" t="s">
        <v>33</v>
      </c>
      <c r="F2926" s="205">
        <v>2015</v>
      </c>
      <c r="G2926" s="204" t="s">
        <v>7</v>
      </c>
      <c r="H2926" s="204" t="s">
        <v>212</v>
      </c>
      <c r="I2926" s="206" t="s">
        <v>20</v>
      </c>
      <c r="J2926" s="207">
        <v>292031</v>
      </c>
      <c r="K2926" s="208">
        <v>298127</v>
      </c>
      <c r="L2926" s="207">
        <v>246917.94200000001</v>
      </c>
    </row>
    <row r="2927" spans="1:12" s="12" customFormat="1" ht="11.25" customHeight="1">
      <c r="A2927" s="204" t="s">
        <v>5282</v>
      </c>
      <c r="B2927" s="204" t="s">
        <v>5283</v>
      </c>
      <c r="C2927" s="204" t="s">
        <v>5</v>
      </c>
      <c r="D2927" s="204" t="s">
        <v>257</v>
      </c>
      <c r="E2927" s="204" t="s">
        <v>496</v>
      </c>
      <c r="F2927" s="205">
        <v>2016</v>
      </c>
      <c r="G2927" s="204" t="s">
        <v>26</v>
      </c>
      <c r="H2927" s="204" t="s">
        <v>380</v>
      </c>
      <c r="I2927" s="206" t="s">
        <v>20</v>
      </c>
      <c r="J2927" s="207">
        <v>211760</v>
      </c>
      <c r="K2927" s="208">
        <v>2</v>
      </c>
      <c r="L2927" s="207"/>
    </row>
    <row r="2928" spans="1:12" s="12" customFormat="1" ht="11.25" customHeight="1">
      <c r="A2928" s="204" t="s">
        <v>5284</v>
      </c>
      <c r="B2928" s="204" t="s">
        <v>5285</v>
      </c>
      <c r="C2928" s="204" t="s">
        <v>145</v>
      </c>
      <c r="D2928" s="204" t="s">
        <v>415</v>
      </c>
      <c r="E2928" s="204" t="s">
        <v>416</v>
      </c>
      <c r="F2928" s="205">
        <v>2015</v>
      </c>
      <c r="G2928" s="204" t="s">
        <v>7</v>
      </c>
      <c r="H2928" s="204" t="s">
        <v>212</v>
      </c>
      <c r="I2928" s="206" t="s">
        <v>20</v>
      </c>
      <c r="J2928" s="207">
        <v>18285</v>
      </c>
      <c r="K2928" s="208">
        <v>23244</v>
      </c>
      <c r="L2928" s="207">
        <v>23242.845000000001</v>
      </c>
    </row>
    <row r="2929" spans="1:12" s="12" customFormat="1">
      <c r="A2929" s="204" t="s">
        <v>5092</v>
      </c>
      <c r="B2929" s="204" t="s">
        <v>5093</v>
      </c>
      <c r="C2929" s="204" t="s">
        <v>38</v>
      </c>
      <c r="D2929" s="204" t="s">
        <v>176</v>
      </c>
      <c r="E2929" s="204" t="s">
        <v>189</v>
      </c>
      <c r="F2929" s="205">
        <v>2015</v>
      </c>
      <c r="G2929" s="204" t="s">
        <v>30</v>
      </c>
      <c r="H2929" s="204" t="s">
        <v>225</v>
      </c>
      <c r="I2929" s="206" t="s">
        <v>20</v>
      </c>
      <c r="J2929" s="207">
        <v>29664</v>
      </c>
      <c r="K2929" s="208">
        <v>23405</v>
      </c>
      <c r="L2929" s="207">
        <v>22760.081999999999</v>
      </c>
    </row>
    <row r="2930" spans="1:12" s="12" customFormat="1" ht="11.25" customHeight="1">
      <c r="A2930" s="204" t="s">
        <v>5096</v>
      </c>
      <c r="B2930" s="204" t="s">
        <v>5097</v>
      </c>
      <c r="C2930" s="204" t="s">
        <v>15</v>
      </c>
      <c r="D2930" s="204"/>
      <c r="E2930" s="204"/>
      <c r="F2930" s="205">
        <v>2015</v>
      </c>
      <c r="G2930" s="204" t="s">
        <v>646</v>
      </c>
      <c r="H2930" s="204" t="s">
        <v>685</v>
      </c>
      <c r="I2930" s="206" t="s">
        <v>20</v>
      </c>
      <c r="J2930" s="207">
        <v>344189</v>
      </c>
      <c r="K2930" s="208">
        <v>341189</v>
      </c>
      <c r="L2930" s="207">
        <v>300774.342</v>
      </c>
    </row>
    <row r="2931" spans="1:12" s="12" customFormat="1" ht="11.25" customHeight="1">
      <c r="A2931" s="204" t="s">
        <v>5442</v>
      </c>
      <c r="B2931" s="204" t="s">
        <v>5443</v>
      </c>
      <c r="C2931" s="204" t="s">
        <v>15</v>
      </c>
      <c r="D2931" s="204" t="s">
        <v>42</v>
      </c>
      <c r="E2931" s="204" t="s">
        <v>42</v>
      </c>
      <c r="F2931" s="205">
        <v>2016</v>
      </c>
      <c r="G2931" s="204" t="s">
        <v>30</v>
      </c>
      <c r="H2931" s="204" t="s">
        <v>34</v>
      </c>
      <c r="I2931" s="206" t="s">
        <v>20</v>
      </c>
      <c r="J2931" s="207">
        <v>5224130</v>
      </c>
      <c r="K2931" s="210"/>
      <c r="L2931" s="207"/>
    </row>
    <row r="2932" spans="1:12" s="12" customFormat="1">
      <c r="A2932" s="204" t="s">
        <v>5098</v>
      </c>
      <c r="B2932" s="204" t="s">
        <v>5099</v>
      </c>
      <c r="C2932" s="204" t="s">
        <v>15</v>
      </c>
      <c r="D2932" s="204"/>
      <c r="E2932" s="204"/>
      <c r="F2932" s="205">
        <v>2015</v>
      </c>
      <c r="G2932" s="204" t="s">
        <v>646</v>
      </c>
      <c r="H2932" s="204" t="s">
        <v>685</v>
      </c>
      <c r="I2932" s="206" t="s">
        <v>20</v>
      </c>
      <c r="J2932" s="207">
        <v>644899</v>
      </c>
      <c r="K2932" s="208">
        <v>644899</v>
      </c>
      <c r="L2932" s="207">
        <v>644898</v>
      </c>
    </row>
    <row r="2933" spans="1:12" s="12" customFormat="1">
      <c r="A2933" s="204" t="s">
        <v>5100</v>
      </c>
      <c r="B2933" s="204" t="s">
        <v>5101</v>
      </c>
      <c r="C2933" s="204" t="s">
        <v>12</v>
      </c>
      <c r="D2933" s="204"/>
      <c r="E2933" s="204"/>
      <c r="F2933" s="205">
        <v>2015</v>
      </c>
      <c r="G2933" s="204" t="s">
        <v>18</v>
      </c>
      <c r="H2933" s="204" t="s">
        <v>41</v>
      </c>
      <c r="I2933" s="206" t="s">
        <v>20</v>
      </c>
      <c r="J2933" s="207">
        <v>5879500</v>
      </c>
      <c r="K2933" s="208">
        <v>11778510</v>
      </c>
      <c r="L2933" s="207">
        <v>5777999.7209999999</v>
      </c>
    </row>
    <row r="2934" spans="1:12" s="12" customFormat="1">
      <c r="A2934" s="204" t="s">
        <v>809</v>
      </c>
      <c r="B2934" s="204" t="s">
        <v>810</v>
      </c>
      <c r="C2934" s="204" t="s">
        <v>127</v>
      </c>
      <c r="D2934" s="204" t="s">
        <v>128</v>
      </c>
      <c r="E2934" s="204" t="s">
        <v>128</v>
      </c>
      <c r="F2934" s="205">
        <v>2016</v>
      </c>
      <c r="G2934" s="204" t="s">
        <v>18</v>
      </c>
      <c r="H2934" s="204" t="s">
        <v>19</v>
      </c>
      <c r="I2934" s="206" t="s">
        <v>20</v>
      </c>
      <c r="J2934" s="207">
        <v>108653</v>
      </c>
      <c r="K2934" s="208">
        <v>508653</v>
      </c>
      <c r="L2934" s="207">
        <v>87252</v>
      </c>
    </row>
    <row r="2935" spans="1:12" s="12" customFormat="1">
      <c r="A2935" s="204" t="s">
        <v>5290</v>
      </c>
      <c r="B2935" s="204" t="s">
        <v>5291</v>
      </c>
      <c r="C2935" s="204" t="s">
        <v>38</v>
      </c>
      <c r="D2935" s="204" t="s">
        <v>39</v>
      </c>
      <c r="E2935" s="204" t="s">
        <v>105</v>
      </c>
      <c r="F2935" s="205">
        <v>2015</v>
      </c>
      <c r="G2935" s="204" t="s">
        <v>18</v>
      </c>
      <c r="H2935" s="204" t="s">
        <v>19</v>
      </c>
      <c r="I2935" s="206" t="s">
        <v>20</v>
      </c>
      <c r="J2935" s="207">
        <v>342568</v>
      </c>
      <c r="K2935" s="208">
        <v>285717</v>
      </c>
      <c r="L2935" s="207"/>
    </row>
    <row r="2936" spans="1:12" s="12" customFormat="1" ht="11.25" customHeight="1">
      <c r="A2936" s="204" t="s">
        <v>5106</v>
      </c>
      <c r="B2936" s="204" t="s">
        <v>5107</v>
      </c>
      <c r="C2936" s="204" t="s">
        <v>130</v>
      </c>
      <c r="D2936" s="204"/>
      <c r="E2936" s="204"/>
      <c r="F2936" s="205">
        <v>2016</v>
      </c>
      <c r="G2936" s="204" t="s">
        <v>140</v>
      </c>
      <c r="H2936" s="204" t="s">
        <v>141</v>
      </c>
      <c r="I2936" s="206" t="s">
        <v>20</v>
      </c>
      <c r="J2936" s="207">
        <v>5000</v>
      </c>
      <c r="K2936" s="210"/>
      <c r="L2936" s="207"/>
    </row>
    <row r="2937" spans="1:12" s="12" customFormat="1" ht="11.25" customHeight="1">
      <c r="A2937" s="204" t="s">
        <v>11390</v>
      </c>
      <c r="B2937" s="204" t="s">
        <v>11391</v>
      </c>
      <c r="C2937" s="204" t="s">
        <v>60</v>
      </c>
      <c r="D2937" s="204"/>
      <c r="E2937" s="204"/>
      <c r="F2937" s="205">
        <v>2015</v>
      </c>
      <c r="G2937" s="204" t="s">
        <v>18</v>
      </c>
      <c r="H2937" s="204" t="s">
        <v>41</v>
      </c>
      <c r="I2937" s="206" t="s">
        <v>20</v>
      </c>
      <c r="J2937" s="207">
        <v>78502</v>
      </c>
      <c r="K2937" s="210"/>
      <c r="L2937" s="207"/>
    </row>
    <row r="2938" spans="1:12" s="12" customFormat="1" ht="11.25" customHeight="1">
      <c r="A2938" s="204" t="s">
        <v>817</v>
      </c>
      <c r="B2938" s="204" t="s">
        <v>818</v>
      </c>
      <c r="C2938" s="204" t="s">
        <v>130</v>
      </c>
      <c r="D2938" s="204" t="s">
        <v>150</v>
      </c>
      <c r="E2938" s="204" t="s">
        <v>291</v>
      </c>
      <c r="F2938" s="205">
        <v>2015</v>
      </c>
      <c r="G2938" s="204" t="s">
        <v>185</v>
      </c>
      <c r="H2938" s="204" t="s">
        <v>186</v>
      </c>
      <c r="I2938" s="206" t="s">
        <v>20</v>
      </c>
      <c r="J2938" s="207">
        <v>484</v>
      </c>
      <c r="K2938" s="210"/>
      <c r="L2938" s="207"/>
    </row>
    <row r="2939" spans="1:12" s="12" customFormat="1">
      <c r="A2939" s="204" t="s">
        <v>5108</v>
      </c>
      <c r="B2939" s="204" t="s">
        <v>11392</v>
      </c>
      <c r="C2939" s="204" t="s">
        <v>32</v>
      </c>
      <c r="D2939" s="204" t="s">
        <v>200</v>
      </c>
      <c r="E2939" s="204" t="s">
        <v>201</v>
      </c>
      <c r="F2939" s="205">
        <v>2015</v>
      </c>
      <c r="G2939" s="204" t="s">
        <v>18</v>
      </c>
      <c r="H2939" s="204" t="s">
        <v>19</v>
      </c>
      <c r="I2939" s="206" t="s">
        <v>20</v>
      </c>
      <c r="J2939" s="207">
        <v>3290174</v>
      </c>
      <c r="K2939" s="208">
        <v>4051648</v>
      </c>
      <c r="L2939" s="207">
        <v>3142627.6839999999</v>
      </c>
    </row>
    <row r="2940" spans="1:12" s="12" customFormat="1" ht="11.25" customHeight="1">
      <c r="A2940" s="204" t="s">
        <v>5444</v>
      </c>
      <c r="B2940" s="204" t="s">
        <v>5445</v>
      </c>
      <c r="C2940" s="204" t="s">
        <v>127</v>
      </c>
      <c r="D2940" s="204" t="s">
        <v>138</v>
      </c>
      <c r="E2940" s="204" t="s">
        <v>139</v>
      </c>
      <c r="F2940" s="205">
        <v>2015</v>
      </c>
      <c r="G2940" s="204" t="s">
        <v>48</v>
      </c>
      <c r="H2940" s="204" t="s">
        <v>569</v>
      </c>
      <c r="I2940" s="206" t="s">
        <v>20</v>
      </c>
      <c r="J2940" s="207">
        <v>69674</v>
      </c>
      <c r="K2940" s="208">
        <v>58638</v>
      </c>
      <c r="L2940" s="207">
        <v>58637.285000000003</v>
      </c>
    </row>
    <row r="2941" spans="1:12" s="12" customFormat="1" ht="11.25" customHeight="1">
      <c r="A2941" s="204" t="s">
        <v>10316</v>
      </c>
      <c r="B2941" s="204" t="s">
        <v>10317</v>
      </c>
      <c r="C2941" s="204" t="s">
        <v>145</v>
      </c>
      <c r="D2941" s="204" t="s">
        <v>415</v>
      </c>
      <c r="E2941" s="204" t="s">
        <v>416</v>
      </c>
      <c r="F2941" s="205">
        <v>2015</v>
      </c>
      <c r="G2941" s="204" t="s">
        <v>18</v>
      </c>
      <c r="H2941" s="204" t="s">
        <v>19</v>
      </c>
      <c r="I2941" s="206" t="s">
        <v>20</v>
      </c>
      <c r="J2941" s="207">
        <v>61065</v>
      </c>
      <c r="K2941" s="208">
        <v>32054</v>
      </c>
      <c r="L2941" s="207">
        <v>32053.200000000001</v>
      </c>
    </row>
    <row r="2942" spans="1:12" s="12" customFormat="1">
      <c r="A2942" s="204" t="s">
        <v>10343</v>
      </c>
      <c r="B2942" s="204" t="s">
        <v>10344</v>
      </c>
      <c r="C2942" s="204" t="s">
        <v>145</v>
      </c>
      <c r="D2942" s="204" t="s">
        <v>415</v>
      </c>
      <c r="E2942" s="204" t="s">
        <v>416</v>
      </c>
      <c r="F2942" s="205">
        <v>2015</v>
      </c>
      <c r="G2942" s="204" t="s">
        <v>18</v>
      </c>
      <c r="H2942" s="204" t="s">
        <v>19</v>
      </c>
      <c r="I2942" s="206" t="s">
        <v>20</v>
      </c>
      <c r="J2942" s="207">
        <v>22946</v>
      </c>
      <c r="K2942" s="208">
        <v>22946</v>
      </c>
      <c r="L2942" s="207">
        <v>22945.4</v>
      </c>
    </row>
    <row r="2943" spans="1:12" s="12" customFormat="1" ht="11.25" customHeight="1">
      <c r="A2943" s="204" t="s">
        <v>5306</v>
      </c>
      <c r="B2943" s="204" t="s">
        <v>5307</v>
      </c>
      <c r="C2943" s="204" t="s">
        <v>145</v>
      </c>
      <c r="D2943" s="204" t="s">
        <v>233</v>
      </c>
      <c r="E2943" s="204" t="s">
        <v>234</v>
      </c>
      <c r="F2943" s="205">
        <v>2015</v>
      </c>
      <c r="G2943" s="204" t="s">
        <v>7</v>
      </c>
      <c r="H2943" s="204" t="s">
        <v>212</v>
      </c>
      <c r="I2943" s="206" t="s">
        <v>20</v>
      </c>
      <c r="J2943" s="207">
        <v>334356</v>
      </c>
      <c r="K2943" s="208">
        <v>334355</v>
      </c>
      <c r="L2943" s="207">
        <v>334354.70500000002</v>
      </c>
    </row>
    <row r="2944" spans="1:12" s="12" customFormat="1" ht="11.25" customHeight="1">
      <c r="A2944" s="204" t="s">
        <v>5117</v>
      </c>
      <c r="B2944" s="204" t="s">
        <v>5118</v>
      </c>
      <c r="C2944" s="204" t="s">
        <v>145</v>
      </c>
      <c r="D2944" s="204" t="s">
        <v>415</v>
      </c>
      <c r="E2944" s="204" t="s">
        <v>416</v>
      </c>
      <c r="F2944" s="205">
        <v>2015</v>
      </c>
      <c r="G2944" s="204" t="s">
        <v>7</v>
      </c>
      <c r="H2944" s="204" t="s">
        <v>212</v>
      </c>
      <c r="I2944" s="206" t="s">
        <v>20</v>
      </c>
      <c r="J2944" s="207">
        <v>1184052</v>
      </c>
      <c r="K2944" s="208">
        <v>554429</v>
      </c>
      <c r="L2944" s="207">
        <v>535364</v>
      </c>
    </row>
    <row r="2945" spans="1:12" s="12" customFormat="1" ht="11.25" customHeight="1">
      <c r="A2945" s="204" t="s">
        <v>7742</v>
      </c>
      <c r="B2945" s="204" t="s">
        <v>7743</v>
      </c>
      <c r="C2945" s="204" t="s">
        <v>145</v>
      </c>
      <c r="D2945" s="204" t="s">
        <v>415</v>
      </c>
      <c r="E2945" s="204" t="s">
        <v>416</v>
      </c>
      <c r="F2945" s="205">
        <v>2015</v>
      </c>
      <c r="G2945" s="204" t="s">
        <v>7</v>
      </c>
      <c r="H2945" s="204" t="s">
        <v>212</v>
      </c>
      <c r="I2945" s="206" t="s">
        <v>20</v>
      </c>
      <c r="J2945" s="207">
        <v>1199618</v>
      </c>
      <c r="K2945" s="208">
        <v>1252759</v>
      </c>
      <c r="L2945" s="207">
        <v>1252758.51</v>
      </c>
    </row>
    <row r="2946" spans="1:12" s="12" customFormat="1" ht="11.25" customHeight="1">
      <c r="A2946" s="204" t="s">
        <v>11393</v>
      </c>
      <c r="B2946" s="204" t="s">
        <v>11394</v>
      </c>
      <c r="C2946" s="204" t="s">
        <v>127</v>
      </c>
      <c r="D2946" s="204" t="s">
        <v>463</v>
      </c>
      <c r="E2946" s="204" t="s">
        <v>463</v>
      </c>
      <c r="F2946" s="205">
        <v>2015</v>
      </c>
      <c r="G2946" s="204" t="s">
        <v>7</v>
      </c>
      <c r="H2946" s="204" t="s">
        <v>212</v>
      </c>
      <c r="I2946" s="206" t="s">
        <v>35</v>
      </c>
      <c r="J2946" s="207">
        <v>654127</v>
      </c>
      <c r="K2946" s="210"/>
      <c r="L2946" s="207"/>
    </row>
    <row r="2947" spans="1:12" s="12" customFormat="1" ht="11.25" customHeight="1">
      <c r="A2947" s="204" t="s">
        <v>5453</v>
      </c>
      <c r="B2947" s="204" t="s">
        <v>5454</v>
      </c>
      <c r="C2947" s="204" t="s">
        <v>127</v>
      </c>
      <c r="D2947" s="204" t="s">
        <v>138</v>
      </c>
      <c r="E2947" s="204" t="s">
        <v>596</v>
      </c>
      <c r="F2947" s="205">
        <v>2015</v>
      </c>
      <c r="G2947" s="204" t="s">
        <v>30</v>
      </c>
      <c r="H2947" s="204" t="s">
        <v>34</v>
      </c>
      <c r="I2947" s="206" t="s">
        <v>20</v>
      </c>
      <c r="J2947" s="207">
        <v>667058</v>
      </c>
      <c r="K2947" s="208">
        <v>600578</v>
      </c>
      <c r="L2947" s="207">
        <v>576179.99199999997</v>
      </c>
    </row>
    <row r="2948" spans="1:12" s="12" customFormat="1">
      <c r="A2948" s="204" t="s">
        <v>5120</v>
      </c>
      <c r="B2948" s="204" t="s">
        <v>11395</v>
      </c>
      <c r="C2948" s="204" t="s">
        <v>60</v>
      </c>
      <c r="D2948" s="204" t="s">
        <v>61</v>
      </c>
      <c r="E2948" s="204" t="s">
        <v>914</v>
      </c>
      <c r="F2948" s="205">
        <v>2015</v>
      </c>
      <c r="G2948" s="204" t="s">
        <v>7</v>
      </c>
      <c r="H2948" s="204" t="s">
        <v>212</v>
      </c>
      <c r="I2948" s="206" t="s">
        <v>20</v>
      </c>
      <c r="J2948" s="207">
        <v>1060791</v>
      </c>
      <c r="K2948" s="208">
        <v>1007563</v>
      </c>
      <c r="L2948" s="207">
        <v>1007562.5649999999</v>
      </c>
    </row>
    <row r="2949" spans="1:12" s="12" customFormat="1" ht="11.25" customHeight="1">
      <c r="A2949" s="204" t="s">
        <v>7744</v>
      </c>
      <c r="B2949" s="204" t="s">
        <v>7745</v>
      </c>
      <c r="C2949" s="204" t="s">
        <v>102</v>
      </c>
      <c r="D2949" s="204" t="s">
        <v>286</v>
      </c>
      <c r="E2949" s="204" t="s">
        <v>501</v>
      </c>
      <c r="F2949" s="205">
        <v>2016</v>
      </c>
      <c r="G2949" s="204" t="s">
        <v>58</v>
      </c>
      <c r="H2949" s="204" t="s">
        <v>3037</v>
      </c>
      <c r="I2949" s="206" t="s">
        <v>20</v>
      </c>
      <c r="J2949" s="207">
        <v>794433</v>
      </c>
      <c r="K2949" s="208">
        <v>142200</v>
      </c>
      <c r="L2949" s="207">
        <v>141999.38099999999</v>
      </c>
    </row>
    <row r="2950" spans="1:12" s="12" customFormat="1">
      <c r="A2950" s="204" t="s">
        <v>11396</v>
      </c>
      <c r="B2950" s="204" t="s">
        <v>11397</v>
      </c>
      <c r="C2950" s="204" t="s">
        <v>127</v>
      </c>
      <c r="D2950" s="204" t="s">
        <v>463</v>
      </c>
      <c r="E2950" s="204" t="s">
        <v>463</v>
      </c>
      <c r="F2950" s="205">
        <v>2015</v>
      </c>
      <c r="G2950" s="204" t="s">
        <v>7</v>
      </c>
      <c r="H2950" s="204" t="s">
        <v>334</v>
      </c>
      <c r="I2950" s="206" t="s">
        <v>9</v>
      </c>
      <c r="J2950" s="207">
        <v>350101</v>
      </c>
      <c r="K2950" s="210"/>
      <c r="L2950" s="207"/>
    </row>
    <row r="2951" spans="1:12" s="12" customFormat="1" ht="11.25" customHeight="1">
      <c r="A2951" s="204" t="s">
        <v>11398</v>
      </c>
      <c r="B2951" s="204" t="s">
        <v>11399</v>
      </c>
      <c r="C2951" s="204" t="s">
        <v>127</v>
      </c>
      <c r="D2951" s="204" t="s">
        <v>138</v>
      </c>
      <c r="E2951" s="204" t="s">
        <v>596</v>
      </c>
      <c r="F2951" s="205">
        <v>2016</v>
      </c>
      <c r="G2951" s="204" t="s">
        <v>646</v>
      </c>
      <c r="H2951" s="204" t="s">
        <v>685</v>
      </c>
      <c r="I2951" s="206" t="s">
        <v>35</v>
      </c>
      <c r="J2951" s="207">
        <v>1874074</v>
      </c>
      <c r="K2951" s="210"/>
      <c r="L2951" s="207"/>
    </row>
    <row r="2952" spans="1:12" s="12" customFormat="1" ht="11.25" customHeight="1">
      <c r="A2952" s="204" t="s">
        <v>5455</v>
      </c>
      <c r="B2952" s="204" t="s">
        <v>5456</v>
      </c>
      <c r="C2952" s="204" t="s">
        <v>60</v>
      </c>
      <c r="D2952" s="204" t="s">
        <v>97</v>
      </c>
      <c r="E2952" s="204" t="s">
        <v>170</v>
      </c>
      <c r="F2952" s="205">
        <v>2016</v>
      </c>
      <c r="G2952" s="204" t="s">
        <v>646</v>
      </c>
      <c r="H2952" s="204" t="s">
        <v>685</v>
      </c>
      <c r="I2952" s="206" t="s">
        <v>20</v>
      </c>
      <c r="J2952" s="207">
        <v>303182</v>
      </c>
      <c r="K2952" s="207">
        <v>265965</v>
      </c>
      <c r="L2952" s="207">
        <v>265966</v>
      </c>
    </row>
    <row r="2953" spans="1:12" s="12" customFormat="1">
      <c r="A2953" s="204" t="s">
        <v>11400</v>
      </c>
      <c r="B2953" s="204" t="s">
        <v>11401</v>
      </c>
      <c r="C2953" s="204" t="s">
        <v>5</v>
      </c>
      <c r="D2953" s="204" t="s">
        <v>314</v>
      </c>
      <c r="E2953" s="204" t="s">
        <v>776</v>
      </c>
      <c r="F2953" s="205">
        <v>2016</v>
      </c>
      <c r="G2953" s="204" t="s">
        <v>7</v>
      </c>
      <c r="H2953" s="204" t="s">
        <v>212</v>
      </c>
      <c r="I2953" s="206" t="s">
        <v>20</v>
      </c>
      <c r="J2953" s="207">
        <v>110250</v>
      </c>
      <c r="K2953" s="210"/>
      <c r="L2953" s="207"/>
    </row>
    <row r="2954" spans="1:12" s="12" customFormat="1" ht="11.25" customHeight="1">
      <c r="A2954" s="204" t="s">
        <v>5125</v>
      </c>
      <c r="B2954" s="204" t="s">
        <v>5126</v>
      </c>
      <c r="C2954" s="204" t="s">
        <v>38</v>
      </c>
      <c r="D2954" s="204" t="s">
        <v>66</v>
      </c>
      <c r="E2954" s="204" t="s">
        <v>1787</v>
      </c>
      <c r="F2954" s="205">
        <v>2015</v>
      </c>
      <c r="G2954" s="204" t="s">
        <v>7</v>
      </c>
      <c r="H2954" s="204" t="s">
        <v>212</v>
      </c>
      <c r="I2954" s="206" t="s">
        <v>20</v>
      </c>
      <c r="J2954" s="207">
        <v>337590</v>
      </c>
      <c r="K2954" s="208">
        <v>336246</v>
      </c>
      <c r="L2954" s="207">
        <v>332246.56</v>
      </c>
    </row>
    <row r="2955" spans="1:12" s="12" customFormat="1">
      <c r="A2955" s="204" t="s">
        <v>5127</v>
      </c>
      <c r="B2955" s="204" t="s">
        <v>5128</v>
      </c>
      <c r="C2955" s="204" t="s">
        <v>102</v>
      </c>
      <c r="D2955" s="204" t="s">
        <v>286</v>
      </c>
      <c r="E2955" s="204" t="s">
        <v>286</v>
      </c>
      <c r="F2955" s="205">
        <v>2016</v>
      </c>
      <c r="G2955" s="204" t="s">
        <v>58</v>
      </c>
      <c r="H2955" s="204" t="s">
        <v>3037</v>
      </c>
      <c r="I2955" s="206" t="s">
        <v>20</v>
      </c>
      <c r="J2955" s="207">
        <v>188700</v>
      </c>
      <c r="K2955" s="208">
        <v>165311</v>
      </c>
      <c r="L2955" s="207">
        <v>165310</v>
      </c>
    </row>
    <row r="2956" spans="1:12" s="12" customFormat="1" ht="11.25" customHeight="1">
      <c r="A2956" s="204" t="s">
        <v>5129</v>
      </c>
      <c r="B2956" s="204" t="s">
        <v>5130</v>
      </c>
      <c r="C2956" s="204" t="s">
        <v>60</v>
      </c>
      <c r="D2956" s="204" t="s">
        <v>97</v>
      </c>
      <c r="E2956" s="204" t="s">
        <v>864</v>
      </c>
      <c r="F2956" s="205">
        <v>2015</v>
      </c>
      <c r="G2956" s="204" t="s">
        <v>7</v>
      </c>
      <c r="H2956" s="204" t="s">
        <v>95</v>
      </c>
      <c r="I2956" s="206" t="s">
        <v>20</v>
      </c>
      <c r="J2956" s="207">
        <v>141076</v>
      </c>
      <c r="K2956" s="208">
        <v>88328</v>
      </c>
      <c r="L2956" s="207">
        <v>88328</v>
      </c>
    </row>
    <row r="2957" spans="1:12" s="12" customFormat="1" ht="11.25" customHeight="1">
      <c r="A2957" s="204" t="s">
        <v>5320</v>
      </c>
      <c r="B2957" s="204" t="s">
        <v>5321</v>
      </c>
      <c r="C2957" s="204" t="s">
        <v>127</v>
      </c>
      <c r="D2957" s="204" t="s">
        <v>138</v>
      </c>
      <c r="E2957" s="204" t="s">
        <v>138</v>
      </c>
      <c r="F2957" s="205">
        <v>2016</v>
      </c>
      <c r="G2957" s="204" t="s">
        <v>48</v>
      </c>
      <c r="H2957" s="204" t="s">
        <v>1922</v>
      </c>
      <c r="I2957" s="206" t="s">
        <v>20</v>
      </c>
      <c r="J2957" s="207">
        <v>2</v>
      </c>
      <c r="K2957" s="208">
        <v>2</v>
      </c>
      <c r="L2957" s="207"/>
    </row>
    <row r="2958" spans="1:12" s="12" customFormat="1" ht="11.25" customHeight="1">
      <c r="A2958" s="204" t="s">
        <v>5133</v>
      </c>
      <c r="B2958" s="204" t="s">
        <v>5134</v>
      </c>
      <c r="C2958" s="204" t="s">
        <v>414</v>
      </c>
      <c r="D2958" s="204" t="s">
        <v>527</v>
      </c>
      <c r="E2958" s="204" t="s">
        <v>527</v>
      </c>
      <c r="F2958" s="205">
        <v>2015</v>
      </c>
      <c r="G2958" s="204" t="s">
        <v>7</v>
      </c>
      <c r="H2958" s="204" t="s">
        <v>212</v>
      </c>
      <c r="I2958" s="206" t="s">
        <v>20</v>
      </c>
      <c r="J2958" s="207">
        <v>854111</v>
      </c>
      <c r="K2958" s="208">
        <v>854111</v>
      </c>
      <c r="L2958" s="207">
        <v>852311</v>
      </c>
    </row>
    <row r="2959" spans="1:12" s="12" customFormat="1" ht="11.25" customHeight="1">
      <c r="A2959" s="204" t="s">
        <v>5461</v>
      </c>
      <c r="B2959" s="204" t="s">
        <v>5462</v>
      </c>
      <c r="C2959" s="204" t="s">
        <v>127</v>
      </c>
      <c r="D2959" s="204" t="s">
        <v>177</v>
      </c>
      <c r="E2959" s="204" t="s">
        <v>177</v>
      </c>
      <c r="F2959" s="205">
        <v>2016</v>
      </c>
      <c r="G2959" s="204" t="s">
        <v>58</v>
      </c>
      <c r="H2959" s="204" t="s">
        <v>59</v>
      </c>
      <c r="I2959" s="206" t="s">
        <v>20</v>
      </c>
      <c r="J2959" s="207">
        <v>60347</v>
      </c>
      <c r="K2959" s="208">
        <v>60347</v>
      </c>
      <c r="L2959" s="207">
        <v>60346.864000000001</v>
      </c>
    </row>
    <row r="2960" spans="1:12" s="12" customFormat="1" ht="11.25" customHeight="1">
      <c r="A2960" s="204" t="s">
        <v>7746</v>
      </c>
      <c r="B2960" s="204" t="s">
        <v>7747</v>
      </c>
      <c r="C2960" s="204" t="s">
        <v>195</v>
      </c>
      <c r="D2960" s="204" t="s">
        <v>497</v>
      </c>
      <c r="E2960" s="204" t="s">
        <v>1337</v>
      </c>
      <c r="F2960" s="205">
        <v>2016</v>
      </c>
      <c r="G2960" s="204" t="s">
        <v>7</v>
      </c>
      <c r="H2960" s="204" t="s">
        <v>212</v>
      </c>
      <c r="I2960" s="206" t="s">
        <v>20</v>
      </c>
      <c r="J2960" s="207">
        <v>15691</v>
      </c>
      <c r="K2960" s="208">
        <v>1</v>
      </c>
      <c r="L2960" s="207"/>
    </row>
    <row r="2961" spans="1:12" s="12" customFormat="1" ht="11.25" customHeight="1">
      <c r="A2961" s="204" t="s">
        <v>5137</v>
      </c>
      <c r="B2961" s="204" t="s">
        <v>5138</v>
      </c>
      <c r="C2961" s="204" t="s">
        <v>145</v>
      </c>
      <c r="D2961" s="204" t="s">
        <v>233</v>
      </c>
      <c r="E2961" s="204"/>
      <c r="F2961" s="205">
        <v>2015</v>
      </c>
      <c r="G2961" s="204" t="s">
        <v>18</v>
      </c>
      <c r="H2961" s="204" t="s">
        <v>41</v>
      </c>
      <c r="I2961" s="206" t="s">
        <v>20</v>
      </c>
      <c r="J2961" s="207">
        <v>2328750</v>
      </c>
      <c r="K2961" s="208">
        <v>1237190</v>
      </c>
      <c r="L2961" s="207">
        <v>1237188.936</v>
      </c>
    </row>
    <row r="2962" spans="1:12" s="12" customFormat="1" ht="11.25" customHeight="1">
      <c r="A2962" s="204" t="s">
        <v>10333</v>
      </c>
      <c r="B2962" s="204" t="s">
        <v>10334</v>
      </c>
      <c r="C2962" s="204" t="s">
        <v>414</v>
      </c>
      <c r="D2962" s="204" t="s">
        <v>527</v>
      </c>
      <c r="E2962" s="204" t="s">
        <v>527</v>
      </c>
      <c r="F2962" s="205">
        <v>2015</v>
      </c>
      <c r="G2962" s="204" t="s">
        <v>7</v>
      </c>
      <c r="H2962" s="204" t="s">
        <v>212</v>
      </c>
      <c r="I2962" s="206" t="s">
        <v>20</v>
      </c>
      <c r="J2962" s="207">
        <v>854189</v>
      </c>
      <c r="K2962" s="208">
        <v>842049</v>
      </c>
      <c r="L2962" s="207">
        <v>842049</v>
      </c>
    </row>
    <row r="2963" spans="1:12" s="12" customFormat="1">
      <c r="A2963" s="204" t="s">
        <v>5332</v>
      </c>
      <c r="B2963" s="204" t="s">
        <v>5333</v>
      </c>
      <c r="C2963" s="204" t="s">
        <v>414</v>
      </c>
      <c r="D2963" s="204" t="s">
        <v>527</v>
      </c>
      <c r="E2963" s="204" t="s">
        <v>527</v>
      </c>
      <c r="F2963" s="205">
        <v>2015</v>
      </c>
      <c r="G2963" s="204" t="s">
        <v>7</v>
      </c>
      <c r="H2963" s="204" t="s">
        <v>212</v>
      </c>
      <c r="I2963" s="206" t="s">
        <v>20</v>
      </c>
      <c r="J2963" s="207">
        <v>943473</v>
      </c>
      <c r="K2963" s="208">
        <v>956030</v>
      </c>
      <c r="L2963" s="207">
        <v>927364</v>
      </c>
    </row>
    <row r="2964" spans="1:12" s="12" customFormat="1">
      <c r="A2964" s="204" t="s">
        <v>5334</v>
      </c>
      <c r="B2964" s="204" t="s">
        <v>5335</v>
      </c>
      <c r="C2964" s="204" t="s">
        <v>5</v>
      </c>
      <c r="D2964" s="204" t="s">
        <v>314</v>
      </c>
      <c r="E2964" s="204" t="s">
        <v>899</v>
      </c>
      <c r="F2964" s="205">
        <v>2016</v>
      </c>
      <c r="G2964" s="204" t="s">
        <v>7</v>
      </c>
      <c r="H2964" s="204" t="s">
        <v>212</v>
      </c>
      <c r="I2964" s="206" t="s">
        <v>20</v>
      </c>
      <c r="J2964" s="207">
        <v>547032</v>
      </c>
      <c r="K2964" s="208">
        <v>562936</v>
      </c>
      <c r="L2964" s="207">
        <v>543560.71299999999</v>
      </c>
    </row>
    <row r="2965" spans="1:12" s="12" customFormat="1">
      <c r="A2965" s="204" t="s">
        <v>11402</v>
      </c>
      <c r="B2965" s="204" t="s">
        <v>11403</v>
      </c>
      <c r="C2965" s="204" t="s">
        <v>130</v>
      </c>
      <c r="D2965" s="204" t="s">
        <v>134</v>
      </c>
      <c r="E2965" s="204" t="s">
        <v>144</v>
      </c>
      <c r="F2965" s="205">
        <v>2015</v>
      </c>
      <c r="G2965" s="204" t="s">
        <v>140</v>
      </c>
      <c r="H2965" s="204" t="s">
        <v>141</v>
      </c>
      <c r="I2965" s="206" t="s">
        <v>20</v>
      </c>
      <c r="J2965" s="207">
        <v>60000</v>
      </c>
      <c r="K2965" s="208">
        <v>540008</v>
      </c>
      <c r="L2965" s="207">
        <v>60000</v>
      </c>
    </row>
    <row r="2966" spans="1:12" s="12" customFormat="1">
      <c r="A2966" s="204" t="s">
        <v>5336</v>
      </c>
      <c r="B2966" s="204" t="s">
        <v>5337</v>
      </c>
      <c r="C2966" s="204" t="s">
        <v>12</v>
      </c>
      <c r="D2966" s="204" t="s">
        <v>80</v>
      </c>
      <c r="E2966" s="204" t="s">
        <v>80</v>
      </c>
      <c r="F2966" s="205">
        <v>2016</v>
      </c>
      <c r="G2966" s="204" t="s">
        <v>120</v>
      </c>
      <c r="H2966" s="204" t="s">
        <v>121</v>
      </c>
      <c r="I2966" s="206" t="s">
        <v>20</v>
      </c>
      <c r="J2966" s="207">
        <v>265559</v>
      </c>
      <c r="K2966" s="210"/>
      <c r="L2966" s="207"/>
    </row>
    <row r="2967" spans="1:12" s="12" customFormat="1">
      <c r="A2967" s="204" t="s">
        <v>5145</v>
      </c>
      <c r="B2967" s="204" t="s">
        <v>5146</v>
      </c>
      <c r="C2967" s="204" t="s">
        <v>12</v>
      </c>
      <c r="D2967" s="204" t="s">
        <v>80</v>
      </c>
      <c r="E2967" s="204" t="s">
        <v>1887</v>
      </c>
      <c r="F2967" s="205">
        <v>2015</v>
      </c>
      <c r="G2967" s="204" t="s">
        <v>120</v>
      </c>
      <c r="H2967" s="204" t="s">
        <v>121</v>
      </c>
      <c r="I2967" s="206" t="s">
        <v>20</v>
      </c>
      <c r="J2967" s="207">
        <v>208568</v>
      </c>
      <c r="K2967" s="208">
        <v>73189</v>
      </c>
      <c r="L2967" s="207">
        <v>73189</v>
      </c>
    </row>
    <row r="2968" spans="1:12" s="12" customFormat="1">
      <c r="A2968" s="204" t="s">
        <v>5338</v>
      </c>
      <c r="B2968" s="204" t="s">
        <v>5339</v>
      </c>
      <c r="C2968" s="204" t="s">
        <v>12</v>
      </c>
      <c r="D2968" s="204" t="s">
        <v>80</v>
      </c>
      <c r="E2968" s="204" t="s">
        <v>2091</v>
      </c>
      <c r="F2968" s="205">
        <v>2016</v>
      </c>
      <c r="G2968" s="204" t="s">
        <v>120</v>
      </c>
      <c r="H2968" s="204" t="s">
        <v>121</v>
      </c>
      <c r="I2968" s="206" t="s">
        <v>20</v>
      </c>
      <c r="J2968" s="207">
        <v>435619</v>
      </c>
      <c r="K2968" s="208">
        <v>405132</v>
      </c>
      <c r="L2968" s="207">
        <v>405133</v>
      </c>
    </row>
    <row r="2969" spans="1:12" s="12" customFormat="1" ht="11.25" customHeight="1">
      <c r="A2969" s="204" t="s">
        <v>5149</v>
      </c>
      <c r="B2969" s="204" t="s">
        <v>5150</v>
      </c>
      <c r="C2969" s="204" t="s">
        <v>12</v>
      </c>
      <c r="D2969" s="204" t="s">
        <v>80</v>
      </c>
      <c r="E2969" s="204" t="s">
        <v>165</v>
      </c>
      <c r="F2969" s="205">
        <v>2016</v>
      </c>
      <c r="G2969" s="204" t="s">
        <v>120</v>
      </c>
      <c r="H2969" s="204" t="s">
        <v>121</v>
      </c>
      <c r="I2969" s="206" t="s">
        <v>20</v>
      </c>
      <c r="J2969" s="207">
        <v>165230</v>
      </c>
      <c r="K2969" s="208">
        <v>131675</v>
      </c>
      <c r="L2969" s="207">
        <v>131674.81700000001</v>
      </c>
    </row>
    <row r="2970" spans="1:12" s="12" customFormat="1" ht="11.25" customHeight="1">
      <c r="A2970" s="204" t="s">
        <v>5340</v>
      </c>
      <c r="B2970" s="204" t="s">
        <v>5341</v>
      </c>
      <c r="C2970" s="204" t="s">
        <v>12</v>
      </c>
      <c r="D2970" s="204" t="s">
        <v>321</v>
      </c>
      <c r="E2970" s="204" t="s">
        <v>745</v>
      </c>
      <c r="F2970" s="205">
        <v>2016</v>
      </c>
      <c r="G2970" s="204" t="s">
        <v>18</v>
      </c>
      <c r="H2970" s="204" t="s">
        <v>19</v>
      </c>
      <c r="I2970" s="206" t="s">
        <v>20</v>
      </c>
      <c r="J2970" s="207">
        <v>330876</v>
      </c>
      <c r="K2970" s="208">
        <v>329876</v>
      </c>
      <c r="L2970" s="207">
        <v>329876</v>
      </c>
    </row>
    <row r="2971" spans="1:12" s="12" customFormat="1" ht="11.25" customHeight="1">
      <c r="A2971" s="204" t="s">
        <v>11404</v>
      </c>
      <c r="B2971" s="204" t="s">
        <v>11405</v>
      </c>
      <c r="C2971" s="204" t="s">
        <v>12</v>
      </c>
      <c r="D2971" s="204" t="s">
        <v>321</v>
      </c>
      <c r="E2971" s="204" t="s">
        <v>1164</v>
      </c>
      <c r="F2971" s="205">
        <v>2016</v>
      </c>
      <c r="G2971" s="204" t="s">
        <v>48</v>
      </c>
      <c r="H2971" s="204" t="s">
        <v>63</v>
      </c>
      <c r="I2971" s="206" t="s">
        <v>9</v>
      </c>
      <c r="J2971" s="207">
        <v>289034</v>
      </c>
      <c r="K2971" s="210"/>
      <c r="L2971" s="207"/>
    </row>
    <row r="2972" spans="1:12" s="12" customFormat="1">
      <c r="A2972" s="204" t="s">
        <v>11406</v>
      </c>
      <c r="B2972" s="204" t="s">
        <v>11407</v>
      </c>
      <c r="C2972" s="204" t="s">
        <v>12</v>
      </c>
      <c r="D2972" s="204" t="s">
        <v>80</v>
      </c>
      <c r="E2972" s="204" t="s">
        <v>239</v>
      </c>
      <c r="F2972" s="205">
        <v>2016</v>
      </c>
      <c r="G2972" s="204" t="s">
        <v>26</v>
      </c>
      <c r="H2972" s="204" t="s">
        <v>109</v>
      </c>
      <c r="I2972" s="206" t="s">
        <v>9</v>
      </c>
      <c r="J2972" s="207">
        <v>309500</v>
      </c>
      <c r="K2972" s="210"/>
      <c r="L2972" s="207"/>
    </row>
    <row r="2973" spans="1:12" s="12" customFormat="1" ht="11.25" customHeight="1">
      <c r="A2973" s="204" t="s">
        <v>5153</v>
      </c>
      <c r="B2973" s="204" t="s">
        <v>5154</v>
      </c>
      <c r="C2973" s="204" t="s">
        <v>38</v>
      </c>
      <c r="D2973" s="204" t="s">
        <v>66</v>
      </c>
      <c r="E2973" s="204" t="s">
        <v>112</v>
      </c>
      <c r="F2973" s="205">
        <v>2016</v>
      </c>
      <c r="G2973" s="204" t="s">
        <v>7</v>
      </c>
      <c r="H2973" s="204" t="s">
        <v>8</v>
      </c>
      <c r="I2973" s="206" t="s">
        <v>20</v>
      </c>
      <c r="J2973" s="207">
        <v>92932</v>
      </c>
      <c r="K2973" s="208">
        <v>104100</v>
      </c>
      <c r="L2973" s="207">
        <v>102777.81299999999</v>
      </c>
    </row>
    <row r="2974" spans="1:12" s="12" customFormat="1" ht="11.25" customHeight="1">
      <c r="A2974" s="204" t="s">
        <v>5467</v>
      </c>
      <c r="B2974" s="204" t="s">
        <v>5468</v>
      </c>
      <c r="C2974" s="204" t="s">
        <v>145</v>
      </c>
      <c r="D2974" s="204" t="s">
        <v>415</v>
      </c>
      <c r="E2974" s="204" t="s">
        <v>416</v>
      </c>
      <c r="F2974" s="205">
        <v>2016</v>
      </c>
      <c r="G2974" s="204" t="s">
        <v>155</v>
      </c>
      <c r="H2974" s="204" t="s">
        <v>155</v>
      </c>
      <c r="I2974" s="206" t="s">
        <v>20</v>
      </c>
      <c r="J2974" s="207">
        <v>40944</v>
      </c>
      <c r="K2974" s="208">
        <v>38256</v>
      </c>
      <c r="L2974" s="207">
        <v>39600</v>
      </c>
    </row>
    <row r="2975" spans="1:12" s="12" customFormat="1">
      <c r="A2975" s="204" t="s">
        <v>5348</v>
      </c>
      <c r="B2975" s="204" t="s">
        <v>5349</v>
      </c>
      <c r="C2975" s="204" t="s">
        <v>5</v>
      </c>
      <c r="D2975" s="204" t="s">
        <v>257</v>
      </c>
      <c r="E2975" s="204" t="s">
        <v>496</v>
      </c>
      <c r="F2975" s="205">
        <v>2016</v>
      </c>
      <c r="G2975" s="204" t="s">
        <v>18</v>
      </c>
      <c r="H2975" s="204" t="s">
        <v>19</v>
      </c>
      <c r="I2975" s="206" t="s">
        <v>20</v>
      </c>
      <c r="J2975" s="207">
        <v>38038</v>
      </c>
      <c r="K2975" s="208">
        <v>28263</v>
      </c>
      <c r="L2975" s="207">
        <v>28261.561000000002</v>
      </c>
    </row>
    <row r="2976" spans="1:12" s="12" customFormat="1">
      <c r="A2976" s="204" t="s">
        <v>5155</v>
      </c>
      <c r="B2976" s="204" t="s">
        <v>5156</v>
      </c>
      <c r="C2976" s="204" t="s">
        <v>130</v>
      </c>
      <c r="D2976" s="204" t="s">
        <v>204</v>
      </c>
      <c r="E2976" s="204" t="s">
        <v>349</v>
      </c>
      <c r="F2976" s="205">
        <v>2016</v>
      </c>
      <c r="G2976" s="204" t="s">
        <v>26</v>
      </c>
      <c r="H2976" s="204" t="s">
        <v>168</v>
      </c>
      <c r="I2976" s="206" t="s">
        <v>20</v>
      </c>
      <c r="J2976" s="207">
        <v>139183</v>
      </c>
      <c r="K2976" s="210"/>
      <c r="L2976" s="207"/>
    </row>
    <row r="2977" spans="1:12" s="12" customFormat="1" ht="11.25" customHeight="1">
      <c r="A2977" s="204" t="s">
        <v>11408</v>
      </c>
      <c r="B2977" s="204" t="s">
        <v>11409</v>
      </c>
      <c r="C2977" s="204" t="s">
        <v>60</v>
      </c>
      <c r="D2977" s="204" t="s">
        <v>61</v>
      </c>
      <c r="E2977" s="204" t="s">
        <v>962</v>
      </c>
      <c r="F2977" s="205">
        <v>2016</v>
      </c>
      <c r="G2977" s="204" t="s">
        <v>120</v>
      </c>
      <c r="H2977" s="204" t="s">
        <v>121</v>
      </c>
      <c r="I2977" s="206" t="s">
        <v>20</v>
      </c>
      <c r="J2977" s="207">
        <v>272150</v>
      </c>
      <c r="K2977" s="210"/>
      <c r="L2977" s="207"/>
    </row>
    <row r="2978" spans="1:12" s="12" customFormat="1" ht="11.25" customHeight="1">
      <c r="A2978" s="204" t="s">
        <v>5353</v>
      </c>
      <c r="B2978" s="204" t="s">
        <v>5354</v>
      </c>
      <c r="C2978" s="204" t="s">
        <v>12</v>
      </c>
      <c r="D2978" s="204" t="s">
        <v>13</v>
      </c>
      <c r="E2978" s="204"/>
      <c r="F2978" s="205">
        <v>2016</v>
      </c>
      <c r="G2978" s="204" t="s">
        <v>7</v>
      </c>
      <c r="H2978" s="204" t="s">
        <v>334</v>
      </c>
      <c r="I2978" s="206" t="s">
        <v>20</v>
      </c>
      <c r="J2978" s="207">
        <v>1660822</v>
      </c>
      <c r="K2978" s="208">
        <v>1</v>
      </c>
      <c r="L2978" s="207"/>
    </row>
    <row r="2979" spans="1:12" s="12" customFormat="1">
      <c r="A2979" s="204" t="s">
        <v>5355</v>
      </c>
      <c r="B2979" s="204" t="s">
        <v>5356</v>
      </c>
      <c r="C2979" s="204" t="s">
        <v>102</v>
      </c>
      <c r="D2979" s="204" t="s">
        <v>103</v>
      </c>
      <c r="E2979" s="204" t="s">
        <v>1185</v>
      </c>
      <c r="F2979" s="205">
        <v>2016</v>
      </c>
      <c r="G2979" s="204" t="s">
        <v>7</v>
      </c>
      <c r="H2979" s="204" t="s">
        <v>212</v>
      </c>
      <c r="I2979" s="206" t="s">
        <v>20</v>
      </c>
      <c r="J2979" s="207">
        <v>271961</v>
      </c>
      <c r="K2979" s="208">
        <v>271176</v>
      </c>
      <c r="L2979" s="207">
        <v>271175.77899999998</v>
      </c>
    </row>
    <row r="2980" spans="1:12" s="12" customFormat="1" ht="11.25" customHeight="1">
      <c r="A2980" s="204" t="s">
        <v>5469</v>
      </c>
      <c r="B2980" s="204" t="s">
        <v>5470</v>
      </c>
      <c r="C2980" s="204" t="s">
        <v>32</v>
      </c>
      <c r="D2980" s="204"/>
      <c r="E2980" s="204"/>
      <c r="F2980" s="205">
        <v>2015</v>
      </c>
      <c r="G2980" s="204" t="s">
        <v>120</v>
      </c>
      <c r="H2980" s="204" t="s">
        <v>258</v>
      </c>
      <c r="I2980" s="206" t="s">
        <v>20</v>
      </c>
      <c r="J2980" s="207">
        <v>589906</v>
      </c>
      <c r="K2980" s="208">
        <v>631165</v>
      </c>
      <c r="L2980" s="207">
        <v>281164.52600000001</v>
      </c>
    </row>
    <row r="2981" spans="1:12" s="12" customFormat="1" ht="11.25" customHeight="1">
      <c r="A2981" s="204" t="s">
        <v>5359</v>
      </c>
      <c r="B2981" s="204" t="s">
        <v>5360</v>
      </c>
      <c r="C2981" s="204" t="s">
        <v>102</v>
      </c>
      <c r="D2981" s="204" t="s">
        <v>286</v>
      </c>
      <c r="E2981" s="204" t="s">
        <v>501</v>
      </c>
      <c r="F2981" s="205">
        <v>2015</v>
      </c>
      <c r="G2981" s="204" t="s">
        <v>7</v>
      </c>
      <c r="H2981" s="204" t="s">
        <v>212</v>
      </c>
      <c r="I2981" s="206" t="s">
        <v>20</v>
      </c>
      <c r="J2981" s="207">
        <v>95261</v>
      </c>
      <c r="K2981" s="208">
        <v>99452</v>
      </c>
      <c r="L2981" s="207">
        <v>99452</v>
      </c>
    </row>
    <row r="2982" spans="1:12" s="12" customFormat="1" ht="11.25" customHeight="1">
      <c r="A2982" s="204" t="s">
        <v>5161</v>
      </c>
      <c r="B2982" s="204" t="s">
        <v>5162</v>
      </c>
      <c r="C2982" s="204" t="s">
        <v>102</v>
      </c>
      <c r="D2982" s="204" t="s">
        <v>286</v>
      </c>
      <c r="E2982" s="204" t="s">
        <v>286</v>
      </c>
      <c r="F2982" s="205">
        <v>2015</v>
      </c>
      <c r="G2982" s="204" t="s">
        <v>7</v>
      </c>
      <c r="H2982" s="204" t="s">
        <v>212</v>
      </c>
      <c r="I2982" s="206" t="s">
        <v>20</v>
      </c>
      <c r="J2982" s="207">
        <v>7611</v>
      </c>
      <c r="K2982" s="208">
        <v>7611</v>
      </c>
      <c r="L2982" s="207">
        <v>7611</v>
      </c>
    </row>
    <row r="2983" spans="1:12" s="12" customFormat="1" ht="11.25" customHeight="1">
      <c r="A2983" s="204" t="s">
        <v>5163</v>
      </c>
      <c r="B2983" s="204" t="s">
        <v>5164</v>
      </c>
      <c r="C2983" s="204" t="s">
        <v>210</v>
      </c>
      <c r="D2983" s="204" t="s">
        <v>342</v>
      </c>
      <c r="E2983" s="204" t="s">
        <v>343</v>
      </c>
      <c r="F2983" s="205">
        <v>2015</v>
      </c>
      <c r="G2983" s="204" t="s">
        <v>7</v>
      </c>
      <c r="H2983" s="204" t="s">
        <v>212</v>
      </c>
      <c r="I2983" s="206" t="s">
        <v>20</v>
      </c>
      <c r="J2983" s="207">
        <v>118252</v>
      </c>
      <c r="K2983" s="208">
        <v>118251</v>
      </c>
      <c r="L2983" s="207">
        <v>118250.728</v>
      </c>
    </row>
    <row r="2984" spans="1:12" s="12" customFormat="1" ht="11.25" customHeight="1">
      <c r="A2984" s="204" t="s">
        <v>820</v>
      </c>
      <c r="B2984" s="204" t="s">
        <v>821</v>
      </c>
      <c r="C2984" s="204" t="s">
        <v>210</v>
      </c>
      <c r="D2984" s="204" t="s">
        <v>219</v>
      </c>
      <c r="E2984" s="204" t="s">
        <v>352</v>
      </c>
      <c r="F2984" s="205">
        <v>2015</v>
      </c>
      <c r="G2984" s="204" t="s">
        <v>7</v>
      </c>
      <c r="H2984" s="204" t="s">
        <v>212</v>
      </c>
      <c r="I2984" s="206" t="s">
        <v>20</v>
      </c>
      <c r="J2984" s="207">
        <v>582960</v>
      </c>
      <c r="K2984" s="208">
        <v>583500</v>
      </c>
      <c r="L2984" s="207">
        <v>582962</v>
      </c>
    </row>
    <row r="2985" spans="1:12" s="12" customFormat="1" ht="11.25" customHeight="1">
      <c r="A2985" s="204" t="s">
        <v>5361</v>
      </c>
      <c r="B2985" s="204" t="s">
        <v>5362</v>
      </c>
      <c r="C2985" s="204" t="s">
        <v>210</v>
      </c>
      <c r="D2985" s="204" t="s">
        <v>211</v>
      </c>
      <c r="E2985" s="204" t="s">
        <v>504</v>
      </c>
      <c r="F2985" s="205">
        <v>2015</v>
      </c>
      <c r="G2985" s="204" t="s">
        <v>7</v>
      </c>
      <c r="H2985" s="204" t="s">
        <v>212</v>
      </c>
      <c r="I2985" s="206" t="s">
        <v>20</v>
      </c>
      <c r="J2985" s="207">
        <v>83200</v>
      </c>
      <c r="K2985" s="208">
        <v>83200</v>
      </c>
      <c r="L2985" s="207">
        <v>83200</v>
      </c>
    </row>
    <row r="2986" spans="1:12" s="12" customFormat="1">
      <c r="A2986" s="204" t="s">
        <v>5363</v>
      </c>
      <c r="B2986" s="204" t="s">
        <v>5364</v>
      </c>
      <c r="C2986" s="204" t="s">
        <v>210</v>
      </c>
      <c r="D2986" s="204" t="s">
        <v>211</v>
      </c>
      <c r="E2986" s="204" t="s">
        <v>211</v>
      </c>
      <c r="F2986" s="205">
        <v>2015</v>
      </c>
      <c r="G2986" s="204" t="s">
        <v>7</v>
      </c>
      <c r="H2986" s="204" t="s">
        <v>212</v>
      </c>
      <c r="I2986" s="206" t="s">
        <v>20</v>
      </c>
      <c r="J2986" s="207">
        <v>75000</v>
      </c>
      <c r="K2986" s="208">
        <v>75000</v>
      </c>
      <c r="L2986" s="207">
        <v>75000</v>
      </c>
    </row>
    <row r="2987" spans="1:12" s="12" customFormat="1" ht="11.25" customHeight="1">
      <c r="A2987" s="204" t="s">
        <v>5165</v>
      </c>
      <c r="B2987" s="204" t="s">
        <v>5166</v>
      </c>
      <c r="C2987" s="204" t="s">
        <v>60</v>
      </c>
      <c r="D2987" s="204" t="s">
        <v>97</v>
      </c>
      <c r="E2987" s="204" t="s">
        <v>965</v>
      </c>
      <c r="F2987" s="205">
        <v>2016</v>
      </c>
      <c r="G2987" s="204" t="s">
        <v>120</v>
      </c>
      <c r="H2987" s="204" t="s">
        <v>171</v>
      </c>
      <c r="I2987" s="206" t="s">
        <v>20</v>
      </c>
      <c r="J2987" s="207">
        <v>13798070</v>
      </c>
      <c r="K2987" s="208">
        <v>14746417</v>
      </c>
      <c r="L2987" s="207">
        <v>27500</v>
      </c>
    </row>
    <row r="2988" spans="1:12" s="12" customFormat="1" ht="11.25" customHeight="1">
      <c r="A2988" s="204" t="s">
        <v>5167</v>
      </c>
      <c r="B2988" s="204" t="s">
        <v>5168</v>
      </c>
      <c r="C2988" s="204" t="s">
        <v>15</v>
      </c>
      <c r="D2988" s="204" t="s">
        <v>42</v>
      </c>
      <c r="E2988" s="204" t="s">
        <v>42</v>
      </c>
      <c r="F2988" s="205">
        <v>2015</v>
      </c>
      <c r="G2988" s="204" t="s">
        <v>18</v>
      </c>
      <c r="H2988" s="204" t="s">
        <v>19</v>
      </c>
      <c r="I2988" s="206" t="s">
        <v>20</v>
      </c>
      <c r="J2988" s="207">
        <v>35932</v>
      </c>
      <c r="K2988" s="208">
        <v>75832</v>
      </c>
      <c r="L2988" s="207">
        <v>33728.845000000001</v>
      </c>
    </row>
    <row r="2989" spans="1:12" s="12" customFormat="1">
      <c r="A2989" s="204" t="s">
        <v>5365</v>
      </c>
      <c r="B2989" s="204" t="s">
        <v>5366</v>
      </c>
      <c r="C2989" s="204" t="s">
        <v>5</v>
      </c>
      <c r="D2989" s="204" t="s">
        <v>314</v>
      </c>
      <c r="E2989" s="204" t="s">
        <v>776</v>
      </c>
      <c r="F2989" s="205">
        <v>2016</v>
      </c>
      <c r="G2989" s="204" t="s">
        <v>140</v>
      </c>
      <c r="H2989" s="204" t="s">
        <v>141</v>
      </c>
      <c r="I2989" s="206" t="s">
        <v>20</v>
      </c>
      <c r="J2989" s="207">
        <v>385272</v>
      </c>
      <c r="K2989" s="208">
        <v>121387</v>
      </c>
      <c r="L2989" s="207">
        <v>121384.853</v>
      </c>
    </row>
    <row r="2990" spans="1:12" s="12" customFormat="1">
      <c r="A2990" s="204" t="s">
        <v>5169</v>
      </c>
      <c r="B2990" s="204" t="s">
        <v>5170</v>
      </c>
      <c r="C2990" s="204" t="s">
        <v>210</v>
      </c>
      <c r="D2990" s="204" t="s">
        <v>219</v>
      </c>
      <c r="E2990" s="204" t="s">
        <v>219</v>
      </c>
      <c r="F2990" s="205">
        <v>2016</v>
      </c>
      <c r="G2990" s="204" t="s">
        <v>18</v>
      </c>
      <c r="H2990" s="204" t="s">
        <v>19</v>
      </c>
      <c r="I2990" s="206" t="s">
        <v>20</v>
      </c>
      <c r="J2990" s="207">
        <v>1019000</v>
      </c>
      <c r="K2990" s="208">
        <v>2961496</v>
      </c>
      <c r="L2990" s="207">
        <v>542183.43099999998</v>
      </c>
    </row>
    <row r="2991" spans="1:12" s="12" customFormat="1" ht="11.25" customHeight="1">
      <c r="A2991" s="204" t="s">
        <v>6452</v>
      </c>
      <c r="B2991" s="204" t="s">
        <v>6453</v>
      </c>
      <c r="C2991" s="204" t="s">
        <v>60</v>
      </c>
      <c r="D2991" s="204" t="s">
        <v>97</v>
      </c>
      <c r="E2991" s="204" t="s">
        <v>423</v>
      </c>
      <c r="F2991" s="205">
        <v>2015</v>
      </c>
      <c r="G2991" s="204" t="s">
        <v>18</v>
      </c>
      <c r="H2991" s="204" t="s">
        <v>41</v>
      </c>
      <c r="I2991" s="206" t="s">
        <v>20</v>
      </c>
      <c r="J2991" s="207">
        <v>76573</v>
      </c>
      <c r="K2991" s="208">
        <v>53701</v>
      </c>
      <c r="L2991" s="207">
        <v>53693.165000000001</v>
      </c>
    </row>
    <row r="2992" spans="1:12" s="12" customFormat="1">
      <c r="A2992" s="204" t="s">
        <v>5369</v>
      </c>
      <c r="B2992" s="204" t="s">
        <v>5370</v>
      </c>
      <c r="C2992" s="204" t="s">
        <v>12</v>
      </c>
      <c r="D2992" s="204" t="s">
        <v>13</v>
      </c>
      <c r="E2992" s="204" t="s">
        <v>13</v>
      </c>
      <c r="F2992" s="205">
        <v>2016</v>
      </c>
      <c r="G2992" s="204" t="s">
        <v>120</v>
      </c>
      <c r="H2992" s="204" t="s">
        <v>171</v>
      </c>
      <c r="I2992" s="206" t="s">
        <v>20</v>
      </c>
      <c r="J2992" s="207">
        <v>25272</v>
      </c>
      <c r="K2992" s="208">
        <v>21638</v>
      </c>
      <c r="L2992" s="207">
        <v>15999</v>
      </c>
    </row>
    <row r="2993" spans="1:12" s="12" customFormat="1" ht="11.25" customHeight="1">
      <c r="A2993" s="204" t="s">
        <v>5471</v>
      </c>
      <c r="B2993" s="204" t="s">
        <v>5472</v>
      </c>
      <c r="C2993" s="204" t="s">
        <v>102</v>
      </c>
      <c r="D2993" s="204"/>
      <c r="E2993" s="204"/>
      <c r="F2993" s="205">
        <v>2016</v>
      </c>
      <c r="G2993" s="204" t="s">
        <v>120</v>
      </c>
      <c r="H2993" s="204" t="s">
        <v>251</v>
      </c>
      <c r="I2993" s="206" t="s">
        <v>20</v>
      </c>
      <c r="J2993" s="207">
        <v>399365</v>
      </c>
      <c r="K2993" s="208">
        <v>340981</v>
      </c>
      <c r="L2993" s="207">
        <v>340980.10600000003</v>
      </c>
    </row>
    <row r="2994" spans="1:12" s="12" customFormat="1" ht="11.25" customHeight="1">
      <c r="A2994" s="204" t="s">
        <v>5477</v>
      </c>
      <c r="B2994" s="204" t="s">
        <v>5478</v>
      </c>
      <c r="C2994" s="204" t="s">
        <v>195</v>
      </c>
      <c r="D2994" s="204" t="s">
        <v>196</v>
      </c>
      <c r="E2994" s="204" t="s">
        <v>3468</v>
      </c>
      <c r="F2994" s="205">
        <v>2016</v>
      </c>
      <c r="G2994" s="204" t="s">
        <v>26</v>
      </c>
      <c r="H2994" s="204" t="s">
        <v>168</v>
      </c>
      <c r="I2994" s="206" t="s">
        <v>20</v>
      </c>
      <c r="J2994" s="207">
        <v>369126</v>
      </c>
      <c r="K2994" s="207">
        <v>391522</v>
      </c>
      <c r="L2994" s="207">
        <v>363119</v>
      </c>
    </row>
    <row r="2995" spans="1:12" s="12" customFormat="1" ht="11.25" customHeight="1">
      <c r="A2995" s="204" t="s">
        <v>11410</v>
      </c>
      <c r="B2995" s="204" t="s">
        <v>11411</v>
      </c>
      <c r="C2995" s="204" t="s">
        <v>38</v>
      </c>
      <c r="D2995" s="204" t="s">
        <v>39</v>
      </c>
      <c r="E2995" s="204" t="s">
        <v>40</v>
      </c>
      <c r="F2995" s="205">
        <v>2016</v>
      </c>
      <c r="G2995" s="204" t="s">
        <v>185</v>
      </c>
      <c r="H2995" s="204" t="s">
        <v>344</v>
      </c>
      <c r="I2995" s="206" t="s">
        <v>35</v>
      </c>
      <c r="J2995" s="207">
        <v>248219</v>
      </c>
      <c r="K2995" s="210"/>
      <c r="L2995" s="207"/>
    </row>
    <row r="2996" spans="1:12" s="12" customFormat="1" ht="11.25" customHeight="1">
      <c r="A2996" s="204" t="s">
        <v>11412</v>
      </c>
      <c r="B2996" s="204" t="s">
        <v>11413</v>
      </c>
      <c r="C2996" s="204" t="s">
        <v>38</v>
      </c>
      <c r="D2996" s="204" t="s">
        <v>176</v>
      </c>
      <c r="E2996" s="204" t="s">
        <v>457</v>
      </c>
      <c r="F2996" s="205">
        <v>2016</v>
      </c>
      <c r="G2996" s="204" t="s">
        <v>185</v>
      </c>
      <c r="H2996" s="204" t="s">
        <v>344</v>
      </c>
      <c r="I2996" s="206" t="s">
        <v>35</v>
      </c>
      <c r="J2996" s="207">
        <v>453913</v>
      </c>
      <c r="K2996" s="210"/>
      <c r="L2996" s="207"/>
    </row>
    <row r="2997" spans="1:12" s="12" customFormat="1" ht="11.25" customHeight="1">
      <c r="A2997" s="204" t="s">
        <v>11414</v>
      </c>
      <c r="B2997" s="204" t="s">
        <v>11415</v>
      </c>
      <c r="C2997" s="204" t="s">
        <v>130</v>
      </c>
      <c r="D2997" s="204" t="s">
        <v>134</v>
      </c>
      <c r="E2997" s="204" t="s">
        <v>192</v>
      </c>
      <c r="F2997" s="205">
        <v>2015</v>
      </c>
      <c r="G2997" s="204" t="s">
        <v>18</v>
      </c>
      <c r="H2997" s="204" t="s">
        <v>41</v>
      </c>
      <c r="I2997" s="206" t="s">
        <v>20</v>
      </c>
      <c r="J2997" s="207">
        <v>201000</v>
      </c>
      <c r="K2997" s="208">
        <v>50070</v>
      </c>
      <c r="L2997" s="207">
        <v>50060</v>
      </c>
    </row>
    <row r="2998" spans="1:12" s="12" customFormat="1" ht="11.25" customHeight="1">
      <c r="A2998" s="204" t="s">
        <v>5173</v>
      </c>
      <c r="B2998" s="204" t="s">
        <v>5174</v>
      </c>
      <c r="C2998" s="204" t="s">
        <v>32</v>
      </c>
      <c r="D2998" s="204"/>
      <c r="E2998" s="204"/>
      <c r="F2998" s="205">
        <v>2015</v>
      </c>
      <c r="G2998" s="204" t="s">
        <v>120</v>
      </c>
      <c r="H2998" s="204" t="s">
        <v>258</v>
      </c>
      <c r="I2998" s="206" t="s">
        <v>20</v>
      </c>
      <c r="J2998" s="207">
        <v>27418</v>
      </c>
      <c r="K2998" s="208">
        <v>19773</v>
      </c>
      <c r="L2998" s="207">
        <v>19772.796999999999</v>
      </c>
    </row>
    <row r="2999" spans="1:12" s="12" customFormat="1">
      <c r="A2999" s="204" t="s">
        <v>11416</v>
      </c>
      <c r="B2999" s="204" t="s">
        <v>11417</v>
      </c>
      <c r="C2999" s="204" t="s">
        <v>12</v>
      </c>
      <c r="D2999" s="204" t="s">
        <v>321</v>
      </c>
      <c r="E2999" s="204" t="s">
        <v>762</v>
      </c>
      <c r="F2999" s="205">
        <v>2016</v>
      </c>
      <c r="G2999" s="204" t="s">
        <v>155</v>
      </c>
      <c r="H2999" s="204" t="s">
        <v>155</v>
      </c>
      <c r="I2999" s="206" t="s">
        <v>20</v>
      </c>
      <c r="J2999" s="207">
        <v>139117</v>
      </c>
      <c r="K2999" s="210"/>
      <c r="L2999" s="207"/>
    </row>
    <row r="3000" spans="1:12" s="12" customFormat="1" ht="11.25" customHeight="1">
      <c r="A3000" s="204" t="s">
        <v>5175</v>
      </c>
      <c r="B3000" s="204" t="s">
        <v>5176</v>
      </c>
      <c r="C3000" s="204" t="s">
        <v>5</v>
      </c>
      <c r="D3000" s="204" t="s">
        <v>257</v>
      </c>
      <c r="E3000" s="204" t="s">
        <v>257</v>
      </c>
      <c r="F3000" s="205">
        <v>2016</v>
      </c>
      <c r="G3000" s="204" t="s">
        <v>30</v>
      </c>
      <c r="H3000" s="204" t="s">
        <v>225</v>
      </c>
      <c r="I3000" s="206" t="s">
        <v>20</v>
      </c>
      <c r="J3000" s="207">
        <v>566195</v>
      </c>
      <c r="K3000" s="208">
        <v>344218</v>
      </c>
      <c r="L3000" s="207">
        <v>260977.36</v>
      </c>
    </row>
    <row r="3001" spans="1:12" s="12" customFormat="1">
      <c r="A3001" s="204" t="s">
        <v>5373</v>
      </c>
      <c r="B3001" s="204" t="s">
        <v>5374</v>
      </c>
      <c r="C3001" s="204" t="s">
        <v>5</v>
      </c>
      <c r="D3001" s="204" t="s">
        <v>257</v>
      </c>
      <c r="E3001" s="204" t="s">
        <v>1978</v>
      </c>
      <c r="F3001" s="205">
        <v>2016</v>
      </c>
      <c r="G3001" s="204" t="s">
        <v>18</v>
      </c>
      <c r="H3001" s="204" t="s">
        <v>19</v>
      </c>
      <c r="I3001" s="206" t="s">
        <v>20</v>
      </c>
      <c r="J3001" s="207">
        <v>5966</v>
      </c>
      <c r="K3001" s="208">
        <v>5048</v>
      </c>
      <c r="L3001" s="207">
        <v>5047.5</v>
      </c>
    </row>
    <row r="3002" spans="1:12" s="12" customFormat="1" ht="11.25" customHeight="1">
      <c r="A3002" s="204" t="s">
        <v>5180</v>
      </c>
      <c r="B3002" s="204" t="s">
        <v>11418</v>
      </c>
      <c r="C3002" s="204" t="s">
        <v>32</v>
      </c>
      <c r="D3002" s="204" t="s">
        <v>33</v>
      </c>
      <c r="E3002" s="204" t="s">
        <v>33</v>
      </c>
      <c r="F3002" s="205">
        <v>2015</v>
      </c>
      <c r="G3002" s="204" t="s">
        <v>48</v>
      </c>
      <c r="H3002" s="204" t="s">
        <v>569</v>
      </c>
      <c r="I3002" s="206" t="s">
        <v>20</v>
      </c>
      <c r="J3002" s="207">
        <v>1128</v>
      </c>
      <c r="K3002" s="210"/>
      <c r="L3002" s="207"/>
    </row>
    <row r="3003" spans="1:12" s="12" customFormat="1">
      <c r="A3003" s="204" t="s">
        <v>5385</v>
      </c>
      <c r="B3003" s="204" t="s">
        <v>11419</v>
      </c>
      <c r="C3003" s="204" t="s">
        <v>32</v>
      </c>
      <c r="D3003" s="204" t="s">
        <v>33</v>
      </c>
      <c r="E3003" s="204" t="s">
        <v>33</v>
      </c>
      <c r="F3003" s="205">
        <v>2015</v>
      </c>
      <c r="G3003" s="204" t="s">
        <v>48</v>
      </c>
      <c r="H3003" s="204" t="s">
        <v>569</v>
      </c>
      <c r="I3003" s="206" t="s">
        <v>20</v>
      </c>
      <c r="J3003" s="207">
        <v>194721</v>
      </c>
      <c r="K3003" s="208">
        <v>30608</v>
      </c>
      <c r="L3003" s="207">
        <v>30607.272000000001</v>
      </c>
    </row>
    <row r="3004" spans="1:12" s="12" customFormat="1" ht="11.25" customHeight="1">
      <c r="A3004" s="204" t="s">
        <v>5186</v>
      </c>
      <c r="B3004" s="204" t="s">
        <v>5187</v>
      </c>
      <c r="C3004" s="204" t="s">
        <v>15</v>
      </c>
      <c r="D3004" s="204"/>
      <c r="E3004" s="204"/>
      <c r="F3004" s="205">
        <v>2015</v>
      </c>
      <c r="G3004" s="204" t="s">
        <v>26</v>
      </c>
      <c r="H3004" s="204" t="s">
        <v>380</v>
      </c>
      <c r="I3004" s="206" t="s">
        <v>20</v>
      </c>
      <c r="J3004" s="207">
        <v>11004083</v>
      </c>
      <c r="K3004" s="208">
        <v>6865638</v>
      </c>
      <c r="L3004" s="207">
        <v>6865572</v>
      </c>
    </row>
    <row r="3005" spans="1:12" s="12" customFormat="1" ht="11.25" customHeight="1">
      <c r="A3005" s="204" t="s">
        <v>5493</v>
      </c>
      <c r="B3005" s="204" t="s">
        <v>5494</v>
      </c>
      <c r="C3005" s="204" t="s">
        <v>60</v>
      </c>
      <c r="D3005" s="204" t="s">
        <v>61</v>
      </c>
      <c r="E3005" s="204" t="s">
        <v>509</v>
      </c>
      <c r="F3005" s="205">
        <v>2015</v>
      </c>
      <c r="G3005" s="204" t="s">
        <v>120</v>
      </c>
      <c r="H3005" s="204" t="s">
        <v>121</v>
      </c>
      <c r="I3005" s="206" t="s">
        <v>20</v>
      </c>
      <c r="J3005" s="207">
        <v>27392</v>
      </c>
      <c r="K3005" s="208">
        <v>14418</v>
      </c>
      <c r="L3005" s="207">
        <v>14417.784</v>
      </c>
    </row>
    <row r="3006" spans="1:12" s="12" customFormat="1" ht="11.25" customHeight="1">
      <c r="A3006" s="204" t="s">
        <v>11420</v>
      </c>
      <c r="B3006" s="204" t="s">
        <v>11421</v>
      </c>
      <c r="C3006" s="204" t="s">
        <v>12</v>
      </c>
      <c r="D3006" s="204" t="s">
        <v>360</v>
      </c>
      <c r="E3006" s="204" t="s">
        <v>1190</v>
      </c>
      <c r="F3006" s="205">
        <v>2015</v>
      </c>
      <c r="G3006" s="204" t="s">
        <v>48</v>
      </c>
      <c r="H3006" s="204" t="s">
        <v>569</v>
      </c>
      <c r="I3006" s="206" t="s">
        <v>9</v>
      </c>
      <c r="J3006" s="207">
        <v>341002</v>
      </c>
      <c r="K3006" s="210"/>
      <c r="L3006" s="207"/>
    </row>
    <row r="3007" spans="1:12" s="12" customFormat="1">
      <c r="A3007" s="204" t="s">
        <v>5191</v>
      </c>
      <c r="B3007" s="204" t="s">
        <v>5192</v>
      </c>
      <c r="C3007" s="204" t="s">
        <v>38</v>
      </c>
      <c r="D3007" s="204" t="s">
        <v>73</v>
      </c>
      <c r="E3007" s="204" t="s">
        <v>1160</v>
      </c>
      <c r="F3007" s="205">
        <v>2015</v>
      </c>
      <c r="G3007" s="204" t="s">
        <v>30</v>
      </c>
      <c r="H3007" s="204" t="s">
        <v>225</v>
      </c>
      <c r="I3007" s="206" t="s">
        <v>20</v>
      </c>
      <c r="J3007" s="207">
        <v>110015</v>
      </c>
      <c r="K3007" s="208">
        <v>18685</v>
      </c>
      <c r="L3007" s="207">
        <v>18683.294999999998</v>
      </c>
    </row>
    <row r="3008" spans="1:12" s="12" customFormat="1">
      <c r="A3008" s="204" t="s">
        <v>11422</v>
      </c>
      <c r="B3008" s="204" t="s">
        <v>11423</v>
      </c>
      <c r="C3008" s="204" t="s">
        <v>60</v>
      </c>
      <c r="D3008" s="204" t="s">
        <v>61</v>
      </c>
      <c r="E3008" s="204" t="s">
        <v>407</v>
      </c>
      <c r="F3008" s="205">
        <v>2016</v>
      </c>
      <c r="G3008" s="204" t="s">
        <v>120</v>
      </c>
      <c r="H3008" s="204" t="s">
        <v>121</v>
      </c>
      <c r="I3008" s="206" t="s">
        <v>20</v>
      </c>
      <c r="J3008" s="207">
        <v>234486</v>
      </c>
      <c r="K3008" s="210"/>
      <c r="L3008" s="207"/>
    </row>
    <row r="3009" spans="1:12" s="12" customFormat="1" ht="11.25" customHeight="1">
      <c r="A3009" s="204" t="s">
        <v>11424</v>
      </c>
      <c r="B3009" s="204" t="s">
        <v>11425</v>
      </c>
      <c r="C3009" s="204" t="s">
        <v>32</v>
      </c>
      <c r="D3009" s="204"/>
      <c r="E3009" s="204"/>
      <c r="F3009" s="205">
        <v>2016</v>
      </c>
      <c r="G3009" s="204" t="s">
        <v>120</v>
      </c>
      <c r="H3009" s="204" t="s">
        <v>258</v>
      </c>
      <c r="I3009" s="206" t="s">
        <v>20</v>
      </c>
      <c r="J3009" s="207">
        <v>116372</v>
      </c>
      <c r="K3009" s="210"/>
      <c r="L3009" s="207"/>
    </row>
    <row r="3010" spans="1:12" s="12" customFormat="1" ht="11.25" customHeight="1">
      <c r="A3010" s="204" t="s">
        <v>5193</v>
      </c>
      <c r="B3010" s="204" t="s">
        <v>5194</v>
      </c>
      <c r="C3010" s="204" t="s">
        <v>210</v>
      </c>
      <c r="D3010" s="204"/>
      <c r="E3010" s="204"/>
      <c r="F3010" s="205">
        <v>2015</v>
      </c>
      <c r="G3010" s="204" t="s">
        <v>7</v>
      </c>
      <c r="H3010" s="204" t="s">
        <v>212</v>
      </c>
      <c r="I3010" s="206" t="s">
        <v>20</v>
      </c>
      <c r="J3010" s="207">
        <v>5495631</v>
      </c>
      <c r="K3010" s="208">
        <v>5495635</v>
      </c>
      <c r="L3010" s="207">
        <v>5495630</v>
      </c>
    </row>
    <row r="3011" spans="1:12" s="12" customFormat="1">
      <c r="A3011" s="204" t="s">
        <v>5195</v>
      </c>
      <c r="B3011" s="204" t="s">
        <v>5196</v>
      </c>
      <c r="C3011" s="204" t="s">
        <v>195</v>
      </c>
      <c r="D3011" s="204" t="s">
        <v>497</v>
      </c>
      <c r="E3011" s="204" t="s">
        <v>2269</v>
      </c>
      <c r="F3011" s="205">
        <v>2016</v>
      </c>
      <c r="G3011" s="204" t="s">
        <v>30</v>
      </c>
      <c r="H3011" s="204" t="s">
        <v>225</v>
      </c>
      <c r="I3011" s="206" t="s">
        <v>20</v>
      </c>
      <c r="J3011" s="207">
        <v>55047</v>
      </c>
      <c r="K3011" s="208">
        <v>39407</v>
      </c>
      <c r="L3011" s="207">
        <v>39405.660000000003</v>
      </c>
    </row>
    <row r="3012" spans="1:12" s="12" customFormat="1" ht="11.25" customHeight="1">
      <c r="A3012" s="204" t="s">
        <v>5517</v>
      </c>
      <c r="B3012" s="204" t="s">
        <v>5518</v>
      </c>
      <c r="C3012" s="204" t="s">
        <v>60</v>
      </c>
      <c r="D3012" s="204" t="s">
        <v>61</v>
      </c>
      <c r="E3012" s="204" t="s">
        <v>62</v>
      </c>
      <c r="F3012" s="205">
        <v>2016</v>
      </c>
      <c r="G3012" s="204" t="s">
        <v>48</v>
      </c>
      <c r="H3012" s="204" t="s">
        <v>63</v>
      </c>
      <c r="I3012" s="206" t="s">
        <v>20</v>
      </c>
      <c r="J3012" s="207">
        <v>332458</v>
      </c>
      <c r="K3012" s="208">
        <v>302379</v>
      </c>
      <c r="L3012" s="207">
        <v>302379</v>
      </c>
    </row>
    <row r="3013" spans="1:12" s="12" customFormat="1">
      <c r="A3013" s="204" t="s">
        <v>5392</v>
      </c>
      <c r="B3013" s="204" t="s">
        <v>5393</v>
      </c>
      <c r="C3013" s="204" t="s">
        <v>5</v>
      </c>
      <c r="D3013" s="204" t="s">
        <v>184</v>
      </c>
      <c r="E3013" s="204" t="s">
        <v>184</v>
      </c>
      <c r="F3013" s="205">
        <v>2016</v>
      </c>
      <c r="G3013" s="204" t="s">
        <v>18</v>
      </c>
      <c r="H3013" s="204" t="s">
        <v>19</v>
      </c>
      <c r="I3013" s="206" t="s">
        <v>20</v>
      </c>
      <c r="J3013" s="207">
        <v>207284</v>
      </c>
      <c r="K3013" s="208">
        <v>191502</v>
      </c>
      <c r="L3013" s="207">
        <v>84409.869000000006</v>
      </c>
    </row>
    <row r="3014" spans="1:12" s="12" customFormat="1" ht="11.25" customHeight="1">
      <c r="A3014" s="204" t="s">
        <v>5197</v>
      </c>
      <c r="B3014" s="204" t="s">
        <v>7748</v>
      </c>
      <c r="C3014" s="204" t="s">
        <v>38</v>
      </c>
      <c r="D3014" s="204" t="s">
        <v>66</v>
      </c>
      <c r="E3014" s="204" t="s">
        <v>1048</v>
      </c>
      <c r="F3014" s="205">
        <v>2015</v>
      </c>
      <c r="G3014" s="204" t="s">
        <v>7</v>
      </c>
      <c r="H3014" s="204" t="s">
        <v>212</v>
      </c>
      <c r="I3014" s="206" t="s">
        <v>20</v>
      </c>
      <c r="J3014" s="207">
        <v>82501</v>
      </c>
      <c r="K3014" s="208">
        <v>82500</v>
      </c>
      <c r="L3014" s="207">
        <v>81971.731</v>
      </c>
    </row>
    <row r="3015" spans="1:12" s="12" customFormat="1">
      <c r="A3015" s="204" t="s">
        <v>5198</v>
      </c>
      <c r="B3015" s="204" t="s">
        <v>11426</v>
      </c>
      <c r="C3015" s="204" t="s">
        <v>195</v>
      </c>
      <c r="D3015" s="204" t="s">
        <v>528</v>
      </c>
      <c r="E3015" s="204" t="s">
        <v>529</v>
      </c>
      <c r="F3015" s="205">
        <v>2016</v>
      </c>
      <c r="G3015" s="204" t="s">
        <v>7</v>
      </c>
      <c r="H3015" s="204" t="s">
        <v>212</v>
      </c>
      <c r="I3015" s="206" t="s">
        <v>20</v>
      </c>
      <c r="J3015" s="207">
        <v>206044</v>
      </c>
      <c r="K3015" s="208">
        <v>204475</v>
      </c>
      <c r="L3015" s="207">
        <v>206044</v>
      </c>
    </row>
    <row r="3016" spans="1:12" s="12" customFormat="1" ht="11.25" customHeight="1">
      <c r="A3016" s="204" t="s">
        <v>5199</v>
      </c>
      <c r="B3016" s="204" t="s">
        <v>5200</v>
      </c>
      <c r="C3016" s="204" t="s">
        <v>38</v>
      </c>
      <c r="D3016" s="204" t="s">
        <v>66</v>
      </c>
      <c r="E3016" s="204" t="s">
        <v>110</v>
      </c>
      <c r="F3016" s="205">
        <v>2015</v>
      </c>
      <c r="G3016" s="204" t="s">
        <v>18</v>
      </c>
      <c r="H3016" s="204" t="s">
        <v>19</v>
      </c>
      <c r="I3016" s="206" t="s">
        <v>20</v>
      </c>
      <c r="J3016" s="207">
        <v>211695</v>
      </c>
      <c r="K3016" s="208">
        <v>195701</v>
      </c>
      <c r="L3016" s="207">
        <v>195171</v>
      </c>
    </row>
    <row r="3017" spans="1:12" s="12" customFormat="1">
      <c r="A3017" s="204" t="s">
        <v>5201</v>
      </c>
      <c r="B3017" s="204" t="s">
        <v>5202</v>
      </c>
      <c r="C3017" s="204" t="s">
        <v>38</v>
      </c>
      <c r="D3017" s="204" t="s">
        <v>66</v>
      </c>
      <c r="E3017" s="204" t="s">
        <v>110</v>
      </c>
      <c r="F3017" s="205">
        <v>2015</v>
      </c>
      <c r="G3017" s="204" t="s">
        <v>7</v>
      </c>
      <c r="H3017" s="204" t="s">
        <v>212</v>
      </c>
      <c r="I3017" s="206" t="s">
        <v>20</v>
      </c>
      <c r="J3017" s="207">
        <v>861</v>
      </c>
      <c r="K3017" s="208">
        <v>860</v>
      </c>
      <c r="L3017" s="207">
        <v>510.113</v>
      </c>
    </row>
    <row r="3018" spans="1:12" s="12" customFormat="1" ht="11.25" customHeight="1">
      <c r="A3018" s="204" t="s">
        <v>5394</v>
      </c>
      <c r="B3018" s="204" t="s">
        <v>5395</v>
      </c>
      <c r="C3018" s="204" t="s">
        <v>38</v>
      </c>
      <c r="D3018" s="204" t="s">
        <v>39</v>
      </c>
      <c r="E3018" s="204" t="s">
        <v>604</v>
      </c>
      <c r="F3018" s="205">
        <v>2015</v>
      </c>
      <c r="G3018" s="204" t="s">
        <v>18</v>
      </c>
      <c r="H3018" s="204" t="s">
        <v>19</v>
      </c>
      <c r="I3018" s="206" t="s">
        <v>20</v>
      </c>
      <c r="J3018" s="207">
        <v>25331</v>
      </c>
      <c r="K3018" s="208">
        <v>25401</v>
      </c>
      <c r="L3018" s="207">
        <v>25400</v>
      </c>
    </row>
    <row r="3019" spans="1:12" s="12" customFormat="1" ht="11.25" customHeight="1">
      <c r="A3019" s="204" t="s">
        <v>6454</v>
      </c>
      <c r="B3019" s="204" t="s">
        <v>6455</v>
      </c>
      <c r="C3019" s="204" t="s">
        <v>38</v>
      </c>
      <c r="D3019" s="204" t="s">
        <v>39</v>
      </c>
      <c r="E3019" s="204" t="s">
        <v>604</v>
      </c>
      <c r="F3019" s="205">
        <v>2015</v>
      </c>
      <c r="G3019" s="204" t="s">
        <v>18</v>
      </c>
      <c r="H3019" s="204" t="s">
        <v>19</v>
      </c>
      <c r="I3019" s="206" t="s">
        <v>20</v>
      </c>
      <c r="J3019" s="207">
        <v>47760</v>
      </c>
      <c r="K3019" s="208">
        <v>22751</v>
      </c>
      <c r="L3019" s="207">
        <v>22407.52</v>
      </c>
    </row>
    <row r="3020" spans="1:12" s="12" customFormat="1" ht="11.25" customHeight="1">
      <c r="A3020" s="204" t="s">
        <v>5205</v>
      </c>
      <c r="B3020" s="204" t="s">
        <v>5206</v>
      </c>
      <c r="C3020" s="204" t="s">
        <v>38</v>
      </c>
      <c r="D3020" s="204" t="s">
        <v>66</v>
      </c>
      <c r="E3020" s="204" t="s">
        <v>66</v>
      </c>
      <c r="F3020" s="205">
        <v>2015</v>
      </c>
      <c r="G3020" s="204" t="s">
        <v>18</v>
      </c>
      <c r="H3020" s="204" t="s">
        <v>19</v>
      </c>
      <c r="I3020" s="206" t="s">
        <v>20</v>
      </c>
      <c r="J3020" s="207">
        <v>21200</v>
      </c>
      <c r="K3020" s="208">
        <v>21200</v>
      </c>
      <c r="L3020" s="207">
        <v>21200</v>
      </c>
    </row>
    <row r="3021" spans="1:12" s="12" customFormat="1" ht="11.25" customHeight="1">
      <c r="A3021" s="204" t="s">
        <v>5207</v>
      </c>
      <c r="B3021" s="204" t="s">
        <v>5208</v>
      </c>
      <c r="C3021" s="204" t="s">
        <v>38</v>
      </c>
      <c r="D3021" s="204" t="s">
        <v>66</v>
      </c>
      <c r="E3021" s="204" t="s">
        <v>1062</v>
      </c>
      <c r="F3021" s="205">
        <v>2015</v>
      </c>
      <c r="G3021" s="204" t="s">
        <v>7</v>
      </c>
      <c r="H3021" s="204" t="s">
        <v>212</v>
      </c>
      <c r="I3021" s="206" t="s">
        <v>20</v>
      </c>
      <c r="J3021" s="207">
        <v>22610</v>
      </c>
      <c r="K3021" s="208">
        <v>22610</v>
      </c>
      <c r="L3021" s="207">
        <v>22610</v>
      </c>
    </row>
    <row r="3022" spans="1:12" s="12" customFormat="1">
      <c r="A3022" s="204" t="s">
        <v>5209</v>
      </c>
      <c r="B3022" s="204" t="s">
        <v>5210</v>
      </c>
      <c r="C3022" s="204" t="s">
        <v>60</v>
      </c>
      <c r="D3022" s="204" t="s">
        <v>97</v>
      </c>
      <c r="E3022" s="204" t="s">
        <v>476</v>
      </c>
      <c r="F3022" s="205">
        <v>2015</v>
      </c>
      <c r="G3022" s="204" t="s">
        <v>7</v>
      </c>
      <c r="H3022" s="204" t="s">
        <v>212</v>
      </c>
      <c r="I3022" s="206" t="s">
        <v>20</v>
      </c>
      <c r="J3022" s="207">
        <v>514261</v>
      </c>
      <c r="K3022" s="208">
        <v>514733</v>
      </c>
      <c r="L3022" s="207">
        <v>514248.054</v>
      </c>
    </row>
    <row r="3023" spans="1:12" s="12" customFormat="1" ht="11.25" customHeight="1">
      <c r="A3023" s="204" t="s">
        <v>5211</v>
      </c>
      <c r="B3023" s="204" t="s">
        <v>5212</v>
      </c>
      <c r="C3023" s="204" t="s">
        <v>32</v>
      </c>
      <c r="D3023" s="204"/>
      <c r="E3023" s="204"/>
      <c r="F3023" s="205">
        <v>2015</v>
      </c>
      <c r="G3023" s="204" t="s">
        <v>120</v>
      </c>
      <c r="H3023" s="204" t="s">
        <v>258</v>
      </c>
      <c r="I3023" s="206" t="s">
        <v>20</v>
      </c>
      <c r="J3023" s="207">
        <v>145330</v>
      </c>
      <c r="K3023" s="210"/>
      <c r="L3023" s="207"/>
    </row>
    <row r="3024" spans="1:12" s="12" customFormat="1" ht="11.25" customHeight="1">
      <c r="A3024" s="204" t="s">
        <v>7749</v>
      </c>
      <c r="B3024" s="204" t="s">
        <v>7750</v>
      </c>
      <c r="C3024" s="204" t="s">
        <v>60</v>
      </c>
      <c r="D3024" s="204" t="s">
        <v>61</v>
      </c>
      <c r="E3024" s="204" t="s">
        <v>914</v>
      </c>
      <c r="F3024" s="205">
        <v>2016</v>
      </c>
      <c r="G3024" s="204" t="s">
        <v>120</v>
      </c>
      <c r="H3024" s="204" t="s">
        <v>121</v>
      </c>
      <c r="I3024" s="206" t="s">
        <v>20</v>
      </c>
      <c r="J3024" s="207">
        <v>224520</v>
      </c>
      <c r="K3024" s="208">
        <v>2002</v>
      </c>
      <c r="L3024" s="207">
        <v>2000</v>
      </c>
    </row>
    <row r="3025" spans="1:12" s="12" customFormat="1" ht="11.25" customHeight="1">
      <c r="A3025" s="204" t="s">
        <v>5215</v>
      </c>
      <c r="B3025" s="204" t="s">
        <v>5216</v>
      </c>
      <c r="C3025" s="204" t="s">
        <v>32</v>
      </c>
      <c r="D3025" s="204"/>
      <c r="E3025" s="204"/>
      <c r="F3025" s="205">
        <v>2015</v>
      </c>
      <c r="G3025" s="204" t="s">
        <v>120</v>
      </c>
      <c r="H3025" s="204" t="s">
        <v>258</v>
      </c>
      <c r="I3025" s="206" t="s">
        <v>20</v>
      </c>
      <c r="J3025" s="207">
        <v>377207</v>
      </c>
      <c r="K3025" s="208">
        <v>391672</v>
      </c>
      <c r="L3025" s="207">
        <v>391672.47</v>
      </c>
    </row>
    <row r="3026" spans="1:12" s="12" customFormat="1" ht="11.25" customHeight="1">
      <c r="A3026" s="204" t="s">
        <v>11427</v>
      </c>
      <c r="B3026" s="204" t="s">
        <v>11428</v>
      </c>
      <c r="C3026" s="204" t="s">
        <v>195</v>
      </c>
      <c r="D3026" s="204" t="s">
        <v>497</v>
      </c>
      <c r="E3026" s="204" t="s">
        <v>1337</v>
      </c>
      <c r="F3026" s="205">
        <v>2015</v>
      </c>
      <c r="G3026" s="204" t="s">
        <v>7</v>
      </c>
      <c r="H3026" s="204" t="s">
        <v>212</v>
      </c>
      <c r="I3026" s="206" t="s">
        <v>20</v>
      </c>
      <c r="J3026" s="207">
        <v>161708</v>
      </c>
      <c r="K3026" s="208">
        <v>223930</v>
      </c>
      <c r="L3026" s="207">
        <v>82533.100000000006</v>
      </c>
    </row>
    <row r="3027" spans="1:12" s="12" customFormat="1" ht="11.25" customHeight="1">
      <c r="A3027" s="204" t="s">
        <v>5219</v>
      </c>
      <c r="B3027" s="204" t="s">
        <v>5220</v>
      </c>
      <c r="C3027" s="204" t="s">
        <v>195</v>
      </c>
      <c r="D3027" s="204" t="s">
        <v>528</v>
      </c>
      <c r="E3027" s="204" t="s">
        <v>1461</v>
      </c>
      <c r="F3027" s="205">
        <v>2016</v>
      </c>
      <c r="G3027" s="204" t="s">
        <v>7</v>
      </c>
      <c r="H3027" s="204" t="s">
        <v>212</v>
      </c>
      <c r="I3027" s="206" t="s">
        <v>20</v>
      </c>
      <c r="J3027" s="207">
        <v>2</v>
      </c>
      <c r="K3027" s="210"/>
      <c r="L3027" s="207"/>
    </row>
    <row r="3028" spans="1:12" s="12" customFormat="1" ht="11.25" customHeight="1">
      <c r="A3028" s="204" t="s">
        <v>5221</v>
      </c>
      <c r="B3028" s="204" t="s">
        <v>5222</v>
      </c>
      <c r="C3028" s="204" t="s">
        <v>195</v>
      </c>
      <c r="D3028" s="204" t="s">
        <v>528</v>
      </c>
      <c r="E3028" s="204" t="s">
        <v>1461</v>
      </c>
      <c r="F3028" s="205">
        <v>2016</v>
      </c>
      <c r="G3028" s="204" t="s">
        <v>7</v>
      </c>
      <c r="H3028" s="204" t="s">
        <v>212</v>
      </c>
      <c r="I3028" s="206" t="s">
        <v>20</v>
      </c>
      <c r="J3028" s="207">
        <v>496570</v>
      </c>
      <c r="K3028" s="208">
        <v>495000</v>
      </c>
      <c r="L3028" s="207">
        <v>489560.11599999998</v>
      </c>
    </row>
    <row r="3029" spans="1:12" s="12" customFormat="1">
      <c r="A3029" s="204" t="s">
        <v>5223</v>
      </c>
      <c r="B3029" s="204" t="s">
        <v>5224</v>
      </c>
      <c r="C3029" s="204" t="s">
        <v>60</v>
      </c>
      <c r="D3029" s="204" t="s">
        <v>97</v>
      </c>
      <c r="E3029" s="204" t="s">
        <v>864</v>
      </c>
      <c r="F3029" s="205">
        <v>2015</v>
      </c>
      <c r="G3029" s="204" t="s">
        <v>7</v>
      </c>
      <c r="H3029" s="204" t="s">
        <v>212</v>
      </c>
      <c r="I3029" s="206" t="s">
        <v>20</v>
      </c>
      <c r="J3029" s="207">
        <v>874290</v>
      </c>
      <c r="K3029" s="208">
        <v>877249</v>
      </c>
      <c r="L3029" s="207">
        <v>876949</v>
      </c>
    </row>
    <row r="3030" spans="1:12" s="12" customFormat="1" ht="11.25" customHeight="1">
      <c r="A3030" s="204" t="s">
        <v>5225</v>
      </c>
      <c r="B3030" s="204" t="s">
        <v>5226</v>
      </c>
      <c r="C3030" s="204" t="s">
        <v>32</v>
      </c>
      <c r="D3030" s="204"/>
      <c r="E3030" s="204"/>
      <c r="F3030" s="205">
        <v>2016</v>
      </c>
      <c r="G3030" s="204" t="s">
        <v>120</v>
      </c>
      <c r="H3030" s="204" t="s">
        <v>258</v>
      </c>
      <c r="I3030" s="206" t="s">
        <v>20</v>
      </c>
      <c r="J3030" s="207">
        <v>89100</v>
      </c>
      <c r="K3030" s="210"/>
      <c r="L3030" s="207"/>
    </row>
    <row r="3031" spans="1:12" s="12" customFormat="1">
      <c r="A3031" s="204" t="s">
        <v>5406</v>
      </c>
      <c r="B3031" s="204" t="s">
        <v>5407</v>
      </c>
      <c r="C3031" s="204" t="s">
        <v>414</v>
      </c>
      <c r="D3031" s="204" t="s">
        <v>527</v>
      </c>
      <c r="E3031" s="204" t="s">
        <v>11106</v>
      </c>
      <c r="F3031" s="205">
        <v>2016</v>
      </c>
      <c r="G3031" s="204" t="s">
        <v>7</v>
      </c>
      <c r="H3031" s="204" t="s">
        <v>95</v>
      </c>
      <c r="I3031" s="206" t="s">
        <v>20</v>
      </c>
      <c r="J3031" s="207">
        <v>827996</v>
      </c>
      <c r="K3031" s="208">
        <v>107403</v>
      </c>
      <c r="L3031" s="207">
        <v>105255</v>
      </c>
    </row>
    <row r="3032" spans="1:12" s="12" customFormat="1" ht="11.25" customHeight="1">
      <c r="A3032" s="204" t="s">
        <v>5227</v>
      </c>
      <c r="B3032" s="204" t="s">
        <v>5228</v>
      </c>
      <c r="C3032" s="204" t="s">
        <v>60</v>
      </c>
      <c r="D3032" s="204" t="s">
        <v>61</v>
      </c>
      <c r="E3032" s="204" t="s">
        <v>1230</v>
      </c>
      <c r="F3032" s="205">
        <v>2015</v>
      </c>
      <c r="G3032" s="204" t="s">
        <v>26</v>
      </c>
      <c r="H3032" s="204" t="s">
        <v>380</v>
      </c>
      <c r="I3032" s="206" t="s">
        <v>20</v>
      </c>
      <c r="J3032" s="207">
        <v>79937</v>
      </c>
      <c r="K3032" s="208">
        <v>54544</v>
      </c>
      <c r="L3032" s="207">
        <v>54544</v>
      </c>
    </row>
    <row r="3033" spans="1:12" s="12" customFormat="1" ht="11.25" customHeight="1">
      <c r="A3033" s="204" t="s">
        <v>11429</v>
      </c>
      <c r="B3033" s="204" t="s">
        <v>11430</v>
      </c>
      <c r="C3033" s="204" t="s">
        <v>60</v>
      </c>
      <c r="D3033" s="204" t="s">
        <v>97</v>
      </c>
      <c r="E3033" s="204" t="s">
        <v>1148</v>
      </c>
      <c r="F3033" s="205">
        <v>2015</v>
      </c>
      <c r="G3033" s="204" t="s">
        <v>7</v>
      </c>
      <c r="H3033" s="204" t="s">
        <v>212</v>
      </c>
      <c r="I3033" s="206" t="s">
        <v>20</v>
      </c>
      <c r="J3033" s="207">
        <v>193068</v>
      </c>
      <c r="K3033" s="208">
        <v>193068</v>
      </c>
      <c r="L3033" s="207">
        <v>193068</v>
      </c>
    </row>
    <row r="3034" spans="1:12" s="12" customFormat="1" ht="11.25" customHeight="1">
      <c r="A3034" s="204" t="s">
        <v>10226</v>
      </c>
      <c r="B3034" s="204" t="s">
        <v>10227</v>
      </c>
      <c r="C3034" s="204" t="s">
        <v>60</v>
      </c>
      <c r="D3034" s="204" t="s">
        <v>61</v>
      </c>
      <c r="E3034" s="204" t="s">
        <v>8623</v>
      </c>
      <c r="F3034" s="205">
        <v>2015</v>
      </c>
      <c r="G3034" s="204" t="s">
        <v>7</v>
      </c>
      <c r="H3034" s="204" t="s">
        <v>212</v>
      </c>
      <c r="I3034" s="206" t="s">
        <v>20</v>
      </c>
      <c r="J3034" s="207">
        <v>1061048</v>
      </c>
      <c r="K3034" s="208">
        <v>1061048</v>
      </c>
      <c r="L3034" s="207">
        <v>1060878.6769999999</v>
      </c>
    </row>
    <row r="3035" spans="1:12" s="12" customFormat="1" ht="11.25" customHeight="1">
      <c r="A3035" s="204" t="s">
        <v>5229</v>
      </c>
      <c r="B3035" s="204" t="s">
        <v>5230</v>
      </c>
      <c r="C3035" s="204" t="s">
        <v>127</v>
      </c>
      <c r="D3035" s="204" t="s">
        <v>128</v>
      </c>
      <c r="E3035" s="204" t="s">
        <v>445</v>
      </c>
      <c r="F3035" s="205">
        <v>2015</v>
      </c>
      <c r="G3035" s="204" t="s">
        <v>7</v>
      </c>
      <c r="H3035" s="204" t="s">
        <v>212</v>
      </c>
      <c r="I3035" s="206" t="s">
        <v>20</v>
      </c>
      <c r="J3035" s="207">
        <v>4582</v>
      </c>
      <c r="K3035" s="208">
        <v>4581</v>
      </c>
      <c r="L3035" s="207">
        <v>231</v>
      </c>
    </row>
    <row r="3036" spans="1:12" s="12" customFormat="1" ht="11.25" customHeight="1">
      <c r="A3036" s="204" t="s">
        <v>10108</v>
      </c>
      <c r="B3036" s="204" t="s">
        <v>10109</v>
      </c>
      <c r="C3036" s="204" t="s">
        <v>12</v>
      </c>
      <c r="D3036" s="204" t="s">
        <v>13</v>
      </c>
      <c r="E3036" s="204" t="s">
        <v>2939</v>
      </c>
      <c r="F3036" s="205">
        <v>2016</v>
      </c>
      <c r="G3036" s="204" t="s">
        <v>120</v>
      </c>
      <c r="H3036" s="204" t="s">
        <v>121</v>
      </c>
      <c r="I3036" s="206" t="s">
        <v>20</v>
      </c>
      <c r="J3036" s="207">
        <v>140193</v>
      </c>
      <c r="K3036" s="208">
        <v>2</v>
      </c>
      <c r="L3036" s="207"/>
    </row>
    <row r="3037" spans="1:12" s="12" customFormat="1">
      <c r="A3037" s="204" t="s">
        <v>7751</v>
      </c>
      <c r="B3037" s="204" t="s">
        <v>11431</v>
      </c>
      <c r="C3037" s="204" t="s">
        <v>60</v>
      </c>
      <c r="D3037" s="204" t="s">
        <v>61</v>
      </c>
      <c r="E3037" s="204" t="s">
        <v>914</v>
      </c>
      <c r="F3037" s="205">
        <v>2016</v>
      </c>
      <c r="G3037" s="204" t="s">
        <v>120</v>
      </c>
      <c r="H3037" s="204" t="s">
        <v>121</v>
      </c>
      <c r="I3037" s="206" t="s">
        <v>20</v>
      </c>
      <c r="J3037" s="207">
        <v>221668</v>
      </c>
      <c r="K3037" s="208">
        <v>2002</v>
      </c>
      <c r="L3037" s="207">
        <v>2000</v>
      </c>
    </row>
    <row r="3038" spans="1:12" s="12" customFormat="1" ht="11.25" customHeight="1">
      <c r="A3038" s="204" t="s">
        <v>5519</v>
      </c>
      <c r="B3038" s="204" t="s">
        <v>5520</v>
      </c>
      <c r="C3038" s="204" t="s">
        <v>78</v>
      </c>
      <c r="D3038" s="204" t="s">
        <v>320</v>
      </c>
      <c r="E3038" s="204" t="s">
        <v>10963</v>
      </c>
      <c r="F3038" s="205">
        <v>2016</v>
      </c>
      <c r="G3038" s="204" t="s">
        <v>18</v>
      </c>
      <c r="H3038" s="204" t="s">
        <v>19</v>
      </c>
      <c r="I3038" s="206" t="s">
        <v>20</v>
      </c>
      <c r="J3038" s="207">
        <v>36248</v>
      </c>
      <c r="K3038" s="208">
        <v>18125</v>
      </c>
      <c r="L3038" s="207">
        <v>18123.75</v>
      </c>
    </row>
    <row r="3039" spans="1:12" s="12" customFormat="1" ht="11.25" customHeight="1">
      <c r="A3039" s="204" t="s">
        <v>5414</v>
      </c>
      <c r="B3039" s="204" t="s">
        <v>5415</v>
      </c>
      <c r="C3039" s="204" t="s">
        <v>5</v>
      </c>
      <c r="D3039" s="204" t="s">
        <v>257</v>
      </c>
      <c r="E3039" s="204" t="s">
        <v>496</v>
      </c>
      <c r="F3039" s="205">
        <v>2016</v>
      </c>
      <c r="G3039" s="204" t="s">
        <v>18</v>
      </c>
      <c r="H3039" s="204" t="s">
        <v>19</v>
      </c>
      <c r="I3039" s="206" t="s">
        <v>20</v>
      </c>
      <c r="J3039" s="207">
        <v>80971</v>
      </c>
      <c r="K3039" s="208">
        <v>69882</v>
      </c>
      <c r="L3039" s="207">
        <v>69879.03</v>
      </c>
    </row>
    <row r="3040" spans="1:12" s="12" customFormat="1" ht="11.25" customHeight="1">
      <c r="A3040" s="204" t="s">
        <v>5239</v>
      </c>
      <c r="B3040" s="204" t="s">
        <v>5240</v>
      </c>
      <c r="C3040" s="204" t="s">
        <v>12</v>
      </c>
      <c r="D3040" s="204" t="s">
        <v>80</v>
      </c>
      <c r="E3040" s="204" t="s">
        <v>337</v>
      </c>
      <c r="F3040" s="205">
        <v>2016</v>
      </c>
      <c r="G3040" s="204" t="s">
        <v>18</v>
      </c>
      <c r="H3040" s="204" t="s">
        <v>19</v>
      </c>
      <c r="I3040" s="206" t="s">
        <v>20</v>
      </c>
      <c r="J3040" s="207">
        <v>472046</v>
      </c>
      <c r="K3040" s="210"/>
      <c r="L3040" s="207"/>
    </row>
    <row r="3041" spans="1:12" s="12" customFormat="1" ht="11.25" customHeight="1">
      <c r="A3041" s="204" t="s">
        <v>5241</v>
      </c>
      <c r="B3041" s="204" t="s">
        <v>5242</v>
      </c>
      <c r="C3041" s="204" t="s">
        <v>15</v>
      </c>
      <c r="D3041" s="204"/>
      <c r="E3041" s="204"/>
      <c r="F3041" s="205">
        <v>2015</v>
      </c>
      <c r="G3041" s="204" t="s">
        <v>7</v>
      </c>
      <c r="H3041" s="204" t="s">
        <v>212</v>
      </c>
      <c r="I3041" s="206" t="s">
        <v>20</v>
      </c>
      <c r="J3041" s="207">
        <v>528205</v>
      </c>
      <c r="K3041" s="208">
        <v>528205</v>
      </c>
      <c r="L3041" s="207">
        <v>528153.66200000001</v>
      </c>
    </row>
    <row r="3042" spans="1:12" s="12" customFormat="1" ht="11.25" customHeight="1">
      <c r="A3042" s="204" t="s">
        <v>5416</v>
      </c>
      <c r="B3042" s="204" t="s">
        <v>5417</v>
      </c>
      <c r="C3042" s="204" t="s">
        <v>195</v>
      </c>
      <c r="D3042" s="204" t="s">
        <v>196</v>
      </c>
      <c r="E3042" s="204" t="s">
        <v>669</v>
      </c>
      <c r="F3042" s="205">
        <v>2016</v>
      </c>
      <c r="G3042" s="204" t="s">
        <v>18</v>
      </c>
      <c r="H3042" s="204" t="s">
        <v>19</v>
      </c>
      <c r="I3042" s="206" t="s">
        <v>20</v>
      </c>
      <c r="J3042" s="207">
        <v>101094</v>
      </c>
      <c r="K3042" s="208">
        <v>1000</v>
      </c>
      <c r="L3042" s="207"/>
    </row>
    <row r="3043" spans="1:12" s="12" customFormat="1" ht="11.25" customHeight="1">
      <c r="A3043" s="204" t="s">
        <v>5418</v>
      </c>
      <c r="B3043" s="204" t="s">
        <v>5419</v>
      </c>
      <c r="C3043" s="204" t="s">
        <v>210</v>
      </c>
      <c r="D3043" s="204"/>
      <c r="E3043" s="204"/>
      <c r="F3043" s="205">
        <v>2015</v>
      </c>
      <c r="G3043" s="204" t="s">
        <v>155</v>
      </c>
      <c r="H3043" s="204" t="s">
        <v>155</v>
      </c>
      <c r="I3043" s="206" t="s">
        <v>20</v>
      </c>
      <c r="J3043" s="207">
        <v>2795085</v>
      </c>
      <c r="K3043" s="208">
        <v>1000000</v>
      </c>
      <c r="L3043" s="207"/>
    </row>
    <row r="3044" spans="1:12" s="12" customFormat="1" ht="11.25" customHeight="1">
      <c r="A3044" s="204" t="s">
        <v>5245</v>
      </c>
      <c r="B3044" s="204" t="s">
        <v>5246</v>
      </c>
      <c r="C3044" s="204" t="s">
        <v>78</v>
      </c>
      <c r="D3044" s="204"/>
      <c r="E3044" s="204"/>
      <c r="F3044" s="205">
        <v>2016</v>
      </c>
      <c r="G3044" s="204" t="s">
        <v>155</v>
      </c>
      <c r="H3044" s="204" t="s">
        <v>155</v>
      </c>
      <c r="I3044" s="206" t="s">
        <v>20</v>
      </c>
      <c r="J3044" s="207">
        <v>136949</v>
      </c>
      <c r="K3044" s="208">
        <v>3</v>
      </c>
      <c r="L3044" s="207"/>
    </row>
    <row r="3045" spans="1:12" s="12" customFormat="1" ht="11.25" customHeight="1">
      <c r="A3045" s="204" t="s">
        <v>5251</v>
      </c>
      <c r="B3045" s="204" t="s">
        <v>11432</v>
      </c>
      <c r="C3045" s="204" t="s">
        <v>60</v>
      </c>
      <c r="D3045" s="204" t="s">
        <v>61</v>
      </c>
      <c r="E3045" s="204" t="s">
        <v>331</v>
      </c>
      <c r="F3045" s="205">
        <v>2015</v>
      </c>
      <c r="G3045" s="204" t="s">
        <v>646</v>
      </c>
      <c r="H3045" s="204" t="s">
        <v>685</v>
      </c>
      <c r="I3045" s="206" t="s">
        <v>20</v>
      </c>
      <c r="J3045" s="207">
        <v>78926</v>
      </c>
      <c r="K3045" s="208">
        <v>108153</v>
      </c>
      <c r="L3045" s="207">
        <v>104192.912</v>
      </c>
    </row>
    <row r="3046" spans="1:12" s="12" customFormat="1">
      <c r="A3046" s="204" t="s">
        <v>5252</v>
      </c>
      <c r="B3046" s="204" t="s">
        <v>5253</v>
      </c>
      <c r="C3046" s="204" t="s">
        <v>195</v>
      </c>
      <c r="D3046" s="204" t="s">
        <v>196</v>
      </c>
      <c r="E3046" s="204" t="s">
        <v>1267</v>
      </c>
      <c r="F3046" s="205">
        <v>2016</v>
      </c>
      <c r="G3046" s="204" t="s">
        <v>26</v>
      </c>
      <c r="H3046" s="204" t="s">
        <v>109</v>
      </c>
      <c r="I3046" s="206" t="s">
        <v>20</v>
      </c>
      <c r="J3046" s="207">
        <v>122221</v>
      </c>
      <c r="K3046" s="208">
        <v>129327</v>
      </c>
      <c r="L3046" s="207">
        <v>129326.13</v>
      </c>
    </row>
    <row r="3047" spans="1:12" s="12" customFormat="1" ht="11.25" customHeight="1">
      <c r="A3047" s="204" t="s">
        <v>5254</v>
      </c>
      <c r="B3047" s="204" t="s">
        <v>5255</v>
      </c>
      <c r="C3047" s="204" t="s">
        <v>195</v>
      </c>
      <c r="D3047" s="204" t="s">
        <v>497</v>
      </c>
      <c r="E3047" s="204"/>
      <c r="F3047" s="205">
        <v>2016</v>
      </c>
      <c r="G3047" s="204" t="s">
        <v>18</v>
      </c>
      <c r="H3047" s="204" t="s">
        <v>41</v>
      </c>
      <c r="I3047" s="206" t="s">
        <v>20</v>
      </c>
      <c r="J3047" s="207">
        <v>40800</v>
      </c>
      <c r="K3047" s="208">
        <v>40800</v>
      </c>
      <c r="L3047" s="207">
        <v>32300</v>
      </c>
    </row>
    <row r="3048" spans="1:12" s="12" customFormat="1" ht="11.25" customHeight="1">
      <c r="A3048" s="204" t="s">
        <v>5420</v>
      </c>
      <c r="B3048" s="204" t="s">
        <v>5421</v>
      </c>
      <c r="C3048" s="204" t="s">
        <v>78</v>
      </c>
      <c r="D3048" s="204" t="s">
        <v>79</v>
      </c>
      <c r="E3048" s="204" t="s">
        <v>10818</v>
      </c>
      <c r="F3048" s="205">
        <v>2015</v>
      </c>
      <c r="G3048" s="204" t="s">
        <v>7</v>
      </c>
      <c r="H3048" s="204" t="s">
        <v>485</v>
      </c>
      <c r="I3048" s="206" t="s">
        <v>20</v>
      </c>
      <c r="J3048" s="207">
        <v>701</v>
      </c>
      <c r="K3048" s="208">
        <v>700</v>
      </c>
      <c r="L3048" s="207">
        <v>500</v>
      </c>
    </row>
    <row r="3049" spans="1:12" s="12" customFormat="1" ht="11.25" customHeight="1">
      <c r="A3049" s="204" t="s">
        <v>5422</v>
      </c>
      <c r="B3049" s="204" t="s">
        <v>5423</v>
      </c>
      <c r="C3049" s="204" t="s">
        <v>127</v>
      </c>
      <c r="D3049" s="204"/>
      <c r="E3049" s="204"/>
      <c r="F3049" s="205">
        <v>2015</v>
      </c>
      <c r="G3049" s="204" t="s">
        <v>48</v>
      </c>
      <c r="H3049" s="204" t="s">
        <v>85</v>
      </c>
      <c r="I3049" s="206" t="s">
        <v>20</v>
      </c>
      <c r="J3049" s="207">
        <v>2</v>
      </c>
      <c r="K3049" s="208">
        <v>4</v>
      </c>
      <c r="L3049" s="207"/>
    </row>
    <row r="3050" spans="1:12" s="12" customFormat="1" ht="11.25" customHeight="1">
      <c r="A3050" s="204" t="s">
        <v>6456</v>
      </c>
      <c r="B3050" s="204" t="s">
        <v>6457</v>
      </c>
      <c r="C3050" s="204" t="s">
        <v>127</v>
      </c>
      <c r="D3050" s="204"/>
      <c r="E3050" s="204"/>
      <c r="F3050" s="205">
        <v>2015</v>
      </c>
      <c r="G3050" s="204" t="s">
        <v>48</v>
      </c>
      <c r="H3050" s="204" t="s">
        <v>85</v>
      </c>
      <c r="I3050" s="206" t="s">
        <v>20</v>
      </c>
      <c r="J3050" s="207">
        <v>26490</v>
      </c>
      <c r="K3050" s="208">
        <v>26490</v>
      </c>
      <c r="L3050" s="207"/>
    </row>
    <row r="3051" spans="1:12" s="12" customFormat="1">
      <c r="A3051" s="204" t="s">
        <v>5428</v>
      </c>
      <c r="B3051" s="204" t="s">
        <v>5429</v>
      </c>
      <c r="C3051" s="204" t="s">
        <v>32</v>
      </c>
      <c r="D3051" s="204" t="s">
        <v>200</v>
      </c>
      <c r="E3051" s="204" t="s">
        <v>201</v>
      </c>
      <c r="F3051" s="205">
        <v>2015</v>
      </c>
      <c r="G3051" s="204" t="s">
        <v>7</v>
      </c>
      <c r="H3051" s="204" t="s">
        <v>212</v>
      </c>
      <c r="I3051" s="206" t="s">
        <v>20</v>
      </c>
      <c r="J3051" s="207">
        <v>1041872</v>
      </c>
      <c r="K3051" s="208">
        <v>117000</v>
      </c>
      <c r="L3051" s="207"/>
    </row>
    <row r="3052" spans="1:12" s="12" customFormat="1" ht="11.25" customHeight="1">
      <c r="A3052" s="204" t="s">
        <v>5430</v>
      </c>
      <c r="B3052" s="204" t="s">
        <v>5431</v>
      </c>
      <c r="C3052" s="204" t="s">
        <v>32</v>
      </c>
      <c r="D3052" s="204" t="s">
        <v>200</v>
      </c>
      <c r="E3052" s="204" t="s">
        <v>201</v>
      </c>
      <c r="F3052" s="205">
        <v>2016</v>
      </c>
      <c r="G3052" s="204" t="s">
        <v>48</v>
      </c>
      <c r="H3052" s="204" t="s">
        <v>1922</v>
      </c>
      <c r="I3052" s="206" t="s">
        <v>35</v>
      </c>
      <c r="J3052" s="207">
        <v>3499219</v>
      </c>
      <c r="K3052" s="210"/>
      <c r="L3052" s="207"/>
    </row>
    <row r="3053" spans="1:12" s="12" customFormat="1" ht="11.25" customHeight="1">
      <c r="A3053" s="204" t="s">
        <v>5265</v>
      </c>
      <c r="B3053" s="204" t="s">
        <v>5266</v>
      </c>
      <c r="C3053" s="204" t="s">
        <v>78</v>
      </c>
      <c r="D3053" s="204" t="s">
        <v>320</v>
      </c>
      <c r="E3053" s="204" t="s">
        <v>10963</v>
      </c>
      <c r="F3053" s="205">
        <v>2016</v>
      </c>
      <c r="G3053" s="204" t="s">
        <v>7</v>
      </c>
      <c r="H3053" s="204" t="s">
        <v>95</v>
      </c>
      <c r="I3053" s="206" t="s">
        <v>20</v>
      </c>
      <c r="J3053" s="207">
        <v>866746</v>
      </c>
      <c r="K3053" s="208">
        <v>347228</v>
      </c>
      <c r="L3053" s="207">
        <v>279810.61499999999</v>
      </c>
    </row>
    <row r="3054" spans="1:12" s="12" customFormat="1" ht="11.25" customHeight="1">
      <c r="A3054" s="204" t="s">
        <v>5269</v>
      </c>
      <c r="B3054" s="204" t="s">
        <v>5270</v>
      </c>
      <c r="C3054" s="204" t="s">
        <v>130</v>
      </c>
      <c r="D3054" s="204" t="s">
        <v>204</v>
      </c>
      <c r="E3054" s="204" t="s">
        <v>205</v>
      </c>
      <c r="F3054" s="205">
        <v>2015</v>
      </c>
      <c r="G3054" s="204" t="s">
        <v>18</v>
      </c>
      <c r="H3054" s="204" t="s">
        <v>41</v>
      </c>
      <c r="I3054" s="206" t="s">
        <v>20</v>
      </c>
      <c r="J3054" s="207">
        <v>10</v>
      </c>
      <c r="K3054" s="208">
        <v>10</v>
      </c>
      <c r="L3054" s="207"/>
    </row>
    <row r="3055" spans="1:12" s="12" customFormat="1">
      <c r="A3055" s="204" t="s">
        <v>7752</v>
      </c>
      <c r="B3055" s="204" t="s">
        <v>7753</v>
      </c>
      <c r="C3055" s="204" t="s">
        <v>15</v>
      </c>
      <c r="D3055" s="204" t="s">
        <v>42</v>
      </c>
      <c r="E3055" s="204" t="s">
        <v>99</v>
      </c>
      <c r="F3055" s="205">
        <v>2015</v>
      </c>
      <c r="G3055" s="204" t="s">
        <v>30</v>
      </c>
      <c r="H3055" s="204" t="s">
        <v>31</v>
      </c>
      <c r="I3055" s="206" t="s">
        <v>20</v>
      </c>
      <c r="J3055" s="207">
        <v>14352</v>
      </c>
      <c r="K3055" s="210"/>
      <c r="L3055" s="207"/>
    </row>
    <row r="3056" spans="1:12" s="12" customFormat="1" ht="11.25" customHeight="1">
      <c r="A3056" s="204" t="s">
        <v>10351</v>
      </c>
      <c r="B3056" s="204" t="s">
        <v>10352</v>
      </c>
      <c r="C3056" s="204" t="s">
        <v>12</v>
      </c>
      <c r="D3056" s="204" t="s">
        <v>360</v>
      </c>
      <c r="E3056" s="204" t="s">
        <v>1190</v>
      </c>
      <c r="F3056" s="205">
        <v>2016</v>
      </c>
      <c r="G3056" s="204" t="s">
        <v>120</v>
      </c>
      <c r="H3056" s="204" t="s">
        <v>121</v>
      </c>
      <c r="I3056" s="206" t="s">
        <v>20</v>
      </c>
      <c r="J3056" s="207">
        <v>27715</v>
      </c>
      <c r="K3056" s="208">
        <v>23174</v>
      </c>
      <c r="L3056" s="207">
        <v>23173.133999999998</v>
      </c>
    </row>
    <row r="3057" spans="1:12" s="12" customFormat="1">
      <c r="A3057" s="204" t="s">
        <v>822</v>
      </c>
      <c r="B3057" s="204" t="s">
        <v>823</v>
      </c>
      <c r="C3057" s="204" t="s">
        <v>15</v>
      </c>
      <c r="D3057" s="204" t="s">
        <v>42</v>
      </c>
      <c r="E3057" s="204" t="s">
        <v>824</v>
      </c>
      <c r="F3057" s="205">
        <v>2015</v>
      </c>
      <c r="G3057" s="204" t="s">
        <v>30</v>
      </c>
      <c r="H3057" s="204" t="s">
        <v>31</v>
      </c>
      <c r="I3057" s="206" t="s">
        <v>20</v>
      </c>
      <c r="J3057" s="207">
        <v>708325</v>
      </c>
      <c r="K3057" s="210"/>
      <c r="L3057" s="207"/>
    </row>
    <row r="3058" spans="1:12" s="12" customFormat="1" ht="11.25" customHeight="1">
      <c r="A3058" s="204" t="s">
        <v>5273</v>
      </c>
      <c r="B3058" s="204" t="s">
        <v>5274</v>
      </c>
      <c r="C3058" s="204" t="s">
        <v>414</v>
      </c>
      <c r="D3058" s="204" t="s">
        <v>527</v>
      </c>
      <c r="E3058" s="204" t="s">
        <v>527</v>
      </c>
      <c r="F3058" s="205">
        <v>2016</v>
      </c>
      <c r="G3058" s="204" t="s">
        <v>120</v>
      </c>
      <c r="H3058" s="204" t="s">
        <v>258</v>
      </c>
      <c r="I3058" s="206" t="s">
        <v>20</v>
      </c>
      <c r="J3058" s="207">
        <v>4910</v>
      </c>
      <c r="K3058" s="210"/>
      <c r="L3058" s="207"/>
    </row>
    <row r="3059" spans="1:12" s="12" customFormat="1" ht="11.25" customHeight="1">
      <c r="A3059" s="204" t="s">
        <v>7754</v>
      </c>
      <c r="B3059" s="204" t="s">
        <v>7755</v>
      </c>
      <c r="C3059" s="204" t="s">
        <v>195</v>
      </c>
      <c r="D3059" s="204" t="s">
        <v>528</v>
      </c>
      <c r="E3059" s="204" t="s">
        <v>1168</v>
      </c>
      <c r="F3059" s="205">
        <v>2016</v>
      </c>
      <c r="G3059" s="204" t="s">
        <v>26</v>
      </c>
      <c r="H3059" s="204" t="s">
        <v>109</v>
      </c>
      <c r="I3059" s="206" t="s">
        <v>9</v>
      </c>
      <c r="J3059" s="207">
        <v>878354</v>
      </c>
      <c r="K3059" s="210"/>
      <c r="L3059" s="207"/>
    </row>
    <row r="3060" spans="1:12" s="12" customFormat="1" ht="11.25" customHeight="1">
      <c r="A3060" s="204" t="s">
        <v>825</v>
      </c>
      <c r="B3060" s="204" t="s">
        <v>826</v>
      </c>
      <c r="C3060" s="204" t="s">
        <v>15</v>
      </c>
      <c r="D3060" s="204" t="s">
        <v>42</v>
      </c>
      <c r="E3060" s="204" t="s">
        <v>827</v>
      </c>
      <c r="F3060" s="205">
        <v>2015</v>
      </c>
      <c r="G3060" s="204" t="s">
        <v>30</v>
      </c>
      <c r="H3060" s="204" t="s">
        <v>31</v>
      </c>
      <c r="I3060" s="206" t="s">
        <v>20</v>
      </c>
      <c r="J3060" s="207">
        <v>547852</v>
      </c>
      <c r="K3060" s="210"/>
      <c r="L3060" s="207"/>
    </row>
    <row r="3061" spans="1:12" s="12" customFormat="1" ht="11.25" customHeight="1">
      <c r="A3061" s="204" t="s">
        <v>5286</v>
      </c>
      <c r="B3061" s="204" t="s">
        <v>5287</v>
      </c>
      <c r="C3061" s="204" t="s">
        <v>15</v>
      </c>
      <c r="D3061" s="204"/>
      <c r="E3061" s="204"/>
      <c r="F3061" s="205">
        <v>2016</v>
      </c>
      <c r="G3061" s="204" t="s">
        <v>18</v>
      </c>
      <c r="H3061" s="204" t="s">
        <v>19</v>
      </c>
      <c r="I3061" s="206" t="s">
        <v>240</v>
      </c>
      <c r="J3061" s="207">
        <v>41272712</v>
      </c>
      <c r="K3061" s="208">
        <v>41329851</v>
      </c>
      <c r="L3061" s="207">
        <v>40493372.527000003</v>
      </c>
    </row>
    <row r="3062" spans="1:12" s="12" customFormat="1" ht="11.25" customHeight="1">
      <c r="A3062" s="204" t="s">
        <v>11433</v>
      </c>
      <c r="B3062" s="204" t="s">
        <v>11434</v>
      </c>
      <c r="C3062" s="204" t="s">
        <v>32</v>
      </c>
      <c r="D3062" s="204" t="s">
        <v>200</v>
      </c>
      <c r="E3062" s="204" t="s">
        <v>201</v>
      </c>
      <c r="F3062" s="205">
        <v>2016</v>
      </c>
      <c r="G3062" s="204" t="s">
        <v>26</v>
      </c>
      <c r="H3062" s="204" t="s">
        <v>109</v>
      </c>
      <c r="I3062" s="206" t="s">
        <v>20</v>
      </c>
      <c r="J3062" s="207">
        <v>1003</v>
      </c>
      <c r="K3062" s="210"/>
      <c r="L3062" s="207"/>
    </row>
    <row r="3063" spans="1:12" s="12" customFormat="1" ht="11.25" customHeight="1">
      <c r="A3063" s="204" t="s">
        <v>5440</v>
      </c>
      <c r="B3063" s="204" t="s">
        <v>5441</v>
      </c>
      <c r="C3063" s="204" t="s">
        <v>32</v>
      </c>
      <c r="D3063" s="204" t="s">
        <v>200</v>
      </c>
      <c r="E3063" s="204" t="s">
        <v>201</v>
      </c>
      <c r="F3063" s="205">
        <v>2016</v>
      </c>
      <c r="G3063" s="204" t="s">
        <v>18</v>
      </c>
      <c r="H3063" s="204" t="s">
        <v>19</v>
      </c>
      <c r="I3063" s="206" t="s">
        <v>35</v>
      </c>
      <c r="J3063" s="207">
        <v>267768</v>
      </c>
      <c r="K3063" s="210"/>
      <c r="L3063" s="207"/>
    </row>
    <row r="3064" spans="1:12" s="12" customFormat="1" ht="11.25" customHeight="1">
      <c r="A3064" s="204" t="s">
        <v>11435</v>
      </c>
      <c r="B3064" s="204" t="s">
        <v>11436</v>
      </c>
      <c r="C3064" s="204" t="s">
        <v>38</v>
      </c>
      <c r="D3064" s="204"/>
      <c r="E3064" s="204"/>
      <c r="F3064" s="205">
        <v>2015</v>
      </c>
      <c r="G3064" s="204" t="s">
        <v>155</v>
      </c>
      <c r="H3064" s="204" t="s">
        <v>155</v>
      </c>
      <c r="I3064" s="206" t="s">
        <v>35</v>
      </c>
      <c r="J3064" s="207">
        <v>18002</v>
      </c>
      <c r="K3064" s="210"/>
      <c r="L3064" s="207"/>
    </row>
    <row r="3065" spans="1:12" s="12" customFormat="1" ht="11.25" customHeight="1">
      <c r="A3065" s="204" t="s">
        <v>5292</v>
      </c>
      <c r="B3065" s="204" t="s">
        <v>5293</v>
      </c>
      <c r="C3065" s="204" t="s">
        <v>38</v>
      </c>
      <c r="D3065" s="204" t="s">
        <v>66</v>
      </c>
      <c r="E3065" s="204" t="s">
        <v>86</v>
      </c>
      <c r="F3065" s="205">
        <v>2015</v>
      </c>
      <c r="G3065" s="204" t="s">
        <v>7</v>
      </c>
      <c r="H3065" s="204" t="s">
        <v>14</v>
      </c>
      <c r="I3065" s="206" t="s">
        <v>20</v>
      </c>
      <c r="J3065" s="207">
        <v>226837</v>
      </c>
      <c r="K3065" s="208">
        <v>37088</v>
      </c>
      <c r="L3065" s="207">
        <v>37084</v>
      </c>
    </row>
    <row r="3066" spans="1:12" s="12" customFormat="1" ht="11.25" customHeight="1">
      <c r="A3066" s="204" t="s">
        <v>5294</v>
      </c>
      <c r="B3066" s="204" t="s">
        <v>5295</v>
      </c>
      <c r="C3066" s="204" t="s">
        <v>195</v>
      </c>
      <c r="D3066" s="204" t="s">
        <v>196</v>
      </c>
      <c r="E3066" s="204" t="s">
        <v>197</v>
      </c>
      <c r="F3066" s="205">
        <v>2016</v>
      </c>
      <c r="G3066" s="204" t="s">
        <v>18</v>
      </c>
      <c r="H3066" s="204" t="s">
        <v>19</v>
      </c>
      <c r="I3066" s="206" t="s">
        <v>20</v>
      </c>
      <c r="J3066" s="207">
        <v>37298</v>
      </c>
      <c r="K3066" s="208">
        <v>37299</v>
      </c>
      <c r="L3066" s="207">
        <v>37298.43</v>
      </c>
    </row>
    <row r="3067" spans="1:12" s="12" customFormat="1" ht="11.25" customHeight="1">
      <c r="A3067" s="204" t="s">
        <v>5296</v>
      </c>
      <c r="B3067" s="204" t="s">
        <v>5297</v>
      </c>
      <c r="C3067" s="204" t="s">
        <v>32</v>
      </c>
      <c r="D3067" s="204" t="s">
        <v>33</v>
      </c>
      <c r="E3067" s="204" t="s">
        <v>489</v>
      </c>
      <c r="F3067" s="205">
        <v>2015</v>
      </c>
      <c r="G3067" s="204" t="s">
        <v>7</v>
      </c>
      <c r="H3067" s="204" t="s">
        <v>212</v>
      </c>
      <c r="I3067" s="206" t="s">
        <v>20</v>
      </c>
      <c r="J3067" s="207">
        <v>37862</v>
      </c>
      <c r="K3067" s="208">
        <v>75761</v>
      </c>
      <c r="L3067" s="207">
        <v>43216</v>
      </c>
    </row>
    <row r="3068" spans="1:12" s="12" customFormat="1" ht="11.25" customHeight="1">
      <c r="A3068" s="204" t="s">
        <v>5298</v>
      </c>
      <c r="B3068" s="204" t="s">
        <v>5299</v>
      </c>
      <c r="C3068" s="204" t="s">
        <v>12</v>
      </c>
      <c r="D3068" s="204"/>
      <c r="E3068" s="204"/>
      <c r="F3068" s="205">
        <v>2015</v>
      </c>
      <c r="G3068" s="204" t="s">
        <v>18</v>
      </c>
      <c r="H3068" s="204" t="s">
        <v>41</v>
      </c>
      <c r="I3068" s="206" t="s">
        <v>9</v>
      </c>
      <c r="J3068" s="207">
        <v>471000</v>
      </c>
      <c r="K3068" s="208">
        <v>419560</v>
      </c>
      <c r="L3068" s="207">
        <v>417378.89500000002</v>
      </c>
    </row>
    <row r="3069" spans="1:12" s="12" customFormat="1" ht="11.25" customHeight="1">
      <c r="A3069" s="204" t="s">
        <v>5525</v>
      </c>
      <c r="B3069" s="204" t="s">
        <v>5526</v>
      </c>
      <c r="C3069" s="204" t="s">
        <v>15</v>
      </c>
      <c r="D3069" s="204" t="s">
        <v>778</v>
      </c>
      <c r="E3069" s="204" t="s">
        <v>1227</v>
      </c>
      <c r="F3069" s="205">
        <v>2016</v>
      </c>
      <c r="G3069" s="204" t="s">
        <v>120</v>
      </c>
      <c r="H3069" s="204" t="s">
        <v>258</v>
      </c>
      <c r="I3069" s="206" t="s">
        <v>20</v>
      </c>
      <c r="J3069" s="207">
        <v>1874586</v>
      </c>
      <c r="K3069" s="210"/>
      <c r="L3069" s="207"/>
    </row>
    <row r="3070" spans="1:12" s="12" customFormat="1" ht="11.25" customHeight="1">
      <c r="A3070" s="204" t="s">
        <v>5300</v>
      </c>
      <c r="B3070" s="204" t="s">
        <v>5301</v>
      </c>
      <c r="C3070" s="204" t="s">
        <v>15</v>
      </c>
      <c r="D3070" s="204"/>
      <c r="E3070" s="204"/>
      <c r="F3070" s="205">
        <v>2016</v>
      </c>
      <c r="G3070" s="204" t="s">
        <v>18</v>
      </c>
      <c r="H3070" s="204" t="s">
        <v>19</v>
      </c>
      <c r="I3070" s="206" t="s">
        <v>20</v>
      </c>
      <c r="J3070" s="207">
        <v>91481</v>
      </c>
      <c r="K3070" s="208">
        <v>62000</v>
      </c>
      <c r="L3070" s="207">
        <v>52830.004000000001</v>
      </c>
    </row>
    <row r="3071" spans="1:12" s="12" customFormat="1" ht="11.25" customHeight="1">
      <c r="A3071" s="204" t="s">
        <v>7756</v>
      </c>
      <c r="B3071" s="204" t="s">
        <v>11437</v>
      </c>
      <c r="C3071" s="204" t="s">
        <v>102</v>
      </c>
      <c r="D3071" s="204" t="s">
        <v>304</v>
      </c>
      <c r="E3071" s="204" t="s">
        <v>304</v>
      </c>
      <c r="F3071" s="205">
        <v>2016</v>
      </c>
      <c r="G3071" s="204" t="s">
        <v>120</v>
      </c>
      <c r="H3071" s="204" t="s">
        <v>121</v>
      </c>
      <c r="I3071" s="206" t="s">
        <v>20</v>
      </c>
      <c r="J3071" s="207">
        <v>138003</v>
      </c>
      <c r="K3071" s="208">
        <v>10000</v>
      </c>
      <c r="L3071" s="207"/>
    </row>
    <row r="3072" spans="1:12" s="12" customFormat="1" ht="11.25" customHeight="1">
      <c r="A3072" s="204" t="s">
        <v>5308</v>
      </c>
      <c r="B3072" s="204" t="s">
        <v>5309</v>
      </c>
      <c r="C3072" s="204" t="s">
        <v>15</v>
      </c>
      <c r="D3072" s="204"/>
      <c r="E3072" s="204"/>
      <c r="F3072" s="205">
        <v>2016</v>
      </c>
      <c r="G3072" s="204" t="s">
        <v>48</v>
      </c>
      <c r="H3072" s="204" t="s">
        <v>85</v>
      </c>
      <c r="I3072" s="206" t="s">
        <v>20</v>
      </c>
      <c r="J3072" s="207">
        <v>30978</v>
      </c>
      <c r="K3072" s="208">
        <v>1366036</v>
      </c>
      <c r="L3072" s="207">
        <v>133034.283</v>
      </c>
    </row>
    <row r="3073" spans="1:12" s="12" customFormat="1">
      <c r="A3073" s="204" t="s">
        <v>5448</v>
      </c>
      <c r="B3073" s="204" t="s">
        <v>11438</v>
      </c>
      <c r="C3073" s="204" t="s">
        <v>195</v>
      </c>
      <c r="D3073" s="204" t="s">
        <v>196</v>
      </c>
      <c r="E3073" s="204" t="s">
        <v>2668</v>
      </c>
      <c r="F3073" s="205">
        <v>2015</v>
      </c>
      <c r="G3073" s="204" t="s">
        <v>26</v>
      </c>
      <c r="H3073" s="204" t="s">
        <v>109</v>
      </c>
      <c r="I3073" s="206" t="s">
        <v>20</v>
      </c>
      <c r="J3073" s="207">
        <v>512373</v>
      </c>
      <c r="K3073" s="208">
        <v>512324</v>
      </c>
      <c r="L3073" s="207">
        <v>512323.63099999999</v>
      </c>
    </row>
    <row r="3074" spans="1:12" s="12" customFormat="1" ht="11.25" customHeight="1">
      <c r="A3074" s="204" t="s">
        <v>5310</v>
      </c>
      <c r="B3074" s="204" t="s">
        <v>5311</v>
      </c>
      <c r="C3074" s="204" t="s">
        <v>38</v>
      </c>
      <c r="D3074" s="204" t="s">
        <v>39</v>
      </c>
      <c r="E3074" s="204"/>
      <c r="F3074" s="205">
        <v>2015</v>
      </c>
      <c r="G3074" s="204" t="s">
        <v>185</v>
      </c>
      <c r="H3074" s="204" t="s">
        <v>186</v>
      </c>
      <c r="I3074" s="206" t="s">
        <v>20</v>
      </c>
      <c r="J3074" s="207">
        <v>82262</v>
      </c>
      <c r="K3074" s="208">
        <v>23554</v>
      </c>
      <c r="L3074" s="207">
        <v>23548.365000000002</v>
      </c>
    </row>
    <row r="3075" spans="1:12" s="12" customFormat="1" ht="11.25" customHeight="1">
      <c r="A3075" s="204" t="s">
        <v>5312</v>
      </c>
      <c r="B3075" s="204" t="s">
        <v>5313</v>
      </c>
      <c r="C3075" s="204" t="s">
        <v>12</v>
      </c>
      <c r="D3075" s="204"/>
      <c r="E3075" s="204"/>
      <c r="F3075" s="205">
        <v>2015</v>
      </c>
      <c r="G3075" s="204" t="s">
        <v>18</v>
      </c>
      <c r="H3075" s="204" t="s">
        <v>19</v>
      </c>
      <c r="I3075" s="206" t="s">
        <v>20</v>
      </c>
      <c r="J3075" s="207">
        <v>385376</v>
      </c>
      <c r="K3075" s="208">
        <v>88880</v>
      </c>
      <c r="L3075" s="207">
        <v>84509.945000000007</v>
      </c>
    </row>
    <row r="3076" spans="1:12" s="12" customFormat="1" ht="11.25" customHeight="1">
      <c r="A3076" s="204" t="s">
        <v>5316</v>
      </c>
      <c r="B3076" s="204" t="s">
        <v>5317</v>
      </c>
      <c r="C3076" s="204" t="s">
        <v>15</v>
      </c>
      <c r="D3076" s="204" t="s">
        <v>42</v>
      </c>
      <c r="E3076" s="204" t="s">
        <v>686</v>
      </c>
      <c r="F3076" s="205">
        <v>2016</v>
      </c>
      <c r="G3076" s="204" t="s">
        <v>185</v>
      </c>
      <c r="H3076" s="204" t="s">
        <v>186</v>
      </c>
      <c r="I3076" s="206" t="s">
        <v>20</v>
      </c>
      <c r="J3076" s="207">
        <v>3382921</v>
      </c>
      <c r="K3076" s="208">
        <v>3110805</v>
      </c>
      <c r="L3076" s="207">
        <v>3106813</v>
      </c>
    </row>
    <row r="3077" spans="1:12" s="12" customFormat="1">
      <c r="A3077" s="204" t="s">
        <v>5318</v>
      </c>
      <c r="B3077" s="204" t="s">
        <v>5319</v>
      </c>
      <c r="C3077" s="204" t="s">
        <v>145</v>
      </c>
      <c r="D3077" s="204" t="s">
        <v>415</v>
      </c>
      <c r="E3077" s="204" t="s">
        <v>416</v>
      </c>
      <c r="F3077" s="205">
        <v>2016</v>
      </c>
      <c r="G3077" s="204" t="s">
        <v>7</v>
      </c>
      <c r="H3077" s="204" t="s">
        <v>212</v>
      </c>
      <c r="I3077" s="206" t="s">
        <v>20</v>
      </c>
      <c r="J3077" s="207">
        <v>102335</v>
      </c>
      <c r="K3077" s="208">
        <v>24842</v>
      </c>
      <c r="L3077" s="207">
        <v>24841.758000000002</v>
      </c>
    </row>
    <row r="3078" spans="1:12" s="12" customFormat="1" ht="11.25" customHeight="1">
      <c r="A3078" s="204" t="s">
        <v>7025</v>
      </c>
      <c r="B3078" s="204" t="s">
        <v>7026</v>
      </c>
      <c r="C3078" s="204" t="s">
        <v>127</v>
      </c>
      <c r="D3078" s="204" t="s">
        <v>128</v>
      </c>
      <c r="E3078" s="204" t="s">
        <v>128</v>
      </c>
      <c r="F3078" s="205">
        <v>2016</v>
      </c>
      <c r="G3078" s="204" t="s">
        <v>18</v>
      </c>
      <c r="H3078" s="204" t="s">
        <v>19</v>
      </c>
      <c r="I3078" s="206" t="s">
        <v>20</v>
      </c>
      <c r="J3078" s="207">
        <v>91960</v>
      </c>
      <c r="K3078" s="210"/>
      <c r="L3078" s="207"/>
    </row>
    <row r="3079" spans="1:12" s="12" customFormat="1">
      <c r="A3079" s="204" t="s">
        <v>5322</v>
      </c>
      <c r="B3079" s="204" t="s">
        <v>5323</v>
      </c>
      <c r="C3079" s="204" t="s">
        <v>12</v>
      </c>
      <c r="D3079" s="204" t="s">
        <v>80</v>
      </c>
      <c r="E3079" s="204" t="s">
        <v>337</v>
      </c>
      <c r="F3079" s="205">
        <v>2015</v>
      </c>
      <c r="G3079" s="204" t="s">
        <v>120</v>
      </c>
      <c r="H3079" s="204" t="s">
        <v>121</v>
      </c>
      <c r="I3079" s="206" t="s">
        <v>20</v>
      </c>
      <c r="J3079" s="207">
        <v>1798542</v>
      </c>
      <c r="K3079" s="210"/>
      <c r="L3079" s="207"/>
    </row>
    <row r="3080" spans="1:12" s="12" customFormat="1" ht="11.25" customHeight="1">
      <c r="A3080" s="204" t="s">
        <v>5457</v>
      </c>
      <c r="B3080" s="204" t="s">
        <v>5458</v>
      </c>
      <c r="C3080" s="204" t="s">
        <v>15</v>
      </c>
      <c r="D3080" s="204" t="s">
        <v>363</v>
      </c>
      <c r="E3080" s="204" t="s">
        <v>845</v>
      </c>
      <c r="F3080" s="205">
        <v>2016</v>
      </c>
      <c r="G3080" s="204" t="s">
        <v>18</v>
      </c>
      <c r="H3080" s="204" t="s">
        <v>19</v>
      </c>
      <c r="I3080" s="206" t="s">
        <v>20</v>
      </c>
      <c r="J3080" s="207">
        <v>567969</v>
      </c>
      <c r="K3080" s="210"/>
      <c r="L3080" s="207"/>
    </row>
    <row r="3081" spans="1:12" s="12" customFormat="1" ht="11.25" customHeight="1">
      <c r="A3081" s="204" t="s">
        <v>5459</v>
      </c>
      <c r="B3081" s="204" t="s">
        <v>11439</v>
      </c>
      <c r="C3081" s="204" t="s">
        <v>5</v>
      </c>
      <c r="D3081" s="204" t="s">
        <v>184</v>
      </c>
      <c r="E3081" s="204" t="s">
        <v>184</v>
      </c>
      <c r="F3081" s="205">
        <v>2016</v>
      </c>
      <c r="G3081" s="204" t="s">
        <v>48</v>
      </c>
      <c r="H3081" s="204" t="s">
        <v>63</v>
      </c>
      <c r="I3081" s="206" t="s">
        <v>20</v>
      </c>
      <c r="J3081" s="207">
        <v>130609</v>
      </c>
      <c r="K3081" s="208">
        <v>123365</v>
      </c>
      <c r="L3081" s="207">
        <v>109816.474</v>
      </c>
    </row>
    <row r="3082" spans="1:12" s="12" customFormat="1" ht="11.25" customHeight="1">
      <c r="A3082" s="211" t="s">
        <v>5328</v>
      </c>
      <c r="B3082" s="204" t="s">
        <v>5329</v>
      </c>
      <c r="C3082" s="204" t="s">
        <v>15</v>
      </c>
      <c r="D3082" s="204"/>
      <c r="E3082" s="204"/>
      <c r="F3082" s="205">
        <v>2016</v>
      </c>
      <c r="G3082" s="204" t="s">
        <v>7</v>
      </c>
      <c r="H3082" s="204" t="s">
        <v>8</v>
      </c>
      <c r="I3082" s="206" t="s">
        <v>20</v>
      </c>
      <c r="J3082" s="207">
        <v>0</v>
      </c>
      <c r="K3082" s="208">
        <v>99969</v>
      </c>
      <c r="L3082" s="207"/>
    </row>
    <row r="3083" spans="1:12" s="12" customFormat="1">
      <c r="A3083" s="204" t="s">
        <v>7757</v>
      </c>
      <c r="B3083" s="204" t="s">
        <v>7758</v>
      </c>
      <c r="C3083" s="204" t="s">
        <v>127</v>
      </c>
      <c r="D3083" s="204" t="s">
        <v>138</v>
      </c>
      <c r="E3083" s="204" t="s">
        <v>819</v>
      </c>
      <c r="F3083" s="205">
        <v>2015</v>
      </c>
      <c r="G3083" s="204" t="s">
        <v>26</v>
      </c>
      <c r="H3083" s="204" t="s">
        <v>109</v>
      </c>
      <c r="I3083" s="206" t="s">
        <v>20</v>
      </c>
      <c r="J3083" s="207">
        <v>707771</v>
      </c>
      <c r="K3083" s="208">
        <v>2</v>
      </c>
      <c r="L3083" s="207"/>
    </row>
    <row r="3084" spans="1:12" s="12" customFormat="1" ht="11.25" customHeight="1">
      <c r="A3084" s="204" t="s">
        <v>5330</v>
      </c>
      <c r="B3084" s="204" t="s">
        <v>5331</v>
      </c>
      <c r="C3084" s="204" t="s">
        <v>130</v>
      </c>
      <c r="D3084" s="204" t="s">
        <v>150</v>
      </c>
      <c r="E3084" s="204" t="s">
        <v>215</v>
      </c>
      <c r="F3084" s="205">
        <v>2016</v>
      </c>
      <c r="G3084" s="204" t="s">
        <v>185</v>
      </c>
      <c r="H3084" s="204" t="s">
        <v>186</v>
      </c>
      <c r="I3084" s="206" t="s">
        <v>20</v>
      </c>
      <c r="J3084" s="207">
        <v>1796</v>
      </c>
      <c r="K3084" s="208">
        <v>3504402</v>
      </c>
      <c r="L3084" s="207"/>
    </row>
    <row r="3085" spans="1:12" s="12" customFormat="1">
      <c r="A3085" s="204" t="s">
        <v>5460</v>
      </c>
      <c r="B3085" s="204" t="s">
        <v>11440</v>
      </c>
      <c r="C3085" s="204" t="s">
        <v>78</v>
      </c>
      <c r="D3085" s="204" t="s">
        <v>79</v>
      </c>
      <c r="E3085" s="204" t="s">
        <v>79</v>
      </c>
      <c r="F3085" s="205">
        <v>2016</v>
      </c>
      <c r="G3085" s="204" t="s">
        <v>7</v>
      </c>
      <c r="H3085" s="204" t="s">
        <v>95</v>
      </c>
      <c r="I3085" s="206" t="s">
        <v>20</v>
      </c>
      <c r="J3085" s="207">
        <v>25600</v>
      </c>
      <c r="K3085" s="208">
        <v>25600</v>
      </c>
      <c r="L3085" s="207"/>
    </row>
    <row r="3086" spans="1:12" s="12" customFormat="1">
      <c r="A3086" s="204" t="s">
        <v>11441</v>
      </c>
      <c r="B3086" s="204" t="s">
        <v>11442</v>
      </c>
      <c r="C3086" s="204" t="s">
        <v>60</v>
      </c>
      <c r="D3086" s="204" t="s">
        <v>61</v>
      </c>
      <c r="E3086" s="204" t="s">
        <v>509</v>
      </c>
      <c r="F3086" s="205">
        <v>2016</v>
      </c>
      <c r="G3086" s="204" t="s">
        <v>26</v>
      </c>
      <c r="H3086" s="204" t="s">
        <v>109</v>
      </c>
      <c r="I3086" s="206" t="s">
        <v>9</v>
      </c>
      <c r="J3086" s="207">
        <v>16071</v>
      </c>
      <c r="K3086" s="210"/>
      <c r="L3086" s="207"/>
    </row>
    <row r="3087" spans="1:12" s="12" customFormat="1" ht="11.25" customHeight="1">
      <c r="A3087" s="204" t="s">
        <v>5463</v>
      </c>
      <c r="B3087" s="204" t="s">
        <v>5464</v>
      </c>
      <c r="C3087" s="204" t="s">
        <v>195</v>
      </c>
      <c r="D3087" s="204" t="s">
        <v>196</v>
      </c>
      <c r="E3087" s="204" t="s">
        <v>1651</v>
      </c>
      <c r="F3087" s="205">
        <v>2016</v>
      </c>
      <c r="G3087" s="204" t="s">
        <v>26</v>
      </c>
      <c r="H3087" s="204" t="s">
        <v>109</v>
      </c>
      <c r="I3087" s="206" t="s">
        <v>9</v>
      </c>
      <c r="J3087" s="207">
        <v>360630</v>
      </c>
      <c r="K3087" s="210"/>
      <c r="L3087" s="207"/>
    </row>
    <row r="3088" spans="1:12" s="12" customFormat="1" ht="11.25" customHeight="1">
      <c r="A3088" s="204" t="s">
        <v>5465</v>
      </c>
      <c r="B3088" s="204" t="s">
        <v>5466</v>
      </c>
      <c r="C3088" s="204" t="s">
        <v>15</v>
      </c>
      <c r="D3088" s="204" t="s">
        <v>42</v>
      </c>
      <c r="E3088" s="204" t="s">
        <v>800</v>
      </c>
      <c r="F3088" s="205">
        <v>2016</v>
      </c>
      <c r="G3088" s="204" t="s">
        <v>18</v>
      </c>
      <c r="H3088" s="204" t="s">
        <v>19</v>
      </c>
      <c r="I3088" s="206" t="s">
        <v>20</v>
      </c>
      <c r="J3088" s="207">
        <v>184197</v>
      </c>
      <c r="K3088" s="208">
        <v>1000</v>
      </c>
      <c r="L3088" s="207"/>
    </row>
    <row r="3089" spans="1:12" s="12" customFormat="1" ht="11.25" customHeight="1">
      <c r="A3089" s="204" t="s">
        <v>11443</v>
      </c>
      <c r="B3089" s="204" t="s">
        <v>11444</v>
      </c>
      <c r="C3089" s="204" t="s">
        <v>32</v>
      </c>
      <c r="D3089" s="204" t="s">
        <v>216</v>
      </c>
      <c r="E3089" s="204"/>
      <c r="F3089" s="205">
        <v>2015</v>
      </c>
      <c r="G3089" s="204" t="s">
        <v>155</v>
      </c>
      <c r="H3089" s="204" t="s">
        <v>155</v>
      </c>
      <c r="I3089" s="206" t="s">
        <v>35</v>
      </c>
      <c r="J3089" s="207">
        <v>1000582</v>
      </c>
      <c r="K3089" s="210"/>
      <c r="L3089" s="207"/>
    </row>
    <row r="3090" spans="1:12" s="12" customFormat="1">
      <c r="A3090" s="204" t="s">
        <v>11445</v>
      </c>
      <c r="B3090" s="204" t="s">
        <v>11446</v>
      </c>
      <c r="C3090" s="204" t="s">
        <v>195</v>
      </c>
      <c r="D3090" s="204" t="s">
        <v>497</v>
      </c>
      <c r="E3090" s="204" t="s">
        <v>1260</v>
      </c>
      <c r="F3090" s="205">
        <v>2016</v>
      </c>
      <c r="G3090" s="204" t="s">
        <v>155</v>
      </c>
      <c r="H3090" s="204" t="s">
        <v>155</v>
      </c>
      <c r="I3090" s="206" t="s">
        <v>20</v>
      </c>
      <c r="J3090" s="207">
        <v>431497</v>
      </c>
      <c r="K3090" s="210"/>
      <c r="L3090" s="207"/>
    </row>
    <row r="3091" spans="1:12" s="12" customFormat="1">
      <c r="A3091" s="204" t="s">
        <v>5342</v>
      </c>
      <c r="B3091" s="204" t="s">
        <v>5343</v>
      </c>
      <c r="C3091" s="204" t="s">
        <v>102</v>
      </c>
      <c r="D3091" s="204" t="s">
        <v>286</v>
      </c>
      <c r="E3091" s="204" t="s">
        <v>501</v>
      </c>
      <c r="F3091" s="205">
        <v>2015</v>
      </c>
      <c r="G3091" s="204" t="s">
        <v>18</v>
      </c>
      <c r="H3091" s="204" t="s">
        <v>41</v>
      </c>
      <c r="I3091" s="206" t="s">
        <v>9</v>
      </c>
      <c r="J3091" s="207">
        <v>146000</v>
      </c>
      <c r="K3091" s="208">
        <v>72040</v>
      </c>
      <c r="L3091" s="207">
        <v>60421.78</v>
      </c>
    </row>
    <row r="3092" spans="1:12" s="12" customFormat="1" ht="11.25" customHeight="1">
      <c r="A3092" s="204" t="s">
        <v>5344</v>
      </c>
      <c r="B3092" s="204" t="s">
        <v>5345</v>
      </c>
      <c r="C3092" s="204" t="s">
        <v>102</v>
      </c>
      <c r="D3092" s="204" t="s">
        <v>286</v>
      </c>
      <c r="E3092" s="204" t="s">
        <v>501</v>
      </c>
      <c r="F3092" s="205">
        <v>2015</v>
      </c>
      <c r="G3092" s="204" t="s">
        <v>18</v>
      </c>
      <c r="H3092" s="204" t="s">
        <v>41</v>
      </c>
      <c r="I3092" s="206" t="s">
        <v>9</v>
      </c>
      <c r="J3092" s="207">
        <v>5361000</v>
      </c>
      <c r="K3092" s="208">
        <v>3600080</v>
      </c>
      <c r="L3092" s="207">
        <v>3598594.37</v>
      </c>
    </row>
    <row r="3093" spans="1:12" s="12" customFormat="1">
      <c r="A3093" s="204" t="s">
        <v>5543</v>
      </c>
      <c r="B3093" s="204" t="s">
        <v>5544</v>
      </c>
      <c r="C3093" s="204" t="s">
        <v>5</v>
      </c>
      <c r="D3093" s="204" t="s">
        <v>523</v>
      </c>
      <c r="E3093" s="204" t="s">
        <v>523</v>
      </c>
      <c r="F3093" s="205">
        <v>2016</v>
      </c>
      <c r="G3093" s="204" t="s">
        <v>26</v>
      </c>
      <c r="H3093" s="204" t="s">
        <v>380</v>
      </c>
      <c r="I3093" s="206" t="s">
        <v>20</v>
      </c>
      <c r="J3093" s="207">
        <v>1069372</v>
      </c>
      <c r="K3093" s="208">
        <v>839783</v>
      </c>
      <c r="L3093" s="207">
        <v>635892.27599999995</v>
      </c>
    </row>
    <row r="3094" spans="1:12" s="12" customFormat="1">
      <c r="A3094" s="204" t="s">
        <v>5475</v>
      </c>
      <c r="B3094" s="204" t="s">
        <v>5476</v>
      </c>
      <c r="C3094" s="204" t="s">
        <v>127</v>
      </c>
      <c r="D3094" s="204" t="s">
        <v>177</v>
      </c>
      <c r="E3094" s="204" t="s">
        <v>2157</v>
      </c>
      <c r="F3094" s="205">
        <v>2015</v>
      </c>
      <c r="G3094" s="204" t="s">
        <v>30</v>
      </c>
      <c r="H3094" s="204" t="s">
        <v>225</v>
      </c>
      <c r="I3094" s="206" t="s">
        <v>20</v>
      </c>
      <c r="J3094" s="207">
        <v>331170</v>
      </c>
      <c r="K3094" s="208">
        <v>280759</v>
      </c>
      <c r="L3094" s="207">
        <v>280758</v>
      </c>
    </row>
    <row r="3095" spans="1:12" s="12" customFormat="1" ht="11.25" customHeight="1">
      <c r="A3095" s="204" t="s">
        <v>11447</v>
      </c>
      <c r="B3095" s="204" t="s">
        <v>11448</v>
      </c>
      <c r="C3095" s="204" t="s">
        <v>195</v>
      </c>
      <c r="D3095" s="204" t="s">
        <v>196</v>
      </c>
      <c r="E3095" s="204" t="s">
        <v>669</v>
      </c>
      <c r="F3095" s="205">
        <v>2015</v>
      </c>
      <c r="G3095" s="204" t="s">
        <v>7</v>
      </c>
      <c r="H3095" s="204" t="s">
        <v>8</v>
      </c>
      <c r="I3095" s="206" t="s">
        <v>20</v>
      </c>
      <c r="J3095" s="207">
        <v>3504108</v>
      </c>
      <c r="K3095" s="210"/>
      <c r="L3095" s="207"/>
    </row>
    <row r="3096" spans="1:12" s="12" customFormat="1" ht="11.25" customHeight="1">
      <c r="A3096" s="204" t="s">
        <v>5350</v>
      </c>
      <c r="B3096" s="204" t="s">
        <v>5351</v>
      </c>
      <c r="C3096" s="204" t="s">
        <v>38</v>
      </c>
      <c r="D3096" s="204" t="s">
        <v>66</v>
      </c>
      <c r="E3096" s="204" t="s">
        <v>66</v>
      </c>
      <c r="F3096" s="205">
        <v>2015</v>
      </c>
      <c r="G3096" s="204" t="s">
        <v>26</v>
      </c>
      <c r="H3096" s="204" t="s">
        <v>380</v>
      </c>
      <c r="I3096" s="206" t="s">
        <v>20</v>
      </c>
      <c r="J3096" s="207">
        <v>4444</v>
      </c>
      <c r="K3096" s="208">
        <v>4444</v>
      </c>
      <c r="L3096" s="207">
        <v>4444</v>
      </c>
    </row>
    <row r="3097" spans="1:12" s="12" customFormat="1" ht="11.25" customHeight="1">
      <c r="A3097" s="204" t="s">
        <v>828</v>
      </c>
      <c r="B3097" s="204" t="s">
        <v>829</v>
      </c>
      <c r="C3097" s="204" t="s">
        <v>210</v>
      </c>
      <c r="D3097" s="204"/>
      <c r="E3097" s="204"/>
      <c r="F3097" s="205">
        <v>2016</v>
      </c>
      <c r="G3097" s="204" t="s">
        <v>7</v>
      </c>
      <c r="H3097" s="204" t="s">
        <v>95</v>
      </c>
      <c r="I3097" s="206" t="s">
        <v>9</v>
      </c>
      <c r="J3097" s="207">
        <v>525101</v>
      </c>
      <c r="K3097" s="210"/>
      <c r="L3097" s="207"/>
    </row>
    <row r="3098" spans="1:12" s="12" customFormat="1" ht="11.25" customHeight="1">
      <c r="A3098" s="204" t="s">
        <v>7759</v>
      </c>
      <c r="B3098" s="204" t="s">
        <v>7760</v>
      </c>
      <c r="C3098" s="204" t="s">
        <v>270</v>
      </c>
      <c r="D3098" s="204"/>
      <c r="E3098" s="204"/>
      <c r="F3098" s="205">
        <v>2015</v>
      </c>
      <c r="G3098" s="204" t="s">
        <v>7</v>
      </c>
      <c r="H3098" s="204" t="s">
        <v>832</v>
      </c>
      <c r="I3098" s="206" t="s">
        <v>20</v>
      </c>
      <c r="J3098" s="207">
        <v>20010</v>
      </c>
      <c r="K3098" s="208">
        <v>51900</v>
      </c>
      <c r="L3098" s="207">
        <v>51900</v>
      </c>
    </row>
    <row r="3099" spans="1:12" s="12" customFormat="1" ht="11.25" customHeight="1">
      <c r="A3099" s="204" t="s">
        <v>5479</v>
      </c>
      <c r="B3099" s="204" t="s">
        <v>5480</v>
      </c>
      <c r="C3099" s="204" t="s">
        <v>15</v>
      </c>
      <c r="D3099" s="204" t="s">
        <v>1004</v>
      </c>
      <c r="E3099" s="204" t="s">
        <v>1005</v>
      </c>
      <c r="F3099" s="205">
        <v>2016</v>
      </c>
      <c r="G3099" s="204" t="s">
        <v>120</v>
      </c>
      <c r="H3099" s="204" t="s">
        <v>258</v>
      </c>
      <c r="I3099" s="206" t="s">
        <v>20</v>
      </c>
      <c r="J3099" s="207">
        <v>429891</v>
      </c>
      <c r="K3099" s="208">
        <v>449805</v>
      </c>
      <c r="L3099" s="207">
        <v>406915.88299999997</v>
      </c>
    </row>
    <row r="3100" spans="1:12" s="12" customFormat="1" ht="11.25" customHeight="1">
      <c r="A3100" s="204" t="s">
        <v>5481</v>
      </c>
      <c r="B3100" s="204" t="s">
        <v>11449</v>
      </c>
      <c r="C3100" s="204" t="s">
        <v>60</v>
      </c>
      <c r="D3100" s="204" t="s">
        <v>97</v>
      </c>
      <c r="E3100" s="204" t="s">
        <v>170</v>
      </c>
      <c r="F3100" s="205">
        <v>2016</v>
      </c>
      <c r="G3100" s="204" t="s">
        <v>58</v>
      </c>
      <c r="H3100" s="204" t="s">
        <v>68</v>
      </c>
      <c r="I3100" s="206" t="s">
        <v>20</v>
      </c>
      <c r="J3100" s="207">
        <v>54887</v>
      </c>
      <c r="K3100" s="210"/>
      <c r="L3100" s="207"/>
    </row>
    <row r="3101" spans="1:12" s="12" customFormat="1" ht="11.25" customHeight="1">
      <c r="A3101" s="204" t="s">
        <v>5482</v>
      </c>
      <c r="B3101" s="204" t="s">
        <v>7761</v>
      </c>
      <c r="C3101" s="204" t="s">
        <v>60</v>
      </c>
      <c r="D3101" s="204" t="s">
        <v>61</v>
      </c>
      <c r="E3101" s="204" t="s">
        <v>509</v>
      </c>
      <c r="F3101" s="205">
        <v>2016</v>
      </c>
      <c r="G3101" s="204" t="s">
        <v>48</v>
      </c>
      <c r="H3101" s="204" t="s">
        <v>63</v>
      </c>
      <c r="I3101" s="206" t="s">
        <v>20</v>
      </c>
      <c r="J3101" s="207">
        <v>596762</v>
      </c>
      <c r="K3101" s="208">
        <v>250562</v>
      </c>
      <c r="L3101" s="207">
        <v>165173.00899999999</v>
      </c>
    </row>
    <row r="3102" spans="1:12" s="12" customFormat="1" ht="11.25" customHeight="1">
      <c r="A3102" s="204" t="s">
        <v>5483</v>
      </c>
      <c r="B3102" s="204" t="s">
        <v>5484</v>
      </c>
      <c r="C3102" s="204" t="s">
        <v>12</v>
      </c>
      <c r="D3102" s="204" t="s">
        <v>321</v>
      </c>
      <c r="E3102" s="204" t="s">
        <v>718</v>
      </c>
      <c r="F3102" s="205">
        <v>2016</v>
      </c>
      <c r="G3102" s="204" t="s">
        <v>155</v>
      </c>
      <c r="H3102" s="204" t="s">
        <v>155</v>
      </c>
      <c r="I3102" s="206" t="s">
        <v>20</v>
      </c>
      <c r="J3102" s="207">
        <v>63218</v>
      </c>
      <c r="K3102" s="210"/>
      <c r="L3102" s="207"/>
    </row>
    <row r="3103" spans="1:12" s="12" customFormat="1" ht="11.25" customHeight="1">
      <c r="A3103" s="204" t="s">
        <v>5487</v>
      </c>
      <c r="B3103" s="204" t="s">
        <v>5488</v>
      </c>
      <c r="C3103" s="204" t="s">
        <v>195</v>
      </c>
      <c r="D3103" s="204" t="s">
        <v>196</v>
      </c>
      <c r="E3103" s="204" t="s">
        <v>850</v>
      </c>
      <c r="F3103" s="205">
        <v>2016</v>
      </c>
      <c r="G3103" s="204" t="s">
        <v>48</v>
      </c>
      <c r="H3103" s="204" t="s">
        <v>63</v>
      </c>
      <c r="I3103" s="206" t="s">
        <v>20</v>
      </c>
      <c r="J3103" s="207">
        <v>27338</v>
      </c>
      <c r="K3103" s="208">
        <v>24189</v>
      </c>
      <c r="L3103" s="207">
        <v>24189</v>
      </c>
    </row>
    <row r="3104" spans="1:12" s="12" customFormat="1" ht="11.25" customHeight="1">
      <c r="A3104" s="204" t="s">
        <v>5489</v>
      </c>
      <c r="B3104" s="204" t="s">
        <v>5490</v>
      </c>
      <c r="C3104" s="204" t="s">
        <v>12</v>
      </c>
      <c r="D3104" s="204" t="s">
        <v>80</v>
      </c>
      <c r="E3104" s="204" t="s">
        <v>2091</v>
      </c>
      <c r="F3104" s="205">
        <v>2015</v>
      </c>
      <c r="G3104" s="204" t="s">
        <v>26</v>
      </c>
      <c r="H3104" s="204" t="s">
        <v>109</v>
      </c>
      <c r="I3104" s="206" t="s">
        <v>20</v>
      </c>
      <c r="J3104" s="207">
        <v>129346</v>
      </c>
      <c r="K3104" s="208">
        <v>104366</v>
      </c>
      <c r="L3104" s="207">
        <v>62721.231</v>
      </c>
    </row>
    <row r="3105" spans="1:12" s="12" customFormat="1">
      <c r="A3105" s="204" t="s">
        <v>5491</v>
      </c>
      <c r="B3105" s="204" t="s">
        <v>5492</v>
      </c>
      <c r="C3105" s="204" t="s">
        <v>195</v>
      </c>
      <c r="D3105" s="204" t="s">
        <v>196</v>
      </c>
      <c r="E3105" s="204" t="s">
        <v>669</v>
      </c>
      <c r="F3105" s="205">
        <v>2015</v>
      </c>
      <c r="G3105" s="204" t="s">
        <v>30</v>
      </c>
      <c r="H3105" s="204" t="s">
        <v>225</v>
      </c>
      <c r="I3105" s="206" t="s">
        <v>20</v>
      </c>
      <c r="J3105" s="207">
        <v>3473003</v>
      </c>
      <c r="K3105" s="208">
        <v>519945</v>
      </c>
      <c r="L3105" s="207">
        <v>945</v>
      </c>
    </row>
    <row r="3106" spans="1:12" s="12" customFormat="1" ht="11.25" customHeight="1">
      <c r="A3106" s="204" t="s">
        <v>5497</v>
      </c>
      <c r="B3106" s="204" t="s">
        <v>5498</v>
      </c>
      <c r="C3106" s="204" t="s">
        <v>127</v>
      </c>
      <c r="D3106" s="204" t="s">
        <v>177</v>
      </c>
      <c r="E3106" s="204" t="s">
        <v>177</v>
      </c>
      <c r="F3106" s="205">
        <v>2015</v>
      </c>
      <c r="G3106" s="204" t="s">
        <v>7</v>
      </c>
      <c r="H3106" s="204" t="s">
        <v>14</v>
      </c>
      <c r="I3106" s="206" t="s">
        <v>20</v>
      </c>
      <c r="J3106" s="207">
        <v>1107992</v>
      </c>
      <c r="K3106" s="208">
        <v>1090991</v>
      </c>
      <c r="L3106" s="207">
        <v>1090997</v>
      </c>
    </row>
    <row r="3107" spans="1:12" s="12" customFormat="1" ht="11.25" customHeight="1">
      <c r="A3107" s="204" t="s">
        <v>5499</v>
      </c>
      <c r="B3107" s="204" t="s">
        <v>5500</v>
      </c>
      <c r="C3107" s="204" t="s">
        <v>32</v>
      </c>
      <c r="D3107" s="204"/>
      <c r="E3107" s="204"/>
      <c r="F3107" s="205">
        <v>2015</v>
      </c>
      <c r="G3107" s="204" t="s">
        <v>155</v>
      </c>
      <c r="H3107" s="204" t="s">
        <v>155</v>
      </c>
      <c r="I3107" s="206" t="s">
        <v>20</v>
      </c>
      <c r="J3107" s="207">
        <v>349510</v>
      </c>
      <c r="K3107" s="208">
        <v>437472</v>
      </c>
      <c r="L3107" s="207">
        <v>343636</v>
      </c>
    </row>
    <row r="3108" spans="1:12" s="12" customFormat="1" ht="11.25" customHeight="1">
      <c r="A3108" s="204" t="s">
        <v>5503</v>
      </c>
      <c r="B3108" s="204" t="s">
        <v>5504</v>
      </c>
      <c r="C3108" s="204" t="s">
        <v>5</v>
      </c>
      <c r="D3108" s="204" t="s">
        <v>257</v>
      </c>
      <c r="E3108" s="204" t="s">
        <v>257</v>
      </c>
      <c r="F3108" s="205">
        <v>2016</v>
      </c>
      <c r="G3108" s="204" t="s">
        <v>7</v>
      </c>
      <c r="H3108" s="204" t="s">
        <v>212</v>
      </c>
      <c r="I3108" s="206" t="s">
        <v>20</v>
      </c>
      <c r="J3108" s="207">
        <v>75575</v>
      </c>
      <c r="K3108" s="208">
        <v>3</v>
      </c>
      <c r="L3108" s="207"/>
    </row>
    <row r="3109" spans="1:12" s="12" customFormat="1">
      <c r="A3109" s="204" t="s">
        <v>5511</v>
      </c>
      <c r="B3109" s="204" t="s">
        <v>5512</v>
      </c>
      <c r="C3109" s="204" t="s">
        <v>195</v>
      </c>
      <c r="D3109" s="204" t="s">
        <v>196</v>
      </c>
      <c r="E3109" s="204" t="s">
        <v>850</v>
      </c>
      <c r="F3109" s="205">
        <v>2016</v>
      </c>
      <c r="G3109" s="204" t="s">
        <v>48</v>
      </c>
      <c r="H3109" s="204" t="s">
        <v>63</v>
      </c>
      <c r="I3109" s="206" t="s">
        <v>20</v>
      </c>
      <c r="J3109" s="207">
        <v>2473</v>
      </c>
      <c r="K3109" s="208">
        <v>2582</v>
      </c>
      <c r="L3109" s="207">
        <v>2472.5079999999998</v>
      </c>
    </row>
    <row r="3110" spans="1:12" s="12" customFormat="1" ht="11.25" customHeight="1">
      <c r="A3110" s="204" t="s">
        <v>5375</v>
      </c>
      <c r="B3110" s="204" t="s">
        <v>5376</v>
      </c>
      <c r="C3110" s="204" t="s">
        <v>38</v>
      </c>
      <c r="D3110" s="204" t="s">
        <v>39</v>
      </c>
      <c r="E3110" s="204" t="s">
        <v>604</v>
      </c>
      <c r="F3110" s="205">
        <v>2016</v>
      </c>
      <c r="G3110" s="204" t="s">
        <v>155</v>
      </c>
      <c r="H3110" s="204" t="s">
        <v>155</v>
      </c>
      <c r="I3110" s="206" t="s">
        <v>20</v>
      </c>
      <c r="J3110" s="207">
        <v>531678</v>
      </c>
      <c r="K3110" s="208">
        <v>531678</v>
      </c>
      <c r="L3110" s="207">
        <v>471760.15899999999</v>
      </c>
    </row>
    <row r="3111" spans="1:12" s="12" customFormat="1">
      <c r="A3111" s="204" t="s">
        <v>5377</v>
      </c>
      <c r="B3111" s="204" t="s">
        <v>5378</v>
      </c>
      <c r="C3111" s="204" t="s">
        <v>270</v>
      </c>
      <c r="D3111" s="204"/>
      <c r="E3111" s="204"/>
      <c r="F3111" s="205">
        <v>2015</v>
      </c>
      <c r="G3111" s="204" t="s">
        <v>646</v>
      </c>
      <c r="H3111" s="204" t="s">
        <v>685</v>
      </c>
      <c r="I3111" s="206" t="s">
        <v>20</v>
      </c>
      <c r="J3111" s="207">
        <v>579325</v>
      </c>
      <c r="K3111" s="208">
        <v>579325</v>
      </c>
      <c r="L3111" s="207">
        <v>448376.68099999998</v>
      </c>
    </row>
    <row r="3112" spans="1:12" s="12" customFormat="1" ht="11.25" customHeight="1">
      <c r="A3112" s="204" t="s">
        <v>5515</v>
      </c>
      <c r="B3112" s="204" t="s">
        <v>5516</v>
      </c>
      <c r="C3112" s="204" t="s">
        <v>195</v>
      </c>
      <c r="D3112" s="204" t="s">
        <v>528</v>
      </c>
      <c r="E3112" s="204" t="s">
        <v>529</v>
      </c>
      <c r="F3112" s="205">
        <v>2016</v>
      </c>
      <c r="G3112" s="204" t="s">
        <v>26</v>
      </c>
      <c r="H3112" s="204" t="s">
        <v>109</v>
      </c>
      <c r="I3112" s="206" t="s">
        <v>20</v>
      </c>
      <c r="J3112" s="207">
        <v>267002</v>
      </c>
      <c r="K3112" s="208">
        <v>36541</v>
      </c>
      <c r="L3112" s="207"/>
    </row>
    <row r="3113" spans="1:12" s="12" customFormat="1" ht="11.25" customHeight="1">
      <c r="A3113" s="204" t="s">
        <v>5383</v>
      </c>
      <c r="B3113" s="204" t="s">
        <v>5384</v>
      </c>
      <c r="C3113" s="204" t="s">
        <v>130</v>
      </c>
      <c r="D3113" s="204"/>
      <c r="E3113" s="204"/>
      <c r="F3113" s="205">
        <v>2015</v>
      </c>
      <c r="G3113" s="204" t="s">
        <v>18</v>
      </c>
      <c r="H3113" s="204" t="s">
        <v>41</v>
      </c>
      <c r="I3113" s="206" t="s">
        <v>20</v>
      </c>
      <c r="J3113" s="207">
        <v>690000</v>
      </c>
      <c r="K3113" s="208">
        <v>658680</v>
      </c>
      <c r="L3113" s="207">
        <v>658665.04599999997</v>
      </c>
    </row>
    <row r="3114" spans="1:12" s="12" customFormat="1" ht="11.25" customHeight="1">
      <c r="A3114" s="204" t="s">
        <v>5523</v>
      </c>
      <c r="B3114" s="204" t="s">
        <v>5524</v>
      </c>
      <c r="C3114" s="204" t="s">
        <v>5</v>
      </c>
      <c r="D3114" s="204" t="s">
        <v>125</v>
      </c>
      <c r="E3114" s="204" t="s">
        <v>1308</v>
      </c>
      <c r="F3114" s="205">
        <v>2016</v>
      </c>
      <c r="G3114" s="204" t="s">
        <v>48</v>
      </c>
      <c r="H3114" s="204" t="s">
        <v>63</v>
      </c>
      <c r="I3114" s="206" t="s">
        <v>20</v>
      </c>
      <c r="J3114" s="207">
        <v>371012</v>
      </c>
      <c r="K3114" s="208">
        <v>370444</v>
      </c>
      <c r="L3114" s="207">
        <v>370440.43400000001</v>
      </c>
    </row>
    <row r="3115" spans="1:12" s="12" customFormat="1" ht="11.25" customHeight="1">
      <c r="A3115" s="204" t="s">
        <v>5386</v>
      </c>
      <c r="B3115" s="204" t="s">
        <v>5387</v>
      </c>
      <c r="C3115" s="204" t="s">
        <v>12</v>
      </c>
      <c r="D3115" s="204" t="s">
        <v>321</v>
      </c>
      <c r="E3115" s="204" t="s">
        <v>718</v>
      </c>
      <c r="F3115" s="205">
        <v>2015</v>
      </c>
      <c r="G3115" s="204" t="s">
        <v>646</v>
      </c>
      <c r="H3115" s="204" t="s">
        <v>647</v>
      </c>
      <c r="I3115" s="206" t="s">
        <v>20</v>
      </c>
      <c r="J3115" s="207">
        <v>1834</v>
      </c>
      <c r="K3115" s="208">
        <v>2000</v>
      </c>
      <c r="L3115" s="207">
        <v>2000</v>
      </c>
    </row>
    <row r="3116" spans="1:12" s="12" customFormat="1" ht="11.25" customHeight="1">
      <c r="A3116" s="204" t="s">
        <v>11450</v>
      </c>
      <c r="B3116" s="204" t="s">
        <v>11451</v>
      </c>
      <c r="C3116" s="204" t="s">
        <v>78</v>
      </c>
      <c r="D3116" s="204" t="s">
        <v>79</v>
      </c>
      <c r="E3116" s="204" t="s">
        <v>10837</v>
      </c>
      <c r="F3116" s="205">
        <v>2016</v>
      </c>
      <c r="G3116" s="204" t="s">
        <v>7</v>
      </c>
      <c r="H3116" s="204" t="s">
        <v>14</v>
      </c>
      <c r="I3116" s="206" t="s">
        <v>35</v>
      </c>
      <c r="J3116" s="207">
        <v>77921</v>
      </c>
      <c r="K3116" s="210"/>
      <c r="L3116" s="207"/>
    </row>
    <row r="3117" spans="1:12" s="12" customFormat="1" ht="11.25" customHeight="1">
      <c r="A3117" s="204" t="s">
        <v>5547</v>
      </c>
      <c r="B3117" s="204" t="s">
        <v>5548</v>
      </c>
      <c r="C3117" s="204" t="s">
        <v>78</v>
      </c>
      <c r="D3117" s="204" t="s">
        <v>320</v>
      </c>
      <c r="E3117" s="204" t="s">
        <v>10781</v>
      </c>
      <c r="F3117" s="205">
        <v>2015</v>
      </c>
      <c r="G3117" s="204" t="s">
        <v>26</v>
      </c>
      <c r="H3117" s="204" t="s">
        <v>168</v>
      </c>
      <c r="I3117" s="206" t="s">
        <v>20</v>
      </c>
      <c r="J3117" s="207">
        <v>910541</v>
      </c>
      <c r="K3117" s="208">
        <v>441765</v>
      </c>
      <c r="L3117" s="207">
        <v>441765</v>
      </c>
    </row>
    <row r="3118" spans="1:12" s="12" customFormat="1">
      <c r="A3118" s="204" t="s">
        <v>5527</v>
      </c>
      <c r="B3118" s="204" t="s">
        <v>5528</v>
      </c>
      <c r="C3118" s="204" t="s">
        <v>78</v>
      </c>
      <c r="D3118" s="204" t="s">
        <v>320</v>
      </c>
      <c r="E3118" s="204" t="s">
        <v>10781</v>
      </c>
      <c r="F3118" s="205">
        <v>2015</v>
      </c>
      <c r="G3118" s="204" t="s">
        <v>26</v>
      </c>
      <c r="H3118" s="204" t="s">
        <v>168</v>
      </c>
      <c r="I3118" s="206" t="s">
        <v>20</v>
      </c>
      <c r="J3118" s="207">
        <v>1280225</v>
      </c>
      <c r="K3118" s="208">
        <v>595184</v>
      </c>
      <c r="L3118" s="207">
        <v>595184</v>
      </c>
    </row>
    <row r="3119" spans="1:12" s="12" customFormat="1" ht="11.25" customHeight="1">
      <c r="A3119" s="204" t="s">
        <v>5388</v>
      </c>
      <c r="B3119" s="204" t="s">
        <v>5389</v>
      </c>
      <c r="C3119" s="204" t="s">
        <v>78</v>
      </c>
      <c r="D3119" s="204" t="s">
        <v>79</v>
      </c>
      <c r="E3119" s="204" t="s">
        <v>79</v>
      </c>
      <c r="F3119" s="205">
        <v>2016</v>
      </c>
      <c r="G3119" s="204" t="s">
        <v>120</v>
      </c>
      <c r="H3119" s="204" t="s">
        <v>121</v>
      </c>
      <c r="I3119" s="206" t="s">
        <v>20</v>
      </c>
      <c r="J3119" s="207">
        <v>3894507</v>
      </c>
      <c r="K3119" s="208">
        <v>3292142</v>
      </c>
      <c r="L3119" s="207">
        <v>3272139.6359999999</v>
      </c>
    </row>
    <row r="3120" spans="1:12" s="12" customFormat="1" ht="11.25" customHeight="1">
      <c r="A3120" s="204" t="s">
        <v>5529</v>
      </c>
      <c r="B3120" s="204" t="s">
        <v>5530</v>
      </c>
      <c r="C3120" s="204" t="s">
        <v>78</v>
      </c>
      <c r="D3120" s="204" t="s">
        <v>79</v>
      </c>
      <c r="E3120" s="204" t="s">
        <v>10818</v>
      </c>
      <c r="F3120" s="205">
        <v>2015</v>
      </c>
      <c r="G3120" s="204" t="s">
        <v>26</v>
      </c>
      <c r="H3120" s="204" t="s">
        <v>168</v>
      </c>
      <c r="I3120" s="206" t="s">
        <v>20</v>
      </c>
      <c r="J3120" s="207">
        <v>996802</v>
      </c>
      <c r="K3120" s="208">
        <v>994118</v>
      </c>
      <c r="L3120" s="207">
        <v>994117.26899999997</v>
      </c>
    </row>
    <row r="3121" spans="1:12" s="12" customFormat="1" ht="11.25" customHeight="1">
      <c r="A3121" s="204" t="s">
        <v>5533</v>
      </c>
      <c r="B3121" s="204" t="s">
        <v>5534</v>
      </c>
      <c r="C3121" s="204" t="s">
        <v>5</v>
      </c>
      <c r="D3121" s="204" t="s">
        <v>523</v>
      </c>
      <c r="E3121" s="204" t="s">
        <v>587</v>
      </c>
      <c r="F3121" s="205">
        <v>2016</v>
      </c>
      <c r="G3121" s="204" t="s">
        <v>48</v>
      </c>
      <c r="H3121" s="204" t="s">
        <v>63</v>
      </c>
      <c r="I3121" s="206" t="s">
        <v>20</v>
      </c>
      <c r="J3121" s="207">
        <v>408263</v>
      </c>
      <c r="K3121" s="208">
        <v>417705</v>
      </c>
      <c r="L3121" s="207">
        <v>204908.15</v>
      </c>
    </row>
    <row r="3122" spans="1:12" s="12" customFormat="1">
      <c r="A3122" s="204" t="s">
        <v>5535</v>
      </c>
      <c r="B3122" s="204" t="s">
        <v>5536</v>
      </c>
      <c r="C3122" s="204" t="s">
        <v>15</v>
      </c>
      <c r="D3122" s="204" t="s">
        <v>42</v>
      </c>
      <c r="E3122" s="204" t="s">
        <v>2403</v>
      </c>
      <c r="F3122" s="205">
        <v>2016</v>
      </c>
      <c r="G3122" s="204" t="s">
        <v>120</v>
      </c>
      <c r="H3122" s="204" t="s">
        <v>121</v>
      </c>
      <c r="I3122" s="206" t="s">
        <v>20</v>
      </c>
      <c r="J3122" s="207">
        <v>465100</v>
      </c>
      <c r="K3122" s="208">
        <v>485585</v>
      </c>
      <c r="L3122" s="207">
        <v>484690.478</v>
      </c>
    </row>
    <row r="3123" spans="1:12" s="12" customFormat="1" ht="11.25" customHeight="1">
      <c r="A3123" s="204" t="s">
        <v>11452</v>
      </c>
      <c r="B3123" s="204" t="s">
        <v>11453</v>
      </c>
      <c r="C3123" s="204" t="s">
        <v>78</v>
      </c>
      <c r="D3123" s="204" t="s">
        <v>79</v>
      </c>
      <c r="E3123" s="204" t="s">
        <v>10857</v>
      </c>
      <c r="F3123" s="205">
        <v>2016</v>
      </c>
      <c r="G3123" s="204" t="s">
        <v>18</v>
      </c>
      <c r="H3123" s="204" t="s">
        <v>19</v>
      </c>
      <c r="I3123" s="206" t="s">
        <v>20</v>
      </c>
      <c r="J3123" s="207">
        <v>1200</v>
      </c>
      <c r="K3123" s="210"/>
      <c r="L3123" s="207"/>
    </row>
    <row r="3124" spans="1:12" s="12" customFormat="1">
      <c r="A3124" s="204" t="s">
        <v>5396</v>
      </c>
      <c r="B3124" s="204" t="s">
        <v>5397</v>
      </c>
      <c r="C3124" s="204" t="s">
        <v>78</v>
      </c>
      <c r="D3124" s="204" t="s">
        <v>79</v>
      </c>
      <c r="E3124" s="204" t="s">
        <v>79</v>
      </c>
      <c r="F3124" s="205">
        <v>2015</v>
      </c>
      <c r="G3124" s="204" t="s">
        <v>58</v>
      </c>
      <c r="H3124" s="204" t="s">
        <v>3037</v>
      </c>
      <c r="I3124" s="206" t="s">
        <v>20</v>
      </c>
      <c r="J3124" s="207">
        <v>663848</v>
      </c>
      <c r="K3124" s="210"/>
      <c r="L3124" s="207"/>
    </row>
    <row r="3125" spans="1:12" s="12" customFormat="1" ht="11.25" customHeight="1">
      <c r="A3125" s="204" t="s">
        <v>5400</v>
      </c>
      <c r="B3125" s="204" t="s">
        <v>5401</v>
      </c>
      <c r="C3125" s="204" t="s">
        <v>130</v>
      </c>
      <c r="D3125" s="204"/>
      <c r="E3125" s="204"/>
      <c r="F3125" s="205">
        <v>2016</v>
      </c>
      <c r="G3125" s="204" t="s">
        <v>18</v>
      </c>
      <c r="H3125" s="204" t="s">
        <v>19</v>
      </c>
      <c r="I3125" s="206" t="s">
        <v>20</v>
      </c>
      <c r="J3125" s="207">
        <v>367000</v>
      </c>
      <c r="K3125" s="208">
        <v>383000</v>
      </c>
      <c r="L3125" s="207">
        <v>382994.9</v>
      </c>
    </row>
    <row r="3126" spans="1:12" s="12" customFormat="1" ht="11.25" customHeight="1">
      <c r="A3126" s="204" t="s">
        <v>5402</v>
      </c>
      <c r="B3126" s="204" t="s">
        <v>5403</v>
      </c>
      <c r="C3126" s="204" t="s">
        <v>130</v>
      </c>
      <c r="D3126" s="204"/>
      <c r="E3126" s="204"/>
      <c r="F3126" s="205">
        <v>2016</v>
      </c>
      <c r="G3126" s="204" t="s">
        <v>18</v>
      </c>
      <c r="H3126" s="204" t="s">
        <v>19</v>
      </c>
      <c r="I3126" s="206" t="s">
        <v>20</v>
      </c>
      <c r="J3126" s="207">
        <v>139106</v>
      </c>
      <c r="K3126" s="208">
        <v>41001</v>
      </c>
      <c r="L3126" s="207">
        <v>26164.428</v>
      </c>
    </row>
    <row r="3127" spans="1:12" s="12" customFormat="1">
      <c r="A3127" s="204" t="s">
        <v>830</v>
      </c>
      <c r="B3127" s="204" t="s">
        <v>831</v>
      </c>
      <c r="C3127" s="204" t="s">
        <v>32</v>
      </c>
      <c r="D3127" s="204" t="s">
        <v>33</v>
      </c>
      <c r="E3127" s="204" t="s">
        <v>33</v>
      </c>
      <c r="F3127" s="205">
        <v>2016</v>
      </c>
      <c r="G3127" s="204" t="s">
        <v>18</v>
      </c>
      <c r="H3127" s="204" t="s">
        <v>19</v>
      </c>
      <c r="I3127" s="206" t="s">
        <v>20</v>
      </c>
      <c r="J3127" s="207">
        <v>215500</v>
      </c>
      <c r="K3127" s="208">
        <v>152164</v>
      </c>
      <c r="L3127" s="207">
        <v>152153.565</v>
      </c>
    </row>
    <row r="3128" spans="1:12" s="12" customFormat="1">
      <c r="A3128" s="204" t="s">
        <v>5404</v>
      </c>
      <c r="B3128" s="204" t="s">
        <v>5405</v>
      </c>
      <c r="C3128" s="204" t="s">
        <v>38</v>
      </c>
      <c r="D3128" s="204"/>
      <c r="E3128" s="204"/>
      <c r="F3128" s="205">
        <v>2016</v>
      </c>
      <c r="G3128" s="204" t="s">
        <v>18</v>
      </c>
      <c r="H3128" s="204" t="s">
        <v>19</v>
      </c>
      <c r="I3128" s="206" t="s">
        <v>20</v>
      </c>
      <c r="J3128" s="207">
        <v>170463</v>
      </c>
      <c r="K3128" s="208">
        <v>22600</v>
      </c>
      <c r="L3128" s="207">
        <v>22582.802</v>
      </c>
    </row>
    <row r="3129" spans="1:12" s="12" customFormat="1">
      <c r="A3129" s="204" t="s">
        <v>5408</v>
      </c>
      <c r="B3129" s="204" t="s">
        <v>5409</v>
      </c>
      <c r="C3129" s="204" t="s">
        <v>12</v>
      </c>
      <c r="D3129" s="204" t="s">
        <v>321</v>
      </c>
      <c r="E3129" s="204" t="s">
        <v>1164</v>
      </c>
      <c r="F3129" s="205">
        <v>2015</v>
      </c>
      <c r="G3129" s="204" t="s">
        <v>646</v>
      </c>
      <c r="H3129" s="204" t="s">
        <v>647</v>
      </c>
      <c r="I3129" s="206" t="s">
        <v>20</v>
      </c>
      <c r="J3129" s="207">
        <v>2002</v>
      </c>
      <c r="K3129" s="208">
        <v>2000</v>
      </c>
      <c r="L3129" s="207">
        <v>1469.7190000000001</v>
      </c>
    </row>
    <row r="3130" spans="1:12" s="12" customFormat="1">
      <c r="A3130" s="204" t="s">
        <v>5537</v>
      </c>
      <c r="B3130" s="204" t="s">
        <v>5538</v>
      </c>
      <c r="C3130" s="204" t="s">
        <v>38</v>
      </c>
      <c r="D3130" s="204" t="s">
        <v>39</v>
      </c>
      <c r="E3130" s="204" t="s">
        <v>2127</v>
      </c>
      <c r="F3130" s="205">
        <v>2016</v>
      </c>
      <c r="G3130" s="204" t="s">
        <v>30</v>
      </c>
      <c r="H3130" s="204" t="s">
        <v>34</v>
      </c>
      <c r="I3130" s="206" t="s">
        <v>20</v>
      </c>
      <c r="J3130" s="207">
        <v>765242</v>
      </c>
      <c r="K3130" s="210"/>
      <c r="L3130" s="207"/>
    </row>
    <row r="3131" spans="1:12" s="12" customFormat="1" ht="11.25" customHeight="1">
      <c r="A3131" s="204" t="s">
        <v>7762</v>
      </c>
      <c r="B3131" s="204" t="s">
        <v>7763</v>
      </c>
      <c r="C3131" s="204" t="s">
        <v>32</v>
      </c>
      <c r="D3131" s="204" t="s">
        <v>200</v>
      </c>
      <c r="E3131" s="204" t="s">
        <v>201</v>
      </c>
      <c r="F3131" s="205">
        <v>2016</v>
      </c>
      <c r="G3131" s="204" t="s">
        <v>7</v>
      </c>
      <c r="H3131" s="204" t="s">
        <v>8</v>
      </c>
      <c r="I3131" s="206" t="s">
        <v>20</v>
      </c>
      <c r="J3131" s="207">
        <v>12857</v>
      </c>
      <c r="K3131" s="210"/>
      <c r="L3131" s="207"/>
    </row>
    <row r="3132" spans="1:12" s="12" customFormat="1" ht="11.25" customHeight="1">
      <c r="A3132" s="204" t="s">
        <v>5412</v>
      </c>
      <c r="B3132" s="204" t="s">
        <v>5413</v>
      </c>
      <c r="C3132" s="204" t="s">
        <v>102</v>
      </c>
      <c r="D3132" s="204"/>
      <c r="E3132" s="204"/>
      <c r="F3132" s="205">
        <v>2016</v>
      </c>
      <c r="G3132" s="204" t="s">
        <v>26</v>
      </c>
      <c r="H3132" s="204" t="s">
        <v>109</v>
      </c>
      <c r="I3132" s="206" t="s">
        <v>20</v>
      </c>
      <c r="J3132" s="207">
        <v>453711</v>
      </c>
      <c r="K3132" s="208">
        <v>419565</v>
      </c>
      <c r="L3132" s="207">
        <v>418744.00199999998</v>
      </c>
    </row>
    <row r="3133" spans="1:12" s="12" customFormat="1" ht="11.25" customHeight="1">
      <c r="A3133" s="204" t="s">
        <v>5539</v>
      </c>
      <c r="B3133" s="204" t="s">
        <v>5540</v>
      </c>
      <c r="C3133" s="204" t="s">
        <v>15</v>
      </c>
      <c r="D3133" s="204" t="s">
        <v>42</v>
      </c>
      <c r="E3133" s="204" t="s">
        <v>2132</v>
      </c>
      <c r="F3133" s="205">
        <v>2015</v>
      </c>
      <c r="G3133" s="204" t="s">
        <v>48</v>
      </c>
      <c r="H3133" s="204" t="s">
        <v>63</v>
      </c>
      <c r="I3133" s="206" t="s">
        <v>35</v>
      </c>
      <c r="J3133" s="207">
        <v>541701</v>
      </c>
      <c r="K3133" s="210"/>
      <c r="L3133" s="207"/>
    </row>
    <row r="3134" spans="1:12" s="12" customFormat="1" ht="11.25" customHeight="1">
      <c r="A3134" s="204" t="s">
        <v>5541</v>
      </c>
      <c r="B3134" s="204" t="s">
        <v>5542</v>
      </c>
      <c r="C3134" s="204" t="s">
        <v>130</v>
      </c>
      <c r="D3134" s="204" t="s">
        <v>150</v>
      </c>
      <c r="E3134" s="204" t="s">
        <v>215</v>
      </c>
      <c r="F3134" s="205">
        <v>2016</v>
      </c>
      <c r="G3134" s="204" t="s">
        <v>18</v>
      </c>
      <c r="H3134" s="204" t="s">
        <v>19</v>
      </c>
      <c r="I3134" s="206" t="s">
        <v>20</v>
      </c>
      <c r="J3134" s="207">
        <v>69767</v>
      </c>
      <c r="K3134" s="208">
        <v>11880</v>
      </c>
      <c r="L3134" s="207">
        <v>11880</v>
      </c>
    </row>
    <row r="3135" spans="1:12" s="12" customFormat="1">
      <c r="A3135" s="204" t="s">
        <v>5424</v>
      </c>
      <c r="B3135" s="204" t="s">
        <v>5425</v>
      </c>
      <c r="C3135" s="204" t="s">
        <v>414</v>
      </c>
      <c r="D3135" s="204"/>
      <c r="E3135" s="204"/>
      <c r="F3135" s="205">
        <v>2015</v>
      </c>
      <c r="G3135" s="204" t="s">
        <v>646</v>
      </c>
      <c r="H3135" s="204" t="s">
        <v>647</v>
      </c>
      <c r="I3135" s="206" t="s">
        <v>20</v>
      </c>
      <c r="J3135" s="207">
        <v>2497</v>
      </c>
      <c r="K3135" s="208">
        <v>2888</v>
      </c>
      <c r="L3135" s="207">
        <v>2887.0050000000001</v>
      </c>
    </row>
    <row r="3136" spans="1:12" s="12" customFormat="1" ht="11.25" customHeight="1">
      <c r="A3136" s="204" t="s">
        <v>5549</v>
      </c>
      <c r="B3136" s="204" t="s">
        <v>7764</v>
      </c>
      <c r="C3136" s="204" t="s">
        <v>38</v>
      </c>
      <c r="D3136" s="204" t="s">
        <v>66</v>
      </c>
      <c r="E3136" s="204" t="s">
        <v>67</v>
      </c>
      <c r="F3136" s="205">
        <v>2016</v>
      </c>
      <c r="G3136" s="204" t="s">
        <v>7</v>
      </c>
      <c r="H3136" s="204" t="s">
        <v>212</v>
      </c>
      <c r="I3136" s="206" t="s">
        <v>20</v>
      </c>
      <c r="J3136" s="207">
        <v>393080</v>
      </c>
      <c r="K3136" s="210"/>
      <c r="L3136" s="207"/>
    </row>
    <row r="3137" spans="1:12" s="12" customFormat="1" ht="11.25" customHeight="1">
      <c r="A3137" s="204" t="s">
        <v>7765</v>
      </c>
      <c r="B3137" s="204" t="s">
        <v>7766</v>
      </c>
      <c r="C3137" s="204" t="s">
        <v>145</v>
      </c>
      <c r="D3137" s="204" t="s">
        <v>415</v>
      </c>
      <c r="E3137" s="204" t="s">
        <v>416</v>
      </c>
      <c r="F3137" s="205">
        <v>2015</v>
      </c>
      <c r="G3137" s="204" t="s">
        <v>7</v>
      </c>
      <c r="H3137" s="204" t="s">
        <v>334</v>
      </c>
      <c r="I3137" s="206" t="s">
        <v>20</v>
      </c>
      <c r="J3137" s="207">
        <v>60003</v>
      </c>
      <c r="K3137" s="208">
        <v>49075</v>
      </c>
      <c r="L3137" s="207">
        <v>49075</v>
      </c>
    </row>
    <row r="3138" spans="1:12" s="12" customFormat="1" ht="11.25" customHeight="1">
      <c r="A3138" s="204" t="s">
        <v>5552</v>
      </c>
      <c r="B3138" s="204" t="s">
        <v>7767</v>
      </c>
      <c r="C3138" s="204" t="s">
        <v>195</v>
      </c>
      <c r="D3138" s="204" t="s">
        <v>196</v>
      </c>
      <c r="E3138" s="204" t="s">
        <v>224</v>
      </c>
      <c r="F3138" s="205">
        <v>2016</v>
      </c>
      <c r="G3138" s="204" t="s">
        <v>26</v>
      </c>
      <c r="H3138" s="204" t="s">
        <v>109</v>
      </c>
      <c r="I3138" s="206" t="s">
        <v>20</v>
      </c>
      <c r="J3138" s="207">
        <v>78696</v>
      </c>
      <c r="K3138" s="208">
        <v>1145</v>
      </c>
      <c r="L3138" s="207">
        <v>1141.125</v>
      </c>
    </row>
    <row r="3139" spans="1:12" s="12" customFormat="1">
      <c r="A3139" s="204" t="s">
        <v>5553</v>
      </c>
      <c r="B3139" s="204" t="s">
        <v>5554</v>
      </c>
      <c r="C3139" s="204" t="s">
        <v>195</v>
      </c>
      <c r="D3139" s="204" t="s">
        <v>497</v>
      </c>
      <c r="E3139" s="204" t="s">
        <v>1416</v>
      </c>
      <c r="F3139" s="205">
        <v>2015</v>
      </c>
      <c r="G3139" s="204" t="s">
        <v>26</v>
      </c>
      <c r="H3139" s="204" t="s">
        <v>109</v>
      </c>
      <c r="I3139" s="206" t="s">
        <v>20</v>
      </c>
      <c r="J3139" s="207">
        <v>1017870</v>
      </c>
      <c r="K3139" s="208">
        <v>1017870</v>
      </c>
      <c r="L3139" s="207">
        <v>1017866.825</v>
      </c>
    </row>
    <row r="3140" spans="1:12" s="12" customFormat="1" ht="11.25" customHeight="1">
      <c r="A3140" s="204" t="s">
        <v>7768</v>
      </c>
      <c r="B3140" s="204" t="s">
        <v>7769</v>
      </c>
      <c r="C3140" s="204" t="s">
        <v>102</v>
      </c>
      <c r="D3140" s="204"/>
      <c r="E3140" s="204"/>
      <c r="F3140" s="205">
        <v>2015</v>
      </c>
      <c r="G3140" s="204" t="s">
        <v>26</v>
      </c>
      <c r="H3140" s="204" t="s">
        <v>109</v>
      </c>
      <c r="I3140" s="206" t="s">
        <v>240</v>
      </c>
      <c r="J3140" s="207">
        <v>523366</v>
      </c>
      <c r="K3140" s="208">
        <v>467739</v>
      </c>
      <c r="L3140" s="207">
        <v>467738.054</v>
      </c>
    </row>
    <row r="3141" spans="1:12" s="12" customFormat="1" ht="11.25" customHeight="1">
      <c r="A3141" s="204" t="s">
        <v>5432</v>
      </c>
      <c r="B3141" s="204" t="s">
        <v>5433</v>
      </c>
      <c r="C3141" s="204" t="s">
        <v>145</v>
      </c>
      <c r="D3141" s="204" t="s">
        <v>415</v>
      </c>
      <c r="E3141" s="204" t="s">
        <v>416</v>
      </c>
      <c r="F3141" s="205">
        <v>2016</v>
      </c>
      <c r="G3141" s="204" t="s">
        <v>18</v>
      </c>
      <c r="H3141" s="204" t="s">
        <v>19</v>
      </c>
      <c r="I3141" s="206" t="s">
        <v>20</v>
      </c>
      <c r="J3141" s="207">
        <v>36667</v>
      </c>
      <c r="K3141" s="208">
        <v>27501</v>
      </c>
      <c r="L3141" s="207">
        <v>27500.012999999999</v>
      </c>
    </row>
    <row r="3142" spans="1:12" s="12" customFormat="1" ht="11.25" customHeight="1">
      <c r="A3142" s="204" t="s">
        <v>5555</v>
      </c>
      <c r="B3142" s="204" t="s">
        <v>5556</v>
      </c>
      <c r="C3142" s="204" t="s">
        <v>15</v>
      </c>
      <c r="D3142" s="204" t="s">
        <v>42</v>
      </c>
      <c r="E3142" s="204" t="s">
        <v>803</v>
      </c>
      <c r="F3142" s="205">
        <v>2016</v>
      </c>
      <c r="G3142" s="204" t="s">
        <v>7</v>
      </c>
      <c r="H3142" s="204" t="s">
        <v>212</v>
      </c>
      <c r="I3142" s="206" t="s">
        <v>20</v>
      </c>
      <c r="J3142" s="207">
        <v>2340668</v>
      </c>
      <c r="K3142" s="208">
        <v>746204</v>
      </c>
      <c r="L3142" s="207"/>
    </row>
    <row r="3143" spans="1:12" s="12" customFormat="1">
      <c r="A3143" s="204" t="s">
        <v>5434</v>
      </c>
      <c r="B3143" s="204" t="s">
        <v>5435</v>
      </c>
      <c r="C3143" s="204" t="s">
        <v>38</v>
      </c>
      <c r="D3143" s="204" t="s">
        <v>73</v>
      </c>
      <c r="E3143" s="204" t="s">
        <v>761</v>
      </c>
      <c r="F3143" s="205">
        <v>2015</v>
      </c>
      <c r="G3143" s="204" t="s">
        <v>7</v>
      </c>
      <c r="H3143" s="204" t="s">
        <v>212</v>
      </c>
      <c r="I3143" s="206" t="s">
        <v>20</v>
      </c>
      <c r="J3143" s="207">
        <v>634077</v>
      </c>
      <c r="K3143" s="208">
        <v>689662</v>
      </c>
      <c r="L3143" s="207">
        <v>686731</v>
      </c>
    </row>
    <row r="3144" spans="1:12" s="12" customFormat="1" ht="11.25" customHeight="1">
      <c r="A3144" s="204" t="s">
        <v>5561</v>
      </c>
      <c r="B3144" s="204" t="s">
        <v>5562</v>
      </c>
      <c r="C3144" s="204" t="s">
        <v>210</v>
      </c>
      <c r="D3144" s="204" t="s">
        <v>219</v>
      </c>
      <c r="E3144" s="204" t="s">
        <v>471</v>
      </c>
      <c r="F3144" s="205">
        <v>2016</v>
      </c>
      <c r="G3144" s="204" t="s">
        <v>58</v>
      </c>
      <c r="H3144" s="204" t="s">
        <v>59</v>
      </c>
      <c r="I3144" s="206" t="s">
        <v>20</v>
      </c>
      <c r="J3144" s="207">
        <v>117058</v>
      </c>
      <c r="K3144" s="208">
        <v>124952</v>
      </c>
      <c r="L3144" s="207">
        <v>109634.448</v>
      </c>
    </row>
    <row r="3145" spans="1:12" s="12" customFormat="1" ht="11.25" customHeight="1">
      <c r="A3145" s="204" t="s">
        <v>5436</v>
      </c>
      <c r="B3145" s="204" t="s">
        <v>5437</v>
      </c>
      <c r="C3145" s="204" t="s">
        <v>102</v>
      </c>
      <c r="D3145" s="204"/>
      <c r="E3145" s="204"/>
      <c r="F3145" s="205">
        <v>2015</v>
      </c>
      <c r="G3145" s="204" t="s">
        <v>18</v>
      </c>
      <c r="H3145" s="204" t="s">
        <v>41</v>
      </c>
      <c r="I3145" s="206" t="s">
        <v>20</v>
      </c>
      <c r="J3145" s="207">
        <v>2000000</v>
      </c>
      <c r="K3145" s="208">
        <v>1969590</v>
      </c>
      <c r="L3145" s="207">
        <v>1969590</v>
      </c>
    </row>
    <row r="3146" spans="1:12" s="12" customFormat="1">
      <c r="A3146" s="204" t="s">
        <v>5438</v>
      </c>
      <c r="B3146" s="204" t="s">
        <v>9967</v>
      </c>
      <c r="C3146" s="204" t="s">
        <v>12</v>
      </c>
      <c r="D3146" s="204" t="s">
        <v>80</v>
      </c>
      <c r="E3146" s="204" t="s">
        <v>337</v>
      </c>
      <c r="F3146" s="205">
        <v>2016</v>
      </c>
      <c r="G3146" s="204" t="s">
        <v>7</v>
      </c>
      <c r="H3146" s="204" t="s">
        <v>1457</v>
      </c>
      <c r="I3146" s="206" t="s">
        <v>20</v>
      </c>
      <c r="J3146" s="207">
        <v>1413949</v>
      </c>
      <c r="K3146" s="208">
        <v>941536</v>
      </c>
      <c r="L3146" s="207">
        <v>941535.42200000002</v>
      </c>
    </row>
    <row r="3147" spans="1:12" s="12" customFormat="1">
      <c r="A3147" s="204" t="s">
        <v>5439</v>
      </c>
      <c r="B3147" s="204" t="s">
        <v>11454</v>
      </c>
      <c r="C3147" s="204" t="s">
        <v>5</v>
      </c>
      <c r="D3147" s="204" t="s">
        <v>606</v>
      </c>
      <c r="E3147" s="204" t="s">
        <v>606</v>
      </c>
      <c r="F3147" s="205">
        <v>2016</v>
      </c>
      <c r="G3147" s="204" t="s">
        <v>26</v>
      </c>
      <c r="H3147" s="204" t="s">
        <v>168</v>
      </c>
      <c r="I3147" s="206" t="s">
        <v>20</v>
      </c>
      <c r="J3147" s="207">
        <v>24118</v>
      </c>
      <c r="K3147" s="208">
        <v>1</v>
      </c>
      <c r="L3147" s="207"/>
    </row>
    <row r="3148" spans="1:12" s="12" customFormat="1" ht="11.25" customHeight="1">
      <c r="A3148" s="204" t="s">
        <v>5567</v>
      </c>
      <c r="B3148" s="204" t="s">
        <v>5568</v>
      </c>
      <c r="C3148" s="204" t="s">
        <v>38</v>
      </c>
      <c r="D3148" s="204" t="s">
        <v>73</v>
      </c>
      <c r="E3148" s="204" t="s">
        <v>73</v>
      </c>
      <c r="F3148" s="205">
        <v>2016</v>
      </c>
      <c r="G3148" s="204" t="s">
        <v>120</v>
      </c>
      <c r="H3148" s="204" t="s">
        <v>121</v>
      </c>
      <c r="I3148" s="206" t="s">
        <v>20</v>
      </c>
      <c r="J3148" s="207">
        <v>272503</v>
      </c>
      <c r="K3148" s="208">
        <v>4</v>
      </c>
      <c r="L3148" s="207"/>
    </row>
    <row r="3149" spans="1:12" s="12" customFormat="1">
      <c r="A3149" s="204" t="s">
        <v>7770</v>
      </c>
      <c r="B3149" s="204" t="s">
        <v>7771</v>
      </c>
      <c r="C3149" s="204" t="s">
        <v>60</v>
      </c>
      <c r="D3149" s="204" t="s">
        <v>97</v>
      </c>
      <c r="E3149" s="204" t="s">
        <v>170</v>
      </c>
      <c r="F3149" s="205">
        <v>2015</v>
      </c>
      <c r="G3149" s="204" t="s">
        <v>26</v>
      </c>
      <c r="H3149" s="204" t="s">
        <v>109</v>
      </c>
      <c r="I3149" s="206" t="s">
        <v>20</v>
      </c>
      <c r="J3149" s="207">
        <v>60000</v>
      </c>
      <c r="K3149" s="208">
        <v>10000</v>
      </c>
      <c r="L3149" s="207"/>
    </row>
    <row r="3150" spans="1:12" s="12" customFormat="1" ht="11.25" customHeight="1">
      <c r="A3150" s="204" t="s">
        <v>5571</v>
      </c>
      <c r="B3150" s="204" t="s">
        <v>5572</v>
      </c>
      <c r="C3150" s="204" t="s">
        <v>15</v>
      </c>
      <c r="D3150" s="204"/>
      <c r="E3150" s="204"/>
      <c r="F3150" s="205">
        <v>2016</v>
      </c>
      <c r="G3150" s="204" t="s">
        <v>7</v>
      </c>
      <c r="H3150" s="204" t="s">
        <v>8</v>
      </c>
      <c r="I3150" s="206" t="s">
        <v>20</v>
      </c>
      <c r="J3150" s="207">
        <v>97390</v>
      </c>
      <c r="K3150" s="208">
        <v>97390</v>
      </c>
      <c r="L3150" s="207">
        <v>68342.202999999994</v>
      </c>
    </row>
    <row r="3151" spans="1:12" s="12" customFormat="1">
      <c r="A3151" s="204" t="s">
        <v>5446</v>
      </c>
      <c r="B3151" s="204" t="s">
        <v>5447</v>
      </c>
      <c r="C3151" s="204" t="s">
        <v>102</v>
      </c>
      <c r="D3151" s="204" t="s">
        <v>286</v>
      </c>
      <c r="E3151" s="204" t="s">
        <v>286</v>
      </c>
      <c r="F3151" s="205">
        <v>2016</v>
      </c>
      <c r="G3151" s="204" t="s">
        <v>58</v>
      </c>
      <c r="H3151" s="204" t="s">
        <v>68</v>
      </c>
      <c r="I3151" s="206" t="s">
        <v>20</v>
      </c>
      <c r="J3151" s="207">
        <v>10670</v>
      </c>
      <c r="K3151" s="208">
        <v>10670</v>
      </c>
      <c r="L3151" s="207"/>
    </row>
    <row r="3152" spans="1:12" s="12" customFormat="1" ht="11.25" customHeight="1">
      <c r="A3152" s="204" t="s">
        <v>5577</v>
      </c>
      <c r="B3152" s="204" t="s">
        <v>5578</v>
      </c>
      <c r="C3152" s="204" t="s">
        <v>195</v>
      </c>
      <c r="D3152" s="204" t="s">
        <v>196</v>
      </c>
      <c r="E3152" s="204" t="s">
        <v>669</v>
      </c>
      <c r="F3152" s="205">
        <v>2015</v>
      </c>
      <c r="G3152" s="204" t="s">
        <v>18</v>
      </c>
      <c r="H3152" s="204" t="s">
        <v>19</v>
      </c>
      <c r="I3152" s="206" t="s">
        <v>20</v>
      </c>
      <c r="J3152" s="207">
        <v>10</v>
      </c>
      <c r="K3152" s="208">
        <v>54393</v>
      </c>
      <c r="L3152" s="207"/>
    </row>
    <row r="3153" spans="1:12" s="12" customFormat="1" ht="11.25" customHeight="1">
      <c r="A3153" s="204" t="s">
        <v>5581</v>
      </c>
      <c r="B3153" s="204" t="s">
        <v>5582</v>
      </c>
      <c r="C3153" s="204" t="s">
        <v>127</v>
      </c>
      <c r="D3153" s="204"/>
      <c r="E3153" s="204"/>
      <c r="F3153" s="205">
        <v>2016</v>
      </c>
      <c r="G3153" s="204" t="s">
        <v>7</v>
      </c>
      <c r="H3153" s="204" t="s">
        <v>8</v>
      </c>
      <c r="I3153" s="206" t="s">
        <v>20</v>
      </c>
      <c r="J3153" s="207">
        <v>1017998</v>
      </c>
      <c r="K3153" s="208">
        <v>642155</v>
      </c>
      <c r="L3153" s="207">
        <v>447633.91200000001</v>
      </c>
    </row>
    <row r="3154" spans="1:12" s="12" customFormat="1" ht="11.25" customHeight="1">
      <c r="A3154" s="204" t="s">
        <v>7772</v>
      </c>
      <c r="B3154" s="204" t="s">
        <v>7773</v>
      </c>
      <c r="C3154" s="204" t="s">
        <v>12</v>
      </c>
      <c r="D3154" s="204" t="s">
        <v>13</v>
      </c>
      <c r="E3154" s="204" t="s">
        <v>13</v>
      </c>
      <c r="F3154" s="205">
        <v>2016</v>
      </c>
      <c r="G3154" s="204" t="s">
        <v>120</v>
      </c>
      <c r="H3154" s="204" t="s">
        <v>121</v>
      </c>
      <c r="I3154" s="206" t="s">
        <v>20</v>
      </c>
      <c r="J3154" s="207">
        <v>481499</v>
      </c>
      <c r="K3154" s="208">
        <v>219482</v>
      </c>
      <c r="L3154" s="207">
        <v>219370</v>
      </c>
    </row>
    <row r="3155" spans="1:12" s="12" customFormat="1" ht="11.25" customHeight="1">
      <c r="A3155" s="204" t="s">
        <v>7774</v>
      </c>
      <c r="B3155" s="204" t="s">
        <v>7775</v>
      </c>
      <c r="C3155" s="204" t="s">
        <v>195</v>
      </c>
      <c r="D3155" s="204" t="s">
        <v>497</v>
      </c>
      <c r="E3155" s="204" t="s">
        <v>3320</v>
      </c>
      <c r="F3155" s="205">
        <v>2015</v>
      </c>
      <c r="G3155" s="204" t="s">
        <v>48</v>
      </c>
      <c r="H3155" s="204" t="s">
        <v>63</v>
      </c>
      <c r="I3155" s="206" t="s">
        <v>35</v>
      </c>
      <c r="J3155" s="207">
        <v>300118</v>
      </c>
      <c r="K3155" s="210"/>
      <c r="L3155" s="207"/>
    </row>
    <row r="3156" spans="1:12" s="12" customFormat="1">
      <c r="A3156" s="204" t="s">
        <v>5583</v>
      </c>
      <c r="B3156" s="204" t="s">
        <v>5584</v>
      </c>
      <c r="C3156" s="204" t="s">
        <v>127</v>
      </c>
      <c r="D3156" s="204" t="s">
        <v>128</v>
      </c>
      <c r="E3156" s="204" t="s">
        <v>128</v>
      </c>
      <c r="F3156" s="205">
        <v>2016</v>
      </c>
      <c r="G3156" s="204" t="s">
        <v>18</v>
      </c>
      <c r="H3156" s="204" t="s">
        <v>19</v>
      </c>
      <c r="I3156" s="206" t="s">
        <v>35</v>
      </c>
      <c r="J3156" s="207">
        <v>113700</v>
      </c>
      <c r="K3156" s="210"/>
      <c r="L3156" s="207"/>
    </row>
    <row r="3157" spans="1:12" s="12" customFormat="1">
      <c r="A3157" s="204" t="s">
        <v>836</v>
      </c>
      <c r="B3157" s="204" t="s">
        <v>837</v>
      </c>
      <c r="C3157" s="204" t="s">
        <v>145</v>
      </c>
      <c r="D3157" s="204" t="s">
        <v>415</v>
      </c>
      <c r="E3157" s="204" t="s">
        <v>416</v>
      </c>
      <c r="F3157" s="205">
        <v>2016</v>
      </c>
      <c r="G3157" s="204" t="s">
        <v>30</v>
      </c>
      <c r="H3157" s="204" t="s">
        <v>31</v>
      </c>
      <c r="I3157" s="206" t="s">
        <v>20</v>
      </c>
      <c r="J3157" s="207">
        <v>442024</v>
      </c>
      <c r="K3157" s="210"/>
      <c r="L3157" s="207"/>
    </row>
    <row r="3158" spans="1:12" s="12" customFormat="1" ht="11.25" customHeight="1">
      <c r="A3158" s="204" t="s">
        <v>846</v>
      </c>
      <c r="B3158" s="204" t="s">
        <v>847</v>
      </c>
      <c r="C3158" s="204" t="s">
        <v>5</v>
      </c>
      <c r="D3158" s="204" t="s">
        <v>266</v>
      </c>
      <c r="E3158" s="204" t="s">
        <v>567</v>
      </c>
      <c r="F3158" s="205">
        <v>2016</v>
      </c>
      <c r="G3158" s="204" t="s">
        <v>185</v>
      </c>
      <c r="H3158" s="204" t="s">
        <v>186</v>
      </c>
      <c r="I3158" s="206" t="s">
        <v>20</v>
      </c>
      <c r="J3158" s="207">
        <v>1687</v>
      </c>
      <c r="K3158" s="210"/>
      <c r="L3158" s="207"/>
    </row>
    <row r="3159" spans="1:12" s="12" customFormat="1" ht="11.25" customHeight="1">
      <c r="A3159" s="204" t="s">
        <v>5449</v>
      </c>
      <c r="B3159" s="204" t="s">
        <v>5450</v>
      </c>
      <c r="C3159" s="204" t="s">
        <v>15</v>
      </c>
      <c r="D3159" s="204" t="s">
        <v>778</v>
      </c>
      <c r="E3159" s="204" t="s">
        <v>1227</v>
      </c>
      <c r="F3159" s="205">
        <v>2016</v>
      </c>
      <c r="G3159" s="204" t="s">
        <v>185</v>
      </c>
      <c r="H3159" s="204" t="s">
        <v>186</v>
      </c>
      <c r="I3159" s="206" t="s">
        <v>20</v>
      </c>
      <c r="J3159" s="207">
        <v>110032</v>
      </c>
      <c r="K3159" s="208">
        <v>394</v>
      </c>
      <c r="L3159" s="207">
        <v>393.70600000000002</v>
      </c>
    </row>
    <row r="3160" spans="1:12" s="12" customFormat="1">
      <c r="A3160" s="204" t="s">
        <v>5451</v>
      </c>
      <c r="B3160" s="204" t="s">
        <v>5452</v>
      </c>
      <c r="C3160" s="204" t="s">
        <v>15</v>
      </c>
      <c r="D3160" s="204" t="s">
        <v>56</v>
      </c>
      <c r="E3160" s="204" t="s">
        <v>56</v>
      </c>
      <c r="F3160" s="205">
        <v>2016</v>
      </c>
      <c r="G3160" s="204" t="s">
        <v>185</v>
      </c>
      <c r="H3160" s="204" t="s">
        <v>186</v>
      </c>
      <c r="I3160" s="206" t="s">
        <v>20</v>
      </c>
      <c r="J3160" s="207">
        <v>3874</v>
      </c>
      <c r="K3160" s="208">
        <v>403676</v>
      </c>
      <c r="L3160" s="207">
        <v>1864.663</v>
      </c>
    </row>
    <row r="3161" spans="1:12" s="12" customFormat="1" ht="11.25" customHeight="1">
      <c r="A3161" s="204" t="s">
        <v>5563</v>
      </c>
      <c r="B3161" s="204" t="s">
        <v>5564</v>
      </c>
      <c r="C3161" s="204" t="s">
        <v>102</v>
      </c>
      <c r="D3161" s="204" t="s">
        <v>304</v>
      </c>
      <c r="E3161" s="204" t="s">
        <v>304</v>
      </c>
      <c r="F3161" s="205">
        <v>2016</v>
      </c>
      <c r="G3161" s="204" t="s">
        <v>18</v>
      </c>
      <c r="H3161" s="204" t="s">
        <v>19</v>
      </c>
      <c r="I3161" s="206" t="s">
        <v>20</v>
      </c>
      <c r="J3161" s="207">
        <v>146038</v>
      </c>
      <c r="K3161" s="208">
        <v>43200</v>
      </c>
      <c r="L3161" s="207">
        <v>43200</v>
      </c>
    </row>
    <row r="3162" spans="1:12" s="12" customFormat="1">
      <c r="A3162" s="204" t="s">
        <v>7776</v>
      </c>
      <c r="B3162" s="204" t="s">
        <v>7777</v>
      </c>
      <c r="C3162" s="204" t="s">
        <v>195</v>
      </c>
      <c r="D3162" s="204" t="s">
        <v>196</v>
      </c>
      <c r="E3162" s="204" t="s">
        <v>1008</v>
      </c>
      <c r="F3162" s="205">
        <v>2016</v>
      </c>
      <c r="G3162" s="204" t="s">
        <v>26</v>
      </c>
      <c r="H3162" s="204" t="s">
        <v>109</v>
      </c>
      <c r="I3162" s="206" t="s">
        <v>9</v>
      </c>
      <c r="J3162" s="207">
        <v>272764</v>
      </c>
      <c r="K3162" s="210"/>
      <c r="L3162" s="207"/>
    </row>
    <row r="3163" spans="1:12" s="12" customFormat="1" ht="11.25" customHeight="1">
      <c r="A3163" s="204" t="s">
        <v>5587</v>
      </c>
      <c r="B3163" s="204" t="s">
        <v>5588</v>
      </c>
      <c r="C3163" s="204" t="s">
        <v>38</v>
      </c>
      <c r="D3163" s="204" t="s">
        <v>73</v>
      </c>
      <c r="E3163" s="204" t="s">
        <v>756</v>
      </c>
      <c r="F3163" s="205">
        <v>2015</v>
      </c>
      <c r="G3163" s="204" t="s">
        <v>26</v>
      </c>
      <c r="H3163" s="204" t="s">
        <v>109</v>
      </c>
      <c r="I3163" s="206" t="s">
        <v>20</v>
      </c>
      <c r="J3163" s="207">
        <v>839890</v>
      </c>
      <c r="K3163" s="208">
        <v>840419</v>
      </c>
      <c r="L3163" s="207">
        <v>840410.05900000001</v>
      </c>
    </row>
    <row r="3164" spans="1:12" s="12" customFormat="1">
      <c r="A3164" s="204" t="s">
        <v>5591</v>
      </c>
      <c r="B3164" s="204" t="s">
        <v>5592</v>
      </c>
      <c r="C3164" s="204" t="s">
        <v>12</v>
      </c>
      <c r="D3164" s="204" t="s">
        <v>321</v>
      </c>
      <c r="E3164" s="204" t="s">
        <v>745</v>
      </c>
      <c r="F3164" s="205">
        <v>2016</v>
      </c>
      <c r="G3164" s="204" t="s">
        <v>48</v>
      </c>
      <c r="H3164" s="204" t="s">
        <v>63</v>
      </c>
      <c r="I3164" s="206" t="s">
        <v>20</v>
      </c>
      <c r="J3164" s="207">
        <v>143710</v>
      </c>
      <c r="K3164" s="208">
        <v>150054</v>
      </c>
      <c r="L3164" s="207">
        <v>150032.36499999999</v>
      </c>
    </row>
    <row r="3165" spans="1:12" s="12" customFormat="1">
      <c r="A3165" s="204" t="s">
        <v>5593</v>
      </c>
      <c r="B3165" s="204" t="s">
        <v>5594</v>
      </c>
      <c r="C3165" s="204" t="s">
        <v>60</v>
      </c>
      <c r="D3165" s="204" t="s">
        <v>97</v>
      </c>
      <c r="E3165" s="204" t="s">
        <v>864</v>
      </c>
      <c r="F3165" s="205">
        <v>2015</v>
      </c>
      <c r="G3165" s="204" t="s">
        <v>155</v>
      </c>
      <c r="H3165" s="204" t="s">
        <v>155</v>
      </c>
      <c r="I3165" s="206" t="s">
        <v>20</v>
      </c>
      <c r="J3165" s="207">
        <v>832105</v>
      </c>
      <c r="K3165" s="208">
        <v>25267</v>
      </c>
      <c r="L3165" s="207">
        <v>25265</v>
      </c>
    </row>
    <row r="3166" spans="1:12" s="12" customFormat="1">
      <c r="A3166" s="204" t="s">
        <v>5595</v>
      </c>
      <c r="B3166" s="204" t="s">
        <v>5596</v>
      </c>
      <c r="C3166" s="204" t="s">
        <v>32</v>
      </c>
      <c r="D3166" s="204" t="s">
        <v>33</v>
      </c>
      <c r="E3166" s="204" t="s">
        <v>33</v>
      </c>
      <c r="F3166" s="205">
        <v>2015</v>
      </c>
      <c r="G3166" s="204" t="s">
        <v>7</v>
      </c>
      <c r="H3166" s="204" t="s">
        <v>334</v>
      </c>
      <c r="I3166" s="206" t="s">
        <v>20</v>
      </c>
      <c r="J3166" s="207">
        <v>745907</v>
      </c>
      <c r="K3166" s="208">
        <v>677344</v>
      </c>
      <c r="L3166" s="207">
        <v>677344.24600000004</v>
      </c>
    </row>
    <row r="3167" spans="1:12" s="12" customFormat="1" ht="11.25" customHeight="1">
      <c r="A3167" s="204" t="s">
        <v>5597</v>
      </c>
      <c r="B3167" s="204" t="s">
        <v>5598</v>
      </c>
      <c r="C3167" s="204" t="s">
        <v>12</v>
      </c>
      <c r="D3167" s="204" t="s">
        <v>80</v>
      </c>
      <c r="E3167" s="204" t="s">
        <v>1887</v>
      </c>
      <c r="F3167" s="205">
        <v>2016</v>
      </c>
      <c r="G3167" s="204" t="s">
        <v>7</v>
      </c>
      <c r="H3167" s="204" t="s">
        <v>95</v>
      </c>
      <c r="I3167" s="206" t="s">
        <v>20</v>
      </c>
      <c r="J3167" s="207">
        <v>276811</v>
      </c>
      <c r="K3167" s="208">
        <v>255540</v>
      </c>
      <c r="L3167" s="207">
        <v>253600</v>
      </c>
    </row>
    <row r="3168" spans="1:12" s="12" customFormat="1" ht="11.25" customHeight="1">
      <c r="A3168" s="204" t="s">
        <v>5601</v>
      </c>
      <c r="B3168" s="204" t="s">
        <v>5602</v>
      </c>
      <c r="C3168" s="204" t="s">
        <v>5</v>
      </c>
      <c r="D3168" s="204" t="s">
        <v>266</v>
      </c>
      <c r="E3168" s="204" t="s">
        <v>1543</v>
      </c>
      <c r="F3168" s="205">
        <v>2016</v>
      </c>
      <c r="G3168" s="204" t="s">
        <v>7</v>
      </c>
      <c r="H3168" s="204" t="s">
        <v>14</v>
      </c>
      <c r="I3168" s="206" t="s">
        <v>20</v>
      </c>
      <c r="J3168" s="207">
        <v>193849</v>
      </c>
      <c r="K3168" s="208">
        <v>187663</v>
      </c>
      <c r="L3168" s="207">
        <v>103509.535</v>
      </c>
    </row>
    <row r="3169" spans="1:12" s="12" customFormat="1">
      <c r="A3169" s="204" t="s">
        <v>7778</v>
      </c>
      <c r="B3169" s="204" t="s">
        <v>7779</v>
      </c>
      <c r="C3169" s="204" t="s">
        <v>12</v>
      </c>
      <c r="D3169" s="204" t="s">
        <v>80</v>
      </c>
      <c r="E3169" s="204" t="s">
        <v>337</v>
      </c>
      <c r="F3169" s="205">
        <v>2016</v>
      </c>
      <c r="G3169" s="204" t="s">
        <v>58</v>
      </c>
      <c r="H3169" s="204" t="s">
        <v>68</v>
      </c>
      <c r="I3169" s="206" t="s">
        <v>20</v>
      </c>
      <c r="J3169" s="207">
        <v>65017</v>
      </c>
      <c r="K3169" s="208">
        <v>62157</v>
      </c>
      <c r="L3169" s="207">
        <v>57334</v>
      </c>
    </row>
    <row r="3170" spans="1:12" s="12" customFormat="1" ht="11.25" customHeight="1">
      <c r="A3170" s="204" t="s">
        <v>11455</v>
      </c>
      <c r="B3170" s="204" t="s">
        <v>11456</v>
      </c>
      <c r="C3170" s="204" t="s">
        <v>38</v>
      </c>
      <c r="D3170" s="204" t="s">
        <v>73</v>
      </c>
      <c r="E3170" s="204" t="s">
        <v>73</v>
      </c>
      <c r="F3170" s="205">
        <v>2016</v>
      </c>
      <c r="G3170" s="204" t="s">
        <v>26</v>
      </c>
      <c r="H3170" s="204" t="s">
        <v>109</v>
      </c>
      <c r="I3170" s="206" t="s">
        <v>20</v>
      </c>
      <c r="J3170" s="207">
        <v>2</v>
      </c>
      <c r="K3170" s="210"/>
      <c r="L3170" s="207"/>
    </row>
    <row r="3171" spans="1:12" s="12" customFormat="1" ht="11.25" customHeight="1">
      <c r="A3171" s="204" t="s">
        <v>5565</v>
      </c>
      <c r="B3171" s="204" t="s">
        <v>5566</v>
      </c>
      <c r="C3171" s="204" t="s">
        <v>127</v>
      </c>
      <c r="D3171" s="204" t="s">
        <v>177</v>
      </c>
      <c r="E3171" s="204" t="s">
        <v>698</v>
      </c>
      <c r="F3171" s="205">
        <v>2015</v>
      </c>
      <c r="G3171" s="204" t="s">
        <v>30</v>
      </c>
      <c r="H3171" s="204" t="s">
        <v>225</v>
      </c>
      <c r="I3171" s="206" t="s">
        <v>20</v>
      </c>
      <c r="J3171" s="207">
        <v>82908</v>
      </c>
      <c r="K3171" s="208">
        <v>75581</v>
      </c>
      <c r="L3171" s="207">
        <v>75580.747000000003</v>
      </c>
    </row>
    <row r="3172" spans="1:12" s="12" customFormat="1" ht="11.25" customHeight="1">
      <c r="A3172" s="204" t="s">
        <v>5473</v>
      </c>
      <c r="B3172" s="204" t="s">
        <v>5474</v>
      </c>
      <c r="C3172" s="204" t="s">
        <v>127</v>
      </c>
      <c r="D3172" s="204" t="s">
        <v>177</v>
      </c>
      <c r="E3172" s="204" t="s">
        <v>178</v>
      </c>
      <c r="F3172" s="205">
        <v>2016</v>
      </c>
      <c r="G3172" s="204" t="s">
        <v>7</v>
      </c>
      <c r="H3172" s="204" t="s">
        <v>212</v>
      </c>
      <c r="I3172" s="206" t="s">
        <v>20</v>
      </c>
      <c r="J3172" s="207">
        <v>16711</v>
      </c>
      <c r="K3172" s="208">
        <v>16709</v>
      </c>
      <c r="L3172" s="207">
        <v>16709</v>
      </c>
    </row>
    <row r="3173" spans="1:12" s="12" customFormat="1" ht="11.25" customHeight="1">
      <c r="A3173" s="204" t="s">
        <v>5609</v>
      </c>
      <c r="B3173" s="204" t="s">
        <v>5610</v>
      </c>
      <c r="C3173" s="204" t="s">
        <v>15</v>
      </c>
      <c r="D3173" s="204" t="s">
        <v>56</v>
      </c>
      <c r="E3173" s="204" t="s">
        <v>884</v>
      </c>
      <c r="F3173" s="205">
        <v>2016</v>
      </c>
      <c r="G3173" s="204" t="s">
        <v>48</v>
      </c>
      <c r="H3173" s="204" t="s">
        <v>49</v>
      </c>
      <c r="I3173" s="206" t="s">
        <v>35</v>
      </c>
      <c r="J3173" s="207">
        <v>106816</v>
      </c>
      <c r="K3173" s="210"/>
      <c r="L3173" s="207"/>
    </row>
    <row r="3174" spans="1:12" s="12" customFormat="1" ht="11.25" customHeight="1">
      <c r="A3174" s="204" t="s">
        <v>5611</v>
      </c>
      <c r="B3174" s="204" t="s">
        <v>5612</v>
      </c>
      <c r="C3174" s="204" t="s">
        <v>38</v>
      </c>
      <c r="D3174" s="204" t="s">
        <v>66</v>
      </c>
      <c r="E3174" s="204" t="s">
        <v>1062</v>
      </c>
      <c r="F3174" s="205">
        <v>2015</v>
      </c>
      <c r="G3174" s="204" t="s">
        <v>18</v>
      </c>
      <c r="H3174" s="204" t="s">
        <v>19</v>
      </c>
      <c r="I3174" s="206" t="s">
        <v>20</v>
      </c>
      <c r="J3174" s="207">
        <v>498486</v>
      </c>
      <c r="K3174" s="207">
        <v>289179</v>
      </c>
      <c r="L3174" s="207">
        <v>289179</v>
      </c>
    </row>
    <row r="3175" spans="1:12" s="12" customFormat="1" ht="11.25" customHeight="1">
      <c r="A3175" s="204" t="s">
        <v>5613</v>
      </c>
      <c r="B3175" s="204" t="s">
        <v>5614</v>
      </c>
      <c r="C3175" s="204" t="s">
        <v>127</v>
      </c>
      <c r="D3175" s="204" t="s">
        <v>177</v>
      </c>
      <c r="E3175" s="204" t="s">
        <v>1512</v>
      </c>
      <c r="F3175" s="205">
        <v>2015</v>
      </c>
      <c r="G3175" s="204" t="s">
        <v>30</v>
      </c>
      <c r="H3175" s="204" t="s">
        <v>225</v>
      </c>
      <c r="I3175" s="206" t="s">
        <v>20</v>
      </c>
      <c r="J3175" s="207">
        <v>9980</v>
      </c>
      <c r="K3175" s="208">
        <v>9980</v>
      </c>
      <c r="L3175" s="207">
        <v>9980</v>
      </c>
    </row>
    <row r="3176" spans="1:12" s="12" customFormat="1" ht="11.25" customHeight="1">
      <c r="A3176" s="204" t="s">
        <v>5617</v>
      </c>
      <c r="B3176" s="204" t="s">
        <v>5618</v>
      </c>
      <c r="C3176" s="204" t="s">
        <v>195</v>
      </c>
      <c r="D3176" s="204" t="s">
        <v>528</v>
      </c>
      <c r="E3176" s="204" t="s">
        <v>529</v>
      </c>
      <c r="F3176" s="205">
        <v>2015</v>
      </c>
      <c r="G3176" s="204" t="s">
        <v>18</v>
      </c>
      <c r="H3176" s="204" t="s">
        <v>19</v>
      </c>
      <c r="I3176" s="206" t="s">
        <v>20</v>
      </c>
      <c r="J3176" s="207">
        <v>51900</v>
      </c>
      <c r="K3176" s="208">
        <v>51900</v>
      </c>
      <c r="L3176" s="207">
        <v>51900</v>
      </c>
    </row>
    <row r="3177" spans="1:12" s="12" customFormat="1" ht="11.25" customHeight="1">
      <c r="A3177" s="204" t="s">
        <v>5623</v>
      </c>
      <c r="B3177" s="204" t="s">
        <v>5624</v>
      </c>
      <c r="C3177" s="204" t="s">
        <v>5</v>
      </c>
      <c r="D3177" s="204" t="s">
        <v>257</v>
      </c>
      <c r="E3177" s="204" t="s">
        <v>257</v>
      </c>
      <c r="F3177" s="205">
        <v>2016</v>
      </c>
      <c r="G3177" s="204" t="s">
        <v>18</v>
      </c>
      <c r="H3177" s="204" t="s">
        <v>19</v>
      </c>
      <c r="I3177" s="206" t="s">
        <v>20</v>
      </c>
      <c r="J3177" s="207">
        <v>60420</v>
      </c>
      <c r="K3177" s="208">
        <v>2</v>
      </c>
      <c r="L3177" s="207"/>
    </row>
    <row r="3178" spans="1:12" s="12" customFormat="1">
      <c r="A3178" s="204" t="s">
        <v>5485</v>
      </c>
      <c r="B3178" s="204" t="s">
        <v>5486</v>
      </c>
      <c r="C3178" s="204" t="s">
        <v>145</v>
      </c>
      <c r="D3178" s="204" t="s">
        <v>415</v>
      </c>
      <c r="E3178" s="204" t="s">
        <v>416</v>
      </c>
      <c r="F3178" s="205">
        <v>2016</v>
      </c>
      <c r="G3178" s="204" t="s">
        <v>155</v>
      </c>
      <c r="H3178" s="204" t="s">
        <v>155</v>
      </c>
      <c r="I3178" s="206" t="s">
        <v>20</v>
      </c>
      <c r="J3178" s="207">
        <v>236524</v>
      </c>
      <c r="K3178" s="208">
        <v>12978</v>
      </c>
      <c r="L3178" s="207">
        <v>7285</v>
      </c>
    </row>
    <row r="3179" spans="1:12" s="12" customFormat="1" ht="11.25" customHeight="1">
      <c r="A3179" s="204" t="s">
        <v>5627</v>
      </c>
      <c r="B3179" s="204" t="s">
        <v>5628</v>
      </c>
      <c r="C3179" s="204" t="s">
        <v>12</v>
      </c>
      <c r="D3179" s="204" t="s">
        <v>321</v>
      </c>
      <c r="E3179" s="204" t="s">
        <v>322</v>
      </c>
      <c r="F3179" s="205">
        <v>2016</v>
      </c>
      <c r="G3179" s="204" t="s">
        <v>7</v>
      </c>
      <c r="H3179" s="204" t="s">
        <v>8</v>
      </c>
      <c r="I3179" s="206" t="s">
        <v>20</v>
      </c>
      <c r="J3179" s="207">
        <v>47720</v>
      </c>
      <c r="K3179" s="210"/>
      <c r="L3179" s="207"/>
    </row>
    <row r="3180" spans="1:12" s="12" customFormat="1">
      <c r="A3180" s="204" t="s">
        <v>5495</v>
      </c>
      <c r="B3180" s="204" t="s">
        <v>5496</v>
      </c>
      <c r="C3180" s="204" t="s">
        <v>60</v>
      </c>
      <c r="D3180" s="204" t="s">
        <v>97</v>
      </c>
      <c r="E3180" s="204" t="s">
        <v>170</v>
      </c>
      <c r="F3180" s="205">
        <v>2016</v>
      </c>
      <c r="G3180" s="204" t="s">
        <v>155</v>
      </c>
      <c r="H3180" s="204" t="s">
        <v>155</v>
      </c>
      <c r="I3180" s="206" t="s">
        <v>20</v>
      </c>
      <c r="J3180" s="207">
        <v>1508812</v>
      </c>
      <c r="K3180" s="208">
        <v>1508812</v>
      </c>
      <c r="L3180" s="207">
        <v>1411104.747</v>
      </c>
    </row>
    <row r="3181" spans="1:12" s="12" customFormat="1">
      <c r="A3181" s="204" t="s">
        <v>5501</v>
      </c>
      <c r="B3181" s="204" t="s">
        <v>5502</v>
      </c>
      <c r="C3181" s="204" t="s">
        <v>38</v>
      </c>
      <c r="D3181" s="204" t="s">
        <v>39</v>
      </c>
      <c r="E3181" s="204" t="s">
        <v>1352</v>
      </c>
      <c r="F3181" s="205">
        <v>2015</v>
      </c>
      <c r="G3181" s="204" t="s">
        <v>7</v>
      </c>
      <c r="H3181" s="204" t="s">
        <v>212</v>
      </c>
      <c r="I3181" s="206" t="s">
        <v>20</v>
      </c>
      <c r="J3181" s="207">
        <v>335393</v>
      </c>
      <c r="K3181" s="208">
        <v>305059</v>
      </c>
      <c r="L3181" s="207">
        <v>304558.549</v>
      </c>
    </row>
    <row r="3182" spans="1:12" s="12" customFormat="1">
      <c r="A3182" s="204" t="s">
        <v>5633</v>
      </c>
      <c r="B3182" s="204" t="s">
        <v>5634</v>
      </c>
      <c r="C3182" s="204" t="s">
        <v>38</v>
      </c>
      <c r="D3182" s="204" t="s">
        <v>66</v>
      </c>
      <c r="E3182" s="204" t="s">
        <v>66</v>
      </c>
      <c r="F3182" s="205">
        <v>2016</v>
      </c>
      <c r="G3182" s="204" t="s">
        <v>18</v>
      </c>
      <c r="H3182" s="204" t="s">
        <v>19</v>
      </c>
      <c r="I3182" s="206" t="s">
        <v>20</v>
      </c>
      <c r="J3182" s="207">
        <v>164026</v>
      </c>
      <c r="K3182" s="207">
        <v>318898</v>
      </c>
      <c r="L3182" s="207">
        <v>218137</v>
      </c>
    </row>
    <row r="3183" spans="1:12" s="12" customFormat="1" ht="11.25" customHeight="1">
      <c r="A3183" s="204" t="s">
        <v>5505</v>
      </c>
      <c r="B3183" s="204" t="s">
        <v>5506</v>
      </c>
      <c r="C3183" s="204" t="s">
        <v>5</v>
      </c>
      <c r="D3183" s="204" t="s">
        <v>606</v>
      </c>
      <c r="E3183" s="204" t="s">
        <v>606</v>
      </c>
      <c r="F3183" s="205">
        <v>2016</v>
      </c>
      <c r="G3183" s="204" t="s">
        <v>7</v>
      </c>
      <c r="H3183" s="204" t="s">
        <v>212</v>
      </c>
      <c r="I3183" s="206" t="s">
        <v>20</v>
      </c>
      <c r="J3183" s="207">
        <v>2374454</v>
      </c>
      <c r="K3183" s="208">
        <v>20335</v>
      </c>
      <c r="L3183" s="207">
        <v>20332.021000000001</v>
      </c>
    </row>
    <row r="3184" spans="1:12" s="12" customFormat="1" ht="11.25" customHeight="1">
      <c r="A3184" s="204" t="s">
        <v>5507</v>
      </c>
      <c r="B3184" s="204" t="s">
        <v>5508</v>
      </c>
      <c r="C3184" s="204" t="s">
        <v>60</v>
      </c>
      <c r="D3184" s="204" t="s">
        <v>97</v>
      </c>
      <c r="E3184" s="204"/>
      <c r="F3184" s="205">
        <v>2015</v>
      </c>
      <c r="G3184" s="204" t="s">
        <v>140</v>
      </c>
      <c r="H3184" s="204" t="s">
        <v>1136</v>
      </c>
      <c r="I3184" s="206" t="s">
        <v>20</v>
      </c>
      <c r="J3184" s="207">
        <v>26246</v>
      </c>
      <c r="K3184" s="208">
        <v>2</v>
      </c>
      <c r="L3184" s="207"/>
    </row>
    <row r="3185" spans="1:12" s="12" customFormat="1" ht="11.25" customHeight="1">
      <c r="A3185" s="204" t="s">
        <v>5509</v>
      </c>
      <c r="B3185" s="204" t="s">
        <v>5510</v>
      </c>
      <c r="C3185" s="204" t="s">
        <v>38</v>
      </c>
      <c r="D3185" s="204" t="s">
        <v>39</v>
      </c>
      <c r="E3185" s="204" t="s">
        <v>105</v>
      </c>
      <c r="F3185" s="205">
        <v>2015</v>
      </c>
      <c r="G3185" s="204" t="s">
        <v>7</v>
      </c>
      <c r="H3185" s="204" t="s">
        <v>212</v>
      </c>
      <c r="I3185" s="206" t="s">
        <v>20</v>
      </c>
      <c r="J3185" s="207">
        <v>13096</v>
      </c>
      <c r="K3185" s="208">
        <v>11240</v>
      </c>
      <c r="L3185" s="207">
        <v>11240</v>
      </c>
    </row>
    <row r="3186" spans="1:12" s="12" customFormat="1" ht="11.25" customHeight="1">
      <c r="A3186" s="204" t="s">
        <v>5635</v>
      </c>
      <c r="B3186" s="204" t="s">
        <v>5636</v>
      </c>
      <c r="C3186" s="204" t="s">
        <v>195</v>
      </c>
      <c r="D3186" s="204" t="s">
        <v>196</v>
      </c>
      <c r="E3186" s="204" t="s">
        <v>669</v>
      </c>
      <c r="F3186" s="205">
        <v>2015</v>
      </c>
      <c r="G3186" s="204" t="s">
        <v>26</v>
      </c>
      <c r="H3186" s="204" t="s">
        <v>380</v>
      </c>
      <c r="I3186" s="206" t="s">
        <v>20</v>
      </c>
      <c r="J3186" s="207">
        <v>115910</v>
      </c>
      <c r="K3186" s="208">
        <v>115500</v>
      </c>
      <c r="L3186" s="207">
        <v>115500</v>
      </c>
    </row>
    <row r="3187" spans="1:12" s="12" customFormat="1" ht="11.25" customHeight="1">
      <c r="A3187" s="204" t="s">
        <v>21</v>
      </c>
      <c r="B3187" s="204" t="s">
        <v>22</v>
      </c>
      <c r="C3187" s="204" t="s">
        <v>23</v>
      </c>
      <c r="D3187" s="204" t="s">
        <v>24</v>
      </c>
      <c r="E3187" s="204" t="s">
        <v>25</v>
      </c>
      <c r="F3187" s="205">
        <v>2016</v>
      </c>
      <c r="G3187" s="204" t="s">
        <v>26</v>
      </c>
      <c r="H3187" s="204" t="s">
        <v>27</v>
      </c>
      <c r="I3187" s="206" t="s">
        <v>20</v>
      </c>
      <c r="J3187" s="207">
        <v>73462</v>
      </c>
      <c r="K3187" s="208">
        <v>2</v>
      </c>
      <c r="L3187" s="207"/>
    </row>
    <row r="3188" spans="1:12" s="12" customFormat="1" ht="11.25" customHeight="1">
      <c r="A3188" s="204" t="s">
        <v>5513</v>
      </c>
      <c r="B3188" s="204" t="s">
        <v>5514</v>
      </c>
      <c r="C3188" s="204" t="s">
        <v>12</v>
      </c>
      <c r="D3188" s="204" t="s">
        <v>80</v>
      </c>
      <c r="E3188" s="204" t="s">
        <v>337</v>
      </c>
      <c r="F3188" s="205">
        <v>2015</v>
      </c>
      <c r="G3188" s="204" t="s">
        <v>18</v>
      </c>
      <c r="H3188" s="204" t="s">
        <v>19</v>
      </c>
      <c r="I3188" s="206" t="s">
        <v>20</v>
      </c>
      <c r="J3188" s="207">
        <v>841228</v>
      </c>
      <c r="K3188" s="208">
        <v>819244</v>
      </c>
      <c r="L3188" s="207">
        <v>813566.76300000004</v>
      </c>
    </row>
    <row r="3189" spans="1:12" s="12" customFormat="1" ht="11.25" customHeight="1">
      <c r="A3189" s="204" t="s">
        <v>5637</v>
      </c>
      <c r="B3189" s="204" t="s">
        <v>5638</v>
      </c>
      <c r="C3189" s="204" t="s">
        <v>5</v>
      </c>
      <c r="D3189" s="204" t="s">
        <v>257</v>
      </c>
      <c r="E3189" s="204" t="s">
        <v>1978</v>
      </c>
      <c r="F3189" s="205">
        <v>2016</v>
      </c>
      <c r="G3189" s="204" t="s">
        <v>155</v>
      </c>
      <c r="H3189" s="204" t="s">
        <v>155</v>
      </c>
      <c r="I3189" s="206" t="s">
        <v>20</v>
      </c>
      <c r="J3189" s="207">
        <v>20629</v>
      </c>
      <c r="K3189" s="208">
        <v>20629</v>
      </c>
      <c r="L3189" s="207">
        <v>19350</v>
      </c>
    </row>
    <row r="3190" spans="1:12" s="12" customFormat="1" ht="11.25" customHeight="1">
      <c r="A3190" s="204" t="s">
        <v>5641</v>
      </c>
      <c r="B3190" s="204" t="s">
        <v>5642</v>
      </c>
      <c r="C3190" s="204" t="s">
        <v>195</v>
      </c>
      <c r="D3190" s="204" t="s">
        <v>196</v>
      </c>
      <c r="E3190" s="204" t="s">
        <v>1008</v>
      </c>
      <c r="F3190" s="205">
        <v>2015</v>
      </c>
      <c r="G3190" s="204" t="s">
        <v>26</v>
      </c>
      <c r="H3190" s="204" t="s">
        <v>109</v>
      </c>
      <c r="I3190" s="206" t="s">
        <v>20</v>
      </c>
      <c r="J3190" s="207">
        <v>172269</v>
      </c>
      <c r="K3190" s="208">
        <v>137057</v>
      </c>
      <c r="L3190" s="207">
        <v>137055.59400000001</v>
      </c>
    </row>
    <row r="3191" spans="1:12" s="12" customFormat="1" ht="11.25" customHeight="1">
      <c r="A3191" s="204" t="s">
        <v>5521</v>
      </c>
      <c r="B3191" s="204" t="s">
        <v>5522</v>
      </c>
      <c r="C3191" s="204" t="s">
        <v>130</v>
      </c>
      <c r="D3191" s="204" t="s">
        <v>150</v>
      </c>
      <c r="E3191" s="204" t="s">
        <v>154</v>
      </c>
      <c r="F3191" s="205">
        <v>2015</v>
      </c>
      <c r="G3191" s="204" t="s">
        <v>18</v>
      </c>
      <c r="H3191" s="204" t="s">
        <v>41</v>
      </c>
      <c r="I3191" s="206" t="s">
        <v>20</v>
      </c>
      <c r="J3191" s="207">
        <v>1980984</v>
      </c>
      <c r="K3191" s="208">
        <v>1926820</v>
      </c>
      <c r="L3191" s="207">
        <v>1924750.135</v>
      </c>
    </row>
    <row r="3192" spans="1:12" s="12" customFormat="1" ht="11.25" customHeight="1">
      <c r="A3192" s="204" t="s">
        <v>11457</v>
      </c>
      <c r="B3192" s="204" t="s">
        <v>11458</v>
      </c>
      <c r="C3192" s="204" t="s">
        <v>127</v>
      </c>
      <c r="D3192" s="204" t="s">
        <v>128</v>
      </c>
      <c r="E3192" s="204" t="s">
        <v>128</v>
      </c>
      <c r="F3192" s="205">
        <v>2016</v>
      </c>
      <c r="G3192" s="204" t="s">
        <v>18</v>
      </c>
      <c r="H3192" s="204" t="s">
        <v>19</v>
      </c>
      <c r="I3192" s="206" t="s">
        <v>35</v>
      </c>
      <c r="J3192" s="207">
        <v>41080</v>
      </c>
      <c r="K3192" s="210"/>
      <c r="L3192" s="207"/>
    </row>
    <row r="3193" spans="1:12" s="12" customFormat="1">
      <c r="A3193" s="204" t="s">
        <v>5569</v>
      </c>
      <c r="B3193" s="204" t="s">
        <v>5570</v>
      </c>
      <c r="C3193" s="204" t="s">
        <v>60</v>
      </c>
      <c r="D3193" s="204" t="s">
        <v>97</v>
      </c>
      <c r="E3193" s="204" t="s">
        <v>122</v>
      </c>
      <c r="F3193" s="205">
        <v>2015</v>
      </c>
      <c r="G3193" s="204" t="s">
        <v>26</v>
      </c>
      <c r="H3193" s="204" t="s">
        <v>109</v>
      </c>
      <c r="I3193" s="206" t="s">
        <v>20</v>
      </c>
      <c r="J3193" s="207">
        <v>56673</v>
      </c>
      <c r="K3193" s="208">
        <v>28541</v>
      </c>
      <c r="L3193" s="207">
        <v>13540.446</v>
      </c>
    </row>
    <row r="3194" spans="1:12" s="12" customFormat="1" ht="11.25" customHeight="1">
      <c r="A3194" s="204" t="s">
        <v>5643</v>
      </c>
      <c r="B3194" s="204" t="s">
        <v>5644</v>
      </c>
      <c r="C3194" s="204" t="s">
        <v>60</v>
      </c>
      <c r="D3194" s="204" t="s">
        <v>97</v>
      </c>
      <c r="E3194" s="204" t="s">
        <v>393</v>
      </c>
      <c r="F3194" s="205">
        <v>2016</v>
      </c>
      <c r="G3194" s="204" t="s">
        <v>30</v>
      </c>
      <c r="H3194" s="204" t="s">
        <v>34</v>
      </c>
      <c r="I3194" s="206" t="s">
        <v>20</v>
      </c>
      <c r="J3194" s="207">
        <v>172399</v>
      </c>
      <c r="K3194" s="210"/>
      <c r="L3194" s="207"/>
    </row>
    <row r="3195" spans="1:12" s="12" customFormat="1" ht="11.25" customHeight="1">
      <c r="A3195" s="204" t="s">
        <v>5647</v>
      </c>
      <c r="B3195" s="204" t="s">
        <v>5648</v>
      </c>
      <c r="C3195" s="204" t="s">
        <v>23</v>
      </c>
      <c r="D3195" s="204" t="s">
        <v>24</v>
      </c>
      <c r="E3195" s="204" t="s">
        <v>24</v>
      </c>
      <c r="F3195" s="205">
        <v>2015</v>
      </c>
      <c r="G3195" s="204" t="s">
        <v>26</v>
      </c>
      <c r="H3195" s="204" t="s">
        <v>109</v>
      </c>
      <c r="I3195" s="206" t="s">
        <v>20</v>
      </c>
      <c r="J3195" s="207">
        <v>338814</v>
      </c>
      <c r="K3195" s="208">
        <v>333577</v>
      </c>
      <c r="L3195" s="207">
        <v>333575.27600000001</v>
      </c>
    </row>
    <row r="3196" spans="1:12" s="12" customFormat="1" ht="11.25" customHeight="1">
      <c r="A3196" s="204" t="s">
        <v>11459</v>
      </c>
      <c r="B3196" s="204" t="s">
        <v>11460</v>
      </c>
      <c r="C3196" s="204" t="s">
        <v>23</v>
      </c>
      <c r="D3196" s="204" t="s">
        <v>24</v>
      </c>
      <c r="E3196" s="204" t="s">
        <v>24</v>
      </c>
      <c r="F3196" s="205">
        <v>2016</v>
      </c>
      <c r="G3196" s="204" t="s">
        <v>26</v>
      </c>
      <c r="H3196" s="204" t="s">
        <v>109</v>
      </c>
      <c r="I3196" s="206" t="s">
        <v>20</v>
      </c>
      <c r="J3196" s="207">
        <v>12</v>
      </c>
      <c r="K3196" s="210"/>
      <c r="L3196" s="207"/>
    </row>
    <row r="3197" spans="1:12" s="12" customFormat="1" ht="11.25" customHeight="1">
      <c r="A3197" s="204" t="s">
        <v>5531</v>
      </c>
      <c r="B3197" s="204" t="s">
        <v>5532</v>
      </c>
      <c r="C3197" s="204" t="s">
        <v>12</v>
      </c>
      <c r="D3197" s="204"/>
      <c r="E3197" s="204"/>
      <c r="F3197" s="205">
        <v>2015</v>
      </c>
      <c r="G3197" s="204" t="s">
        <v>155</v>
      </c>
      <c r="H3197" s="204" t="s">
        <v>155</v>
      </c>
      <c r="I3197" s="206" t="s">
        <v>20</v>
      </c>
      <c r="J3197" s="207">
        <v>491162</v>
      </c>
      <c r="K3197" s="208">
        <v>491162</v>
      </c>
      <c r="L3197" s="207">
        <v>263782.74</v>
      </c>
    </row>
    <row r="3198" spans="1:12" s="12" customFormat="1">
      <c r="A3198" s="204" t="s">
        <v>11461</v>
      </c>
      <c r="B3198" s="204" t="s">
        <v>11462</v>
      </c>
      <c r="C3198" s="204" t="s">
        <v>60</v>
      </c>
      <c r="D3198" s="204" t="s">
        <v>97</v>
      </c>
      <c r="E3198" s="204" t="s">
        <v>1148</v>
      </c>
      <c r="F3198" s="205">
        <v>2016</v>
      </c>
      <c r="G3198" s="204" t="s">
        <v>155</v>
      </c>
      <c r="H3198" s="204" t="s">
        <v>155</v>
      </c>
      <c r="I3198" s="206" t="s">
        <v>35</v>
      </c>
      <c r="J3198" s="207">
        <v>354389</v>
      </c>
      <c r="K3198" s="210"/>
      <c r="L3198" s="207"/>
    </row>
    <row r="3199" spans="1:12" s="12" customFormat="1" ht="11.25" customHeight="1">
      <c r="A3199" s="204" t="s">
        <v>5651</v>
      </c>
      <c r="B3199" s="204" t="s">
        <v>5652</v>
      </c>
      <c r="C3199" s="204" t="s">
        <v>78</v>
      </c>
      <c r="D3199" s="204" t="s">
        <v>320</v>
      </c>
      <c r="E3199" s="204" t="s">
        <v>10781</v>
      </c>
      <c r="F3199" s="205">
        <v>2016</v>
      </c>
      <c r="G3199" s="204" t="s">
        <v>48</v>
      </c>
      <c r="H3199" s="204" t="s">
        <v>63</v>
      </c>
      <c r="I3199" s="206" t="s">
        <v>20</v>
      </c>
      <c r="J3199" s="207">
        <v>33306</v>
      </c>
      <c r="K3199" s="208">
        <v>33306</v>
      </c>
      <c r="L3199" s="207">
        <v>33305.853000000003</v>
      </c>
    </row>
    <row r="3200" spans="1:12" s="12" customFormat="1" ht="11.25" customHeight="1">
      <c r="A3200" s="204" t="s">
        <v>5653</v>
      </c>
      <c r="B3200" s="204" t="s">
        <v>5654</v>
      </c>
      <c r="C3200" s="204" t="s">
        <v>5</v>
      </c>
      <c r="D3200" s="204" t="s">
        <v>314</v>
      </c>
      <c r="E3200" s="204" t="s">
        <v>315</v>
      </c>
      <c r="F3200" s="205">
        <v>2016</v>
      </c>
      <c r="G3200" s="204" t="s">
        <v>26</v>
      </c>
      <c r="H3200" s="204" t="s">
        <v>168</v>
      </c>
      <c r="I3200" s="206" t="s">
        <v>20</v>
      </c>
      <c r="J3200" s="207">
        <v>19769</v>
      </c>
      <c r="K3200" s="208">
        <v>2</v>
      </c>
      <c r="L3200" s="207"/>
    </row>
    <row r="3201" spans="1:12" s="12" customFormat="1" ht="11.25" customHeight="1">
      <c r="A3201" s="204" t="s">
        <v>5657</v>
      </c>
      <c r="B3201" s="204" t="s">
        <v>5658</v>
      </c>
      <c r="C3201" s="204" t="s">
        <v>78</v>
      </c>
      <c r="D3201" s="204" t="s">
        <v>320</v>
      </c>
      <c r="E3201" s="204" t="s">
        <v>10781</v>
      </c>
      <c r="F3201" s="205">
        <v>2016</v>
      </c>
      <c r="G3201" s="204" t="s">
        <v>48</v>
      </c>
      <c r="H3201" s="204" t="s">
        <v>63</v>
      </c>
      <c r="I3201" s="206" t="s">
        <v>20</v>
      </c>
      <c r="J3201" s="207">
        <v>58000</v>
      </c>
      <c r="K3201" s="208">
        <v>58000</v>
      </c>
      <c r="L3201" s="207">
        <v>57999.995000000003</v>
      </c>
    </row>
    <row r="3202" spans="1:12" s="12" customFormat="1" ht="11.25" customHeight="1">
      <c r="A3202" s="204" t="s">
        <v>5661</v>
      </c>
      <c r="B3202" s="204" t="s">
        <v>5662</v>
      </c>
      <c r="C3202" s="204" t="s">
        <v>5</v>
      </c>
      <c r="D3202" s="204" t="s">
        <v>314</v>
      </c>
      <c r="E3202" s="204" t="s">
        <v>315</v>
      </c>
      <c r="F3202" s="205">
        <v>2016</v>
      </c>
      <c r="G3202" s="204" t="s">
        <v>26</v>
      </c>
      <c r="H3202" s="204" t="s">
        <v>109</v>
      </c>
      <c r="I3202" s="206" t="s">
        <v>35</v>
      </c>
      <c r="J3202" s="207">
        <v>97510</v>
      </c>
      <c r="K3202" s="210"/>
      <c r="L3202" s="207"/>
    </row>
    <row r="3203" spans="1:12" s="12" customFormat="1" ht="11.25" customHeight="1">
      <c r="A3203" s="204" t="s">
        <v>5575</v>
      </c>
      <c r="B3203" s="204" t="s">
        <v>5576</v>
      </c>
      <c r="C3203" s="204" t="s">
        <v>5</v>
      </c>
      <c r="D3203" s="204" t="s">
        <v>314</v>
      </c>
      <c r="E3203" s="204" t="s">
        <v>315</v>
      </c>
      <c r="F3203" s="205">
        <v>2016</v>
      </c>
      <c r="G3203" s="204" t="s">
        <v>26</v>
      </c>
      <c r="H3203" s="204" t="s">
        <v>168</v>
      </c>
      <c r="I3203" s="206" t="s">
        <v>20</v>
      </c>
      <c r="J3203" s="207">
        <v>5775</v>
      </c>
      <c r="K3203" s="208">
        <v>1</v>
      </c>
      <c r="L3203" s="207"/>
    </row>
    <row r="3204" spans="1:12" s="12" customFormat="1" ht="11.25" customHeight="1">
      <c r="A3204" s="204" t="s">
        <v>5669</v>
      </c>
      <c r="B3204" s="204" t="s">
        <v>5670</v>
      </c>
      <c r="C3204" s="204" t="s">
        <v>15</v>
      </c>
      <c r="D3204" s="204" t="s">
        <v>56</v>
      </c>
      <c r="E3204" s="204" t="s">
        <v>884</v>
      </c>
      <c r="F3204" s="205">
        <v>2016</v>
      </c>
      <c r="G3204" s="204" t="s">
        <v>48</v>
      </c>
      <c r="H3204" s="204" t="s">
        <v>63</v>
      </c>
      <c r="I3204" s="206" t="s">
        <v>35</v>
      </c>
      <c r="J3204" s="207">
        <v>63382</v>
      </c>
      <c r="K3204" s="210"/>
      <c r="L3204" s="207"/>
    </row>
    <row r="3205" spans="1:12" s="12" customFormat="1" ht="11.25" customHeight="1">
      <c r="A3205" s="204" t="s">
        <v>11463</v>
      </c>
      <c r="B3205" s="204" t="s">
        <v>11464</v>
      </c>
      <c r="C3205" s="204" t="s">
        <v>127</v>
      </c>
      <c r="D3205" s="204" t="s">
        <v>128</v>
      </c>
      <c r="E3205" s="204" t="s">
        <v>128</v>
      </c>
      <c r="F3205" s="205">
        <v>2016</v>
      </c>
      <c r="G3205" s="204" t="s">
        <v>18</v>
      </c>
      <c r="H3205" s="204" t="s">
        <v>19</v>
      </c>
      <c r="I3205" s="206" t="s">
        <v>35</v>
      </c>
      <c r="J3205" s="207">
        <v>77253</v>
      </c>
      <c r="K3205" s="210"/>
      <c r="L3205" s="207"/>
    </row>
    <row r="3206" spans="1:12" s="12" customFormat="1" ht="11.25" customHeight="1">
      <c r="A3206" s="204" t="s">
        <v>5585</v>
      </c>
      <c r="B3206" s="204" t="s">
        <v>5586</v>
      </c>
      <c r="C3206" s="204" t="s">
        <v>60</v>
      </c>
      <c r="D3206" s="204" t="s">
        <v>97</v>
      </c>
      <c r="E3206" s="204" t="s">
        <v>476</v>
      </c>
      <c r="F3206" s="205">
        <v>2015</v>
      </c>
      <c r="G3206" s="204" t="s">
        <v>26</v>
      </c>
      <c r="H3206" s="204" t="s">
        <v>109</v>
      </c>
      <c r="I3206" s="206" t="s">
        <v>20</v>
      </c>
      <c r="J3206" s="207">
        <v>20000</v>
      </c>
      <c r="K3206" s="208">
        <v>17231</v>
      </c>
      <c r="L3206" s="207">
        <v>17230.092000000001</v>
      </c>
    </row>
    <row r="3207" spans="1:12" s="12" customFormat="1">
      <c r="A3207" s="204" t="s">
        <v>5677</v>
      </c>
      <c r="B3207" s="204" t="s">
        <v>5678</v>
      </c>
      <c r="C3207" s="204" t="s">
        <v>60</v>
      </c>
      <c r="D3207" s="204" t="s">
        <v>97</v>
      </c>
      <c r="E3207" s="204" t="s">
        <v>393</v>
      </c>
      <c r="F3207" s="205">
        <v>2016</v>
      </c>
      <c r="G3207" s="204" t="s">
        <v>30</v>
      </c>
      <c r="H3207" s="204" t="s">
        <v>225</v>
      </c>
      <c r="I3207" s="206" t="s">
        <v>20</v>
      </c>
      <c r="J3207" s="207">
        <v>324150</v>
      </c>
      <c r="K3207" s="208">
        <v>260064</v>
      </c>
      <c r="L3207" s="207">
        <v>260063.68700000001</v>
      </c>
    </row>
    <row r="3208" spans="1:12" s="12" customFormat="1" ht="11.25" customHeight="1">
      <c r="A3208" s="204" t="s">
        <v>5545</v>
      </c>
      <c r="B3208" s="204" t="s">
        <v>5546</v>
      </c>
      <c r="C3208" s="204" t="s">
        <v>127</v>
      </c>
      <c r="D3208" s="204" t="s">
        <v>177</v>
      </c>
      <c r="E3208" s="204" t="s">
        <v>698</v>
      </c>
      <c r="F3208" s="205">
        <v>2016</v>
      </c>
      <c r="G3208" s="204" t="s">
        <v>120</v>
      </c>
      <c r="H3208" s="204" t="s">
        <v>121</v>
      </c>
      <c r="I3208" s="206" t="s">
        <v>20</v>
      </c>
      <c r="J3208" s="207">
        <v>1274469</v>
      </c>
      <c r="K3208" s="208">
        <v>2828172</v>
      </c>
      <c r="L3208" s="207">
        <v>600440</v>
      </c>
    </row>
    <row r="3209" spans="1:12" s="12" customFormat="1" ht="11.25" customHeight="1">
      <c r="A3209" s="204" t="s">
        <v>5603</v>
      </c>
      <c r="B3209" s="204" t="s">
        <v>5604</v>
      </c>
      <c r="C3209" s="204" t="s">
        <v>127</v>
      </c>
      <c r="D3209" s="204" t="s">
        <v>463</v>
      </c>
      <c r="E3209" s="204" t="s">
        <v>2990</v>
      </c>
      <c r="F3209" s="205">
        <v>2016</v>
      </c>
      <c r="G3209" s="204" t="s">
        <v>120</v>
      </c>
      <c r="H3209" s="204" t="s">
        <v>121</v>
      </c>
      <c r="I3209" s="206" t="s">
        <v>20</v>
      </c>
      <c r="J3209" s="207">
        <v>2</v>
      </c>
      <c r="K3209" s="208">
        <v>2</v>
      </c>
      <c r="L3209" s="207"/>
    </row>
    <row r="3210" spans="1:12" s="12" customFormat="1" ht="11.25" customHeight="1">
      <c r="A3210" s="204" t="s">
        <v>5605</v>
      </c>
      <c r="B3210" s="204" t="s">
        <v>5606</v>
      </c>
      <c r="C3210" s="204" t="s">
        <v>127</v>
      </c>
      <c r="D3210" s="204" t="s">
        <v>128</v>
      </c>
      <c r="E3210" s="204" t="s">
        <v>3341</v>
      </c>
      <c r="F3210" s="205">
        <v>2015</v>
      </c>
      <c r="G3210" s="204" t="s">
        <v>120</v>
      </c>
      <c r="H3210" s="204" t="s">
        <v>121</v>
      </c>
      <c r="I3210" s="206" t="s">
        <v>20</v>
      </c>
      <c r="J3210" s="207">
        <v>19174</v>
      </c>
      <c r="K3210" s="208">
        <v>19150</v>
      </c>
      <c r="L3210" s="207">
        <v>19150</v>
      </c>
    </row>
    <row r="3211" spans="1:12" s="12" customFormat="1">
      <c r="A3211" s="204" t="s">
        <v>11465</v>
      </c>
      <c r="B3211" s="204" t="s">
        <v>11466</v>
      </c>
      <c r="C3211" s="204" t="s">
        <v>12</v>
      </c>
      <c r="D3211" s="204" t="s">
        <v>80</v>
      </c>
      <c r="E3211" s="204" t="s">
        <v>80</v>
      </c>
      <c r="F3211" s="205">
        <v>2016</v>
      </c>
      <c r="G3211" s="204" t="s">
        <v>30</v>
      </c>
      <c r="H3211" s="204" t="s">
        <v>34</v>
      </c>
      <c r="I3211" s="206" t="s">
        <v>35</v>
      </c>
      <c r="J3211" s="207">
        <v>689000</v>
      </c>
      <c r="K3211" s="210"/>
      <c r="L3211" s="207"/>
    </row>
    <row r="3212" spans="1:12" s="12" customFormat="1">
      <c r="A3212" s="204" t="s">
        <v>5625</v>
      </c>
      <c r="B3212" s="204" t="s">
        <v>5626</v>
      </c>
      <c r="C3212" s="204" t="s">
        <v>145</v>
      </c>
      <c r="D3212" s="204" t="s">
        <v>310</v>
      </c>
      <c r="E3212" s="204" t="s">
        <v>311</v>
      </c>
      <c r="F3212" s="205">
        <v>2016</v>
      </c>
      <c r="G3212" s="204" t="s">
        <v>48</v>
      </c>
      <c r="H3212" s="204" t="s">
        <v>420</v>
      </c>
      <c r="I3212" s="206" t="s">
        <v>20</v>
      </c>
      <c r="J3212" s="207">
        <v>1221422</v>
      </c>
      <c r="K3212" s="208">
        <v>4623</v>
      </c>
      <c r="L3212" s="207"/>
    </row>
    <row r="3213" spans="1:12" s="12" customFormat="1">
      <c r="A3213" s="204" t="s">
        <v>5685</v>
      </c>
      <c r="B3213" s="204" t="s">
        <v>5686</v>
      </c>
      <c r="C3213" s="204" t="s">
        <v>5</v>
      </c>
      <c r="D3213" s="204" t="s">
        <v>125</v>
      </c>
      <c r="E3213" s="204" t="s">
        <v>126</v>
      </c>
      <c r="F3213" s="205">
        <v>2016</v>
      </c>
      <c r="G3213" s="204" t="s">
        <v>48</v>
      </c>
      <c r="H3213" s="204" t="s">
        <v>63</v>
      </c>
      <c r="I3213" s="206" t="s">
        <v>35</v>
      </c>
      <c r="J3213" s="207">
        <v>450507</v>
      </c>
      <c r="K3213" s="210"/>
      <c r="L3213" s="207"/>
    </row>
    <row r="3214" spans="1:12" s="12" customFormat="1">
      <c r="A3214" s="204" t="s">
        <v>7780</v>
      </c>
      <c r="B3214" s="204" t="s">
        <v>11467</v>
      </c>
      <c r="C3214" s="204" t="s">
        <v>195</v>
      </c>
      <c r="D3214" s="204" t="s">
        <v>196</v>
      </c>
      <c r="E3214" s="204" t="s">
        <v>3673</v>
      </c>
      <c r="F3214" s="205">
        <v>2015</v>
      </c>
      <c r="G3214" s="204" t="s">
        <v>30</v>
      </c>
      <c r="H3214" s="204" t="s">
        <v>166</v>
      </c>
      <c r="I3214" s="206" t="s">
        <v>9</v>
      </c>
      <c r="J3214" s="207">
        <v>1001</v>
      </c>
      <c r="K3214" s="210"/>
      <c r="L3214" s="207"/>
    </row>
    <row r="3215" spans="1:12" s="12" customFormat="1" ht="11.25" customHeight="1">
      <c r="A3215" s="204" t="s">
        <v>5550</v>
      </c>
      <c r="B3215" s="204" t="s">
        <v>5551</v>
      </c>
      <c r="C3215" s="204" t="s">
        <v>195</v>
      </c>
      <c r="D3215" s="204"/>
      <c r="E3215" s="204"/>
      <c r="F3215" s="205">
        <v>2015</v>
      </c>
      <c r="G3215" s="204" t="s">
        <v>18</v>
      </c>
      <c r="H3215" s="204" t="s">
        <v>41</v>
      </c>
      <c r="I3215" s="206" t="s">
        <v>20</v>
      </c>
      <c r="J3215" s="207">
        <v>166066</v>
      </c>
      <c r="K3215" s="208">
        <v>64990</v>
      </c>
      <c r="L3215" s="207">
        <v>64988</v>
      </c>
    </row>
    <row r="3216" spans="1:12" s="12" customFormat="1" ht="11.25" customHeight="1">
      <c r="A3216" s="204" t="s">
        <v>7781</v>
      </c>
      <c r="B3216" s="204" t="s">
        <v>7782</v>
      </c>
      <c r="C3216" s="204" t="s">
        <v>12</v>
      </c>
      <c r="D3216" s="204" t="s">
        <v>80</v>
      </c>
      <c r="E3216" s="204" t="s">
        <v>337</v>
      </c>
      <c r="F3216" s="205">
        <v>2016</v>
      </c>
      <c r="G3216" s="204" t="s">
        <v>58</v>
      </c>
      <c r="H3216" s="204" t="s">
        <v>68</v>
      </c>
      <c r="I3216" s="206" t="s">
        <v>20</v>
      </c>
      <c r="J3216" s="207">
        <v>73590</v>
      </c>
      <c r="K3216" s="208">
        <v>70371</v>
      </c>
      <c r="L3216" s="207">
        <v>70371</v>
      </c>
    </row>
    <row r="3217" spans="1:12" s="12" customFormat="1" ht="11.25" customHeight="1">
      <c r="A3217" s="204" t="s">
        <v>5687</v>
      </c>
      <c r="B3217" s="204" t="s">
        <v>5688</v>
      </c>
      <c r="C3217" s="204" t="s">
        <v>414</v>
      </c>
      <c r="D3217" s="204" t="s">
        <v>527</v>
      </c>
      <c r="E3217" s="204" t="s">
        <v>527</v>
      </c>
      <c r="F3217" s="205">
        <v>2015</v>
      </c>
      <c r="G3217" s="204" t="s">
        <v>7</v>
      </c>
      <c r="H3217" s="204" t="s">
        <v>212</v>
      </c>
      <c r="I3217" s="206" t="s">
        <v>20</v>
      </c>
      <c r="J3217" s="207">
        <v>1012359</v>
      </c>
      <c r="K3217" s="208">
        <v>1084428</v>
      </c>
      <c r="L3217" s="207">
        <v>1083045.548</v>
      </c>
    </row>
    <row r="3218" spans="1:12" s="12" customFormat="1" ht="11.25" customHeight="1">
      <c r="A3218" s="204" t="s">
        <v>5689</v>
      </c>
      <c r="B3218" s="204" t="s">
        <v>5690</v>
      </c>
      <c r="C3218" s="204" t="s">
        <v>38</v>
      </c>
      <c r="D3218" s="204"/>
      <c r="E3218" s="204"/>
      <c r="F3218" s="205">
        <v>2015</v>
      </c>
      <c r="G3218" s="204" t="s">
        <v>18</v>
      </c>
      <c r="H3218" s="204" t="s">
        <v>41</v>
      </c>
      <c r="I3218" s="206" t="s">
        <v>20</v>
      </c>
      <c r="J3218" s="207">
        <v>128636</v>
      </c>
      <c r="K3218" s="208">
        <v>2023</v>
      </c>
      <c r="L3218" s="207">
        <v>2022</v>
      </c>
    </row>
    <row r="3219" spans="1:12" s="12" customFormat="1" ht="11.25" customHeight="1">
      <c r="A3219" s="204" t="s">
        <v>7783</v>
      </c>
      <c r="B3219" s="204" t="s">
        <v>7784</v>
      </c>
      <c r="C3219" s="204" t="s">
        <v>414</v>
      </c>
      <c r="D3219" s="204" t="s">
        <v>10794</v>
      </c>
      <c r="E3219" s="204" t="s">
        <v>10992</v>
      </c>
      <c r="F3219" s="205">
        <v>2016</v>
      </c>
      <c r="G3219" s="204" t="s">
        <v>30</v>
      </c>
      <c r="H3219" s="204" t="s">
        <v>225</v>
      </c>
      <c r="I3219" s="206" t="s">
        <v>20</v>
      </c>
      <c r="J3219" s="207">
        <v>300081</v>
      </c>
      <c r="K3219" s="207">
        <v>300080</v>
      </c>
      <c r="L3219" s="207">
        <v>277080</v>
      </c>
    </row>
    <row r="3220" spans="1:12" s="12" customFormat="1" ht="11.25" customHeight="1">
      <c r="A3220" s="204" t="s">
        <v>5691</v>
      </c>
      <c r="B3220" s="204" t="s">
        <v>5692</v>
      </c>
      <c r="C3220" s="204" t="s">
        <v>38</v>
      </c>
      <c r="D3220" s="204" t="s">
        <v>66</v>
      </c>
      <c r="E3220" s="204" t="s">
        <v>1787</v>
      </c>
      <c r="F3220" s="205">
        <v>2015</v>
      </c>
      <c r="G3220" s="204" t="s">
        <v>58</v>
      </c>
      <c r="H3220" s="204" t="s">
        <v>59</v>
      </c>
      <c r="I3220" s="206" t="s">
        <v>20</v>
      </c>
      <c r="J3220" s="207">
        <v>392853</v>
      </c>
      <c r="K3220" s="207">
        <v>353834</v>
      </c>
      <c r="L3220" s="207">
        <v>336141</v>
      </c>
    </row>
    <row r="3221" spans="1:12" s="12" customFormat="1" ht="11.25" customHeight="1">
      <c r="A3221" s="204" t="s">
        <v>5695</v>
      </c>
      <c r="B3221" s="204" t="s">
        <v>5696</v>
      </c>
      <c r="C3221" s="204" t="s">
        <v>195</v>
      </c>
      <c r="D3221" s="204" t="s">
        <v>497</v>
      </c>
      <c r="E3221" s="204" t="s">
        <v>498</v>
      </c>
      <c r="F3221" s="205">
        <v>2016</v>
      </c>
      <c r="G3221" s="204" t="s">
        <v>26</v>
      </c>
      <c r="H3221" s="204" t="s">
        <v>109</v>
      </c>
      <c r="I3221" s="206" t="s">
        <v>20</v>
      </c>
      <c r="J3221" s="207">
        <v>81138</v>
      </c>
      <c r="K3221" s="208">
        <v>88147</v>
      </c>
      <c r="L3221" s="207">
        <v>88145.747000000003</v>
      </c>
    </row>
    <row r="3222" spans="1:12" s="12" customFormat="1">
      <c r="A3222" s="204" t="s">
        <v>5557</v>
      </c>
      <c r="B3222" s="204" t="s">
        <v>5558</v>
      </c>
      <c r="C3222" s="204" t="s">
        <v>12</v>
      </c>
      <c r="D3222" s="204" t="s">
        <v>80</v>
      </c>
      <c r="E3222" s="204" t="s">
        <v>1887</v>
      </c>
      <c r="F3222" s="205">
        <v>2015</v>
      </c>
      <c r="G3222" s="204" t="s">
        <v>18</v>
      </c>
      <c r="H3222" s="204" t="s">
        <v>19</v>
      </c>
      <c r="I3222" s="206" t="s">
        <v>20</v>
      </c>
      <c r="J3222" s="207">
        <v>7252</v>
      </c>
      <c r="K3222" s="208">
        <v>6600</v>
      </c>
      <c r="L3222" s="207">
        <v>6600</v>
      </c>
    </row>
    <row r="3223" spans="1:12" s="12" customFormat="1" ht="11.25" customHeight="1">
      <c r="A3223" s="204" t="s">
        <v>5559</v>
      </c>
      <c r="B3223" s="204" t="s">
        <v>5560</v>
      </c>
      <c r="C3223" s="204" t="s">
        <v>12</v>
      </c>
      <c r="D3223" s="204" t="s">
        <v>80</v>
      </c>
      <c r="E3223" s="204" t="s">
        <v>1887</v>
      </c>
      <c r="F3223" s="205">
        <v>2016</v>
      </c>
      <c r="G3223" s="204" t="s">
        <v>18</v>
      </c>
      <c r="H3223" s="204" t="s">
        <v>19</v>
      </c>
      <c r="I3223" s="206" t="s">
        <v>20</v>
      </c>
      <c r="J3223" s="207">
        <v>81594</v>
      </c>
      <c r="K3223" s="208">
        <v>81592</v>
      </c>
      <c r="L3223" s="207">
        <v>81590.942999999999</v>
      </c>
    </row>
    <row r="3224" spans="1:12" s="12" customFormat="1" ht="11.25" customHeight="1">
      <c r="A3224" s="204" t="s">
        <v>5697</v>
      </c>
      <c r="B3224" s="204" t="s">
        <v>5698</v>
      </c>
      <c r="C3224" s="204" t="s">
        <v>38</v>
      </c>
      <c r="D3224" s="204" t="s">
        <v>66</v>
      </c>
      <c r="E3224" s="204" t="s">
        <v>112</v>
      </c>
      <c r="F3224" s="205">
        <v>2015</v>
      </c>
      <c r="G3224" s="204" t="s">
        <v>7</v>
      </c>
      <c r="H3224" s="204" t="s">
        <v>14</v>
      </c>
      <c r="I3224" s="206" t="s">
        <v>20</v>
      </c>
      <c r="J3224" s="207">
        <v>172327</v>
      </c>
      <c r="K3224" s="207">
        <v>38994</v>
      </c>
      <c r="L3224" s="207">
        <v>38993</v>
      </c>
    </row>
    <row r="3225" spans="1:12" s="12" customFormat="1" ht="11.25" customHeight="1">
      <c r="A3225" s="204" t="s">
        <v>11468</v>
      </c>
      <c r="B3225" s="204" t="s">
        <v>11469</v>
      </c>
      <c r="C3225" s="204" t="s">
        <v>145</v>
      </c>
      <c r="D3225" s="204" t="s">
        <v>415</v>
      </c>
      <c r="E3225" s="204" t="s">
        <v>416</v>
      </c>
      <c r="F3225" s="205">
        <v>2016</v>
      </c>
      <c r="G3225" s="204" t="s">
        <v>7</v>
      </c>
      <c r="H3225" s="204" t="s">
        <v>212</v>
      </c>
      <c r="I3225" s="206" t="s">
        <v>20</v>
      </c>
      <c r="J3225" s="207">
        <v>322800</v>
      </c>
      <c r="K3225" s="210"/>
      <c r="L3225" s="207"/>
    </row>
    <row r="3226" spans="1:12" s="12" customFormat="1">
      <c r="A3226" s="204" t="s">
        <v>854</v>
      </c>
      <c r="B3226" s="204" t="s">
        <v>855</v>
      </c>
      <c r="C3226" s="204" t="s">
        <v>130</v>
      </c>
      <c r="D3226" s="204" t="s">
        <v>134</v>
      </c>
      <c r="E3226" s="204" t="s">
        <v>135</v>
      </c>
      <c r="F3226" s="205">
        <v>2016</v>
      </c>
      <c r="G3226" s="204" t="s">
        <v>7</v>
      </c>
      <c r="H3226" s="204" t="s">
        <v>212</v>
      </c>
      <c r="I3226" s="206" t="s">
        <v>20</v>
      </c>
      <c r="J3226" s="207">
        <v>542782</v>
      </c>
      <c r="K3226" s="208">
        <v>318722</v>
      </c>
      <c r="L3226" s="207">
        <v>318722</v>
      </c>
    </row>
    <row r="3227" spans="1:12" s="12" customFormat="1">
      <c r="A3227" s="204" t="s">
        <v>11470</v>
      </c>
      <c r="B3227" s="204" t="s">
        <v>11471</v>
      </c>
      <c r="C3227" s="204" t="s">
        <v>145</v>
      </c>
      <c r="D3227" s="204" t="s">
        <v>415</v>
      </c>
      <c r="E3227" s="204" t="s">
        <v>416</v>
      </c>
      <c r="F3227" s="205">
        <v>2016</v>
      </c>
      <c r="G3227" s="204" t="s">
        <v>18</v>
      </c>
      <c r="H3227" s="204" t="s">
        <v>19</v>
      </c>
      <c r="I3227" s="206" t="s">
        <v>35</v>
      </c>
      <c r="J3227" s="207">
        <v>966712</v>
      </c>
      <c r="K3227" s="210"/>
      <c r="L3227" s="207"/>
    </row>
    <row r="3228" spans="1:12" s="12" customFormat="1" ht="11.25" customHeight="1">
      <c r="A3228" s="204" t="s">
        <v>5707</v>
      </c>
      <c r="B3228" s="204" t="s">
        <v>5708</v>
      </c>
      <c r="C3228" s="204" t="s">
        <v>60</v>
      </c>
      <c r="D3228" s="204" t="s">
        <v>97</v>
      </c>
      <c r="E3228" s="204" t="s">
        <v>965</v>
      </c>
      <c r="F3228" s="205">
        <v>2016</v>
      </c>
      <c r="G3228" s="204" t="s">
        <v>26</v>
      </c>
      <c r="H3228" s="204" t="s">
        <v>109</v>
      </c>
      <c r="I3228" s="206" t="s">
        <v>20</v>
      </c>
      <c r="J3228" s="207">
        <v>23024</v>
      </c>
      <c r="K3228" s="208">
        <v>32000</v>
      </c>
      <c r="L3228" s="207">
        <v>31999</v>
      </c>
    </row>
    <row r="3229" spans="1:12" s="12" customFormat="1">
      <c r="A3229" s="204" t="s">
        <v>5639</v>
      </c>
      <c r="B3229" s="204" t="s">
        <v>5640</v>
      </c>
      <c r="C3229" s="204" t="s">
        <v>145</v>
      </c>
      <c r="D3229" s="204" t="s">
        <v>310</v>
      </c>
      <c r="E3229" s="204" t="s">
        <v>311</v>
      </c>
      <c r="F3229" s="205">
        <v>2016</v>
      </c>
      <c r="G3229" s="204" t="s">
        <v>120</v>
      </c>
      <c r="H3229" s="204" t="s">
        <v>121</v>
      </c>
      <c r="I3229" s="206" t="s">
        <v>20</v>
      </c>
      <c r="J3229" s="207">
        <v>179333</v>
      </c>
      <c r="K3229" s="208">
        <v>4</v>
      </c>
      <c r="L3229" s="207"/>
    </row>
    <row r="3230" spans="1:12" s="12" customFormat="1" ht="11.25" customHeight="1">
      <c r="A3230" s="204" t="s">
        <v>5573</v>
      </c>
      <c r="B3230" s="204" t="s">
        <v>5574</v>
      </c>
      <c r="C3230" s="204" t="s">
        <v>195</v>
      </c>
      <c r="D3230" s="204"/>
      <c r="E3230" s="204"/>
      <c r="F3230" s="205">
        <v>2016</v>
      </c>
      <c r="G3230" s="204" t="s">
        <v>140</v>
      </c>
      <c r="H3230" s="204" t="s">
        <v>865</v>
      </c>
      <c r="I3230" s="206" t="s">
        <v>20</v>
      </c>
      <c r="J3230" s="207">
        <v>27439</v>
      </c>
      <c r="K3230" s="208">
        <v>27439</v>
      </c>
      <c r="L3230" s="207">
        <v>27438.78</v>
      </c>
    </row>
    <row r="3231" spans="1:12" s="12" customFormat="1" ht="11.25" customHeight="1">
      <c r="A3231" s="204" t="s">
        <v>5579</v>
      </c>
      <c r="B3231" s="204" t="s">
        <v>5580</v>
      </c>
      <c r="C3231" s="204" t="s">
        <v>15</v>
      </c>
      <c r="D3231" s="204"/>
      <c r="E3231" s="204"/>
      <c r="F3231" s="205">
        <v>2015</v>
      </c>
      <c r="G3231" s="204" t="s">
        <v>7</v>
      </c>
      <c r="H3231" s="204" t="s">
        <v>95</v>
      </c>
      <c r="I3231" s="206" t="s">
        <v>20</v>
      </c>
      <c r="J3231" s="207">
        <v>2747183</v>
      </c>
      <c r="K3231" s="208">
        <v>1346182</v>
      </c>
      <c r="L3231" s="207">
        <v>1089970.7109999999</v>
      </c>
    </row>
    <row r="3232" spans="1:12" s="12" customFormat="1" ht="11.25" customHeight="1">
      <c r="A3232" s="204" t="s">
        <v>7785</v>
      </c>
      <c r="B3232" s="204" t="s">
        <v>7786</v>
      </c>
      <c r="C3232" s="204" t="s">
        <v>38</v>
      </c>
      <c r="D3232" s="204" t="s">
        <v>73</v>
      </c>
      <c r="E3232" s="204" t="s">
        <v>74</v>
      </c>
      <c r="F3232" s="205">
        <v>2016</v>
      </c>
      <c r="G3232" s="204" t="s">
        <v>30</v>
      </c>
      <c r="H3232" s="204" t="s">
        <v>34</v>
      </c>
      <c r="I3232" s="206" t="s">
        <v>20</v>
      </c>
      <c r="J3232" s="207">
        <v>98934</v>
      </c>
      <c r="K3232" s="208">
        <v>2</v>
      </c>
      <c r="L3232" s="207"/>
    </row>
    <row r="3233" spans="1:12" s="12" customFormat="1" ht="11.25" customHeight="1">
      <c r="A3233" s="204" t="s">
        <v>7787</v>
      </c>
      <c r="B3233" s="204" t="s">
        <v>7788</v>
      </c>
      <c r="C3233" s="204" t="s">
        <v>5</v>
      </c>
      <c r="D3233" s="204" t="s">
        <v>184</v>
      </c>
      <c r="E3233" s="204" t="s">
        <v>777</v>
      </c>
      <c r="F3233" s="205">
        <v>2015</v>
      </c>
      <c r="G3233" s="204" t="s">
        <v>7</v>
      </c>
      <c r="H3233" s="204" t="s">
        <v>485</v>
      </c>
      <c r="I3233" s="206" t="s">
        <v>20</v>
      </c>
      <c r="J3233" s="207">
        <v>751</v>
      </c>
      <c r="K3233" s="208">
        <v>750</v>
      </c>
      <c r="L3233" s="207">
        <v>60.902999999999999</v>
      </c>
    </row>
    <row r="3234" spans="1:12" s="12" customFormat="1" ht="11.25" customHeight="1">
      <c r="A3234" s="204" t="s">
        <v>7789</v>
      </c>
      <c r="B3234" s="204" t="s">
        <v>7790</v>
      </c>
      <c r="C3234" s="204" t="s">
        <v>5</v>
      </c>
      <c r="D3234" s="204" t="s">
        <v>184</v>
      </c>
      <c r="E3234" s="204" t="s">
        <v>2734</v>
      </c>
      <c r="F3234" s="205">
        <v>2015</v>
      </c>
      <c r="G3234" s="204" t="s">
        <v>7</v>
      </c>
      <c r="H3234" s="204" t="s">
        <v>485</v>
      </c>
      <c r="I3234" s="206" t="s">
        <v>20</v>
      </c>
      <c r="J3234" s="207">
        <v>110</v>
      </c>
      <c r="K3234" s="208">
        <v>110</v>
      </c>
      <c r="L3234" s="207">
        <v>60.902999999999999</v>
      </c>
    </row>
    <row r="3235" spans="1:12" s="12" customFormat="1">
      <c r="A3235" s="204" t="s">
        <v>11472</v>
      </c>
      <c r="B3235" s="204" t="s">
        <v>11473</v>
      </c>
      <c r="C3235" s="204" t="s">
        <v>130</v>
      </c>
      <c r="D3235" s="204" t="s">
        <v>134</v>
      </c>
      <c r="E3235" s="204" t="s">
        <v>135</v>
      </c>
      <c r="F3235" s="205">
        <v>2015</v>
      </c>
      <c r="G3235" s="204" t="s">
        <v>7</v>
      </c>
      <c r="H3235" s="204" t="s">
        <v>212</v>
      </c>
      <c r="I3235" s="206" t="s">
        <v>35</v>
      </c>
      <c r="J3235" s="207">
        <v>505776</v>
      </c>
      <c r="K3235" s="210"/>
      <c r="L3235" s="207"/>
    </row>
    <row r="3236" spans="1:12" s="12" customFormat="1" ht="11.25" customHeight="1">
      <c r="A3236" s="204" t="s">
        <v>5589</v>
      </c>
      <c r="B3236" s="204" t="s">
        <v>5590</v>
      </c>
      <c r="C3236" s="204" t="s">
        <v>12</v>
      </c>
      <c r="D3236" s="204" t="s">
        <v>13</v>
      </c>
      <c r="E3236" s="204"/>
      <c r="F3236" s="205">
        <v>2016</v>
      </c>
      <c r="G3236" s="204" t="s">
        <v>7</v>
      </c>
      <c r="H3236" s="204" t="s">
        <v>334</v>
      </c>
      <c r="I3236" s="206" t="s">
        <v>20</v>
      </c>
      <c r="J3236" s="207">
        <v>19307</v>
      </c>
      <c r="K3236" s="208">
        <v>19307</v>
      </c>
      <c r="L3236" s="207">
        <v>19306.562000000002</v>
      </c>
    </row>
    <row r="3237" spans="1:12" s="12" customFormat="1" ht="11.25" customHeight="1">
      <c r="A3237" s="204" t="s">
        <v>5717</v>
      </c>
      <c r="B3237" s="204" t="s">
        <v>5718</v>
      </c>
      <c r="C3237" s="204" t="s">
        <v>38</v>
      </c>
      <c r="D3237" s="204" t="s">
        <v>66</v>
      </c>
      <c r="E3237" s="204" t="s">
        <v>559</v>
      </c>
      <c r="F3237" s="205">
        <v>2015</v>
      </c>
      <c r="G3237" s="204" t="s">
        <v>26</v>
      </c>
      <c r="H3237" s="204" t="s">
        <v>109</v>
      </c>
      <c r="I3237" s="206" t="s">
        <v>20</v>
      </c>
      <c r="J3237" s="207">
        <v>15690</v>
      </c>
      <c r="K3237" s="210"/>
      <c r="L3237" s="207"/>
    </row>
    <row r="3238" spans="1:12" s="12" customFormat="1" ht="11.25" customHeight="1">
      <c r="A3238" s="204" t="s">
        <v>5599</v>
      </c>
      <c r="B3238" s="204" t="s">
        <v>5600</v>
      </c>
      <c r="C3238" s="204" t="s">
        <v>130</v>
      </c>
      <c r="D3238" s="204" t="s">
        <v>150</v>
      </c>
      <c r="E3238" s="204"/>
      <c r="F3238" s="205">
        <v>2016</v>
      </c>
      <c r="G3238" s="204" t="s">
        <v>30</v>
      </c>
      <c r="H3238" s="204" t="s">
        <v>225</v>
      </c>
      <c r="I3238" s="206" t="s">
        <v>20</v>
      </c>
      <c r="J3238" s="207">
        <v>15669</v>
      </c>
      <c r="K3238" s="208">
        <v>15669</v>
      </c>
      <c r="L3238" s="207">
        <v>15668.021000000001</v>
      </c>
    </row>
    <row r="3239" spans="1:12" s="12" customFormat="1" ht="11.25" customHeight="1">
      <c r="A3239" s="204" t="s">
        <v>5719</v>
      </c>
      <c r="B3239" s="204" t="s">
        <v>5720</v>
      </c>
      <c r="C3239" s="204" t="s">
        <v>5</v>
      </c>
      <c r="D3239" s="204"/>
      <c r="E3239" s="204"/>
      <c r="F3239" s="205">
        <v>2016</v>
      </c>
      <c r="G3239" s="204" t="s">
        <v>18</v>
      </c>
      <c r="H3239" s="204" t="s">
        <v>383</v>
      </c>
      <c r="I3239" s="206" t="s">
        <v>20</v>
      </c>
      <c r="J3239" s="207">
        <v>433612</v>
      </c>
      <c r="K3239" s="208">
        <v>433612</v>
      </c>
      <c r="L3239" s="207">
        <v>429638.55900000001</v>
      </c>
    </row>
    <row r="3240" spans="1:12" s="12" customFormat="1" ht="11.25" customHeight="1">
      <c r="A3240" s="204" t="s">
        <v>5607</v>
      </c>
      <c r="B3240" s="204" t="s">
        <v>5608</v>
      </c>
      <c r="C3240" s="204" t="s">
        <v>145</v>
      </c>
      <c r="D3240" s="204" t="s">
        <v>310</v>
      </c>
      <c r="E3240" s="204" t="s">
        <v>311</v>
      </c>
      <c r="F3240" s="205">
        <v>2016</v>
      </c>
      <c r="G3240" s="204" t="s">
        <v>7</v>
      </c>
      <c r="H3240" s="204" t="s">
        <v>95</v>
      </c>
      <c r="I3240" s="206" t="s">
        <v>20</v>
      </c>
      <c r="J3240" s="207">
        <v>1566699</v>
      </c>
      <c r="K3240" s="208">
        <v>553503</v>
      </c>
      <c r="L3240" s="207">
        <v>377731</v>
      </c>
    </row>
    <row r="3241" spans="1:12" s="12" customFormat="1" ht="11.25" customHeight="1">
      <c r="A3241" s="204" t="s">
        <v>5725</v>
      </c>
      <c r="B3241" s="204" t="s">
        <v>11474</v>
      </c>
      <c r="C3241" s="204" t="s">
        <v>130</v>
      </c>
      <c r="D3241" s="204" t="s">
        <v>150</v>
      </c>
      <c r="E3241" s="204" t="s">
        <v>167</v>
      </c>
      <c r="F3241" s="205">
        <v>2016</v>
      </c>
      <c r="G3241" s="204" t="s">
        <v>7</v>
      </c>
      <c r="H3241" s="204" t="s">
        <v>334</v>
      </c>
      <c r="I3241" s="206" t="s">
        <v>20</v>
      </c>
      <c r="J3241" s="207">
        <v>187718</v>
      </c>
      <c r="K3241" s="210"/>
      <c r="L3241" s="207"/>
    </row>
    <row r="3242" spans="1:12" s="12" customFormat="1">
      <c r="A3242" s="204" t="s">
        <v>5615</v>
      </c>
      <c r="B3242" s="204" t="s">
        <v>5616</v>
      </c>
      <c r="C3242" s="204" t="s">
        <v>102</v>
      </c>
      <c r="D3242" s="204" t="s">
        <v>286</v>
      </c>
      <c r="E3242" s="204" t="s">
        <v>501</v>
      </c>
      <c r="F3242" s="205">
        <v>2016</v>
      </c>
      <c r="G3242" s="204" t="s">
        <v>7</v>
      </c>
      <c r="H3242" s="204" t="s">
        <v>212</v>
      </c>
      <c r="I3242" s="206" t="s">
        <v>20</v>
      </c>
      <c r="J3242" s="207">
        <v>160208</v>
      </c>
      <c r="K3242" s="208">
        <v>132971</v>
      </c>
      <c r="L3242" s="207">
        <v>132831.761</v>
      </c>
    </row>
    <row r="3243" spans="1:12" s="12" customFormat="1" ht="11.25" customHeight="1">
      <c r="A3243" s="204" t="s">
        <v>7791</v>
      </c>
      <c r="B3243" s="204" t="s">
        <v>7792</v>
      </c>
      <c r="C3243" s="204" t="s">
        <v>60</v>
      </c>
      <c r="D3243" s="204" t="s">
        <v>61</v>
      </c>
      <c r="E3243" s="204"/>
      <c r="F3243" s="205">
        <v>2016</v>
      </c>
      <c r="G3243" s="204" t="s">
        <v>120</v>
      </c>
      <c r="H3243" s="204" t="s">
        <v>258</v>
      </c>
      <c r="I3243" s="206" t="s">
        <v>20</v>
      </c>
      <c r="J3243" s="207">
        <v>215169</v>
      </c>
      <c r="K3243" s="208">
        <v>224635</v>
      </c>
      <c r="L3243" s="207">
        <v>199255.03599999999</v>
      </c>
    </row>
    <row r="3244" spans="1:12" s="12" customFormat="1" ht="11.25" customHeight="1">
      <c r="A3244" s="204" t="s">
        <v>5619</v>
      </c>
      <c r="B3244" s="204" t="s">
        <v>5620</v>
      </c>
      <c r="C3244" s="204" t="s">
        <v>15</v>
      </c>
      <c r="D3244" s="204" t="s">
        <v>42</v>
      </c>
      <c r="E3244" s="204" t="s">
        <v>1590</v>
      </c>
      <c r="F3244" s="205">
        <v>2015</v>
      </c>
      <c r="G3244" s="204" t="s">
        <v>30</v>
      </c>
      <c r="H3244" s="204" t="s">
        <v>31</v>
      </c>
      <c r="I3244" s="206" t="s">
        <v>20</v>
      </c>
      <c r="J3244" s="207">
        <v>158433</v>
      </c>
      <c r="K3244" s="210"/>
      <c r="L3244" s="207"/>
    </row>
    <row r="3245" spans="1:12" s="12" customFormat="1" ht="11.25" customHeight="1">
      <c r="A3245" s="204" t="s">
        <v>5621</v>
      </c>
      <c r="B3245" s="204" t="s">
        <v>5622</v>
      </c>
      <c r="C3245" s="204" t="s">
        <v>102</v>
      </c>
      <c r="D3245" s="204" t="s">
        <v>286</v>
      </c>
      <c r="E3245" s="204" t="s">
        <v>501</v>
      </c>
      <c r="F3245" s="205">
        <v>2016</v>
      </c>
      <c r="G3245" s="204" t="s">
        <v>7</v>
      </c>
      <c r="H3245" s="204" t="s">
        <v>14</v>
      </c>
      <c r="I3245" s="206" t="s">
        <v>20</v>
      </c>
      <c r="J3245" s="207">
        <v>71282</v>
      </c>
      <c r="K3245" s="208">
        <v>1551</v>
      </c>
      <c r="L3245" s="207">
        <v>1550</v>
      </c>
    </row>
    <row r="3246" spans="1:12" s="12" customFormat="1" ht="11.25" customHeight="1">
      <c r="A3246" s="204" t="s">
        <v>5728</v>
      </c>
      <c r="B3246" s="204" t="s">
        <v>5729</v>
      </c>
      <c r="C3246" s="204" t="s">
        <v>5</v>
      </c>
      <c r="D3246" s="204" t="s">
        <v>257</v>
      </c>
      <c r="E3246" s="204" t="s">
        <v>496</v>
      </c>
      <c r="F3246" s="205">
        <v>2016</v>
      </c>
      <c r="G3246" s="204" t="s">
        <v>18</v>
      </c>
      <c r="H3246" s="204" t="s">
        <v>19</v>
      </c>
      <c r="I3246" s="206" t="s">
        <v>20</v>
      </c>
      <c r="J3246" s="207">
        <v>16096</v>
      </c>
      <c r="K3246" s="208">
        <v>1383</v>
      </c>
      <c r="L3246" s="207">
        <v>14527.05</v>
      </c>
    </row>
    <row r="3247" spans="1:12" s="12" customFormat="1">
      <c r="A3247" s="204" t="s">
        <v>7793</v>
      </c>
      <c r="B3247" s="204" t="s">
        <v>7794</v>
      </c>
      <c r="C3247" s="204" t="s">
        <v>15</v>
      </c>
      <c r="D3247" s="204" t="s">
        <v>42</v>
      </c>
      <c r="E3247" s="204" t="s">
        <v>70</v>
      </c>
      <c r="F3247" s="205">
        <v>2016</v>
      </c>
      <c r="G3247" s="204" t="s">
        <v>18</v>
      </c>
      <c r="H3247" s="204" t="s">
        <v>19</v>
      </c>
      <c r="I3247" s="206" t="s">
        <v>20</v>
      </c>
      <c r="J3247" s="207">
        <v>3424477</v>
      </c>
      <c r="K3247" s="208">
        <v>4777629</v>
      </c>
      <c r="L3247" s="207">
        <v>3404805</v>
      </c>
    </row>
    <row r="3248" spans="1:12" s="12" customFormat="1">
      <c r="A3248" s="204" t="s">
        <v>7795</v>
      </c>
      <c r="B3248" s="204" t="s">
        <v>7796</v>
      </c>
      <c r="C3248" s="204" t="s">
        <v>102</v>
      </c>
      <c r="D3248" s="204" t="s">
        <v>286</v>
      </c>
      <c r="E3248" s="204" t="s">
        <v>501</v>
      </c>
      <c r="F3248" s="205">
        <v>2015</v>
      </c>
      <c r="G3248" s="204" t="s">
        <v>7</v>
      </c>
      <c r="H3248" s="204" t="s">
        <v>485</v>
      </c>
      <c r="I3248" s="206" t="s">
        <v>20</v>
      </c>
      <c r="J3248" s="207">
        <v>105971</v>
      </c>
      <c r="K3248" s="208">
        <v>105970</v>
      </c>
      <c r="L3248" s="207">
        <v>105840.039</v>
      </c>
    </row>
    <row r="3249" spans="1:12" s="12" customFormat="1" ht="11.25" customHeight="1">
      <c r="A3249" s="204" t="s">
        <v>5629</v>
      </c>
      <c r="B3249" s="204" t="s">
        <v>5630</v>
      </c>
      <c r="C3249" s="204" t="s">
        <v>15</v>
      </c>
      <c r="D3249" s="204"/>
      <c r="E3249" s="204"/>
      <c r="F3249" s="205">
        <v>2015</v>
      </c>
      <c r="G3249" s="204" t="s">
        <v>18</v>
      </c>
      <c r="H3249" s="204" t="s">
        <v>41</v>
      </c>
      <c r="I3249" s="206" t="s">
        <v>20</v>
      </c>
      <c r="J3249" s="207">
        <v>6743618</v>
      </c>
      <c r="K3249" s="208">
        <v>4166390</v>
      </c>
      <c r="L3249" s="207">
        <v>4165098.5839999998</v>
      </c>
    </row>
    <row r="3250" spans="1:12" s="12" customFormat="1" ht="11.25" customHeight="1">
      <c r="A3250" s="204" t="s">
        <v>5631</v>
      </c>
      <c r="B3250" s="204" t="s">
        <v>5632</v>
      </c>
      <c r="C3250" s="204" t="s">
        <v>23</v>
      </c>
      <c r="D3250" s="204" t="s">
        <v>24</v>
      </c>
      <c r="E3250" s="204" t="s">
        <v>24</v>
      </c>
      <c r="F3250" s="205">
        <v>2015</v>
      </c>
      <c r="G3250" s="204" t="s">
        <v>7</v>
      </c>
      <c r="H3250" s="204" t="s">
        <v>485</v>
      </c>
      <c r="I3250" s="206" t="s">
        <v>20</v>
      </c>
      <c r="J3250" s="207">
        <v>3859</v>
      </c>
      <c r="K3250" s="208">
        <v>5943</v>
      </c>
      <c r="L3250" s="207">
        <v>5942.3429999999998</v>
      </c>
    </row>
    <row r="3251" spans="1:12" s="12" customFormat="1">
      <c r="A3251" s="204" t="s">
        <v>5736</v>
      </c>
      <c r="B3251" s="204" t="s">
        <v>5737</v>
      </c>
      <c r="C3251" s="204" t="s">
        <v>23</v>
      </c>
      <c r="D3251" s="204" t="s">
        <v>24</v>
      </c>
      <c r="E3251" s="204" t="s">
        <v>24</v>
      </c>
      <c r="F3251" s="205">
        <v>2015</v>
      </c>
      <c r="G3251" s="204" t="s">
        <v>7</v>
      </c>
      <c r="H3251" s="204" t="s">
        <v>485</v>
      </c>
      <c r="I3251" s="206" t="s">
        <v>20</v>
      </c>
      <c r="J3251" s="207">
        <v>14330</v>
      </c>
      <c r="K3251" s="208">
        <v>19533</v>
      </c>
      <c r="L3251" s="207">
        <v>16833</v>
      </c>
    </row>
    <row r="3252" spans="1:12" s="12" customFormat="1">
      <c r="A3252" s="204" t="s">
        <v>5738</v>
      </c>
      <c r="B3252" s="204" t="s">
        <v>5739</v>
      </c>
      <c r="C3252" s="204" t="s">
        <v>23</v>
      </c>
      <c r="D3252" s="204" t="s">
        <v>24</v>
      </c>
      <c r="E3252" s="204" t="s">
        <v>24</v>
      </c>
      <c r="F3252" s="205">
        <v>2015</v>
      </c>
      <c r="G3252" s="204" t="s">
        <v>7</v>
      </c>
      <c r="H3252" s="204" t="s">
        <v>485</v>
      </c>
      <c r="I3252" s="206" t="s">
        <v>20</v>
      </c>
      <c r="J3252" s="207">
        <v>14889</v>
      </c>
      <c r="K3252" s="208">
        <v>17391</v>
      </c>
      <c r="L3252" s="207">
        <v>17391</v>
      </c>
    </row>
    <row r="3253" spans="1:12" s="12" customFormat="1" ht="11.25" customHeight="1">
      <c r="A3253" s="204" t="s">
        <v>856</v>
      </c>
      <c r="B3253" s="204" t="s">
        <v>857</v>
      </c>
      <c r="C3253" s="204" t="s">
        <v>270</v>
      </c>
      <c r="D3253" s="204"/>
      <c r="E3253" s="204"/>
      <c r="F3253" s="205">
        <v>2016</v>
      </c>
      <c r="G3253" s="204" t="s">
        <v>155</v>
      </c>
      <c r="H3253" s="204" t="s">
        <v>155</v>
      </c>
      <c r="I3253" s="206" t="s">
        <v>20</v>
      </c>
      <c r="J3253" s="207">
        <v>51359</v>
      </c>
      <c r="K3253" s="208">
        <v>51359</v>
      </c>
      <c r="L3253" s="207">
        <v>34104.464</v>
      </c>
    </row>
    <row r="3254" spans="1:12" s="12" customFormat="1" ht="11.25" customHeight="1">
      <c r="A3254" s="204" t="s">
        <v>7797</v>
      </c>
      <c r="B3254" s="204" t="s">
        <v>7798</v>
      </c>
      <c r="C3254" s="204" t="s">
        <v>127</v>
      </c>
      <c r="D3254" s="204" t="s">
        <v>128</v>
      </c>
      <c r="E3254" s="204" t="s">
        <v>650</v>
      </c>
      <c r="F3254" s="205">
        <v>2015</v>
      </c>
      <c r="G3254" s="204" t="s">
        <v>7</v>
      </c>
      <c r="H3254" s="204" t="s">
        <v>212</v>
      </c>
      <c r="I3254" s="206" t="s">
        <v>20</v>
      </c>
      <c r="J3254" s="207">
        <v>1</v>
      </c>
      <c r="K3254" s="208">
        <v>1</v>
      </c>
      <c r="L3254" s="207"/>
    </row>
    <row r="3255" spans="1:12" s="12" customFormat="1" ht="11.25" customHeight="1">
      <c r="A3255" s="204" t="s">
        <v>5740</v>
      </c>
      <c r="B3255" s="204" t="s">
        <v>5741</v>
      </c>
      <c r="C3255" s="204" t="s">
        <v>145</v>
      </c>
      <c r="D3255" s="204" t="s">
        <v>415</v>
      </c>
      <c r="E3255" s="204" t="s">
        <v>416</v>
      </c>
      <c r="F3255" s="205">
        <v>2015</v>
      </c>
      <c r="G3255" s="204" t="s">
        <v>18</v>
      </c>
      <c r="H3255" s="204" t="s">
        <v>41</v>
      </c>
      <c r="I3255" s="206" t="s">
        <v>20</v>
      </c>
      <c r="J3255" s="207">
        <v>73500</v>
      </c>
      <c r="K3255" s="208">
        <v>23390</v>
      </c>
      <c r="L3255" s="207"/>
    </row>
    <row r="3256" spans="1:12" s="12" customFormat="1" ht="11.25" customHeight="1">
      <c r="A3256" s="204" t="s">
        <v>5742</v>
      </c>
      <c r="B3256" s="204" t="s">
        <v>5743</v>
      </c>
      <c r="C3256" s="204" t="s">
        <v>15</v>
      </c>
      <c r="D3256" s="204"/>
      <c r="E3256" s="204"/>
      <c r="F3256" s="205">
        <v>2015</v>
      </c>
      <c r="G3256" s="204" t="s">
        <v>18</v>
      </c>
      <c r="H3256" s="204" t="s">
        <v>41</v>
      </c>
      <c r="I3256" s="206" t="s">
        <v>20</v>
      </c>
      <c r="J3256" s="207">
        <v>2019018</v>
      </c>
      <c r="K3256" s="208">
        <v>886100</v>
      </c>
      <c r="L3256" s="207">
        <v>255616.61199999999</v>
      </c>
    </row>
    <row r="3257" spans="1:12" s="12" customFormat="1" ht="11.25" customHeight="1">
      <c r="A3257" s="204" t="s">
        <v>11475</v>
      </c>
      <c r="B3257" s="204" t="s">
        <v>11476</v>
      </c>
      <c r="C3257" s="204" t="s">
        <v>195</v>
      </c>
      <c r="D3257" s="204" t="s">
        <v>497</v>
      </c>
      <c r="E3257" s="204" t="s">
        <v>1316</v>
      </c>
      <c r="F3257" s="205">
        <v>2016</v>
      </c>
      <c r="G3257" s="204" t="s">
        <v>26</v>
      </c>
      <c r="H3257" s="204" t="s">
        <v>168</v>
      </c>
      <c r="I3257" s="206" t="s">
        <v>35</v>
      </c>
      <c r="J3257" s="207">
        <v>64579</v>
      </c>
      <c r="K3257" s="210"/>
      <c r="L3257" s="207"/>
    </row>
    <row r="3258" spans="1:12" s="12" customFormat="1" ht="11.25" customHeight="1">
      <c r="A3258" s="204" t="s">
        <v>5645</v>
      </c>
      <c r="B3258" s="204" t="s">
        <v>5646</v>
      </c>
      <c r="C3258" s="204" t="s">
        <v>5</v>
      </c>
      <c r="D3258" s="204" t="s">
        <v>184</v>
      </c>
      <c r="E3258" s="204" t="s">
        <v>184</v>
      </c>
      <c r="F3258" s="205">
        <v>2015</v>
      </c>
      <c r="G3258" s="204" t="s">
        <v>7</v>
      </c>
      <c r="H3258" s="204" t="s">
        <v>212</v>
      </c>
      <c r="I3258" s="206" t="s">
        <v>20</v>
      </c>
      <c r="J3258" s="207">
        <v>336671</v>
      </c>
      <c r="K3258" s="208">
        <v>336671</v>
      </c>
      <c r="L3258" s="207">
        <v>335472.13500000001</v>
      </c>
    </row>
    <row r="3259" spans="1:12" s="12" customFormat="1" ht="11.25" customHeight="1">
      <c r="A3259" s="204" t="s">
        <v>7799</v>
      </c>
      <c r="B3259" s="204" t="s">
        <v>7800</v>
      </c>
      <c r="C3259" s="204" t="s">
        <v>127</v>
      </c>
      <c r="D3259" s="204" t="s">
        <v>177</v>
      </c>
      <c r="E3259" s="204" t="s">
        <v>617</v>
      </c>
      <c r="F3259" s="205">
        <v>2015</v>
      </c>
      <c r="G3259" s="204" t="s">
        <v>26</v>
      </c>
      <c r="H3259" s="204" t="s">
        <v>109</v>
      </c>
      <c r="I3259" s="206" t="s">
        <v>20</v>
      </c>
      <c r="J3259" s="207">
        <v>202605</v>
      </c>
      <c r="K3259" s="208">
        <v>172548</v>
      </c>
      <c r="L3259" s="207">
        <v>172548</v>
      </c>
    </row>
    <row r="3260" spans="1:12" s="12" customFormat="1" ht="11.25" customHeight="1">
      <c r="A3260" s="204" t="s">
        <v>5754</v>
      </c>
      <c r="B3260" s="204" t="s">
        <v>5755</v>
      </c>
      <c r="C3260" s="204" t="s">
        <v>145</v>
      </c>
      <c r="D3260" s="204" t="s">
        <v>310</v>
      </c>
      <c r="E3260" s="204" t="s">
        <v>311</v>
      </c>
      <c r="F3260" s="205">
        <v>2016</v>
      </c>
      <c r="G3260" s="204" t="s">
        <v>18</v>
      </c>
      <c r="H3260" s="204" t="s">
        <v>19</v>
      </c>
      <c r="I3260" s="206" t="s">
        <v>20</v>
      </c>
      <c r="J3260" s="207">
        <v>289477</v>
      </c>
      <c r="K3260" s="208">
        <v>259477</v>
      </c>
      <c r="L3260" s="207">
        <v>259454.23300000001</v>
      </c>
    </row>
    <row r="3261" spans="1:12" s="12" customFormat="1" ht="11.25" customHeight="1">
      <c r="A3261" s="204" t="s">
        <v>5649</v>
      </c>
      <c r="B3261" s="204" t="s">
        <v>5650</v>
      </c>
      <c r="C3261" s="204" t="s">
        <v>414</v>
      </c>
      <c r="D3261" s="204"/>
      <c r="E3261" s="204"/>
      <c r="F3261" s="205">
        <v>2015</v>
      </c>
      <c r="G3261" s="204" t="s">
        <v>18</v>
      </c>
      <c r="H3261" s="204" t="s">
        <v>19</v>
      </c>
      <c r="I3261" s="206" t="s">
        <v>20</v>
      </c>
      <c r="J3261" s="207">
        <v>473000</v>
      </c>
      <c r="K3261" s="208">
        <v>498000</v>
      </c>
      <c r="L3261" s="207">
        <v>376000</v>
      </c>
    </row>
    <row r="3262" spans="1:12" s="12" customFormat="1" ht="11.25" customHeight="1">
      <c r="A3262" s="204" t="s">
        <v>5667</v>
      </c>
      <c r="B3262" s="204" t="s">
        <v>5668</v>
      </c>
      <c r="C3262" s="204" t="s">
        <v>414</v>
      </c>
      <c r="D3262" s="204" t="s">
        <v>527</v>
      </c>
      <c r="E3262" s="204" t="s">
        <v>527</v>
      </c>
      <c r="F3262" s="205">
        <v>2016</v>
      </c>
      <c r="G3262" s="204" t="s">
        <v>7</v>
      </c>
      <c r="H3262" s="204" t="s">
        <v>14</v>
      </c>
      <c r="I3262" s="206" t="s">
        <v>20</v>
      </c>
      <c r="J3262" s="207">
        <v>2302</v>
      </c>
      <c r="K3262" s="208">
        <v>2302</v>
      </c>
      <c r="L3262" s="207">
        <v>2300</v>
      </c>
    </row>
    <row r="3263" spans="1:12" s="12" customFormat="1" ht="11.25" customHeight="1">
      <c r="A3263" s="204" t="s">
        <v>5762</v>
      </c>
      <c r="B3263" s="204" t="s">
        <v>5763</v>
      </c>
      <c r="C3263" s="204" t="s">
        <v>127</v>
      </c>
      <c r="D3263" s="204" t="s">
        <v>138</v>
      </c>
      <c r="E3263" s="204" t="s">
        <v>138</v>
      </c>
      <c r="F3263" s="205">
        <v>2016</v>
      </c>
      <c r="G3263" s="204" t="s">
        <v>26</v>
      </c>
      <c r="H3263" s="204" t="s">
        <v>109</v>
      </c>
      <c r="I3263" s="206" t="s">
        <v>20</v>
      </c>
      <c r="J3263" s="207">
        <v>12</v>
      </c>
      <c r="K3263" s="210"/>
      <c r="L3263" s="207"/>
    </row>
    <row r="3264" spans="1:12" s="12" customFormat="1" ht="11.25" customHeight="1">
      <c r="A3264" s="204" t="s">
        <v>7801</v>
      </c>
      <c r="B3264" s="204" t="s">
        <v>7802</v>
      </c>
      <c r="C3264" s="204" t="s">
        <v>12</v>
      </c>
      <c r="D3264" s="204" t="s">
        <v>321</v>
      </c>
      <c r="E3264" s="204" t="s">
        <v>762</v>
      </c>
      <c r="F3264" s="205">
        <v>2016</v>
      </c>
      <c r="G3264" s="204" t="s">
        <v>58</v>
      </c>
      <c r="H3264" s="204" t="s">
        <v>68</v>
      </c>
      <c r="I3264" s="206" t="s">
        <v>20</v>
      </c>
      <c r="J3264" s="207">
        <v>53956</v>
      </c>
      <c r="K3264" s="210"/>
      <c r="L3264" s="207"/>
    </row>
    <row r="3265" spans="1:12" s="12" customFormat="1" ht="11.25" customHeight="1">
      <c r="A3265" s="204" t="s">
        <v>7803</v>
      </c>
      <c r="B3265" s="204" t="s">
        <v>7804</v>
      </c>
      <c r="C3265" s="204" t="s">
        <v>12</v>
      </c>
      <c r="D3265" s="204" t="s">
        <v>321</v>
      </c>
      <c r="E3265" s="204" t="s">
        <v>762</v>
      </c>
      <c r="F3265" s="205">
        <v>2016</v>
      </c>
      <c r="G3265" s="204" t="s">
        <v>58</v>
      </c>
      <c r="H3265" s="204" t="s">
        <v>68</v>
      </c>
      <c r="I3265" s="206" t="s">
        <v>20</v>
      </c>
      <c r="J3265" s="207">
        <v>49150</v>
      </c>
      <c r="K3265" s="210"/>
      <c r="L3265" s="207"/>
    </row>
    <row r="3266" spans="1:12" s="12" customFormat="1" ht="11.25" customHeight="1">
      <c r="A3266" s="204" t="s">
        <v>7031</v>
      </c>
      <c r="B3266" s="204" t="s">
        <v>7032</v>
      </c>
      <c r="C3266" s="204" t="s">
        <v>127</v>
      </c>
      <c r="D3266" s="204" t="s">
        <v>138</v>
      </c>
      <c r="E3266" s="204" t="s">
        <v>138</v>
      </c>
      <c r="F3266" s="205">
        <v>2015</v>
      </c>
      <c r="G3266" s="204" t="s">
        <v>26</v>
      </c>
      <c r="H3266" s="204" t="s">
        <v>109</v>
      </c>
      <c r="I3266" s="206" t="s">
        <v>20</v>
      </c>
      <c r="J3266" s="207">
        <v>208416</v>
      </c>
      <c r="K3266" s="208">
        <v>44422</v>
      </c>
      <c r="L3266" s="207">
        <v>44420.951999999997</v>
      </c>
    </row>
    <row r="3267" spans="1:12" s="12" customFormat="1">
      <c r="A3267" s="204" t="s">
        <v>5655</v>
      </c>
      <c r="B3267" s="204" t="s">
        <v>5656</v>
      </c>
      <c r="C3267" s="204" t="s">
        <v>127</v>
      </c>
      <c r="D3267" s="204" t="s">
        <v>177</v>
      </c>
      <c r="E3267" s="204" t="s">
        <v>177</v>
      </c>
      <c r="F3267" s="205">
        <v>2016</v>
      </c>
      <c r="G3267" s="204" t="s">
        <v>7</v>
      </c>
      <c r="H3267" s="204" t="s">
        <v>212</v>
      </c>
      <c r="I3267" s="206" t="s">
        <v>35</v>
      </c>
      <c r="J3267" s="207">
        <v>29508</v>
      </c>
      <c r="K3267" s="210"/>
      <c r="L3267" s="207"/>
    </row>
    <row r="3268" spans="1:12" s="12" customFormat="1">
      <c r="A3268" s="204" t="s">
        <v>7805</v>
      </c>
      <c r="B3268" s="204" t="s">
        <v>7806</v>
      </c>
      <c r="C3268" s="204" t="s">
        <v>130</v>
      </c>
      <c r="D3268" s="204" t="s">
        <v>134</v>
      </c>
      <c r="E3268" s="204" t="s">
        <v>261</v>
      </c>
      <c r="F3268" s="205">
        <v>2015</v>
      </c>
      <c r="G3268" s="204" t="s">
        <v>26</v>
      </c>
      <c r="H3268" s="204" t="s">
        <v>168</v>
      </c>
      <c r="I3268" s="206" t="s">
        <v>9</v>
      </c>
      <c r="J3268" s="207">
        <v>476274</v>
      </c>
      <c r="K3268" s="210"/>
      <c r="L3268" s="207"/>
    </row>
    <row r="3269" spans="1:12" s="12" customFormat="1" ht="11.25" customHeight="1">
      <c r="A3269" s="204" t="s">
        <v>5659</v>
      </c>
      <c r="B3269" s="204" t="s">
        <v>5660</v>
      </c>
      <c r="C3269" s="204" t="s">
        <v>5</v>
      </c>
      <c r="D3269" s="204"/>
      <c r="E3269" s="204"/>
      <c r="F3269" s="205">
        <v>2015</v>
      </c>
      <c r="G3269" s="204" t="s">
        <v>18</v>
      </c>
      <c r="H3269" s="204" t="s">
        <v>41</v>
      </c>
      <c r="I3269" s="206" t="s">
        <v>20</v>
      </c>
      <c r="J3269" s="207">
        <v>1000</v>
      </c>
      <c r="K3269" s="208">
        <v>900</v>
      </c>
      <c r="L3269" s="207"/>
    </row>
    <row r="3270" spans="1:12" s="12" customFormat="1" ht="11.25" customHeight="1">
      <c r="A3270" s="204" t="s">
        <v>11477</v>
      </c>
      <c r="B3270" s="204" t="s">
        <v>11478</v>
      </c>
      <c r="C3270" s="204" t="s">
        <v>130</v>
      </c>
      <c r="D3270" s="204" t="s">
        <v>134</v>
      </c>
      <c r="E3270" s="204" t="s">
        <v>261</v>
      </c>
      <c r="F3270" s="205">
        <v>2015</v>
      </c>
      <c r="G3270" s="204" t="s">
        <v>120</v>
      </c>
      <c r="H3270" s="204" t="s">
        <v>121</v>
      </c>
      <c r="I3270" s="206" t="s">
        <v>35</v>
      </c>
      <c r="J3270" s="207">
        <v>359374</v>
      </c>
      <c r="K3270" s="210"/>
      <c r="L3270" s="207"/>
    </row>
    <row r="3271" spans="1:12" s="12" customFormat="1">
      <c r="A3271" s="204" t="s">
        <v>11479</v>
      </c>
      <c r="B3271" s="204" t="s">
        <v>11480</v>
      </c>
      <c r="C3271" s="204" t="s">
        <v>127</v>
      </c>
      <c r="D3271" s="204" t="s">
        <v>128</v>
      </c>
      <c r="E3271" s="204" t="s">
        <v>2823</v>
      </c>
      <c r="F3271" s="205">
        <v>2015</v>
      </c>
      <c r="G3271" s="204" t="s">
        <v>26</v>
      </c>
      <c r="H3271" s="204" t="s">
        <v>109</v>
      </c>
      <c r="I3271" s="206" t="s">
        <v>20</v>
      </c>
      <c r="J3271" s="207">
        <v>3</v>
      </c>
      <c r="K3271" s="208">
        <v>2</v>
      </c>
      <c r="L3271" s="207"/>
    </row>
    <row r="3272" spans="1:12" s="12" customFormat="1" ht="11.25" customHeight="1">
      <c r="A3272" s="204" t="s">
        <v>5663</v>
      </c>
      <c r="B3272" s="204" t="s">
        <v>5664</v>
      </c>
      <c r="C3272" s="204" t="s">
        <v>5</v>
      </c>
      <c r="D3272" s="204" t="s">
        <v>266</v>
      </c>
      <c r="E3272" s="204"/>
      <c r="F3272" s="205">
        <v>2015</v>
      </c>
      <c r="G3272" s="204" t="s">
        <v>18</v>
      </c>
      <c r="H3272" s="204" t="s">
        <v>41</v>
      </c>
      <c r="I3272" s="206" t="s">
        <v>20</v>
      </c>
      <c r="J3272" s="207">
        <v>53000</v>
      </c>
      <c r="K3272" s="208">
        <v>53440</v>
      </c>
      <c r="L3272" s="207">
        <v>52024.875999999997</v>
      </c>
    </row>
    <row r="3273" spans="1:12" s="12" customFormat="1" ht="11.25" customHeight="1">
      <c r="A3273" s="204" t="s">
        <v>5665</v>
      </c>
      <c r="B3273" s="204" t="s">
        <v>5666</v>
      </c>
      <c r="C3273" s="204" t="s">
        <v>5</v>
      </c>
      <c r="D3273" s="204"/>
      <c r="E3273" s="204"/>
      <c r="F3273" s="205">
        <v>2015</v>
      </c>
      <c r="G3273" s="204" t="s">
        <v>18</v>
      </c>
      <c r="H3273" s="204" t="s">
        <v>41</v>
      </c>
      <c r="I3273" s="206" t="s">
        <v>20</v>
      </c>
      <c r="J3273" s="207">
        <v>40000</v>
      </c>
      <c r="K3273" s="208">
        <v>37440</v>
      </c>
      <c r="L3273" s="207">
        <v>37439.038</v>
      </c>
    </row>
    <row r="3274" spans="1:12" s="12" customFormat="1">
      <c r="A3274" s="204" t="s">
        <v>5765</v>
      </c>
      <c r="B3274" s="204" t="s">
        <v>5766</v>
      </c>
      <c r="C3274" s="204" t="s">
        <v>32</v>
      </c>
      <c r="D3274" s="204"/>
      <c r="E3274" s="204"/>
      <c r="F3274" s="205">
        <v>2015</v>
      </c>
      <c r="G3274" s="204" t="s">
        <v>18</v>
      </c>
      <c r="H3274" s="204" t="s">
        <v>41</v>
      </c>
      <c r="I3274" s="206" t="s">
        <v>20</v>
      </c>
      <c r="J3274" s="207">
        <v>133069</v>
      </c>
      <c r="K3274" s="208">
        <v>132190</v>
      </c>
      <c r="L3274" s="207">
        <v>132008</v>
      </c>
    </row>
    <row r="3275" spans="1:12" s="12" customFormat="1" ht="11.25" customHeight="1">
      <c r="A3275" s="204" t="s">
        <v>5767</v>
      </c>
      <c r="B3275" s="204" t="s">
        <v>5768</v>
      </c>
      <c r="C3275" s="204" t="s">
        <v>15</v>
      </c>
      <c r="D3275" s="204" t="s">
        <v>42</v>
      </c>
      <c r="E3275" s="204" t="s">
        <v>53</v>
      </c>
      <c r="F3275" s="205">
        <v>2015</v>
      </c>
      <c r="G3275" s="204" t="s">
        <v>18</v>
      </c>
      <c r="H3275" s="204" t="s">
        <v>19</v>
      </c>
      <c r="I3275" s="206" t="s">
        <v>35</v>
      </c>
      <c r="J3275" s="207">
        <v>377555</v>
      </c>
      <c r="K3275" s="210"/>
      <c r="L3275" s="207"/>
    </row>
    <row r="3276" spans="1:12" s="12" customFormat="1">
      <c r="A3276" s="204" t="s">
        <v>5769</v>
      </c>
      <c r="B3276" s="204" t="s">
        <v>5770</v>
      </c>
      <c r="C3276" s="204" t="s">
        <v>130</v>
      </c>
      <c r="D3276" s="204" t="s">
        <v>150</v>
      </c>
      <c r="E3276" s="204" t="s">
        <v>215</v>
      </c>
      <c r="F3276" s="205">
        <v>2015</v>
      </c>
      <c r="G3276" s="204" t="s">
        <v>18</v>
      </c>
      <c r="H3276" s="204" t="s">
        <v>19</v>
      </c>
      <c r="I3276" s="206" t="s">
        <v>20</v>
      </c>
      <c r="J3276" s="207">
        <v>1091957</v>
      </c>
      <c r="K3276" s="208">
        <v>822154</v>
      </c>
      <c r="L3276" s="207">
        <v>822154</v>
      </c>
    </row>
    <row r="3277" spans="1:12" s="12" customFormat="1" ht="11.25" customHeight="1">
      <c r="A3277" s="204" t="s">
        <v>5771</v>
      </c>
      <c r="B3277" s="204" t="s">
        <v>5772</v>
      </c>
      <c r="C3277" s="204" t="s">
        <v>102</v>
      </c>
      <c r="D3277" s="204" t="s">
        <v>286</v>
      </c>
      <c r="E3277" s="204" t="s">
        <v>501</v>
      </c>
      <c r="F3277" s="205">
        <v>2016</v>
      </c>
      <c r="G3277" s="204" t="s">
        <v>18</v>
      </c>
      <c r="H3277" s="204" t="s">
        <v>19</v>
      </c>
      <c r="I3277" s="206" t="s">
        <v>20</v>
      </c>
      <c r="J3277" s="207">
        <v>239159</v>
      </c>
      <c r="K3277" s="208">
        <v>239768</v>
      </c>
      <c r="L3277" s="207">
        <v>221967.04699999999</v>
      </c>
    </row>
    <row r="3278" spans="1:12" s="12" customFormat="1" ht="11.25" customHeight="1">
      <c r="A3278" s="204" t="s">
        <v>7807</v>
      </c>
      <c r="B3278" s="204" t="s">
        <v>7808</v>
      </c>
      <c r="C3278" s="204" t="s">
        <v>5</v>
      </c>
      <c r="D3278" s="204" t="s">
        <v>257</v>
      </c>
      <c r="E3278" s="204" t="s">
        <v>1978</v>
      </c>
      <c r="F3278" s="205">
        <v>2016</v>
      </c>
      <c r="G3278" s="204" t="s">
        <v>7</v>
      </c>
      <c r="H3278" s="204" t="s">
        <v>212</v>
      </c>
      <c r="I3278" s="206" t="s">
        <v>20</v>
      </c>
      <c r="J3278" s="207">
        <v>2615</v>
      </c>
      <c r="K3278" s="208">
        <v>15297</v>
      </c>
      <c r="L3278" s="207">
        <v>15297</v>
      </c>
    </row>
    <row r="3279" spans="1:12" s="12" customFormat="1" ht="11.25" customHeight="1">
      <c r="A3279" s="204" t="s">
        <v>6458</v>
      </c>
      <c r="B3279" s="204" t="s">
        <v>6459</v>
      </c>
      <c r="C3279" s="204" t="s">
        <v>38</v>
      </c>
      <c r="D3279" s="204" t="s">
        <v>176</v>
      </c>
      <c r="E3279" s="204" t="s">
        <v>189</v>
      </c>
      <c r="F3279" s="205">
        <v>2016</v>
      </c>
      <c r="G3279" s="204" t="s">
        <v>30</v>
      </c>
      <c r="H3279" s="204" t="s">
        <v>225</v>
      </c>
      <c r="I3279" s="206" t="s">
        <v>20</v>
      </c>
      <c r="J3279" s="207">
        <v>1270645</v>
      </c>
      <c r="K3279" s="208">
        <v>3</v>
      </c>
      <c r="L3279" s="207"/>
    </row>
    <row r="3280" spans="1:12" s="12" customFormat="1" ht="11.25" customHeight="1">
      <c r="A3280" s="204" t="s">
        <v>5775</v>
      </c>
      <c r="B3280" s="204" t="s">
        <v>5776</v>
      </c>
      <c r="C3280" s="204" t="s">
        <v>127</v>
      </c>
      <c r="D3280" s="204" t="s">
        <v>128</v>
      </c>
      <c r="E3280" s="204" t="s">
        <v>246</v>
      </c>
      <c r="F3280" s="205">
        <v>2015</v>
      </c>
      <c r="G3280" s="204" t="s">
        <v>26</v>
      </c>
      <c r="H3280" s="204" t="s">
        <v>109</v>
      </c>
      <c r="I3280" s="206" t="s">
        <v>20</v>
      </c>
      <c r="J3280" s="207">
        <v>722845</v>
      </c>
      <c r="K3280" s="208">
        <v>547109</v>
      </c>
      <c r="L3280" s="207">
        <v>498328.62099999998</v>
      </c>
    </row>
    <row r="3281" spans="1:12" s="12" customFormat="1">
      <c r="A3281" s="204" t="s">
        <v>5681</v>
      </c>
      <c r="B3281" s="204" t="s">
        <v>5682</v>
      </c>
      <c r="C3281" s="204" t="s">
        <v>38</v>
      </c>
      <c r="D3281" s="204" t="s">
        <v>66</v>
      </c>
      <c r="E3281" s="204" t="s">
        <v>110</v>
      </c>
      <c r="F3281" s="205">
        <v>2016</v>
      </c>
      <c r="G3281" s="204" t="s">
        <v>26</v>
      </c>
      <c r="H3281" s="204" t="s">
        <v>380</v>
      </c>
      <c r="I3281" s="206" t="s">
        <v>20</v>
      </c>
      <c r="J3281" s="207">
        <v>3052</v>
      </c>
      <c r="K3281" s="208">
        <v>3052</v>
      </c>
      <c r="L3281" s="207">
        <v>3052</v>
      </c>
    </row>
    <row r="3282" spans="1:12" s="12" customFormat="1" ht="11.25" customHeight="1">
      <c r="A3282" s="204" t="s">
        <v>5777</v>
      </c>
      <c r="B3282" s="204" t="s">
        <v>5778</v>
      </c>
      <c r="C3282" s="204" t="s">
        <v>195</v>
      </c>
      <c r="D3282" s="204" t="s">
        <v>196</v>
      </c>
      <c r="E3282" s="204" t="s">
        <v>669</v>
      </c>
      <c r="F3282" s="205">
        <v>2015</v>
      </c>
      <c r="G3282" s="204" t="s">
        <v>26</v>
      </c>
      <c r="H3282" s="204" t="s">
        <v>380</v>
      </c>
      <c r="I3282" s="206" t="s">
        <v>20</v>
      </c>
      <c r="J3282" s="207">
        <v>206879</v>
      </c>
      <c r="K3282" s="210"/>
      <c r="L3282" s="207"/>
    </row>
    <row r="3283" spans="1:12" s="12" customFormat="1">
      <c r="A3283" s="204" t="s">
        <v>5781</v>
      </c>
      <c r="B3283" s="204" t="s">
        <v>5782</v>
      </c>
      <c r="C3283" s="204" t="s">
        <v>32</v>
      </c>
      <c r="D3283" s="204" t="s">
        <v>200</v>
      </c>
      <c r="E3283" s="204" t="s">
        <v>629</v>
      </c>
      <c r="F3283" s="205">
        <v>2015</v>
      </c>
      <c r="G3283" s="204" t="s">
        <v>18</v>
      </c>
      <c r="H3283" s="204" t="s">
        <v>41</v>
      </c>
      <c r="I3283" s="206" t="s">
        <v>20</v>
      </c>
      <c r="J3283" s="207">
        <v>340000</v>
      </c>
      <c r="K3283" s="208">
        <v>294500</v>
      </c>
      <c r="L3283" s="207">
        <v>294489.24400000001</v>
      </c>
    </row>
    <row r="3284" spans="1:12" s="12" customFormat="1">
      <c r="A3284" s="204" t="s">
        <v>5783</v>
      </c>
      <c r="B3284" s="204" t="s">
        <v>5784</v>
      </c>
      <c r="C3284" s="204" t="s">
        <v>32</v>
      </c>
      <c r="D3284" s="204" t="s">
        <v>33</v>
      </c>
      <c r="E3284" s="204" t="s">
        <v>840</v>
      </c>
      <c r="F3284" s="205">
        <v>2015</v>
      </c>
      <c r="G3284" s="204" t="s">
        <v>18</v>
      </c>
      <c r="H3284" s="204" t="s">
        <v>41</v>
      </c>
      <c r="I3284" s="206" t="s">
        <v>20</v>
      </c>
      <c r="J3284" s="207">
        <v>326000</v>
      </c>
      <c r="K3284" s="208">
        <v>325960</v>
      </c>
      <c r="L3284" s="207">
        <v>325957.79300000001</v>
      </c>
    </row>
    <row r="3285" spans="1:12" s="12" customFormat="1" ht="11.25" customHeight="1">
      <c r="A3285" s="204" t="s">
        <v>11481</v>
      </c>
      <c r="B3285" s="204" t="s">
        <v>11482</v>
      </c>
      <c r="C3285" s="204" t="s">
        <v>38</v>
      </c>
      <c r="D3285" s="204" t="s">
        <v>73</v>
      </c>
      <c r="E3285" s="204" t="s">
        <v>113</v>
      </c>
      <c r="F3285" s="205">
        <v>2016</v>
      </c>
      <c r="G3285" s="204" t="s">
        <v>58</v>
      </c>
      <c r="H3285" s="204" t="s">
        <v>767</v>
      </c>
      <c r="I3285" s="206" t="s">
        <v>35</v>
      </c>
      <c r="J3285" s="207">
        <v>8019</v>
      </c>
      <c r="K3285" s="210"/>
      <c r="L3285" s="207"/>
    </row>
    <row r="3286" spans="1:12" s="12" customFormat="1" ht="11.25" customHeight="1">
      <c r="A3286" s="204" t="s">
        <v>11483</v>
      </c>
      <c r="B3286" s="204" t="s">
        <v>11484</v>
      </c>
      <c r="C3286" s="204" t="s">
        <v>102</v>
      </c>
      <c r="D3286" s="204" t="s">
        <v>304</v>
      </c>
      <c r="E3286" s="204" t="s">
        <v>304</v>
      </c>
      <c r="F3286" s="205">
        <v>2016</v>
      </c>
      <c r="G3286" s="204" t="s">
        <v>26</v>
      </c>
      <c r="H3286" s="204" t="s">
        <v>380</v>
      </c>
      <c r="I3286" s="206" t="s">
        <v>35</v>
      </c>
      <c r="J3286" s="207">
        <v>350</v>
      </c>
      <c r="K3286" s="210"/>
      <c r="L3286" s="207"/>
    </row>
    <row r="3287" spans="1:12" s="12" customFormat="1" ht="11.25" customHeight="1">
      <c r="A3287" s="204" t="s">
        <v>5693</v>
      </c>
      <c r="B3287" s="204" t="s">
        <v>5694</v>
      </c>
      <c r="C3287" s="204" t="s">
        <v>127</v>
      </c>
      <c r="D3287" s="204"/>
      <c r="E3287" s="204"/>
      <c r="F3287" s="205">
        <v>2015</v>
      </c>
      <c r="G3287" s="204" t="s">
        <v>7</v>
      </c>
      <c r="H3287" s="204" t="s">
        <v>8</v>
      </c>
      <c r="I3287" s="206" t="s">
        <v>20</v>
      </c>
      <c r="J3287" s="207">
        <v>61823</v>
      </c>
      <c r="K3287" s="208">
        <v>58530</v>
      </c>
      <c r="L3287" s="207">
        <v>58529.36</v>
      </c>
    </row>
    <row r="3288" spans="1:12" s="12" customFormat="1" ht="11.25" customHeight="1">
      <c r="A3288" s="204" t="s">
        <v>6460</v>
      </c>
      <c r="B3288" s="204" t="s">
        <v>6461</v>
      </c>
      <c r="C3288" s="204" t="s">
        <v>38</v>
      </c>
      <c r="D3288" s="204" t="s">
        <v>66</v>
      </c>
      <c r="E3288" s="204" t="s">
        <v>1048</v>
      </c>
      <c r="F3288" s="205">
        <v>2015</v>
      </c>
      <c r="G3288" s="204" t="s">
        <v>26</v>
      </c>
      <c r="H3288" s="204" t="s">
        <v>380</v>
      </c>
      <c r="I3288" s="206" t="s">
        <v>20</v>
      </c>
      <c r="J3288" s="207">
        <v>284786</v>
      </c>
      <c r="K3288" s="208">
        <v>283055</v>
      </c>
      <c r="L3288" s="207">
        <v>283054.23200000002</v>
      </c>
    </row>
    <row r="3289" spans="1:12" s="12" customFormat="1" ht="11.25" customHeight="1">
      <c r="A3289" s="204" t="s">
        <v>7809</v>
      </c>
      <c r="B3289" s="204" t="s">
        <v>11485</v>
      </c>
      <c r="C3289" s="204" t="s">
        <v>78</v>
      </c>
      <c r="D3289" s="204" t="s">
        <v>320</v>
      </c>
      <c r="E3289" s="204" t="s">
        <v>10781</v>
      </c>
      <c r="F3289" s="205">
        <v>2016</v>
      </c>
      <c r="G3289" s="204" t="s">
        <v>26</v>
      </c>
      <c r="H3289" s="204" t="s">
        <v>168</v>
      </c>
      <c r="I3289" s="206" t="s">
        <v>20</v>
      </c>
      <c r="J3289" s="207">
        <v>516481</v>
      </c>
      <c r="K3289" s="210"/>
      <c r="L3289" s="207"/>
    </row>
    <row r="3290" spans="1:12" s="12" customFormat="1" ht="11.25" customHeight="1">
      <c r="A3290" s="204" t="s">
        <v>5789</v>
      </c>
      <c r="B3290" s="204" t="s">
        <v>5790</v>
      </c>
      <c r="C3290" s="204" t="s">
        <v>32</v>
      </c>
      <c r="D3290" s="204"/>
      <c r="E3290" s="204"/>
      <c r="F3290" s="205">
        <v>2015</v>
      </c>
      <c r="G3290" s="204" t="s">
        <v>18</v>
      </c>
      <c r="H3290" s="204" t="s">
        <v>41</v>
      </c>
      <c r="I3290" s="206" t="s">
        <v>20</v>
      </c>
      <c r="J3290" s="207">
        <v>189448</v>
      </c>
      <c r="K3290" s="208">
        <v>99670</v>
      </c>
      <c r="L3290" s="207">
        <v>99348.751999999993</v>
      </c>
    </row>
    <row r="3291" spans="1:12" s="12" customFormat="1" ht="11.25" customHeight="1">
      <c r="A3291" s="204" t="s">
        <v>5791</v>
      </c>
      <c r="B3291" s="204" t="s">
        <v>5792</v>
      </c>
      <c r="C3291" s="204" t="s">
        <v>78</v>
      </c>
      <c r="D3291" s="204" t="s">
        <v>320</v>
      </c>
      <c r="E3291" s="204" t="s">
        <v>10781</v>
      </c>
      <c r="F3291" s="205">
        <v>2016</v>
      </c>
      <c r="G3291" s="204" t="s">
        <v>7</v>
      </c>
      <c r="H3291" s="204" t="s">
        <v>485</v>
      </c>
      <c r="I3291" s="206" t="s">
        <v>20</v>
      </c>
      <c r="J3291" s="207">
        <v>112</v>
      </c>
      <c r="K3291" s="208">
        <v>110</v>
      </c>
      <c r="L3291" s="207"/>
    </row>
    <row r="3292" spans="1:12" s="12" customFormat="1" ht="11.25" customHeight="1">
      <c r="A3292" s="204" t="s">
        <v>5701</v>
      </c>
      <c r="B3292" s="204" t="s">
        <v>5702</v>
      </c>
      <c r="C3292" s="204" t="s">
        <v>60</v>
      </c>
      <c r="D3292" s="204" t="s">
        <v>97</v>
      </c>
      <c r="E3292" s="204" t="s">
        <v>122</v>
      </c>
      <c r="F3292" s="205">
        <v>2016</v>
      </c>
      <c r="G3292" s="204" t="s">
        <v>26</v>
      </c>
      <c r="H3292" s="204" t="s">
        <v>109</v>
      </c>
      <c r="I3292" s="206" t="s">
        <v>20</v>
      </c>
      <c r="J3292" s="207">
        <v>18930</v>
      </c>
      <c r="K3292" s="208">
        <v>18930</v>
      </c>
      <c r="L3292" s="207">
        <v>18929.303</v>
      </c>
    </row>
    <row r="3293" spans="1:12" s="12" customFormat="1" ht="11.25" customHeight="1">
      <c r="A3293" s="204" t="s">
        <v>5793</v>
      </c>
      <c r="B3293" s="204" t="s">
        <v>5794</v>
      </c>
      <c r="C3293" s="204" t="s">
        <v>102</v>
      </c>
      <c r="D3293" s="204"/>
      <c r="E3293" s="204"/>
      <c r="F3293" s="205">
        <v>2015</v>
      </c>
      <c r="G3293" s="204" t="s">
        <v>18</v>
      </c>
      <c r="H3293" s="204" t="s">
        <v>41</v>
      </c>
      <c r="I3293" s="206" t="s">
        <v>20</v>
      </c>
      <c r="J3293" s="207">
        <v>411121</v>
      </c>
      <c r="K3293" s="208">
        <v>64400</v>
      </c>
      <c r="L3293" s="207">
        <v>59814.658000000003</v>
      </c>
    </row>
    <row r="3294" spans="1:12" s="12" customFormat="1" ht="11.25" customHeight="1">
      <c r="A3294" s="204" t="s">
        <v>11486</v>
      </c>
      <c r="B3294" s="204" t="s">
        <v>11487</v>
      </c>
      <c r="C3294" s="204" t="s">
        <v>15</v>
      </c>
      <c r="D3294" s="204" t="s">
        <v>42</v>
      </c>
      <c r="E3294" s="204" t="s">
        <v>568</v>
      </c>
      <c r="F3294" s="205">
        <v>2016</v>
      </c>
      <c r="G3294" s="204" t="s">
        <v>155</v>
      </c>
      <c r="H3294" s="204" t="s">
        <v>155</v>
      </c>
      <c r="I3294" s="206" t="s">
        <v>35</v>
      </c>
      <c r="J3294" s="207">
        <v>97411</v>
      </c>
      <c r="K3294" s="210"/>
      <c r="L3294" s="207"/>
    </row>
    <row r="3295" spans="1:12" s="12" customFormat="1" ht="11.25" customHeight="1">
      <c r="A3295" s="204" t="s">
        <v>5796</v>
      </c>
      <c r="B3295" s="204" t="s">
        <v>11488</v>
      </c>
      <c r="C3295" s="204" t="s">
        <v>15</v>
      </c>
      <c r="D3295" s="204" t="s">
        <v>42</v>
      </c>
      <c r="E3295" s="204" t="s">
        <v>1813</v>
      </c>
      <c r="F3295" s="205">
        <v>2016</v>
      </c>
      <c r="G3295" s="204" t="s">
        <v>155</v>
      </c>
      <c r="H3295" s="204" t="s">
        <v>155</v>
      </c>
      <c r="I3295" s="206" t="s">
        <v>20</v>
      </c>
      <c r="J3295" s="207">
        <v>955</v>
      </c>
      <c r="K3295" s="208">
        <v>955</v>
      </c>
      <c r="L3295" s="207">
        <v>919</v>
      </c>
    </row>
    <row r="3296" spans="1:12" s="12" customFormat="1" ht="11.25" customHeight="1">
      <c r="A3296" s="204" t="s">
        <v>11489</v>
      </c>
      <c r="B3296" s="204" t="s">
        <v>11490</v>
      </c>
      <c r="C3296" s="204" t="s">
        <v>195</v>
      </c>
      <c r="D3296" s="204"/>
      <c r="E3296" s="204"/>
      <c r="F3296" s="205">
        <v>2015</v>
      </c>
      <c r="G3296" s="204" t="s">
        <v>7</v>
      </c>
      <c r="H3296" s="204" t="s">
        <v>832</v>
      </c>
      <c r="I3296" s="206" t="s">
        <v>9</v>
      </c>
      <c r="J3296" s="207">
        <v>327000</v>
      </c>
      <c r="K3296" s="210"/>
      <c r="L3296" s="207"/>
    </row>
    <row r="3297" spans="1:12" s="12" customFormat="1" ht="11.25" customHeight="1">
      <c r="A3297" s="204" t="s">
        <v>5799</v>
      </c>
      <c r="B3297" s="204" t="s">
        <v>5800</v>
      </c>
      <c r="C3297" s="204" t="s">
        <v>12</v>
      </c>
      <c r="D3297" s="204" t="s">
        <v>80</v>
      </c>
      <c r="E3297" s="204" t="s">
        <v>1163</v>
      </c>
      <c r="F3297" s="205">
        <v>2015</v>
      </c>
      <c r="G3297" s="204" t="s">
        <v>26</v>
      </c>
      <c r="H3297" s="204" t="s">
        <v>109</v>
      </c>
      <c r="I3297" s="206" t="s">
        <v>20</v>
      </c>
      <c r="J3297" s="207">
        <v>27001</v>
      </c>
      <c r="K3297" s="210"/>
      <c r="L3297" s="207"/>
    </row>
    <row r="3298" spans="1:12" s="12" customFormat="1">
      <c r="A3298" s="204" t="s">
        <v>5801</v>
      </c>
      <c r="B3298" s="204" t="s">
        <v>5802</v>
      </c>
      <c r="C3298" s="204" t="s">
        <v>15</v>
      </c>
      <c r="D3298" s="204" t="s">
        <v>42</v>
      </c>
      <c r="E3298" s="204" t="s">
        <v>811</v>
      </c>
      <c r="F3298" s="205">
        <v>2016</v>
      </c>
      <c r="G3298" s="204" t="s">
        <v>155</v>
      </c>
      <c r="H3298" s="204" t="s">
        <v>155</v>
      </c>
      <c r="I3298" s="206" t="s">
        <v>35</v>
      </c>
      <c r="J3298" s="207">
        <v>112328</v>
      </c>
      <c r="K3298" s="210"/>
      <c r="L3298" s="207"/>
    </row>
    <row r="3299" spans="1:12" s="12" customFormat="1" ht="11.25" customHeight="1">
      <c r="A3299" s="204" t="s">
        <v>7810</v>
      </c>
      <c r="B3299" s="204" t="s">
        <v>7811</v>
      </c>
      <c r="C3299" s="204" t="s">
        <v>60</v>
      </c>
      <c r="D3299" s="204" t="s">
        <v>61</v>
      </c>
      <c r="E3299" s="204" t="s">
        <v>331</v>
      </c>
      <c r="F3299" s="205">
        <v>2015</v>
      </c>
      <c r="G3299" s="204" t="s">
        <v>58</v>
      </c>
      <c r="H3299" s="204" t="s">
        <v>68</v>
      </c>
      <c r="I3299" s="206" t="s">
        <v>20</v>
      </c>
      <c r="J3299" s="207">
        <v>62454</v>
      </c>
      <c r="K3299" s="208">
        <v>61933</v>
      </c>
      <c r="L3299" s="207">
        <v>61933</v>
      </c>
    </row>
    <row r="3300" spans="1:12" s="12" customFormat="1" ht="11.25" customHeight="1">
      <c r="A3300" s="204" t="s">
        <v>5803</v>
      </c>
      <c r="B3300" s="204" t="s">
        <v>5804</v>
      </c>
      <c r="C3300" s="204" t="s">
        <v>15</v>
      </c>
      <c r="D3300" s="204" t="s">
        <v>42</v>
      </c>
      <c r="E3300" s="204" t="s">
        <v>1813</v>
      </c>
      <c r="F3300" s="205">
        <v>2016</v>
      </c>
      <c r="G3300" s="204" t="s">
        <v>18</v>
      </c>
      <c r="H3300" s="204" t="s">
        <v>19</v>
      </c>
      <c r="I3300" s="206" t="s">
        <v>20</v>
      </c>
      <c r="J3300" s="207">
        <v>294517</v>
      </c>
      <c r="K3300" s="210"/>
      <c r="L3300" s="207"/>
    </row>
    <row r="3301" spans="1:12" s="12" customFormat="1" ht="11.25" customHeight="1">
      <c r="A3301" s="204" t="s">
        <v>5671</v>
      </c>
      <c r="B3301" s="204" t="s">
        <v>5672</v>
      </c>
      <c r="C3301" s="204" t="s">
        <v>60</v>
      </c>
      <c r="D3301" s="204" t="s">
        <v>97</v>
      </c>
      <c r="E3301" s="204" t="s">
        <v>122</v>
      </c>
      <c r="F3301" s="205">
        <v>2016</v>
      </c>
      <c r="G3301" s="204" t="s">
        <v>18</v>
      </c>
      <c r="H3301" s="204" t="s">
        <v>41</v>
      </c>
      <c r="I3301" s="206" t="s">
        <v>20</v>
      </c>
      <c r="J3301" s="207">
        <v>1201500</v>
      </c>
      <c r="K3301" s="208">
        <v>1201292</v>
      </c>
      <c r="L3301" s="207">
        <v>1201264.18</v>
      </c>
    </row>
    <row r="3302" spans="1:12" s="12" customFormat="1">
      <c r="A3302" s="204" t="s">
        <v>7033</v>
      </c>
      <c r="B3302" s="204" t="s">
        <v>7034</v>
      </c>
      <c r="C3302" s="204" t="s">
        <v>23</v>
      </c>
      <c r="D3302" s="204"/>
      <c r="E3302" s="204"/>
      <c r="F3302" s="205">
        <v>2015</v>
      </c>
      <c r="G3302" s="204" t="s">
        <v>18</v>
      </c>
      <c r="H3302" s="204" t="s">
        <v>41</v>
      </c>
      <c r="I3302" s="206" t="s">
        <v>20</v>
      </c>
      <c r="J3302" s="207">
        <v>383362</v>
      </c>
      <c r="K3302" s="208">
        <v>348980</v>
      </c>
      <c r="L3302" s="207">
        <v>294961.07799999998</v>
      </c>
    </row>
    <row r="3303" spans="1:12" s="12" customFormat="1" ht="11.25" customHeight="1">
      <c r="A3303" s="204" t="s">
        <v>11491</v>
      </c>
      <c r="B3303" s="204" t="s">
        <v>11492</v>
      </c>
      <c r="C3303" s="204" t="s">
        <v>130</v>
      </c>
      <c r="D3303" s="204" t="s">
        <v>150</v>
      </c>
      <c r="E3303" s="204"/>
      <c r="F3303" s="205">
        <v>2015</v>
      </c>
      <c r="G3303" s="204" t="s">
        <v>7</v>
      </c>
      <c r="H3303" s="204" t="s">
        <v>305</v>
      </c>
      <c r="I3303" s="206" t="s">
        <v>9</v>
      </c>
      <c r="J3303" s="207">
        <v>923464</v>
      </c>
      <c r="K3303" s="210"/>
      <c r="L3303" s="207"/>
    </row>
    <row r="3304" spans="1:12" s="12" customFormat="1" ht="11.25" customHeight="1">
      <c r="A3304" s="204" t="s">
        <v>5709</v>
      </c>
      <c r="B3304" s="204" t="s">
        <v>5710</v>
      </c>
      <c r="C3304" s="204" t="s">
        <v>32</v>
      </c>
      <c r="D3304" s="204" t="s">
        <v>33</v>
      </c>
      <c r="E3304" s="204" t="s">
        <v>33</v>
      </c>
      <c r="F3304" s="205">
        <v>2016</v>
      </c>
      <c r="G3304" s="204" t="s">
        <v>48</v>
      </c>
      <c r="H3304" s="204" t="s">
        <v>85</v>
      </c>
      <c r="I3304" s="206" t="s">
        <v>20</v>
      </c>
      <c r="J3304" s="207">
        <v>455979</v>
      </c>
      <c r="K3304" s="208">
        <v>476954</v>
      </c>
      <c r="L3304" s="207">
        <v>476953.799</v>
      </c>
    </row>
    <row r="3305" spans="1:12" s="12" customFormat="1">
      <c r="A3305" s="204" t="s">
        <v>5809</v>
      </c>
      <c r="B3305" s="204" t="s">
        <v>5810</v>
      </c>
      <c r="C3305" s="204" t="s">
        <v>38</v>
      </c>
      <c r="D3305" s="204" t="s">
        <v>66</v>
      </c>
      <c r="E3305" s="204" t="s">
        <v>1787</v>
      </c>
      <c r="F3305" s="205">
        <v>2015</v>
      </c>
      <c r="G3305" s="204" t="s">
        <v>7</v>
      </c>
      <c r="H3305" s="204" t="s">
        <v>212</v>
      </c>
      <c r="I3305" s="206" t="s">
        <v>20</v>
      </c>
      <c r="J3305" s="207">
        <v>91871</v>
      </c>
      <c r="K3305" s="208">
        <v>2</v>
      </c>
      <c r="L3305" s="207"/>
    </row>
    <row r="3306" spans="1:12" s="12" customFormat="1" ht="11.25" customHeight="1">
      <c r="A3306" s="204" t="s">
        <v>11493</v>
      </c>
      <c r="B3306" s="204" t="s">
        <v>11494</v>
      </c>
      <c r="C3306" s="204" t="s">
        <v>195</v>
      </c>
      <c r="D3306" s="204" t="s">
        <v>196</v>
      </c>
      <c r="E3306" s="204" t="s">
        <v>459</v>
      </c>
      <c r="F3306" s="205">
        <v>2015</v>
      </c>
      <c r="G3306" s="204" t="s">
        <v>58</v>
      </c>
      <c r="H3306" s="204" t="s">
        <v>59</v>
      </c>
      <c r="I3306" s="206" t="s">
        <v>35</v>
      </c>
      <c r="J3306" s="207">
        <v>1251292</v>
      </c>
      <c r="K3306" s="210"/>
      <c r="L3306" s="207"/>
    </row>
    <row r="3307" spans="1:12" s="12" customFormat="1" ht="11.25" customHeight="1">
      <c r="A3307" s="204" t="s">
        <v>5673</v>
      </c>
      <c r="B3307" s="204" t="s">
        <v>5674</v>
      </c>
      <c r="C3307" s="204" t="s">
        <v>38</v>
      </c>
      <c r="D3307" s="204" t="s">
        <v>66</v>
      </c>
      <c r="E3307" s="204" t="s">
        <v>1787</v>
      </c>
      <c r="F3307" s="205">
        <v>2015</v>
      </c>
      <c r="G3307" s="204" t="s">
        <v>7</v>
      </c>
      <c r="H3307" s="204" t="s">
        <v>212</v>
      </c>
      <c r="I3307" s="206" t="s">
        <v>20</v>
      </c>
      <c r="J3307" s="207">
        <v>25153</v>
      </c>
      <c r="K3307" s="208">
        <v>2</v>
      </c>
      <c r="L3307" s="207"/>
    </row>
    <row r="3308" spans="1:12" s="12" customFormat="1" ht="11.25" customHeight="1">
      <c r="A3308" s="204" t="s">
        <v>5711</v>
      </c>
      <c r="B3308" s="204" t="s">
        <v>5712</v>
      </c>
      <c r="C3308" s="204" t="s">
        <v>15</v>
      </c>
      <c r="D3308" s="204" t="s">
        <v>42</v>
      </c>
      <c r="E3308" s="204" t="s">
        <v>307</v>
      </c>
      <c r="F3308" s="205">
        <v>2016</v>
      </c>
      <c r="G3308" s="204" t="s">
        <v>48</v>
      </c>
      <c r="H3308" s="204" t="s">
        <v>63</v>
      </c>
      <c r="I3308" s="206" t="s">
        <v>20</v>
      </c>
      <c r="J3308" s="207">
        <v>308957</v>
      </c>
      <c r="K3308" s="208">
        <v>199805</v>
      </c>
      <c r="L3308" s="207">
        <v>199802.71400000001</v>
      </c>
    </row>
    <row r="3309" spans="1:12" s="12" customFormat="1" ht="11.25" customHeight="1">
      <c r="A3309" s="204" t="s">
        <v>5675</v>
      </c>
      <c r="B3309" s="204" t="s">
        <v>5676</v>
      </c>
      <c r="C3309" s="204" t="s">
        <v>38</v>
      </c>
      <c r="D3309" s="204" t="s">
        <v>66</v>
      </c>
      <c r="E3309" s="204" t="s">
        <v>66</v>
      </c>
      <c r="F3309" s="205">
        <v>2015</v>
      </c>
      <c r="G3309" s="204" t="s">
        <v>155</v>
      </c>
      <c r="H3309" s="204" t="s">
        <v>155</v>
      </c>
      <c r="I3309" s="206" t="s">
        <v>20</v>
      </c>
      <c r="J3309" s="207">
        <v>47688</v>
      </c>
      <c r="K3309" s="208">
        <v>41000</v>
      </c>
      <c r="L3309" s="207">
        <v>8082.56</v>
      </c>
    </row>
    <row r="3310" spans="1:12" s="12" customFormat="1" ht="11.25" customHeight="1">
      <c r="A3310" s="204" t="s">
        <v>11495</v>
      </c>
      <c r="B3310" s="204" t="s">
        <v>11496</v>
      </c>
      <c r="C3310" s="204" t="s">
        <v>5</v>
      </c>
      <c r="D3310" s="204" t="s">
        <v>184</v>
      </c>
      <c r="E3310" s="204" t="s">
        <v>777</v>
      </c>
      <c r="F3310" s="205">
        <v>2015</v>
      </c>
      <c r="G3310" s="204" t="s">
        <v>120</v>
      </c>
      <c r="H3310" s="204" t="s">
        <v>121</v>
      </c>
      <c r="I3310" s="206" t="s">
        <v>35</v>
      </c>
      <c r="J3310" s="207">
        <v>17952</v>
      </c>
      <c r="K3310" s="210"/>
      <c r="L3310" s="207"/>
    </row>
    <row r="3311" spans="1:12" s="12" customFormat="1" ht="11.25" customHeight="1">
      <c r="A3311" s="204" t="s">
        <v>11497</v>
      </c>
      <c r="B3311" s="204" t="s">
        <v>11498</v>
      </c>
      <c r="C3311" s="204" t="s">
        <v>130</v>
      </c>
      <c r="D3311" s="204" t="s">
        <v>204</v>
      </c>
      <c r="E3311" s="204" t="s">
        <v>254</v>
      </c>
      <c r="F3311" s="205">
        <v>2015</v>
      </c>
      <c r="G3311" s="204" t="s">
        <v>48</v>
      </c>
      <c r="H3311" s="204" t="s">
        <v>420</v>
      </c>
      <c r="I3311" s="206" t="s">
        <v>9</v>
      </c>
      <c r="J3311" s="207">
        <v>512</v>
      </c>
      <c r="K3311" s="210"/>
      <c r="L3311" s="207"/>
    </row>
    <row r="3312" spans="1:12" s="12" customFormat="1" ht="11.25" customHeight="1">
      <c r="A3312" s="204" t="s">
        <v>10144</v>
      </c>
      <c r="B3312" s="204" t="s">
        <v>10145</v>
      </c>
      <c r="C3312" s="204" t="s">
        <v>195</v>
      </c>
      <c r="D3312" s="204" t="s">
        <v>196</v>
      </c>
      <c r="E3312" s="204" t="s">
        <v>2668</v>
      </c>
      <c r="F3312" s="205">
        <v>2015</v>
      </c>
      <c r="G3312" s="204" t="s">
        <v>18</v>
      </c>
      <c r="H3312" s="204" t="s">
        <v>41</v>
      </c>
      <c r="I3312" s="206" t="s">
        <v>20</v>
      </c>
      <c r="J3312" s="207">
        <v>3843</v>
      </c>
      <c r="K3312" s="208">
        <v>1020</v>
      </c>
      <c r="L3312" s="207">
        <v>59.173000000000002</v>
      </c>
    </row>
    <row r="3313" spans="1:12" s="12" customFormat="1" ht="11.25" customHeight="1">
      <c r="A3313" s="204" t="s">
        <v>5824</v>
      </c>
      <c r="B3313" s="204" t="s">
        <v>5825</v>
      </c>
      <c r="C3313" s="204" t="s">
        <v>15</v>
      </c>
      <c r="D3313" s="204" t="s">
        <v>42</v>
      </c>
      <c r="E3313" s="204" t="s">
        <v>803</v>
      </c>
      <c r="F3313" s="205">
        <v>2016</v>
      </c>
      <c r="G3313" s="204" t="s">
        <v>7</v>
      </c>
      <c r="H3313" s="204" t="s">
        <v>212</v>
      </c>
      <c r="I3313" s="206" t="s">
        <v>20</v>
      </c>
      <c r="J3313" s="207">
        <v>246020</v>
      </c>
      <c r="K3313" s="208">
        <v>1000</v>
      </c>
      <c r="L3313" s="207"/>
    </row>
    <row r="3314" spans="1:12" s="12" customFormat="1">
      <c r="A3314" s="204" t="s">
        <v>11499</v>
      </c>
      <c r="B3314" s="204" t="s">
        <v>11500</v>
      </c>
      <c r="C3314" s="204" t="s">
        <v>195</v>
      </c>
      <c r="D3314" s="204" t="s">
        <v>497</v>
      </c>
      <c r="E3314" s="204" t="s">
        <v>2269</v>
      </c>
      <c r="F3314" s="205">
        <v>2016</v>
      </c>
      <c r="G3314" s="204" t="s">
        <v>120</v>
      </c>
      <c r="H3314" s="204" t="s">
        <v>121</v>
      </c>
      <c r="I3314" s="206" t="s">
        <v>35</v>
      </c>
      <c r="J3314" s="207">
        <v>17779</v>
      </c>
      <c r="K3314" s="210"/>
      <c r="L3314" s="207"/>
    </row>
    <row r="3315" spans="1:12" s="12" customFormat="1" ht="11.25" customHeight="1">
      <c r="A3315" s="204" t="s">
        <v>5826</v>
      </c>
      <c r="B3315" s="204" t="s">
        <v>5827</v>
      </c>
      <c r="C3315" s="204" t="s">
        <v>127</v>
      </c>
      <c r="D3315" s="204" t="s">
        <v>128</v>
      </c>
      <c r="E3315" s="204" t="s">
        <v>246</v>
      </c>
      <c r="F3315" s="205">
        <v>2015</v>
      </c>
      <c r="G3315" s="204" t="s">
        <v>26</v>
      </c>
      <c r="H3315" s="204" t="s">
        <v>109</v>
      </c>
      <c r="I3315" s="206" t="s">
        <v>20</v>
      </c>
      <c r="J3315" s="207">
        <v>591146</v>
      </c>
      <c r="K3315" s="208">
        <v>495732</v>
      </c>
      <c r="L3315" s="207">
        <v>495730.07799999998</v>
      </c>
    </row>
    <row r="3316" spans="1:12" s="12" customFormat="1" ht="11.25" customHeight="1">
      <c r="A3316" s="204" t="s">
        <v>5828</v>
      </c>
      <c r="B3316" s="204" t="s">
        <v>5829</v>
      </c>
      <c r="C3316" s="204" t="s">
        <v>195</v>
      </c>
      <c r="D3316" s="204" t="s">
        <v>497</v>
      </c>
      <c r="E3316" s="204" t="s">
        <v>498</v>
      </c>
      <c r="F3316" s="205">
        <v>2016</v>
      </c>
      <c r="G3316" s="204" t="s">
        <v>58</v>
      </c>
      <c r="H3316" s="204" t="s">
        <v>59</v>
      </c>
      <c r="I3316" s="206" t="s">
        <v>20</v>
      </c>
      <c r="J3316" s="207">
        <v>2188</v>
      </c>
      <c r="K3316" s="208">
        <v>2188</v>
      </c>
      <c r="L3316" s="207">
        <v>2188</v>
      </c>
    </row>
    <row r="3317" spans="1:12" s="12" customFormat="1" ht="11.25" customHeight="1">
      <c r="A3317" s="204" t="s">
        <v>7812</v>
      </c>
      <c r="B3317" s="204" t="s">
        <v>7813</v>
      </c>
      <c r="C3317" s="204" t="s">
        <v>60</v>
      </c>
      <c r="D3317" s="204" t="s">
        <v>97</v>
      </c>
      <c r="E3317" s="204" t="s">
        <v>228</v>
      </c>
      <c r="F3317" s="205">
        <v>2016</v>
      </c>
      <c r="G3317" s="204" t="s">
        <v>26</v>
      </c>
      <c r="H3317" s="204" t="s">
        <v>380</v>
      </c>
      <c r="I3317" s="206" t="s">
        <v>20</v>
      </c>
      <c r="J3317" s="207">
        <v>1302</v>
      </c>
      <c r="K3317" s="210"/>
      <c r="L3317" s="207"/>
    </row>
    <row r="3318" spans="1:12" s="12" customFormat="1" ht="11.25" customHeight="1">
      <c r="A3318" s="204" t="s">
        <v>5721</v>
      </c>
      <c r="B3318" s="204" t="s">
        <v>5722</v>
      </c>
      <c r="C3318" s="204" t="s">
        <v>78</v>
      </c>
      <c r="D3318" s="204" t="s">
        <v>79</v>
      </c>
      <c r="E3318" s="204" t="s">
        <v>79</v>
      </c>
      <c r="F3318" s="205">
        <v>2015</v>
      </c>
      <c r="G3318" s="204" t="s">
        <v>18</v>
      </c>
      <c r="H3318" s="204" t="s">
        <v>19</v>
      </c>
      <c r="I3318" s="206" t="s">
        <v>20</v>
      </c>
      <c r="J3318" s="207">
        <v>1</v>
      </c>
      <c r="K3318" s="208">
        <v>81</v>
      </c>
      <c r="L3318" s="207"/>
    </row>
    <row r="3319" spans="1:12" s="12" customFormat="1" ht="11.25" customHeight="1">
      <c r="A3319" s="204" t="s">
        <v>5723</v>
      </c>
      <c r="B3319" s="204" t="s">
        <v>5724</v>
      </c>
      <c r="C3319" s="204" t="s">
        <v>130</v>
      </c>
      <c r="D3319" s="204" t="s">
        <v>150</v>
      </c>
      <c r="E3319" s="204" t="s">
        <v>215</v>
      </c>
      <c r="F3319" s="205">
        <v>2016</v>
      </c>
      <c r="G3319" s="204" t="s">
        <v>7</v>
      </c>
      <c r="H3319" s="204" t="s">
        <v>8</v>
      </c>
      <c r="I3319" s="206" t="s">
        <v>20</v>
      </c>
      <c r="J3319" s="207">
        <v>466235</v>
      </c>
      <c r="K3319" s="208">
        <v>1</v>
      </c>
      <c r="L3319" s="207"/>
    </row>
    <row r="3320" spans="1:12" s="12" customFormat="1">
      <c r="A3320" s="204" t="s">
        <v>5832</v>
      </c>
      <c r="B3320" s="204" t="s">
        <v>11501</v>
      </c>
      <c r="C3320" s="204" t="s">
        <v>60</v>
      </c>
      <c r="D3320" s="204" t="s">
        <v>97</v>
      </c>
      <c r="E3320" s="204" t="s">
        <v>98</v>
      </c>
      <c r="F3320" s="205">
        <v>2016</v>
      </c>
      <c r="G3320" s="204" t="s">
        <v>18</v>
      </c>
      <c r="H3320" s="204" t="s">
        <v>19</v>
      </c>
      <c r="I3320" s="206" t="s">
        <v>20</v>
      </c>
      <c r="J3320" s="207">
        <v>295213</v>
      </c>
      <c r="K3320" s="208">
        <v>241763</v>
      </c>
      <c r="L3320" s="207">
        <v>241760.34099999999</v>
      </c>
    </row>
    <row r="3321" spans="1:12" s="12" customFormat="1" ht="11.25" customHeight="1">
      <c r="A3321" s="204" t="s">
        <v>5679</v>
      </c>
      <c r="B3321" s="204" t="s">
        <v>5680</v>
      </c>
      <c r="C3321" s="204" t="s">
        <v>5</v>
      </c>
      <c r="D3321" s="204" t="s">
        <v>184</v>
      </c>
      <c r="E3321" s="204" t="s">
        <v>777</v>
      </c>
      <c r="F3321" s="205">
        <v>2016</v>
      </c>
      <c r="G3321" s="204" t="s">
        <v>18</v>
      </c>
      <c r="H3321" s="204" t="s">
        <v>19</v>
      </c>
      <c r="I3321" s="206" t="s">
        <v>20</v>
      </c>
      <c r="J3321" s="207">
        <v>166786</v>
      </c>
      <c r="K3321" s="208">
        <v>126506</v>
      </c>
      <c r="L3321" s="207">
        <v>126504.105</v>
      </c>
    </row>
    <row r="3322" spans="1:12" s="12" customFormat="1">
      <c r="A3322" s="204" t="s">
        <v>5835</v>
      </c>
      <c r="B3322" s="204" t="s">
        <v>7814</v>
      </c>
      <c r="C3322" s="204" t="s">
        <v>38</v>
      </c>
      <c r="D3322" s="204" t="s">
        <v>66</v>
      </c>
      <c r="E3322" s="204" t="s">
        <v>1787</v>
      </c>
      <c r="F3322" s="205">
        <v>2015</v>
      </c>
      <c r="G3322" s="204" t="s">
        <v>18</v>
      </c>
      <c r="H3322" s="204" t="s">
        <v>19</v>
      </c>
      <c r="I3322" s="206" t="s">
        <v>20</v>
      </c>
      <c r="J3322" s="207">
        <v>9167</v>
      </c>
      <c r="K3322" s="208">
        <v>2</v>
      </c>
      <c r="L3322" s="207"/>
    </row>
    <row r="3323" spans="1:12" s="12" customFormat="1" ht="11.25" customHeight="1">
      <c r="A3323" s="204" t="s">
        <v>5730</v>
      </c>
      <c r="B3323" s="204" t="s">
        <v>5731</v>
      </c>
      <c r="C3323" s="204" t="s">
        <v>78</v>
      </c>
      <c r="D3323" s="204" t="s">
        <v>79</v>
      </c>
      <c r="E3323" s="204" t="s">
        <v>79</v>
      </c>
      <c r="F3323" s="205">
        <v>2015</v>
      </c>
      <c r="G3323" s="204" t="s">
        <v>18</v>
      </c>
      <c r="H3323" s="204" t="s">
        <v>19</v>
      </c>
      <c r="I3323" s="206" t="s">
        <v>20</v>
      </c>
      <c r="J3323" s="207">
        <v>44112</v>
      </c>
      <c r="K3323" s="208">
        <v>44112</v>
      </c>
      <c r="L3323" s="207">
        <v>44111.58</v>
      </c>
    </row>
    <row r="3324" spans="1:12" s="12" customFormat="1">
      <c r="A3324" s="204" t="s">
        <v>5836</v>
      </c>
      <c r="B3324" s="204" t="s">
        <v>5837</v>
      </c>
      <c r="C3324" s="204" t="s">
        <v>12</v>
      </c>
      <c r="D3324" s="204"/>
      <c r="E3324" s="204"/>
      <c r="F3324" s="205">
        <v>2015</v>
      </c>
      <c r="G3324" s="204" t="s">
        <v>18</v>
      </c>
      <c r="H3324" s="204" t="s">
        <v>41</v>
      </c>
      <c r="I3324" s="206" t="s">
        <v>20</v>
      </c>
      <c r="J3324" s="207">
        <v>50524</v>
      </c>
      <c r="K3324" s="208">
        <v>190</v>
      </c>
      <c r="L3324" s="207">
        <v>74.131</v>
      </c>
    </row>
    <row r="3325" spans="1:12" s="12" customFormat="1">
      <c r="A3325" s="204" t="s">
        <v>5838</v>
      </c>
      <c r="B3325" s="204" t="s">
        <v>5839</v>
      </c>
      <c r="C3325" s="204" t="s">
        <v>12</v>
      </c>
      <c r="D3325" s="204"/>
      <c r="E3325" s="204"/>
      <c r="F3325" s="205">
        <v>2015</v>
      </c>
      <c r="G3325" s="204" t="s">
        <v>18</v>
      </c>
      <c r="H3325" s="204" t="s">
        <v>41</v>
      </c>
      <c r="I3325" s="206" t="s">
        <v>20</v>
      </c>
      <c r="J3325" s="207">
        <v>824650</v>
      </c>
      <c r="K3325" s="208">
        <v>2000</v>
      </c>
      <c r="L3325" s="207">
        <v>686.72699999999998</v>
      </c>
    </row>
    <row r="3326" spans="1:12" s="12" customFormat="1">
      <c r="A3326" s="204" t="s">
        <v>7815</v>
      </c>
      <c r="B3326" s="204" t="s">
        <v>11502</v>
      </c>
      <c r="C3326" s="204" t="s">
        <v>12</v>
      </c>
      <c r="D3326" s="204" t="s">
        <v>13</v>
      </c>
      <c r="E3326" s="204" t="s">
        <v>1149</v>
      </c>
      <c r="F3326" s="205">
        <v>2016</v>
      </c>
      <c r="G3326" s="204" t="s">
        <v>26</v>
      </c>
      <c r="H3326" s="204" t="s">
        <v>109</v>
      </c>
      <c r="I3326" s="206" t="s">
        <v>20</v>
      </c>
      <c r="J3326" s="207">
        <v>82620</v>
      </c>
      <c r="K3326" s="210"/>
      <c r="L3326" s="207"/>
    </row>
    <row r="3327" spans="1:12" s="12" customFormat="1">
      <c r="A3327" s="204" t="s">
        <v>5840</v>
      </c>
      <c r="B3327" s="204" t="s">
        <v>5841</v>
      </c>
      <c r="C3327" s="204" t="s">
        <v>5</v>
      </c>
      <c r="D3327" s="204" t="s">
        <v>184</v>
      </c>
      <c r="E3327" s="204" t="s">
        <v>184</v>
      </c>
      <c r="F3327" s="205">
        <v>2016</v>
      </c>
      <c r="G3327" s="204" t="s">
        <v>18</v>
      </c>
      <c r="H3327" s="204" t="s">
        <v>19</v>
      </c>
      <c r="I3327" s="206" t="s">
        <v>20</v>
      </c>
      <c r="J3327" s="207">
        <v>28533</v>
      </c>
      <c r="K3327" s="210">
        <v>2</v>
      </c>
      <c r="L3327" s="207"/>
    </row>
    <row r="3328" spans="1:12" s="12" customFormat="1" ht="11.25" customHeight="1">
      <c r="A3328" s="204" t="s">
        <v>866</v>
      </c>
      <c r="B3328" s="204" t="s">
        <v>867</v>
      </c>
      <c r="C3328" s="204" t="s">
        <v>195</v>
      </c>
      <c r="D3328" s="204" t="s">
        <v>497</v>
      </c>
      <c r="E3328" s="204"/>
      <c r="F3328" s="205">
        <v>2015</v>
      </c>
      <c r="G3328" s="204" t="s">
        <v>18</v>
      </c>
      <c r="H3328" s="204" t="s">
        <v>41</v>
      </c>
      <c r="I3328" s="206" t="s">
        <v>20</v>
      </c>
      <c r="J3328" s="207">
        <v>6501000</v>
      </c>
      <c r="K3328" s="208">
        <v>4421390</v>
      </c>
      <c r="L3328" s="207">
        <v>4421379.7740000002</v>
      </c>
    </row>
    <row r="3329" spans="1:12" s="12" customFormat="1">
      <c r="A3329" s="204" t="s">
        <v>9949</v>
      </c>
      <c r="B3329" s="204" t="s">
        <v>9950</v>
      </c>
      <c r="C3329" s="204" t="s">
        <v>60</v>
      </c>
      <c r="D3329" s="204" t="s">
        <v>61</v>
      </c>
      <c r="E3329" s="204" t="s">
        <v>62</v>
      </c>
      <c r="F3329" s="205">
        <v>2015</v>
      </c>
      <c r="G3329" s="204" t="s">
        <v>30</v>
      </c>
      <c r="H3329" s="204" t="s">
        <v>34</v>
      </c>
      <c r="I3329" s="206" t="s">
        <v>20</v>
      </c>
      <c r="J3329" s="207">
        <v>483473</v>
      </c>
      <c r="K3329" s="208">
        <v>68856</v>
      </c>
      <c r="L3329" s="207">
        <v>68853.084000000003</v>
      </c>
    </row>
    <row r="3330" spans="1:12" s="12" customFormat="1" ht="11.25" customHeight="1">
      <c r="A3330" s="204" t="s">
        <v>5846</v>
      </c>
      <c r="B3330" s="204" t="s">
        <v>5847</v>
      </c>
      <c r="C3330" s="204" t="s">
        <v>5</v>
      </c>
      <c r="D3330" s="204" t="s">
        <v>184</v>
      </c>
      <c r="E3330" s="204" t="s">
        <v>777</v>
      </c>
      <c r="F3330" s="205">
        <v>2016</v>
      </c>
      <c r="G3330" s="204" t="s">
        <v>18</v>
      </c>
      <c r="H3330" s="204" t="s">
        <v>19</v>
      </c>
      <c r="I3330" s="206" t="s">
        <v>20</v>
      </c>
      <c r="J3330" s="207">
        <v>72747</v>
      </c>
      <c r="K3330" s="208">
        <v>73473</v>
      </c>
      <c r="L3330" s="207">
        <v>70375.709000000003</v>
      </c>
    </row>
    <row r="3331" spans="1:12" s="12" customFormat="1">
      <c r="A3331" s="204" t="s">
        <v>5848</v>
      </c>
      <c r="B3331" s="204" t="s">
        <v>5849</v>
      </c>
      <c r="C3331" s="204" t="s">
        <v>210</v>
      </c>
      <c r="D3331" s="204" t="s">
        <v>219</v>
      </c>
      <c r="E3331" s="204" t="s">
        <v>219</v>
      </c>
      <c r="F3331" s="205">
        <v>2015</v>
      </c>
      <c r="G3331" s="204" t="s">
        <v>48</v>
      </c>
      <c r="H3331" s="204" t="s">
        <v>569</v>
      </c>
      <c r="I3331" s="206" t="s">
        <v>20</v>
      </c>
      <c r="J3331" s="207">
        <v>1464486</v>
      </c>
      <c r="K3331" s="208">
        <v>1020000</v>
      </c>
      <c r="L3331" s="207"/>
    </row>
    <row r="3332" spans="1:12" s="12" customFormat="1" ht="11.25" customHeight="1">
      <c r="A3332" s="204" t="s">
        <v>7816</v>
      </c>
      <c r="B3332" s="204" t="s">
        <v>7817</v>
      </c>
      <c r="C3332" s="204" t="s">
        <v>195</v>
      </c>
      <c r="D3332" s="204" t="s">
        <v>528</v>
      </c>
      <c r="E3332" s="204" t="s">
        <v>529</v>
      </c>
      <c r="F3332" s="205">
        <v>2015</v>
      </c>
      <c r="G3332" s="204" t="s">
        <v>7</v>
      </c>
      <c r="H3332" s="204" t="s">
        <v>305</v>
      </c>
      <c r="I3332" s="206" t="s">
        <v>20</v>
      </c>
      <c r="J3332" s="207">
        <v>75255</v>
      </c>
      <c r="K3332" s="208">
        <v>75254</v>
      </c>
      <c r="L3332" s="207">
        <v>74810.535999999993</v>
      </c>
    </row>
    <row r="3333" spans="1:12" s="12" customFormat="1">
      <c r="A3333" s="204" t="s">
        <v>5850</v>
      </c>
      <c r="B3333" s="204" t="s">
        <v>5851</v>
      </c>
      <c r="C3333" s="204" t="s">
        <v>78</v>
      </c>
      <c r="D3333" s="204"/>
      <c r="E3333" s="204"/>
      <c r="F3333" s="205">
        <v>2015</v>
      </c>
      <c r="G3333" s="204" t="s">
        <v>18</v>
      </c>
      <c r="H3333" s="204" t="s">
        <v>383</v>
      </c>
      <c r="I3333" s="206" t="s">
        <v>20</v>
      </c>
      <c r="J3333" s="207">
        <v>25625</v>
      </c>
      <c r="K3333" s="208">
        <v>35173</v>
      </c>
      <c r="L3333" s="207">
        <v>35172.980000000003</v>
      </c>
    </row>
    <row r="3334" spans="1:12" s="12" customFormat="1" ht="11.25" customHeight="1">
      <c r="A3334" s="204" t="s">
        <v>5746</v>
      </c>
      <c r="B3334" s="204" t="s">
        <v>5747</v>
      </c>
      <c r="C3334" s="204" t="s">
        <v>38</v>
      </c>
      <c r="D3334" s="204" t="s">
        <v>39</v>
      </c>
      <c r="E3334" s="204" t="s">
        <v>604</v>
      </c>
      <c r="F3334" s="205">
        <v>2015</v>
      </c>
      <c r="G3334" s="204" t="s">
        <v>26</v>
      </c>
      <c r="H3334" s="204" t="s">
        <v>380</v>
      </c>
      <c r="I3334" s="206" t="s">
        <v>20</v>
      </c>
      <c r="J3334" s="207">
        <v>85641</v>
      </c>
      <c r="K3334" s="208">
        <v>85640</v>
      </c>
      <c r="L3334" s="207">
        <v>84864.781000000003</v>
      </c>
    </row>
    <row r="3335" spans="1:12" s="12" customFormat="1" ht="11.25" customHeight="1">
      <c r="A3335" s="204" t="s">
        <v>10133</v>
      </c>
      <c r="B3335" s="204" t="s">
        <v>10134</v>
      </c>
      <c r="C3335" s="204" t="s">
        <v>210</v>
      </c>
      <c r="D3335" s="204" t="s">
        <v>219</v>
      </c>
      <c r="E3335" s="204" t="s">
        <v>219</v>
      </c>
      <c r="F3335" s="205">
        <v>2016</v>
      </c>
      <c r="G3335" s="204" t="s">
        <v>7</v>
      </c>
      <c r="H3335" s="204" t="s">
        <v>8</v>
      </c>
      <c r="I3335" s="206" t="s">
        <v>20</v>
      </c>
      <c r="J3335" s="207">
        <v>11364</v>
      </c>
      <c r="K3335" s="210"/>
      <c r="L3335" s="207"/>
    </row>
    <row r="3336" spans="1:12" s="12" customFormat="1" ht="11.25" customHeight="1">
      <c r="A3336" s="204" t="s">
        <v>5748</v>
      </c>
      <c r="B3336" s="204" t="s">
        <v>5749</v>
      </c>
      <c r="C3336" s="204" t="s">
        <v>414</v>
      </c>
      <c r="D3336" s="204" t="s">
        <v>527</v>
      </c>
      <c r="E3336" s="204" t="s">
        <v>527</v>
      </c>
      <c r="F3336" s="205">
        <v>2016</v>
      </c>
      <c r="G3336" s="204" t="s">
        <v>7</v>
      </c>
      <c r="H3336" s="204" t="s">
        <v>485</v>
      </c>
      <c r="I3336" s="206" t="s">
        <v>20</v>
      </c>
      <c r="J3336" s="207">
        <v>2461482</v>
      </c>
      <c r="K3336" s="208">
        <v>1</v>
      </c>
      <c r="L3336" s="207"/>
    </row>
    <row r="3337" spans="1:12" s="12" customFormat="1" ht="11.25" customHeight="1">
      <c r="A3337" s="204" t="s">
        <v>5750</v>
      </c>
      <c r="B3337" s="204" t="s">
        <v>5751</v>
      </c>
      <c r="C3337" s="204" t="s">
        <v>195</v>
      </c>
      <c r="D3337" s="204" t="s">
        <v>497</v>
      </c>
      <c r="E3337" s="204"/>
      <c r="F3337" s="205">
        <v>2016</v>
      </c>
      <c r="G3337" s="204" t="s">
        <v>18</v>
      </c>
      <c r="H3337" s="204" t="s">
        <v>41</v>
      </c>
      <c r="I3337" s="206" t="s">
        <v>20</v>
      </c>
      <c r="J3337" s="207">
        <v>20</v>
      </c>
      <c r="K3337" s="208">
        <v>19</v>
      </c>
      <c r="L3337" s="207">
        <v>19</v>
      </c>
    </row>
    <row r="3338" spans="1:12" s="12" customFormat="1">
      <c r="A3338" s="204" t="s">
        <v>5752</v>
      </c>
      <c r="B3338" s="204" t="s">
        <v>5753</v>
      </c>
      <c r="C3338" s="204" t="s">
        <v>60</v>
      </c>
      <c r="D3338" s="204" t="s">
        <v>97</v>
      </c>
      <c r="E3338" s="204" t="s">
        <v>393</v>
      </c>
      <c r="F3338" s="205">
        <v>2016</v>
      </c>
      <c r="G3338" s="204" t="s">
        <v>646</v>
      </c>
      <c r="H3338" s="204" t="s">
        <v>685</v>
      </c>
      <c r="I3338" s="206" t="s">
        <v>20</v>
      </c>
      <c r="J3338" s="207">
        <v>14000</v>
      </c>
      <c r="K3338" s="210"/>
      <c r="L3338" s="207"/>
    </row>
    <row r="3339" spans="1:12" s="12" customFormat="1">
      <c r="A3339" s="204" t="s">
        <v>5854</v>
      </c>
      <c r="B3339" s="204" t="s">
        <v>5855</v>
      </c>
      <c r="C3339" s="204" t="s">
        <v>5</v>
      </c>
      <c r="D3339" s="204" t="s">
        <v>257</v>
      </c>
      <c r="E3339" s="204" t="s">
        <v>1978</v>
      </c>
      <c r="F3339" s="205">
        <v>2015</v>
      </c>
      <c r="G3339" s="204" t="s">
        <v>7</v>
      </c>
      <c r="H3339" s="204" t="s">
        <v>212</v>
      </c>
      <c r="I3339" s="206" t="s">
        <v>20</v>
      </c>
      <c r="J3339" s="207">
        <v>178124</v>
      </c>
      <c r="K3339" s="208">
        <v>279376</v>
      </c>
      <c r="L3339" s="207">
        <v>185184.497</v>
      </c>
    </row>
    <row r="3340" spans="1:12" s="12" customFormat="1" ht="11.25" customHeight="1">
      <c r="A3340" s="204" t="s">
        <v>5756</v>
      </c>
      <c r="B3340" s="204" t="s">
        <v>5757</v>
      </c>
      <c r="C3340" s="204" t="s">
        <v>414</v>
      </c>
      <c r="D3340" s="204"/>
      <c r="E3340" s="204"/>
      <c r="F3340" s="205">
        <v>2015</v>
      </c>
      <c r="G3340" s="204" t="s">
        <v>18</v>
      </c>
      <c r="H3340" s="204" t="s">
        <v>41</v>
      </c>
      <c r="I3340" s="206" t="s">
        <v>20</v>
      </c>
      <c r="J3340" s="207">
        <v>137000</v>
      </c>
      <c r="K3340" s="208">
        <v>132530</v>
      </c>
      <c r="L3340" s="207">
        <v>132266.60500000001</v>
      </c>
    </row>
    <row r="3341" spans="1:12" s="12" customFormat="1" ht="11.25" customHeight="1">
      <c r="A3341" s="204" t="s">
        <v>5760</v>
      </c>
      <c r="B3341" s="204" t="s">
        <v>5761</v>
      </c>
      <c r="C3341" s="204" t="s">
        <v>5</v>
      </c>
      <c r="D3341" s="204" t="s">
        <v>523</v>
      </c>
      <c r="E3341" s="204" t="s">
        <v>523</v>
      </c>
      <c r="F3341" s="205">
        <v>2016</v>
      </c>
      <c r="G3341" s="204" t="s">
        <v>18</v>
      </c>
      <c r="H3341" s="204" t="s">
        <v>19</v>
      </c>
      <c r="I3341" s="206" t="s">
        <v>20</v>
      </c>
      <c r="J3341" s="207">
        <v>214927</v>
      </c>
      <c r="K3341" s="208">
        <v>3</v>
      </c>
      <c r="L3341" s="207"/>
    </row>
    <row r="3342" spans="1:12" s="12" customFormat="1" ht="11.25" customHeight="1">
      <c r="A3342" s="204" t="s">
        <v>5860</v>
      </c>
      <c r="B3342" s="204" t="s">
        <v>5861</v>
      </c>
      <c r="C3342" s="204" t="s">
        <v>414</v>
      </c>
      <c r="D3342" s="204"/>
      <c r="E3342" s="204"/>
      <c r="F3342" s="205">
        <v>2015</v>
      </c>
      <c r="G3342" s="204" t="s">
        <v>18</v>
      </c>
      <c r="H3342" s="204" t="s">
        <v>41</v>
      </c>
      <c r="I3342" s="206" t="s">
        <v>20</v>
      </c>
      <c r="J3342" s="207">
        <v>170493</v>
      </c>
      <c r="K3342" s="208">
        <v>169550</v>
      </c>
      <c r="L3342" s="207">
        <v>168975</v>
      </c>
    </row>
    <row r="3343" spans="1:12" s="12" customFormat="1">
      <c r="A3343" s="204" t="s">
        <v>5862</v>
      </c>
      <c r="B3343" s="204" t="s">
        <v>5863</v>
      </c>
      <c r="C3343" s="204" t="s">
        <v>210</v>
      </c>
      <c r="D3343" s="204" t="s">
        <v>342</v>
      </c>
      <c r="E3343" s="204" t="s">
        <v>1119</v>
      </c>
      <c r="F3343" s="205">
        <v>2015</v>
      </c>
      <c r="G3343" s="204" t="s">
        <v>48</v>
      </c>
      <c r="H3343" s="204" t="s">
        <v>63</v>
      </c>
      <c r="I3343" s="206" t="s">
        <v>20</v>
      </c>
      <c r="J3343" s="207">
        <v>230071</v>
      </c>
      <c r="K3343" s="208">
        <v>1060700</v>
      </c>
      <c r="L3343" s="207">
        <v>10700</v>
      </c>
    </row>
    <row r="3344" spans="1:12" s="12" customFormat="1">
      <c r="A3344" s="204" t="s">
        <v>7818</v>
      </c>
      <c r="B3344" s="204" t="s">
        <v>7819</v>
      </c>
      <c r="C3344" s="204" t="s">
        <v>38</v>
      </c>
      <c r="D3344" s="204" t="s">
        <v>39</v>
      </c>
      <c r="E3344" s="204" t="s">
        <v>4314</v>
      </c>
      <c r="F3344" s="205">
        <v>2015</v>
      </c>
      <c r="G3344" s="204" t="s">
        <v>18</v>
      </c>
      <c r="H3344" s="204" t="s">
        <v>19</v>
      </c>
      <c r="I3344" s="206" t="s">
        <v>20</v>
      </c>
      <c r="J3344" s="207">
        <v>241550</v>
      </c>
      <c r="K3344" s="210"/>
      <c r="L3344" s="207"/>
    </row>
    <row r="3345" spans="1:12" s="12" customFormat="1">
      <c r="A3345" s="204" t="s">
        <v>11503</v>
      </c>
      <c r="B3345" s="204" t="s">
        <v>11504</v>
      </c>
      <c r="C3345" s="204" t="s">
        <v>12</v>
      </c>
      <c r="D3345" s="204" t="s">
        <v>360</v>
      </c>
      <c r="E3345" s="204" t="s">
        <v>645</v>
      </c>
      <c r="F3345" s="205">
        <v>2015</v>
      </c>
      <c r="G3345" s="204" t="s">
        <v>18</v>
      </c>
      <c r="H3345" s="204" t="s">
        <v>41</v>
      </c>
      <c r="I3345" s="206" t="s">
        <v>20</v>
      </c>
      <c r="J3345" s="207">
        <v>175001</v>
      </c>
      <c r="K3345" s="210"/>
      <c r="L3345" s="207"/>
    </row>
    <row r="3346" spans="1:12" s="12" customFormat="1" ht="11.25" customHeight="1">
      <c r="A3346" s="204" t="s">
        <v>5779</v>
      </c>
      <c r="B3346" s="204" t="s">
        <v>5780</v>
      </c>
      <c r="C3346" s="204" t="s">
        <v>15</v>
      </c>
      <c r="D3346" s="204"/>
      <c r="E3346" s="204"/>
      <c r="F3346" s="205">
        <v>2015</v>
      </c>
      <c r="G3346" s="204" t="s">
        <v>18</v>
      </c>
      <c r="H3346" s="204" t="s">
        <v>19</v>
      </c>
      <c r="I3346" s="206" t="s">
        <v>20</v>
      </c>
      <c r="J3346" s="207">
        <v>68333</v>
      </c>
      <c r="K3346" s="208">
        <v>68333</v>
      </c>
      <c r="L3346" s="207">
        <v>68332.600000000006</v>
      </c>
    </row>
    <row r="3347" spans="1:12" s="12" customFormat="1">
      <c r="A3347" s="204" t="s">
        <v>5866</v>
      </c>
      <c r="B3347" s="204" t="s">
        <v>5867</v>
      </c>
      <c r="C3347" s="204" t="s">
        <v>210</v>
      </c>
      <c r="D3347" s="204" t="s">
        <v>211</v>
      </c>
      <c r="E3347" s="204" t="s">
        <v>211</v>
      </c>
      <c r="F3347" s="205">
        <v>2015</v>
      </c>
      <c r="G3347" s="204" t="s">
        <v>7</v>
      </c>
      <c r="H3347" s="204" t="s">
        <v>212</v>
      </c>
      <c r="I3347" s="206" t="s">
        <v>20</v>
      </c>
      <c r="J3347" s="207">
        <v>267816</v>
      </c>
      <c r="K3347" s="208">
        <v>237532</v>
      </c>
      <c r="L3347" s="207">
        <v>237531.77900000001</v>
      </c>
    </row>
    <row r="3348" spans="1:12" s="12" customFormat="1">
      <c r="A3348" s="204" t="s">
        <v>5868</v>
      </c>
      <c r="B3348" s="204" t="s">
        <v>5869</v>
      </c>
      <c r="C3348" s="204" t="s">
        <v>210</v>
      </c>
      <c r="D3348" s="204" t="s">
        <v>211</v>
      </c>
      <c r="E3348" s="204" t="s">
        <v>211</v>
      </c>
      <c r="F3348" s="205">
        <v>2015</v>
      </c>
      <c r="G3348" s="204" t="s">
        <v>7</v>
      </c>
      <c r="H3348" s="204" t="s">
        <v>212</v>
      </c>
      <c r="I3348" s="206" t="s">
        <v>20</v>
      </c>
      <c r="J3348" s="207">
        <v>53952</v>
      </c>
      <c r="K3348" s="208">
        <v>60000</v>
      </c>
      <c r="L3348" s="207"/>
    </row>
    <row r="3349" spans="1:12" s="12" customFormat="1">
      <c r="A3349" s="204" t="s">
        <v>7820</v>
      </c>
      <c r="B3349" s="204" t="s">
        <v>7821</v>
      </c>
      <c r="C3349" s="204" t="s">
        <v>210</v>
      </c>
      <c r="D3349" s="204" t="s">
        <v>211</v>
      </c>
      <c r="E3349" s="204" t="s">
        <v>504</v>
      </c>
      <c r="F3349" s="205">
        <v>2015</v>
      </c>
      <c r="G3349" s="204" t="s">
        <v>18</v>
      </c>
      <c r="H3349" s="204" t="s">
        <v>19</v>
      </c>
      <c r="I3349" s="206" t="s">
        <v>20</v>
      </c>
      <c r="J3349" s="207">
        <v>982100</v>
      </c>
      <c r="K3349" s="208">
        <v>1021156</v>
      </c>
      <c r="L3349" s="207">
        <v>982886</v>
      </c>
    </row>
    <row r="3350" spans="1:12" s="12" customFormat="1" ht="11.25" customHeight="1">
      <c r="A3350" s="204" t="s">
        <v>5785</v>
      </c>
      <c r="B3350" s="204" t="s">
        <v>5786</v>
      </c>
      <c r="C3350" s="204" t="s">
        <v>60</v>
      </c>
      <c r="D3350" s="204" t="s">
        <v>97</v>
      </c>
      <c r="E3350" s="204" t="s">
        <v>230</v>
      </c>
      <c r="F3350" s="205">
        <v>2015</v>
      </c>
      <c r="G3350" s="204" t="s">
        <v>26</v>
      </c>
      <c r="H3350" s="204" t="s">
        <v>109</v>
      </c>
      <c r="I3350" s="206" t="s">
        <v>20</v>
      </c>
      <c r="J3350" s="207">
        <v>88080</v>
      </c>
      <c r="K3350" s="208">
        <v>88082</v>
      </c>
      <c r="L3350" s="207">
        <v>88080.851999999999</v>
      </c>
    </row>
    <row r="3351" spans="1:12" s="12" customFormat="1">
      <c r="A3351" s="204" t="s">
        <v>5870</v>
      </c>
      <c r="B3351" s="204" t="s">
        <v>7822</v>
      </c>
      <c r="C3351" s="204" t="s">
        <v>60</v>
      </c>
      <c r="D3351" s="204" t="s">
        <v>97</v>
      </c>
      <c r="E3351" s="204" t="s">
        <v>98</v>
      </c>
      <c r="F3351" s="205">
        <v>2016</v>
      </c>
      <c r="G3351" s="204" t="s">
        <v>58</v>
      </c>
      <c r="H3351" s="204" t="s">
        <v>68</v>
      </c>
      <c r="I3351" s="206" t="s">
        <v>20</v>
      </c>
      <c r="J3351" s="207">
        <v>170854</v>
      </c>
      <c r="K3351" s="210"/>
      <c r="L3351" s="207"/>
    </row>
    <row r="3352" spans="1:12" s="12" customFormat="1" ht="11.25" customHeight="1">
      <c r="A3352" s="204" t="s">
        <v>5683</v>
      </c>
      <c r="B3352" s="204" t="s">
        <v>5684</v>
      </c>
      <c r="C3352" s="204" t="s">
        <v>38</v>
      </c>
      <c r="D3352" s="204" t="s">
        <v>66</v>
      </c>
      <c r="E3352" s="204" t="s">
        <v>1062</v>
      </c>
      <c r="F3352" s="205">
        <v>2015</v>
      </c>
      <c r="G3352" s="204" t="s">
        <v>26</v>
      </c>
      <c r="H3352" s="204" t="s">
        <v>1159</v>
      </c>
      <c r="I3352" s="206" t="s">
        <v>20</v>
      </c>
      <c r="J3352" s="207">
        <v>258264</v>
      </c>
      <c r="K3352" s="208">
        <v>137526</v>
      </c>
      <c r="L3352" s="207">
        <v>137526</v>
      </c>
    </row>
    <row r="3353" spans="1:12" s="12" customFormat="1">
      <c r="A3353" s="204" t="s">
        <v>5699</v>
      </c>
      <c r="B3353" s="204" t="s">
        <v>5700</v>
      </c>
      <c r="C3353" s="204" t="s">
        <v>210</v>
      </c>
      <c r="D3353" s="204" t="s">
        <v>219</v>
      </c>
      <c r="E3353" s="204" t="s">
        <v>219</v>
      </c>
      <c r="F3353" s="205">
        <v>2015</v>
      </c>
      <c r="G3353" s="204" t="s">
        <v>155</v>
      </c>
      <c r="H3353" s="204" t="s">
        <v>155</v>
      </c>
      <c r="I3353" s="206" t="s">
        <v>20</v>
      </c>
      <c r="J3353" s="207">
        <v>702555</v>
      </c>
      <c r="K3353" s="208">
        <v>465554</v>
      </c>
      <c r="L3353" s="207">
        <v>144446</v>
      </c>
    </row>
    <row r="3354" spans="1:12" s="12" customFormat="1">
      <c r="A3354" s="204" t="s">
        <v>5703</v>
      </c>
      <c r="B3354" s="204" t="s">
        <v>5704</v>
      </c>
      <c r="C3354" s="204" t="s">
        <v>130</v>
      </c>
      <c r="D3354" s="204"/>
      <c r="E3354" s="204"/>
      <c r="F3354" s="205">
        <v>2016</v>
      </c>
      <c r="G3354" s="204" t="s">
        <v>7</v>
      </c>
      <c r="H3354" s="204" t="s">
        <v>334</v>
      </c>
      <c r="I3354" s="206" t="s">
        <v>20</v>
      </c>
      <c r="J3354" s="207">
        <v>161020</v>
      </c>
      <c r="K3354" s="208">
        <v>147653</v>
      </c>
      <c r="L3354" s="207">
        <v>147652</v>
      </c>
    </row>
    <row r="3355" spans="1:12" s="12" customFormat="1" ht="11.25" customHeight="1">
      <c r="A3355" s="204" t="s">
        <v>5877</v>
      </c>
      <c r="B3355" s="204" t="s">
        <v>5878</v>
      </c>
      <c r="C3355" s="204" t="s">
        <v>210</v>
      </c>
      <c r="D3355" s="204" t="s">
        <v>342</v>
      </c>
      <c r="E3355" s="204" t="s">
        <v>342</v>
      </c>
      <c r="F3355" s="205">
        <v>2016</v>
      </c>
      <c r="G3355" s="204" t="s">
        <v>26</v>
      </c>
      <c r="H3355" s="204" t="s">
        <v>168</v>
      </c>
      <c r="I3355" s="206" t="s">
        <v>20</v>
      </c>
      <c r="J3355" s="207">
        <v>541</v>
      </c>
      <c r="K3355" s="208">
        <v>95982</v>
      </c>
      <c r="L3355" s="207"/>
    </row>
    <row r="3356" spans="1:12" s="12" customFormat="1" ht="11.25" customHeight="1">
      <c r="A3356" s="204" t="s">
        <v>5795</v>
      </c>
      <c r="B3356" s="204" t="s">
        <v>11505</v>
      </c>
      <c r="C3356" s="204" t="s">
        <v>60</v>
      </c>
      <c r="D3356" s="204" t="s">
        <v>97</v>
      </c>
      <c r="E3356" s="204"/>
      <c r="F3356" s="205">
        <v>2016</v>
      </c>
      <c r="G3356" s="204" t="s">
        <v>18</v>
      </c>
      <c r="H3356" s="204" t="s">
        <v>19</v>
      </c>
      <c r="I3356" s="206" t="s">
        <v>20</v>
      </c>
      <c r="J3356" s="207">
        <v>173900</v>
      </c>
      <c r="K3356" s="208">
        <v>311400</v>
      </c>
      <c r="L3356" s="207">
        <v>171450</v>
      </c>
    </row>
    <row r="3357" spans="1:12" s="12" customFormat="1" ht="11.25" customHeight="1">
      <c r="A3357" s="204" t="s">
        <v>5879</v>
      </c>
      <c r="B3357" s="204" t="s">
        <v>5880</v>
      </c>
      <c r="C3357" s="204" t="s">
        <v>5</v>
      </c>
      <c r="D3357" s="204" t="s">
        <v>184</v>
      </c>
      <c r="E3357" s="204" t="s">
        <v>777</v>
      </c>
      <c r="F3357" s="205">
        <v>2016</v>
      </c>
      <c r="G3357" s="204" t="s">
        <v>18</v>
      </c>
      <c r="H3357" s="204" t="s">
        <v>19</v>
      </c>
      <c r="I3357" s="206" t="s">
        <v>20</v>
      </c>
      <c r="J3357" s="207">
        <v>416441</v>
      </c>
      <c r="K3357" s="208">
        <v>340142</v>
      </c>
      <c r="L3357" s="207">
        <v>340140.20299999998</v>
      </c>
    </row>
    <row r="3358" spans="1:12" s="12" customFormat="1" ht="11.25" customHeight="1">
      <c r="A3358" s="204" t="s">
        <v>5797</v>
      </c>
      <c r="B3358" s="204" t="s">
        <v>5798</v>
      </c>
      <c r="C3358" s="204" t="s">
        <v>12</v>
      </c>
      <c r="D3358" s="204" t="s">
        <v>13</v>
      </c>
      <c r="E3358" s="204" t="s">
        <v>13</v>
      </c>
      <c r="F3358" s="205">
        <v>2016</v>
      </c>
      <c r="G3358" s="204" t="s">
        <v>18</v>
      </c>
      <c r="H3358" s="204" t="s">
        <v>19</v>
      </c>
      <c r="I3358" s="206" t="s">
        <v>20</v>
      </c>
      <c r="J3358" s="207">
        <v>51900</v>
      </c>
      <c r="K3358" s="208">
        <v>43000</v>
      </c>
      <c r="L3358" s="207">
        <v>42960</v>
      </c>
    </row>
    <row r="3359" spans="1:12" s="12" customFormat="1">
      <c r="A3359" s="204" t="s">
        <v>6470</v>
      </c>
      <c r="B3359" s="204" t="s">
        <v>6471</v>
      </c>
      <c r="C3359" s="204" t="s">
        <v>38</v>
      </c>
      <c r="D3359" s="204" t="s">
        <v>176</v>
      </c>
      <c r="E3359" s="204" t="s">
        <v>189</v>
      </c>
      <c r="F3359" s="205">
        <v>2015</v>
      </c>
      <c r="G3359" s="204" t="s">
        <v>18</v>
      </c>
      <c r="H3359" s="204" t="s">
        <v>19</v>
      </c>
      <c r="I3359" s="206" t="s">
        <v>20</v>
      </c>
      <c r="J3359" s="207">
        <v>66401</v>
      </c>
      <c r="K3359" s="208">
        <v>66401</v>
      </c>
      <c r="L3359" s="207">
        <v>66149.990999999995</v>
      </c>
    </row>
    <row r="3360" spans="1:12" s="12" customFormat="1" ht="11.25" customHeight="1">
      <c r="A3360" s="204" t="s">
        <v>5705</v>
      </c>
      <c r="B3360" s="204" t="s">
        <v>5706</v>
      </c>
      <c r="C3360" s="204" t="s">
        <v>60</v>
      </c>
      <c r="D3360" s="204" t="s">
        <v>97</v>
      </c>
      <c r="E3360" s="204" t="s">
        <v>230</v>
      </c>
      <c r="F3360" s="205">
        <v>2016</v>
      </c>
      <c r="G3360" s="204" t="s">
        <v>48</v>
      </c>
      <c r="H3360" s="204" t="s">
        <v>420</v>
      </c>
      <c r="I3360" s="206" t="s">
        <v>20</v>
      </c>
      <c r="J3360" s="207">
        <v>63802</v>
      </c>
      <c r="K3360" s="208">
        <v>38603</v>
      </c>
      <c r="L3360" s="207">
        <v>38601</v>
      </c>
    </row>
    <row r="3361" spans="1:12" s="12" customFormat="1">
      <c r="A3361" s="204" t="s">
        <v>10563</v>
      </c>
      <c r="B3361" s="204" t="s">
        <v>10564</v>
      </c>
      <c r="C3361" s="204" t="s">
        <v>5</v>
      </c>
      <c r="D3361" s="204" t="s">
        <v>184</v>
      </c>
      <c r="E3361" s="204" t="s">
        <v>777</v>
      </c>
      <c r="F3361" s="205">
        <v>2016</v>
      </c>
      <c r="G3361" s="204" t="s">
        <v>18</v>
      </c>
      <c r="H3361" s="204" t="s">
        <v>19</v>
      </c>
      <c r="I3361" s="206" t="s">
        <v>20</v>
      </c>
      <c r="J3361" s="207">
        <v>1033492</v>
      </c>
      <c r="K3361" s="208">
        <v>902224</v>
      </c>
      <c r="L3361" s="207">
        <v>899733.10600000003</v>
      </c>
    </row>
    <row r="3362" spans="1:12" s="12" customFormat="1" ht="11.25" customHeight="1">
      <c r="A3362" s="204" t="s">
        <v>7823</v>
      </c>
      <c r="B3362" s="204" t="s">
        <v>7824</v>
      </c>
      <c r="C3362" s="204" t="s">
        <v>38</v>
      </c>
      <c r="D3362" s="204" t="s">
        <v>73</v>
      </c>
      <c r="E3362" s="204" t="s">
        <v>73</v>
      </c>
      <c r="F3362" s="205">
        <v>2016</v>
      </c>
      <c r="G3362" s="204" t="s">
        <v>58</v>
      </c>
      <c r="H3362" s="204" t="s">
        <v>68</v>
      </c>
      <c r="I3362" s="206" t="s">
        <v>20</v>
      </c>
      <c r="J3362" s="207">
        <v>100000</v>
      </c>
      <c r="K3362" s="210"/>
      <c r="L3362" s="207"/>
    </row>
    <row r="3363" spans="1:12" s="12" customFormat="1" ht="11.25" customHeight="1">
      <c r="A3363" s="204" t="s">
        <v>5885</v>
      </c>
      <c r="B3363" s="204" t="s">
        <v>5886</v>
      </c>
      <c r="C3363" s="204" t="s">
        <v>210</v>
      </c>
      <c r="D3363" s="204" t="s">
        <v>342</v>
      </c>
      <c r="E3363" s="204" t="s">
        <v>1119</v>
      </c>
      <c r="F3363" s="205">
        <v>2015</v>
      </c>
      <c r="G3363" s="204" t="s">
        <v>26</v>
      </c>
      <c r="H3363" s="204" t="s">
        <v>168</v>
      </c>
      <c r="I3363" s="206" t="s">
        <v>20</v>
      </c>
      <c r="J3363" s="207">
        <v>1499456</v>
      </c>
      <c r="K3363" s="208">
        <v>2000</v>
      </c>
      <c r="L3363" s="207"/>
    </row>
    <row r="3364" spans="1:12" s="12" customFormat="1">
      <c r="A3364" s="204" t="s">
        <v>5713</v>
      </c>
      <c r="B3364" s="204" t="s">
        <v>5714</v>
      </c>
      <c r="C3364" s="204" t="s">
        <v>210</v>
      </c>
      <c r="D3364" s="204" t="s">
        <v>342</v>
      </c>
      <c r="E3364" s="204" t="s">
        <v>1119</v>
      </c>
      <c r="F3364" s="205">
        <v>2015</v>
      </c>
      <c r="G3364" s="204" t="s">
        <v>26</v>
      </c>
      <c r="H3364" s="204" t="s">
        <v>168</v>
      </c>
      <c r="I3364" s="206" t="s">
        <v>20</v>
      </c>
      <c r="J3364" s="207">
        <v>1232651</v>
      </c>
      <c r="K3364" s="208">
        <v>2000</v>
      </c>
      <c r="L3364" s="207"/>
    </row>
    <row r="3365" spans="1:12" s="12" customFormat="1" ht="11.25" customHeight="1">
      <c r="A3365" s="204" t="s">
        <v>5715</v>
      </c>
      <c r="B3365" s="204" t="s">
        <v>5716</v>
      </c>
      <c r="C3365" s="204" t="s">
        <v>38</v>
      </c>
      <c r="D3365" s="204" t="s">
        <v>73</v>
      </c>
      <c r="E3365" s="204" t="s">
        <v>306</v>
      </c>
      <c r="F3365" s="205">
        <v>2015</v>
      </c>
      <c r="G3365" s="204" t="s">
        <v>30</v>
      </c>
      <c r="H3365" s="204" t="s">
        <v>34</v>
      </c>
      <c r="I3365" s="206" t="s">
        <v>20</v>
      </c>
      <c r="J3365" s="207">
        <v>131540</v>
      </c>
      <c r="K3365" s="210"/>
      <c r="L3365" s="207"/>
    </row>
    <row r="3366" spans="1:12" s="12" customFormat="1">
      <c r="A3366" s="204" t="s">
        <v>5815</v>
      </c>
      <c r="B3366" s="204" t="s">
        <v>5816</v>
      </c>
      <c r="C3366" s="204" t="s">
        <v>15</v>
      </c>
      <c r="D3366" s="204" t="s">
        <v>56</v>
      </c>
      <c r="E3366" s="204" t="s">
        <v>87</v>
      </c>
      <c r="F3366" s="205">
        <v>2016</v>
      </c>
      <c r="G3366" s="204" t="s">
        <v>18</v>
      </c>
      <c r="H3366" s="204" t="s">
        <v>19</v>
      </c>
      <c r="I3366" s="206" t="s">
        <v>20</v>
      </c>
      <c r="J3366" s="207">
        <v>11012</v>
      </c>
      <c r="K3366" s="208">
        <v>10012</v>
      </c>
      <c r="L3366" s="207">
        <v>10011.290000000001</v>
      </c>
    </row>
    <row r="3367" spans="1:12" s="12" customFormat="1" ht="11.25" customHeight="1">
      <c r="A3367" s="204" t="s">
        <v>5726</v>
      </c>
      <c r="B3367" s="204" t="s">
        <v>5727</v>
      </c>
      <c r="C3367" s="204" t="s">
        <v>38</v>
      </c>
      <c r="D3367" s="204" t="s">
        <v>39</v>
      </c>
      <c r="E3367" s="204" t="s">
        <v>604</v>
      </c>
      <c r="F3367" s="205">
        <v>2015</v>
      </c>
      <c r="G3367" s="204" t="s">
        <v>18</v>
      </c>
      <c r="H3367" s="204" t="s">
        <v>19</v>
      </c>
      <c r="I3367" s="206" t="s">
        <v>20</v>
      </c>
      <c r="J3367" s="207">
        <v>123281</v>
      </c>
      <c r="K3367" s="208">
        <v>17254</v>
      </c>
      <c r="L3367" s="207">
        <v>17253</v>
      </c>
    </row>
    <row r="3368" spans="1:12" s="12" customFormat="1" ht="11.25" customHeight="1">
      <c r="A3368" s="204" t="s">
        <v>5817</v>
      </c>
      <c r="B3368" s="204" t="s">
        <v>5818</v>
      </c>
      <c r="C3368" s="204" t="s">
        <v>78</v>
      </c>
      <c r="D3368" s="204"/>
      <c r="E3368" s="204"/>
      <c r="F3368" s="205">
        <v>2015</v>
      </c>
      <c r="G3368" s="204" t="s">
        <v>18</v>
      </c>
      <c r="H3368" s="204" t="s">
        <v>41</v>
      </c>
      <c r="I3368" s="206" t="s">
        <v>20</v>
      </c>
      <c r="J3368" s="207">
        <v>111792</v>
      </c>
      <c r="K3368" s="208">
        <v>35690</v>
      </c>
      <c r="L3368" s="207">
        <v>35680.057999999997</v>
      </c>
    </row>
    <row r="3369" spans="1:12" s="12" customFormat="1" ht="11.25" customHeight="1">
      <c r="A3369" s="204" t="s">
        <v>5819</v>
      </c>
      <c r="B3369" s="204" t="s">
        <v>5820</v>
      </c>
      <c r="C3369" s="204" t="s">
        <v>210</v>
      </c>
      <c r="D3369" s="204" t="s">
        <v>342</v>
      </c>
      <c r="E3369" s="204" t="s">
        <v>1119</v>
      </c>
      <c r="F3369" s="205">
        <v>2015</v>
      </c>
      <c r="G3369" s="204" t="s">
        <v>26</v>
      </c>
      <c r="H3369" s="204" t="s">
        <v>168</v>
      </c>
      <c r="I3369" s="206" t="s">
        <v>20</v>
      </c>
      <c r="J3369" s="207">
        <v>1081891</v>
      </c>
      <c r="K3369" s="208">
        <v>2000673</v>
      </c>
      <c r="L3369" s="207">
        <v>1114413.6540000001</v>
      </c>
    </row>
    <row r="3370" spans="1:12" s="12" customFormat="1">
      <c r="A3370" s="204" t="s">
        <v>5821</v>
      </c>
      <c r="B3370" s="204" t="s">
        <v>11506</v>
      </c>
      <c r="C3370" s="204" t="s">
        <v>145</v>
      </c>
      <c r="D3370" s="204"/>
      <c r="E3370" s="204"/>
      <c r="F3370" s="205">
        <v>2015</v>
      </c>
      <c r="G3370" s="204" t="s">
        <v>18</v>
      </c>
      <c r="H3370" s="204" t="s">
        <v>19</v>
      </c>
      <c r="I3370" s="206" t="s">
        <v>20</v>
      </c>
      <c r="J3370" s="207">
        <v>23581</v>
      </c>
      <c r="K3370" s="208">
        <v>47051</v>
      </c>
      <c r="L3370" s="207">
        <v>23473</v>
      </c>
    </row>
    <row r="3371" spans="1:12" s="12" customFormat="1" ht="11.25" customHeight="1">
      <c r="A3371" s="204" t="s">
        <v>5822</v>
      </c>
      <c r="B3371" s="204" t="s">
        <v>5823</v>
      </c>
      <c r="C3371" s="204" t="s">
        <v>195</v>
      </c>
      <c r="D3371" s="204"/>
      <c r="E3371" s="204"/>
      <c r="F3371" s="205">
        <v>2015</v>
      </c>
      <c r="G3371" s="204" t="s">
        <v>18</v>
      </c>
      <c r="H3371" s="204" t="s">
        <v>19</v>
      </c>
      <c r="I3371" s="206" t="s">
        <v>20</v>
      </c>
      <c r="J3371" s="207">
        <v>0</v>
      </c>
      <c r="K3371" s="208">
        <v>7935</v>
      </c>
      <c r="L3371" s="207"/>
    </row>
    <row r="3372" spans="1:12" s="12" customFormat="1" ht="11.25" customHeight="1">
      <c r="A3372" s="204" t="s">
        <v>5732</v>
      </c>
      <c r="B3372" s="204" t="s">
        <v>5733</v>
      </c>
      <c r="C3372" s="204" t="s">
        <v>38</v>
      </c>
      <c r="D3372" s="204" t="s">
        <v>66</v>
      </c>
      <c r="E3372" s="204"/>
      <c r="F3372" s="205">
        <v>2016</v>
      </c>
      <c r="G3372" s="204" t="s">
        <v>18</v>
      </c>
      <c r="H3372" s="204" t="s">
        <v>19</v>
      </c>
      <c r="I3372" s="206" t="s">
        <v>20</v>
      </c>
      <c r="J3372" s="207">
        <v>406543</v>
      </c>
      <c r="K3372" s="208">
        <v>2</v>
      </c>
      <c r="L3372" s="207"/>
    </row>
    <row r="3373" spans="1:12" s="12" customFormat="1" ht="11.25" customHeight="1">
      <c r="A3373" s="204" t="s">
        <v>5897</v>
      </c>
      <c r="B3373" s="204" t="s">
        <v>5898</v>
      </c>
      <c r="C3373" s="204" t="s">
        <v>38</v>
      </c>
      <c r="D3373" s="204" t="s">
        <v>66</v>
      </c>
      <c r="E3373" s="204" t="s">
        <v>66</v>
      </c>
      <c r="F3373" s="205">
        <v>2015</v>
      </c>
      <c r="G3373" s="204" t="s">
        <v>155</v>
      </c>
      <c r="H3373" s="204" t="s">
        <v>155</v>
      </c>
      <c r="I3373" s="206" t="s">
        <v>20</v>
      </c>
      <c r="J3373" s="207">
        <v>63584</v>
      </c>
      <c r="K3373" s="208">
        <v>63583</v>
      </c>
      <c r="L3373" s="207"/>
    </row>
    <row r="3374" spans="1:12" s="12" customFormat="1" ht="11.25" customHeight="1">
      <c r="A3374" s="204" t="s">
        <v>5899</v>
      </c>
      <c r="B3374" s="204" t="s">
        <v>5900</v>
      </c>
      <c r="C3374" s="204" t="s">
        <v>5</v>
      </c>
      <c r="D3374" s="204" t="s">
        <v>184</v>
      </c>
      <c r="E3374" s="204" t="s">
        <v>777</v>
      </c>
      <c r="F3374" s="205">
        <v>2016</v>
      </c>
      <c r="G3374" s="204" t="s">
        <v>18</v>
      </c>
      <c r="H3374" s="204" t="s">
        <v>19</v>
      </c>
      <c r="I3374" s="206" t="s">
        <v>20</v>
      </c>
      <c r="J3374" s="207">
        <v>3939</v>
      </c>
      <c r="K3374" s="208">
        <v>1893</v>
      </c>
      <c r="L3374" s="207">
        <v>1891.26</v>
      </c>
    </row>
    <row r="3375" spans="1:12" s="12" customFormat="1" ht="11.25" customHeight="1">
      <c r="A3375" s="204" t="s">
        <v>5901</v>
      </c>
      <c r="B3375" s="204" t="s">
        <v>5902</v>
      </c>
      <c r="C3375" s="204" t="s">
        <v>78</v>
      </c>
      <c r="D3375" s="204"/>
      <c r="E3375" s="204"/>
      <c r="F3375" s="205">
        <v>2015</v>
      </c>
      <c r="G3375" s="204" t="s">
        <v>18</v>
      </c>
      <c r="H3375" s="204" t="s">
        <v>41</v>
      </c>
      <c r="I3375" s="206" t="s">
        <v>20</v>
      </c>
      <c r="J3375" s="207">
        <v>140539</v>
      </c>
      <c r="K3375" s="208">
        <v>100340</v>
      </c>
      <c r="L3375" s="207">
        <v>100339.698</v>
      </c>
    </row>
    <row r="3376" spans="1:12" s="12" customFormat="1" ht="11.25" customHeight="1">
      <c r="A3376" s="204" t="s">
        <v>5734</v>
      </c>
      <c r="B3376" s="204" t="s">
        <v>5735</v>
      </c>
      <c r="C3376" s="204" t="s">
        <v>38</v>
      </c>
      <c r="D3376" s="204" t="s">
        <v>66</v>
      </c>
      <c r="E3376" s="204" t="s">
        <v>117</v>
      </c>
      <c r="F3376" s="205">
        <v>2015</v>
      </c>
      <c r="G3376" s="204" t="s">
        <v>18</v>
      </c>
      <c r="H3376" s="204" t="s">
        <v>19</v>
      </c>
      <c r="I3376" s="206" t="s">
        <v>20</v>
      </c>
      <c r="J3376" s="207">
        <v>116155</v>
      </c>
      <c r="K3376" s="208">
        <v>116154</v>
      </c>
      <c r="L3376" s="207"/>
    </row>
    <row r="3377" spans="1:12" s="12" customFormat="1" ht="11.25" customHeight="1">
      <c r="A3377" s="204" t="s">
        <v>5830</v>
      </c>
      <c r="B3377" s="204" t="s">
        <v>11507</v>
      </c>
      <c r="C3377" s="204" t="s">
        <v>270</v>
      </c>
      <c r="D3377" s="204"/>
      <c r="E3377" s="204"/>
      <c r="F3377" s="205">
        <v>2016</v>
      </c>
      <c r="G3377" s="204" t="s">
        <v>58</v>
      </c>
      <c r="H3377" s="204" t="s">
        <v>5831</v>
      </c>
      <c r="I3377" s="206" t="s">
        <v>20</v>
      </c>
      <c r="J3377" s="207">
        <v>268765</v>
      </c>
      <c r="K3377" s="208">
        <v>203983</v>
      </c>
      <c r="L3377" s="207">
        <v>172224.06099999999</v>
      </c>
    </row>
    <row r="3378" spans="1:12" s="12" customFormat="1" ht="11.25" customHeight="1">
      <c r="A3378" s="204" t="s">
        <v>5903</v>
      </c>
      <c r="B3378" s="204" t="s">
        <v>5904</v>
      </c>
      <c r="C3378" s="204" t="s">
        <v>38</v>
      </c>
      <c r="D3378" s="204" t="s">
        <v>73</v>
      </c>
      <c r="E3378" s="204" t="s">
        <v>73</v>
      </c>
      <c r="F3378" s="205">
        <v>2016</v>
      </c>
      <c r="G3378" s="204" t="s">
        <v>120</v>
      </c>
      <c r="H3378" s="204" t="s">
        <v>121</v>
      </c>
      <c r="I3378" s="206" t="s">
        <v>35</v>
      </c>
      <c r="J3378" s="207">
        <v>12082</v>
      </c>
      <c r="K3378" s="210"/>
      <c r="L3378" s="207"/>
    </row>
    <row r="3379" spans="1:12" s="12" customFormat="1" ht="11.25" customHeight="1">
      <c r="A3379" s="204" t="s">
        <v>5907</v>
      </c>
      <c r="B3379" s="204" t="s">
        <v>5908</v>
      </c>
      <c r="C3379" s="204" t="s">
        <v>38</v>
      </c>
      <c r="D3379" s="204" t="s">
        <v>73</v>
      </c>
      <c r="E3379" s="204" t="s">
        <v>73</v>
      </c>
      <c r="F3379" s="205">
        <v>2016</v>
      </c>
      <c r="G3379" s="204" t="s">
        <v>30</v>
      </c>
      <c r="H3379" s="204" t="s">
        <v>34</v>
      </c>
      <c r="I3379" s="206" t="s">
        <v>9</v>
      </c>
      <c r="J3379" s="207">
        <v>43740</v>
      </c>
      <c r="K3379" s="210"/>
      <c r="L3379" s="207"/>
    </row>
    <row r="3380" spans="1:12" s="12" customFormat="1" ht="11.25" customHeight="1">
      <c r="A3380" s="204" t="s">
        <v>11508</v>
      </c>
      <c r="B3380" s="204" t="s">
        <v>11509</v>
      </c>
      <c r="C3380" s="204" t="s">
        <v>38</v>
      </c>
      <c r="D3380" s="204"/>
      <c r="E3380" s="204"/>
      <c r="F3380" s="205">
        <v>2015</v>
      </c>
      <c r="G3380" s="204" t="s">
        <v>18</v>
      </c>
      <c r="H3380" s="204" t="s">
        <v>41</v>
      </c>
      <c r="I3380" s="206" t="s">
        <v>20</v>
      </c>
      <c r="J3380" s="207">
        <v>50539</v>
      </c>
      <c r="K3380" s="210"/>
      <c r="L3380" s="207"/>
    </row>
    <row r="3381" spans="1:12" s="12" customFormat="1">
      <c r="A3381" s="204" t="s">
        <v>5842</v>
      </c>
      <c r="B3381" s="204" t="s">
        <v>5843</v>
      </c>
      <c r="C3381" s="204" t="s">
        <v>60</v>
      </c>
      <c r="D3381" s="204" t="s">
        <v>61</v>
      </c>
      <c r="E3381" s="204" t="s">
        <v>131</v>
      </c>
      <c r="F3381" s="205">
        <v>2015</v>
      </c>
      <c r="G3381" s="204" t="s">
        <v>18</v>
      </c>
      <c r="H3381" s="204" t="s">
        <v>41</v>
      </c>
      <c r="I3381" s="206" t="s">
        <v>20</v>
      </c>
      <c r="J3381" s="207">
        <v>1080115</v>
      </c>
      <c r="K3381" s="208">
        <v>1030119</v>
      </c>
      <c r="L3381" s="207">
        <v>953325.40399999998</v>
      </c>
    </row>
    <row r="3382" spans="1:12" s="12" customFormat="1" ht="11.25" customHeight="1">
      <c r="A3382" s="204" t="s">
        <v>5844</v>
      </c>
      <c r="B3382" s="204" t="s">
        <v>5845</v>
      </c>
      <c r="C3382" s="204" t="s">
        <v>32</v>
      </c>
      <c r="D3382" s="204" t="s">
        <v>200</v>
      </c>
      <c r="E3382" s="204" t="s">
        <v>629</v>
      </c>
      <c r="F3382" s="205">
        <v>2015</v>
      </c>
      <c r="G3382" s="204" t="s">
        <v>18</v>
      </c>
      <c r="H3382" s="204" t="s">
        <v>19</v>
      </c>
      <c r="I3382" s="206" t="s">
        <v>20</v>
      </c>
      <c r="J3382" s="207">
        <v>232562</v>
      </c>
      <c r="K3382" s="208">
        <v>144800</v>
      </c>
      <c r="L3382" s="207">
        <v>144749.97</v>
      </c>
    </row>
    <row r="3383" spans="1:12" s="12" customFormat="1" ht="11.25" customHeight="1">
      <c r="A3383" s="204" t="s">
        <v>11510</v>
      </c>
      <c r="B3383" s="204" t="s">
        <v>11511</v>
      </c>
      <c r="C3383" s="204" t="s">
        <v>127</v>
      </c>
      <c r="D3383" s="204"/>
      <c r="E3383" s="204"/>
      <c r="F3383" s="205">
        <v>2015</v>
      </c>
      <c r="G3383" s="204" t="s">
        <v>18</v>
      </c>
      <c r="H3383" s="204" t="s">
        <v>41</v>
      </c>
      <c r="I3383" s="206" t="s">
        <v>20</v>
      </c>
      <c r="J3383" s="207">
        <v>54414</v>
      </c>
      <c r="K3383" s="210"/>
      <c r="L3383" s="207"/>
    </row>
    <row r="3384" spans="1:12" s="12" customFormat="1" ht="11.25" customHeight="1">
      <c r="A3384" s="204" t="s">
        <v>5909</v>
      </c>
      <c r="B3384" s="204" t="s">
        <v>5910</v>
      </c>
      <c r="C3384" s="204" t="s">
        <v>78</v>
      </c>
      <c r="D3384" s="204"/>
      <c r="E3384" s="204"/>
      <c r="F3384" s="205">
        <v>2015</v>
      </c>
      <c r="G3384" s="204" t="s">
        <v>26</v>
      </c>
      <c r="H3384" s="204" t="s">
        <v>109</v>
      </c>
      <c r="I3384" s="206" t="s">
        <v>20</v>
      </c>
      <c r="J3384" s="207">
        <v>490862</v>
      </c>
      <c r="K3384" s="208">
        <v>473973</v>
      </c>
      <c r="L3384" s="207">
        <v>473972.114</v>
      </c>
    </row>
    <row r="3385" spans="1:12" s="12" customFormat="1" ht="11.25" customHeight="1">
      <c r="A3385" s="204" t="s">
        <v>5911</v>
      </c>
      <c r="B3385" s="204" t="s">
        <v>5912</v>
      </c>
      <c r="C3385" s="204" t="s">
        <v>127</v>
      </c>
      <c r="D3385" s="204" t="s">
        <v>177</v>
      </c>
      <c r="E3385" s="204"/>
      <c r="F3385" s="205">
        <v>2015</v>
      </c>
      <c r="G3385" s="204" t="s">
        <v>18</v>
      </c>
      <c r="H3385" s="204" t="s">
        <v>41</v>
      </c>
      <c r="I3385" s="206" t="s">
        <v>20</v>
      </c>
      <c r="J3385" s="207">
        <v>692704</v>
      </c>
      <c r="K3385" s="208">
        <v>51020</v>
      </c>
      <c r="L3385" s="207">
        <v>49428.082999999999</v>
      </c>
    </row>
    <row r="3386" spans="1:12" s="12" customFormat="1" ht="11.25" customHeight="1">
      <c r="A3386" s="204" t="s">
        <v>7037</v>
      </c>
      <c r="B3386" s="204" t="s">
        <v>7038</v>
      </c>
      <c r="C3386" s="204" t="s">
        <v>78</v>
      </c>
      <c r="D3386" s="204"/>
      <c r="E3386" s="204"/>
      <c r="F3386" s="205">
        <v>2015</v>
      </c>
      <c r="G3386" s="204" t="s">
        <v>26</v>
      </c>
      <c r="H3386" s="204" t="s">
        <v>109</v>
      </c>
      <c r="I3386" s="206" t="s">
        <v>20</v>
      </c>
      <c r="J3386" s="207">
        <v>386300</v>
      </c>
      <c r="K3386" s="208">
        <v>431714</v>
      </c>
      <c r="L3386" s="207">
        <v>411961</v>
      </c>
    </row>
    <row r="3387" spans="1:12" s="12" customFormat="1" ht="11.25" customHeight="1">
      <c r="A3387" s="204" t="s">
        <v>5852</v>
      </c>
      <c r="B3387" s="204" t="s">
        <v>5853</v>
      </c>
      <c r="C3387" s="204" t="s">
        <v>78</v>
      </c>
      <c r="D3387" s="204"/>
      <c r="E3387" s="204"/>
      <c r="F3387" s="205">
        <v>2016</v>
      </c>
      <c r="G3387" s="204" t="s">
        <v>26</v>
      </c>
      <c r="H3387" s="204" t="s">
        <v>109</v>
      </c>
      <c r="I3387" s="206" t="s">
        <v>20</v>
      </c>
      <c r="J3387" s="207">
        <v>3138</v>
      </c>
      <c r="K3387" s="208">
        <v>3138</v>
      </c>
      <c r="L3387" s="207">
        <v>3137.5740000000001</v>
      </c>
    </row>
    <row r="3388" spans="1:12" s="12" customFormat="1">
      <c r="A3388" s="204" t="s">
        <v>5917</v>
      </c>
      <c r="B3388" s="204" t="s">
        <v>5918</v>
      </c>
      <c r="C3388" s="204" t="s">
        <v>78</v>
      </c>
      <c r="D3388" s="204"/>
      <c r="E3388" s="204"/>
      <c r="F3388" s="205">
        <v>2016</v>
      </c>
      <c r="G3388" s="204" t="s">
        <v>26</v>
      </c>
      <c r="H3388" s="204" t="s">
        <v>109</v>
      </c>
      <c r="I3388" s="206" t="s">
        <v>20</v>
      </c>
      <c r="J3388" s="207">
        <v>12</v>
      </c>
      <c r="K3388" s="210"/>
      <c r="L3388" s="207"/>
    </row>
    <row r="3389" spans="1:12" s="12" customFormat="1">
      <c r="A3389" s="204" t="s">
        <v>5921</v>
      </c>
      <c r="B3389" s="204" t="s">
        <v>7825</v>
      </c>
      <c r="C3389" s="204" t="s">
        <v>38</v>
      </c>
      <c r="D3389" s="204" t="s">
        <v>66</v>
      </c>
      <c r="E3389" s="204" t="s">
        <v>67</v>
      </c>
      <c r="F3389" s="205">
        <v>2016</v>
      </c>
      <c r="G3389" s="204" t="s">
        <v>18</v>
      </c>
      <c r="H3389" s="204" t="s">
        <v>19</v>
      </c>
      <c r="I3389" s="206" t="s">
        <v>20</v>
      </c>
      <c r="J3389" s="207">
        <v>553050</v>
      </c>
      <c r="K3389" s="210"/>
      <c r="L3389" s="207"/>
    </row>
    <row r="3390" spans="1:12" s="12" customFormat="1" ht="11.25" customHeight="1">
      <c r="A3390" s="204" t="s">
        <v>5856</v>
      </c>
      <c r="B3390" s="204" t="s">
        <v>5857</v>
      </c>
      <c r="C3390" s="204" t="s">
        <v>60</v>
      </c>
      <c r="D3390" s="204"/>
      <c r="E3390" s="204"/>
      <c r="F3390" s="205">
        <v>2015</v>
      </c>
      <c r="G3390" s="204" t="s">
        <v>18</v>
      </c>
      <c r="H3390" s="204" t="s">
        <v>41</v>
      </c>
      <c r="I3390" s="206" t="s">
        <v>20</v>
      </c>
      <c r="J3390" s="207">
        <v>200000</v>
      </c>
      <c r="K3390" s="208">
        <v>202590</v>
      </c>
      <c r="L3390" s="207">
        <v>201731.633</v>
      </c>
    </row>
    <row r="3391" spans="1:12" s="12" customFormat="1" ht="11.25" customHeight="1">
      <c r="A3391" s="204" t="s">
        <v>5922</v>
      </c>
      <c r="B3391" s="204" t="s">
        <v>5923</v>
      </c>
      <c r="C3391" s="204" t="s">
        <v>5</v>
      </c>
      <c r="D3391" s="204" t="s">
        <v>257</v>
      </c>
      <c r="E3391" s="204" t="s">
        <v>257</v>
      </c>
      <c r="F3391" s="205">
        <v>2016</v>
      </c>
      <c r="G3391" s="204" t="s">
        <v>30</v>
      </c>
      <c r="H3391" s="204" t="s">
        <v>31</v>
      </c>
      <c r="I3391" s="206" t="s">
        <v>20</v>
      </c>
      <c r="J3391" s="207">
        <v>52758</v>
      </c>
      <c r="K3391" s="208">
        <v>52758</v>
      </c>
      <c r="L3391" s="207">
        <v>52757.599999999999</v>
      </c>
    </row>
    <row r="3392" spans="1:12" s="12" customFormat="1" ht="11.25" customHeight="1">
      <c r="A3392" s="204" t="s">
        <v>7058</v>
      </c>
      <c r="B3392" s="204" t="s">
        <v>7059</v>
      </c>
      <c r="C3392" s="204" t="s">
        <v>5</v>
      </c>
      <c r="D3392" s="204"/>
      <c r="E3392" s="204"/>
      <c r="F3392" s="205">
        <v>2015</v>
      </c>
      <c r="G3392" s="204" t="s">
        <v>18</v>
      </c>
      <c r="H3392" s="204" t="s">
        <v>41</v>
      </c>
      <c r="I3392" s="206" t="s">
        <v>20</v>
      </c>
      <c r="J3392" s="207">
        <v>478000</v>
      </c>
      <c r="K3392" s="208">
        <v>473890</v>
      </c>
      <c r="L3392" s="207">
        <v>465364.64899999998</v>
      </c>
    </row>
    <row r="3393" spans="1:12" s="12" customFormat="1" ht="11.25" customHeight="1">
      <c r="A3393" s="204" t="s">
        <v>5926</v>
      </c>
      <c r="B3393" s="204" t="s">
        <v>5927</v>
      </c>
      <c r="C3393" s="204" t="s">
        <v>38</v>
      </c>
      <c r="D3393" s="204"/>
      <c r="E3393" s="204"/>
      <c r="F3393" s="205">
        <v>2015</v>
      </c>
      <c r="G3393" s="204" t="s">
        <v>18</v>
      </c>
      <c r="H3393" s="204" t="s">
        <v>41</v>
      </c>
      <c r="I3393" s="206" t="s">
        <v>20</v>
      </c>
      <c r="J3393" s="207">
        <v>255490</v>
      </c>
      <c r="K3393" s="208">
        <v>159570</v>
      </c>
      <c r="L3393" s="207">
        <v>159449.88399999999</v>
      </c>
    </row>
    <row r="3394" spans="1:12" s="12" customFormat="1">
      <c r="A3394" s="204" t="s">
        <v>876</v>
      </c>
      <c r="B3394" s="204" t="s">
        <v>877</v>
      </c>
      <c r="C3394" s="204" t="s">
        <v>5</v>
      </c>
      <c r="D3394" s="204" t="s">
        <v>257</v>
      </c>
      <c r="E3394" s="204" t="s">
        <v>257</v>
      </c>
      <c r="F3394" s="205">
        <v>2016</v>
      </c>
      <c r="G3394" s="204" t="s">
        <v>30</v>
      </c>
      <c r="H3394" s="204" t="s">
        <v>31</v>
      </c>
      <c r="I3394" s="206" t="s">
        <v>20</v>
      </c>
      <c r="J3394" s="207">
        <v>15888</v>
      </c>
      <c r="K3394" s="208">
        <v>15888</v>
      </c>
      <c r="L3394" s="207">
        <v>15887.8</v>
      </c>
    </row>
    <row r="3395" spans="1:12" s="12" customFormat="1">
      <c r="A3395" s="204" t="s">
        <v>5858</v>
      </c>
      <c r="B3395" s="204" t="s">
        <v>5859</v>
      </c>
      <c r="C3395" s="204" t="s">
        <v>23</v>
      </c>
      <c r="D3395" s="204" t="s">
        <v>24</v>
      </c>
      <c r="E3395" s="204" t="s">
        <v>24</v>
      </c>
      <c r="F3395" s="205">
        <v>2015</v>
      </c>
      <c r="G3395" s="204" t="s">
        <v>48</v>
      </c>
      <c r="H3395" s="204" t="s">
        <v>569</v>
      </c>
      <c r="I3395" s="206" t="s">
        <v>20</v>
      </c>
      <c r="J3395" s="207">
        <v>179718</v>
      </c>
      <c r="K3395" s="208">
        <v>227000</v>
      </c>
      <c r="L3395" s="207">
        <v>175729</v>
      </c>
    </row>
    <row r="3396" spans="1:12" s="12" customFormat="1" ht="11.25" customHeight="1">
      <c r="A3396" s="204" t="s">
        <v>5744</v>
      </c>
      <c r="B3396" s="204" t="s">
        <v>5745</v>
      </c>
      <c r="C3396" s="204" t="s">
        <v>127</v>
      </c>
      <c r="D3396" s="204" t="s">
        <v>128</v>
      </c>
      <c r="E3396" s="204" t="s">
        <v>1862</v>
      </c>
      <c r="F3396" s="205">
        <v>2015</v>
      </c>
      <c r="G3396" s="204" t="s">
        <v>7</v>
      </c>
      <c r="H3396" s="204" t="s">
        <v>212</v>
      </c>
      <c r="I3396" s="206" t="s">
        <v>20</v>
      </c>
      <c r="J3396" s="207">
        <v>338102</v>
      </c>
      <c r="K3396" s="208">
        <v>337017</v>
      </c>
      <c r="L3396" s="207">
        <v>337016.359</v>
      </c>
    </row>
    <row r="3397" spans="1:12" s="12" customFormat="1">
      <c r="A3397" s="204" t="s">
        <v>5930</v>
      </c>
      <c r="B3397" s="204" t="s">
        <v>11512</v>
      </c>
      <c r="C3397" s="204" t="s">
        <v>38</v>
      </c>
      <c r="D3397" s="204" t="s">
        <v>39</v>
      </c>
      <c r="E3397" s="204" t="s">
        <v>898</v>
      </c>
      <c r="F3397" s="205">
        <v>2016</v>
      </c>
      <c r="G3397" s="204" t="s">
        <v>7</v>
      </c>
      <c r="H3397" s="204" t="s">
        <v>8</v>
      </c>
      <c r="I3397" s="206" t="s">
        <v>20</v>
      </c>
      <c r="J3397" s="207">
        <v>117171</v>
      </c>
      <c r="K3397" s="210"/>
      <c r="L3397" s="207"/>
    </row>
    <row r="3398" spans="1:12" s="12" customFormat="1" ht="11.25" customHeight="1">
      <c r="A3398" s="204" t="s">
        <v>5864</v>
      </c>
      <c r="B3398" s="204" t="s">
        <v>5865</v>
      </c>
      <c r="C3398" s="204" t="s">
        <v>5</v>
      </c>
      <c r="D3398" s="204" t="s">
        <v>314</v>
      </c>
      <c r="E3398" s="204" t="s">
        <v>776</v>
      </c>
      <c r="F3398" s="205">
        <v>2016</v>
      </c>
      <c r="G3398" s="204" t="s">
        <v>30</v>
      </c>
      <c r="H3398" s="204" t="s">
        <v>166</v>
      </c>
      <c r="I3398" s="206" t="s">
        <v>20</v>
      </c>
      <c r="J3398" s="207">
        <v>345727</v>
      </c>
      <c r="K3398" s="208">
        <v>61178</v>
      </c>
      <c r="L3398" s="207">
        <v>61174.03</v>
      </c>
    </row>
    <row r="3399" spans="1:12" s="12" customFormat="1">
      <c r="A3399" s="204" t="s">
        <v>11513</v>
      </c>
      <c r="B3399" s="204" t="s">
        <v>11514</v>
      </c>
      <c r="C3399" s="204" t="s">
        <v>60</v>
      </c>
      <c r="D3399" s="204"/>
      <c r="E3399" s="204"/>
      <c r="F3399" s="205">
        <v>2015</v>
      </c>
      <c r="G3399" s="204" t="s">
        <v>18</v>
      </c>
      <c r="H3399" s="204" t="s">
        <v>41</v>
      </c>
      <c r="I3399" s="206" t="s">
        <v>20</v>
      </c>
      <c r="J3399" s="207">
        <v>43600</v>
      </c>
      <c r="K3399" s="210"/>
      <c r="L3399" s="207"/>
    </row>
    <row r="3400" spans="1:12" s="12" customFormat="1">
      <c r="A3400" s="204" t="s">
        <v>5931</v>
      </c>
      <c r="B3400" s="204" t="s">
        <v>11515</v>
      </c>
      <c r="C3400" s="204" t="s">
        <v>195</v>
      </c>
      <c r="D3400" s="204" t="s">
        <v>196</v>
      </c>
      <c r="E3400" s="204" t="s">
        <v>669</v>
      </c>
      <c r="F3400" s="205">
        <v>2016</v>
      </c>
      <c r="G3400" s="204" t="s">
        <v>48</v>
      </c>
      <c r="H3400" s="204" t="s">
        <v>85</v>
      </c>
      <c r="I3400" s="206" t="s">
        <v>20</v>
      </c>
      <c r="J3400" s="207">
        <v>230574</v>
      </c>
      <c r="K3400" s="210"/>
      <c r="L3400" s="207"/>
    </row>
    <row r="3401" spans="1:12" s="12" customFormat="1" ht="11.25" customHeight="1">
      <c r="A3401" s="204" t="s">
        <v>5932</v>
      </c>
      <c r="B3401" s="204" t="s">
        <v>5933</v>
      </c>
      <c r="C3401" s="204" t="s">
        <v>5</v>
      </c>
      <c r="D3401" s="204"/>
      <c r="E3401" s="204"/>
      <c r="F3401" s="205">
        <v>2016</v>
      </c>
      <c r="G3401" s="204" t="s">
        <v>18</v>
      </c>
      <c r="H3401" s="204" t="s">
        <v>19</v>
      </c>
      <c r="I3401" s="206" t="s">
        <v>20</v>
      </c>
      <c r="J3401" s="207">
        <v>110589</v>
      </c>
      <c r="K3401" s="208">
        <v>109513</v>
      </c>
      <c r="L3401" s="207">
        <v>109512</v>
      </c>
    </row>
    <row r="3402" spans="1:12" s="12" customFormat="1">
      <c r="A3402" s="204" t="s">
        <v>5758</v>
      </c>
      <c r="B3402" s="204" t="s">
        <v>5759</v>
      </c>
      <c r="C3402" s="204" t="s">
        <v>5</v>
      </c>
      <c r="D3402" s="204" t="s">
        <v>606</v>
      </c>
      <c r="E3402" s="204" t="s">
        <v>606</v>
      </c>
      <c r="F3402" s="205">
        <v>2016</v>
      </c>
      <c r="G3402" s="204" t="s">
        <v>26</v>
      </c>
      <c r="H3402" s="204" t="s">
        <v>168</v>
      </c>
      <c r="I3402" s="206" t="s">
        <v>20</v>
      </c>
      <c r="J3402" s="207">
        <v>35778</v>
      </c>
      <c r="K3402" s="208">
        <v>29695</v>
      </c>
      <c r="L3402" s="207">
        <v>29694.5</v>
      </c>
    </row>
    <row r="3403" spans="1:12" s="12" customFormat="1" ht="11.25" customHeight="1">
      <c r="A3403" s="204" t="s">
        <v>5936</v>
      </c>
      <c r="B3403" s="204" t="s">
        <v>5937</v>
      </c>
      <c r="C3403" s="204" t="s">
        <v>38</v>
      </c>
      <c r="D3403" s="204" t="s">
        <v>66</v>
      </c>
      <c r="E3403" s="204" t="s">
        <v>1787</v>
      </c>
      <c r="F3403" s="205">
        <v>2015</v>
      </c>
      <c r="G3403" s="204" t="s">
        <v>30</v>
      </c>
      <c r="H3403" s="204" t="s">
        <v>31</v>
      </c>
      <c r="I3403" s="206" t="s">
        <v>20</v>
      </c>
      <c r="J3403" s="207">
        <v>86176</v>
      </c>
      <c r="K3403" s="210"/>
      <c r="L3403" s="207"/>
    </row>
    <row r="3404" spans="1:12" s="12" customFormat="1" ht="11.25" customHeight="1">
      <c r="A3404" s="204" t="s">
        <v>5938</v>
      </c>
      <c r="B3404" s="204" t="s">
        <v>5939</v>
      </c>
      <c r="C3404" s="204" t="s">
        <v>5</v>
      </c>
      <c r="D3404" s="204" t="s">
        <v>314</v>
      </c>
      <c r="E3404" s="204" t="s">
        <v>315</v>
      </c>
      <c r="F3404" s="205">
        <v>2016</v>
      </c>
      <c r="G3404" s="204" t="s">
        <v>26</v>
      </c>
      <c r="H3404" s="204" t="s">
        <v>168</v>
      </c>
      <c r="I3404" s="206" t="s">
        <v>20</v>
      </c>
      <c r="J3404" s="207">
        <v>22407</v>
      </c>
      <c r="K3404" s="208">
        <v>3</v>
      </c>
      <c r="L3404" s="207"/>
    </row>
    <row r="3405" spans="1:12" s="12" customFormat="1" ht="11.25" customHeight="1">
      <c r="A3405" s="204" t="s">
        <v>7826</v>
      </c>
      <c r="B3405" s="204" t="s">
        <v>7827</v>
      </c>
      <c r="C3405" s="204" t="s">
        <v>5</v>
      </c>
      <c r="D3405" s="204" t="s">
        <v>606</v>
      </c>
      <c r="E3405" s="204" t="s">
        <v>607</v>
      </c>
      <c r="F3405" s="205">
        <v>2016</v>
      </c>
      <c r="G3405" s="204" t="s">
        <v>7</v>
      </c>
      <c r="H3405" s="204" t="s">
        <v>212</v>
      </c>
      <c r="I3405" s="206" t="s">
        <v>20</v>
      </c>
      <c r="J3405" s="207">
        <v>35957</v>
      </c>
      <c r="K3405" s="208">
        <v>1</v>
      </c>
      <c r="L3405" s="207"/>
    </row>
    <row r="3406" spans="1:12" s="12" customFormat="1" ht="11.25" customHeight="1">
      <c r="A3406" s="204" t="s">
        <v>5942</v>
      </c>
      <c r="B3406" s="204" t="s">
        <v>11516</v>
      </c>
      <c r="C3406" s="204" t="s">
        <v>38</v>
      </c>
      <c r="D3406" s="204" t="s">
        <v>39</v>
      </c>
      <c r="E3406" s="204" t="s">
        <v>105</v>
      </c>
      <c r="F3406" s="205">
        <v>2015</v>
      </c>
      <c r="G3406" s="204" t="s">
        <v>26</v>
      </c>
      <c r="H3406" s="204" t="s">
        <v>109</v>
      </c>
      <c r="I3406" s="206" t="s">
        <v>20</v>
      </c>
      <c r="J3406" s="207">
        <v>431382</v>
      </c>
      <c r="K3406" s="207">
        <v>187110</v>
      </c>
      <c r="L3406" s="207">
        <v>133554</v>
      </c>
    </row>
    <row r="3407" spans="1:12" s="12" customFormat="1" ht="11.25" customHeight="1">
      <c r="A3407" s="204" t="s">
        <v>7828</v>
      </c>
      <c r="B3407" s="204" t="s">
        <v>7829</v>
      </c>
      <c r="C3407" s="204" t="s">
        <v>78</v>
      </c>
      <c r="D3407" s="204"/>
      <c r="E3407" s="204"/>
      <c r="F3407" s="205">
        <v>2015</v>
      </c>
      <c r="G3407" s="204" t="s">
        <v>7</v>
      </c>
      <c r="H3407" s="204" t="s">
        <v>305</v>
      </c>
      <c r="I3407" s="206" t="s">
        <v>20</v>
      </c>
      <c r="J3407" s="207">
        <v>701</v>
      </c>
      <c r="K3407" s="208">
        <v>700</v>
      </c>
      <c r="L3407" s="207">
        <v>85.745000000000005</v>
      </c>
    </row>
    <row r="3408" spans="1:12" s="12" customFormat="1" ht="11.25" customHeight="1">
      <c r="A3408" s="204" t="s">
        <v>5883</v>
      </c>
      <c r="B3408" s="204" t="s">
        <v>5884</v>
      </c>
      <c r="C3408" s="204" t="s">
        <v>210</v>
      </c>
      <c r="D3408" s="204" t="s">
        <v>342</v>
      </c>
      <c r="E3408" s="204"/>
      <c r="F3408" s="205">
        <v>2015</v>
      </c>
      <c r="G3408" s="204" t="s">
        <v>18</v>
      </c>
      <c r="H3408" s="204" t="s">
        <v>41</v>
      </c>
      <c r="I3408" s="206" t="s">
        <v>20</v>
      </c>
      <c r="J3408" s="207">
        <v>200000</v>
      </c>
      <c r="K3408" s="208">
        <v>120000</v>
      </c>
      <c r="L3408" s="207">
        <v>119566.01300000001</v>
      </c>
    </row>
    <row r="3409" spans="1:12" s="12" customFormat="1" ht="11.25" customHeight="1">
      <c r="A3409" s="204" t="s">
        <v>5943</v>
      </c>
      <c r="B3409" s="204" t="s">
        <v>5944</v>
      </c>
      <c r="C3409" s="204" t="s">
        <v>210</v>
      </c>
      <c r="D3409" s="204" t="s">
        <v>342</v>
      </c>
      <c r="E3409" s="204" t="s">
        <v>411</v>
      </c>
      <c r="F3409" s="205">
        <v>2015</v>
      </c>
      <c r="G3409" s="204" t="s">
        <v>18</v>
      </c>
      <c r="H3409" s="204" t="s">
        <v>41</v>
      </c>
      <c r="I3409" s="206" t="s">
        <v>20</v>
      </c>
      <c r="J3409" s="207">
        <v>47086</v>
      </c>
      <c r="K3409" s="208">
        <v>38740</v>
      </c>
      <c r="L3409" s="207">
        <v>38733</v>
      </c>
    </row>
    <row r="3410" spans="1:12" s="12" customFormat="1" ht="11.25" customHeight="1">
      <c r="A3410" s="204" t="s">
        <v>5947</v>
      </c>
      <c r="B3410" s="204" t="s">
        <v>5948</v>
      </c>
      <c r="C3410" s="204" t="s">
        <v>38</v>
      </c>
      <c r="D3410" s="204" t="s">
        <v>39</v>
      </c>
      <c r="E3410" s="204" t="s">
        <v>1080</v>
      </c>
      <c r="F3410" s="205">
        <v>2015</v>
      </c>
      <c r="G3410" s="204" t="s">
        <v>18</v>
      </c>
      <c r="H3410" s="204" t="s">
        <v>41</v>
      </c>
      <c r="I3410" s="206" t="s">
        <v>20</v>
      </c>
      <c r="J3410" s="207">
        <v>509699</v>
      </c>
      <c r="K3410" s="208">
        <v>436149</v>
      </c>
      <c r="L3410" s="207">
        <v>430147.40100000001</v>
      </c>
    </row>
    <row r="3411" spans="1:12" s="12" customFormat="1" ht="11.25" customHeight="1">
      <c r="A3411" s="204" t="s">
        <v>7830</v>
      </c>
      <c r="B3411" s="204" t="s">
        <v>7831</v>
      </c>
      <c r="C3411" s="204" t="s">
        <v>32</v>
      </c>
      <c r="D3411" s="204" t="s">
        <v>200</v>
      </c>
      <c r="E3411" s="204" t="s">
        <v>629</v>
      </c>
      <c r="F3411" s="205">
        <v>2015</v>
      </c>
      <c r="G3411" s="204" t="s">
        <v>7</v>
      </c>
      <c r="H3411" s="204" t="s">
        <v>212</v>
      </c>
      <c r="I3411" s="206" t="s">
        <v>20</v>
      </c>
      <c r="J3411" s="207">
        <v>496924</v>
      </c>
      <c r="K3411" s="208">
        <v>388414</v>
      </c>
      <c r="L3411" s="207">
        <v>388414.03200000001</v>
      </c>
    </row>
    <row r="3412" spans="1:12" s="12" customFormat="1">
      <c r="A3412" s="204" t="s">
        <v>5949</v>
      </c>
      <c r="B3412" s="204" t="s">
        <v>7832</v>
      </c>
      <c r="C3412" s="204" t="s">
        <v>32</v>
      </c>
      <c r="D3412" s="204" t="s">
        <v>200</v>
      </c>
      <c r="E3412" s="204" t="s">
        <v>629</v>
      </c>
      <c r="F3412" s="205">
        <v>2015</v>
      </c>
      <c r="G3412" s="204" t="s">
        <v>26</v>
      </c>
      <c r="H3412" s="204" t="s">
        <v>109</v>
      </c>
      <c r="I3412" s="206" t="s">
        <v>20</v>
      </c>
      <c r="J3412" s="207">
        <v>611554</v>
      </c>
      <c r="K3412" s="208">
        <v>398103</v>
      </c>
      <c r="L3412" s="207">
        <v>398102.94900000002</v>
      </c>
    </row>
    <row r="3413" spans="1:12" s="12" customFormat="1">
      <c r="A3413" s="204" t="s">
        <v>878</v>
      </c>
      <c r="B3413" s="204" t="s">
        <v>879</v>
      </c>
      <c r="C3413" s="204" t="s">
        <v>210</v>
      </c>
      <c r="D3413" s="204" t="s">
        <v>342</v>
      </c>
      <c r="E3413" s="204"/>
      <c r="F3413" s="205">
        <v>2015</v>
      </c>
      <c r="G3413" s="204" t="s">
        <v>18</v>
      </c>
      <c r="H3413" s="204" t="s">
        <v>41</v>
      </c>
      <c r="I3413" s="206" t="s">
        <v>20</v>
      </c>
      <c r="J3413" s="207">
        <v>506000</v>
      </c>
      <c r="K3413" s="208">
        <v>437410</v>
      </c>
      <c r="L3413" s="207">
        <v>437404</v>
      </c>
    </row>
    <row r="3414" spans="1:12" s="12" customFormat="1" ht="11.25" customHeight="1">
      <c r="A3414" s="204" t="s">
        <v>5891</v>
      </c>
      <c r="B3414" s="204" t="s">
        <v>5892</v>
      </c>
      <c r="C3414" s="204" t="s">
        <v>127</v>
      </c>
      <c r="D3414" s="204" t="s">
        <v>128</v>
      </c>
      <c r="E3414" s="204" t="s">
        <v>650</v>
      </c>
      <c r="F3414" s="205">
        <v>2015</v>
      </c>
      <c r="G3414" s="204" t="s">
        <v>7</v>
      </c>
      <c r="H3414" s="204" t="s">
        <v>485</v>
      </c>
      <c r="I3414" s="206" t="s">
        <v>20</v>
      </c>
      <c r="J3414" s="207">
        <v>210</v>
      </c>
      <c r="K3414" s="208">
        <v>210</v>
      </c>
      <c r="L3414" s="207">
        <v>98.840999999999994</v>
      </c>
    </row>
    <row r="3415" spans="1:12" s="12" customFormat="1" ht="11.25" customHeight="1">
      <c r="A3415" s="204" t="s">
        <v>7833</v>
      </c>
      <c r="B3415" s="204" t="s">
        <v>7834</v>
      </c>
      <c r="C3415" s="204" t="s">
        <v>195</v>
      </c>
      <c r="D3415" s="204" t="s">
        <v>528</v>
      </c>
      <c r="E3415" s="204" t="s">
        <v>1461</v>
      </c>
      <c r="F3415" s="205">
        <v>2015</v>
      </c>
      <c r="G3415" s="204" t="s">
        <v>18</v>
      </c>
      <c r="H3415" s="204" t="s">
        <v>41</v>
      </c>
      <c r="I3415" s="206" t="s">
        <v>9</v>
      </c>
      <c r="J3415" s="207">
        <v>1476174</v>
      </c>
      <c r="K3415" s="210"/>
      <c r="L3415" s="207"/>
    </row>
    <row r="3416" spans="1:12" s="12" customFormat="1" ht="11.25" customHeight="1">
      <c r="A3416" s="204" t="s">
        <v>11517</v>
      </c>
      <c r="B3416" s="204" t="s">
        <v>11518</v>
      </c>
      <c r="C3416" s="204" t="s">
        <v>195</v>
      </c>
      <c r="D3416" s="204" t="s">
        <v>528</v>
      </c>
      <c r="E3416" s="204" t="s">
        <v>1461</v>
      </c>
      <c r="F3416" s="205">
        <v>2015</v>
      </c>
      <c r="G3416" s="204" t="s">
        <v>7</v>
      </c>
      <c r="H3416" s="204" t="s">
        <v>14</v>
      </c>
      <c r="I3416" s="206" t="s">
        <v>35</v>
      </c>
      <c r="J3416" s="207">
        <v>40000</v>
      </c>
      <c r="K3416" s="210"/>
      <c r="L3416" s="207"/>
    </row>
    <row r="3417" spans="1:12" s="12" customFormat="1">
      <c r="A3417" s="204" t="s">
        <v>11519</v>
      </c>
      <c r="B3417" s="204" t="s">
        <v>11520</v>
      </c>
      <c r="C3417" s="204" t="s">
        <v>195</v>
      </c>
      <c r="D3417" s="204" t="s">
        <v>196</v>
      </c>
      <c r="E3417" s="204" t="s">
        <v>669</v>
      </c>
      <c r="F3417" s="205">
        <v>2015</v>
      </c>
      <c r="G3417" s="204" t="s">
        <v>7</v>
      </c>
      <c r="H3417" s="204" t="s">
        <v>212</v>
      </c>
      <c r="I3417" s="206" t="s">
        <v>9</v>
      </c>
      <c r="J3417" s="207">
        <v>638186</v>
      </c>
      <c r="K3417" s="210"/>
      <c r="L3417" s="207"/>
    </row>
    <row r="3418" spans="1:12" s="12" customFormat="1">
      <c r="A3418" s="204" t="s">
        <v>5952</v>
      </c>
      <c r="B3418" s="204" t="s">
        <v>5953</v>
      </c>
      <c r="C3418" s="204" t="s">
        <v>38</v>
      </c>
      <c r="D3418" s="204" t="s">
        <v>39</v>
      </c>
      <c r="E3418" s="204" t="s">
        <v>1080</v>
      </c>
      <c r="F3418" s="205">
        <v>2015</v>
      </c>
      <c r="G3418" s="204" t="s">
        <v>48</v>
      </c>
      <c r="H3418" s="204" t="s">
        <v>63</v>
      </c>
      <c r="I3418" s="206" t="s">
        <v>20</v>
      </c>
      <c r="J3418" s="207">
        <v>16738</v>
      </c>
      <c r="K3418" s="208">
        <v>4</v>
      </c>
      <c r="L3418" s="207"/>
    </row>
    <row r="3419" spans="1:12" s="12" customFormat="1" ht="11.25" customHeight="1">
      <c r="A3419" s="204" t="s">
        <v>5954</v>
      </c>
      <c r="B3419" s="204" t="s">
        <v>5955</v>
      </c>
      <c r="C3419" s="204" t="s">
        <v>38</v>
      </c>
      <c r="D3419" s="204" t="s">
        <v>73</v>
      </c>
      <c r="E3419" s="204" t="s">
        <v>73</v>
      </c>
      <c r="F3419" s="205">
        <v>2016</v>
      </c>
      <c r="G3419" s="204" t="s">
        <v>185</v>
      </c>
      <c r="H3419" s="204" t="s">
        <v>186</v>
      </c>
      <c r="I3419" s="206" t="s">
        <v>35</v>
      </c>
      <c r="J3419" s="207">
        <v>8506</v>
      </c>
      <c r="K3419" s="210"/>
      <c r="L3419" s="207"/>
    </row>
    <row r="3420" spans="1:12" s="12" customFormat="1">
      <c r="A3420" s="204" t="s">
        <v>11521</v>
      </c>
      <c r="B3420" s="204" t="s">
        <v>11522</v>
      </c>
      <c r="C3420" s="204" t="s">
        <v>38</v>
      </c>
      <c r="D3420" s="204" t="s">
        <v>39</v>
      </c>
      <c r="E3420" s="204" t="s">
        <v>40</v>
      </c>
      <c r="F3420" s="205">
        <v>2016</v>
      </c>
      <c r="G3420" s="204" t="s">
        <v>7</v>
      </c>
      <c r="H3420" s="204" t="s">
        <v>832</v>
      </c>
      <c r="I3420" s="206" t="s">
        <v>35</v>
      </c>
      <c r="J3420" s="207">
        <v>71564</v>
      </c>
      <c r="K3420" s="210"/>
      <c r="L3420" s="207"/>
    </row>
    <row r="3421" spans="1:12" s="12" customFormat="1">
      <c r="A3421" s="204" t="s">
        <v>5764</v>
      </c>
      <c r="B3421" s="204" t="s">
        <v>11523</v>
      </c>
      <c r="C3421" s="204" t="s">
        <v>195</v>
      </c>
      <c r="D3421" s="204" t="s">
        <v>497</v>
      </c>
      <c r="E3421" s="204" t="s">
        <v>1260</v>
      </c>
      <c r="F3421" s="205">
        <v>2016</v>
      </c>
      <c r="G3421" s="204" t="s">
        <v>30</v>
      </c>
      <c r="H3421" s="204" t="s">
        <v>225</v>
      </c>
      <c r="I3421" s="206" t="s">
        <v>20</v>
      </c>
      <c r="J3421" s="207">
        <v>740507</v>
      </c>
      <c r="K3421" s="207">
        <v>721269</v>
      </c>
      <c r="L3421" s="207">
        <v>721269</v>
      </c>
    </row>
    <row r="3422" spans="1:12" s="12" customFormat="1" ht="11.25" customHeight="1">
      <c r="A3422" s="204" t="s">
        <v>5905</v>
      </c>
      <c r="B3422" s="204" t="s">
        <v>5906</v>
      </c>
      <c r="C3422" s="204" t="s">
        <v>102</v>
      </c>
      <c r="D3422" s="204" t="s">
        <v>103</v>
      </c>
      <c r="E3422" s="204" t="s">
        <v>104</v>
      </c>
      <c r="F3422" s="205">
        <v>2016</v>
      </c>
      <c r="G3422" s="204" t="s">
        <v>18</v>
      </c>
      <c r="H3422" s="204" t="s">
        <v>41</v>
      </c>
      <c r="I3422" s="206" t="s">
        <v>20</v>
      </c>
      <c r="J3422" s="207">
        <v>680026</v>
      </c>
      <c r="K3422" s="208">
        <v>682778</v>
      </c>
      <c r="L3422" s="207">
        <v>682777.01</v>
      </c>
    </row>
    <row r="3423" spans="1:12" s="12" customFormat="1">
      <c r="A3423" s="204" t="s">
        <v>5964</v>
      </c>
      <c r="B3423" s="204" t="s">
        <v>7835</v>
      </c>
      <c r="C3423" s="204" t="s">
        <v>38</v>
      </c>
      <c r="D3423" s="204" t="s">
        <v>39</v>
      </c>
      <c r="E3423" s="204" t="s">
        <v>604</v>
      </c>
      <c r="F3423" s="205">
        <v>2016</v>
      </c>
      <c r="G3423" s="204" t="s">
        <v>18</v>
      </c>
      <c r="H3423" s="204" t="s">
        <v>19</v>
      </c>
      <c r="I3423" s="206" t="s">
        <v>20</v>
      </c>
      <c r="J3423" s="207">
        <v>621915</v>
      </c>
      <c r="K3423" s="208">
        <v>1</v>
      </c>
      <c r="L3423" s="207"/>
    </row>
    <row r="3424" spans="1:12" s="12" customFormat="1" ht="11.25" customHeight="1">
      <c r="A3424" s="204" t="s">
        <v>5965</v>
      </c>
      <c r="B3424" s="204" t="s">
        <v>5966</v>
      </c>
      <c r="C3424" s="204" t="s">
        <v>12</v>
      </c>
      <c r="D3424" s="204" t="s">
        <v>321</v>
      </c>
      <c r="E3424" s="204" t="s">
        <v>1180</v>
      </c>
      <c r="F3424" s="205">
        <v>2016</v>
      </c>
      <c r="G3424" s="204" t="s">
        <v>48</v>
      </c>
      <c r="H3424" s="204" t="s">
        <v>63</v>
      </c>
      <c r="I3424" s="206" t="s">
        <v>20</v>
      </c>
      <c r="J3424" s="207">
        <v>615001</v>
      </c>
      <c r="K3424" s="208">
        <v>506444</v>
      </c>
      <c r="L3424" s="207">
        <v>506443.64799999999</v>
      </c>
    </row>
    <row r="3425" spans="1:12" s="12" customFormat="1" ht="11.25" customHeight="1">
      <c r="A3425" s="204" t="s">
        <v>5967</v>
      </c>
      <c r="B3425" s="204" t="s">
        <v>5968</v>
      </c>
      <c r="C3425" s="204" t="s">
        <v>38</v>
      </c>
      <c r="D3425" s="204" t="s">
        <v>66</v>
      </c>
      <c r="E3425" s="204" t="s">
        <v>379</v>
      </c>
      <c r="F3425" s="205">
        <v>2015</v>
      </c>
      <c r="G3425" s="204" t="s">
        <v>48</v>
      </c>
      <c r="H3425" s="204" t="s">
        <v>63</v>
      </c>
      <c r="I3425" s="206" t="s">
        <v>20</v>
      </c>
      <c r="J3425" s="207">
        <v>104602</v>
      </c>
      <c r="K3425" s="208">
        <v>1</v>
      </c>
      <c r="L3425" s="207"/>
    </row>
    <row r="3426" spans="1:12" s="12" customFormat="1" ht="11.25" customHeight="1">
      <c r="A3426" s="204" t="s">
        <v>7836</v>
      </c>
      <c r="B3426" s="204" t="s">
        <v>7837</v>
      </c>
      <c r="C3426" s="204" t="s">
        <v>38</v>
      </c>
      <c r="D3426" s="204" t="s">
        <v>39</v>
      </c>
      <c r="E3426" s="204" t="s">
        <v>2926</v>
      </c>
      <c r="F3426" s="205">
        <v>2016</v>
      </c>
      <c r="G3426" s="204" t="s">
        <v>7</v>
      </c>
      <c r="H3426" s="204" t="s">
        <v>212</v>
      </c>
      <c r="I3426" s="206" t="s">
        <v>240</v>
      </c>
      <c r="J3426" s="207">
        <v>37485</v>
      </c>
      <c r="K3426" s="208">
        <v>12495</v>
      </c>
      <c r="L3426" s="207">
        <v>12495</v>
      </c>
    </row>
    <row r="3427" spans="1:12" s="12" customFormat="1" ht="11.25" customHeight="1">
      <c r="A3427" s="204" t="s">
        <v>5971</v>
      </c>
      <c r="B3427" s="204" t="s">
        <v>5972</v>
      </c>
      <c r="C3427" s="204" t="s">
        <v>60</v>
      </c>
      <c r="D3427" s="204" t="s">
        <v>97</v>
      </c>
      <c r="E3427" s="204" t="s">
        <v>122</v>
      </c>
      <c r="F3427" s="205">
        <v>2015</v>
      </c>
      <c r="G3427" s="204" t="s">
        <v>58</v>
      </c>
      <c r="H3427" s="204" t="s">
        <v>68</v>
      </c>
      <c r="I3427" s="206" t="s">
        <v>20</v>
      </c>
      <c r="J3427" s="207">
        <v>55531</v>
      </c>
      <c r="K3427" s="208">
        <v>45441</v>
      </c>
      <c r="L3427" s="207">
        <v>45441</v>
      </c>
    </row>
    <row r="3428" spans="1:12" s="12" customFormat="1" ht="11.25" customHeight="1">
      <c r="A3428" s="204" t="s">
        <v>6479</v>
      </c>
      <c r="B3428" s="204" t="s">
        <v>6480</v>
      </c>
      <c r="C3428" s="204" t="s">
        <v>38</v>
      </c>
      <c r="D3428" s="204" t="s">
        <v>176</v>
      </c>
      <c r="E3428" s="204" t="s">
        <v>2963</v>
      </c>
      <c r="F3428" s="205">
        <v>2015</v>
      </c>
      <c r="G3428" s="204" t="s">
        <v>18</v>
      </c>
      <c r="H3428" s="204" t="s">
        <v>19</v>
      </c>
      <c r="I3428" s="206" t="s">
        <v>20</v>
      </c>
      <c r="J3428" s="207">
        <v>136305</v>
      </c>
      <c r="K3428" s="208">
        <v>71301</v>
      </c>
      <c r="L3428" s="207">
        <v>71050</v>
      </c>
    </row>
    <row r="3429" spans="1:12" s="12" customFormat="1" ht="11.25" customHeight="1">
      <c r="A3429" s="204" t="s">
        <v>11524</v>
      </c>
      <c r="B3429" s="204" t="s">
        <v>11525</v>
      </c>
      <c r="C3429" s="204" t="s">
        <v>195</v>
      </c>
      <c r="D3429" s="204" t="s">
        <v>196</v>
      </c>
      <c r="E3429" s="204" t="s">
        <v>669</v>
      </c>
      <c r="F3429" s="205">
        <v>2015</v>
      </c>
      <c r="G3429" s="204" t="s">
        <v>7</v>
      </c>
      <c r="H3429" s="204" t="s">
        <v>212</v>
      </c>
      <c r="I3429" s="206" t="s">
        <v>9</v>
      </c>
      <c r="J3429" s="207">
        <v>484395</v>
      </c>
      <c r="K3429" s="210"/>
      <c r="L3429" s="207"/>
    </row>
    <row r="3430" spans="1:12" s="12" customFormat="1" ht="11.25" customHeight="1">
      <c r="A3430" s="204" t="s">
        <v>5975</v>
      </c>
      <c r="B3430" s="204" t="s">
        <v>5976</v>
      </c>
      <c r="C3430" s="204" t="s">
        <v>195</v>
      </c>
      <c r="D3430" s="204" t="s">
        <v>196</v>
      </c>
      <c r="E3430" s="204"/>
      <c r="F3430" s="205">
        <v>2015</v>
      </c>
      <c r="G3430" s="204" t="s">
        <v>7</v>
      </c>
      <c r="H3430" s="204" t="s">
        <v>305</v>
      </c>
      <c r="I3430" s="206" t="s">
        <v>20</v>
      </c>
      <c r="J3430" s="207">
        <v>340002</v>
      </c>
      <c r="K3430" s="208">
        <v>31320</v>
      </c>
      <c r="L3430" s="207"/>
    </row>
    <row r="3431" spans="1:12" s="12" customFormat="1" ht="11.25" customHeight="1">
      <c r="A3431" s="204" t="s">
        <v>5913</v>
      </c>
      <c r="B3431" s="204" t="s">
        <v>5914</v>
      </c>
      <c r="C3431" s="204" t="s">
        <v>38</v>
      </c>
      <c r="D3431" s="204" t="s">
        <v>66</v>
      </c>
      <c r="E3431" s="204" t="s">
        <v>112</v>
      </c>
      <c r="F3431" s="205">
        <v>2015</v>
      </c>
      <c r="G3431" s="204" t="s">
        <v>26</v>
      </c>
      <c r="H3431" s="204" t="s">
        <v>380</v>
      </c>
      <c r="I3431" s="206" t="s">
        <v>20</v>
      </c>
      <c r="J3431" s="207">
        <v>3240</v>
      </c>
      <c r="K3431" s="208">
        <v>2800</v>
      </c>
      <c r="L3431" s="207"/>
    </row>
    <row r="3432" spans="1:12" s="12" customFormat="1">
      <c r="A3432" s="204" t="s">
        <v>5977</v>
      </c>
      <c r="B3432" s="204" t="s">
        <v>5978</v>
      </c>
      <c r="C3432" s="204" t="s">
        <v>38</v>
      </c>
      <c r="D3432" s="204" t="s">
        <v>73</v>
      </c>
      <c r="E3432" s="204" t="s">
        <v>1160</v>
      </c>
      <c r="F3432" s="205">
        <v>2016</v>
      </c>
      <c r="G3432" s="204" t="s">
        <v>155</v>
      </c>
      <c r="H3432" s="204" t="s">
        <v>155</v>
      </c>
      <c r="I3432" s="206" t="s">
        <v>20</v>
      </c>
      <c r="J3432" s="207">
        <v>1083</v>
      </c>
      <c r="K3432" s="210"/>
      <c r="L3432" s="207"/>
    </row>
    <row r="3433" spans="1:12" s="12" customFormat="1" ht="11.25" customHeight="1">
      <c r="A3433" s="204" t="s">
        <v>5981</v>
      </c>
      <c r="B3433" s="204" t="s">
        <v>11526</v>
      </c>
      <c r="C3433" s="204" t="s">
        <v>15</v>
      </c>
      <c r="D3433" s="204" t="s">
        <v>42</v>
      </c>
      <c r="E3433" s="204" t="s">
        <v>43</v>
      </c>
      <c r="F3433" s="205">
        <v>2015</v>
      </c>
      <c r="G3433" s="204" t="s">
        <v>120</v>
      </c>
      <c r="H3433" s="204" t="s">
        <v>121</v>
      </c>
      <c r="I3433" s="206" t="s">
        <v>20</v>
      </c>
      <c r="J3433" s="207">
        <v>1215893</v>
      </c>
      <c r="K3433" s="208">
        <v>1952587</v>
      </c>
      <c r="L3433" s="207">
        <v>12683.236000000001</v>
      </c>
    </row>
    <row r="3434" spans="1:12" s="12" customFormat="1" ht="11.25" customHeight="1">
      <c r="A3434" s="204" t="s">
        <v>5986</v>
      </c>
      <c r="B3434" s="204" t="s">
        <v>5987</v>
      </c>
      <c r="C3434" s="204" t="s">
        <v>38</v>
      </c>
      <c r="D3434" s="204" t="s">
        <v>66</v>
      </c>
      <c r="E3434" s="204" t="s">
        <v>112</v>
      </c>
      <c r="F3434" s="205">
        <v>2015</v>
      </c>
      <c r="G3434" s="204" t="s">
        <v>280</v>
      </c>
      <c r="H3434" s="204" t="s">
        <v>486</v>
      </c>
      <c r="I3434" s="206" t="s">
        <v>20</v>
      </c>
      <c r="J3434" s="207">
        <v>130000</v>
      </c>
      <c r="K3434" s="208">
        <v>27901</v>
      </c>
      <c r="L3434" s="207">
        <v>27900</v>
      </c>
    </row>
    <row r="3435" spans="1:12" s="12" customFormat="1">
      <c r="A3435" s="204" t="s">
        <v>5988</v>
      </c>
      <c r="B3435" s="204" t="s">
        <v>5989</v>
      </c>
      <c r="C3435" s="204" t="s">
        <v>38</v>
      </c>
      <c r="D3435" s="204" t="s">
        <v>176</v>
      </c>
      <c r="E3435" s="204" t="s">
        <v>457</v>
      </c>
      <c r="F3435" s="205">
        <v>2015</v>
      </c>
      <c r="G3435" s="204" t="s">
        <v>48</v>
      </c>
      <c r="H3435" s="204" t="s">
        <v>63</v>
      </c>
      <c r="I3435" s="206" t="s">
        <v>20</v>
      </c>
      <c r="J3435" s="207">
        <v>47928</v>
      </c>
      <c r="K3435" s="208">
        <v>15925</v>
      </c>
      <c r="L3435" s="207">
        <v>15925</v>
      </c>
    </row>
    <row r="3436" spans="1:12" s="12" customFormat="1" ht="11.25" customHeight="1">
      <c r="A3436" s="204" t="s">
        <v>5992</v>
      </c>
      <c r="B3436" s="204" t="s">
        <v>5993</v>
      </c>
      <c r="C3436" s="204" t="s">
        <v>38</v>
      </c>
      <c r="D3436" s="204" t="s">
        <v>39</v>
      </c>
      <c r="E3436" s="204" t="s">
        <v>1278</v>
      </c>
      <c r="F3436" s="205">
        <v>2016</v>
      </c>
      <c r="G3436" s="204" t="s">
        <v>48</v>
      </c>
      <c r="H3436" s="204" t="s">
        <v>63</v>
      </c>
      <c r="I3436" s="206" t="s">
        <v>35</v>
      </c>
      <c r="J3436" s="207">
        <v>62182</v>
      </c>
      <c r="K3436" s="210"/>
      <c r="L3436" s="207"/>
    </row>
    <row r="3437" spans="1:12" s="12" customFormat="1" ht="11.25" customHeight="1">
      <c r="A3437" s="204" t="s">
        <v>5994</v>
      </c>
      <c r="B3437" s="204" t="s">
        <v>11527</v>
      </c>
      <c r="C3437" s="204" t="s">
        <v>195</v>
      </c>
      <c r="D3437" s="204" t="s">
        <v>196</v>
      </c>
      <c r="E3437" s="204"/>
      <c r="F3437" s="205">
        <v>2015</v>
      </c>
      <c r="G3437" s="204" t="s">
        <v>7</v>
      </c>
      <c r="H3437" s="204" t="s">
        <v>305</v>
      </c>
      <c r="I3437" s="206" t="s">
        <v>20</v>
      </c>
      <c r="J3437" s="207">
        <v>351849</v>
      </c>
      <c r="K3437" s="210"/>
      <c r="L3437" s="207"/>
    </row>
    <row r="3438" spans="1:12" s="12" customFormat="1" ht="11.25" customHeight="1">
      <c r="A3438" s="204" t="s">
        <v>5995</v>
      </c>
      <c r="B3438" s="204" t="s">
        <v>5996</v>
      </c>
      <c r="C3438" s="204" t="s">
        <v>38</v>
      </c>
      <c r="D3438" s="204" t="s">
        <v>66</v>
      </c>
      <c r="E3438" s="204" t="s">
        <v>66</v>
      </c>
      <c r="F3438" s="205">
        <v>2016</v>
      </c>
      <c r="G3438" s="204" t="s">
        <v>48</v>
      </c>
      <c r="H3438" s="204" t="s">
        <v>63</v>
      </c>
      <c r="I3438" s="206" t="s">
        <v>20</v>
      </c>
      <c r="J3438" s="207">
        <v>74815</v>
      </c>
      <c r="K3438" s="208">
        <v>1</v>
      </c>
      <c r="L3438" s="207"/>
    </row>
    <row r="3439" spans="1:12" s="12" customFormat="1">
      <c r="A3439" s="204" t="s">
        <v>7838</v>
      </c>
      <c r="B3439" s="204" t="s">
        <v>11528</v>
      </c>
      <c r="C3439" s="204" t="s">
        <v>38</v>
      </c>
      <c r="D3439" s="204" t="s">
        <v>176</v>
      </c>
      <c r="E3439" s="204" t="s">
        <v>189</v>
      </c>
      <c r="F3439" s="205">
        <v>2016</v>
      </c>
      <c r="G3439" s="204" t="s">
        <v>18</v>
      </c>
      <c r="H3439" s="204" t="s">
        <v>19</v>
      </c>
      <c r="I3439" s="206" t="s">
        <v>20</v>
      </c>
      <c r="J3439" s="207">
        <v>45810</v>
      </c>
      <c r="K3439" s="210"/>
      <c r="L3439" s="207"/>
    </row>
    <row r="3440" spans="1:12" s="12" customFormat="1" ht="11.25" customHeight="1">
      <c r="A3440" s="204" t="s">
        <v>6009</v>
      </c>
      <c r="B3440" s="204" t="s">
        <v>6010</v>
      </c>
      <c r="C3440" s="204" t="s">
        <v>38</v>
      </c>
      <c r="D3440" s="204" t="s">
        <v>39</v>
      </c>
      <c r="E3440" s="204" t="s">
        <v>604</v>
      </c>
      <c r="F3440" s="205">
        <v>2016</v>
      </c>
      <c r="G3440" s="204" t="s">
        <v>7</v>
      </c>
      <c r="H3440" s="204" t="s">
        <v>212</v>
      </c>
      <c r="I3440" s="206" t="s">
        <v>35</v>
      </c>
      <c r="J3440" s="207">
        <v>1667919</v>
      </c>
      <c r="K3440" s="210"/>
      <c r="L3440" s="207"/>
    </row>
    <row r="3441" spans="1:12" s="12" customFormat="1" ht="11.25" customHeight="1">
      <c r="A3441" s="204" t="s">
        <v>6021</v>
      </c>
      <c r="B3441" s="204" t="s">
        <v>6022</v>
      </c>
      <c r="C3441" s="204" t="s">
        <v>38</v>
      </c>
      <c r="D3441" s="204" t="s">
        <v>66</v>
      </c>
      <c r="E3441" s="204" t="s">
        <v>66</v>
      </c>
      <c r="F3441" s="205">
        <v>2015</v>
      </c>
      <c r="G3441" s="204" t="s">
        <v>18</v>
      </c>
      <c r="H3441" s="204" t="s">
        <v>19</v>
      </c>
      <c r="I3441" s="206" t="s">
        <v>20</v>
      </c>
      <c r="J3441" s="207">
        <v>98262</v>
      </c>
      <c r="K3441" s="208">
        <v>2</v>
      </c>
      <c r="L3441" s="207"/>
    </row>
    <row r="3442" spans="1:12" s="12" customFormat="1" ht="11.25" customHeight="1">
      <c r="A3442" s="204" t="s">
        <v>6025</v>
      </c>
      <c r="B3442" s="204" t="s">
        <v>6026</v>
      </c>
      <c r="C3442" s="204" t="s">
        <v>38</v>
      </c>
      <c r="D3442" s="204" t="s">
        <v>66</v>
      </c>
      <c r="E3442" s="204" t="s">
        <v>66</v>
      </c>
      <c r="F3442" s="205">
        <v>2015</v>
      </c>
      <c r="G3442" s="204" t="s">
        <v>7</v>
      </c>
      <c r="H3442" s="204" t="s">
        <v>212</v>
      </c>
      <c r="I3442" s="206" t="s">
        <v>20</v>
      </c>
      <c r="J3442" s="207">
        <v>192607</v>
      </c>
      <c r="K3442" s="207">
        <v>178499</v>
      </c>
      <c r="L3442" s="207">
        <v>160642</v>
      </c>
    </row>
    <row r="3443" spans="1:12" s="12" customFormat="1" ht="11.25" customHeight="1">
      <c r="A3443" s="204" t="s">
        <v>10160</v>
      </c>
      <c r="B3443" s="204" t="s">
        <v>10161</v>
      </c>
      <c r="C3443" s="204" t="s">
        <v>15</v>
      </c>
      <c r="D3443" s="204" t="s">
        <v>42</v>
      </c>
      <c r="E3443" s="204" t="s">
        <v>1807</v>
      </c>
      <c r="F3443" s="205">
        <v>2015</v>
      </c>
      <c r="G3443" s="204" t="s">
        <v>7</v>
      </c>
      <c r="H3443" s="204" t="s">
        <v>212</v>
      </c>
      <c r="I3443" s="206" t="s">
        <v>20</v>
      </c>
      <c r="J3443" s="207">
        <v>45279</v>
      </c>
      <c r="K3443" s="208">
        <v>42285</v>
      </c>
      <c r="L3443" s="207">
        <v>42196</v>
      </c>
    </row>
    <row r="3444" spans="1:12" s="12" customFormat="1" ht="11.25" customHeight="1">
      <c r="A3444" s="204" t="s">
        <v>11529</v>
      </c>
      <c r="B3444" s="204" t="s">
        <v>11530</v>
      </c>
      <c r="C3444" s="204" t="s">
        <v>195</v>
      </c>
      <c r="D3444" s="204" t="s">
        <v>196</v>
      </c>
      <c r="E3444" s="204" t="s">
        <v>197</v>
      </c>
      <c r="F3444" s="205">
        <v>2015</v>
      </c>
      <c r="G3444" s="204" t="s">
        <v>30</v>
      </c>
      <c r="H3444" s="204" t="s">
        <v>31</v>
      </c>
      <c r="I3444" s="206" t="s">
        <v>35</v>
      </c>
      <c r="J3444" s="207">
        <v>7384</v>
      </c>
      <c r="K3444" s="210"/>
      <c r="L3444" s="207"/>
    </row>
    <row r="3445" spans="1:12" s="12" customFormat="1">
      <c r="A3445" s="204" t="s">
        <v>5940</v>
      </c>
      <c r="B3445" s="204" t="s">
        <v>5941</v>
      </c>
      <c r="C3445" s="204" t="s">
        <v>60</v>
      </c>
      <c r="D3445" s="204" t="s">
        <v>97</v>
      </c>
      <c r="E3445" s="204" t="s">
        <v>1148</v>
      </c>
      <c r="F3445" s="205">
        <v>2016</v>
      </c>
      <c r="G3445" s="204" t="s">
        <v>120</v>
      </c>
      <c r="H3445" s="204" t="s">
        <v>121</v>
      </c>
      <c r="I3445" s="206" t="s">
        <v>20</v>
      </c>
      <c r="J3445" s="207">
        <v>12948</v>
      </c>
      <c r="K3445" s="208">
        <v>12948</v>
      </c>
      <c r="L3445" s="207">
        <v>12947.25</v>
      </c>
    </row>
    <row r="3446" spans="1:12" s="12" customFormat="1" ht="11.25" customHeight="1">
      <c r="A3446" s="204" t="s">
        <v>6029</v>
      </c>
      <c r="B3446" s="204" t="s">
        <v>11531</v>
      </c>
      <c r="C3446" s="204" t="s">
        <v>195</v>
      </c>
      <c r="D3446" s="204" t="s">
        <v>497</v>
      </c>
      <c r="E3446" s="204" t="s">
        <v>2269</v>
      </c>
      <c r="F3446" s="205">
        <v>2015</v>
      </c>
      <c r="G3446" s="204" t="s">
        <v>18</v>
      </c>
      <c r="H3446" s="204" t="s">
        <v>19</v>
      </c>
      <c r="I3446" s="206" t="s">
        <v>9</v>
      </c>
      <c r="J3446" s="207">
        <v>471225</v>
      </c>
      <c r="K3446" s="210"/>
      <c r="L3446" s="207"/>
    </row>
    <row r="3447" spans="1:12" s="12" customFormat="1" ht="11.25" customHeight="1">
      <c r="A3447" s="204" t="s">
        <v>6030</v>
      </c>
      <c r="B3447" s="204" t="s">
        <v>6031</v>
      </c>
      <c r="C3447" s="204" t="s">
        <v>38</v>
      </c>
      <c r="D3447" s="204" t="s">
        <v>66</v>
      </c>
      <c r="E3447" s="204" t="s">
        <v>112</v>
      </c>
      <c r="F3447" s="205">
        <v>2015</v>
      </c>
      <c r="G3447" s="204" t="s">
        <v>48</v>
      </c>
      <c r="H3447" s="204" t="s">
        <v>63</v>
      </c>
      <c r="I3447" s="206" t="s">
        <v>20</v>
      </c>
      <c r="J3447" s="207">
        <v>325357</v>
      </c>
      <c r="K3447" s="207">
        <v>786960</v>
      </c>
      <c r="L3447" s="207">
        <v>786960</v>
      </c>
    </row>
    <row r="3448" spans="1:12" s="12" customFormat="1" ht="11.25" customHeight="1">
      <c r="A3448" s="204" t="s">
        <v>6032</v>
      </c>
      <c r="B3448" s="204" t="s">
        <v>6033</v>
      </c>
      <c r="C3448" s="204" t="s">
        <v>195</v>
      </c>
      <c r="D3448" s="204" t="s">
        <v>497</v>
      </c>
      <c r="E3448" s="204" t="s">
        <v>1337</v>
      </c>
      <c r="F3448" s="205">
        <v>2015</v>
      </c>
      <c r="G3448" s="204" t="s">
        <v>18</v>
      </c>
      <c r="H3448" s="204" t="s">
        <v>19</v>
      </c>
      <c r="I3448" s="206" t="s">
        <v>20</v>
      </c>
      <c r="J3448" s="207">
        <v>1077</v>
      </c>
      <c r="K3448" s="208">
        <v>1077</v>
      </c>
      <c r="L3448" s="207">
        <v>1077</v>
      </c>
    </row>
    <row r="3449" spans="1:12" s="12" customFormat="1" ht="11.25" customHeight="1">
      <c r="A3449" s="204" t="s">
        <v>5773</v>
      </c>
      <c r="B3449" s="204" t="s">
        <v>5774</v>
      </c>
      <c r="C3449" s="204" t="s">
        <v>145</v>
      </c>
      <c r="D3449" s="204" t="s">
        <v>415</v>
      </c>
      <c r="E3449" s="204" t="s">
        <v>416</v>
      </c>
      <c r="F3449" s="205">
        <v>2016</v>
      </c>
      <c r="G3449" s="204" t="s">
        <v>58</v>
      </c>
      <c r="H3449" s="204" t="s">
        <v>68</v>
      </c>
      <c r="I3449" s="206" t="s">
        <v>20</v>
      </c>
      <c r="J3449" s="207">
        <v>520852</v>
      </c>
      <c r="K3449" s="208">
        <v>509219</v>
      </c>
      <c r="L3449" s="207">
        <v>441105</v>
      </c>
    </row>
    <row r="3450" spans="1:12" s="12" customFormat="1">
      <c r="A3450" s="204" t="s">
        <v>5787</v>
      </c>
      <c r="B3450" s="204" t="s">
        <v>5788</v>
      </c>
      <c r="C3450" s="204" t="s">
        <v>38</v>
      </c>
      <c r="D3450" s="204" t="s">
        <v>176</v>
      </c>
      <c r="E3450" s="204" t="s">
        <v>1085</v>
      </c>
      <c r="F3450" s="205">
        <v>2015</v>
      </c>
      <c r="G3450" s="204" t="s">
        <v>7</v>
      </c>
      <c r="H3450" s="204" t="s">
        <v>8</v>
      </c>
      <c r="I3450" s="206" t="s">
        <v>20</v>
      </c>
      <c r="J3450" s="207">
        <v>92661</v>
      </c>
      <c r="K3450" s="208">
        <v>26047</v>
      </c>
      <c r="L3450" s="207">
        <v>26046</v>
      </c>
    </row>
    <row r="3451" spans="1:12" s="12" customFormat="1" ht="11.25" customHeight="1">
      <c r="A3451" s="204" t="s">
        <v>6046</v>
      </c>
      <c r="B3451" s="204" t="s">
        <v>6047</v>
      </c>
      <c r="C3451" s="204" t="s">
        <v>38</v>
      </c>
      <c r="D3451" s="204" t="s">
        <v>39</v>
      </c>
      <c r="E3451" s="204" t="s">
        <v>604</v>
      </c>
      <c r="F3451" s="205">
        <v>2016</v>
      </c>
      <c r="G3451" s="204" t="s">
        <v>7</v>
      </c>
      <c r="H3451" s="204" t="s">
        <v>212</v>
      </c>
      <c r="I3451" s="206" t="s">
        <v>20</v>
      </c>
      <c r="J3451" s="207">
        <v>76998</v>
      </c>
      <c r="K3451" s="210"/>
      <c r="L3451" s="207"/>
    </row>
    <row r="3452" spans="1:12" s="12" customFormat="1">
      <c r="A3452" s="204" t="s">
        <v>6048</v>
      </c>
      <c r="B3452" s="204" t="s">
        <v>6049</v>
      </c>
      <c r="C3452" s="204" t="s">
        <v>195</v>
      </c>
      <c r="D3452" s="204" t="s">
        <v>497</v>
      </c>
      <c r="E3452" s="204" t="s">
        <v>1316</v>
      </c>
      <c r="F3452" s="205">
        <v>2015</v>
      </c>
      <c r="G3452" s="204" t="s">
        <v>30</v>
      </c>
      <c r="H3452" s="204" t="s">
        <v>34</v>
      </c>
      <c r="I3452" s="206" t="s">
        <v>35</v>
      </c>
      <c r="J3452" s="207">
        <v>93539</v>
      </c>
      <c r="K3452" s="210"/>
      <c r="L3452" s="207"/>
    </row>
    <row r="3453" spans="1:12" s="12" customFormat="1">
      <c r="A3453" s="204" t="s">
        <v>5945</v>
      </c>
      <c r="B3453" s="204" t="s">
        <v>5946</v>
      </c>
      <c r="C3453" s="204" t="s">
        <v>38</v>
      </c>
      <c r="D3453" s="204" t="s">
        <v>73</v>
      </c>
      <c r="E3453" s="204" t="s">
        <v>756</v>
      </c>
      <c r="F3453" s="205">
        <v>2015</v>
      </c>
      <c r="G3453" s="204" t="s">
        <v>18</v>
      </c>
      <c r="H3453" s="204" t="s">
        <v>19</v>
      </c>
      <c r="I3453" s="206" t="s">
        <v>20</v>
      </c>
      <c r="J3453" s="207">
        <v>21500</v>
      </c>
      <c r="K3453" s="208">
        <v>21059</v>
      </c>
      <c r="L3453" s="207">
        <v>21058.454000000002</v>
      </c>
    </row>
    <row r="3454" spans="1:12" s="12" customFormat="1" ht="11.25" customHeight="1">
      <c r="A3454" s="204" t="s">
        <v>6050</v>
      </c>
      <c r="B3454" s="204" t="s">
        <v>6051</v>
      </c>
      <c r="C3454" s="204" t="s">
        <v>12</v>
      </c>
      <c r="D3454" s="204" t="s">
        <v>80</v>
      </c>
      <c r="E3454" s="204" t="s">
        <v>1887</v>
      </c>
      <c r="F3454" s="205">
        <v>2015</v>
      </c>
      <c r="G3454" s="204" t="s">
        <v>26</v>
      </c>
      <c r="H3454" s="204" t="s">
        <v>109</v>
      </c>
      <c r="I3454" s="206" t="s">
        <v>20</v>
      </c>
      <c r="J3454" s="207">
        <v>87871</v>
      </c>
      <c r="K3454" s="208">
        <v>92408</v>
      </c>
      <c r="L3454" s="207">
        <v>89597.125</v>
      </c>
    </row>
    <row r="3455" spans="1:12" s="12" customFormat="1">
      <c r="A3455" s="204" t="s">
        <v>5805</v>
      </c>
      <c r="B3455" s="204" t="s">
        <v>5806</v>
      </c>
      <c r="C3455" s="204" t="s">
        <v>38</v>
      </c>
      <c r="D3455" s="204" t="s">
        <v>73</v>
      </c>
      <c r="E3455" s="204" t="s">
        <v>756</v>
      </c>
      <c r="F3455" s="205">
        <v>2015</v>
      </c>
      <c r="G3455" s="204" t="s">
        <v>30</v>
      </c>
      <c r="H3455" s="204" t="s">
        <v>225</v>
      </c>
      <c r="I3455" s="206" t="s">
        <v>20</v>
      </c>
      <c r="J3455" s="207">
        <v>1409406</v>
      </c>
      <c r="K3455" s="208">
        <v>543932</v>
      </c>
      <c r="L3455" s="207">
        <v>417807.26799999998</v>
      </c>
    </row>
    <row r="3456" spans="1:12" s="12" customFormat="1" ht="11.25" customHeight="1">
      <c r="A3456" s="204" t="s">
        <v>5807</v>
      </c>
      <c r="B3456" s="204" t="s">
        <v>5808</v>
      </c>
      <c r="C3456" s="204" t="s">
        <v>38</v>
      </c>
      <c r="D3456" s="204" t="s">
        <v>73</v>
      </c>
      <c r="E3456" s="204" t="s">
        <v>756</v>
      </c>
      <c r="F3456" s="205">
        <v>2015</v>
      </c>
      <c r="G3456" s="204" t="s">
        <v>48</v>
      </c>
      <c r="H3456" s="204" t="s">
        <v>569</v>
      </c>
      <c r="I3456" s="206" t="s">
        <v>20</v>
      </c>
      <c r="J3456" s="207">
        <v>1461293</v>
      </c>
      <c r="K3456" s="208">
        <v>1286996</v>
      </c>
      <c r="L3456" s="207">
        <v>1286994.4669999999</v>
      </c>
    </row>
    <row r="3457" spans="1:12" s="12" customFormat="1">
      <c r="A3457" s="204" t="s">
        <v>5811</v>
      </c>
      <c r="B3457" s="204" t="s">
        <v>5812</v>
      </c>
      <c r="C3457" s="204" t="s">
        <v>38</v>
      </c>
      <c r="D3457" s="204" t="s">
        <v>73</v>
      </c>
      <c r="E3457" s="204"/>
      <c r="F3457" s="205">
        <v>2015</v>
      </c>
      <c r="G3457" s="204" t="s">
        <v>140</v>
      </c>
      <c r="H3457" s="204" t="s">
        <v>1136</v>
      </c>
      <c r="I3457" s="206" t="s">
        <v>20</v>
      </c>
      <c r="J3457" s="207">
        <v>35033</v>
      </c>
      <c r="K3457" s="208">
        <v>30151</v>
      </c>
      <c r="L3457" s="207">
        <v>30149.599999999999</v>
      </c>
    </row>
    <row r="3458" spans="1:12" s="12" customFormat="1" ht="11.25" customHeight="1">
      <c r="A3458" s="204" t="s">
        <v>11532</v>
      </c>
      <c r="B3458" s="204" t="s">
        <v>11533</v>
      </c>
      <c r="C3458" s="204" t="s">
        <v>195</v>
      </c>
      <c r="D3458" s="204" t="s">
        <v>196</v>
      </c>
      <c r="E3458" s="204" t="s">
        <v>1409</v>
      </c>
      <c r="F3458" s="205">
        <v>2015</v>
      </c>
      <c r="G3458" s="204" t="s">
        <v>7</v>
      </c>
      <c r="H3458" s="204" t="s">
        <v>212</v>
      </c>
      <c r="I3458" s="206" t="s">
        <v>9</v>
      </c>
      <c r="J3458" s="207">
        <v>575302</v>
      </c>
      <c r="K3458" s="210"/>
      <c r="L3458" s="207"/>
    </row>
    <row r="3459" spans="1:12" s="12" customFormat="1" ht="11.25" customHeight="1">
      <c r="A3459" s="204" t="s">
        <v>5813</v>
      </c>
      <c r="B3459" s="204" t="s">
        <v>5814</v>
      </c>
      <c r="C3459" s="204" t="s">
        <v>38</v>
      </c>
      <c r="D3459" s="204" t="s">
        <v>39</v>
      </c>
      <c r="E3459" s="204" t="s">
        <v>2406</v>
      </c>
      <c r="F3459" s="205">
        <v>2015</v>
      </c>
      <c r="G3459" s="204" t="s">
        <v>48</v>
      </c>
      <c r="H3459" s="204" t="s">
        <v>63</v>
      </c>
      <c r="I3459" s="206" t="s">
        <v>20</v>
      </c>
      <c r="J3459" s="207">
        <v>156560</v>
      </c>
      <c r="K3459" s="208">
        <v>102877</v>
      </c>
      <c r="L3459" s="207">
        <v>102875.36</v>
      </c>
    </row>
    <row r="3460" spans="1:12" s="12" customFormat="1">
      <c r="A3460" s="204" t="s">
        <v>11534</v>
      </c>
      <c r="B3460" s="204" t="s">
        <v>11535</v>
      </c>
      <c r="C3460" s="204" t="s">
        <v>195</v>
      </c>
      <c r="D3460" s="204" t="s">
        <v>196</v>
      </c>
      <c r="E3460" s="204" t="s">
        <v>850</v>
      </c>
      <c r="F3460" s="205">
        <v>2015</v>
      </c>
      <c r="G3460" s="204" t="s">
        <v>7</v>
      </c>
      <c r="H3460" s="204" t="s">
        <v>212</v>
      </c>
      <c r="I3460" s="206" t="s">
        <v>9</v>
      </c>
      <c r="J3460" s="207">
        <v>1207002</v>
      </c>
      <c r="K3460" s="210"/>
      <c r="L3460" s="207"/>
    </row>
    <row r="3461" spans="1:12" s="12" customFormat="1">
      <c r="A3461" s="204" t="s">
        <v>6060</v>
      </c>
      <c r="B3461" s="204" t="s">
        <v>6061</v>
      </c>
      <c r="C3461" s="204" t="s">
        <v>195</v>
      </c>
      <c r="D3461" s="204" t="s">
        <v>196</v>
      </c>
      <c r="E3461" s="204" t="s">
        <v>850</v>
      </c>
      <c r="F3461" s="205">
        <v>2015</v>
      </c>
      <c r="G3461" s="204" t="s">
        <v>7</v>
      </c>
      <c r="H3461" s="204" t="s">
        <v>212</v>
      </c>
      <c r="I3461" s="206" t="s">
        <v>9</v>
      </c>
      <c r="J3461" s="207">
        <v>1945571</v>
      </c>
      <c r="K3461" s="210"/>
      <c r="L3461" s="207"/>
    </row>
    <row r="3462" spans="1:12" s="12" customFormat="1">
      <c r="A3462" s="204" t="s">
        <v>11536</v>
      </c>
      <c r="B3462" s="204" t="s">
        <v>11537</v>
      </c>
      <c r="C3462" s="204" t="s">
        <v>38</v>
      </c>
      <c r="D3462" s="204" t="s">
        <v>176</v>
      </c>
      <c r="E3462" s="204" t="s">
        <v>889</v>
      </c>
      <c r="F3462" s="205">
        <v>2016</v>
      </c>
      <c r="G3462" s="204" t="s">
        <v>30</v>
      </c>
      <c r="H3462" s="204" t="s">
        <v>225</v>
      </c>
      <c r="I3462" s="206" t="s">
        <v>20</v>
      </c>
      <c r="J3462" s="207">
        <v>138646</v>
      </c>
      <c r="K3462" s="210"/>
      <c r="L3462" s="207"/>
    </row>
    <row r="3463" spans="1:12" s="12" customFormat="1">
      <c r="A3463" s="204" t="s">
        <v>5833</v>
      </c>
      <c r="B3463" s="204" t="s">
        <v>5834</v>
      </c>
      <c r="C3463" s="204" t="s">
        <v>38</v>
      </c>
      <c r="D3463" s="204" t="s">
        <v>176</v>
      </c>
      <c r="E3463" s="204"/>
      <c r="F3463" s="205">
        <v>2015</v>
      </c>
      <c r="G3463" s="204" t="s">
        <v>140</v>
      </c>
      <c r="H3463" s="204" t="s">
        <v>1136</v>
      </c>
      <c r="I3463" s="206" t="s">
        <v>20</v>
      </c>
      <c r="J3463" s="207">
        <v>33963</v>
      </c>
      <c r="K3463" s="208">
        <v>33714</v>
      </c>
      <c r="L3463" s="207">
        <v>33712.6</v>
      </c>
    </row>
    <row r="3464" spans="1:12" s="12" customFormat="1" ht="11.25" customHeight="1">
      <c r="A3464" s="204" t="s">
        <v>5950</v>
      </c>
      <c r="B3464" s="204" t="s">
        <v>5951</v>
      </c>
      <c r="C3464" s="204" t="s">
        <v>38</v>
      </c>
      <c r="D3464" s="204" t="s">
        <v>176</v>
      </c>
      <c r="E3464" s="204" t="s">
        <v>889</v>
      </c>
      <c r="F3464" s="205">
        <v>2015</v>
      </c>
      <c r="G3464" s="204" t="s">
        <v>140</v>
      </c>
      <c r="H3464" s="204" t="s">
        <v>865</v>
      </c>
      <c r="I3464" s="206" t="s">
        <v>20</v>
      </c>
      <c r="J3464" s="207">
        <v>2244312</v>
      </c>
      <c r="K3464" s="208">
        <v>4066161</v>
      </c>
      <c r="L3464" s="207">
        <v>2217339.67</v>
      </c>
    </row>
    <row r="3465" spans="1:12" s="12" customFormat="1" ht="11.25" customHeight="1">
      <c r="A3465" s="204" t="s">
        <v>7839</v>
      </c>
      <c r="B3465" s="204" t="s">
        <v>7840</v>
      </c>
      <c r="C3465" s="204" t="s">
        <v>38</v>
      </c>
      <c r="D3465" s="204" t="s">
        <v>66</v>
      </c>
      <c r="E3465" s="204" t="s">
        <v>110</v>
      </c>
      <c r="F3465" s="205">
        <v>2015</v>
      </c>
      <c r="G3465" s="204" t="s">
        <v>18</v>
      </c>
      <c r="H3465" s="204" t="s">
        <v>19</v>
      </c>
      <c r="I3465" s="206" t="s">
        <v>20</v>
      </c>
      <c r="J3465" s="207">
        <v>6067</v>
      </c>
      <c r="K3465" s="208">
        <v>2</v>
      </c>
      <c r="L3465" s="207"/>
    </row>
    <row r="3466" spans="1:12" s="12" customFormat="1" ht="11.25" customHeight="1">
      <c r="A3466" s="204" t="s">
        <v>5956</v>
      </c>
      <c r="B3466" s="204" t="s">
        <v>5957</v>
      </c>
      <c r="C3466" s="204" t="s">
        <v>195</v>
      </c>
      <c r="D3466" s="204" t="s">
        <v>196</v>
      </c>
      <c r="E3466" s="204" t="s">
        <v>669</v>
      </c>
      <c r="F3466" s="205">
        <v>2016</v>
      </c>
      <c r="G3466" s="204" t="s">
        <v>48</v>
      </c>
      <c r="H3466" s="204" t="s">
        <v>85</v>
      </c>
      <c r="I3466" s="206" t="s">
        <v>20</v>
      </c>
      <c r="J3466" s="207">
        <v>829941</v>
      </c>
      <c r="K3466" s="208">
        <v>83975</v>
      </c>
      <c r="L3466" s="207">
        <v>17360.383000000002</v>
      </c>
    </row>
    <row r="3467" spans="1:12" s="12" customFormat="1" ht="11.25" customHeight="1">
      <c r="A3467" s="204" t="s">
        <v>5958</v>
      </c>
      <c r="B3467" s="204" t="s">
        <v>5959</v>
      </c>
      <c r="C3467" s="204" t="s">
        <v>15</v>
      </c>
      <c r="D3467" s="204" t="s">
        <v>42</v>
      </c>
      <c r="E3467" s="204" t="s">
        <v>2403</v>
      </c>
      <c r="F3467" s="205">
        <v>2015</v>
      </c>
      <c r="G3467" s="204" t="s">
        <v>7</v>
      </c>
      <c r="H3467" s="204" t="s">
        <v>212</v>
      </c>
      <c r="I3467" s="206" t="s">
        <v>20</v>
      </c>
      <c r="J3467" s="207">
        <v>276432</v>
      </c>
      <c r="K3467" s="210"/>
      <c r="L3467" s="207"/>
    </row>
    <row r="3468" spans="1:12" s="12" customFormat="1">
      <c r="A3468" s="204" t="s">
        <v>5960</v>
      </c>
      <c r="B3468" s="204" t="s">
        <v>11538</v>
      </c>
      <c r="C3468" s="204" t="s">
        <v>195</v>
      </c>
      <c r="D3468" s="204" t="s">
        <v>528</v>
      </c>
      <c r="E3468" s="204" t="s">
        <v>1518</v>
      </c>
      <c r="F3468" s="205">
        <v>2015</v>
      </c>
      <c r="G3468" s="204" t="s">
        <v>18</v>
      </c>
      <c r="H3468" s="204" t="s">
        <v>41</v>
      </c>
      <c r="I3468" s="206" t="s">
        <v>20</v>
      </c>
      <c r="J3468" s="207">
        <v>424000</v>
      </c>
      <c r="K3468" s="208">
        <v>421480</v>
      </c>
      <c r="L3468" s="207">
        <v>421199.63900000002</v>
      </c>
    </row>
    <row r="3469" spans="1:12" s="12" customFormat="1">
      <c r="A3469" s="204" t="s">
        <v>5961</v>
      </c>
      <c r="B3469" s="204" t="s">
        <v>11539</v>
      </c>
      <c r="C3469" s="204" t="s">
        <v>414</v>
      </c>
      <c r="D3469" s="204"/>
      <c r="E3469" s="204"/>
      <c r="F3469" s="205">
        <v>2015</v>
      </c>
      <c r="G3469" s="204" t="s">
        <v>30</v>
      </c>
      <c r="H3469" s="204" t="s">
        <v>353</v>
      </c>
      <c r="I3469" s="206" t="s">
        <v>20</v>
      </c>
      <c r="J3469" s="207">
        <v>1017270</v>
      </c>
      <c r="K3469" s="208">
        <v>535527</v>
      </c>
      <c r="L3469" s="207">
        <v>535533</v>
      </c>
    </row>
    <row r="3470" spans="1:12" s="12" customFormat="1">
      <c r="A3470" s="204" t="s">
        <v>6071</v>
      </c>
      <c r="B3470" s="204" t="s">
        <v>6072</v>
      </c>
      <c r="C3470" s="204" t="s">
        <v>210</v>
      </c>
      <c r="D3470" s="204" t="s">
        <v>219</v>
      </c>
      <c r="E3470" s="204" t="s">
        <v>219</v>
      </c>
      <c r="F3470" s="205">
        <v>2015</v>
      </c>
      <c r="G3470" s="204" t="s">
        <v>7</v>
      </c>
      <c r="H3470" s="204" t="s">
        <v>212</v>
      </c>
      <c r="I3470" s="206" t="s">
        <v>20</v>
      </c>
      <c r="J3470" s="207">
        <v>39145</v>
      </c>
      <c r="K3470" s="208">
        <v>36775</v>
      </c>
      <c r="L3470" s="207">
        <v>36755</v>
      </c>
    </row>
    <row r="3471" spans="1:12" s="12" customFormat="1" ht="11.25" customHeight="1">
      <c r="A3471" s="204" t="s">
        <v>6073</v>
      </c>
      <c r="B3471" s="204" t="s">
        <v>6074</v>
      </c>
      <c r="C3471" s="204" t="s">
        <v>195</v>
      </c>
      <c r="D3471" s="204" t="s">
        <v>528</v>
      </c>
      <c r="E3471" s="204" t="s">
        <v>529</v>
      </c>
      <c r="F3471" s="205">
        <v>2015</v>
      </c>
      <c r="G3471" s="204" t="s">
        <v>7</v>
      </c>
      <c r="H3471" s="204" t="s">
        <v>8</v>
      </c>
      <c r="I3471" s="206" t="s">
        <v>20</v>
      </c>
      <c r="J3471" s="207">
        <v>142882</v>
      </c>
      <c r="K3471" s="210">
        <v>100000</v>
      </c>
      <c r="L3471" s="207"/>
    </row>
    <row r="3472" spans="1:12" s="12" customFormat="1" ht="11.25" customHeight="1">
      <c r="A3472" s="204" t="s">
        <v>6077</v>
      </c>
      <c r="B3472" s="204" t="s">
        <v>6078</v>
      </c>
      <c r="C3472" s="204" t="s">
        <v>195</v>
      </c>
      <c r="D3472" s="204" t="s">
        <v>196</v>
      </c>
      <c r="E3472" s="204" t="s">
        <v>1008</v>
      </c>
      <c r="F3472" s="205">
        <v>2016</v>
      </c>
      <c r="G3472" s="204" t="s">
        <v>120</v>
      </c>
      <c r="H3472" s="204" t="s">
        <v>121</v>
      </c>
      <c r="I3472" s="206" t="s">
        <v>20</v>
      </c>
      <c r="J3472" s="207">
        <v>1928956</v>
      </c>
      <c r="K3472" s="208">
        <v>1970357</v>
      </c>
      <c r="L3472" s="207">
        <v>1860076</v>
      </c>
    </row>
    <row r="3473" spans="1:12" s="12" customFormat="1" ht="11.25" customHeight="1">
      <c r="A3473" s="204" t="s">
        <v>5969</v>
      </c>
      <c r="B3473" s="204" t="s">
        <v>5970</v>
      </c>
      <c r="C3473" s="204" t="s">
        <v>15</v>
      </c>
      <c r="D3473" s="204" t="s">
        <v>42</v>
      </c>
      <c r="E3473" s="204" t="s">
        <v>811</v>
      </c>
      <c r="F3473" s="205">
        <v>2015</v>
      </c>
      <c r="G3473" s="204" t="s">
        <v>7</v>
      </c>
      <c r="H3473" s="204" t="s">
        <v>212</v>
      </c>
      <c r="I3473" s="206" t="s">
        <v>20</v>
      </c>
      <c r="J3473" s="207">
        <v>215180</v>
      </c>
      <c r="K3473" s="210"/>
      <c r="L3473" s="207"/>
    </row>
    <row r="3474" spans="1:12" s="12" customFormat="1" ht="11.25" customHeight="1">
      <c r="A3474" s="204" t="s">
        <v>6079</v>
      </c>
      <c r="B3474" s="204" t="s">
        <v>6080</v>
      </c>
      <c r="C3474" s="204" t="s">
        <v>60</v>
      </c>
      <c r="D3474" s="204" t="s">
        <v>61</v>
      </c>
      <c r="E3474" s="204" t="s">
        <v>407</v>
      </c>
      <c r="F3474" s="205">
        <v>2015</v>
      </c>
      <c r="G3474" s="204" t="s">
        <v>58</v>
      </c>
      <c r="H3474" s="204" t="s">
        <v>68</v>
      </c>
      <c r="I3474" s="206" t="s">
        <v>20</v>
      </c>
      <c r="J3474" s="207">
        <v>88451</v>
      </c>
      <c r="K3474" s="208">
        <v>1</v>
      </c>
      <c r="L3474" s="207"/>
    </row>
    <row r="3475" spans="1:12" s="12" customFormat="1" ht="11.25" customHeight="1">
      <c r="A3475" s="204" t="s">
        <v>7066</v>
      </c>
      <c r="B3475" s="204" t="s">
        <v>7067</v>
      </c>
      <c r="C3475" s="204" t="s">
        <v>15</v>
      </c>
      <c r="D3475" s="204"/>
      <c r="E3475" s="204"/>
      <c r="F3475" s="205">
        <v>2015</v>
      </c>
      <c r="G3475" s="204" t="s">
        <v>26</v>
      </c>
      <c r="H3475" s="204" t="s">
        <v>380</v>
      </c>
      <c r="I3475" s="206" t="s">
        <v>20</v>
      </c>
      <c r="J3475" s="207">
        <v>268330</v>
      </c>
      <c r="K3475" s="208">
        <v>268010</v>
      </c>
      <c r="L3475" s="207">
        <v>265340</v>
      </c>
    </row>
    <row r="3476" spans="1:12" s="12" customFormat="1" ht="11.25" customHeight="1">
      <c r="A3476" s="204" t="s">
        <v>10138</v>
      </c>
      <c r="B3476" s="204" t="s">
        <v>10139</v>
      </c>
      <c r="C3476" s="204" t="s">
        <v>15</v>
      </c>
      <c r="D3476" s="204" t="s">
        <v>42</v>
      </c>
      <c r="E3476" s="204" t="s">
        <v>99</v>
      </c>
      <c r="F3476" s="205">
        <v>2015</v>
      </c>
      <c r="G3476" s="204" t="s">
        <v>7</v>
      </c>
      <c r="H3476" s="204" t="s">
        <v>212</v>
      </c>
      <c r="I3476" s="206" t="s">
        <v>20</v>
      </c>
      <c r="J3476" s="207">
        <v>52241</v>
      </c>
      <c r="K3476" s="208">
        <v>52241</v>
      </c>
      <c r="L3476" s="207">
        <v>52238</v>
      </c>
    </row>
    <row r="3477" spans="1:12" s="12" customFormat="1" ht="11.25" customHeight="1">
      <c r="A3477" s="204" t="s">
        <v>7841</v>
      </c>
      <c r="B3477" s="204" t="s">
        <v>7842</v>
      </c>
      <c r="C3477" s="204" t="s">
        <v>15</v>
      </c>
      <c r="D3477" s="204" t="s">
        <v>42</v>
      </c>
      <c r="E3477" s="204" t="s">
        <v>99</v>
      </c>
      <c r="F3477" s="205">
        <v>2015</v>
      </c>
      <c r="G3477" s="204" t="s">
        <v>7</v>
      </c>
      <c r="H3477" s="204" t="s">
        <v>212</v>
      </c>
      <c r="I3477" s="206" t="s">
        <v>20</v>
      </c>
      <c r="J3477" s="207">
        <v>52241</v>
      </c>
      <c r="K3477" s="208">
        <v>52241</v>
      </c>
      <c r="L3477" s="207">
        <v>52100.03</v>
      </c>
    </row>
    <row r="3478" spans="1:12" s="12" customFormat="1" ht="11.25" customHeight="1">
      <c r="A3478" s="204" t="s">
        <v>10170</v>
      </c>
      <c r="B3478" s="204" t="s">
        <v>10171</v>
      </c>
      <c r="C3478" s="204" t="s">
        <v>15</v>
      </c>
      <c r="D3478" s="204" t="s">
        <v>42</v>
      </c>
      <c r="E3478" s="204" t="s">
        <v>99</v>
      </c>
      <c r="F3478" s="205">
        <v>2015</v>
      </c>
      <c r="G3478" s="204" t="s">
        <v>7</v>
      </c>
      <c r="H3478" s="204" t="s">
        <v>212</v>
      </c>
      <c r="I3478" s="206" t="s">
        <v>20</v>
      </c>
      <c r="J3478" s="207">
        <v>53770</v>
      </c>
      <c r="K3478" s="208">
        <v>53770</v>
      </c>
      <c r="L3478" s="207">
        <v>53183.656999999999</v>
      </c>
    </row>
    <row r="3479" spans="1:12" s="12" customFormat="1" ht="11.25" customHeight="1">
      <c r="A3479" s="204" t="s">
        <v>6089</v>
      </c>
      <c r="B3479" s="204" t="s">
        <v>6090</v>
      </c>
      <c r="C3479" s="204" t="s">
        <v>5</v>
      </c>
      <c r="D3479" s="204" t="s">
        <v>314</v>
      </c>
      <c r="E3479" s="204" t="s">
        <v>315</v>
      </c>
      <c r="F3479" s="205">
        <v>2016</v>
      </c>
      <c r="G3479" s="204" t="s">
        <v>26</v>
      </c>
      <c r="H3479" s="204" t="s">
        <v>109</v>
      </c>
      <c r="I3479" s="206" t="s">
        <v>20</v>
      </c>
      <c r="J3479" s="207">
        <v>34631</v>
      </c>
      <c r="K3479" s="208">
        <v>30403</v>
      </c>
      <c r="L3479" s="207">
        <v>30401.742999999999</v>
      </c>
    </row>
    <row r="3480" spans="1:12" s="12" customFormat="1" ht="11.25" customHeight="1">
      <c r="A3480" s="204" t="s">
        <v>6097</v>
      </c>
      <c r="B3480" s="204" t="s">
        <v>6098</v>
      </c>
      <c r="C3480" s="204" t="s">
        <v>5</v>
      </c>
      <c r="D3480" s="204" t="s">
        <v>184</v>
      </c>
      <c r="E3480" s="204" t="s">
        <v>2734</v>
      </c>
      <c r="F3480" s="205">
        <v>2016</v>
      </c>
      <c r="G3480" s="204" t="s">
        <v>155</v>
      </c>
      <c r="H3480" s="204" t="s">
        <v>155</v>
      </c>
      <c r="I3480" s="206" t="s">
        <v>20</v>
      </c>
      <c r="J3480" s="207">
        <v>174958</v>
      </c>
      <c r="K3480" s="208">
        <v>174958</v>
      </c>
      <c r="L3480" s="207"/>
    </row>
    <row r="3481" spans="1:12" s="12" customFormat="1" ht="11.25" customHeight="1">
      <c r="A3481" s="204" t="s">
        <v>6101</v>
      </c>
      <c r="B3481" s="204" t="s">
        <v>6102</v>
      </c>
      <c r="C3481" s="204" t="s">
        <v>60</v>
      </c>
      <c r="D3481" s="204" t="s">
        <v>97</v>
      </c>
      <c r="E3481" s="204" t="s">
        <v>419</v>
      </c>
      <c r="F3481" s="205">
        <v>2015</v>
      </c>
      <c r="G3481" s="204" t="s">
        <v>7</v>
      </c>
      <c r="H3481" s="204" t="s">
        <v>485</v>
      </c>
      <c r="I3481" s="206" t="s">
        <v>20</v>
      </c>
      <c r="J3481" s="207">
        <v>79925</v>
      </c>
      <c r="K3481" s="208">
        <v>79925</v>
      </c>
      <c r="L3481" s="207">
        <v>79923.58</v>
      </c>
    </row>
    <row r="3482" spans="1:12" s="12" customFormat="1">
      <c r="A3482" s="204" t="s">
        <v>6103</v>
      </c>
      <c r="B3482" s="204" t="s">
        <v>6104</v>
      </c>
      <c r="C3482" s="204" t="s">
        <v>5</v>
      </c>
      <c r="D3482" s="204" t="s">
        <v>184</v>
      </c>
      <c r="E3482" s="204" t="s">
        <v>2734</v>
      </c>
      <c r="F3482" s="205">
        <v>2016</v>
      </c>
      <c r="G3482" s="204" t="s">
        <v>155</v>
      </c>
      <c r="H3482" s="204" t="s">
        <v>155</v>
      </c>
      <c r="I3482" s="206" t="s">
        <v>20</v>
      </c>
      <c r="J3482" s="207">
        <v>194613</v>
      </c>
      <c r="K3482" s="208">
        <v>194613</v>
      </c>
      <c r="L3482" s="207"/>
    </row>
    <row r="3483" spans="1:12" s="12" customFormat="1" ht="11.25" customHeight="1">
      <c r="A3483" s="204" t="s">
        <v>5871</v>
      </c>
      <c r="B3483" s="204" t="s">
        <v>5872</v>
      </c>
      <c r="C3483" s="204" t="s">
        <v>5</v>
      </c>
      <c r="D3483" s="204" t="s">
        <v>606</v>
      </c>
      <c r="E3483" s="204" t="s">
        <v>606</v>
      </c>
      <c r="F3483" s="205">
        <v>2016</v>
      </c>
      <c r="G3483" s="204" t="s">
        <v>7</v>
      </c>
      <c r="H3483" s="204" t="s">
        <v>14</v>
      </c>
      <c r="I3483" s="206" t="s">
        <v>20</v>
      </c>
      <c r="J3483" s="207">
        <v>265</v>
      </c>
      <c r="K3483" s="208">
        <v>104</v>
      </c>
      <c r="L3483" s="207">
        <v>102.705</v>
      </c>
    </row>
    <row r="3484" spans="1:12" s="12" customFormat="1">
      <c r="A3484" s="204" t="s">
        <v>5979</v>
      </c>
      <c r="B3484" s="204" t="s">
        <v>5980</v>
      </c>
      <c r="C3484" s="204" t="s">
        <v>195</v>
      </c>
      <c r="D3484" s="204" t="s">
        <v>528</v>
      </c>
      <c r="E3484" s="204" t="s">
        <v>3291</v>
      </c>
      <c r="F3484" s="205">
        <v>2015</v>
      </c>
      <c r="G3484" s="204" t="s">
        <v>18</v>
      </c>
      <c r="H3484" s="204" t="s">
        <v>41</v>
      </c>
      <c r="I3484" s="206" t="s">
        <v>20</v>
      </c>
      <c r="J3484" s="207">
        <v>802000</v>
      </c>
      <c r="K3484" s="208">
        <v>797100</v>
      </c>
      <c r="L3484" s="207">
        <v>796730</v>
      </c>
    </row>
    <row r="3485" spans="1:12" s="12" customFormat="1" ht="11.25" customHeight="1">
      <c r="A3485" s="204" t="s">
        <v>6109</v>
      </c>
      <c r="B3485" s="204" t="s">
        <v>6110</v>
      </c>
      <c r="C3485" s="204" t="s">
        <v>15</v>
      </c>
      <c r="D3485" s="204" t="s">
        <v>16</v>
      </c>
      <c r="E3485" s="204" t="s">
        <v>16</v>
      </c>
      <c r="F3485" s="205">
        <v>2016</v>
      </c>
      <c r="G3485" s="204" t="s">
        <v>18</v>
      </c>
      <c r="H3485" s="204" t="s">
        <v>19</v>
      </c>
      <c r="I3485" s="206" t="s">
        <v>20</v>
      </c>
      <c r="J3485" s="207">
        <v>1844172</v>
      </c>
      <c r="K3485" s="208">
        <v>548241</v>
      </c>
      <c r="L3485" s="207">
        <v>511285.88099999999</v>
      </c>
    </row>
    <row r="3486" spans="1:12" s="12" customFormat="1" ht="11.25" customHeight="1">
      <c r="A3486" s="204" t="s">
        <v>6111</v>
      </c>
      <c r="B3486" s="204" t="s">
        <v>6112</v>
      </c>
      <c r="C3486" s="204" t="s">
        <v>195</v>
      </c>
      <c r="D3486" s="204" t="s">
        <v>196</v>
      </c>
      <c r="E3486" s="204" t="s">
        <v>3673</v>
      </c>
      <c r="F3486" s="205">
        <v>2016</v>
      </c>
      <c r="G3486" s="204" t="s">
        <v>48</v>
      </c>
      <c r="H3486" s="204" t="s">
        <v>63</v>
      </c>
      <c r="I3486" s="206" t="s">
        <v>20</v>
      </c>
      <c r="J3486" s="207">
        <v>50001</v>
      </c>
      <c r="K3486" s="208">
        <v>48034</v>
      </c>
      <c r="L3486" s="207">
        <v>48033.7</v>
      </c>
    </row>
    <row r="3487" spans="1:12" s="12" customFormat="1" ht="11.25" customHeight="1">
      <c r="A3487" s="204" t="s">
        <v>6113</v>
      </c>
      <c r="B3487" s="204" t="s">
        <v>7843</v>
      </c>
      <c r="C3487" s="204" t="s">
        <v>78</v>
      </c>
      <c r="D3487" s="204" t="s">
        <v>320</v>
      </c>
      <c r="E3487" s="204" t="s">
        <v>10895</v>
      </c>
      <c r="F3487" s="205">
        <v>2016</v>
      </c>
      <c r="G3487" s="204" t="s">
        <v>26</v>
      </c>
      <c r="H3487" s="204" t="s">
        <v>168</v>
      </c>
      <c r="I3487" s="206" t="s">
        <v>20</v>
      </c>
      <c r="J3487" s="207">
        <v>3433</v>
      </c>
      <c r="K3487" s="208">
        <v>1</v>
      </c>
      <c r="L3487" s="207"/>
    </row>
    <row r="3488" spans="1:12" s="12" customFormat="1" ht="11.25" customHeight="1">
      <c r="A3488" s="204" t="s">
        <v>11540</v>
      </c>
      <c r="B3488" s="204" t="s">
        <v>11541</v>
      </c>
      <c r="C3488" s="204" t="s">
        <v>5</v>
      </c>
      <c r="D3488" s="204"/>
      <c r="E3488" s="204"/>
      <c r="F3488" s="205">
        <v>2015</v>
      </c>
      <c r="G3488" s="204" t="s">
        <v>18</v>
      </c>
      <c r="H3488" s="204" t="s">
        <v>41</v>
      </c>
      <c r="I3488" s="206" t="s">
        <v>20</v>
      </c>
      <c r="J3488" s="207">
        <v>324939</v>
      </c>
      <c r="K3488" s="208">
        <v>170</v>
      </c>
      <c r="L3488" s="207">
        <v>150</v>
      </c>
    </row>
    <row r="3489" spans="1:12" s="12" customFormat="1" ht="11.25" customHeight="1">
      <c r="A3489" s="204" t="s">
        <v>7844</v>
      </c>
      <c r="B3489" s="204" t="s">
        <v>7845</v>
      </c>
      <c r="C3489" s="204" t="s">
        <v>78</v>
      </c>
      <c r="D3489" s="204"/>
      <c r="E3489" s="204"/>
      <c r="F3489" s="205">
        <v>2015</v>
      </c>
      <c r="G3489" s="204" t="s">
        <v>26</v>
      </c>
      <c r="H3489" s="204" t="s">
        <v>109</v>
      </c>
      <c r="I3489" s="206" t="s">
        <v>20</v>
      </c>
      <c r="J3489" s="207">
        <v>586897</v>
      </c>
      <c r="K3489" s="208">
        <v>571046</v>
      </c>
      <c r="L3489" s="207">
        <v>571045.19099999999</v>
      </c>
    </row>
    <row r="3490" spans="1:12" s="12" customFormat="1" ht="11.25" customHeight="1">
      <c r="A3490" s="204" t="s">
        <v>5982</v>
      </c>
      <c r="B3490" s="204" t="s">
        <v>5983</v>
      </c>
      <c r="C3490" s="204" t="s">
        <v>127</v>
      </c>
      <c r="D3490" s="204" t="s">
        <v>138</v>
      </c>
      <c r="E3490" s="204" t="s">
        <v>138</v>
      </c>
      <c r="F3490" s="205">
        <v>2016</v>
      </c>
      <c r="G3490" s="204" t="s">
        <v>7</v>
      </c>
      <c r="H3490" s="204" t="s">
        <v>212</v>
      </c>
      <c r="I3490" s="206" t="s">
        <v>35</v>
      </c>
      <c r="J3490" s="207">
        <v>436730</v>
      </c>
      <c r="K3490" s="210"/>
      <c r="L3490" s="207"/>
    </row>
    <row r="3491" spans="1:12" s="12" customFormat="1">
      <c r="A3491" s="204" t="s">
        <v>5984</v>
      </c>
      <c r="B3491" s="204" t="s">
        <v>5985</v>
      </c>
      <c r="C3491" s="204" t="s">
        <v>145</v>
      </c>
      <c r="D3491" s="204" t="s">
        <v>310</v>
      </c>
      <c r="E3491" s="204" t="s">
        <v>311</v>
      </c>
      <c r="F3491" s="205">
        <v>2016</v>
      </c>
      <c r="G3491" s="204" t="s">
        <v>7</v>
      </c>
      <c r="H3491" s="204" t="s">
        <v>212</v>
      </c>
      <c r="I3491" s="206" t="s">
        <v>20</v>
      </c>
      <c r="J3491" s="207">
        <v>2069040</v>
      </c>
      <c r="K3491" s="210"/>
      <c r="L3491" s="207"/>
    </row>
    <row r="3492" spans="1:12" s="12" customFormat="1" ht="11.25" customHeight="1">
      <c r="A3492" s="204" t="s">
        <v>6114</v>
      </c>
      <c r="B3492" s="204" t="s">
        <v>6115</v>
      </c>
      <c r="C3492" s="204" t="s">
        <v>5</v>
      </c>
      <c r="D3492" s="204" t="s">
        <v>314</v>
      </c>
      <c r="E3492" s="204" t="s">
        <v>776</v>
      </c>
      <c r="F3492" s="205">
        <v>2016</v>
      </c>
      <c r="G3492" s="204" t="s">
        <v>48</v>
      </c>
      <c r="H3492" s="204" t="s">
        <v>63</v>
      </c>
      <c r="I3492" s="206" t="s">
        <v>20</v>
      </c>
      <c r="J3492" s="207">
        <v>957482</v>
      </c>
      <c r="K3492" s="208">
        <v>1044908</v>
      </c>
      <c r="L3492" s="207">
        <v>779917.17799999996</v>
      </c>
    </row>
    <row r="3493" spans="1:12" s="12" customFormat="1">
      <c r="A3493" s="204" t="s">
        <v>6116</v>
      </c>
      <c r="B3493" s="204" t="s">
        <v>6117</v>
      </c>
      <c r="C3493" s="204" t="s">
        <v>12</v>
      </c>
      <c r="D3493" s="204" t="s">
        <v>321</v>
      </c>
      <c r="E3493" s="204" t="s">
        <v>322</v>
      </c>
      <c r="F3493" s="205">
        <v>2016</v>
      </c>
      <c r="G3493" s="204" t="s">
        <v>48</v>
      </c>
      <c r="H3493" s="204" t="s">
        <v>63</v>
      </c>
      <c r="I3493" s="206" t="s">
        <v>35</v>
      </c>
      <c r="J3493" s="207">
        <v>348635</v>
      </c>
      <c r="K3493" s="210"/>
      <c r="L3493" s="207"/>
    </row>
    <row r="3494" spans="1:12" s="12" customFormat="1" ht="11.25" customHeight="1">
      <c r="A3494" s="204" t="s">
        <v>7846</v>
      </c>
      <c r="B3494" s="204" t="s">
        <v>7847</v>
      </c>
      <c r="C3494" s="204" t="s">
        <v>12</v>
      </c>
      <c r="D3494" s="204" t="s">
        <v>321</v>
      </c>
      <c r="E3494" s="204" t="s">
        <v>322</v>
      </c>
      <c r="F3494" s="205">
        <v>2016</v>
      </c>
      <c r="G3494" s="204" t="s">
        <v>120</v>
      </c>
      <c r="H3494" s="204" t="s">
        <v>121</v>
      </c>
      <c r="I3494" s="206" t="s">
        <v>20</v>
      </c>
      <c r="J3494" s="207">
        <v>114217</v>
      </c>
      <c r="K3494" s="208">
        <v>106508</v>
      </c>
      <c r="L3494" s="207">
        <v>106507.565</v>
      </c>
    </row>
    <row r="3495" spans="1:12" s="12" customFormat="1" ht="11.25" customHeight="1">
      <c r="A3495" s="204" t="s">
        <v>5990</v>
      </c>
      <c r="B3495" s="204" t="s">
        <v>5991</v>
      </c>
      <c r="C3495" s="204" t="s">
        <v>195</v>
      </c>
      <c r="D3495" s="204" t="s">
        <v>528</v>
      </c>
      <c r="E3495" s="204" t="s">
        <v>1165</v>
      </c>
      <c r="F3495" s="205">
        <v>2015</v>
      </c>
      <c r="G3495" s="204" t="s">
        <v>18</v>
      </c>
      <c r="H3495" s="204" t="s">
        <v>41</v>
      </c>
      <c r="I3495" s="206" t="s">
        <v>20</v>
      </c>
      <c r="J3495" s="207">
        <v>557000</v>
      </c>
      <c r="K3495" s="208">
        <v>550380</v>
      </c>
      <c r="L3495" s="207">
        <v>550236.06799999997</v>
      </c>
    </row>
    <row r="3496" spans="1:12" s="12" customFormat="1" ht="11.25" customHeight="1">
      <c r="A3496" s="204" t="s">
        <v>6120</v>
      </c>
      <c r="B3496" s="204" t="s">
        <v>6121</v>
      </c>
      <c r="C3496" s="204" t="s">
        <v>38</v>
      </c>
      <c r="D3496" s="204" t="s">
        <v>66</v>
      </c>
      <c r="E3496" s="204" t="s">
        <v>1062</v>
      </c>
      <c r="F3496" s="205">
        <v>2015</v>
      </c>
      <c r="G3496" s="204" t="s">
        <v>7</v>
      </c>
      <c r="H3496" s="204" t="s">
        <v>212</v>
      </c>
      <c r="I3496" s="206" t="s">
        <v>20</v>
      </c>
      <c r="J3496" s="207">
        <v>36875</v>
      </c>
      <c r="K3496" s="208">
        <v>25550</v>
      </c>
      <c r="L3496" s="207">
        <v>25342.214</v>
      </c>
    </row>
    <row r="3497" spans="1:12" s="12" customFormat="1" ht="11.25" customHeight="1">
      <c r="A3497" s="204" t="s">
        <v>887</v>
      </c>
      <c r="B3497" s="204" t="s">
        <v>888</v>
      </c>
      <c r="C3497" s="204" t="s">
        <v>38</v>
      </c>
      <c r="D3497" s="204" t="s">
        <v>176</v>
      </c>
      <c r="E3497" s="204" t="s">
        <v>889</v>
      </c>
      <c r="F3497" s="205">
        <v>2015</v>
      </c>
      <c r="G3497" s="204" t="s">
        <v>7</v>
      </c>
      <c r="H3497" s="204" t="s">
        <v>212</v>
      </c>
      <c r="I3497" s="206" t="s">
        <v>20</v>
      </c>
      <c r="J3497" s="207">
        <v>219228</v>
      </c>
      <c r="K3497" s="208">
        <v>219227</v>
      </c>
      <c r="L3497" s="207">
        <v>219102.26</v>
      </c>
    </row>
    <row r="3498" spans="1:12" s="12" customFormat="1">
      <c r="A3498" s="204" t="s">
        <v>6124</v>
      </c>
      <c r="B3498" s="204" t="s">
        <v>6125</v>
      </c>
      <c r="C3498" s="204" t="s">
        <v>195</v>
      </c>
      <c r="D3498" s="204" t="s">
        <v>528</v>
      </c>
      <c r="E3498" s="204" t="s">
        <v>1518</v>
      </c>
      <c r="F3498" s="205">
        <v>2015</v>
      </c>
      <c r="G3498" s="204" t="s">
        <v>18</v>
      </c>
      <c r="H3498" s="204" t="s">
        <v>41</v>
      </c>
      <c r="I3498" s="206" t="s">
        <v>20</v>
      </c>
      <c r="J3498" s="207">
        <v>279491</v>
      </c>
      <c r="K3498" s="208">
        <v>1010</v>
      </c>
      <c r="L3498" s="207">
        <v>52.408000000000001</v>
      </c>
    </row>
    <row r="3499" spans="1:12" s="12" customFormat="1" ht="11.25" customHeight="1">
      <c r="A3499" s="204" t="s">
        <v>7848</v>
      </c>
      <c r="B3499" s="204" t="s">
        <v>7849</v>
      </c>
      <c r="C3499" s="204" t="s">
        <v>12</v>
      </c>
      <c r="D3499" s="204" t="s">
        <v>321</v>
      </c>
      <c r="E3499" s="204" t="s">
        <v>322</v>
      </c>
      <c r="F3499" s="205">
        <v>2016</v>
      </c>
      <c r="G3499" s="204" t="s">
        <v>7</v>
      </c>
      <c r="H3499" s="204" t="s">
        <v>14</v>
      </c>
      <c r="I3499" s="206" t="s">
        <v>9</v>
      </c>
      <c r="J3499" s="207">
        <v>362771</v>
      </c>
      <c r="K3499" s="210"/>
      <c r="L3499" s="207"/>
    </row>
    <row r="3500" spans="1:12" s="12" customFormat="1" ht="11.25" customHeight="1">
      <c r="A3500" s="204" t="s">
        <v>11542</v>
      </c>
      <c r="B3500" s="204" t="s">
        <v>11543</v>
      </c>
      <c r="C3500" s="204" t="s">
        <v>60</v>
      </c>
      <c r="D3500" s="204" t="s">
        <v>97</v>
      </c>
      <c r="E3500" s="204" t="s">
        <v>98</v>
      </c>
      <c r="F3500" s="205">
        <v>2015</v>
      </c>
      <c r="G3500" s="204" t="s">
        <v>7</v>
      </c>
      <c r="H3500" s="204" t="s">
        <v>212</v>
      </c>
      <c r="I3500" s="206" t="s">
        <v>20</v>
      </c>
      <c r="J3500" s="207">
        <v>28667</v>
      </c>
      <c r="K3500" s="208">
        <v>27947</v>
      </c>
      <c r="L3500" s="207">
        <v>27947</v>
      </c>
    </row>
    <row r="3501" spans="1:12" s="12" customFormat="1">
      <c r="A3501" s="204" t="s">
        <v>7850</v>
      </c>
      <c r="B3501" s="204" t="s">
        <v>7851</v>
      </c>
      <c r="C3501" s="204" t="s">
        <v>38</v>
      </c>
      <c r="D3501" s="204" t="s">
        <v>73</v>
      </c>
      <c r="E3501" s="204" t="s">
        <v>756</v>
      </c>
      <c r="F3501" s="205">
        <v>2016</v>
      </c>
      <c r="G3501" s="204" t="s">
        <v>185</v>
      </c>
      <c r="H3501" s="204" t="s">
        <v>186</v>
      </c>
      <c r="I3501" s="206" t="s">
        <v>20</v>
      </c>
      <c r="J3501" s="207">
        <v>73515</v>
      </c>
      <c r="K3501" s="208">
        <v>73460</v>
      </c>
      <c r="L3501" s="207">
        <v>72249.187999999995</v>
      </c>
    </row>
    <row r="3502" spans="1:12" s="12" customFormat="1" ht="11.25" customHeight="1">
      <c r="A3502" s="204" t="s">
        <v>5997</v>
      </c>
      <c r="B3502" s="204" t="s">
        <v>5998</v>
      </c>
      <c r="C3502" s="204" t="s">
        <v>38</v>
      </c>
      <c r="D3502" s="204" t="s">
        <v>39</v>
      </c>
      <c r="E3502" s="204" t="s">
        <v>604</v>
      </c>
      <c r="F3502" s="205">
        <v>2016</v>
      </c>
      <c r="G3502" s="204" t="s">
        <v>26</v>
      </c>
      <c r="H3502" s="204" t="s">
        <v>380</v>
      </c>
      <c r="I3502" s="206" t="s">
        <v>20</v>
      </c>
      <c r="J3502" s="207">
        <v>20233</v>
      </c>
      <c r="K3502" s="210"/>
      <c r="L3502" s="207"/>
    </row>
    <row r="3503" spans="1:12" s="12" customFormat="1" ht="11.25" customHeight="1">
      <c r="A3503" s="204" t="s">
        <v>7852</v>
      </c>
      <c r="B3503" s="204" t="s">
        <v>7853</v>
      </c>
      <c r="C3503" s="204" t="s">
        <v>5</v>
      </c>
      <c r="D3503" s="204"/>
      <c r="E3503" s="204"/>
      <c r="F3503" s="205">
        <v>2016</v>
      </c>
      <c r="G3503" s="204" t="s">
        <v>120</v>
      </c>
      <c r="H3503" s="204" t="s">
        <v>258</v>
      </c>
      <c r="I3503" s="206" t="s">
        <v>20</v>
      </c>
      <c r="J3503" s="207">
        <v>260606</v>
      </c>
      <c r="K3503" s="208">
        <v>272072</v>
      </c>
      <c r="L3503" s="207">
        <v>50070</v>
      </c>
    </row>
    <row r="3504" spans="1:12" s="12" customFormat="1" ht="11.25" customHeight="1">
      <c r="A3504" s="204" t="s">
        <v>5999</v>
      </c>
      <c r="B3504" s="204" t="s">
        <v>6000</v>
      </c>
      <c r="C3504" s="204" t="s">
        <v>38</v>
      </c>
      <c r="D3504" s="204" t="s">
        <v>39</v>
      </c>
      <c r="E3504" s="204" t="s">
        <v>604</v>
      </c>
      <c r="F3504" s="205">
        <v>2015</v>
      </c>
      <c r="G3504" s="204" t="s">
        <v>26</v>
      </c>
      <c r="H3504" s="204" t="s">
        <v>380</v>
      </c>
      <c r="I3504" s="206" t="s">
        <v>20</v>
      </c>
      <c r="J3504" s="207">
        <v>3240</v>
      </c>
      <c r="K3504" s="208">
        <v>3240</v>
      </c>
      <c r="L3504" s="207">
        <v>3240</v>
      </c>
    </row>
    <row r="3505" spans="1:12" s="12" customFormat="1" ht="11.25" customHeight="1">
      <c r="A3505" s="204" t="s">
        <v>6001</v>
      </c>
      <c r="B3505" s="204" t="s">
        <v>6002</v>
      </c>
      <c r="C3505" s="204" t="s">
        <v>38</v>
      </c>
      <c r="D3505" s="204" t="s">
        <v>66</v>
      </c>
      <c r="E3505" s="204" t="s">
        <v>1787</v>
      </c>
      <c r="F3505" s="205">
        <v>2015</v>
      </c>
      <c r="G3505" s="204" t="s">
        <v>26</v>
      </c>
      <c r="H3505" s="204" t="s">
        <v>380</v>
      </c>
      <c r="I3505" s="206" t="s">
        <v>20</v>
      </c>
      <c r="J3505" s="207">
        <v>3760</v>
      </c>
      <c r="K3505" s="208">
        <v>3760</v>
      </c>
      <c r="L3505" s="207">
        <v>3760</v>
      </c>
    </row>
    <row r="3506" spans="1:12" s="12" customFormat="1" ht="11.25" customHeight="1">
      <c r="A3506" s="204" t="s">
        <v>6003</v>
      </c>
      <c r="B3506" s="204" t="s">
        <v>6004</v>
      </c>
      <c r="C3506" s="204" t="s">
        <v>38</v>
      </c>
      <c r="D3506" s="204" t="s">
        <v>66</v>
      </c>
      <c r="E3506" s="204" t="s">
        <v>110</v>
      </c>
      <c r="F3506" s="205">
        <v>2015</v>
      </c>
      <c r="G3506" s="204" t="s">
        <v>26</v>
      </c>
      <c r="H3506" s="204" t="s">
        <v>380</v>
      </c>
      <c r="I3506" s="206" t="s">
        <v>20</v>
      </c>
      <c r="J3506" s="207">
        <v>101261</v>
      </c>
      <c r="K3506" s="208">
        <v>112966</v>
      </c>
      <c r="L3506" s="207">
        <v>99328.697</v>
      </c>
    </row>
    <row r="3507" spans="1:12" s="12" customFormat="1" ht="11.25" customHeight="1">
      <c r="A3507" s="204" t="s">
        <v>10129</v>
      </c>
      <c r="B3507" s="204" t="s">
        <v>10130</v>
      </c>
      <c r="C3507" s="204" t="s">
        <v>195</v>
      </c>
      <c r="D3507" s="204" t="s">
        <v>196</v>
      </c>
      <c r="E3507" s="204" t="s">
        <v>1519</v>
      </c>
      <c r="F3507" s="205">
        <v>2015</v>
      </c>
      <c r="G3507" s="204" t="s">
        <v>18</v>
      </c>
      <c r="H3507" s="204" t="s">
        <v>41</v>
      </c>
      <c r="I3507" s="206" t="s">
        <v>20</v>
      </c>
      <c r="J3507" s="207">
        <v>595639</v>
      </c>
      <c r="K3507" s="208">
        <v>80990</v>
      </c>
      <c r="L3507" s="207"/>
    </row>
    <row r="3508" spans="1:12" s="12" customFormat="1" ht="11.25" customHeight="1">
      <c r="A3508" s="204" t="s">
        <v>6005</v>
      </c>
      <c r="B3508" s="204" t="s">
        <v>6006</v>
      </c>
      <c r="C3508" s="204" t="s">
        <v>38</v>
      </c>
      <c r="D3508" s="204"/>
      <c r="E3508" s="204"/>
      <c r="F3508" s="205">
        <v>2015</v>
      </c>
      <c r="G3508" s="204" t="s">
        <v>18</v>
      </c>
      <c r="H3508" s="204" t="s">
        <v>19</v>
      </c>
      <c r="I3508" s="206" t="s">
        <v>20</v>
      </c>
      <c r="J3508" s="207">
        <v>720184</v>
      </c>
      <c r="K3508" s="208">
        <v>635606</v>
      </c>
      <c r="L3508" s="207">
        <v>600542.049</v>
      </c>
    </row>
    <row r="3509" spans="1:12" s="12" customFormat="1" ht="11.25" customHeight="1">
      <c r="A3509" s="204" t="s">
        <v>6007</v>
      </c>
      <c r="B3509" s="204" t="s">
        <v>6008</v>
      </c>
      <c r="C3509" s="204" t="s">
        <v>130</v>
      </c>
      <c r="D3509" s="204" t="s">
        <v>134</v>
      </c>
      <c r="E3509" s="204" t="s">
        <v>261</v>
      </c>
      <c r="F3509" s="205">
        <v>2016</v>
      </c>
      <c r="G3509" s="204" t="s">
        <v>7</v>
      </c>
      <c r="H3509" s="204" t="s">
        <v>212</v>
      </c>
      <c r="I3509" s="206" t="s">
        <v>9</v>
      </c>
      <c r="J3509" s="207">
        <v>670867</v>
      </c>
      <c r="K3509" s="210"/>
      <c r="L3509" s="207"/>
    </row>
    <row r="3510" spans="1:12" s="12" customFormat="1" ht="11.25" customHeight="1">
      <c r="A3510" s="204" t="s">
        <v>6126</v>
      </c>
      <c r="B3510" s="204" t="s">
        <v>11544</v>
      </c>
      <c r="C3510" s="204" t="s">
        <v>32</v>
      </c>
      <c r="D3510" s="204" t="s">
        <v>33</v>
      </c>
      <c r="E3510" s="204" t="s">
        <v>33</v>
      </c>
      <c r="F3510" s="205">
        <v>2016</v>
      </c>
      <c r="G3510" s="204" t="s">
        <v>185</v>
      </c>
      <c r="H3510" s="204" t="s">
        <v>186</v>
      </c>
      <c r="I3510" s="206" t="s">
        <v>35</v>
      </c>
      <c r="J3510" s="207">
        <v>23112</v>
      </c>
      <c r="K3510" s="210"/>
      <c r="L3510" s="207"/>
    </row>
    <row r="3511" spans="1:12" s="12" customFormat="1" ht="11.25" customHeight="1">
      <c r="A3511" s="204" t="s">
        <v>6129</v>
      </c>
      <c r="B3511" s="204" t="s">
        <v>6130</v>
      </c>
      <c r="C3511" s="204" t="s">
        <v>414</v>
      </c>
      <c r="D3511" s="204"/>
      <c r="E3511" s="204"/>
      <c r="F3511" s="205">
        <v>2015</v>
      </c>
      <c r="G3511" s="204" t="s">
        <v>18</v>
      </c>
      <c r="H3511" s="204" t="s">
        <v>41</v>
      </c>
      <c r="I3511" s="206" t="s">
        <v>20</v>
      </c>
      <c r="J3511" s="207">
        <v>1687890</v>
      </c>
      <c r="K3511" s="208">
        <v>1611400</v>
      </c>
      <c r="L3511" s="207">
        <v>1537279.071</v>
      </c>
    </row>
    <row r="3512" spans="1:12" s="12" customFormat="1" ht="11.25" customHeight="1">
      <c r="A3512" s="204" t="s">
        <v>7854</v>
      </c>
      <c r="B3512" s="204" t="s">
        <v>7855</v>
      </c>
      <c r="C3512" s="204" t="s">
        <v>5</v>
      </c>
      <c r="D3512" s="204" t="s">
        <v>314</v>
      </c>
      <c r="E3512" s="204" t="s">
        <v>1548</v>
      </c>
      <c r="F3512" s="205">
        <v>2016</v>
      </c>
      <c r="G3512" s="204" t="s">
        <v>18</v>
      </c>
      <c r="H3512" s="204" t="s">
        <v>19</v>
      </c>
      <c r="I3512" s="206" t="s">
        <v>20</v>
      </c>
      <c r="J3512" s="207">
        <v>104185</v>
      </c>
      <c r="K3512" s="208">
        <v>2</v>
      </c>
      <c r="L3512" s="207"/>
    </row>
    <row r="3513" spans="1:12" s="12" customFormat="1">
      <c r="A3513" s="204" t="s">
        <v>7856</v>
      </c>
      <c r="B3513" s="204" t="s">
        <v>7857</v>
      </c>
      <c r="C3513" s="204" t="s">
        <v>12</v>
      </c>
      <c r="D3513" s="204" t="s">
        <v>80</v>
      </c>
      <c r="E3513" s="204" t="s">
        <v>81</v>
      </c>
      <c r="F3513" s="205">
        <v>2016</v>
      </c>
      <c r="G3513" s="204" t="s">
        <v>48</v>
      </c>
      <c r="H3513" s="204" t="s">
        <v>63</v>
      </c>
      <c r="I3513" s="206" t="s">
        <v>9</v>
      </c>
      <c r="J3513" s="207">
        <v>369157</v>
      </c>
      <c r="K3513" s="210"/>
      <c r="L3513" s="207"/>
    </row>
    <row r="3514" spans="1:12" s="12" customFormat="1" ht="11.25" customHeight="1">
      <c r="A3514" s="204" t="s">
        <v>6135</v>
      </c>
      <c r="B3514" s="204" t="s">
        <v>6136</v>
      </c>
      <c r="C3514" s="204" t="s">
        <v>195</v>
      </c>
      <c r="D3514" s="204" t="s">
        <v>196</v>
      </c>
      <c r="E3514" s="204" t="s">
        <v>1519</v>
      </c>
      <c r="F3514" s="205">
        <v>2016</v>
      </c>
      <c r="G3514" s="204" t="s">
        <v>26</v>
      </c>
      <c r="H3514" s="204" t="s">
        <v>109</v>
      </c>
      <c r="I3514" s="206" t="s">
        <v>20</v>
      </c>
      <c r="J3514" s="207">
        <v>13990</v>
      </c>
      <c r="K3514" s="208">
        <v>27875</v>
      </c>
      <c r="L3514" s="207">
        <v>13938</v>
      </c>
    </row>
    <row r="3515" spans="1:12" s="12" customFormat="1" ht="11.25" customHeight="1">
      <c r="A3515" s="204" t="s">
        <v>6490</v>
      </c>
      <c r="B3515" s="204" t="s">
        <v>6491</v>
      </c>
      <c r="C3515" s="204" t="s">
        <v>38</v>
      </c>
      <c r="D3515" s="204" t="s">
        <v>176</v>
      </c>
      <c r="E3515" s="204" t="s">
        <v>189</v>
      </c>
      <c r="F3515" s="205">
        <v>2015</v>
      </c>
      <c r="G3515" s="204" t="s">
        <v>18</v>
      </c>
      <c r="H3515" s="204" t="s">
        <v>19</v>
      </c>
      <c r="I3515" s="206" t="s">
        <v>20</v>
      </c>
      <c r="J3515" s="207">
        <v>41713</v>
      </c>
      <c r="K3515" s="208">
        <v>41071</v>
      </c>
      <c r="L3515" s="207">
        <v>40728.915000000001</v>
      </c>
    </row>
    <row r="3516" spans="1:12" s="12" customFormat="1" ht="11.25" customHeight="1">
      <c r="A3516" s="204" t="s">
        <v>11545</v>
      </c>
      <c r="B3516" s="204" t="s">
        <v>11546</v>
      </c>
      <c r="C3516" s="204" t="s">
        <v>38</v>
      </c>
      <c r="D3516" s="204" t="s">
        <v>66</v>
      </c>
      <c r="E3516" s="204" t="s">
        <v>1062</v>
      </c>
      <c r="F3516" s="205">
        <v>2016</v>
      </c>
      <c r="G3516" s="204" t="s">
        <v>18</v>
      </c>
      <c r="H3516" s="204" t="s">
        <v>19</v>
      </c>
      <c r="I3516" s="206" t="s">
        <v>20</v>
      </c>
      <c r="J3516" s="207">
        <v>469004</v>
      </c>
      <c r="K3516" s="210"/>
      <c r="L3516" s="207"/>
    </row>
    <row r="3517" spans="1:12" s="12" customFormat="1" ht="11.25" customHeight="1">
      <c r="A3517" s="204" t="s">
        <v>7858</v>
      </c>
      <c r="B3517" s="204" t="s">
        <v>7859</v>
      </c>
      <c r="C3517" s="204" t="s">
        <v>38</v>
      </c>
      <c r="D3517" s="204" t="s">
        <v>66</v>
      </c>
      <c r="E3517" s="204" t="s">
        <v>112</v>
      </c>
      <c r="F3517" s="205">
        <v>2015</v>
      </c>
      <c r="G3517" s="204" t="s">
        <v>18</v>
      </c>
      <c r="H3517" s="204" t="s">
        <v>19</v>
      </c>
      <c r="I3517" s="206" t="s">
        <v>20</v>
      </c>
      <c r="J3517" s="207">
        <v>35014</v>
      </c>
      <c r="K3517" s="208">
        <v>35013</v>
      </c>
      <c r="L3517" s="207">
        <v>34676.493999999999</v>
      </c>
    </row>
    <row r="3518" spans="1:12" s="12" customFormat="1">
      <c r="A3518" s="204" t="s">
        <v>6011</v>
      </c>
      <c r="B3518" s="204" t="s">
        <v>6012</v>
      </c>
      <c r="C3518" s="204" t="s">
        <v>38</v>
      </c>
      <c r="D3518" s="204" t="s">
        <v>39</v>
      </c>
      <c r="E3518" s="204" t="s">
        <v>1278</v>
      </c>
      <c r="F3518" s="205">
        <v>2015</v>
      </c>
      <c r="G3518" s="204" t="s">
        <v>7</v>
      </c>
      <c r="H3518" s="204" t="s">
        <v>212</v>
      </c>
      <c r="I3518" s="206" t="s">
        <v>20</v>
      </c>
      <c r="J3518" s="207">
        <v>33885</v>
      </c>
      <c r="K3518" s="210"/>
      <c r="L3518" s="207"/>
    </row>
    <row r="3519" spans="1:12" s="12" customFormat="1">
      <c r="A3519" s="204" t="s">
        <v>6013</v>
      </c>
      <c r="B3519" s="204" t="s">
        <v>6014</v>
      </c>
      <c r="C3519" s="204" t="s">
        <v>12</v>
      </c>
      <c r="D3519" s="204"/>
      <c r="E3519" s="204"/>
      <c r="F3519" s="205">
        <v>2016</v>
      </c>
      <c r="G3519" s="204" t="s">
        <v>18</v>
      </c>
      <c r="H3519" s="204" t="s">
        <v>19</v>
      </c>
      <c r="I3519" s="206" t="s">
        <v>20</v>
      </c>
      <c r="J3519" s="207">
        <v>1088169</v>
      </c>
      <c r="K3519" s="208">
        <v>388630</v>
      </c>
      <c r="L3519" s="207">
        <v>388629.57500000001</v>
      </c>
    </row>
    <row r="3520" spans="1:12" s="12" customFormat="1">
      <c r="A3520" s="204" t="s">
        <v>6015</v>
      </c>
      <c r="B3520" s="204" t="s">
        <v>6016</v>
      </c>
      <c r="C3520" s="204" t="s">
        <v>78</v>
      </c>
      <c r="D3520" s="204" t="s">
        <v>79</v>
      </c>
      <c r="E3520" s="204" t="s">
        <v>79</v>
      </c>
      <c r="F3520" s="205">
        <v>2016</v>
      </c>
      <c r="G3520" s="204" t="s">
        <v>7</v>
      </c>
      <c r="H3520" s="204" t="s">
        <v>212</v>
      </c>
      <c r="I3520" s="206" t="s">
        <v>20</v>
      </c>
      <c r="J3520" s="207">
        <v>17000</v>
      </c>
      <c r="K3520" s="208">
        <v>17000</v>
      </c>
      <c r="L3520" s="207">
        <v>17000</v>
      </c>
    </row>
    <row r="3521" spans="1:12" s="12" customFormat="1" ht="11.25" customHeight="1">
      <c r="A3521" s="204" t="s">
        <v>6017</v>
      </c>
      <c r="B3521" s="204" t="s">
        <v>6018</v>
      </c>
      <c r="C3521" s="204" t="s">
        <v>130</v>
      </c>
      <c r="D3521" s="204" t="s">
        <v>150</v>
      </c>
      <c r="E3521" s="204" t="s">
        <v>167</v>
      </c>
      <c r="F3521" s="205">
        <v>2015</v>
      </c>
      <c r="G3521" s="204" t="s">
        <v>7</v>
      </c>
      <c r="H3521" s="204" t="s">
        <v>334</v>
      </c>
      <c r="I3521" s="206" t="s">
        <v>20</v>
      </c>
      <c r="J3521" s="207">
        <v>7388</v>
      </c>
      <c r="K3521" s="208">
        <v>6822</v>
      </c>
      <c r="L3521" s="207">
        <v>6572.5</v>
      </c>
    </row>
    <row r="3522" spans="1:12" s="12" customFormat="1">
      <c r="A3522" s="204" t="s">
        <v>6019</v>
      </c>
      <c r="B3522" s="204" t="s">
        <v>6020</v>
      </c>
      <c r="C3522" s="204" t="s">
        <v>38</v>
      </c>
      <c r="D3522" s="204" t="s">
        <v>176</v>
      </c>
      <c r="E3522" s="204" t="s">
        <v>468</v>
      </c>
      <c r="F3522" s="205">
        <v>2016</v>
      </c>
      <c r="G3522" s="204" t="s">
        <v>646</v>
      </c>
      <c r="H3522" s="204" t="s">
        <v>647</v>
      </c>
      <c r="I3522" s="206" t="s">
        <v>20</v>
      </c>
      <c r="J3522" s="207">
        <v>43204</v>
      </c>
      <c r="K3522" s="208">
        <v>43204</v>
      </c>
      <c r="L3522" s="207">
        <v>11926.071</v>
      </c>
    </row>
    <row r="3523" spans="1:12" s="12" customFormat="1">
      <c r="A3523" s="204" t="s">
        <v>6023</v>
      </c>
      <c r="B3523" s="204" t="s">
        <v>6024</v>
      </c>
      <c r="C3523" s="204" t="s">
        <v>38</v>
      </c>
      <c r="D3523" s="204" t="s">
        <v>66</v>
      </c>
      <c r="E3523" s="204" t="s">
        <v>86</v>
      </c>
      <c r="F3523" s="205">
        <v>2016</v>
      </c>
      <c r="G3523" s="204" t="s">
        <v>7</v>
      </c>
      <c r="H3523" s="204" t="s">
        <v>212</v>
      </c>
      <c r="I3523" s="206" t="s">
        <v>35</v>
      </c>
      <c r="J3523" s="207">
        <v>223047</v>
      </c>
      <c r="K3523" s="210"/>
      <c r="L3523" s="207"/>
    </row>
    <row r="3524" spans="1:12" s="12" customFormat="1">
      <c r="A3524" s="204" t="s">
        <v>11547</v>
      </c>
      <c r="B3524" s="204" t="s">
        <v>11548</v>
      </c>
      <c r="C3524" s="204" t="s">
        <v>38</v>
      </c>
      <c r="D3524" s="204" t="s">
        <v>73</v>
      </c>
      <c r="E3524" s="204" t="s">
        <v>73</v>
      </c>
      <c r="F3524" s="205">
        <v>2015</v>
      </c>
      <c r="G3524" s="204" t="s">
        <v>7</v>
      </c>
      <c r="H3524" s="204" t="s">
        <v>212</v>
      </c>
      <c r="I3524" s="206" t="s">
        <v>9</v>
      </c>
      <c r="J3524" s="207">
        <v>182327</v>
      </c>
      <c r="K3524" s="210"/>
      <c r="L3524" s="207"/>
    </row>
    <row r="3525" spans="1:12" s="12" customFormat="1" ht="11.25" customHeight="1">
      <c r="A3525" s="204" t="s">
        <v>896</v>
      </c>
      <c r="B3525" s="204" t="s">
        <v>897</v>
      </c>
      <c r="C3525" s="204" t="s">
        <v>38</v>
      </c>
      <c r="D3525" s="204" t="s">
        <v>39</v>
      </c>
      <c r="E3525" s="204" t="s">
        <v>898</v>
      </c>
      <c r="F3525" s="205">
        <v>2016</v>
      </c>
      <c r="G3525" s="204" t="s">
        <v>646</v>
      </c>
      <c r="H3525" s="204" t="s">
        <v>647</v>
      </c>
      <c r="I3525" s="206" t="s">
        <v>20</v>
      </c>
      <c r="J3525" s="207">
        <v>17392</v>
      </c>
      <c r="K3525" s="208">
        <v>17392</v>
      </c>
      <c r="L3525" s="207">
        <v>12263.517</v>
      </c>
    </row>
    <row r="3526" spans="1:12" s="12" customFormat="1" ht="11.25" customHeight="1">
      <c r="A3526" s="204" t="s">
        <v>6027</v>
      </c>
      <c r="B3526" s="204" t="s">
        <v>6028</v>
      </c>
      <c r="C3526" s="204" t="s">
        <v>38</v>
      </c>
      <c r="D3526" s="204" t="s">
        <v>39</v>
      </c>
      <c r="E3526" s="204" t="s">
        <v>2406</v>
      </c>
      <c r="F3526" s="205">
        <v>2016</v>
      </c>
      <c r="G3526" s="204" t="s">
        <v>646</v>
      </c>
      <c r="H3526" s="204" t="s">
        <v>647</v>
      </c>
      <c r="I3526" s="206" t="s">
        <v>20</v>
      </c>
      <c r="J3526" s="207">
        <v>17392</v>
      </c>
      <c r="K3526" s="208">
        <v>17392</v>
      </c>
      <c r="L3526" s="207">
        <v>11996.492</v>
      </c>
    </row>
    <row r="3527" spans="1:12" s="12" customFormat="1" ht="11.25" customHeight="1">
      <c r="A3527" s="204" t="s">
        <v>6141</v>
      </c>
      <c r="B3527" s="204" t="s">
        <v>6142</v>
      </c>
      <c r="C3527" s="204" t="s">
        <v>38</v>
      </c>
      <c r="D3527" s="204" t="s">
        <v>176</v>
      </c>
      <c r="E3527" s="204" t="s">
        <v>2963</v>
      </c>
      <c r="F3527" s="205">
        <v>2015</v>
      </c>
      <c r="G3527" s="204" t="s">
        <v>7</v>
      </c>
      <c r="H3527" s="204" t="s">
        <v>212</v>
      </c>
      <c r="I3527" s="206" t="s">
        <v>20</v>
      </c>
      <c r="J3527" s="207">
        <v>10305</v>
      </c>
      <c r="K3527" s="208">
        <v>10246</v>
      </c>
      <c r="L3527" s="207">
        <v>9999.6949999999997</v>
      </c>
    </row>
    <row r="3528" spans="1:12" s="12" customFormat="1">
      <c r="A3528" s="204" t="s">
        <v>6143</v>
      </c>
      <c r="B3528" s="204" t="s">
        <v>6144</v>
      </c>
      <c r="C3528" s="204" t="s">
        <v>38</v>
      </c>
      <c r="D3528" s="204" t="s">
        <v>176</v>
      </c>
      <c r="E3528" s="204" t="s">
        <v>1085</v>
      </c>
      <c r="F3528" s="205">
        <v>2015</v>
      </c>
      <c r="G3528" s="204" t="s">
        <v>7</v>
      </c>
      <c r="H3528" s="204" t="s">
        <v>212</v>
      </c>
      <c r="I3528" s="206" t="s">
        <v>20</v>
      </c>
      <c r="J3528" s="207">
        <v>17802</v>
      </c>
      <c r="K3528" s="208">
        <v>13600</v>
      </c>
      <c r="L3528" s="207">
        <v>13363.912</v>
      </c>
    </row>
    <row r="3529" spans="1:12" s="12" customFormat="1" ht="11.25" customHeight="1">
      <c r="A3529" s="204" t="s">
        <v>5873</v>
      </c>
      <c r="B3529" s="204" t="s">
        <v>5874</v>
      </c>
      <c r="C3529" s="204" t="s">
        <v>60</v>
      </c>
      <c r="D3529" s="204" t="s">
        <v>61</v>
      </c>
      <c r="E3529" s="204" t="s">
        <v>331</v>
      </c>
      <c r="F3529" s="205">
        <v>2016</v>
      </c>
      <c r="G3529" s="204" t="s">
        <v>18</v>
      </c>
      <c r="H3529" s="204" t="s">
        <v>19</v>
      </c>
      <c r="I3529" s="206" t="s">
        <v>20</v>
      </c>
      <c r="J3529" s="207">
        <v>15283</v>
      </c>
      <c r="K3529" s="208">
        <v>8733</v>
      </c>
      <c r="L3529" s="207">
        <v>8732.7659999999996</v>
      </c>
    </row>
    <row r="3530" spans="1:12" s="12" customFormat="1" ht="11.25" customHeight="1">
      <c r="A3530" s="204" t="s">
        <v>11549</v>
      </c>
      <c r="B3530" s="204" t="s">
        <v>11550</v>
      </c>
      <c r="C3530" s="204" t="s">
        <v>38</v>
      </c>
      <c r="D3530" s="204" t="s">
        <v>176</v>
      </c>
      <c r="E3530" s="204" t="s">
        <v>753</v>
      </c>
      <c r="F3530" s="205">
        <v>2015</v>
      </c>
      <c r="G3530" s="204" t="s">
        <v>7</v>
      </c>
      <c r="H3530" s="204" t="s">
        <v>212</v>
      </c>
      <c r="I3530" s="206" t="s">
        <v>35</v>
      </c>
      <c r="J3530" s="207">
        <v>18203</v>
      </c>
      <c r="K3530" s="210"/>
      <c r="L3530" s="207"/>
    </row>
    <row r="3531" spans="1:12" s="12" customFormat="1" ht="11.25" customHeight="1">
      <c r="A3531" s="204" t="s">
        <v>7860</v>
      </c>
      <c r="B3531" s="204" t="s">
        <v>7861</v>
      </c>
      <c r="C3531" s="204" t="s">
        <v>145</v>
      </c>
      <c r="D3531" s="204" t="s">
        <v>415</v>
      </c>
      <c r="E3531" s="204" t="s">
        <v>416</v>
      </c>
      <c r="F3531" s="205">
        <v>2015</v>
      </c>
      <c r="G3531" s="204" t="s">
        <v>18</v>
      </c>
      <c r="H3531" s="204" t="s">
        <v>19</v>
      </c>
      <c r="I3531" s="206" t="s">
        <v>20</v>
      </c>
      <c r="J3531" s="207">
        <v>180395</v>
      </c>
      <c r="K3531" s="208">
        <v>171101</v>
      </c>
      <c r="L3531" s="207">
        <v>171100</v>
      </c>
    </row>
    <row r="3532" spans="1:12" s="12" customFormat="1" ht="11.25" customHeight="1">
      <c r="A3532" s="204" t="s">
        <v>11551</v>
      </c>
      <c r="B3532" s="204" t="s">
        <v>11552</v>
      </c>
      <c r="C3532" s="204" t="s">
        <v>130</v>
      </c>
      <c r="D3532" s="204" t="s">
        <v>204</v>
      </c>
      <c r="E3532" s="204" t="s">
        <v>241</v>
      </c>
      <c r="F3532" s="205">
        <v>2015</v>
      </c>
      <c r="G3532" s="204" t="s">
        <v>7</v>
      </c>
      <c r="H3532" s="204" t="s">
        <v>212</v>
      </c>
      <c r="I3532" s="206" t="s">
        <v>20</v>
      </c>
      <c r="J3532" s="207">
        <v>15182</v>
      </c>
      <c r="K3532" s="208">
        <v>15181</v>
      </c>
      <c r="L3532" s="207">
        <v>14885</v>
      </c>
    </row>
    <row r="3533" spans="1:12" s="12" customFormat="1" ht="11.25" customHeight="1">
      <c r="A3533" s="204" t="s">
        <v>6036</v>
      </c>
      <c r="B3533" s="204" t="s">
        <v>6037</v>
      </c>
      <c r="C3533" s="204" t="s">
        <v>78</v>
      </c>
      <c r="D3533" s="204" t="s">
        <v>79</v>
      </c>
      <c r="E3533" s="204" t="s">
        <v>10764</v>
      </c>
      <c r="F3533" s="205">
        <v>2016</v>
      </c>
      <c r="G3533" s="204" t="s">
        <v>7</v>
      </c>
      <c r="H3533" s="204" t="s">
        <v>212</v>
      </c>
      <c r="I3533" s="206" t="s">
        <v>20</v>
      </c>
      <c r="J3533" s="207">
        <v>138873</v>
      </c>
      <c r="K3533" s="208">
        <v>138873</v>
      </c>
      <c r="L3533" s="207">
        <v>138077.41699999999</v>
      </c>
    </row>
    <row r="3534" spans="1:12" s="12" customFormat="1">
      <c r="A3534" s="204" t="s">
        <v>6038</v>
      </c>
      <c r="B3534" s="204" t="s">
        <v>6039</v>
      </c>
      <c r="C3534" s="204" t="s">
        <v>78</v>
      </c>
      <c r="D3534" s="204" t="s">
        <v>79</v>
      </c>
      <c r="E3534" s="204" t="s">
        <v>10764</v>
      </c>
      <c r="F3534" s="205">
        <v>2016</v>
      </c>
      <c r="G3534" s="204" t="s">
        <v>7</v>
      </c>
      <c r="H3534" s="204" t="s">
        <v>212</v>
      </c>
      <c r="I3534" s="206" t="s">
        <v>20</v>
      </c>
      <c r="J3534" s="207">
        <v>126253</v>
      </c>
      <c r="K3534" s="208">
        <v>126253</v>
      </c>
      <c r="L3534" s="207">
        <v>125012.601</v>
      </c>
    </row>
    <row r="3535" spans="1:12" s="12" customFormat="1" ht="11.25" customHeight="1">
      <c r="A3535" s="204" t="s">
        <v>6040</v>
      </c>
      <c r="B3535" s="204" t="s">
        <v>6041</v>
      </c>
      <c r="C3535" s="204" t="s">
        <v>78</v>
      </c>
      <c r="D3535" s="204" t="s">
        <v>79</v>
      </c>
      <c r="E3535" s="204" t="s">
        <v>10818</v>
      </c>
      <c r="F3535" s="205">
        <v>2016</v>
      </c>
      <c r="G3535" s="204" t="s">
        <v>7</v>
      </c>
      <c r="H3535" s="204" t="s">
        <v>212</v>
      </c>
      <c r="I3535" s="206" t="s">
        <v>20</v>
      </c>
      <c r="J3535" s="207">
        <v>237400</v>
      </c>
      <c r="K3535" s="210"/>
      <c r="L3535" s="207"/>
    </row>
    <row r="3536" spans="1:12" s="12" customFormat="1" ht="11.25" customHeight="1">
      <c r="A3536" s="204" t="s">
        <v>6042</v>
      </c>
      <c r="B3536" s="204" t="s">
        <v>6043</v>
      </c>
      <c r="C3536" s="204" t="s">
        <v>130</v>
      </c>
      <c r="D3536" s="204" t="s">
        <v>204</v>
      </c>
      <c r="E3536" s="204" t="s">
        <v>254</v>
      </c>
      <c r="F3536" s="205">
        <v>2016</v>
      </c>
      <c r="G3536" s="204" t="s">
        <v>7</v>
      </c>
      <c r="H3536" s="204" t="s">
        <v>212</v>
      </c>
      <c r="I3536" s="206" t="s">
        <v>9</v>
      </c>
      <c r="J3536" s="207">
        <v>68015</v>
      </c>
      <c r="K3536" s="210"/>
      <c r="L3536" s="207"/>
    </row>
    <row r="3537" spans="1:12" s="12" customFormat="1">
      <c r="A3537" s="204" t="s">
        <v>7862</v>
      </c>
      <c r="B3537" s="204" t="s">
        <v>7863</v>
      </c>
      <c r="C3537" s="204" t="s">
        <v>145</v>
      </c>
      <c r="D3537" s="204" t="s">
        <v>415</v>
      </c>
      <c r="E3537" s="204" t="s">
        <v>416</v>
      </c>
      <c r="F3537" s="205">
        <v>2015</v>
      </c>
      <c r="G3537" s="204" t="s">
        <v>18</v>
      </c>
      <c r="H3537" s="204" t="s">
        <v>19</v>
      </c>
      <c r="I3537" s="206" t="s">
        <v>20</v>
      </c>
      <c r="J3537" s="207">
        <v>18041</v>
      </c>
      <c r="K3537" s="208">
        <v>18041</v>
      </c>
      <c r="L3537" s="207">
        <v>18040.22</v>
      </c>
    </row>
    <row r="3538" spans="1:12" s="12" customFormat="1">
      <c r="A3538" s="204" t="s">
        <v>6155</v>
      </c>
      <c r="B3538" s="204" t="s">
        <v>6156</v>
      </c>
      <c r="C3538" s="204" t="s">
        <v>12</v>
      </c>
      <c r="D3538" s="204" t="s">
        <v>80</v>
      </c>
      <c r="E3538" s="204" t="s">
        <v>81</v>
      </c>
      <c r="F3538" s="205">
        <v>2016</v>
      </c>
      <c r="G3538" s="204" t="s">
        <v>120</v>
      </c>
      <c r="H3538" s="204" t="s">
        <v>121</v>
      </c>
      <c r="I3538" s="206" t="s">
        <v>20</v>
      </c>
      <c r="J3538" s="207">
        <v>348093</v>
      </c>
      <c r="K3538" s="208">
        <v>61612</v>
      </c>
      <c r="L3538" s="207">
        <v>61611.341999999997</v>
      </c>
    </row>
    <row r="3539" spans="1:12" s="12" customFormat="1" ht="11.25" customHeight="1">
      <c r="A3539" s="204" t="s">
        <v>6157</v>
      </c>
      <c r="B3539" s="204" t="s">
        <v>6158</v>
      </c>
      <c r="C3539" s="204" t="s">
        <v>38</v>
      </c>
      <c r="D3539" s="204" t="s">
        <v>66</v>
      </c>
      <c r="E3539" s="204" t="s">
        <v>1787</v>
      </c>
      <c r="F3539" s="205">
        <v>2015</v>
      </c>
      <c r="G3539" s="204" t="s">
        <v>30</v>
      </c>
      <c r="H3539" s="204" t="s">
        <v>31</v>
      </c>
      <c r="I3539" s="206" t="s">
        <v>20</v>
      </c>
      <c r="J3539" s="207">
        <v>215500</v>
      </c>
      <c r="K3539" s="210"/>
      <c r="L3539" s="207"/>
    </row>
    <row r="3540" spans="1:12" s="12" customFormat="1" ht="11.25" customHeight="1">
      <c r="A3540" s="204" t="s">
        <v>6159</v>
      </c>
      <c r="B3540" s="204" t="s">
        <v>6160</v>
      </c>
      <c r="C3540" s="204" t="s">
        <v>60</v>
      </c>
      <c r="D3540" s="204" t="s">
        <v>97</v>
      </c>
      <c r="E3540" s="204" t="s">
        <v>393</v>
      </c>
      <c r="F3540" s="205">
        <v>2016</v>
      </c>
      <c r="G3540" s="204" t="s">
        <v>18</v>
      </c>
      <c r="H3540" s="204" t="s">
        <v>19</v>
      </c>
      <c r="I3540" s="206" t="s">
        <v>20</v>
      </c>
      <c r="J3540" s="207">
        <v>1364177</v>
      </c>
      <c r="K3540" s="210"/>
      <c r="L3540" s="207"/>
    </row>
    <row r="3541" spans="1:12" s="12" customFormat="1">
      <c r="A3541" s="204" t="s">
        <v>11553</v>
      </c>
      <c r="B3541" s="204" t="s">
        <v>11554</v>
      </c>
      <c r="C3541" s="204" t="s">
        <v>38</v>
      </c>
      <c r="D3541" s="204" t="s">
        <v>66</v>
      </c>
      <c r="E3541" s="204" t="s">
        <v>66</v>
      </c>
      <c r="F3541" s="205">
        <v>2015</v>
      </c>
      <c r="G3541" s="204" t="s">
        <v>7</v>
      </c>
      <c r="H3541" s="204" t="s">
        <v>212</v>
      </c>
      <c r="I3541" s="206" t="s">
        <v>35</v>
      </c>
      <c r="J3541" s="207">
        <v>85836</v>
      </c>
      <c r="K3541" s="210"/>
      <c r="L3541" s="207"/>
    </row>
    <row r="3542" spans="1:12" s="12" customFormat="1" ht="11.25" customHeight="1">
      <c r="A3542" s="204" t="s">
        <v>6052</v>
      </c>
      <c r="B3542" s="204" t="s">
        <v>6053</v>
      </c>
      <c r="C3542" s="204" t="s">
        <v>78</v>
      </c>
      <c r="D3542" s="204"/>
      <c r="E3542" s="204"/>
      <c r="F3542" s="205">
        <v>2015</v>
      </c>
      <c r="G3542" s="204" t="s">
        <v>18</v>
      </c>
      <c r="H3542" s="204" t="s">
        <v>19</v>
      </c>
      <c r="I3542" s="206" t="s">
        <v>20</v>
      </c>
      <c r="J3542" s="207">
        <v>195916</v>
      </c>
      <c r="K3542" s="208">
        <v>97000</v>
      </c>
      <c r="L3542" s="207">
        <v>61215</v>
      </c>
    </row>
    <row r="3543" spans="1:12" s="12" customFormat="1" ht="11.25" customHeight="1">
      <c r="A3543" s="204" t="s">
        <v>5875</v>
      </c>
      <c r="B3543" s="204" t="s">
        <v>5876</v>
      </c>
      <c r="C3543" s="204" t="s">
        <v>38</v>
      </c>
      <c r="D3543" s="204" t="s">
        <v>73</v>
      </c>
      <c r="E3543" s="204" t="s">
        <v>756</v>
      </c>
      <c r="F3543" s="205">
        <v>2015</v>
      </c>
      <c r="G3543" s="204" t="s">
        <v>7</v>
      </c>
      <c r="H3543" s="204" t="s">
        <v>212</v>
      </c>
      <c r="I3543" s="206" t="s">
        <v>20</v>
      </c>
      <c r="J3543" s="207">
        <v>51293</v>
      </c>
      <c r="K3543" s="208">
        <v>29718</v>
      </c>
      <c r="L3543" s="207">
        <v>29034</v>
      </c>
    </row>
    <row r="3544" spans="1:12" s="12" customFormat="1">
      <c r="A3544" s="204" t="s">
        <v>6056</v>
      </c>
      <c r="B3544" s="204" t="s">
        <v>6057</v>
      </c>
      <c r="C3544" s="204" t="s">
        <v>145</v>
      </c>
      <c r="D3544" s="204" t="s">
        <v>415</v>
      </c>
      <c r="E3544" s="204" t="s">
        <v>416</v>
      </c>
      <c r="F3544" s="205">
        <v>2016</v>
      </c>
      <c r="G3544" s="204" t="s">
        <v>7</v>
      </c>
      <c r="H3544" s="204" t="s">
        <v>212</v>
      </c>
      <c r="I3544" s="206" t="s">
        <v>9</v>
      </c>
      <c r="J3544" s="207">
        <v>819004</v>
      </c>
      <c r="K3544" s="210"/>
      <c r="L3544" s="207"/>
    </row>
    <row r="3545" spans="1:12" s="12" customFormat="1" ht="11.25" customHeight="1">
      <c r="A3545" s="204" t="s">
        <v>11555</v>
      </c>
      <c r="B3545" s="204" t="s">
        <v>11556</v>
      </c>
      <c r="C3545" s="204" t="s">
        <v>38</v>
      </c>
      <c r="D3545" s="204" t="s">
        <v>176</v>
      </c>
      <c r="E3545" s="204" t="s">
        <v>189</v>
      </c>
      <c r="F3545" s="205">
        <v>2015</v>
      </c>
      <c r="G3545" s="204" t="s">
        <v>18</v>
      </c>
      <c r="H3545" s="204" t="s">
        <v>19</v>
      </c>
      <c r="I3545" s="206" t="s">
        <v>20</v>
      </c>
      <c r="J3545" s="207">
        <v>127501</v>
      </c>
      <c r="K3545" s="208">
        <v>127500</v>
      </c>
      <c r="L3545" s="207">
        <v>127453.11599999999</v>
      </c>
    </row>
    <row r="3546" spans="1:12" s="12" customFormat="1">
      <c r="A3546" s="204" t="s">
        <v>6064</v>
      </c>
      <c r="B3546" s="204" t="s">
        <v>6065</v>
      </c>
      <c r="C3546" s="204" t="s">
        <v>12</v>
      </c>
      <c r="D3546" s="204" t="s">
        <v>80</v>
      </c>
      <c r="E3546" s="204" t="s">
        <v>337</v>
      </c>
      <c r="F3546" s="205">
        <v>2015</v>
      </c>
      <c r="G3546" s="204" t="s">
        <v>7</v>
      </c>
      <c r="H3546" s="204" t="s">
        <v>212</v>
      </c>
      <c r="I3546" s="206" t="s">
        <v>20</v>
      </c>
      <c r="J3546" s="207">
        <v>526077</v>
      </c>
      <c r="K3546" s="210"/>
      <c r="L3546" s="207"/>
    </row>
    <row r="3547" spans="1:12" s="12" customFormat="1">
      <c r="A3547" s="204" t="s">
        <v>10158</v>
      </c>
      <c r="B3547" s="204" t="s">
        <v>10159</v>
      </c>
      <c r="C3547" s="204" t="s">
        <v>38</v>
      </c>
      <c r="D3547" s="204" t="s">
        <v>73</v>
      </c>
      <c r="E3547" s="204" t="s">
        <v>756</v>
      </c>
      <c r="F3547" s="205">
        <v>2015</v>
      </c>
      <c r="G3547" s="204" t="s">
        <v>18</v>
      </c>
      <c r="H3547" s="204" t="s">
        <v>19</v>
      </c>
      <c r="I3547" s="206" t="s">
        <v>20</v>
      </c>
      <c r="J3547" s="207">
        <v>23374</v>
      </c>
      <c r="K3547" s="208">
        <v>23374</v>
      </c>
      <c r="L3547" s="207">
        <v>23288.312000000002</v>
      </c>
    </row>
    <row r="3548" spans="1:12" s="12" customFormat="1">
      <c r="A3548" s="204" t="s">
        <v>10148</v>
      </c>
      <c r="B3548" s="204" t="s">
        <v>10149</v>
      </c>
      <c r="C3548" s="204" t="s">
        <v>38</v>
      </c>
      <c r="D3548" s="204" t="s">
        <v>73</v>
      </c>
      <c r="E3548" s="204" t="s">
        <v>756</v>
      </c>
      <c r="F3548" s="205">
        <v>2015</v>
      </c>
      <c r="G3548" s="204" t="s">
        <v>18</v>
      </c>
      <c r="H3548" s="204" t="s">
        <v>19</v>
      </c>
      <c r="I3548" s="206" t="s">
        <v>20</v>
      </c>
      <c r="J3548" s="207">
        <v>17587</v>
      </c>
      <c r="K3548" s="208">
        <v>17587</v>
      </c>
      <c r="L3548" s="207">
        <v>17336.896000000001</v>
      </c>
    </row>
    <row r="3549" spans="1:12" s="12" customFormat="1" ht="11.25" customHeight="1">
      <c r="A3549" s="204" t="s">
        <v>6177</v>
      </c>
      <c r="B3549" s="204" t="s">
        <v>6178</v>
      </c>
      <c r="C3549" s="204" t="s">
        <v>195</v>
      </c>
      <c r="D3549" s="204" t="s">
        <v>497</v>
      </c>
      <c r="E3549" s="204" t="s">
        <v>1337</v>
      </c>
      <c r="F3549" s="205">
        <v>2015</v>
      </c>
      <c r="G3549" s="204" t="s">
        <v>7</v>
      </c>
      <c r="H3549" s="204" t="s">
        <v>305</v>
      </c>
      <c r="I3549" s="206" t="s">
        <v>20</v>
      </c>
      <c r="J3549" s="207">
        <v>1070125</v>
      </c>
      <c r="K3549" s="210"/>
      <c r="L3549" s="207"/>
    </row>
    <row r="3550" spans="1:12" s="12" customFormat="1">
      <c r="A3550" s="204" t="s">
        <v>11557</v>
      </c>
      <c r="B3550" s="204" t="s">
        <v>11558</v>
      </c>
      <c r="C3550" s="204" t="s">
        <v>414</v>
      </c>
      <c r="D3550" s="204" t="s">
        <v>527</v>
      </c>
      <c r="E3550" s="204" t="s">
        <v>527</v>
      </c>
      <c r="F3550" s="205">
        <v>2016</v>
      </c>
      <c r="G3550" s="204" t="s">
        <v>7</v>
      </c>
      <c r="H3550" s="204" t="s">
        <v>212</v>
      </c>
      <c r="I3550" s="206" t="s">
        <v>20</v>
      </c>
      <c r="J3550" s="207">
        <v>8283</v>
      </c>
      <c r="K3550" s="208">
        <v>8283</v>
      </c>
      <c r="L3550" s="207">
        <v>2299</v>
      </c>
    </row>
    <row r="3551" spans="1:12" s="12" customFormat="1" ht="11.25" customHeight="1">
      <c r="A3551" s="204" t="s">
        <v>6179</v>
      </c>
      <c r="B3551" s="204" t="s">
        <v>6180</v>
      </c>
      <c r="C3551" s="204" t="s">
        <v>195</v>
      </c>
      <c r="D3551" s="204" t="s">
        <v>497</v>
      </c>
      <c r="E3551" s="204" t="s">
        <v>2269</v>
      </c>
      <c r="F3551" s="205">
        <v>2015</v>
      </c>
      <c r="G3551" s="204" t="s">
        <v>7</v>
      </c>
      <c r="H3551" s="204" t="s">
        <v>305</v>
      </c>
      <c r="I3551" s="206" t="s">
        <v>20</v>
      </c>
      <c r="J3551" s="207">
        <v>442392</v>
      </c>
      <c r="K3551" s="208">
        <v>46981</v>
      </c>
      <c r="L3551" s="207"/>
    </row>
    <row r="3552" spans="1:12" s="12" customFormat="1" ht="11.25" customHeight="1">
      <c r="A3552" s="204" t="s">
        <v>7864</v>
      </c>
      <c r="B3552" s="204" t="s">
        <v>7865</v>
      </c>
      <c r="C3552" s="204" t="s">
        <v>15</v>
      </c>
      <c r="D3552" s="204"/>
      <c r="E3552" s="204"/>
      <c r="F3552" s="205">
        <v>2016</v>
      </c>
      <c r="G3552" s="204" t="s">
        <v>7</v>
      </c>
      <c r="H3552" s="204" t="s">
        <v>212</v>
      </c>
      <c r="I3552" s="206" t="s">
        <v>20</v>
      </c>
      <c r="J3552" s="207">
        <v>143514</v>
      </c>
      <c r="K3552" s="208">
        <v>50361</v>
      </c>
      <c r="L3552" s="207">
        <v>48360.932000000001</v>
      </c>
    </row>
    <row r="3553" spans="1:12" s="12" customFormat="1">
      <c r="A3553" s="204" t="s">
        <v>11559</v>
      </c>
      <c r="B3553" s="204" t="s">
        <v>11560</v>
      </c>
      <c r="C3553" s="204" t="s">
        <v>12</v>
      </c>
      <c r="D3553" s="204" t="s">
        <v>13</v>
      </c>
      <c r="E3553" s="204" t="s">
        <v>746</v>
      </c>
      <c r="F3553" s="205">
        <v>2015</v>
      </c>
      <c r="G3553" s="204" t="s">
        <v>58</v>
      </c>
      <c r="H3553" s="204" t="s">
        <v>68</v>
      </c>
      <c r="I3553" s="206" t="s">
        <v>20</v>
      </c>
      <c r="J3553" s="207">
        <v>216129</v>
      </c>
      <c r="K3553" s="210"/>
      <c r="L3553" s="207"/>
    </row>
    <row r="3554" spans="1:12" s="12" customFormat="1" ht="11.25" customHeight="1">
      <c r="A3554" s="204" t="s">
        <v>10474</v>
      </c>
      <c r="B3554" s="204" t="s">
        <v>10475</v>
      </c>
      <c r="C3554" s="204" t="s">
        <v>32</v>
      </c>
      <c r="D3554" s="204" t="s">
        <v>33</v>
      </c>
      <c r="E3554" s="204" t="s">
        <v>33</v>
      </c>
      <c r="F3554" s="205">
        <v>2015</v>
      </c>
      <c r="G3554" s="204" t="s">
        <v>18</v>
      </c>
      <c r="H3554" s="204" t="s">
        <v>19</v>
      </c>
      <c r="I3554" s="206" t="s">
        <v>20</v>
      </c>
      <c r="J3554" s="207">
        <v>785348</v>
      </c>
      <c r="K3554" s="208">
        <v>785348</v>
      </c>
      <c r="L3554" s="207">
        <v>785347.56400000001</v>
      </c>
    </row>
    <row r="3555" spans="1:12" s="12" customFormat="1">
      <c r="A3555" s="204" t="s">
        <v>7084</v>
      </c>
      <c r="B3555" s="204" t="s">
        <v>7085</v>
      </c>
      <c r="C3555" s="204" t="s">
        <v>15</v>
      </c>
      <c r="D3555" s="204"/>
      <c r="E3555" s="204"/>
      <c r="F3555" s="205">
        <v>2015</v>
      </c>
      <c r="G3555" s="204" t="s">
        <v>30</v>
      </c>
      <c r="H3555" s="204" t="s">
        <v>225</v>
      </c>
      <c r="I3555" s="206" t="s">
        <v>20</v>
      </c>
      <c r="J3555" s="207">
        <v>10084</v>
      </c>
      <c r="K3555" s="208">
        <v>9300</v>
      </c>
      <c r="L3555" s="207">
        <v>9300</v>
      </c>
    </row>
    <row r="3556" spans="1:12" s="12" customFormat="1" ht="11.25" customHeight="1">
      <c r="A3556" s="204" t="s">
        <v>10439</v>
      </c>
      <c r="B3556" s="204" t="s">
        <v>10440</v>
      </c>
      <c r="C3556" s="204" t="s">
        <v>145</v>
      </c>
      <c r="D3556" s="204" t="s">
        <v>310</v>
      </c>
      <c r="E3556" s="204" t="s">
        <v>311</v>
      </c>
      <c r="F3556" s="205">
        <v>2016</v>
      </c>
      <c r="G3556" s="204" t="s">
        <v>7</v>
      </c>
      <c r="H3556" s="204" t="s">
        <v>212</v>
      </c>
      <c r="I3556" s="206" t="s">
        <v>20</v>
      </c>
      <c r="J3556" s="207">
        <v>62849</v>
      </c>
      <c r="K3556" s="208">
        <v>62349</v>
      </c>
      <c r="L3556" s="207">
        <v>62348.800000000003</v>
      </c>
    </row>
    <row r="3557" spans="1:12" s="12" customFormat="1" ht="11.25" customHeight="1">
      <c r="A3557" s="204" t="s">
        <v>11561</v>
      </c>
      <c r="B3557" s="204" t="s">
        <v>11562</v>
      </c>
      <c r="C3557" s="204" t="s">
        <v>145</v>
      </c>
      <c r="D3557" s="204" t="s">
        <v>233</v>
      </c>
      <c r="E3557" s="204" t="s">
        <v>6489</v>
      </c>
      <c r="F3557" s="205">
        <v>2016</v>
      </c>
      <c r="G3557" s="204" t="s">
        <v>7</v>
      </c>
      <c r="H3557" s="204" t="s">
        <v>212</v>
      </c>
      <c r="I3557" s="206" t="s">
        <v>20</v>
      </c>
      <c r="J3557" s="207">
        <v>66000</v>
      </c>
      <c r="K3557" s="210"/>
      <c r="L3557" s="207"/>
    </row>
    <row r="3558" spans="1:12" s="12" customFormat="1">
      <c r="A3558" s="204" t="s">
        <v>6183</v>
      </c>
      <c r="B3558" s="204" t="s">
        <v>6184</v>
      </c>
      <c r="C3558" s="204" t="s">
        <v>12</v>
      </c>
      <c r="D3558" s="204" t="s">
        <v>13</v>
      </c>
      <c r="E3558" s="204" t="s">
        <v>746</v>
      </c>
      <c r="F3558" s="205">
        <v>2016</v>
      </c>
      <c r="G3558" s="204" t="s">
        <v>58</v>
      </c>
      <c r="H3558" s="204" t="s">
        <v>68</v>
      </c>
      <c r="I3558" s="206" t="s">
        <v>20</v>
      </c>
      <c r="J3558" s="207">
        <v>90277</v>
      </c>
      <c r="K3558" s="210"/>
      <c r="L3558" s="207"/>
    </row>
    <row r="3559" spans="1:12" s="12" customFormat="1">
      <c r="A3559" s="204" t="s">
        <v>6068</v>
      </c>
      <c r="B3559" s="204" t="s">
        <v>6069</v>
      </c>
      <c r="C3559" s="204" t="s">
        <v>414</v>
      </c>
      <c r="D3559" s="204" t="s">
        <v>10794</v>
      </c>
      <c r="E3559" s="204" t="s">
        <v>10992</v>
      </c>
      <c r="F3559" s="205">
        <v>2016</v>
      </c>
      <c r="G3559" s="204" t="s">
        <v>7</v>
      </c>
      <c r="H3559" s="204" t="s">
        <v>212</v>
      </c>
      <c r="I3559" s="206" t="s">
        <v>20</v>
      </c>
      <c r="J3559" s="207">
        <v>34690</v>
      </c>
      <c r="K3559" s="208">
        <v>2400</v>
      </c>
      <c r="L3559" s="207"/>
    </row>
    <row r="3560" spans="1:12" s="12" customFormat="1" ht="11.25" customHeight="1">
      <c r="A3560" s="204" t="s">
        <v>6070</v>
      </c>
      <c r="B3560" s="204" t="s">
        <v>11563</v>
      </c>
      <c r="C3560" s="204" t="s">
        <v>414</v>
      </c>
      <c r="D3560" s="204" t="s">
        <v>10794</v>
      </c>
      <c r="E3560" s="204" t="s">
        <v>10992</v>
      </c>
      <c r="F3560" s="205">
        <v>2016</v>
      </c>
      <c r="G3560" s="204" t="s">
        <v>7</v>
      </c>
      <c r="H3560" s="204" t="s">
        <v>212</v>
      </c>
      <c r="I3560" s="206" t="s">
        <v>20</v>
      </c>
      <c r="J3560" s="207">
        <v>4095</v>
      </c>
      <c r="K3560" s="210"/>
      <c r="L3560" s="207"/>
    </row>
    <row r="3561" spans="1:12" s="12" customFormat="1">
      <c r="A3561" s="204" t="s">
        <v>11564</v>
      </c>
      <c r="B3561" s="204" t="s">
        <v>11565</v>
      </c>
      <c r="C3561" s="204" t="s">
        <v>38</v>
      </c>
      <c r="D3561" s="204" t="s">
        <v>66</v>
      </c>
      <c r="E3561" s="204" t="s">
        <v>117</v>
      </c>
      <c r="F3561" s="205">
        <v>2015</v>
      </c>
      <c r="G3561" s="204" t="s">
        <v>646</v>
      </c>
      <c r="H3561" s="204" t="s">
        <v>685</v>
      </c>
      <c r="I3561" s="206" t="s">
        <v>20</v>
      </c>
      <c r="J3561" s="207">
        <v>62192</v>
      </c>
      <c r="K3561" s="208">
        <v>62190</v>
      </c>
      <c r="L3561" s="207">
        <v>62117</v>
      </c>
    </row>
    <row r="3562" spans="1:12" s="12" customFormat="1" ht="11.25" customHeight="1">
      <c r="A3562" s="204" t="s">
        <v>7866</v>
      </c>
      <c r="B3562" s="204" t="s">
        <v>7867</v>
      </c>
      <c r="C3562" s="204" t="s">
        <v>38</v>
      </c>
      <c r="D3562" s="204" t="s">
        <v>73</v>
      </c>
      <c r="E3562" s="204" t="s">
        <v>74</v>
      </c>
      <c r="F3562" s="205">
        <v>2015</v>
      </c>
      <c r="G3562" s="204" t="s">
        <v>646</v>
      </c>
      <c r="H3562" s="204" t="s">
        <v>685</v>
      </c>
      <c r="I3562" s="206" t="s">
        <v>20</v>
      </c>
      <c r="J3562" s="207">
        <v>2093</v>
      </c>
      <c r="K3562" s="208">
        <v>2500</v>
      </c>
      <c r="L3562" s="207">
        <v>2215.9059999999999</v>
      </c>
    </row>
    <row r="3563" spans="1:12" s="12" customFormat="1" ht="11.25" customHeight="1">
      <c r="A3563" s="204" t="s">
        <v>6191</v>
      </c>
      <c r="B3563" s="204" t="s">
        <v>6192</v>
      </c>
      <c r="C3563" s="204" t="s">
        <v>38</v>
      </c>
      <c r="D3563" s="204" t="s">
        <v>39</v>
      </c>
      <c r="E3563" s="204" t="s">
        <v>1198</v>
      </c>
      <c r="F3563" s="205">
        <v>2015</v>
      </c>
      <c r="G3563" s="204" t="s">
        <v>26</v>
      </c>
      <c r="H3563" s="204" t="s">
        <v>109</v>
      </c>
      <c r="I3563" s="206" t="s">
        <v>20</v>
      </c>
      <c r="J3563" s="207">
        <v>529443</v>
      </c>
      <c r="K3563" s="208">
        <v>579234</v>
      </c>
      <c r="L3563" s="207">
        <v>579228.94099999999</v>
      </c>
    </row>
    <row r="3564" spans="1:12" s="12" customFormat="1">
      <c r="A3564" s="204" t="s">
        <v>6075</v>
      </c>
      <c r="B3564" s="204" t="s">
        <v>6076</v>
      </c>
      <c r="C3564" s="204" t="s">
        <v>5</v>
      </c>
      <c r="D3564" s="204"/>
      <c r="E3564" s="204"/>
      <c r="F3564" s="205">
        <v>2016</v>
      </c>
      <c r="G3564" s="204" t="s">
        <v>18</v>
      </c>
      <c r="H3564" s="204" t="s">
        <v>19</v>
      </c>
      <c r="I3564" s="206" t="s">
        <v>20</v>
      </c>
      <c r="J3564" s="207">
        <v>168500</v>
      </c>
      <c r="K3564" s="208">
        <v>168101</v>
      </c>
      <c r="L3564" s="207">
        <v>168018.402</v>
      </c>
    </row>
    <row r="3565" spans="1:12" s="12" customFormat="1">
      <c r="A3565" s="204" t="s">
        <v>6195</v>
      </c>
      <c r="B3565" s="204" t="s">
        <v>6196</v>
      </c>
      <c r="C3565" s="204" t="s">
        <v>15</v>
      </c>
      <c r="D3565" s="204" t="s">
        <v>363</v>
      </c>
      <c r="E3565" s="204" t="s">
        <v>845</v>
      </c>
      <c r="F3565" s="205">
        <v>2016</v>
      </c>
      <c r="G3565" s="204" t="s">
        <v>7</v>
      </c>
      <c r="H3565" s="204" t="s">
        <v>212</v>
      </c>
      <c r="I3565" s="206" t="s">
        <v>20</v>
      </c>
      <c r="J3565" s="207">
        <v>204161</v>
      </c>
      <c r="K3565" s="210"/>
      <c r="L3565" s="207"/>
    </row>
    <row r="3566" spans="1:12" s="12" customFormat="1" ht="11.25" customHeight="1">
      <c r="A3566" s="204" t="s">
        <v>50</v>
      </c>
      <c r="B3566" s="204" t="s">
        <v>51</v>
      </c>
      <c r="C3566" s="204" t="s">
        <v>15</v>
      </c>
      <c r="D3566" s="204" t="s">
        <v>16</v>
      </c>
      <c r="E3566" s="204" t="s">
        <v>52</v>
      </c>
      <c r="F3566" s="205">
        <v>2016</v>
      </c>
      <c r="G3566" s="204" t="s">
        <v>7</v>
      </c>
      <c r="H3566" s="204" t="s">
        <v>8</v>
      </c>
      <c r="I3566" s="206" t="s">
        <v>35</v>
      </c>
      <c r="J3566" s="207">
        <v>81206</v>
      </c>
      <c r="K3566" s="210"/>
      <c r="L3566" s="207"/>
    </row>
    <row r="3567" spans="1:12" s="12" customFormat="1" ht="11.25" customHeight="1">
      <c r="A3567" s="204" t="s">
        <v>6197</v>
      </c>
      <c r="B3567" s="204" t="s">
        <v>11566</v>
      </c>
      <c r="C3567" s="204" t="s">
        <v>15</v>
      </c>
      <c r="D3567" s="204" t="s">
        <v>778</v>
      </c>
      <c r="E3567" s="204" t="s">
        <v>779</v>
      </c>
      <c r="F3567" s="205">
        <v>2016</v>
      </c>
      <c r="G3567" s="204" t="s">
        <v>26</v>
      </c>
      <c r="H3567" s="204" t="s">
        <v>109</v>
      </c>
      <c r="I3567" s="206" t="s">
        <v>20</v>
      </c>
      <c r="J3567" s="207">
        <v>51</v>
      </c>
      <c r="K3567" s="210"/>
      <c r="L3567" s="207"/>
    </row>
    <row r="3568" spans="1:12" s="12" customFormat="1" ht="11.25" customHeight="1">
      <c r="A3568" s="204" t="s">
        <v>6198</v>
      </c>
      <c r="B3568" s="204" t="s">
        <v>6199</v>
      </c>
      <c r="C3568" s="204" t="s">
        <v>38</v>
      </c>
      <c r="D3568" s="204" t="s">
        <v>39</v>
      </c>
      <c r="E3568" s="204" t="s">
        <v>604</v>
      </c>
      <c r="F3568" s="205">
        <v>2015</v>
      </c>
      <c r="G3568" s="204" t="s">
        <v>30</v>
      </c>
      <c r="H3568" s="204" t="s">
        <v>225</v>
      </c>
      <c r="I3568" s="206" t="s">
        <v>20</v>
      </c>
      <c r="J3568" s="207">
        <v>32468</v>
      </c>
      <c r="K3568" s="208">
        <v>2</v>
      </c>
      <c r="L3568" s="207"/>
    </row>
    <row r="3569" spans="1:12" s="12" customFormat="1" ht="11.25" customHeight="1">
      <c r="A3569" s="204" t="s">
        <v>7868</v>
      </c>
      <c r="B3569" s="204" t="s">
        <v>7869</v>
      </c>
      <c r="C3569" s="204" t="s">
        <v>5</v>
      </c>
      <c r="D3569" s="204" t="s">
        <v>257</v>
      </c>
      <c r="E3569" s="204" t="s">
        <v>496</v>
      </c>
      <c r="F3569" s="205">
        <v>2015</v>
      </c>
      <c r="G3569" s="204" t="s">
        <v>18</v>
      </c>
      <c r="H3569" s="204" t="s">
        <v>19</v>
      </c>
      <c r="I3569" s="206" t="s">
        <v>20</v>
      </c>
      <c r="J3569" s="207">
        <v>51666</v>
      </c>
      <c r="K3569" s="208">
        <v>51900</v>
      </c>
      <c r="L3569" s="207">
        <v>51900</v>
      </c>
    </row>
    <row r="3570" spans="1:12" s="12" customFormat="1" ht="11.25" customHeight="1">
      <c r="A3570" s="204" t="s">
        <v>6083</v>
      </c>
      <c r="B3570" s="204" t="s">
        <v>6084</v>
      </c>
      <c r="C3570" s="204" t="s">
        <v>5</v>
      </c>
      <c r="D3570" s="204" t="s">
        <v>184</v>
      </c>
      <c r="E3570" s="204" t="s">
        <v>184</v>
      </c>
      <c r="F3570" s="205">
        <v>2015</v>
      </c>
      <c r="G3570" s="204" t="s">
        <v>646</v>
      </c>
      <c r="H3570" s="204" t="s">
        <v>647</v>
      </c>
      <c r="I3570" s="206" t="s">
        <v>20</v>
      </c>
      <c r="J3570" s="207">
        <v>454220</v>
      </c>
      <c r="K3570" s="210"/>
      <c r="L3570" s="207"/>
    </row>
    <row r="3571" spans="1:12" s="12" customFormat="1">
      <c r="A3571" s="204" t="s">
        <v>6085</v>
      </c>
      <c r="B3571" s="204" t="s">
        <v>6086</v>
      </c>
      <c r="C3571" s="204" t="s">
        <v>5</v>
      </c>
      <c r="D3571" s="204" t="s">
        <v>125</v>
      </c>
      <c r="E3571" s="204" t="s">
        <v>125</v>
      </c>
      <c r="F3571" s="205">
        <v>2015</v>
      </c>
      <c r="G3571" s="204" t="s">
        <v>646</v>
      </c>
      <c r="H3571" s="204" t="s">
        <v>647</v>
      </c>
      <c r="I3571" s="206" t="s">
        <v>20</v>
      </c>
      <c r="J3571" s="207">
        <v>369384</v>
      </c>
      <c r="K3571" s="208">
        <v>383209</v>
      </c>
      <c r="L3571" s="207">
        <v>382259.11800000002</v>
      </c>
    </row>
    <row r="3572" spans="1:12" s="12" customFormat="1">
      <c r="A3572" s="204" t="s">
        <v>6087</v>
      </c>
      <c r="B3572" s="204" t="s">
        <v>6088</v>
      </c>
      <c r="C3572" s="204" t="s">
        <v>5</v>
      </c>
      <c r="D3572" s="204" t="s">
        <v>184</v>
      </c>
      <c r="E3572" s="204" t="s">
        <v>2734</v>
      </c>
      <c r="F3572" s="205">
        <v>2015</v>
      </c>
      <c r="G3572" s="204" t="s">
        <v>646</v>
      </c>
      <c r="H3572" s="204" t="s">
        <v>647</v>
      </c>
      <c r="I3572" s="206" t="s">
        <v>20</v>
      </c>
      <c r="J3572" s="207">
        <v>305788</v>
      </c>
      <c r="K3572" s="208">
        <v>540053</v>
      </c>
      <c r="L3572" s="207">
        <v>381035</v>
      </c>
    </row>
    <row r="3573" spans="1:12" s="12" customFormat="1" ht="11.25" customHeight="1">
      <c r="A3573" s="204" t="s">
        <v>5881</v>
      </c>
      <c r="B3573" s="204" t="s">
        <v>5882</v>
      </c>
      <c r="C3573" s="204" t="s">
        <v>23</v>
      </c>
      <c r="D3573" s="204" t="s">
        <v>46</v>
      </c>
      <c r="E3573" s="204" t="s">
        <v>69</v>
      </c>
      <c r="F3573" s="205">
        <v>2015</v>
      </c>
      <c r="G3573" s="204" t="s">
        <v>7</v>
      </c>
      <c r="H3573" s="204" t="s">
        <v>14</v>
      </c>
      <c r="I3573" s="206" t="s">
        <v>20</v>
      </c>
      <c r="J3573" s="207">
        <v>422253</v>
      </c>
      <c r="K3573" s="208">
        <v>141440</v>
      </c>
      <c r="L3573" s="207">
        <v>141440</v>
      </c>
    </row>
    <row r="3574" spans="1:12" s="12" customFormat="1" ht="11.25" customHeight="1">
      <c r="A3574" s="204" t="s">
        <v>6091</v>
      </c>
      <c r="B3574" s="204" t="s">
        <v>6092</v>
      </c>
      <c r="C3574" s="204" t="s">
        <v>5</v>
      </c>
      <c r="D3574" s="204" t="s">
        <v>125</v>
      </c>
      <c r="E3574" s="204" t="s">
        <v>125</v>
      </c>
      <c r="F3574" s="205">
        <v>2016</v>
      </c>
      <c r="G3574" s="204" t="s">
        <v>26</v>
      </c>
      <c r="H3574" s="204" t="s">
        <v>380</v>
      </c>
      <c r="I3574" s="206" t="s">
        <v>20</v>
      </c>
      <c r="J3574" s="207">
        <v>61632</v>
      </c>
      <c r="K3574" s="210"/>
      <c r="L3574" s="207"/>
    </row>
    <row r="3575" spans="1:12" s="12" customFormat="1" ht="11.25" customHeight="1">
      <c r="A3575" s="204" t="s">
        <v>6093</v>
      </c>
      <c r="B3575" s="204" t="s">
        <v>6094</v>
      </c>
      <c r="C3575" s="204" t="s">
        <v>5</v>
      </c>
      <c r="D3575" s="204" t="s">
        <v>125</v>
      </c>
      <c r="E3575" s="204" t="s">
        <v>1308</v>
      </c>
      <c r="F3575" s="205">
        <v>2015</v>
      </c>
      <c r="G3575" s="204" t="s">
        <v>26</v>
      </c>
      <c r="H3575" s="204" t="s">
        <v>380</v>
      </c>
      <c r="I3575" s="206" t="s">
        <v>20</v>
      </c>
      <c r="J3575" s="207">
        <v>53839</v>
      </c>
      <c r="K3575" s="208">
        <v>55885</v>
      </c>
      <c r="L3575" s="207">
        <v>54904.31</v>
      </c>
    </row>
    <row r="3576" spans="1:12" s="12" customFormat="1" ht="11.25" customHeight="1">
      <c r="A3576" s="204" t="s">
        <v>6202</v>
      </c>
      <c r="B3576" s="204" t="s">
        <v>6203</v>
      </c>
      <c r="C3576" s="204" t="s">
        <v>12</v>
      </c>
      <c r="D3576" s="204" t="s">
        <v>80</v>
      </c>
      <c r="E3576" s="204" t="s">
        <v>1887</v>
      </c>
      <c r="F3576" s="205">
        <v>2016</v>
      </c>
      <c r="G3576" s="204" t="s">
        <v>48</v>
      </c>
      <c r="H3576" s="204" t="s">
        <v>63</v>
      </c>
      <c r="I3576" s="206" t="s">
        <v>20</v>
      </c>
      <c r="J3576" s="207">
        <v>22632</v>
      </c>
      <c r="K3576" s="210"/>
      <c r="L3576" s="207"/>
    </row>
    <row r="3577" spans="1:12" s="12" customFormat="1" ht="11.25" customHeight="1">
      <c r="A3577" s="204" t="s">
        <v>6204</v>
      </c>
      <c r="B3577" s="204" t="s">
        <v>11567</v>
      </c>
      <c r="C3577" s="204" t="s">
        <v>12</v>
      </c>
      <c r="D3577" s="204" t="s">
        <v>80</v>
      </c>
      <c r="E3577" s="204" t="s">
        <v>1887</v>
      </c>
      <c r="F3577" s="205">
        <v>2016</v>
      </c>
      <c r="G3577" s="204" t="s">
        <v>18</v>
      </c>
      <c r="H3577" s="204" t="s">
        <v>19</v>
      </c>
      <c r="I3577" s="206" t="s">
        <v>20</v>
      </c>
      <c r="J3577" s="207">
        <v>410430</v>
      </c>
      <c r="K3577" s="208">
        <v>410138</v>
      </c>
      <c r="L3577" s="207">
        <v>410138</v>
      </c>
    </row>
    <row r="3578" spans="1:12" s="12" customFormat="1" ht="11.25" customHeight="1">
      <c r="A3578" s="204" t="s">
        <v>6207</v>
      </c>
      <c r="B3578" s="204" t="s">
        <v>6208</v>
      </c>
      <c r="C3578" s="204" t="s">
        <v>5</v>
      </c>
      <c r="D3578" s="204" t="s">
        <v>266</v>
      </c>
      <c r="E3578" s="204" t="s">
        <v>1543</v>
      </c>
      <c r="F3578" s="205">
        <v>2015</v>
      </c>
      <c r="G3578" s="204" t="s">
        <v>7</v>
      </c>
      <c r="H3578" s="204" t="s">
        <v>212</v>
      </c>
      <c r="I3578" s="206" t="s">
        <v>20</v>
      </c>
      <c r="J3578" s="207">
        <v>32501</v>
      </c>
      <c r="K3578" s="208">
        <v>30541</v>
      </c>
      <c r="L3578" s="207">
        <v>30500</v>
      </c>
    </row>
    <row r="3579" spans="1:12" s="12" customFormat="1">
      <c r="A3579" s="204" t="s">
        <v>6209</v>
      </c>
      <c r="B3579" s="204" t="s">
        <v>6210</v>
      </c>
      <c r="C3579" s="204" t="s">
        <v>12</v>
      </c>
      <c r="D3579" s="204" t="s">
        <v>80</v>
      </c>
      <c r="E3579" s="204" t="s">
        <v>1887</v>
      </c>
      <c r="F3579" s="205">
        <v>2015</v>
      </c>
      <c r="G3579" s="204" t="s">
        <v>7</v>
      </c>
      <c r="H3579" s="204" t="s">
        <v>14</v>
      </c>
      <c r="I3579" s="206" t="s">
        <v>20</v>
      </c>
      <c r="J3579" s="207">
        <v>463290</v>
      </c>
      <c r="K3579" s="208">
        <v>390832</v>
      </c>
      <c r="L3579" s="207">
        <v>390830.22100000002</v>
      </c>
    </row>
    <row r="3580" spans="1:12" s="12" customFormat="1" ht="11.25" customHeight="1">
      <c r="A3580" s="204" t="s">
        <v>6211</v>
      </c>
      <c r="B3580" s="204" t="s">
        <v>6212</v>
      </c>
      <c r="C3580" s="204" t="s">
        <v>5</v>
      </c>
      <c r="D3580" s="204" t="s">
        <v>184</v>
      </c>
      <c r="E3580" s="204" t="s">
        <v>456</v>
      </c>
      <c r="F3580" s="205">
        <v>2015</v>
      </c>
      <c r="G3580" s="204" t="s">
        <v>7</v>
      </c>
      <c r="H3580" s="204" t="s">
        <v>212</v>
      </c>
      <c r="I3580" s="206" t="s">
        <v>20</v>
      </c>
      <c r="J3580" s="207">
        <v>15206</v>
      </c>
      <c r="K3580" s="208">
        <v>15205</v>
      </c>
      <c r="L3580" s="207">
        <v>8422</v>
      </c>
    </row>
    <row r="3581" spans="1:12" s="12" customFormat="1">
      <c r="A3581" s="204" t="s">
        <v>6105</v>
      </c>
      <c r="B3581" s="204" t="s">
        <v>6106</v>
      </c>
      <c r="C3581" s="204" t="s">
        <v>102</v>
      </c>
      <c r="D3581" s="204"/>
      <c r="E3581" s="204"/>
      <c r="F3581" s="205">
        <v>2015</v>
      </c>
      <c r="G3581" s="204" t="s">
        <v>18</v>
      </c>
      <c r="H3581" s="204" t="s">
        <v>19</v>
      </c>
      <c r="I3581" s="206" t="s">
        <v>20</v>
      </c>
      <c r="J3581" s="207">
        <v>1310777</v>
      </c>
      <c r="K3581" s="208">
        <v>1375437</v>
      </c>
      <c r="L3581" s="207">
        <v>1375437</v>
      </c>
    </row>
    <row r="3582" spans="1:12" s="12" customFormat="1" ht="11.25" customHeight="1">
      <c r="A3582" s="204" t="s">
        <v>6213</v>
      </c>
      <c r="B3582" s="204" t="s">
        <v>6214</v>
      </c>
      <c r="C3582" s="204" t="s">
        <v>60</v>
      </c>
      <c r="D3582" s="204" t="s">
        <v>61</v>
      </c>
      <c r="E3582" s="204" t="s">
        <v>962</v>
      </c>
      <c r="F3582" s="205">
        <v>2015</v>
      </c>
      <c r="G3582" s="204" t="s">
        <v>7</v>
      </c>
      <c r="H3582" s="204" t="s">
        <v>212</v>
      </c>
      <c r="I3582" s="206" t="s">
        <v>20</v>
      </c>
      <c r="J3582" s="207">
        <v>817214</v>
      </c>
      <c r="K3582" s="208">
        <v>862559</v>
      </c>
      <c r="L3582" s="207">
        <v>862559</v>
      </c>
    </row>
    <row r="3583" spans="1:12" s="12" customFormat="1" ht="11.25" customHeight="1">
      <c r="A3583" s="204" t="s">
        <v>7870</v>
      </c>
      <c r="B3583" s="204" t="s">
        <v>7871</v>
      </c>
      <c r="C3583" s="204" t="s">
        <v>12</v>
      </c>
      <c r="D3583" s="204" t="s">
        <v>13</v>
      </c>
      <c r="E3583" s="204" t="s">
        <v>13</v>
      </c>
      <c r="F3583" s="205">
        <v>2016</v>
      </c>
      <c r="G3583" s="204" t="s">
        <v>30</v>
      </c>
      <c r="H3583" s="204" t="s">
        <v>34</v>
      </c>
      <c r="I3583" s="206" t="s">
        <v>35</v>
      </c>
      <c r="J3583" s="207">
        <v>94758</v>
      </c>
      <c r="K3583" s="210"/>
      <c r="L3583" s="207"/>
    </row>
    <row r="3584" spans="1:12" s="12" customFormat="1" ht="11.25" customHeight="1">
      <c r="A3584" s="204" t="s">
        <v>11568</v>
      </c>
      <c r="B3584" s="204" t="s">
        <v>11569</v>
      </c>
      <c r="C3584" s="204" t="s">
        <v>5</v>
      </c>
      <c r="D3584" s="204"/>
      <c r="E3584" s="204"/>
      <c r="F3584" s="205">
        <v>2015</v>
      </c>
      <c r="G3584" s="204" t="s">
        <v>18</v>
      </c>
      <c r="H3584" s="204" t="s">
        <v>41</v>
      </c>
      <c r="I3584" s="206" t="s">
        <v>20</v>
      </c>
      <c r="J3584" s="207">
        <v>42780</v>
      </c>
      <c r="K3584" s="208">
        <v>18170</v>
      </c>
      <c r="L3584" s="207">
        <v>150</v>
      </c>
    </row>
    <row r="3585" spans="1:12" s="12" customFormat="1" ht="11.25" customHeight="1">
      <c r="A3585" s="204" t="s">
        <v>6118</v>
      </c>
      <c r="B3585" s="204" t="s">
        <v>6119</v>
      </c>
      <c r="C3585" s="204" t="s">
        <v>127</v>
      </c>
      <c r="D3585" s="204" t="s">
        <v>138</v>
      </c>
      <c r="E3585" s="204" t="s">
        <v>1249</v>
      </c>
      <c r="F3585" s="205">
        <v>2015</v>
      </c>
      <c r="G3585" s="204" t="s">
        <v>7</v>
      </c>
      <c r="H3585" s="204" t="s">
        <v>212</v>
      </c>
      <c r="I3585" s="206" t="s">
        <v>20</v>
      </c>
      <c r="J3585" s="207">
        <v>17229</v>
      </c>
      <c r="K3585" s="208">
        <v>13312</v>
      </c>
      <c r="L3585" s="207">
        <v>13312</v>
      </c>
    </row>
    <row r="3586" spans="1:12" s="12" customFormat="1">
      <c r="A3586" s="204" t="s">
        <v>6122</v>
      </c>
      <c r="B3586" s="204" t="s">
        <v>6123</v>
      </c>
      <c r="C3586" s="204" t="s">
        <v>127</v>
      </c>
      <c r="D3586" s="204" t="s">
        <v>128</v>
      </c>
      <c r="E3586" s="204" t="s">
        <v>1075</v>
      </c>
      <c r="F3586" s="205">
        <v>2016</v>
      </c>
      <c r="G3586" s="204" t="s">
        <v>7</v>
      </c>
      <c r="H3586" s="204" t="s">
        <v>212</v>
      </c>
      <c r="I3586" s="206" t="s">
        <v>35</v>
      </c>
      <c r="J3586" s="207">
        <v>314860</v>
      </c>
      <c r="K3586" s="210"/>
      <c r="L3586" s="207"/>
    </row>
    <row r="3587" spans="1:12" s="12" customFormat="1">
      <c r="A3587" s="204" t="s">
        <v>7872</v>
      </c>
      <c r="B3587" s="204" t="s">
        <v>7873</v>
      </c>
      <c r="C3587" s="204" t="s">
        <v>102</v>
      </c>
      <c r="D3587" s="204" t="s">
        <v>286</v>
      </c>
      <c r="E3587" s="204" t="s">
        <v>286</v>
      </c>
      <c r="F3587" s="205">
        <v>2016</v>
      </c>
      <c r="G3587" s="204" t="s">
        <v>7</v>
      </c>
      <c r="H3587" s="204" t="s">
        <v>212</v>
      </c>
      <c r="I3587" s="206" t="s">
        <v>20</v>
      </c>
      <c r="J3587" s="207">
        <v>156901</v>
      </c>
      <c r="K3587" s="208">
        <v>103019</v>
      </c>
      <c r="L3587" s="207">
        <v>34257.035000000003</v>
      </c>
    </row>
    <row r="3588" spans="1:12" s="12" customFormat="1" ht="11.25" customHeight="1">
      <c r="A3588" s="204" t="s">
        <v>11570</v>
      </c>
      <c r="B3588" s="204" t="s">
        <v>11571</v>
      </c>
      <c r="C3588" s="204" t="s">
        <v>210</v>
      </c>
      <c r="D3588" s="204"/>
      <c r="E3588" s="204"/>
      <c r="F3588" s="205">
        <v>2015</v>
      </c>
      <c r="G3588" s="204" t="s">
        <v>18</v>
      </c>
      <c r="H3588" s="204" t="s">
        <v>41</v>
      </c>
      <c r="I3588" s="206" t="s">
        <v>20</v>
      </c>
      <c r="J3588" s="207">
        <v>65976</v>
      </c>
      <c r="K3588" s="210"/>
      <c r="L3588" s="207"/>
    </row>
    <row r="3589" spans="1:12" s="12" customFormat="1" ht="11.25" customHeight="1">
      <c r="A3589" s="204" t="s">
        <v>7874</v>
      </c>
      <c r="B3589" s="204" t="s">
        <v>7875</v>
      </c>
      <c r="C3589" s="204" t="s">
        <v>12</v>
      </c>
      <c r="D3589" s="204" t="s">
        <v>13</v>
      </c>
      <c r="E3589" s="204" t="s">
        <v>1949</v>
      </c>
      <c r="F3589" s="205">
        <v>2016</v>
      </c>
      <c r="G3589" s="204" t="s">
        <v>7</v>
      </c>
      <c r="H3589" s="204" t="s">
        <v>212</v>
      </c>
      <c r="I3589" s="206" t="s">
        <v>20</v>
      </c>
      <c r="J3589" s="207">
        <v>659043</v>
      </c>
      <c r="K3589" s="208">
        <v>236912</v>
      </c>
      <c r="L3589" s="207">
        <v>236912</v>
      </c>
    </row>
    <row r="3590" spans="1:12" s="12" customFormat="1" ht="11.25" customHeight="1">
      <c r="A3590" s="204" t="s">
        <v>7876</v>
      </c>
      <c r="B3590" s="204" t="s">
        <v>7877</v>
      </c>
      <c r="C3590" s="204" t="s">
        <v>12</v>
      </c>
      <c r="D3590" s="204" t="s">
        <v>13</v>
      </c>
      <c r="E3590" s="204" t="s">
        <v>1949</v>
      </c>
      <c r="F3590" s="205">
        <v>2016</v>
      </c>
      <c r="G3590" s="204" t="s">
        <v>58</v>
      </c>
      <c r="H3590" s="204" t="s">
        <v>68</v>
      </c>
      <c r="I3590" s="206" t="s">
        <v>20</v>
      </c>
      <c r="J3590" s="207">
        <v>62426</v>
      </c>
      <c r="K3590" s="208">
        <v>59680</v>
      </c>
      <c r="L3590" s="207">
        <v>59680</v>
      </c>
    </row>
    <row r="3591" spans="1:12" s="12" customFormat="1" ht="11.25" customHeight="1">
      <c r="A3591" s="204" t="s">
        <v>6127</v>
      </c>
      <c r="B3591" s="204" t="s">
        <v>6128</v>
      </c>
      <c r="C3591" s="204" t="s">
        <v>38</v>
      </c>
      <c r="D3591" s="204" t="s">
        <v>73</v>
      </c>
      <c r="E3591" s="204" t="s">
        <v>1160</v>
      </c>
      <c r="F3591" s="205">
        <v>2015</v>
      </c>
      <c r="G3591" s="204" t="s">
        <v>7</v>
      </c>
      <c r="H3591" s="204" t="s">
        <v>212</v>
      </c>
      <c r="I3591" s="206" t="s">
        <v>20</v>
      </c>
      <c r="J3591" s="207">
        <v>11458</v>
      </c>
      <c r="K3591" s="208">
        <v>11557</v>
      </c>
      <c r="L3591" s="207">
        <v>1089.3230000000001</v>
      </c>
    </row>
    <row r="3592" spans="1:12" s="12" customFormat="1">
      <c r="A3592" s="204" t="s">
        <v>7878</v>
      </c>
      <c r="B3592" s="204" t="s">
        <v>7879</v>
      </c>
      <c r="C3592" s="204" t="s">
        <v>12</v>
      </c>
      <c r="D3592" s="204" t="s">
        <v>321</v>
      </c>
      <c r="E3592" s="204" t="s">
        <v>1725</v>
      </c>
      <c r="F3592" s="205">
        <v>2016</v>
      </c>
      <c r="G3592" s="204" t="s">
        <v>48</v>
      </c>
      <c r="H3592" s="204" t="s">
        <v>63</v>
      </c>
      <c r="I3592" s="206" t="s">
        <v>35</v>
      </c>
      <c r="J3592" s="207">
        <v>43050</v>
      </c>
      <c r="K3592" s="210"/>
      <c r="L3592" s="207"/>
    </row>
    <row r="3593" spans="1:12" s="12" customFormat="1" ht="11.25" customHeight="1">
      <c r="A3593" s="204" t="s">
        <v>6219</v>
      </c>
      <c r="B3593" s="204" t="s">
        <v>6220</v>
      </c>
      <c r="C3593" s="204" t="s">
        <v>12</v>
      </c>
      <c r="D3593" s="204" t="s">
        <v>321</v>
      </c>
      <c r="E3593" s="204"/>
      <c r="F3593" s="205">
        <v>2016</v>
      </c>
      <c r="G3593" s="204" t="s">
        <v>30</v>
      </c>
      <c r="H3593" s="204" t="s">
        <v>353</v>
      </c>
      <c r="I3593" s="206" t="s">
        <v>20</v>
      </c>
      <c r="J3593" s="207">
        <v>179000</v>
      </c>
      <c r="K3593" s="210"/>
      <c r="L3593" s="207"/>
    </row>
    <row r="3594" spans="1:12" s="12" customFormat="1" ht="11.25" customHeight="1">
      <c r="A3594" s="204" t="s">
        <v>6131</v>
      </c>
      <c r="B3594" s="204" t="s">
        <v>6132</v>
      </c>
      <c r="C3594" s="204" t="s">
        <v>210</v>
      </c>
      <c r="D3594" s="204" t="s">
        <v>219</v>
      </c>
      <c r="E3594" s="204" t="s">
        <v>219</v>
      </c>
      <c r="F3594" s="205">
        <v>2015</v>
      </c>
      <c r="G3594" s="204" t="s">
        <v>18</v>
      </c>
      <c r="H3594" s="204" t="s">
        <v>19</v>
      </c>
      <c r="I3594" s="206" t="s">
        <v>20</v>
      </c>
      <c r="J3594" s="207">
        <v>10</v>
      </c>
      <c r="K3594" s="208">
        <v>10</v>
      </c>
      <c r="L3594" s="207"/>
    </row>
    <row r="3595" spans="1:12" s="12" customFormat="1" ht="11.25" customHeight="1">
      <c r="A3595" s="204" t="s">
        <v>6133</v>
      </c>
      <c r="B3595" s="204" t="s">
        <v>6134</v>
      </c>
      <c r="C3595" s="204" t="s">
        <v>12</v>
      </c>
      <c r="D3595" s="204" t="s">
        <v>360</v>
      </c>
      <c r="E3595" s="204" t="s">
        <v>1190</v>
      </c>
      <c r="F3595" s="205">
        <v>2015</v>
      </c>
      <c r="G3595" s="204" t="s">
        <v>7</v>
      </c>
      <c r="H3595" s="204" t="s">
        <v>212</v>
      </c>
      <c r="I3595" s="206" t="s">
        <v>20</v>
      </c>
      <c r="J3595" s="207">
        <v>20787</v>
      </c>
      <c r="K3595" s="208">
        <v>20786</v>
      </c>
      <c r="L3595" s="207">
        <v>2092</v>
      </c>
    </row>
    <row r="3596" spans="1:12" s="12" customFormat="1" ht="11.25" customHeight="1">
      <c r="A3596" s="204" t="s">
        <v>6221</v>
      </c>
      <c r="B3596" s="204" t="s">
        <v>6222</v>
      </c>
      <c r="C3596" s="204" t="s">
        <v>12</v>
      </c>
      <c r="D3596" s="204" t="s">
        <v>321</v>
      </c>
      <c r="E3596" s="204" t="s">
        <v>1725</v>
      </c>
      <c r="F3596" s="205">
        <v>2016</v>
      </c>
      <c r="G3596" s="204" t="s">
        <v>58</v>
      </c>
      <c r="H3596" s="204" t="s">
        <v>68</v>
      </c>
      <c r="I3596" s="206" t="s">
        <v>20</v>
      </c>
      <c r="J3596" s="207">
        <v>110643</v>
      </c>
      <c r="K3596" s="208">
        <v>110463</v>
      </c>
      <c r="L3596" s="207">
        <v>105700</v>
      </c>
    </row>
    <row r="3597" spans="1:12" s="12" customFormat="1" ht="11.25" customHeight="1">
      <c r="A3597" s="204" t="s">
        <v>6223</v>
      </c>
      <c r="B3597" s="204" t="s">
        <v>11572</v>
      </c>
      <c r="C3597" s="204" t="s">
        <v>60</v>
      </c>
      <c r="D3597" s="204" t="s">
        <v>61</v>
      </c>
      <c r="E3597" s="204" t="s">
        <v>914</v>
      </c>
      <c r="F3597" s="205">
        <v>2016</v>
      </c>
      <c r="G3597" s="204" t="s">
        <v>58</v>
      </c>
      <c r="H3597" s="204" t="s">
        <v>68</v>
      </c>
      <c r="I3597" s="206" t="s">
        <v>20</v>
      </c>
      <c r="J3597" s="207">
        <v>108603</v>
      </c>
      <c r="K3597" s="208">
        <v>1</v>
      </c>
      <c r="L3597" s="207"/>
    </row>
    <row r="3598" spans="1:12" s="12" customFormat="1" ht="11.25" customHeight="1">
      <c r="A3598" s="204" t="s">
        <v>11573</v>
      </c>
      <c r="B3598" s="204" t="s">
        <v>11574</v>
      </c>
      <c r="C3598" s="204" t="s">
        <v>60</v>
      </c>
      <c r="D3598" s="204"/>
      <c r="E3598" s="204"/>
      <c r="F3598" s="205">
        <v>2015</v>
      </c>
      <c r="G3598" s="204" t="s">
        <v>18</v>
      </c>
      <c r="H3598" s="204" t="s">
        <v>41</v>
      </c>
      <c r="I3598" s="206" t="s">
        <v>20</v>
      </c>
      <c r="J3598" s="207">
        <v>50500</v>
      </c>
      <c r="K3598" s="210"/>
      <c r="L3598" s="207"/>
    </row>
    <row r="3599" spans="1:12" s="12" customFormat="1" ht="11.25" customHeight="1">
      <c r="A3599" s="204" t="s">
        <v>6139</v>
      </c>
      <c r="B3599" s="204" t="s">
        <v>6140</v>
      </c>
      <c r="C3599" s="204" t="s">
        <v>60</v>
      </c>
      <c r="D3599" s="204" t="s">
        <v>61</v>
      </c>
      <c r="E3599" s="204" t="s">
        <v>509</v>
      </c>
      <c r="F3599" s="205">
        <v>2015</v>
      </c>
      <c r="G3599" s="204" t="s">
        <v>18</v>
      </c>
      <c r="H3599" s="204" t="s">
        <v>41</v>
      </c>
      <c r="I3599" s="206" t="s">
        <v>20</v>
      </c>
      <c r="J3599" s="207">
        <v>2773436</v>
      </c>
      <c r="K3599" s="208">
        <v>2760670</v>
      </c>
      <c r="L3599" s="207">
        <v>2760666.4169999999</v>
      </c>
    </row>
    <row r="3600" spans="1:12" s="12" customFormat="1" ht="11.25" customHeight="1">
      <c r="A3600" s="204" t="s">
        <v>6224</v>
      </c>
      <c r="B3600" s="204" t="s">
        <v>6225</v>
      </c>
      <c r="C3600" s="204" t="s">
        <v>195</v>
      </c>
      <c r="D3600" s="204" t="s">
        <v>196</v>
      </c>
      <c r="E3600" s="204" t="s">
        <v>3673</v>
      </c>
      <c r="F3600" s="205">
        <v>2016</v>
      </c>
      <c r="G3600" s="204" t="s">
        <v>48</v>
      </c>
      <c r="H3600" s="204" t="s">
        <v>63</v>
      </c>
      <c r="I3600" s="206" t="s">
        <v>20</v>
      </c>
      <c r="J3600" s="207">
        <v>581295</v>
      </c>
      <c r="K3600" s="208">
        <v>569579</v>
      </c>
      <c r="L3600" s="207">
        <v>569577.87</v>
      </c>
    </row>
    <row r="3601" spans="1:12" s="12" customFormat="1" ht="11.25" customHeight="1">
      <c r="A3601" s="204" t="s">
        <v>900</v>
      </c>
      <c r="B3601" s="204" t="s">
        <v>901</v>
      </c>
      <c r="C3601" s="204" t="s">
        <v>12</v>
      </c>
      <c r="D3601" s="204" t="s">
        <v>321</v>
      </c>
      <c r="E3601" s="204" t="s">
        <v>322</v>
      </c>
      <c r="F3601" s="205">
        <v>2015</v>
      </c>
      <c r="G3601" s="204" t="s">
        <v>7</v>
      </c>
      <c r="H3601" s="204" t="s">
        <v>212</v>
      </c>
      <c r="I3601" s="206" t="s">
        <v>20</v>
      </c>
      <c r="J3601" s="207">
        <v>10077</v>
      </c>
      <c r="K3601" s="210"/>
      <c r="L3601" s="207"/>
    </row>
    <row r="3602" spans="1:12" s="12" customFormat="1">
      <c r="A3602" s="204" t="s">
        <v>7155</v>
      </c>
      <c r="B3602" s="204" t="s">
        <v>7156</v>
      </c>
      <c r="C3602" s="204" t="s">
        <v>78</v>
      </c>
      <c r="D3602" s="204"/>
      <c r="E3602" s="204"/>
      <c r="F3602" s="205">
        <v>2015</v>
      </c>
      <c r="G3602" s="204" t="s">
        <v>26</v>
      </c>
      <c r="H3602" s="204" t="s">
        <v>109</v>
      </c>
      <c r="I3602" s="206" t="s">
        <v>20</v>
      </c>
      <c r="J3602" s="207">
        <v>17762</v>
      </c>
      <c r="K3602" s="208">
        <v>17762</v>
      </c>
      <c r="L3602" s="207">
        <v>17760.901000000002</v>
      </c>
    </row>
    <row r="3603" spans="1:12" s="12" customFormat="1">
      <c r="A3603" s="204" t="s">
        <v>6145</v>
      </c>
      <c r="B3603" s="204" t="s">
        <v>6146</v>
      </c>
      <c r="C3603" s="204" t="s">
        <v>5</v>
      </c>
      <c r="D3603" s="204" t="s">
        <v>257</v>
      </c>
      <c r="E3603" s="204" t="s">
        <v>2005</v>
      </c>
      <c r="F3603" s="205">
        <v>2015</v>
      </c>
      <c r="G3603" s="204" t="s">
        <v>155</v>
      </c>
      <c r="H3603" s="204" t="s">
        <v>155</v>
      </c>
      <c r="I3603" s="206" t="s">
        <v>20</v>
      </c>
      <c r="J3603" s="207">
        <v>626515</v>
      </c>
      <c r="K3603" s="208">
        <v>598503</v>
      </c>
      <c r="L3603" s="207">
        <v>574176.38500000001</v>
      </c>
    </row>
    <row r="3604" spans="1:12" s="12" customFormat="1" ht="11.25" customHeight="1">
      <c r="A3604" s="204" t="s">
        <v>903</v>
      </c>
      <c r="B3604" s="204" t="s">
        <v>11575</v>
      </c>
      <c r="C3604" s="204" t="s">
        <v>12</v>
      </c>
      <c r="D3604" s="204" t="s">
        <v>360</v>
      </c>
      <c r="E3604" s="204" t="s">
        <v>360</v>
      </c>
      <c r="F3604" s="205">
        <v>2016</v>
      </c>
      <c r="G3604" s="204" t="s">
        <v>7</v>
      </c>
      <c r="H3604" s="204" t="s">
        <v>212</v>
      </c>
      <c r="I3604" s="206" t="s">
        <v>20</v>
      </c>
      <c r="J3604" s="207">
        <v>32077</v>
      </c>
      <c r="K3604" s="208">
        <v>31247</v>
      </c>
      <c r="L3604" s="207">
        <v>31237</v>
      </c>
    </row>
    <row r="3605" spans="1:12" s="12" customFormat="1" ht="11.25" customHeight="1">
      <c r="A3605" s="204" t="s">
        <v>5887</v>
      </c>
      <c r="B3605" s="204" t="s">
        <v>5888</v>
      </c>
      <c r="C3605" s="204" t="s">
        <v>145</v>
      </c>
      <c r="D3605" s="204" t="s">
        <v>233</v>
      </c>
      <c r="E3605" s="204" t="s">
        <v>983</v>
      </c>
      <c r="F3605" s="205">
        <v>2016</v>
      </c>
      <c r="G3605" s="204" t="s">
        <v>7</v>
      </c>
      <c r="H3605" s="204" t="s">
        <v>334</v>
      </c>
      <c r="I3605" s="206" t="s">
        <v>20</v>
      </c>
      <c r="J3605" s="207">
        <v>124118</v>
      </c>
      <c r="K3605" s="208">
        <v>115059</v>
      </c>
      <c r="L3605" s="207">
        <v>94751.933999999994</v>
      </c>
    </row>
    <row r="3606" spans="1:12" s="12" customFormat="1" ht="11.25" customHeight="1">
      <c r="A3606" s="204" t="s">
        <v>6149</v>
      </c>
      <c r="B3606" s="204" t="s">
        <v>6150</v>
      </c>
      <c r="C3606" s="204" t="s">
        <v>145</v>
      </c>
      <c r="D3606" s="204" t="s">
        <v>233</v>
      </c>
      <c r="E3606" s="204" t="s">
        <v>983</v>
      </c>
      <c r="F3606" s="205">
        <v>2016</v>
      </c>
      <c r="G3606" s="204" t="s">
        <v>7</v>
      </c>
      <c r="H3606" s="204" t="s">
        <v>14</v>
      </c>
      <c r="I3606" s="206" t="s">
        <v>20</v>
      </c>
      <c r="J3606" s="207">
        <v>14870</v>
      </c>
      <c r="K3606" s="208">
        <v>14870</v>
      </c>
      <c r="L3606" s="207">
        <v>14869.361999999999</v>
      </c>
    </row>
    <row r="3607" spans="1:12" s="12" customFormat="1" ht="11.25" customHeight="1">
      <c r="A3607" s="204" t="s">
        <v>6151</v>
      </c>
      <c r="B3607" s="204" t="s">
        <v>6152</v>
      </c>
      <c r="C3607" s="204" t="s">
        <v>12</v>
      </c>
      <c r="D3607" s="204" t="s">
        <v>80</v>
      </c>
      <c r="E3607" s="204" t="s">
        <v>337</v>
      </c>
      <c r="F3607" s="205">
        <v>2016</v>
      </c>
      <c r="G3607" s="204" t="s">
        <v>7</v>
      </c>
      <c r="H3607" s="204" t="s">
        <v>334</v>
      </c>
      <c r="I3607" s="206" t="s">
        <v>240</v>
      </c>
      <c r="J3607" s="207">
        <v>2474</v>
      </c>
      <c r="K3607" s="208">
        <v>2588</v>
      </c>
      <c r="L3607" s="207">
        <v>2587.5160000000001</v>
      </c>
    </row>
    <row r="3608" spans="1:12" s="12" customFormat="1" ht="11.25" customHeight="1">
      <c r="A3608" s="204" t="s">
        <v>6226</v>
      </c>
      <c r="B3608" s="204" t="s">
        <v>6227</v>
      </c>
      <c r="C3608" s="204" t="s">
        <v>60</v>
      </c>
      <c r="D3608" s="204" t="s">
        <v>97</v>
      </c>
      <c r="E3608" s="204" t="s">
        <v>965</v>
      </c>
      <c r="F3608" s="205">
        <v>2015</v>
      </c>
      <c r="G3608" s="204" t="s">
        <v>646</v>
      </c>
      <c r="H3608" s="204" t="s">
        <v>685</v>
      </c>
      <c r="I3608" s="206" t="s">
        <v>20</v>
      </c>
      <c r="J3608" s="207">
        <v>157776</v>
      </c>
      <c r="K3608" s="210"/>
      <c r="L3608" s="207"/>
    </row>
    <row r="3609" spans="1:12" s="12" customFormat="1">
      <c r="A3609" s="204" t="s">
        <v>6228</v>
      </c>
      <c r="B3609" s="204" t="s">
        <v>6229</v>
      </c>
      <c r="C3609" s="204" t="s">
        <v>60</v>
      </c>
      <c r="D3609" s="204" t="s">
        <v>97</v>
      </c>
      <c r="E3609" s="204" t="s">
        <v>393</v>
      </c>
      <c r="F3609" s="205">
        <v>2015</v>
      </c>
      <c r="G3609" s="204" t="s">
        <v>646</v>
      </c>
      <c r="H3609" s="204" t="s">
        <v>685</v>
      </c>
      <c r="I3609" s="206" t="s">
        <v>20</v>
      </c>
      <c r="J3609" s="207">
        <v>428937</v>
      </c>
      <c r="K3609" s="208">
        <v>3</v>
      </c>
      <c r="L3609" s="207"/>
    </row>
    <row r="3610" spans="1:12" s="12" customFormat="1">
      <c r="A3610" s="204" t="s">
        <v>6153</v>
      </c>
      <c r="B3610" s="204" t="s">
        <v>6154</v>
      </c>
      <c r="C3610" s="204" t="s">
        <v>60</v>
      </c>
      <c r="D3610" s="204" t="s">
        <v>61</v>
      </c>
      <c r="E3610" s="204" t="s">
        <v>1230</v>
      </c>
      <c r="F3610" s="205">
        <v>2015</v>
      </c>
      <c r="G3610" s="204" t="s">
        <v>7</v>
      </c>
      <c r="H3610" s="204" t="s">
        <v>212</v>
      </c>
      <c r="I3610" s="206" t="s">
        <v>20</v>
      </c>
      <c r="J3610" s="207">
        <v>846459</v>
      </c>
      <c r="K3610" s="208">
        <v>850298</v>
      </c>
      <c r="L3610" s="207">
        <v>850298</v>
      </c>
    </row>
    <row r="3611" spans="1:12" s="12" customFormat="1" ht="11.25" customHeight="1">
      <c r="A3611" s="204" t="s">
        <v>11576</v>
      </c>
      <c r="B3611" s="204" t="s">
        <v>11577</v>
      </c>
      <c r="C3611" s="204" t="s">
        <v>60</v>
      </c>
      <c r="D3611" s="204" t="s">
        <v>97</v>
      </c>
      <c r="E3611" s="204" t="s">
        <v>915</v>
      </c>
      <c r="F3611" s="205">
        <v>2015</v>
      </c>
      <c r="G3611" s="204" t="s">
        <v>7</v>
      </c>
      <c r="H3611" s="204" t="s">
        <v>212</v>
      </c>
      <c r="I3611" s="206" t="s">
        <v>35</v>
      </c>
      <c r="J3611" s="207">
        <v>33250</v>
      </c>
      <c r="K3611" s="210"/>
      <c r="L3611" s="207"/>
    </row>
    <row r="3612" spans="1:12" s="12" customFormat="1" ht="11.25" customHeight="1">
      <c r="A3612" s="204" t="s">
        <v>6230</v>
      </c>
      <c r="B3612" s="204" t="s">
        <v>6231</v>
      </c>
      <c r="C3612" s="204" t="s">
        <v>78</v>
      </c>
      <c r="D3612" s="204"/>
      <c r="E3612" s="204"/>
      <c r="F3612" s="205">
        <v>2015</v>
      </c>
      <c r="G3612" s="204" t="s">
        <v>26</v>
      </c>
      <c r="H3612" s="204" t="s">
        <v>109</v>
      </c>
      <c r="I3612" s="206" t="s">
        <v>20</v>
      </c>
      <c r="J3612" s="207">
        <v>157569</v>
      </c>
      <c r="K3612" s="208">
        <v>152688</v>
      </c>
      <c r="L3612" s="207">
        <v>152686.84299999999</v>
      </c>
    </row>
    <row r="3613" spans="1:12" s="12" customFormat="1">
      <c r="A3613" s="204" t="s">
        <v>11578</v>
      </c>
      <c r="B3613" s="204" t="s">
        <v>11579</v>
      </c>
      <c r="C3613" s="204" t="s">
        <v>102</v>
      </c>
      <c r="D3613" s="204" t="s">
        <v>286</v>
      </c>
      <c r="E3613" s="204" t="s">
        <v>286</v>
      </c>
      <c r="F3613" s="205">
        <v>2016</v>
      </c>
      <c r="G3613" s="204" t="s">
        <v>7</v>
      </c>
      <c r="H3613" s="204" t="s">
        <v>212</v>
      </c>
      <c r="I3613" s="206" t="s">
        <v>9</v>
      </c>
      <c r="J3613" s="207">
        <v>7457</v>
      </c>
      <c r="K3613" s="210"/>
      <c r="L3613" s="207"/>
    </row>
    <row r="3614" spans="1:12" s="12" customFormat="1">
      <c r="A3614" s="204" t="s">
        <v>11580</v>
      </c>
      <c r="B3614" s="204" t="s">
        <v>11581</v>
      </c>
      <c r="C3614" s="204" t="s">
        <v>102</v>
      </c>
      <c r="D3614" s="204" t="s">
        <v>103</v>
      </c>
      <c r="E3614" s="204" t="s">
        <v>104</v>
      </c>
      <c r="F3614" s="205">
        <v>2016</v>
      </c>
      <c r="G3614" s="204" t="s">
        <v>7</v>
      </c>
      <c r="H3614" s="204" t="s">
        <v>212</v>
      </c>
      <c r="I3614" s="206" t="s">
        <v>9</v>
      </c>
      <c r="J3614" s="207">
        <v>29827</v>
      </c>
      <c r="K3614" s="210"/>
      <c r="L3614" s="207"/>
    </row>
    <row r="3615" spans="1:12" s="12" customFormat="1">
      <c r="A3615" s="204" t="s">
        <v>11582</v>
      </c>
      <c r="B3615" s="204" t="s">
        <v>11583</v>
      </c>
      <c r="C3615" s="204" t="s">
        <v>102</v>
      </c>
      <c r="D3615" s="204" t="s">
        <v>103</v>
      </c>
      <c r="E3615" s="204" t="s">
        <v>104</v>
      </c>
      <c r="F3615" s="205">
        <v>2016</v>
      </c>
      <c r="G3615" s="204" t="s">
        <v>7</v>
      </c>
      <c r="H3615" s="204" t="s">
        <v>212</v>
      </c>
      <c r="I3615" s="206" t="s">
        <v>9</v>
      </c>
      <c r="J3615" s="207">
        <v>14913</v>
      </c>
      <c r="K3615" s="210"/>
      <c r="L3615" s="207"/>
    </row>
    <row r="3616" spans="1:12" s="12" customFormat="1">
      <c r="A3616" s="204" t="s">
        <v>6234</v>
      </c>
      <c r="B3616" s="204" t="s">
        <v>6235</v>
      </c>
      <c r="C3616" s="204" t="s">
        <v>60</v>
      </c>
      <c r="D3616" s="204" t="s">
        <v>97</v>
      </c>
      <c r="E3616" s="204" t="s">
        <v>965</v>
      </c>
      <c r="F3616" s="205">
        <v>2016</v>
      </c>
      <c r="G3616" s="204" t="s">
        <v>26</v>
      </c>
      <c r="H3616" s="204" t="s">
        <v>109</v>
      </c>
      <c r="I3616" s="206" t="s">
        <v>20</v>
      </c>
      <c r="J3616" s="207">
        <v>20024</v>
      </c>
      <c r="K3616" s="208">
        <v>20000</v>
      </c>
      <c r="L3616" s="207">
        <v>17919</v>
      </c>
    </row>
    <row r="3617" spans="1:12" s="12" customFormat="1" ht="11.25" customHeight="1">
      <c r="A3617" s="204" t="s">
        <v>5889</v>
      </c>
      <c r="B3617" s="204" t="s">
        <v>5890</v>
      </c>
      <c r="C3617" s="204" t="s">
        <v>38</v>
      </c>
      <c r="D3617" s="204" t="s">
        <v>39</v>
      </c>
      <c r="E3617" s="204" t="s">
        <v>2968</v>
      </c>
      <c r="F3617" s="205">
        <v>2015</v>
      </c>
      <c r="G3617" s="204" t="s">
        <v>18</v>
      </c>
      <c r="H3617" s="204" t="s">
        <v>41</v>
      </c>
      <c r="I3617" s="206" t="s">
        <v>20</v>
      </c>
      <c r="J3617" s="207">
        <v>170000</v>
      </c>
      <c r="K3617" s="208">
        <v>9612</v>
      </c>
      <c r="L3617" s="207">
        <v>9611.68</v>
      </c>
    </row>
    <row r="3618" spans="1:12" s="12" customFormat="1" ht="11.25" customHeight="1">
      <c r="A3618" s="204" t="s">
        <v>6238</v>
      </c>
      <c r="B3618" s="204" t="s">
        <v>6239</v>
      </c>
      <c r="C3618" s="204" t="s">
        <v>195</v>
      </c>
      <c r="D3618" s="204" t="s">
        <v>196</v>
      </c>
      <c r="E3618" s="204" t="s">
        <v>669</v>
      </c>
      <c r="F3618" s="205">
        <v>2015</v>
      </c>
      <c r="G3618" s="204" t="s">
        <v>26</v>
      </c>
      <c r="H3618" s="204" t="s">
        <v>109</v>
      </c>
      <c r="I3618" s="206" t="s">
        <v>20</v>
      </c>
      <c r="J3618" s="207">
        <v>421962</v>
      </c>
      <c r="K3618" s="208">
        <v>438259</v>
      </c>
      <c r="L3618" s="207">
        <v>438257.32400000002</v>
      </c>
    </row>
    <row r="3619" spans="1:12" s="12" customFormat="1">
      <c r="A3619" s="204" t="s">
        <v>5893</v>
      </c>
      <c r="B3619" s="204" t="s">
        <v>5894</v>
      </c>
      <c r="C3619" s="204" t="s">
        <v>145</v>
      </c>
      <c r="D3619" s="204" t="s">
        <v>310</v>
      </c>
      <c r="E3619" s="204" t="s">
        <v>311</v>
      </c>
      <c r="F3619" s="205">
        <v>2016</v>
      </c>
      <c r="G3619" s="204" t="s">
        <v>48</v>
      </c>
      <c r="H3619" s="204" t="s">
        <v>420</v>
      </c>
      <c r="I3619" s="206" t="s">
        <v>20</v>
      </c>
      <c r="J3619" s="207">
        <v>102257</v>
      </c>
      <c r="K3619" s="208">
        <v>47000</v>
      </c>
      <c r="L3619" s="207">
        <v>47000</v>
      </c>
    </row>
    <row r="3620" spans="1:12" s="12" customFormat="1" ht="11.25" customHeight="1">
      <c r="A3620" s="204" t="s">
        <v>6242</v>
      </c>
      <c r="B3620" s="204" t="s">
        <v>6243</v>
      </c>
      <c r="C3620" s="204" t="s">
        <v>5</v>
      </c>
      <c r="D3620" s="204" t="s">
        <v>606</v>
      </c>
      <c r="E3620" s="204" t="s">
        <v>606</v>
      </c>
      <c r="F3620" s="205">
        <v>2016</v>
      </c>
      <c r="G3620" s="204" t="s">
        <v>48</v>
      </c>
      <c r="H3620" s="204" t="s">
        <v>63</v>
      </c>
      <c r="I3620" s="206" t="s">
        <v>20</v>
      </c>
      <c r="J3620" s="207">
        <v>67653</v>
      </c>
      <c r="K3620" s="208">
        <v>37986</v>
      </c>
      <c r="L3620" s="207">
        <v>37984.699999999997</v>
      </c>
    </row>
    <row r="3621" spans="1:12" s="12" customFormat="1" ht="11.25" customHeight="1">
      <c r="A3621" s="204" t="s">
        <v>6244</v>
      </c>
      <c r="B3621" s="204" t="s">
        <v>6245</v>
      </c>
      <c r="C3621" s="204" t="s">
        <v>195</v>
      </c>
      <c r="D3621" s="204" t="s">
        <v>196</v>
      </c>
      <c r="E3621" s="204" t="s">
        <v>1008</v>
      </c>
      <c r="F3621" s="205">
        <v>2016</v>
      </c>
      <c r="G3621" s="204" t="s">
        <v>26</v>
      </c>
      <c r="H3621" s="204" t="s">
        <v>109</v>
      </c>
      <c r="I3621" s="206" t="s">
        <v>35</v>
      </c>
      <c r="J3621" s="207">
        <v>214776</v>
      </c>
      <c r="K3621" s="210"/>
      <c r="L3621" s="207"/>
    </row>
    <row r="3622" spans="1:12" s="12" customFormat="1" ht="11.25" customHeight="1">
      <c r="A3622" s="204" t="s">
        <v>6246</v>
      </c>
      <c r="B3622" s="204" t="s">
        <v>6247</v>
      </c>
      <c r="C3622" s="204" t="s">
        <v>23</v>
      </c>
      <c r="D3622" s="204" t="s">
        <v>24</v>
      </c>
      <c r="E3622" s="204" t="s">
        <v>25</v>
      </c>
      <c r="F3622" s="205">
        <v>2015</v>
      </c>
      <c r="G3622" s="204" t="s">
        <v>7</v>
      </c>
      <c r="H3622" s="204" t="s">
        <v>212</v>
      </c>
      <c r="I3622" s="206" t="s">
        <v>20</v>
      </c>
      <c r="J3622" s="207">
        <v>9395</v>
      </c>
      <c r="K3622" s="208">
        <v>25129</v>
      </c>
      <c r="L3622" s="207">
        <v>9394</v>
      </c>
    </row>
    <row r="3623" spans="1:12" s="12" customFormat="1" ht="11.25" customHeight="1">
      <c r="A3623" s="204" t="s">
        <v>6185</v>
      </c>
      <c r="B3623" s="204" t="s">
        <v>6186</v>
      </c>
      <c r="C3623" s="204" t="s">
        <v>60</v>
      </c>
      <c r="D3623" s="204" t="s">
        <v>97</v>
      </c>
      <c r="E3623" s="204" t="s">
        <v>965</v>
      </c>
      <c r="F3623" s="205">
        <v>2015</v>
      </c>
      <c r="G3623" s="204" t="s">
        <v>7</v>
      </c>
      <c r="H3623" s="204" t="s">
        <v>212</v>
      </c>
      <c r="I3623" s="206" t="s">
        <v>20</v>
      </c>
      <c r="J3623" s="207">
        <v>100000</v>
      </c>
      <c r="K3623" s="210"/>
      <c r="L3623" s="207"/>
    </row>
    <row r="3624" spans="1:12" s="12" customFormat="1">
      <c r="A3624" s="204" t="s">
        <v>6187</v>
      </c>
      <c r="B3624" s="204" t="s">
        <v>6188</v>
      </c>
      <c r="C3624" s="204" t="s">
        <v>60</v>
      </c>
      <c r="D3624" s="204" t="s">
        <v>61</v>
      </c>
      <c r="E3624" s="204" t="s">
        <v>331</v>
      </c>
      <c r="F3624" s="205">
        <v>2015</v>
      </c>
      <c r="G3624" s="204" t="s">
        <v>7</v>
      </c>
      <c r="H3624" s="204" t="s">
        <v>212</v>
      </c>
      <c r="I3624" s="206" t="s">
        <v>20</v>
      </c>
      <c r="J3624" s="207">
        <v>205200</v>
      </c>
      <c r="K3624" s="210"/>
      <c r="L3624" s="207"/>
    </row>
    <row r="3625" spans="1:12" s="12" customFormat="1">
      <c r="A3625" s="204" t="s">
        <v>6189</v>
      </c>
      <c r="B3625" s="204" t="s">
        <v>6190</v>
      </c>
      <c r="C3625" s="204" t="s">
        <v>210</v>
      </c>
      <c r="D3625" s="204" t="s">
        <v>342</v>
      </c>
      <c r="E3625" s="204" t="s">
        <v>343</v>
      </c>
      <c r="F3625" s="205">
        <v>2015</v>
      </c>
      <c r="G3625" s="204" t="s">
        <v>7</v>
      </c>
      <c r="H3625" s="204" t="s">
        <v>212</v>
      </c>
      <c r="I3625" s="206" t="s">
        <v>20</v>
      </c>
      <c r="J3625" s="207">
        <v>18381</v>
      </c>
      <c r="K3625" s="208">
        <v>16080</v>
      </c>
      <c r="L3625" s="207">
        <v>16079.2</v>
      </c>
    </row>
    <row r="3626" spans="1:12" s="12" customFormat="1" ht="11.25" customHeight="1">
      <c r="A3626" s="204" t="s">
        <v>11584</v>
      </c>
      <c r="B3626" s="204" t="s">
        <v>11585</v>
      </c>
      <c r="C3626" s="204" t="s">
        <v>60</v>
      </c>
      <c r="D3626" s="204" t="s">
        <v>61</v>
      </c>
      <c r="E3626" s="204" t="s">
        <v>962</v>
      </c>
      <c r="F3626" s="205">
        <v>2015</v>
      </c>
      <c r="G3626" s="204" t="s">
        <v>7</v>
      </c>
      <c r="H3626" s="204" t="s">
        <v>212</v>
      </c>
      <c r="I3626" s="206" t="s">
        <v>20</v>
      </c>
      <c r="J3626" s="207">
        <v>163302</v>
      </c>
      <c r="K3626" s="210"/>
      <c r="L3626" s="207"/>
    </row>
    <row r="3627" spans="1:12" s="12" customFormat="1" ht="11.25" customHeight="1">
      <c r="A3627" s="204" t="s">
        <v>6248</v>
      </c>
      <c r="B3627" s="204" t="s">
        <v>6249</v>
      </c>
      <c r="C3627" s="204" t="s">
        <v>195</v>
      </c>
      <c r="D3627" s="204" t="s">
        <v>497</v>
      </c>
      <c r="E3627" s="204" t="s">
        <v>3320</v>
      </c>
      <c r="F3627" s="205">
        <v>2016</v>
      </c>
      <c r="G3627" s="204" t="s">
        <v>7</v>
      </c>
      <c r="H3627" s="204" t="s">
        <v>212</v>
      </c>
      <c r="I3627" s="206" t="s">
        <v>20</v>
      </c>
      <c r="J3627" s="207">
        <v>36</v>
      </c>
      <c r="K3627" s="208">
        <v>15000</v>
      </c>
      <c r="L3627" s="207"/>
    </row>
    <row r="3628" spans="1:12" s="12" customFormat="1" ht="11.25" customHeight="1">
      <c r="A3628" s="204" t="s">
        <v>6250</v>
      </c>
      <c r="B3628" s="204" t="s">
        <v>6251</v>
      </c>
      <c r="C3628" s="204" t="s">
        <v>195</v>
      </c>
      <c r="D3628" s="204" t="s">
        <v>528</v>
      </c>
      <c r="E3628" s="204" t="s">
        <v>1165</v>
      </c>
      <c r="F3628" s="205">
        <v>2015</v>
      </c>
      <c r="G3628" s="204" t="s">
        <v>7</v>
      </c>
      <c r="H3628" s="204" t="s">
        <v>212</v>
      </c>
      <c r="I3628" s="206" t="s">
        <v>20</v>
      </c>
      <c r="J3628" s="207">
        <v>44</v>
      </c>
      <c r="K3628" s="208">
        <v>1000</v>
      </c>
      <c r="L3628" s="207"/>
    </row>
    <row r="3629" spans="1:12" s="12" customFormat="1" ht="11.25" customHeight="1">
      <c r="A3629" s="204" t="s">
        <v>6252</v>
      </c>
      <c r="B3629" s="204" t="s">
        <v>6253</v>
      </c>
      <c r="C3629" s="204" t="s">
        <v>195</v>
      </c>
      <c r="D3629" s="204" t="s">
        <v>497</v>
      </c>
      <c r="E3629" s="204" t="s">
        <v>1260</v>
      </c>
      <c r="F3629" s="205">
        <v>2016</v>
      </c>
      <c r="G3629" s="204" t="s">
        <v>7</v>
      </c>
      <c r="H3629" s="204" t="s">
        <v>212</v>
      </c>
      <c r="I3629" s="206" t="s">
        <v>20</v>
      </c>
      <c r="J3629" s="207">
        <v>111555</v>
      </c>
      <c r="K3629" s="208">
        <v>96090</v>
      </c>
      <c r="L3629" s="207">
        <v>56090</v>
      </c>
    </row>
    <row r="3630" spans="1:12" s="12" customFormat="1" ht="11.25" customHeight="1">
      <c r="A3630" s="204" t="s">
        <v>6254</v>
      </c>
      <c r="B3630" s="204" t="s">
        <v>6255</v>
      </c>
      <c r="C3630" s="204" t="s">
        <v>195</v>
      </c>
      <c r="D3630" s="204" t="s">
        <v>196</v>
      </c>
      <c r="E3630" s="204" t="s">
        <v>1964</v>
      </c>
      <c r="F3630" s="205">
        <v>2016</v>
      </c>
      <c r="G3630" s="204" t="s">
        <v>7</v>
      </c>
      <c r="H3630" s="204" t="s">
        <v>212</v>
      </c>
      <c r="I3630" s="206" t="s">
        <v>20</v>
      </c>
      <c r="J3630" s="207">
        <v>72</v>
      </c>
      <c r="K3630" s="208">
        <v>1000</v>
      </c>
      <c r="L3630" s="207"/>
    </row>
    <row r="3631" spans="1:12" s="12" customFormat="1" ht="11.25" customHeight="1">
      <c r="A3631" s="204" t="s">
        <v>6205</v>
      </c>
      <c r="B3631" s="204" t="s">
        <v>6206</v>
      </c>
      <c r="C3631" s="204" t="s">
        <v>60</v>
      </c>
      <c r="D3631" s="204" t="s">
        <v>97</v>
      </c>
      <c r="E3631" s="204" t="s">
        <v>393</v>
      </c>
      <c r="F3631" s="205">
        <v>2016</v>
      </c>
      <c r="G3631" s="204" t="s">
        <v>18</v>
      </c>
      <c r="H3631" s="204" t="s">
        <v>19</v>
      </c>
      <c r="I3631" s="206" t="s">
        <v>20</v>
      </c>
      <c r="J3631" s="207">
        <v>594477</v>
      </c>
      <c r="K3631" s="208">
        <v>360000</v>
      </c>
      <c r="L3631" s="207">
        <v>319999.98200000002</v>
      </c>
    </row>
    <row r="3632" spans="1:12" s="12" customFormat="1" ht="11.25" customHeight="1">
      <c r="A3632" s="204" t="s">
        <v>6260</v>
      </c>
      <c r="B3632" s="204" t="s">
        <v>7880</v>
      </c>
      <c r="C3632" s="204" t="s">
        <v>210</v>
      </c>
      <c r="D3632" s="204"/>
      <c r="E3632" s="204"/>
      <c r="F3632" s="205">
        <v>2015</v>
      </c>
      <c r="G3632" s="204" t="s">
        <v>185</v>
      </c>
      <c r="H3632" s="204" t="s">
        <v>271</v>
      </c>
      <c r="I3632" s="206" t="s">
        <v>20</v>
      </c>
      <c r="J3632" s="207">
        <v>1308</v>
      </c>
      <c r="K3632" s="210"/>
      <c r="L3632" s="207"/>
    </row>
    <row r="3633" spans="1:12" s="12" customFormat="1">
      <c r="A3633" s="204" t="s">
        <v>11586</v>
      </c>
      <c r="B3633" s="204" t="s">
        <v>11587</v>
      </c>
      <c r="C3633" s="204" t="s">
        <v>78</v>
      </c>
      <c r="D3633" s="204"/>
      <c r="E3633" s="204"/>
      <c r="F3633" s="205">
        <v>2016</v>
      </c>
      <c r="G3633" s="204" t="s">
        <v>185</v>
      </c>
      <c r="H3633" s="204" t="s">
        <v>271</v>
      </c>
      <c r="I3633" s="206" t="s">
        <v>20</v>
      </c>
      <c r="J3633" s="207">
        <v>95772</v>
      </c>
      <c r="K3633" s="210"/>
      <c r="L3633" s="207"/>
    </row>
    <row r="3634" spans="1:12" s="12" customFormat="1" ht="11.25" customHeight="1">
      <c r="A3634" s="204" t="s">
        <v>7881</v>
      </c>
      <c r="B3634" s="204" t="s">
        <v>7882</v>
      </c>
      <c r="C3634" s="204" t="s">
        <v>15</v>
      </c>
      <c r="D3634" s="204" t="s">
        <v>42</v>
      </c>
      <c r="E3634" s="204" t="s">
        <v>1813</v>
      </c>
      <c r="F3634" s="205">
        <v>2015</v>
      </c>
      <c r="G3634" s="204" t="s">
        <v>48</v>
      </c>
      <c r="H3634" s="204" t="s">
        <v>63</v>
      </c>
      <c r="I3634" s="206" t="s">
        <v>20</v>
      </c>
      <c r="J3634" s="207">
        <v>101</v>
      </c>
      <c r="K3634" s="208">
        <v>1000</v>
      </c>
      <c r="L3634" s="207"/>
    </row>
    <row r="3635" spans="1:12" s="12" customFormat="1">
      <c r="A3635" s="204" t="s">
        <v>10328</v>
      </c>
      <c r="B3635" s="204" t="s">
        <v>10329</v>
      </c>
      <c r="C3635" s="204" t="s">
        <v>5</v>
      </c>
      <c r="D3635" s="204"/>
      <c r="E3635" s="204"/>
      <c r="F3635" s="205">
        <v>2015</v>
      </c>
      <c r="G3635" s="204" t="s">
        <v>7</v>
      </c>
      <c r="H3635" s="204" t="s">
        <v>212</v>
      </c>
      <c r="I3635" s="206" t="s">
        <v>20</v>
      </c>
      <c r="J3635" s="207">
        <v>53107</v>
      </c>
      <c r="K3635" s="208">
        <v>56045</v>
      </c>
      <c r="L3635" s="207">
        <v>53092.800000000003</v>
      </c>
    </row>
    <row r="3636" spans="1:12" s="12" customFormat="1">
      <c r="A3636" s="204" t="s">
        <v>6263</v>
      </c>
      <c r="B3636" s="204" t="s">
        <v>6264</v>
      </c>
      <c r="C3636" s="204" t="s">
        <v>5</v>
      </c>
      <c r="D3636" s="204" t="s">
        <v>266</v>
      </c>
      <c r="E3636" s="204" t="s">
        <v>2008</v>
      </c>
      <c r="F3636" s="205">
        <v>2015</v>
      </c>
      <c r="G3636" s="204" t="s">
        <v>7</v>
      </c>
      <c r="H3636" s="204" t="s">
        <v>212</v>
      </c>
      <c r="I3636" s="206" t="s">
        <v>20</v>
      </c>
      <c r="J3636" s="207">
        <v>42720</v>
      </c>
      <c r="K3636" s="210"/>
      <c r="L3636" s="207"/>
    </row>
    <row r="3637" spans="1:12" s="12" customFormat="1" ht="11.25" customHeight="1">
      <c r="A3637" s="204" t="s">
        <v>6265</v>
      </c>
      <c r="B3637" s="204" t="s">
        <v>6266</v>
      </c>
      <c r="C3637" s="204" t="s">
        <v>5</v>
      </c>
      <c r="D3637" s="204" t="s">
        <v>523</v>
      </c>
      <c r="E3637" s="204" t="s">
        <v>523</v>
      </c>
      <c r="F3637" s="205">
        <v>2015</v>
      </c>
      <c r="G3637" s="204" t="s">
        <v>7</v>
      </c>
      <c r="H3637" s="204" t="s">
        <v>212</v>
      </c>
      <c r="I3637" s="206" t="s">
        <v>20</v>
      </c>
      <c r="J3637" s="207">
        <v>82120</v>
      </c>
      <c r="K3637" s="210"/>
      <c r="L3637" s="207"/>
    </row>
    <row r="3638" spans="1:12" s="12" customFormat="1">
      <c r="A3638" s="204" t="s">
        <v>6215</v>
      </c>
      <c r="B3638" s="204" t="s">
        <v>6216</v>
      </c>
      <c r="C3638" s="204" t="s">
        <v>5</v>
      </c>
      <c r="D3638" s="204" t="s">
        <v>606</v>
      </c>
      <c r="E3638" s="204" t="s">
        <v>1175</v>
      </c>
      <c r="F3638" s="205">
        <v>2015</v>
      </c>
      <c r="G3638" s="204" t="s">
        <v>7</v>
      </c>
      <c r="H3638" s="204" t="s">
        <v>212</v>
      </c>
      <c r="I3638" s="206" t="s">
        <v>20</v>
      </c>
      <c r="J3638" s="207">
        <v>22561</v>
      </c>
      <c r="K3638" s="208">
        <v>22561</v>
      </c>
      <c r="L3638" s="207">
        <v>22559.848999999998</v>
      </c>
    </row>
    <row r="3639" spans="1:12" s="12" customFormat="1">
      <c r="A3639" s="204" t="s">
        <v>6217</v>
      </c>
      <c r="B3639" s="204" t="s">
        <v>6218</v>
      </c>
      <c r="C3639" s="204" t="s">
        <v>5</v>
      </c>
      <c r="D3639" s="204" t="s">
        <v>125</v>
      </c>
      <c r="E3639" s="204" t="s">
        <v>1308</v>
      </c>
      <c r="F3639" s="205">
        <v>2015</v>
      </c>
      <c r="G3639" s="204" t="s">
        <v>7</v>
      </c>
      <c r="H3639" s="204" t="s">
        <v>212</v>
      </c>
      <c r="I3639" s="206" t="s">
        <v>20</v>
      </c>
      <c r="J3639" s="207">
        <v>24759</v>
      </c>
      <c r="K3639" s="208">
        <v>24759</v>
      </c>
      <c r="L3639" s="207">
        <v>24758.639999999999</v>
      </c>
    </row>
    <row r="3640" spans="1:12" s="12" customFormat="1" ht="11.25" customHeight="1">
      <c r="A3640" s="204" t="s">
        <v>5895</v>
      </c>
      <c r="B3640" s="204" t="s">
        <v>5896</v>
      </c>
      <c r="C3640" s="204" t="s">
        <v>127</v>
      </c>
      <c r="D3640" s="204" t="s">
        <v>128</v>
      </c>
      <c r="E3640" s="204" t="s">
        <v>1862</v>
      </c>
      <c r="F3640" s="205">
        <v>2016</v>
      </c>
      <c r="G3640" s="204" t="s">
        <v>120</v>
      </c>
      <c r="H3640" s="204" t="s">
        <v>121</v>
      </c>
      <c r="I3640" s="206" t="s">
        <v>20</v>
      </c>
      <c r="J3640" s="207">
        <v>17367</v>
      </c>
      <c r="K3640" s="208">
        <v>17390</v>
      </c>
      <c r="L3640" s="207">
        <v>17389.61</v>
      </c>
    </row>
    <row r="3641" spans="1:12" s="12" customFormat="1" ht="11.25" customHeight="1">
      <c r="A3641" s="204" t="s">
        <v>7159</v>
      </c>
      <c r="B3641" s="204" t="s">
        <v>7160</v>
      </c>
      <c r="C3641" s="204" t="s">
        <v>102</v>
      </c>
      <c r="D3641" s="204"/>
      <c r="E3641" s="204"/>
      <c r="F3641" s="205">
        <v>2015</v>
      </c>
      <c r="G3641" s="204" t="s">
        <v>18</v>
      </c>
      <c r="H3641" s="204" t="s">
        <v>41</v>
      </c>
      <c r="I3641" s="206" t="s">
        <v>20</v>
      </c>
      <c r="J3641" s="207">
        <v>2197687</v>
      </c>
      <c r="K3641" s="208">
        <v>55000</v>
      </c>
      <c r="L3641" s="207">
        <v>39999.959000000003</v>
      </c>
    </row>
    <row r="3642" spans="1:12" s="12" customFormat="1" ht="11.25" customHeight="1">
      <c r="A3642" s="204" t="s">
        <v>11588</v>
      </c>
      <c r="B3642" s="204" t="s">
        <v>11589</v>
      </c>
      <c r="C3642" s="204" t="s">
        <v>12</v>
      </c>
      <c r="D3642" s="204" t="s">
        <v>321</v>
      </c>
      <c r="E3642" s="204" t="s">
        <v>1164</v>
      </c>
      <c r="F3642" s="205">
        <v>2016</v>
      </c>
      <c r="G3642" s="204" t="s">
        <v>30</v>
      </c>
      <c r="H3642" s="204" t="s">
        <v>34</v>
      </c>
      <c r="I3642" s="206" t="s">
        <v>35</v>
      </c>
      <c r="J3642" s="207">
        <v>483836</v>
      </c>
      <c r="K3642" s="210"/>
      <c r="L3642" s="207"/>
    </row>
    <row r="3643" spans="1:12" s="12" customFormat="1" ht="11.25" customHeight="1">
      <c r="A3643" s="204" t="s">
        <v>6271</v>
      </c>
      <c r="B3643" s="204" t="s">
        <v>6272</v>
      </c>
      <c r="C3643" s="204" t="s">
        <v>127</v>
      </c>
      <c r="D3643" s="204" t="s">
        <v>128</v>
      </c>
      <c r="E3643" s="204" t="s">
        <v>1515</v>
      </c>
      <c r="F3643" s="205">
        <v>2015</v>
      </c>
      <c r="G3643" s="204" t="s">
        <v>26</v>
      </c>
      <c r="H3643" s="204" t="s">
        <v>109</v>
      </c>
      <c r="I3643" s="206" t="s">
        <v>20</v>
      </c>
      <c r="J3643" s="207">
        <v>427073</v>
      </c>
      <c r="K3643" s="208">
        <v>450283</v>
      </c>
      <c r="L3643" s="207">
        <v>352025.67300000001</v>
      </c>
    </row>
    <row r="3644" spans="1:12" s="12" customFormat="1" ht="11.25" customHeight="1">
      <c r="A3644" s="204" t="s">
        <v>6273</v>
      </c>
      <c r="B3644" s="204" t="s">
        <v>6274</v>
      </c>
      <c r="C3644" s="204" t="s">
        <v>78</v>
      </c>
      <c r="D3644" s="204"/>
      <c r="E3644" s="204"/>
      <c r="F3644" s="205">
        <v>2015</v>
      </c>
      <c r="G3644" s="204" t="s">
        <v>26</v>
      </c>
      <c r="H3644" s="204" t="s">
        <v>109</v>
      </c>
      <c r="I3644" s="206" t="s">
        <v>20</v>
      </c>
      <c r="J3644" s="207">
        <v>372000</v>
      </c>
      <c r="K3644" s="208">
        <v>369569</v>
      </c>
      <c r="L3644" s="207">
        <v>369567.45500000002</v>
      </c>
    </row>
    <row r="3645" spans="1:12" s="12" customFormat="1" ht="11.25" customHeight="1">
      <c r="A3645" s="204" t="s">
        <v>6275</v>
      </c>
      <c r="B3645" s="204" t="s">
        <v>11590</v>
      </c>
      <c r="C3645" s="204" t="s">
        <v>60</v>
      </c>
      <c r="D3645" s="204" t="s">
        <v>97</v>
      </c>
      <c r="E3645" s="204" t="s">
        <v>1135</v>
      </c>
      <c r="F3645" s="205">
        <v>2016</v>
      </c>
      <c r="G3645" s="204" t="s">
        <v>30</v>
      </c>
      <c r="H3645" s="204" t="s">
        <v>166</v>
      </c>
      <c r="I3645" s="206" t="s">
        <v>20</v>
      </c>
      <c r="J3645" s="207">
        <v>179978</v>
      </c>
      <c r="K3645" s="210"/>
      <c r="L3645" s="207"/>
    </row>
    <row r="3646" spans="1:12" s="12" customFormat="1" ht="11.25" customHeight="1">
      <c r="A3646" s="204" t="s">
        <v>5915</v>
      </c>
      <c r="B3646" s="204" t="s">
        <v>5916</v>
      </c>
      <c r="C3646" s="204" t="s">
        <v>38</v>
      </c>
      <c r="D3646" s="204" t="s">
        <v>176</v>
      </c>
      <c r="E3646" s="204" t="s">
        <v>468</v>
      </c>
      <c r="F3646" s="205">
        <v>2015</v>
      </c>
      <c r="G3646" s="204" t="s">
        <v>30</v>
      </c>
      <c r="H3646" s="204" t="s">
        <v>225</v>
      </c>
      <c r="I3646" s="206" t="s">
        <v>20</v>
      </c>
      <c r="J3646" s="207">
        <v>50079</v>
      </c>
      <c r="K3646" s="208">
        <v>23451</v>
      </c>
      <c r="L3646" s="207">
        <v>23450</v>
      </c>
    </row>
    <row r="3647" spans="1:12" s="12" customFormat="1" ht="11.25" customHeight="1">
      <c r="A3647" s="204" t="s">
        <v>6276</v>
      </c>
      <c r="B3647" s="204" t="s">
        <v>11591</v>
      </c>
      <c r="C3647" s="204" t="s">
        <v>60</v>
      </c>
      <c r="D3647" s="204" t="s">
        <v>61</v>
      </c>
      <c r="E3647" s="204" t="s">
        <v>914</v>
      </c>
      <c r="F3647" s="205">
        <v>2015</v>
      </c>
      <c r="G3647" s="204" t="s">
        <v>7</v>
      </c>
      <c r="H3647" s="204" t="s">
        <v>8</v>
      </c>
      <c r="I3647" s="206" t="s">
        <v>20</v>
      </c>
      <c r="J3647" s="207">
        <v>559299</v>
      </c>
      <c r="K3647" s="208">
        <v>3</v>
      </c>
      <c r="L3647" s="207"/>
    </row>
    <row r="3648" spans="1:12" s="12" customFormat="1" ht="11.25" customHeight="1">
      <c r="A3648" s="204" t="s">
        <v>6277</v>
      </c>
      <c r="B3648" s="204" t="s">
        <v>6278</v>
      </c>
      <c r="C3648" s="204" t="s">
        <v>5</v>
      </c>
      <c r="D3648" s="204" t="s">
        <v>257</v>
      </c>
      <c r="E3648" s="204" t="s">
        <v>257</v>
      </c>
      <c r="F3648" s="205">
        <v>2016</v>
      </c>
      <c r="G3648" s="204" t="s">
        <v>7</v>
      </c>
      <c r="H3648" s="204" t="s">
        <v>14</v>
      </c>
      <c r="I3648" s="206" t="s">
        <v>20</v>
      </c>
      <c r="J3648" s="207">
        <v>109506</v>
      </c>
      <c r="K3648" s="208">
        <v>104031</v>
      </c>
      <c r="L3648" s="207">
        <v>42756.800000000003</v>
      </c>
    </row>
    <row r="3649" spans="1:12" s="12" customFormat="1">
      <c r="A3649" s="204" t="s">
        <v>10228</v>
      </c>
      <c r="B3649" s="204" t="s">
        <v>10229</v>
      </c>
      <c r="C3649" s="204" t="s">
        <v>414</v>
      </c>
      <c r="D3649" s="204"/>
      <c r="E3649" s="204"/>
      <c r="F3649" s="205">
        <v>2015</v>
      </c>
      <c r="G3649" s="204" t="s">
        <v>7</v>
      </c>
      <c r="H3649" s="204" t="s">
        <v>212</v>
      </c>
      <c r="I3649" s="206" t="s">
        <v>20</v>
      </c>
      <c r="J3649" s="207">
        <v>534170</v>
      </c>
      <c r="K3649" s="208">
        <v>371493</v>
      </c>
      <c r="L3649" s="207">
        <v>371493</v>
      </c>
    </row>
    <row r="3650" spans="1:12" s="12" customFormat="1">
      <c r="A3650" s="211" t="s">
        <v>6279</v>
      </c>
      <c r="B3650" s="204" t="s">
        <v>6280</v>
      </c>
      <c r="C3650" s="204" t="s">
        <v>32</v>
      </c>
      <c r="D3650" s="204" t="s">
        <v>33</v>
      </c>
      <c r="E3650" s="204" t="s">
        <v>33</v>
      </c>
      <c r="F3650" s="205">
        <v>2015</v>
      </c>
      <c r="G3650" s="204" t="s">
        <v>185</v>
      </c>
      <c r="H3650" s="204" t="s">
        <v>271</v>
      </c>
      <c r="I3650" s="206" t="s">
        <v>20</v>
      </c>
      <c r="J3650" s="207">
        <v>9580</v>
      </c>
      <c r="K3650" s="208">
        <v>935515</v>
      </c>
      <c r="L3650" s="207"/>
    </row>
    <row r="3651" spans="1:12" s="12" customFormat="1">
      <c r="A3651" s="204" t="s">
        <v>5919</v>
      </c>
      <c r="B3651" s="204" t="s">
        <v>5920</v>
      </c>
      <c r="C3651" s="204" t="s">
        <v>5</v>
      </c>
      <c r="D3651" s="204" t="s">
        <v>266</v>
      </c>
      <c r="E3651" s="204" t="s">
        <v>567</v>
      </c>
      <c r="F3651" s="205">
        <v>2016</v>
      </c>
      <c r="G3651" s="204" t="s">
        <v>58</v>
      </c>
      <c r="H3651" s="204" t="s">
        <v>59</v>
      </c>
      <c r="I3651" s="206" t="s">
        <v>20</v>
      </c>
      <c r="J3651" s="207">
        <v>20010</v>
      </c>
      <c r="K3651" s="208">
        <v>2</v>
      </c>
      <c r="L3651" s="207">
        <v>18916.141</v>
      </c>
    </row>
    <row r="3652" spans="1:12" s="12" customFormat="1">
      <c r="A3652" s="204" t="s">
        <v>6283</v>
      </c>
      <c r="B3652" s="204" t="s">
        <v>6284</v>
      </c>
      <c r="C3652" s="204" t="s">
        <v>38</v>
      </c>
      <c r="D3652" s="204" t="s">
        <v>39</v>
      </c>
      <c r="E3652" s="204" t="s">
        <v>604</v>
      </c>
      <c r="F3652" s="205">
        <v>2015</v>
      </c>
      <c r="G3652" s="204" t="s">
        <v>26</v>
      </c>
      <c r="H3652" s="204" t="s">
        <v>109</v>
      </c>
      <c r="I3652" s="206" t="s">
        <v>20</v>
      </c>
      <c r="J3652" s="207">
        <v>174235</v>
      </c>
      <c r="K3652" s="208">
        <v>174423</v>
      </c>
      <c r="L3652" s="207">
        <v>174422.18100000001</v>
      </c>
    </row>
    <row r="3653" spans="1:12" s="12" customFormat="1">
      <c r="A3653" s="204" t="s">
        <v>11592</v>
      </c>
      <c r="B3653" s="204" t="s">
        <v>11593</v>
      </c>
      <c r="C3653" s="204" t="s">
        <v>414</v>
      </c>
      <c r="D3653" s="204" t="s">
        <v>527</v>
      </c>
      <c r="E3653" s="204" t="s">
        <v>527</v>
      </c>
      <c r="F3653" s="205">
        <v>2016</v>
      </c>
      <c r="G3653" s="204" t="s">
        <v>7</v>
      </c>
      <c r="H3653" s="204" t="s">
        <v>212</v>
      </c>
      <c r="I3653" s="206" t="s">
        <v>20</v>
      </c>
      <c r="J3653" s="207">
        <v>3639</v>
      </c>
      <c r="K3653" s="210"/>
      <c r="L3653" s="207"/>
    </row>
    <row r="3654" spans="1:12" s="12" customFormat="1">
      <c r="A3654" s="204" t="s">
        <v>6287</v>
      </c>
      <c r="B3654" s="204" t="s">
        <v>6288</v>
      </c>
      <c r="C3654" s="204" t="s">
        <v>414</v>
      </c>
      <c r="D3654" s="204" t="s">
        <v>527</v>
      </c>
      <c r="E3654" s="204" t="s">
        <v>527</v>
      </c>
      <c r="F3654" s="205">
        <v>2015</v>
      </c>
      <c r="G3654" s="204" t="s">
        <v>18</v>
      </c>
      <c r="H3654" s="204" t="s">
        <v>19</v>
      </c>
      <c r="I3654" s="206" t="s">
        <v>20</v>
      </c>
      <c r="J3654" s="207">
        <v>703792</v>
      </c>
      <c r="K3654" s="208">
        <v>619651</v>
      </c>
      <c r="L3654" s="207">
        <v>578436.55200000003</v>
      </c>
    </row>
    <row r="3655" spans="1:12" s="12" customFormat="1" ht="11.25" customHeight="1">
      <c r="A3655" s="204" t="s">
        <v>906</v>
      </c>
      <c r="B3655" s="204" t="s">
        <v>907</v>
      </c>
      <c r="C3655" s="204" t="s">
        <v>15</v>
      </c>
      <c r="D3655" s="204"/>
      <c r="E3655" s="204"/>
      <c r="F3655" s="205">
        <v>2016</v>
      </c>
      <c r="G3655" s="204" t="s">
        <v>18</v>
      </c>
      <c r="H3655" s="204" t="s">
        <v>19</v>
      </c>
      <c r="I3655" s="206" t="s">
        <v>20</v>
      </c>
      <c r="J3655" s="207">
        <v>183052</v>
      </c>
      <c r="K3655" s="208">
        <v>180500</v>
      </c>
      <c r="L3655" s="207">
        <v>180500</v>
      </c>
    </row>
    <row r="3656" spans="1:12" s="12" customFormat="1">
      <c r="A3656" s="204" t="s">
        <v>11594</v>
      </c>
      <c r="B3656" s="204" t="s">
        <v>11595</v>
      </c>
      <c r="C3656" s="204" t="s">
        <v>102</v>
      </c>
      <c r="D3656" s="204"/>
      <c r="E3656" s="204"/>
      <c r="F3656" s="205">
        <v>2015</v>
      </c>
      <c r="G3656" s="204" t="s">
        <v>18</v>
      </c>
      <c r="H3656" s="204" t="s">
        <v>41</v>
      </c>
      <c r="I3656" s="206" t="s">
        <v>20</v>
      </c>
      <c r="J3656" s="207">
        <v>801440</v>
      </c>
      <c r="K3656" s="208">
        <v>746000</v>
      </c>
      <c r="L3656" s="207">
        <v>721217.46600000001</v>
      </c>
    </row>
    <row r="3657" spans="1:12" s="12" customFormat="1" ht="11.25" customHeight="1">
      <c r="A3657" s="204" t="s">
        <v>6293</v>
      </c>
      <c r="B3657" s="204" t="s">
        <v>11596</v>
      </c>
      <c r="C3657" s="204" t="s">
        <v>12</v>
      </c>
      <c r="D3657" s="204" t="s">
        <v>13</v>
      </c>
      <c r="E3657" s="204" t="s">
        <v>746</v>
      </c>
      <c r="F3657" s="205">
        <v>2016</v>
      </c>
      <c r="G3657" s="204" t="s">
        <v>120</v>
      </c>
      <c r="H3657" s="204" t="s">
        <v>121</v>
      </c>
      <c r="I3657" s="206" t="s">
        <v>20</v>
      </c>
      <c r="J3657" s="207">
        <v>350090</v>
      </c>
      <c r="K3657" s="208">
        <v>353631</v>
      </c>
      <c r="L3657" s="207">
        <v>331797.89399999997</v>
      </c>
    </row>
    <row r="3658" spans="1:12" s="12" customFormat="1">
      <c r="A3658" s="204" t="s">
        <v>5924</v>
      </c>
      <c r="B3658" s="204" t="s">
        <v>5925</v>
      </c>
      <c r="C3658" s="204" t="s">
        <v>127</v>
      </c>
      <c r="D3658" s="204" t="s">
        <v>138</v>
      </c>
      <c r="E3658" s="204" t="s">
        <v>1656</v>
      </c>
      <c r="F3658" s="205">
        <v>2016</v>
      </c>
      <c r="G3658" s="204" t="s">
        <v>120</v>
      </c>
      <c r="H3658" s="204" t="s">
        <v>121</v>
      </c>
      <c r="I3658" s="206" t="s">
        <v>20</v>
      </c>
      <c r="J3658" s="207">
        <v>211837</v>
      </c>
      <c r="K3658" s="208">
        <v>167284</v>
      </c>
      <c r="L3658" s="207">
        <v>167282.34599999999</v>
      </c>
    </row>
    <row r="3659" spans="1:12" s="12" customFormat="1" ht="11.25" customHeight="1">
      <c r="A3659" s="204" t="s">
        <v>6296</v>
      </c>
      <c r="B3659" s="204" t="s">
        <v>6297</v>
      </c>
      <c r="C3659" s="204" t="s">
        <v>5</v>
      </c>
      <c r="D3659" s="204" t="s">
        <v>257</v>
      </c>
      <c r="E3659" s="204" t="s">
        <v>739</v>
      </c>
      <c r="F3659" s="205">
        <v>2016</v>
      </c>
      <c r="G3659" s="204" t="s">
        <v>18</v>
      </c>
      <c r="H3659" s="204" t="s">
        <v>19</v>
      </c>
      <c r="I3659" s="206" t="s">
        <v>20</v>
      </c>
      <c r="J3659" s="207">
        <v>731068</v>
      </c>
      <c r="K3659" s="208">
        <v>291610</v>
      </c>
      <c r="L3659" s="207">
        <v>291606.94400000002</v>
      </c>
    </row>
    <row r="3660" spans="1:12" s="12" customFormat="1" ht="11.25" customHeight="1">
      <c r="A3660" s="204" t="s">
        <v>5928</v>
      </c>
      <c r="B3660" s="204" t="s">
        <v>5929</v>
      </c>
      <c r="C3660" s="204" t="s">
        <v>5</v>
      </c>
      <c r="D3660" s="204" t="s">
        <v>257</v>
      </c>
      <c r="E3660" s="204" t="s">
        <v>739</v>
      </c>
      <c r="F3660" s="205">
        <v>2016</v>
      </c>
      <c r="G3660" s="204" t="s">
        <v>18</v>
      </c>
      <c r="H3660" s="204" t="s">
        <v>19</v>
      </c>
      <c r="I3660" s="206" t="s">
        <v>20</v>
      </c>
      <c r="J3660" s="207">
        <v>285881</v>
      </c>
      <c r="K3660" s="208">
        <v>283440</v>
      </c>
      <c r="L3660" s="207">
        <v>283238.36</v>
      </c>
    </row>
    <row r="3661" spans="1:12" s="12" customFormat="1">
      <c r="A3661" s="204" t="s">
        <v>6302</v>
      </c>
      <c r="B3661" s="204" t="s">
        <v>6303</v>
      </c>
      <c r="C3661" s="204" t="s">
        <v>12</v>
      </c>
      <c r="D3661" s="204" t="s">
        <v>80</v>
      </c>
      <c r="E3661" s="204"/>
      <c r="F3661" s="205">
        <v>2016</v>
      </c>
      <c r="G3661" s="204" t="s">
        <v>7</v>
      </c>
      <c r="H3661" s="204" t="s">
        <v>95</v>
      </c>
      <c r="I3661" s="206" t="s">
        <v>20</v>
      </c>
      <c r="J3661" s="207">
        <v>112118</v>
      </c>
      <c r="K3661" s="208">
        <v>49500</v>
      </c>
      <c r="L3661" s="207">
        <v>49500</v>
      </c>
    </row>
    <row r="3662" spans="1:12" s="12" customFormat="1">
      <c r="A3662" s="204" t="s">
        <v>6304</v>
      </c>
      <c r="B3662" s="204" t="s">
        <v>6305</v>
      </c>
      <c r="C3662" s="204" t="s">
        <v>127</v>
      </c>
      <c r="D3662" s="204" t="s">
        <v>138</v>
      </c>
      <c r="E3662" s="204" t="s">
        <v>942</v>
      </c>
      <c r="F3662" s="205">
        <v>2015</v>
      </c>
      <c r="G3662" s="204" t="s">
        <v>26</v>
      </c>
      <c r="H3662" s="204" t="s">
        <v>109</v>
      </c>
      <c r="I3662" s="206" t="s">
        <v>20</v>
      </c>
      <c r="J3662" s="207">
        <v>193798</v>
      </c>
      <c r="K3662" s="208">
        <v>84014</v>
      </c>
      <c r="L3662" s="207">
        <v>84013.019</v>
      </c>
    </row>
    <row r="3663" spans="1:12" s="12" customFormat="1" ht="11.25" customHeight="1">
      <c r="A3663" s="204" t="s">
        <v>6306</v>
      </c>
      <c r="B3663" s="204" t="s">
        <v>6307</v>
      </c>
      <c r="C3663" s="204" t="s">
        <v>127</v>
      </c>
      <c r="D3663" s="204" t="s">
        <v>177</v>
      </c>
      <c r="E3663" s="204" t="s">
        <v>178</v>
      </c>
      <c r="F3663" s="205">
        <v>2015</v>
      </c>
      <c r="G3663" s="204" t="s">
        <v>26</v>
      </c>
      <c r="H3663" s="204" t="s">
        <v>109</v>
      </c>
      <c r="I3663" s="206" t="s">
        <v>20</v>
      </c>
      <c r="J3663" s="207">
        <v>739149</v>
      </c>
      <c r="K3663" s="208">
        <v>817822</v>
      </c>
      <c r="L3663" s="207">
        <v>649445.50300000003</v>
      </c>
    </row>
    <row r="3664" spans="1:12" s="12" customFormat="1" ht="11.25" customHeight="1">
      <c r="A3664" s="204" t="s">
        <v>920</v>
      </c>
      <c r="B3664" s="204" t="s">
        <v>921</v>
      </c>
      <c r="C3664" s="204" t="s">
        <v>5</v>
      </c>
      <c r="D3664" s="204" t="s">
        <v>125</v>
      </c>
      <c r="E3664" s="204"/>
      <c r="F3664" s="205">
        <v>2016</v>
      </c>
      <c r="G3664" s="204" t="s">
        <v>185</v>
      </c>
      <c r="H3664" s="204" t="s">
        <v>344</v>
      </c>
      <c r="I3664" s="206" t="s">
        <v>20</v>
      </c>
      <c r="J3664" s="207">
        <v>42300</v>
      </c>
      <c r="K3664" s="208">
        <v>42300</v>
      </c>
      <c r="L3664" s="207">
        <v>42300</v>
      </c>
    </row>
    <row r="3665" spans="1:12" s="12" customFormat="1" ht="11.25" customHeight="1">
      <c r="A3665" s="204" t="s">
        <v>7883</v>
      </c>
      <c r="B3665" s="204" t="s">
        <v>7884</v>
      </c>
      <c r="C3665" s="204" t="s">
        <v>130</v>
      </c>
      <c r="D3665" s="204" t="s">
        <v>134</v>
      </c>
      <c r="E3665" s="204"/>
      <c r="F3665" s="205">
        <v>2015</v>
      </c>
      <c r="G3665" s="204" t="s">
        <v>30</v>
      </c>
      <c r="H3665" s="204" t="s">
        <v>225</v>
      </c>
      <c r="I3665" s="206" t="s">
        <v>20</v>
      </c>
      <c r="J3665" s="207">
        <v>47895</v>
      </c>
      <c r="K3665" s="208">
        <v>17065</v>
      </c>
      <c r="L3665" s="207">
        <v>17064</v>
      </c>
    </row>
    <row r="3666" spans="1:12" s="12" customFormat="1">
      <c r="A3666" s="204" t="s">
        <v>6256</v>
      </c>
      <c r="B3666" s="204" t="s">
        <v>6257</v>
      </c>
      <c r="C3666" s="204" t="s">
        <v>12</v>
      </c>
      <c r="D3666" s="204" t="s">
        <v>360</v>
      </c>
      <c r="E3666" s="204" t="s">
        <v>1190</v>
      </c>
      <c r="F3666" s="205">
        <v>2015</v>
      </c>
      <c r="G3666" s="204" t="s">
        <v>7</v>
      </c>
      <c r="H3666" s="204" t="s">
        <v>305</v>
      </c>
      <c r="I3666" s="206" t="s">
        <v>20</v>
      </c>
      <c r="J3666" s="207">
        <v>380000</v>
      </c>
      <c r="K3666" s="208">
        <v>366049</v>
      </c>
      <c r="L3666" s="207">
        <v>366011</v>
      </c>
    </row>
    <row r="3667" spans="1:12" s="12" customFormat="1">
      <c r="A3667" s="204" t="s">
        <v>6308</v>
      </c>
      <c r="B3667" s="204" t="s">
        <v>6309</v>
      </c>
      <c r="C3667" s="204" t="s">
        <v>127</v>
      </c>
      <c r="D3667" s="204" t="s">
        <v>138</v>
      </c>
      <c r="E3667" s="204" t="s">
        <v>138</v>
      </c>
      <c r="F3667" s="205">
        <v>2015</v>
      </c>
      <c r="G3667" s="204" t="s">
        <v>18</v>
      </c>
      <c r="H3667" s="204" t="s">
        <v>19</v>
      </c>
      <c r="I3667" s="206" t="s">
        <v>20</v>
      </c>
      <c r="J3667" s="207">
        <v>37153</v>
      </c>
      <c r="K3667" s="208">
        <v>37151</v>
      </c>
      <c r="L3667" s="207">
        <v>37151</v>
      </c>
    </row>
    <row r="3668" spans="1:12" s="12" customFormat="1">
      <c r="A3668" s="204" t="s">
        <v>926</v>
      </c>
      <c r="B3668" s="204" t="s">
        <v>927</v>
      </c>
      <c r="C3668" s="204" t="s">
        <v>15</v>
      </c>
      <c r="D3668" s="204"/>
      <c r="E3668" s="204"/>
      <c r="F3668" s="205">
        <v>2016</v>
      </c>
      <c r="G3668" s="204" t="s">
        <v>18</v>
      </c>
      <c r="H3668" s="204" t="s">
        <v>19</v>
      </c>
      <c r="I3668" s="206" t="s">
        <v>20</v>
      </c>
      <c r="J3668" s="207">
        <v>455492</v>
      </c>
      <c r="K3668" s="208">
        <v>200234</v>
      </c>
      <c r="L3668" s="207">
        <v>200224</v>
      </c>
    </row>
    <row r="3669" spans="1:12" s="12" customFormat="1">
      <c r="A3669" s="204" t="s">
        <v>6314</v>
      </c>
      <c r="B3669" s="204" t="s">
        <v>6315</v>
      </c>
      <c r="C3669" s="204" t="s">
        <v>195</v>
      </c>
      <c r="D3669" s="204" t="s">
        <v>497</v>
      </c>
      <c r="E3669" s="204" t="s">
        <v>2269</v>
      </c>
      <c r="F3669" s="205">
        <v>2016</v>
      </c>
      <c r="G3669" s="204" t="s">
        <v>7</v>
      </c>
      <c r="H3669" s="204" t="s">
        <v>212</v>
      </c>
      <c r="I3669" s="206" t="s">
        <v>20</v>
      </c>
      <c r="J3669" s="207">
        <v>25</v>
      </c>
      <c r="K3669" s="210"/>
      <c r="L3669" s="207"/>
    </row>
    <row r="3670" spans="1:12" s="12" customFormat="1">
      <c r="A3670" s="204" t="s">
        <v>6316</v>
      </c>
      <c r="B3670" s="204" t="s">
        <v>6317</v>
      </c>
      <c r="C3670" s="204" t="s">
        <v>127</v>
      </c>
      <c r="D3670" s="204" t="s">
        <v>138</v>
      </c>
      <c r="E3670" s="204" t="s">
        <v>138</v>
      </c>
      <c r="F3670" s="205">
        <v>2015</v>
      </c>
      <c r="G3670" s="204" t="s">
        <v>18</v>
      </c>
      <c r="H3670" s="204" t="s">
        <v>19</v>
      </c>
      <c r="I3670" s="206" t="s">
        <v>20</v>
      </c>
      <c r="J3670" s="207">
        <v>44646</v>
      </c>
      <c r="K3670" s="208">
        <v>44644</v>
      </c>
      <c r="L3670" s="207">
        <v>44644</v>
      </c>
    </row>
    <row r="3671" spans="1:12" s="12" customFormat="1" ht="11.25" customHeight="1">
      <c r="A3671" s="204" t="s">
        <v>6258</v>
      </c>
      <c r="B3671" s="204" t="s">
        <v>6259</v>
      </c>
      <c r="C3671" s="204" t="s">
        <v>195</v>
      </c>
      <c r="D3671" s="204" t="s">
        <v>196</v>
      </c>
      <c r="E3671" s="204" t="s">
        <v>669</v>
      </c>
      <c r="F3671" s="205">
        <v>2016</v>
      </c>
      <c r="G3671" s="204" t="s">
        <v>18</v>
      </c>
      <c r="H3671" s="204" t="s">
        <v>19</v>
      </c>
      <c r="I3671" s="206" t="s">
        <v>20</v>
      </c>
      <c r="J3671" s="207">
        <v>35961</v>
      </c>
      <c r="K3671" s="208">
        <v>31664</v>
      </c>
      <c r="L3671" s="207">
        <v>31662.035</v>
      </c>
    </row>
    <row r="3672" spans="1:12" s="12" customFormat="1" ht="11.25" customHeight="1">
      <c r="A3672" s="204" t="s">
        <v>11597</v>
      </c>
      <c r="B3672" s="204" t="s">
        <v>11598</v>
      </c>
      <c r="C3672" s="204" t="s">
        <v>127</v>
      </c>
      <c r="D3672" s="204" t="s">
        <v>177</v>
      </c>
      <c r="E3672" s="204" t="s">
        <v>177</v>
      </c>
      <c r="F3672" s="205">
        <v>2016</v>
      </c>
      <c r="G3672" s="204" t="s">
        <v>18</v>
      </c>
      <c r="H3672" s="204" t="s">
        <v>19</v>
      </c>
      <c r="I3672" s="206" t="s">
        <v>20</v>
      </c>
      <c r="J3672" s="207">
        <v>17439</v>
      </c>
      <c r="K3672" s="210"/>
      <c r="L3672" s="207"/>
    </row>
    <row r="3673" spans="1:12" s="12" customFormat="1">
      <c r="A3673" s="204" t="s">
        <v>7885</v>
      </c>
      <c r="B3673" s="204" t="s">
        <v>11599</v>
      </c>
      <c r="C3673" s="204" t="s">
        <v>23</v>
      </c>
      <c r="D3673" s="204"/>
      <c r="E3673" s="204"/>
      <c r="F3673" s="205">
        <v>2015</v>
      </c>
      <c r="G3673" s="204" t="s">
        <v>48</v>
      </c>
      <c r="H3673" s="204" t="s">
        <v>85</v>
      </c>
      <c r="I3673" s="206" t="s">
        <v>20</v>
      </c>
      <c r="J3673" s="207">
        <v>5233477</v>
      </c>
      <c r="K3673" s="208">
        <v>611839</v>
      </c>
      <c r="L3673" s="207">
        <v>607366.09100000001</v>
      </c>
    </row>
    <row r="3674" spans="1:12" s="12" customFormat="1" ht="11.25" customHeight="1">
      <c r="A3674" s="204" t="s">
        <v>6318</v>
      </c>
      <c r="B3674" s="204" t="s">
        <v>6319</v>
      </c>
      <c r="C3674" s="204" t="s">
        <v>32</v>
      </c>
      <c r="D3674" s="204" t="s">
        <v>33</v>
      </c>
      <c r="E3674" s="204" t="s">
        <v>33</v>
      </c>
      <c r="F3674" s="205">
        <v>2016</v>
      </c>
      <c r="G3674" s="204" t="s">
        <v>7</v>
      </c>
      <c r="H3674" s="204" t="s">
        <v>95</v>
      </c>
      <c r="I3674" s="206" t="s">
        <v>35</v>
      </c>
      <c r="J3674" s="207">
        <v>314161</v>
      </c>
      <c r="K3674" s="210"/>
      <c r="L3674" s="207"/>
    </row>
    <row r="3675" spans="1:12" s="12" customFormat="1">
      <c r="A3675" s="204" t="s">
        <v>928</v>
      </c>
      <c r="B3675" s="204" t="s">
        <v>929</v>
      </c>
      <c r="C3675" s="204" t="s">
        <v>32</v>
      </c>
      <c r="D3675" s="204" t="s">
        <v>33</v>
      </c>
      <c r="E3675" s="204" t="s">
        <v>33</v>
      </c>
      <c r="F3675" s="205">
        <v>2015</v>
      </c>
      <c r="G3675" s="204" t="s">
        <v>18</v>
      </c>
      <c r="H3675" s="204" t="s">
        <v>19</v>
      </c>
      <c r="I3675" s="206" t="s">
        <v>20</v>
      </c>
      <c r="J3675" s="207">
        <v>10</v>
      </c>
      <c r="K3675" s="208">
        <v>94737</v>
      </c>
      <c r="L3675" s="207"/>
    </row>
    <row r="3676" spans="1:12" s="12" customFormat="1" ht="11.25" customHeight="1">
      <c r="A3676" s="204" t="s">
        <v>936</v>
      </c>
      <c r="B3676" s="204" t="s">
        <v>937</v>
      </c>
      <c r="C3676" s="204" t="s">
        <v>130</v>
      </c>
      <c r="D3676" s="204"/>
      <c r="E3676" s="204"/>
      <c r="F3676" s="205">
        <v>2015</v>
      </c>
      <c r="G3676" s="204" t="s">
        <v>18</v>
      </c>
      <c r="H3676" s="204" t="s">
        <v>19</v>
      </c>
      <c r="I3676" s="206" t="s">
        <v>20</v>
      </c>
      <c r="J3676" s="207">
        <v>16737</v>
      </c>
      <c r="K3676" s="208">
        <v>1000</v>
      </c>
      <c r="L3676" s="207"/>
    </row>
    <row r="3677" spans="1:12" s="12" customFormat="1" ht="11.25" customHeight="1">
      <c r="A3677" s="204" t="s">
        <v>7886</v>
      </c>
      <c r="B3677" s="204" t="s">
        <v>11600</v>
      </c>
      <c r="C3677" s="204" t="s">
        <v>130</v>
      </c>
      <c r="D3677" s="204"/>
      <c r="E3677" s="204"/>
      <c r="F3677" s="205">
        <v>2016</v>
      </c>
      <c r="G3677" s="204" t="s">
        <v>18</v>
      </c>
      <c r="H3677" s="204" t="s">
        <v>19</v>
      </c>
      <c r="I3677" s="206" t="s">
        <v>20</v>
      </c>
      <c r="J3677" s="207">
        <v>12320</v>
      </c>
      <c r="K3677" s="210"/>
      <c r="L3677" s="207"/>
    </row>
    <row r="3678" spans="1:12" s="12" customFormat="1" ht="11.25" customHeight="1">
      <c r="A3678" s="204" t="s">
        <v>6261</v>
      </c>
      <c r="B3678" s="204" t="s">
        <v>6262</v>
      </c>
      <c r="C3678" s="204" t="s">
        <v>195</v>
      </c>
      <c r="D3678" s="204" t="s">
        <v>497</v>
      </c>
      <c r="E3678" s="204" t="s">
        <v>1337</v>
      </c>
      <c r="F3678" s="205">
        <v>2016</v>
      </c>
      <c r="G3678" s="204" t="s">
        <v>18</v>
      </c>
      <c r="H3678" s="204" t="s">
        <v>19</v>
      </c>
      <c r="I3678" s="206" t="s">
        <v>20</v>
      </c>
      <c r="J3678" s="207">
        <v>248466</v>
      </c>
      <c r="K3678" s="208">
        <v>240000</v>
      </c>
      <c r="L3678" s="207">
        <v>240000</v>
      </c>
    </row>
    <row r="3679" spans="1:12" s="12" customFormat="1" ht="11.25" customHeight="1">
      <c r="A3679" s="204" t="s">
        <v>938</v>
      </c>
      <c r="B3679" s="204" t="s">
        <v>939</v>
      </c>
      <c r="C3679" s="204" t="s">
        <v>60</v>
      </c>
      <c r="D3679" s="204"/>
      <c r="E3679" s="204"/>
      <c r="F3679" s="205">
        <v>2016</v>
      </c>
      <c r="G3679" s="204" t="s">
        <v>18</v>
      </c>
      <c r="H3679" s="204" t="s">
        <v>19</v>
      </c>
      <c r="I3679" s="206" t="s">
        <v>20</v>
      </c>
      <c r="J3679" s="207">
        <v>175020</v>
      </c>
      <c r="K3679" s="208">
        <v>175000</v>
      </c>
      <c r="L3679" s="207">
        <v>174999.98800000001</v>
      </c>
    </row>
    <row r="3680" spans="1:12" s="12" customFormat="1">
      <c r="A3680" s="204" t="s">
        <v>7887</v>
      </c>
      <c r="B3680" s="204" t="s">
        <v>7888</v>
      </c>
      <c r="C3680" s="204" t="s">
        <v>102</v>
      </c>
      <c r="D3680" s="204"/>
      <c r="E3680" s="204"/>
      <c r="F3680" s="205">
        <v>2015</v>
      </c>
      <c r="G3680" s="204" t="s">
        <v>18</v>
      </c>
      <c r="H3680" s="204" t="s">
        <v>19</v>
      </c>
      <c r="I3680" s="206" t="s">
        <v>20</v>
      </c>
      <c r="J3680" s="207">
        <v>179301</v>
      </c>
      <c r="K3680" s="208">
        <v>179300</v>
      </c>
      <c r="L3680" s="207">
        <v>179300</v>
      </c>
    </row>
    <row r="3681" spans="1:12" s="12" customFormat="1">
      <c r="A3681" s="204" t="s">
        <v>6320</v>
      </c>
      <c r="B3681" s="204" t="s">
        <v>6321</v>
      </c>
      <c r="C3681" s="204" t="s">
        <v>60</v>
      </c>
      <c r="D3681" s="204" t="s">
        <v>97</v>
      </c>
      <c r="E3681" s="204" t="s">
        <v>98</v>
      </c>
      <c r="F3681" s="205">
        <v>2015</v>
      </c>
      <c r="G3681" s="204" t="s">
        <v>30</v>
      </c>
      <c r="H3681" s="204" t="s">
        <v>225</v>
      </c>
      <c r="I3681" s="206" t="s">
        <v>20</v>
      </c>
      <c r="J3681" s="207">
        <v>78066</v>
      </c>
      <c r="K3681" s="208">
        <v>66573</v>
      </c>
      <c r="L3681" s="207">
        <v>66573</v>
      </c>
    </row>
    <row r="3682" spans="1:12" s="12" customFormat="1" ht="11.25" customHeight="1">
      <c r="A3682" s="204" t="s">
        <v>10186</v>
      </c>
      <c r="B3682" s="204" t="s">
        <v>10187</v>
      </c>
      <c r="C3682" s="204" t="s">
        <v>102</v>
      </c>
      <c r="D3682" s="204"/>
      <c r="E3682" s="204"/>
      <c r="F3682" s="205">
        <v>2015</v>
      </c>
      <c r="G3682" s="204" t="s">
        <v>18</v>
      </c>
      <c r="H3682" s="204" t="s">
        <v>383</v>
      </c>
      <c r="I3682" s="206" t="s">
        <v>20</v>
      </c>
      <c r="J3682" s="207">
        <v>412006</v>
      </c>
      <c r="K3682" s="208">
        <v>432818</v>
      </c>
      <c r="L3682" s="207">
        <v>424579</v>
      </c>
    </row>
    <row r="3683" spans="1:12" s="12" customFormat="1" ht="11.25" customHeight="1">
      <c r="A3683" s="204" t="s">
        <v>6322</v>
      </c>
      <c r="B3683" s="204" t="s">
        <v>6323</v>
      </c>
      <c r="C3683" s="204" t="s">
        <v>60</v>
      </c>
      <c r="D3683" s="204" t="s">
        <v>97</v>
      </c>
      <c r="E3683" s="204" t="s">
        <v>170</v>
      </c>
      <c r="F3683" s="205">
        <v>2016</v>
      </c>
      <c r="G3683" s="204" t="s">
        <v>26</v>
      </c>
      <c r="H3683" s="204" t="s">
        <v>109</v>
      </c>
      <c r="I3683" s="206" t="s">
        <v>20</v>
      </c>
      <c r="J3683" s="207">
        <v>33199</v>
      </c>
      <c r="K3683" s="208">
        <v>125446</v>
      </c>
      <c r="L3683" s="207">
        <v>16335</v>
      </c>
    </row>
    <row r="3684" spans="1:12" s="12" customFormat="1" ht="11.25" customHeight="1">
      <c r="A3684" s="204" t="s">
        <v>6267</v>
      </c>
      <c r="B3684" s="204" t="s">
        <v>6268</v>
      </c>
      <c r="C3684" s="204" t="s">
        <v>12</v>
      </c>
      <c r="D3684" s="204" t="s">
        <v>321</v>
      </c>
      <c r="E3684" s="204" t="s">
        <v>745</v>
      </c>
      <c r="F3684" s="205">
        <v>2015</v>
      </c>
      <c r="G3684" s="204" t="s">
        <v>26</v>
      </c>
      <c r="H3684" s="204" t="s">
        <v>109</v>
      </c>
      <c r="I3684" s="206" t="s">
        <v>20</v>
      </c>
      <c r="J3684" s="207">
        <v>52088</v>
      </c>
      <c r="K3684" s="208">
        <v>47622</v>
      </c>
      <c r="L3684" s="207">
        <v>47620.773999999998</v>
      </c>
    </row>
    <row r="3685" spans="1:12" s="12" customFormat="1" ht="11.25" customHeight="1">
      <c r="A3685" s="204" t="s">
        <v>64</v>
      </c>
      <c r="B3685" s="204" t="s">
        <v>65</v>
      </c>
      <c r="C3685" s="204" t="s">
        <v>38</v>
      </c>
      <c r="D3685" s="204" t="s">
        <v>66</v>
      </c>
      <c r="E3685" s="204" t="s">
        <v>67</v>
      </c>
      <c r="F3685" s="205">
        <v>2016</v>
      </c>
      <c r="G3685" s="204" t="s">
        <v>58</v>
      </c>
      <c r="H3685" s="204" t="s">
        <v>68</v>
      </c>
      <c r="I3685" s="206" t="s">
        <v>20</v>
      </c>
      <c r="J3685" s="207">
        <v>1</v>
      </c>
      <c r="K3685" s="208">
        <v>1</v>
      </c>
      <c r="L3685" s="207"/>
    </row>
    <row r="3686" spans="1:12" s="12" customFormat="1">
      <c r="A3686" s="204" t="s">
        <v>6324</v>
      </c>
      <c r="B3686" s="204" t="s">
        <v>6325</v>
      </c>
      <c r="C3686" s="204" t="s">
        <v>15</v>
      </c>
      <c r="D3686" s="204" t="s">
        <v>56</v>
      </c>
      <c r="E3686" s="204" t="s">
        <v>884</v>
      </c>
      <c r="F3686" s="205">
        <v>2016</v>
      </c>
      <c r="G3686" s="204" t="s">
        <v>18</v>
      </c>
      <c r="H3686" s="204" t="s">
        <v>19</v>
      </c>
      <c r="I3686" s="206" t="s">
        <v>35</v>
      </c>
      <c r="J3686" s="207">
        <v>264800</v>
      </c>
      <c r="K3686" s="210"/>
      <c r="L3686" s="207"/>
    </row>
    <row r="3687" spans="1:12" s="12" customFormat="1" ht="11.25" customHeight="1">
      <c r="A3687" s="204" t="s">
        <v>111</v>
      </c>
      <c r="B3687" s="204" t="s">
        <v>11601</v>
      </c>
      <c r="C3687" s="204" t="s">
        <v>15</v>
      </c>
      <c r="D3687" s="204" t="s">
        <v>56</v>
      </c>
      <c r="E3687" s="204" t="s">
        <v>56</v>
      </c>
      <c r="F3687" s="205">
        <v>2016</v>
      </c>
      <c r="G3687" s="204" t="s">
        <v>48</v>
      </c>
      <c r="H3687" s="204" t="s">
        <v>63</v>
      </c>
      <c r="I3687" s="206" t="s">
        <v>35</v>
      </c>
      <c r="J3687" s="207">
        <v>843732</v>
      </c>
      <c r="K3687" s="210"/>
      <c r="L3687" s="207"/>
    </row>
    <row r="3688" spans="1:12" s="12" customFormat="1">
      <c r="A3688" s="204" t="s">
        <v>6326</v>
      </c>
      <c r="B3688" s="204" t="s">
        <v>7889</v>
      </c>
      <c r="C3688" s="204" t="s">
        <v>78</v>
      </c>
      <c r="D3688" s="204" t="s">
        <v>320</v>
      </c>
      <c r="E3688" s="204" t="s">
        <v>10963</v>
      </c>
      <c r="F3688" s="205">
        <v>2016</v>
      </c>
      <c r="G3688" s="204" t="s">
        <v>26</v>
      </c>
      <c r="H3688" s="204" t="s">
        <v>1159</v>
      </c>
      <c r="I3688" s="206" t="s">
        <v>20</v>
      </c>
      <c r="J3688" s="207">
        <v>117678</v>
      </c>
      <c r="K3688" s="208">
        <v>2618</v>
      </c>
      <c r="L3688" s="207">
        <v>2616</v>
      </c>
    </row>
    <row r="3689" spans="1:12" s="12" customFormat="1">
      <c r="A3689" s="204" t="s">
        <v>10136</v>
      </c>
      <c r="B3689" s="204" t="s">
        <v>10137</v>
      </c>
      <c r="C3689" s="204" t="s">
        <v>60</v>
      </c>
      <c r="D3689" s="204" t="s">
        <v>97</v>
      </c>
      <c r="E3689" s="204" t="s">
        <v>393</v>
      </c>
      <c r="F3689" s="205">
        <v>2016</v>
      </c>
      <c r="G3689" s="204" t="s">
        <v>30</v>
      </c>
      <c r="H3689" s="204" t="s">
        <v>31</v>
      </c>
      <c r="I3689" s="206" t="s">
        <v>20</v>
      </c>
      <c r="J3689" s="207">
        <v>56800</v>
      </c>
      <c r="K3689" s="208">
        <v>81512</v>
      </c>
      <c r="L3689" s="207">
        <v>56797.514999999999</v>
      </c>
    </row>
    <row r="3690" spans="1:12" s="12" customFormat="1">
      <c r="A3690" s="204" t="s">
        <v>11602</v>
      </c>
      <c r="B3690" s="204" t="s">
        <v>11603</v>
      </c>
      <c r="C3690" s="204" t="s">
        <v>23</v>
      </c>
      <c r="D3690" s="204" t="s">
        <v>46</v>
      </c>
      <c r="E3690" s="204" t="s">
        <v>94</v>
      </c>
      <c r="F3690" s="205">
        <v>2016</v>
      </c>
      <c r="G3690" s="204" t="s">
        <v>7</v>
      </c>
      <c r="H3690" s="204" t="s">
        <v>212</v>
      </c>
      <c r="I3690" s="206" t="s">
        <v>240</v>
      </c>
      <c r="J3690" s="207">
        <v>101812</v>
      </c>
      <c r="K3690" s="210"/>
      <c r="L3690" s="207"/>
    </row>
    <row r="3691" spans="1:12" s="12" customFormat="1" ht="11.25" customHeight="1">
      <c r="A3691" s="204" t="s">
        <v>11604</v>
      </c>
      <c r="B3691" s="204" t="s">
        <v>11605</v>
      </c>
      <c r="C3691" s="204" t="s">
        <v>12</v>
      </c>
      <c r="D3691" s="204" t="s">
        <v>360</v>
      </c>
      <c r="E3691" s="204"/>
      <c r="F3691" s="205">
        <v>2016</v>
      </c>
      <c r="G3691" s="204" t="s">
        <v>7</v>
      </c>
      <c r="H3691" s="204" t="s">
        <v>334</v>
      </c>
      <c r="I3691" s="206" t="s">
        <v>35</v>
      </c>
      <c r="J3691" s="207">
        <v>160985</v>
      </c>
      <c r="K3691" s="210"/>
      <c r="L3691" s="207"/>
    </row>
    <row r="3692" spans="1:12" s="12" customFormat="1" ht="11.25" customHeight="1">
      <c r="A3692" s="204" t="s">
        <v>5934</v>
      </c>
      <c r="B3692" s="204" t="s">
        <v>5935</v>
      </c>
      <c r="C3692" s="204" t="s">
        <v>145</v>
      </c>
      <c r="D3692" s="204" t="s">
        <v>233</v>
      </c>
      <c r="E3692" s="204" t="s">
        <v>983</v>
      </c>
      <c r="F3692" s="205">
        <v>2016</v>
      </c>
      <c r="G3692" s="204" t="s">
        <v>7</v>
      </c>
      <c r="H3692" s="204" t="s">
        <v>14</v>
      </c>
      <c r="I3692" s="206" t="s">
        <v>20</v>
      </c>
      <c r="J3692" s="207">
        <v>640619</v>
      </c>
      <c r="K3692" s="208">
        <v>539929</v>
      </c>
      <c r="L3692" s="207">
        <v>453680.75400000002</v>
      </c>
    </row>
    <row r="3693" spans="1:12" s="12" customFormat="1" ht="11.25" customHeight="1">
      <c r="A3693" s="204" t="s">
        <v>6335</v>
      </c>
      <c r="B3693" s="204" t="s">
        <v>6336</v>
      </c>
      <c r="C3693" s="204" t="s">
        <v>15</v>
      </c>
      <c r="D3693" s="204" t="s">
        <v>42</v>
      </c>
      <c r="E3693" s="204" t="s">
        <v>999</v>
      </c>
      <c r="F3693" s="205">
        <v>2016</v>
      </c>
      <c r="G3693" s="204" t="s">
        <v>18</v>
      </c>
      <c r="H3693" s="204" t="s">
        <v>19</v>
      </c>
      <c r="I3693" s="206" t="s">
        <v>20</v>
      </c>
      <c r="J3693" s="207">
        <v>457046</v>
      </c>
      <c r="K3693" s="210"/>
      <c r="L3693" s="207"/>
    </row>
    <row r="3694" spans="1:12" s="12" customFormat="1">
      <c r="A3694" s="204" t="s">
        <v>7203</v>
      </c>
      <c r="B3694" s="204" t="s">
        <v>7204</v>
      </c>
      <c r="C3694" s="204" t="s">
        <v>130</v>
      </c>
      <c r="D3694" s="204" t="s">
        <v>134</v>
      </c>
      <c r="E3694" s="204" t="s">
        <v>261</v>
      </c>
      <c r="F3694" s="205">
        <v>2015</v>
      </c>
      <c r="G3694" s="204" t="s">
        <v>18</v>
      </c>
      <c r="H3694" s="204" t="s">
        <v>41</v>
      </c>
      <c r="I3694" s="206" t="s">
        <v>20</v>
      </c>
      <c r="J3694" s="207">
        <v>1900000</v>
      </c>
      <c r="K3694" s="208">
        <v>1813200</v>
      </c>
      <c r="L3694" s="207">
        <v>1811173.0959999999</v>
      </c>
    </row>
    <row r="3695" spans="1:12" s="12" customFormat="1" ht="11.25" customHeight="1">
      <c r="A3695" s="204" t="s">
        <v>7890</v>
      </c>
      <c r="B3695" s="204" t="s">
        <v>7891</v>
      </c>
      <c r="C3695" s="204" t="s">
        <v>32</v>
      </c>
      <c r="D3695" s="204" t="s">
        <v>33</v>
      </c>
      <c r="E3695" s="204" t="s">
        <v>33</v>
      </c>
      <c r="F3695" s="205">
        <v>2015</v>
      </c>
      <c r="G3695" s="204" t="s">
        <v>18</v>
      </c>
      <c r="H3695" s="204" t="s">
        <v>19</v>
      </c>
      <c r="I3695" s="206" t="s">
        <v>20</v>
      </c>
      <c r="J3695" s="207">
        <v>5450153</v>
      </c>
      <c r="K3695" s="208">
        <v>2596296</v>
      </c>
      <c r="L3695" s="207">
        <v>2596291.3119999999</v>
      </c>
    </row>
    <row r="3696" spans="1:12" s="12" customFormat="1" ht="11.25" customHeight="1">
      <c r="A3696" s="204" t="s">
        <v>11606</v>
      </c>
      <c r="B3696" s="204" t="s">
        <v>11607</v>
      </c>
      <c r="C3696" s="204" t="s">
        <v>32</v>
      </c>
      <c r="D3696" s="204" t="s">
        <v>33</v>
      </c>
      <c r="E3696" s="204" t="s">
        <v>33</v>
      </c>
      <c r="F3696" s="205">
        <v>2016</v>
      </c>
      <c r="G3696" s="204" t="s">
        <v>155</v>
      </c>
      <c r="H3696" s="204" t="s">
        <v>155</v>
      </c>
      <c r="I3696" s="206" t="s">
        <v>35</v>
      </c>
      <c r="J3696" s="207">
        <v>180</v>
      </c>
      <c r="K3696" s="210"/>
      <c r="L3696" s="207"/>
    </row>
    <row r="3697" spans="1:12" s="12" customFormat="1" ht="11.25" customHeight="1">
      <c r="A3697" s="204" t="s">
        <v>6344</v>
      </c>
      <c r="B3697" s="204" t="s">
        <v>7892</v>
      </c>
      <c r="C3697" s="204" t="s">
        <v>60</v>
      </c>
      <c r="D3697" s="204" t="s">
        <v>97</v>
      </c>
      <c r="E3697" s="204" t="s">
        <v>301</v>
      </c>
      <c r="F3697" s="205">
        <v>2016</v>
      </c>
      <c r="G3697" s="204" t="s">
        <v>58</v>
      </c>
      <c r="H3697" s="204" t="s">
        <v>68</v>
      </c>
      <c r="I3697" s="206" t="s">
        <v>20</v>
      </c>
      <c r="J3697" s="207">
        <v>110451</v>
      </c>
      <c r="K3697" s="208">
        <v>109123</v>
      </c>
      <c r="L3697" s="207">
        <v>109123</v>
      </c>
    </row>
    <row r="3698" spans="1:12" s="12" customFormat="1">
      <c r="A3698" s="204" t="s">
        <v>7893</v>
      </c>
      <c r="B3698" s="204" t="s">
        <v>7894</v>
      </c>
      <c r="C3698" s="204" t="s">
        <v>102</v>
      </c>
      <c r="D3698" s="204" t="s">
        <v>103</v>
      </c>
      <c r="E3698" s="204" t="s">
        <v>1185</v>
      </c>
      <c r="F3698" s="205">
        <v>2015</v>
      </c>
      <c r="G3698" s="204" t="s">
        <v>7</v>
      </c>
      <c r="H3698" s="204" t="s">
        <v>485</v>
      </c>
      <c r="I3698" s="206" t="s">
        <v>20</v>
      </c>
      <c r="J3698" s="207">
        <v>61612</v>
      </c>
      <c r="K3698" s="208">
        <v>61610</v>
      </c>
      <c r="L3698" s="207">
        <v>54059.838000000003</v>
      </c>
    </row>
    <row r="3699" spans="1:12" s="12" customFormat="1" ht="11.25" customHeight="1">
      <c r="A3699" s="204" t="s">
        <v>6345</v>
      </c>
      <c r="B3699" s="204" t="s">
        <v>11608</v>
      </c>
      <c r="C3699" s="204" t="s">
        <v>60</v>
      </c>
      <c r="D3699" s="204"/>
      <c r="E3699" s="204"/>
      <c r="F3699" s="205">
        <v>2015</v>
      </c>
      <c r="G3699" s="204" t="s">
        <v>18</v>
      </c>
      <c r="H3699" s="204" t="s">
        <v>41</v>
      </c>
      <c r="I3699" s="206" t="s">
        <v>20</v>
      </c>
      <c r="J3699" s="207">
        <v>1274422</v>
      </c>
      <c r="K3699" s="210"/>
      <c r="L3699" s="207"/>
    </row>
    <row r="3700" spans="1:12" s="12" customFormat="1">
      <c r="A3700" s="204" t="s">
        <v>6346</v>
      </c>
      <c r="B3700" s="204" t="s">
        <v>6347</v>
      </c>
      <c r="C3700" s="204" t="s">
        <v>270</v>
      </c>
      <c r="D3700" s="204"/>
      <c r="E3700" s="204"/>
      <c r="F3700" s="205">
        <v>2015</v>
      </c>
      <c r="G3700" s="204" t="s">
        <v>18</v>
      </c>
      <c r="H3700" s="204" t="s">
        <v>41</v>
      </c>
      <c r="I3700" s="206" t="s">
        <v>20</v>
      </c>
      <c r="J3700" s="207">
        <v>148270</v>
      </c>
      <c r="K3700" s="208">
        <v>148000</v>
      </c>
      <c r="L3700" s="207">
        <v>147736.79</v>
      </c>
    </row>
    <row r="3701" spans="1:12" s="12" customFormat="1" ht="11.25" customHeight="1">
      <c r="A3701" s="204" t="s">
        <v>6350</v>
      </c>
      <c r="B3701" s="204" t="s">
        <v>6351</v>
      </c>
      <c r="C3701" s="204" t="s">
        <v>60</v>
      </c>
      <c r="D3701" s="204" t="s">
        <v>61</v>
      </c>
      <c r="E3701" s="204" t="s">
        <v>62</v>
      </c>
      <c r="F3701" s="205">
        <v>2015</v>
      </c>
      <c r="G3701" s="204" t="s">
        <v>30</v>
      </c>
      <c r="H3701" s="204" t="s">
        <v>34</v>
      </c>
      <c r="I3701" s="206" t="s">
        <v>20</v>
      </c>
      <c r="J3701" s="207">
        <v>157582</v>
      </c>
      <c r="K3701" s="208">
        <v>142683</v>
      </c>
      <c r="L3701" s="207">
        <v>141641</v>
      </c>
    </row>
    <row r="3702" spans="1:12" s="12" customFormat="1" ht="11.25" customHeight="1">
      <c r="A3702" s="204" t="s">
        <v>5962</v>
      </c>
      <c r="B3702" s="204" t="s">
        <v>5963</v>
      </c>
      <c r="C3702" s="204" t="s">
        <v>38</v>
      </c>
      <c r="D3702" s="204" t="s">
        <v>39</v>
      </c>
      <c r="E3702" s="204" t="s">
        <v>1080</v>
      </c>
      <c r="F3702" s="205">
        <v>2015</v>
      </c>
      <c r="G3702" s="204" t="s">
        <v>18</v>
      </c>
      <c r="H3702" s="204" t="s">
        <v>41</v>
      </c>
      <c r="I3702" s="206" t="s">
        <v>20</v>
      </c>
      <c r="J3702" s="207">
        <v>2243665</v>
      </c>
      <c r="K3702" s="208">
        <v>1800884</v>
      </c>
      <c r="L3702" s="207">
        <v>1800883</v>
      </c>
    </row>
    <row r="3703" spans="1:12" s="12" customFormat="1" ht="11.25" customHeight="1">
      <c r="A3703" s="204" t="s">
        <v>6358</v>
      </c>
      <c r="B3703" s="204" t="s">
        <v>6359</v>
      </c>
      <c r="C3703" s="204" t="s">
        <v>195</v>
      </c>
      <c r="D3703" s="204" t="s">
        <v>528</v>
      </c>
      <c r="E3703" s="204" t="s">
        <v>1165</v>
      </c>
      <c r="F3703" s="205">
        <v>2015</v>
      </c>
      <c r="G3703" s="204" t="s">
        <v>26</v>
      </c>
      <c r="H3703" s="204" t="s">
        <v>109</v>
      </c>
      <c r="I3703" s="206" t="s">
        <v>20</v>
      </c>
      <c r="J3703" s="207">
        <v>1346321</v>
      </c>
      <c r="K3703" s="208">
        <v>1369614</v>
      </c>
      <c r="L3703" s="207">
        <v>1369412.6640000001</v>
      </c>
    </row>
    <row r="3704" spans="1:12" s="12" customFormat="1" ht="11.25" customHeight="1">
      <c r="A3704" s="204" t="s">
        <v>6360</v>
      </c>
      <c r="B3704" s="204" t="s">
        <v>6361</v>
      </c>
      <c r="C3704" s="204" t="s">
        <v>15</v>
      </c>
      <c r="D3704" s="204" t="s">
        <v>42</v>
      </c>
      <c r="E3704" s="204" t="s">
        <v>1300</v>
      </c>
      <c r="F3704" s="205">
        <v>2016</v>
      </c>
      <c r="G3704" s="204" t="s">
        <v>30</v>
      </c>
      <c r="H3704" s="204" t="s">
        <v>31</v>
      </c>
      <c r="I3704" s="206" t="s">
        <v>35</v>
      </c>
      <c r="J3704" s="207">
        <v>122939</v>
      </c>
      <c r="K3704" s="210"/>
      <c r="L3704" s="207"/>
    </row>
    <row r="3705" spans="1:12" s="12" customFormat="1" ht="11.25" customHeight="1">
      <c r="A3705" s="204" t="s">
        <v>6362</v>
      </c>
      <c r="B3705" s="204" t="s">
        <v>6363</v>
      </c>
      <c r="C3705" s="204" t="s">
        <v>15</v>
      </c>
      <c r="D3705" s="204" t="s">
        <v>42</v>
      </c>
      <c r="E3705" s="204" t="s">
        <v>1300</v>
      </c>
      <c r="F3705" s="205">
        <v>2016</v>
      </c>
      <c r="G3705" s="204" t="s">
        <v>30</v>
      </c>
      <c r="H3705" s="204" t="s">
        <v>34</v>
      </c>
      <c r="I3705" s="206" t="s">
        <v>35</v>
      </c>
      <c r="J3705" s="207">
        <v>497273</v>
      </c>
      <c r="K3705" s="210"/>
      <c r="L3705" s="207"/>
    </row>
    <row r="3706" spans="1:12" s="12" customFormat="1" ht="11.25" customHeight="1">
      <c r="A3706" s="204" t="s">
        <v>6366</v>
      </c>
      <c r="B3706" s="204" t="s">
        <v>6367</v>
      </c>
      <c r="C3706" s="204" t="s">
        <v>102</v>
      </c>
      <c r="D3706" s="204" t="s">
        <v>394</v>
      </c>
      <c r="E3706" s="204" t="s">
        <v>2112</v>
      </c>
      <c r="F3706" s="205">
        <v>2016</v>
      </c>
      <c r="G3706" s="204" t="s">
        <v>58</v>
      </c>
      <c r="H3706" s="204" t="s">
        <v>3037</v>
      </c>
      <c r="I3706" s="206" t="s">
        <v>20</v>
      </c>
      <c r="J3706" s="207">
        <v>128897</v>
      </c>
      <c r="K3706" s="208">
        <v>1067</v>
      </c>
      <c r="L3706" s="207">
        <v>369</v>
      </c>
    </row>
    <row r="3707" spans="1:12" s="12" customFormat="1" ht="11.25" customHeight="1">
      <c r="A3707" s="204" t="s">
        <v>10373</v>
      </c>
      <c r="B3707" s="204" t="s">
        <v>10374</v>
      </c>
      <c r="C3707" s="204" t="s">
        <v>102</v>
      </c>
      <c r="D3707" s="204" t="s">
        <v>304</v>
      </c>
      <c r="E3707" s="204" t="s">
        <v>304</v>
      </c>
      <c r="F3707" s="205">
        <v>2016</v>
      </c>
      <c r="G3707" s="204" t="s">
        <v>48</v>
      </c>
      <c r="H3707" s="204" t="s">
        <v>569</v>
      </c>
      <c r="I3707" s="206" t="s">
        <v>20</v>
      </c>
      <c r="J3707" s="207">
        <v>1128738</v>
      </c>
      <c r="K3707" s="208">
        <v>1119513</v>
      </c>
      <c r="L3707" s="207">
        <v>1119511</v>
      </c>
    </row>
    <row r="3708" spans="1:12" s="12" customFormat="1">
      <c r="A3708" s="204" t="s">
        <v>6291</v>
      </c>
      <c r="B3708" s="204" t="s">
        <v>6292</v>
      </c>
      <c r="C3708" s="204" t="s">
        <v>145</v>
      </c>
      <c r="D3708" s="204" t="s">
        <v>415</v>
      </c>
      <c r="E3708" s="204" t="s">
        <v>416</v>
      </c>
      <c r="F3708" s="205">
        <v>2016</v>
      </c>
      <c r="G3708" s="204" t="s">
        <v>280</v>
      </c>
      <c r="H3708" s="204" t="s">
        <v>486</v>
      </c>
      <c r="I3708" s="206" t="s">
        <v>20</v>
      </c>
      <c r="J3708" s="207">
        <v>47217</v>
      </c>
      <c r="K3708" s="208">
        <v>47061</v>
      </c>
      <c r="L3708" s="207">
        <v>44115</v>
      </c>
    </row>
    <row r="3709" spans="1:12" s="12" customFormat="1" ht="11.25" customHeight="1">
      <c r="A3709" s="204" t="s">
        <v>7895</v>
      </c>
      <c r="B3709" s="204" t="s">
        <v>7896</v>
      </c>
      <c r="C3709" s="204" t="s">
        <v>12</v>
      </c>
      <c r="D3709" s="204" t="s">
        <v>80</v>
      </c>
      <c r="E3709" s="204" t="s">
        <v>239</v>
      </c>
      <c r="F3709" s="205">
        <v>2016</v>
      </c>
      <c r="G3709" s="204" t="s">
        <v>7</v>
      </c>
      <c r="H3709" s="204" t="s">
        <v>212</v>
      </c>
      <c r="I3709" s="206" t="s">
        <v>20</v>
      </c>
      <c r="J3709" s="207">
        <v>44974</v>
      </c>
      <c r="K3709" s="210"/>
      <c r="L3709" s="207"/>
    </row>
    <row r="3710" spans="1:12" s="12" customFormat="1" ht="11.25" customHeight="1">
      <c r="A3710" s="204" t="s">
        <v>10180</v>
      </c>
      <c r="B3710" s="204" t="s">
        <v>10181</v>
      </c>
      <c r="C3710" s="204" t="s">
        <v>12</v>
      </c>
      <c r="D3710" s="204" t="s">
        <v>321</v>
      </c>
      <c r="E3710" s="204" t="s">
        <v>718</v>
      </c>
      <c r="F3710" s="205">
        <v>2015</v>
      </c>
      <c r="G3710" s="204" t="s">
        <v>185</v>
      </c>
      <c r="H3710" s="204" t="s">
        <v>186</v>
      </c>
      <c r="I3710" s="206" t="s">
        <v>20</v>
      </c>
      <c r="J3710" s="207">
        <v>372453</v>
      </c>
      <c r="K3710" s="208">
        <v>408610</v>
      </c>
      <c r="L3710" s="207"/>
    </row>
    <row r="3711" spans="1:12" s="12" customFormat="1" ht="11.25" customHeight="1">
      <c r="A3711" s="204" t="s">
        <v>6372</v>
      </c>
      <c r="B3711" s="204" t="s">
        <v>6373</v>
      </c>
      <c r="C3711" s="204" t="s">
        <v>127</v>
      </c>
      <c r="D3711" s="204" t="s">
        <v>177</v>
      </c>
      <c r="E3711" s="204" t="s">
        <v>177</v>
      </c>
      <c r="F3711" s="205">
        <v>2015</v>
      </c>
      <c r="G3711" s="204" t="s">
        <v>26</v>
      </c>
      <c r="H3711" s="204" t="s">
        <v>109</v>
      </c>
      <c r="I3711" s="206" t="s">
        <v>20</v>
      </c>
      <c r="J3711" s="207">
        <v>63114</v>
      </c>
      <c r="K3711" s="208">
        <v>63114</v>
      </c>
      <c r="L3711" s="207">
        <v>63112.521999999997</v>
      </c>
    </row>
    <row r="3712" spans="1:12" s="12" customFormat="1" ht="11.25" customHeight="1">
      <c r="A3712" s="204" t="s">
        <v>945</v>
      </c>
      <c r="B3712" s="204" t="s">
        <v>946</v>
      </c>
      <c r="C3712" s="204" t="s">
        <v>127</v>
      </c>
      <c r="D3712" s="204" t="s">
        <v>138</v>
      </c>
      <c r="E3712" s="204" t="s">
        <v>139</v>
      </c>
      <c r="F3712" s="205">
        <v>2015</v>
      </c>
      <c r="G3712" s="204" t="s">
        <v>26</v>
      </c>
      <c r="H3712" s="204" t="s">
        <v>109</v>
      </c>
      <c r="I3712" s="206" t="s">
        <v>20</v>
      </c>
      <c r="J3712" s="207">
        <v>248938</v>
      </c>
      <c r="K3712" s="208">
        <v>281894</v>
      </c>
      <c r="L3712" s="207">
        <v>281892.88199999998</v>
      </c>
    </row>
    <row r="3713" spans="1:12" s="12" customFormat="1" ht="11.25" customHeight="1">
      <c r="A3713" s="204" t="s">
        <v>6374</v>
      </c>
      <c r="B3713" s="204" t="s">
        <v>7897</v>
      </c>
      <c r="C3713" s="204" t="s">
        <v>127</v>
      </c>
      <c r="D3713" s="204" t="s">
        <v>138</v>
      </c>
      <c r="E3713" s="204" t="s">
        <v>1656</v>
      </c>
      <c r="F3713" s="205">
        <v>2016</v>
      </c>
      <c r="G3713" s="204" t="s">
        <v>26</v>
      </c>
      <c r="H3713" s="204" t="s">
        <v>109</v>
      </c>
      <c r="I3713" s="206" t="s">
        <v>20</v>
      </c>
      <c r="J3713" s="207">
        <v>234506</v>
      </c>
      <c r="K3713" s="208">
        <v>2</v>
      </c>
      <c r="L3713" s="207"/>
    </row>
    <row r="3714" spans="1:12" s="12" customFormat="1" ht="11.25" customHeight="1">
      <c r="A3714" s="204" t="s">
        <v>6300</v>
      </c>
      <c r="B3714" s="204" t="s">
        <v>6301</v>
      </c>
      <c r="C3714" s="204" t="s">
        <v>102</v>
      </c>
      <c r="D3714" s="204" t="s">
        <v>286</v>
      </c>
      <c r="E3714" s="204" t="s">
        <v>286</v>
      </c>
      <c r="F3714" s="205">
        <v>2016</v>
      </c>
      <c r="G3714" s="204" t="s">
        <v>48</v>
      </c>
      <c r="H3714" s="204" t="s">
        <v>420</v>
      </c>
      <c r="I3714" s="206" t="s">
        <v>20</v>
      </c>
      <c r="J3714" s="207">
        <v>49353</v>
      </c>
      <c r="K3714" s="208">
        <v>48044</v>
      </c>
      <c r="L3714" s="207">
        <v>48044</v>
      </c>
    </row>
    <row r="3715" spans="1:12" s="12" customFormat="1">
      <c r="A3715" s="204" t="s">
        <v>949</v>
      </c>
      <c r="B3715" s="204" t="s">
        <v>950</v>
      </c>
      <c r="C3715" s="204" t="s">
        <v>15</v>
      </c>
      <c r="D3715" s="204" t="s">
        <v>42</v>
      </c>
      <c r="E3715" s="204" t="s">
        <v>307</v>
      </c>
      <c r="F3715" s="205">
        <v>2016</v>
      </c>
      <c r="G3715" s="204" t="s">
        <v>18</v>
      </c>
      <c r="H3715" s="204" t="s">
        <v>19</v>
      </c>
      <c r="I3715" s="206" t="s">
        <v>20</v>
      </c>
      <c r="J3715" s="207">
        <v>59590</v>
      </c>
      <c r="K3715" s="210"/>
      <c r="L3715" s="207"/>
    </row>
    <row r="3716" spans="1:12" s="12" customFormat="1">
      <c r="A3716" s="204" t="s">
        <v>6375</v>
      </c>
      <c r="B3716" s="204" t="s">
        <v>6376</v>
      </c>
      <c r="C3716" s="204" t="s">
        <v>5</v>
      </c>
      <c r="D3716" s="204"/>
      <c r="E3716" s="204"/>
      <c r="F3716" s="205">
        <v>2015</v>
      </c>
      <c r="G3716" s="204" t="s">
        <v>140</v>
      </c>
      <c r="H3716" s="204" t="s">
        <v>141</v>
      </c>
      <c r="I3716" s="206" t="s">
        <v>20</v>
      </c>
      <c r="J3716" s="207">
        <v>11203678</v>
      </c>
      <c r="K3716" s="208">
        <v>11399297</v>
      </c>
      <c r="L3716" s="207">
        <v>11392537.908</v>
      </c>
    </row>
    <row r="3717" spans="1:12" s="12" customFormat="1" ht="11.25" customHeight="1">
      <c r="A3717" s="204" t="s">
        <v>7898</v>
      </c>
      <c r="B3717" s="204" t="s">
        <v>7899</v>
      </c>
      <c r="C3717" s="204" t="s">
        <v>145</v>
      </c>
      <c r="D3717" s="204" t="s">
        <v>415</v>
      </c>
      <c r="E3717" s="204" t="s">
        <v>416</v>
      </c>
      <c r="F3717" s="205">
        <v>2016</v>
      </c>
      <c r="G3717" s="204" t="s">
        <v>7</v>
      </c>
      <c r="H3717" s="204" t="s">
        <v>212</v>
      </c>
      <c r="I3717" s="206" t="s">
        <v>20</v>
      </c>
      <c r="J3717" s="207">
        <v>162681</v>
      </c>
      <c r="K3717" s="208">
        <v>169614</v>
      </c>
      <c r="L3717" s="207">
        <v>67212.626999999993</v>
      </c>
    </row>
    <row r="3718" spans="1:12" s="12" customFormat="1">
      <c r="A3718" s="204" t="s">
        <v>6379</v>
      </c>
      <c r="B3718" s="204" t="s">
        <v>11609</v>
      </c>
      <c r="C3718" s="204" t="s">
        <v>60</v>
      </c>
      <c r="D3718" s="204" t="s">
        <v>97</v>
      </c>
      <c r="E3718" s="204" t="s">
        <v>388</v>
      </c>
      <c r="F3718" s="205">
        <v>2015</v>
      </c>
      <c r="G3718" s="204" t="s">
        <v>26</v>
      </c>
      <c r="H3718" s="204" t="s">
        <v>109</v>
      </c>
      <c r="I3718" s="206" t="s">
        <v>20</v>
      </c>
      <c r="J3718" s="207">
        <v>334859</v>
      </c>
      <c r="K3718" s="208">
        <v>364913</v>
      </c>
      <c r="L3718" s="207">
        <v>364912.56900000002</v>
      </c>
    </row>
    <row r="3719" spans="1:12" s="12" customFormat="1" ht="11.25" customHeight="1">
      <c r="A3719" s="204" t="s">
        <v>6310</v>
      </c>
      <c r="B3719" s="204" t="s">
        <v>6311</v>
      </c>
      <c r="C3719" s="204" t="s">
        <v>60</v>
      </c>
      <c r="D3719" s="204" t="s">
        <v>97</v>
      </c>
      <c r="E3719" s="204" t="s">
        <v>162</v>
      </c>
      <c r="F3719" s="205">
        <v>2016</v>
      </c>
      <c r="G3719" s="204" t="s">
        <v>26</v>
      </c>
      <c r="H3719" s="204" t="s">
        <v>109</v>
      </c>
      <c r="I3719" s="206" t="s">
        <v>20</v>
      </c>
      <c r="J3719" s="207">
        <v>22456</v>
      </c>
      <c r="K3719" s="208">
        <v>22456</v>
      </c>
      <c r="L3719" s="207">
        <v>22455.465</v>
      </c>
    </row>
    <row r="3720" spans="1:12" s="12" customFormat="1" ht="11.25" customHeight="1">
      <c r="A3720" s="204" t="s">
        <v>6380</v>
      </c>
      <c r="B3720" s="204" t="s">
        <v>6381</v>
      </c>
      <c r="C3720" s="204" t="s">
        <v>60</v>
      </c>
      <c r="D3720" s="204" t="s">
        <v>97</v>
      </c>
      <c r="E3720" s="204" t="s">
        <v>393</v>
      </c>
      <c r="F3720" s="205">
        <v>2015</v>
      </c>
      <c r="G3720" s="204" t="s">
        <v>646</v>
      </c>
      <c r="H3720" s="204" t="s">
        <v>685</v>
      </c>
      <c r="I3720" s="206" t="s">
        <v>35</v>
      </c>
      <c r="J3720" s="207">
        <v>727605</v>
      </c>
      <c r="K3720" s="210"/>
      <c r="L3720" s="207"/>
    </row>
    <row r="3721" spans="1:12" s="12" customFormat="1" ht="11.25" customHeight="1">
      <c r="A3721" s="204" t="s">
        <v>6312</v>
      </c>
      <c r="B3721" s="204" t="s">
        <v>6313</v>
      </c>
      <c r="C3721" s="204" t="s">
        <v>78</v>
      </c>
      <c r="D3721" s="204" t="s">
        <v>79</v>
      </c>
      <c r="E3721" s="204" t="s">
        <v>79</v>
      </c>
      <c r="F3721" s="205">
        <v>2015</v>
      </c>
      <c r="G3721" s="204" t="s">
        <v>7</v>
      </c>
      <c r="H3721" s="204" t="s">
        <v>212</v>
      </c>
      <c r="I3721" s="206" t="s">
        <v>20</v>
      </c>
      <c r="J3721" s="207">
        <v>1207601</v>
      </c>
      <c r="K3721" s="208">
        <v>1602350</v>
      </c>
      <c r="L3721" s="207">
        <v>1000301.357</v>
      </c>
    </row>
    <row r="3722" spans="1:12" s="12" customFormat="1" ht="11.25" customHeight="1">
      <c r="A3722" s="204" t="s">
        <v>11610</v>
      </c>
      <c r="B3722" s="204" t="s">
        <v>11611</v>
      </c>
      <c r="C3722" s="204" t="s">
        <v>145</v>
      </c>
      <c r="D3722" s="204" t="s">
        <v>310</v>
      </c>
      <c r="E3722" s="204" t="s">
        <v>311</v>
      </c>
      <c r="F3722" s="205">
        <v>2016</v>
      </c>
      <c r="G3722" s="204" t="s">
        <v>140</v>
      </c>
      <c r="H3722" s="204" t="s">
        <v>816</v>
      </c>
      <c r="I3722" s="206" t="s">
        <v>20</v>
      </c>
      <c r="J3722" s="207">
        <v>69240</v>
      </c>
      <c r="K3722" s="210"/>
      <c r="L3722" s="207"/>
    </row>
    <row r="3723" spans="1:12" s="12" customFormat="1" ht="11.25" customHeight="1">
      <c r="A3723" s="204" t="s">
        <v>5973</v>
      </c>
      <c r="B3723" s="204" t="s">
        <v>5974</v>
      </c>
      <c r="C3723" s="204" t="s">
        <v>38</v>
      </c>
      <c r="D3723" s="204" t="s">
        <v>73</v>
      </c>
      <c r="E3723" s="204" t="s">
        <v>756</v>
      </c>
      <c r="F3723" s="205">
        <v>2015</v>
      </c>
      <c r="G3723" s="204" t="s">
        <v>18</v>
      </c>
      <c r="H3723" s="204" t="s">
        <v>41</v>
      </c>
      <c r="I3723" s="206" t="s">
        <v>20</v>
      </c>
      <c r="J3723" s="207">
        <v>191455</v>
      </c>
      <c r="K3723" s="208">
        <v>1456</v>
      </c>
      <c r="L3723" s="207">
        <v>1455</v>
      </c>
    </row>
    <row r="3724" spans="1:12" s="12" customFormat="1">
      <c r="A3724" s="204" t="s">
        <v>6386</v>
      </c>
      <c r="B3724" s="204" t="s">
        <v>6387</v>
      </c>
      <c r="C3724" s="204" t="s">
        <v>5</v>
      </c>
      <c r="D3724" s="204" t="s">
        <v>606</v>
      </c>
      <c r="E3724" s="204" t="s">
        <v>606</v>
      </c>
      <c r="F3724" s="205">
        <v>2016</v>
      </c>
      <c r="G3724" s="204" t="s">
        <v>30</v>
      </c>
      <c r="H3724" s="204" t="s">
        <v>34</v>
      </c>
      <c r="I3724" s="206" t="s">
        <v>20</v>
      </c>
      <c r="J3724" s="207">
        <v>58672</v>
      </c>
      <c r="K3724" s="208">
        <v>2</v>
      </c>
      <c r="L3724" s="207"/>
    </row>
    <row r="3725" spans="1:12" s="12" customFormat="1" ht="11.25" customHeight="1">
      <c r="A3725" s="204" t="s">
        <v>11612</v>
      </c>
      <c r="B3725" s="204" t="s">
        <v>11613</v>
      </c>
      <c r="C3725" s="204" t="s">
        <v>5</v>
      </c>
      <c r="D3725" s="204" t="s">
        <v>257</v>
      </c>
      <c r="E3725" s="204" t="s">
        <v>257</v>
      </c>
      <c r="F3725" s="205">
        <v>2015</v>
      </c>
      <c r="G3725" s="204" t="s">
        <v>30</v>
      </c>
      <c r="H3725" s="204" t="s">
        <v>34</v>
      </c>
      <c r="I3725" s="206" t="s">
        <v>35</v>
      </c>
      <c r="J3725" s="207">
        <v>1176689</v>
      </c>
      <c r="K3725" s="210"/>
      <c r="L3725" s="207"/>
    </row>
    <row r="3726" spans="1:12" s="12" customFormat="1" ht="11.25" customHeight="1">
      <c r="A3726" s="204" t="s">
        <v>6388</v>
      </c>
      <c r="B3726" s="204" t="s">
        <v>6389</v>
      </c>
      <c r="C3726" s="204" t="s">
        <v>5</v>
      </c>
      <c r="D3726" s="204" t="s">
        <v>257</v>
      </c>
      <c r="E3726" s="204" t="s">
        <v>739</v>
      </c>
      <c r="F3726" s="205">
        <v>2016</v>
      </c>
      <c r="G3726" s="204" t="s">
        <v>18</v>
      </c>
      <c r="H3726" s="204" t="s">
        <v>19</v>
      </c>
      <c r="I3726" s="206" t="s">
        <v>20</v>
      </c>
      <c r="J3726" s="207">
        <v>39044</v>
      </c>
      <c r="K3726" s="210"/>
      <c r="L3726" s="207"/>
    </row>
    <row r="3727" spans="1:12" s="12" customFormat="1">
      <c r="A3727" s="204" t="s">
        <v>6390</v>
      </c>
      <c r="B3727" s="204" t="s">
        <v>6391</v>
      </c>
      <c r="C3727" s="204" t="s">
        <v>102</v>
      </c>
      <c r="D3727" s="204" t="s">
        <v>394</v>
      </c>
      <c r="E3727" s="204" t="s">
        <v>1697</v>
      </c>
      <c r="F3727" s="205">
        <v>2016</v>
      </c>
      <c r="G3727" s="204" t="s">
        <v>18</v>
      </c>
      <c r="H3727" s="204" t="s">
        <v>19</v>
      </c>
      <c r="I3727" s="206" t="s">
        <v>20</v>
      </c>
      <c r="J3727" s="207">
        <v>14895</v>
      </c>
      <c r="K3727" s="210"/>
      <c r="L3727" s="207"/>
    </row>
    <row r="3728" spans="1:12" s="12" customFormat="1" ht="11.25" customHeight="1">
      <c r="A3728" s="204" t="s">
        <v>6392</v>
      </c>
      <c r="B3728" s="204" t="s">
        <v>6393</v>
      </c>
      <c r="C3728" s="204" t="s">
        <v>5</v>
      </c>
      <c r="D3728" s="204" t="s">
        <v>266</v>
      </c>
      <c r="E3728" s="204" t="s">
        <v>267</v>
      </c>
      <c r="F3728" s="205">
        <v>2016</v>
      </c>
      <c r="G3728" s="204" t="s">
        <v>26</v>
      </c>
      <c r="H3728" s="204" t="s">
        <v>168</v>
      </c>
      <c r="I3728" s="206" t="s">
        <v>20</v>
      </c>
      <c r="J3728" s="207">
        <v>54415</v>
      </c>
      <c r="K3728" s="208">
        <v>53515</v>
      </c>
      <c r="L3728" s="207">
        <v>16415</v>
      </c>
    </row>
    <row r="3729" spans="1:12" s="12" customFormat="1" ht="11.25" customHeight="1">
      <c r="A3729" s="204" t="s">
        <v>6394</v>
      </c>
      <c r="B3729" s="204" t="s">
        <v>6395</v>
      </c>
      <c r="C3729" s="204" t="s">
        <v>5</v>
      </c>
      <c r="D3729" s="204" t="s">
        <v>257</v>
      </c>
      <c r="E3729" s="204" t="s">
        <v>257</v>
      </c>
      <c r="F3729" s="205">
        <v>2016</v>
      </c>
      <c r="G3729" s="204" t="s">
        <v>18</v>
      </c>
      <c r="H3729" s="204" t="s">
        <v>19</v>
      </c>
      <c r="I3729" s="206" t="s">
        <v>20</v>
      </c>
      <c r="J3729" s="207">
        <v>457651</v>
      </c>
      <c r="K3729" s="208">
        <v>173827</v>
      </c>
      <c r="L3729" s="207">
        <v>173825.80900000001</v>
      </c>
    </row>
    <row r="3730" spans="1:12" s="12" customFormat="1" ht="11.25" customHeight="1">
      <c r="A3730" s="204" t="s">
        <v>6396</v>
      </c>
      <c r="B3730" s="204" t="s">
        <v>6397</v>
      </c>
      <c r="C3730" s="204" t="s">
        <v>414</v>
      </c>
      <c r="D3730" s="204" t="s">
        <v>527</v>
      </c>
      <c r="E3730" s="204" t="s">
        <v>527</v>
      </c>
      <c r="F3730" s="205">
        <v>2016</v>
      </c>
      <c r="G3730" s="204" t="s">
        <v>7</v>
      </c>
      <c r="H3730" s="204" t="s">
        <v>212</v>
      </c>
      <c r="I3730" s="206" t="s">
        <v>20</v>
      </c>
      <c r="J3730" s="207">
        <v>91420</v>
      </c>
      <c r="K3730" s="208">
        <v>84400</v>
      </c>
      <c r="L3730" s="207">
        <v>84400</v>
      </c>
    </row>
    <row r="3731" spans="1:12" s="12" customFormat="1" ht="11.25" customHeight="1">
      <c r="A3731" s="204" t="s">
        <v>6398</v>
      </c>
      <c r="B3731" s="204" t="s">
        <v>6399</v>
      </c>
      <c r="C3731" s="204" t="s">
        <v>5</v>
      </c>
      <c r="D3731" s="204" t="s">
        <v>266</v>
      </c>
      <c r="E3731" s="204" t="s">
        <v>267</v>
      </c>
      <c r="F3731" s="205">
        <v>2016</v>
      </c>
      <c r="G3731" s="204" t="s">
        <v>26</v>
      </c>
      <c r="H3731" s="204" t="s">
        <v>168</v>
      </c>
      <c r="I3731" s="206" t="s">
        <v>20</v>
      </c>
      <c r="J3731" s="207">
        <v>77755</v>
      </c>
      <c r="K3731" s="208">
        <v>2802</v>
      </c>
      <c r="L3731" s="207">
        <v>2801</v>
      </c>
    </row>
    <row r="3732" spans="1:12" s="12" customFormat="1" ht="11.25" customHeight="1">
      <c r="A3732" s="204" t="s">
        <v>6333</v>
      </c>
      <c r="B3732" s="204" t="s">
        <v>6334</v>
      </c>
      <c r="C3732" s="204" t="s">
        <v>195</v>
      </c>
      <c r="D3732" s="204" t="s">
        <v>196</v>
      </c>
      <c r="E3732" s="204" t="s">
        <v>1267</v>
      </c>
      <c r="F3732" s="205">
        <v>2016</v>
      </c>
      <c r="G3732" s="204" t="s">
        <v>18</v>
      </c>
      <c r="H3732" s="204" t="s">
        <v>19</v>
      </c>
      <c r="I3732" s="206" t="s">
        <v>20</v>
      </c>
      <c r="J3732" s="207">
        <v>12846</v>
      </c>
      <c r="K3732" s="208">
        <v>12847</v>
      </c>
      <c r="L3732" s="207">
        <v>12846.164000000001</v>
      </c>
    </row>
    <row r="3733" spans="1:12" s="12" customFormat="1">
      <c r="A3733" s="204" t="s">
        <v>7900</v>
      </c>
      <c r="B3733" s="204" t="s">
        <v>7901</v>
      </c>
      <c r="C3733" s="204" t="s">
        <v>130</v>
      </c>
      <c r="D3733" s="204" t="s">
        <v>150</v>
      </c>
      <c r="E3733" s="204" t="s">
        <v>167</v>
      </c>
      <c r="F3733" s="205">
        <v>2016</v>
      </c>
      <c r="G3733" s="204" t="s">
        <v>155</v>
      </c>
      <c r="H3733" s="204" t="s">
        <v>155</v>
      </c>
      <c r="I3733" s="206" t="s">
        <v>20</v>
      </c>
      <c r="J3733" s="207">
        <v>1137</v>
      </c>
      <c r="K3733" s="210"/>
      <c r="L3733" s="207"/>
    </row>
    <row r="3734" spans="1:12" s="12" customFormat="1">
      <c r="A3734" s="204" t="s">
        <v>6400</v>
      </c>
      <c r="B3734" s="204" t="s">
        <v>6401</v>
      </c>
      <c r="C3734" s="204" t="s">
        <v>5</v>
      </c>
      <c r="D3734" s="204" t="s">
        <v>266</v>
      </c>
      <c r="E3734" s="204" t="s">
        <v>267</v>
      </c>
      <c r="F3734" s="205">
        <v>2016</v>
      </c>
      <c r="G3734" s="204" t="s">
        <v>26</v>
      </c>
      <c r="H3734" s="204" t="s">
        <v>168</v>
      </c>
      <c r="I3734" s="206" t="s">
        <v>20</v>
      </c>
      <c r="J3734" s="207">
        <v>60250</v>
      </c>
      <c r="K3734" s="208">
        <v>2722</v>
      </c>
      <c r="L3734" s="207">
        <v>2720</v>
      </c>
    </row>
    <row r="3735" spans="1:12" s="12" customFormat="1" ht="11.25" customHeight="1">
      <c r="A3735" s="204" t="s">
        <v>6402</v>
      </c>
      <c r="B3735" s="204" t="s">
        <v>6403</v>
      </c>
      <c r="C3735" s="204" t="s">
        <v>5</v>
      </c>
      <c r="D3735" s="204" t="s">
        <v>314</v>
      </c>
      <c r="E3735" s="204" t="s">
        <v>315</v>
      </c>
      <c r="F3735" s="205">
        <v>2016</v>
      </c>
      <c r="G3735" s="204" t="s">
        <v>18</v>
      </c>
      <c r="H3735" s="204" t="s">
        <v>19</v>
      </c>
      <c r="I3735" s="206" t="s">
        <v>20</v>
      </c>
      <c r="J3735" s="207">
        <v>2314</v>
      </c>
      <c r="K3735" s="208">
        <v>1237</v>
      </c>
      <c r="L3735" s="207">
        <v>1236</v>
      </c>
    </row>
    <row r="3736" spans="1:12" s="12" customFormat="1">
      <c r="A3736" s="204" t="s">
        <v>6340</v>
      </c>
      <c r="B3736" s="204" t="s">
        <v>6341</v>
      </c>
      <c r="C3736" s="204" t="s">
        <v>145</v>
      </c>
      <c r="D3736" s="204" t="s">
        <v>146</v>
      </c>
      <c r="E3736" s="204" t="s">
        <v>147</v>
      </c>
      <c r="F3736" s="205">
        <v>2015</v>
      </c>
      <c r="G3736" s="204" t="s">
        <v>7</v>
      </c>
      <c r="H3736" s="204" t="s">
        <v>334</v>
      </c>
      <c r="I3736" s="206" t="s">
        <v>20</v>
      </c>
      <c r="J3736" s="207">
        <v>280405</v>
      </c>
      <c r="K3736" s="208">
        <v>280405</v>
      </c>
      <c r="L3736" s="207">
        <v>279697.45</v>
      </c>
    </row>
    <row r="3737" spans="1:12" s="12" customFormat="1" ht="11.25" customHeight="1">
      <c r="A3737" s="204" t="s">
        <v>7902</v>
      </c>
      <c r="B3737" s="204" t="s">
        <v>11614</v>
      </c>
      <c r="C3737" s="204" t="s">
        <v>60</v>
      </c>
      <c r="D3737" s="204" t="s">
        <v>97</v>
      </c>
      <c r="E3737" s="204" t="s">
        <v>170</v>
      </c>
      <c r="F3737" s="205">
        <v>2016</v>
      </c>
      <c r="G3737" s="204" t="s">
        <v>48</v>
      </c>
      <c r="H3737" s="204" t="s">
        <v>63</v>
      </c>
      <c r="I3737" s="206" t="s">
        <v>20</v>
      </c>
      <c r="J3737" s="207">
        <v>676945</v>
      </c>
      <c r="K3737" s="208">
        <v>2</v>
      </c>
      <c r="L3737" s="207"/>
    </row>
    <row r="3738" spans="1:12" s="12" customFormat="1" ht="11.25" customHeight="1">
      <c r="A3738" s="204" t="s">
        <v>6342</v>
      </c>
      <c r="B3738" s="204" t="s">
        <v>6343</v>
      </c>
      <c r="C3738" s="204" t="s">
        <v>5</v>
      </c>
      <c r="D3738" s="204" t="s">
        <v>184</v>
      </c>
      <c r="E3738" s="204" t="s">
        <v>184</v>
      </c>
      <c r="F3738" s="205">
        <v>2015</v>
      </c>
      <c r="G3738" s="204" t="s">
        <v>18</v>
      </c>
      <c r="H3738" s="204" t="s">
        <v>19</v>
      </c>
      <c r="I3738" s="206" t="s">
        <v>20</v>
      </c>
      <c r="J3738" s="207">
        <v>238000</v>
      </c>
      <c r="K3738" s="208">
        <v>237500</v>
      </c>
      <c r="L3738" s="207">
        <v>234468.321</v>
      </c>
    </row>
    <row r="3739" spans="1:12" s="12" customFormat="1">
      <c r="A3739" s="204" t="s">
        <v>6408</v>
      </c>
      <c r="B3739" s="204" t="s">
        <v>6409</v>
      </c>
      <c r="C3739" s="204" t="s">
        <v>145</v>
      </c>
      <c r="D3739" s="204" t="s">
        <v>415</v>
      </c>
      <c r="E3739" s="204" t="s">
        <v>416</v>
      </c>
      <c r="F3739" s="205">
        <v>2016</v>
      </c>
      <c r="G3739" s="204" t="s">
        <v>7</v>
      </c>
      <c r="H3739" s="204" t="s">
        <v>8</v>
      </c>
      <c r="I3739" s="206" t="s">
        <v>20</v>
      </c>
      <c r="J3739" s="207">
        <v>124369</v>
      </c>
      <c r="K3739" s="208">
        <v>122746</v>
      </c>
      <c r="L3739" s="207">
        <v>122746</v>
      </c>
    </row>
    <row r="3740" spans="1:12" s="12" customFormat="1" ht="11.25" customHeight="1">
      <c r="A3740" s="204" t="s">
        <v>7903</v>
      </c>
      <c r="B3740" s="204" t="s">
        <v>7904</v>
      </c>
      <c r="C3740" s="204" t="s">
        <v>127</v>
      </c>
      <c r="D3740" s="204" t="s">
        <v>138</v>
      </c>
      <c r="E3740" s="204" t="s">
        <v>1249</v>
      </c>
      <c r="F3740" s="205">
        <v>2015</v>
      </c>
      <c r="G3740" s="204" t="s">
        <v>155</v>
      </c>
      <c r="H3740" s="204" t="s">
        <v>276</v>
      </c>
      <c r="I3740" s="206" t="s">
        <v>20</v>
      </c>
      <c r="J3740" s="207">
        <v>171697</v>
      </c>
      <c r="K3740" s="208">
        <v>3</v>
      </c>
      <c r="L3740" s="207"/>
    </row>
    <row r="3741" spans="1:12" s="12" customFormat="1">
      <c r="A3741" s="204" t="s">
        <v>10206</v>
      </c>
      <c r="B3741" s="204" t="s">
        <v>10207</v>
      </c>
      <c r="C3741" s="204" t="s">
        <v>102</v>
      </c>
      <c r="D3741" s="204" t="s">
        <v>286</v>
      </c>
      <c r="E3741" s="204" t="s">
        <v>501</v>
      </c>
      <c r="F3741" s="205">
        <v>2016</v>
      </c>
      <c r="G3741" s="204" t="s">
        <v>58</v>
      </c>
      <c r="H3741" s="204" t="s">
        <v>59</v>
      </c>
      <c r="I3741" s="206" t="s">
        <v>20</v>
      </c>
      <c r="J3741" s="207">
        <v>416739</v>
      </c>
      <c r="K3741" s="208">
        <v>409688</v>
      </c>
      <c r="L3741" s="207">
        <v>409687.587</v>
      </c>
    </row>
    <row r="3742" spans="1:12" s="12" customFormat="1" ht="11.25" customHeight="1">
      <c r="A3742" s="204" t="s">
        <v>6410</v>
      </c>
      <c r="B3742" s="204" t="s">
        <v>6411</v>
      </c>
      <c r="C3742" s="204" t="s">
        <v>38</v>
      </c>
      <c r="D3742" s="204" t="s">
        <v>39</v>
      </c>
      <c r="E3742" s="204" t="s">
        <v>1080</v>
      </c>
      <c r="F3742" s="205">
        <v>2015</v>
      </c>
      <c r="G3742" s="204" t="s">
        <v>26</v>
      </c>
      <c r="H3742" s="204" t="s">
        <v>109</v>
      </c>
      <c r="I3742" s="206" t="s">
        <v>20</v>
      </c>
      <c r="J3742" s="207">
        <v>105863</v>
      </c>
      <c r="K3742" s="208">
        <v>106041</v>
      </c>
      <c r="L3742" s="207">
        <v>106039.614</v>
      </c>
    </row>
    <row r="3743" spans="1:12" s="12" customFormat="1" ht="11.25" customHeight="1">
      <c r="A3743" s="204" t="s">
        <v>11615</v>
      </c>
      <c r="B3743" s="204" t="s">
        <v>11616</v>
      </c>
      <c r="C3743" s="204" t="s">
        <v>78</v>
      </c>
      <c r="D3743" s="204" t="s">
        <v>320</v>
      </c>
      <c r="E3743" s="204" t="s">
        <v>10895</v>
      </c>
      <c r="F3743" s="205">
        <v>2016</v>
      </c>
      <c r="G3743" s="204" t="s">
        <v>58</v>
      </c>
      <c r="H3743" s="204" t="s">
        <v>3037</v>
      </c>
      <c r="I3743" s="206" t="s">
        <v>20</v>
      </c>
      <c r="J3743" s="207">
        <v>205003</v>
      </c>
      <c r="K3743" s="208">
        <v>1</v>
      </c>
      <c r="L3743" s="207"/>
    </row>
    <row r="3744" spans="1:12" s="12" customFormat="1" ht="11.25" customHeight="1">
      <c r="A3744" s="204" t="s">
        <v>6412</v>
      </c>
      <c r="B3744" s="204" t="s">
        <v>6413</v>
      </c>
      <c r="C3744" s="204" t="s">
        <v>5</v>
      </c>
      <c r="D3744" s="204" t="s">
        <v>606</v>
      </c>
      <c r="E3744" s="204" t="s">
        <v>1175</v>
      </c>
      <c r="F3744" s="205">
        <v>2016</v>
      </c>
      <c r="G3744" s="204" t="s">
        <v>7</v>
      </c>
      <c r="H3744" s="204" t="s">
        <v>14</v>
      </c>
      <c r="I3744" s="206" t="s">
        <v>20</v>
      </c>
      <c r="J3744" s="207">
        <v>11244</v>
      </c>
      <c r="K3744" s="208">
        <v>5738</v>
      </c>
      <c r="L3744" s="207">
        <v>5735.3620000000001</v>
      </c>
    </row>
    <row r="3745" spans="1:12" s="12" customFormat="1">
      <c r="A3745" s="204" t="s">
        <v>958</v>
      </c>
      <c r="B3745" s="204" t="s">
        <v>959</v>
      </c>
      <c r="C3745" s="204" t="s">
        <v>130</v>
      </c>
      <c r="D3745" s="204" t="s">
        <v>150</v>
      </c>
      <c r="E3745" s="204" t="s">
        <v>154</v>
      </c>
      <c r="F3745" s="205">
        <v>2016</v>
      </c>
      <c r="G3745" s="204" t="s">
        <v>30</v>
      </c>
      <c r="H3745" s="204" t="s">
        <v>31</v>
      </c>
      <c r="I3745" s="206" t="s">
        <v>20</v>
      </c>
      <c r="J3745" s="207">
        <v>42782</v>
      </c>
      <c r="K3745" s="208">
        <v>42782</v>
      </c>
      <c r="L3745" s="207">
        <v>18375.366999999998</v>
      </c>
    </row>
    <row r="3746" spans="1:12" s="12" customFormat="1">
      <c r="A3746" s="204" t="s">
        <v>6348</v>
      </c>
      <c r="B3746" s="204" t="s">
        <v>6349</v>
      </c>
      <c r="C3746" s="204" t="s">
        <v>102</v>
      </c>
      <c r="D3746" s="204" t="s">
        <v>304</v>
      </c>
      <c r="E3746" s="204" t="s">
        <v>304</v>
      </c>
      <c r="F3746" s="205">
        <v>2016</v>
      </c>
      <c r="G3746" s="204" t="s">
        <v>18</v>
      </c>
      <c r="H3746" s="204" t="s">
        <v>19</v>
      </c>
      <c r="I3746" s="206" t="s">
        <v>20</v>
      </c>
      <c r="J3746" s="207">
        <v>107055</v>
      </c>
      <c r="K3746" s="208">
        <v>85876</v>
      </c>
      <c r="L3746" s="207">
        <v>85211.201000000001</v>
      </c>
    </row>
    <row r="3747" spans="1:12" s="12" customFormat="1" ht="11.25" customHeight="1">
      <c r="A3747" s="204" t="s">
        <v>6352</v>
      </c>
      <c r="B3747" s="204" t="s">
        <v>6353</v>
      </c>
      <c r="C3747" s="204" t="s">
        <v>60</v>
      </c>
      <c r="D3747" s="204" t="s">
        <v>97</v>
      </c>
      <c r="E3747" s="204" t="s">
        <v>228</v>
      </c>
      <c r="F3747" s="205">
        <v>2015</v>
      </c>
      <c r="G3747" s="204" t="s">
        <v>26</v>
      </c>
      <c r="H3747" s="204" t="s">
        <v>109</v>
      </c>
      <c r="I3747" s="206" t="s">
        <v>20</v>
      </c>
      <c r="J3747" s="207">
        <v>106060</v>
      </c>
      <c r="K3747" s="208">
        <v>64579</v>
      </c>
      <c r="L3747" s="207">
        <v>64578.372000000003</v>
      </c>
    </row>
    <row r="3748" spans="1:12" s="12" customFormat="1" ht="11.25" customHeight="1">
      <c r="A3748" s="204" t="s">
        <v>6416</v>
      </c>
      <c r="B3748" s="204" t="s">
        <v>6417</v>
      </c>
      <c r="C3748" s="204" t="s">
        <v>78</v>
      </c>
      <c r="D3748" s="204" t="s">
        <v>320</v>
      </c>
      <c r="E3748" s="204" t="s">
        <v>10963</v>
      </c>
      <c r="F3748" s="205">
        <v>2015</v>
      </c>
      <c r="G3748" s="204" t="s">
        <v>18</v>
      </c>
      <c r="H3748" s="204" t="s">
        <v>19</v>
      </c>
      <c r="I3748" s="206" t="s">
        <v>20</v>
      </c>
      <c r="J3748" s="207">
        <v>233547</v>
      </c>
      <c r="K3748" s="208">
        <v>209968</v>
      </c>
      <c r="L3748" s="207">
        <v>209967.56200000001</v>
      </c>
    </row>
    <row r="3749" spans="1:12" s="12" customFormat="1" ht="11.25" customHeight="1">
      <c r="A3749" s="204" t="s">
        <v>6418</v>
      </c>
      <c r="B3749" s="204" t="s">
        <v>6419</v>
      </c>
      <c r="C3749" s="204" t="s">
        <v>15</v>
      </c>
      <c r="D3749" s="204" t="s">
        <v>56</v>
      </c>
      <c r="E3749" s="204" t="s">
        <v>711</v>
      </c>
      <c r="F3749" s="205">
        <v>2016</v>
      </c>
      <c r="G3749" s="204" t="s">
        <v>26</v>
      </c>
      <c r="H3749" s="204" t="s">
        <v>27</v>
      </c>
      <c r="I3749" s="206" t="s">
        <v>20</v>
      </c>
      <c r="J3749" s="207">
        <v>3613426</v>
      </c>
      <c r="K3749" s="208">
        <v>3120890</v>
      </c>
      <c r="L3749" s="207">
        <v>3120889</v>
      </c>
    </row>
    <row r="3750" spans="1:12" s="12" customFormat="1" ht="11.25" customHeight="1">
      <c r="A3750" s="204" t="s">
        <v>6364</v>
      </c>
      <c r="B3750" s="204" t="s">
        <v>6365</v>
      </c>
      <c r="C3750" s="204" t="s">
        <v>15</v>
      </c>
      <c r="D3750" s="204"/>
      <c r="E3750" s="204"/>
      <c r="F3750" s="205">
        <v>2015</v>
      </c>
      <c r="G3750" s="204" t="s">
        <v>18</v>
      </c>
      <c r="H3750" s="204" t="s">
        <v>19</v>
      </c>
      <c r="I3750" s="206" t="s">
        <v>20</v>
      </c>
      <c r="J3750" s="207">
        <v>9442160</v>
      </c>
      <c r="K3750" s="208">
        <v>2030946</v>
      </c>
      <c r="L3750" s="207">
        <v>2029730.57</v>
      </c>
    </row>
    <row r="3751" spans="1:12" s="12" customFormat="1" ht="11.25" customHeight="1">
      <c r="A3751" s="204" t="s">
        <v>11617</v>
      </c>
      <c r="B3751" s="204" t="s">
        <v>11618</v>
      </c>
      <c r="C3751" s="204" t="s">
        <v>78</v>
      </c>
      <c r="D3751" s="204" t="s">
        <v>79</v>
      </c>
      <c r="E3751" s="204" t="s">
        <v>10837</v>
      </c>
      <c r="F3751" s="205">
        <v>2016</v>
      </c>
      <c r="G3751" s="204" t="s">
        <v>120</v>
      </c>
      <c r="H3751" s="204" t="s">
        <v>121</v>
      </c>
      <c r="I3751" s="206" t="s">
        <v>35</v>
      </c>
      <c r="J3751" s="207">
        <v>28056</v>
      </c>
      <c r="K3751" s="210"/>
      <c r="L3751" s="207"/>
    </row>
    <row r="3752" spans="1:12" s="12" customFormat="1">
      <c r="A3752" s="204" t="s">
        <v>6420</v>
      </c>
      <c r="B3752" s="204" t="s">
        <v>6421</v>
      </c>
      <c r="C3752" s="204" t="s">
        <v>78</v>
      </c>
      <c r="D3752" s="204" t="s">
        <v>79</v>
      </c>
      <c r="E3752" s="204" t="s">
        <v>11008</v>
      </c>
      <c r="F3752" s="205">
        <v>2016</v>
      </c>
      <c r="G3752" s="204" t="s">
        <v>26</v>
      </c>
      <c r="H3752" s="204" t="s">
        <v>1159</v>
      </c>
      <c r="I3752" s="206" t="s">
        <v>20</v>
      </c>
      <c r="J3752" s="207">
        <v>375516</v>
      </c>
      <c r="K3752" s="208">
        <v>375516</v>
      </c>
      <c r="L3752" s="207">
        <v>375515.61800000002</v>
      </c>
    </row>
    <row r="3753" spans="1:12" s="12" customFormat="1" ht="11.25" customHeight="1">
      <c r="A3753" s="204" t="s">
        <v>6370</v>
      </c>
      <c r="B3753" s="204" t="s">
        <v>6371</v>
      </c>
      <c r="C3753" s="204" t="s">
        <v>15</v>
      </c>
      <c r="D3753" s="204"/>
      <c r="E3753" s="204"/>
      <c r="F3753" s="205">
        <v>2016</v>
      </c>
      <c r="G3753" s="204" t="s">
        <v>18</v>
      </c>
      <c r="H3753" s="204" t="s">
        <v>383</v>
      </c>
      <c r="I3753" s="206" t="s">
        <v>20</v>
      </c>
      <c r="J3753" s="207">
        <v>154747</v>
      </c>
      <c r="K3753" s="210"/>
      <c r="L3753" s="207"/>
    </row>
    <row r="3754" spans="1:12" s="12" customFormat="1" ht="11.25" customHeight="1">
      <c r="A3754" s="204" t="s">
        <v>6422</v>
      </c>
      <c r="B3754" s="204" t="s">
        <v>6423</v>
      </c>
      <c r="C3754" s="204" t="s">
        <v>5</v>
      </c>
      <c r="D3754" s="204" t="s">
        <v>257</v>
      </c>
      <c r="E3754" s="204" t="s">
        <v>257</v>
      </c>
      <c r="F3754" s="205">
        <v>2016</v>
      </c>
      <c r="G3754" s="204" t="s">
        <v>7</v>
      </c>
      <c r="H3754" s="204" t="s">
        <v>14</v>
      </c>
      <c r="I3754" s="206" t="s">
        <v>20</v>
      </c>
      <c r="J3754" s="207">
        <v>98213</v>
      </c>
      <c r="K3754" s="208">
        <v>244592</v>
      </c>
      <c r="L3754" s="207">
        <v>46589.237999999998</v>
      </c>
    </row>
    <row r="3755" spans="1:12" s="12" customFormat="1" ht="11.25" customHeight="1">
      <c r="A3755" s="204" t="s">
        <v>6424</v>
      </c>
      <c r="B3755" s="204" t="s">
        <v>6425</v>
      </c>
      <c r="C3755" s="204" t="s">
        <v>145</v>
      </c>
      <c r="D3755" s="204" t="s">
        <v>310</v>
      </c>
      <c r="E3755" s="204" t="s">
        <v>311</v>
      </c>
      <c r="F3755" s="205">
        <v>2015</v>
      </c>
      <c r="G3755" s="204" t="s">
        <v>18</v>
      </c>
      <c r="H3755" s="204" t="s">
        <v>383</v>
      </c>
      <c r="I3755" s="206" t="s">
        <v>20</v>
      </c>
      <c r="J3755" s="207">
        <v>3479620</v>
      </c>
      <c r="K3755" s="208">
        <v>2912347</v>
      </c>
      <c r="L3755" s="207">
        <v>2912343.6490000002</v>
      </c>
    </row>
    <row r="3756" spans="1:12" s="12" customFormat="1" ht="11.25" customHeight="1">
      <c r="A3756" s="204" t="s">
        <v>6426</v>
      </c>
      <c r="B3756" s="204" t="s">
        <v>6427</v>
      </c>
      <c r="C3756" s="204" t="s">
        <v>32</v>
      </c>
      <c r="D3756" s="204" t="s">
        <v>216</v>
      </c>
      <c r="E3756" s="204" t="s">
        <v>808</v>
      </c>
      <c r="F3756" s="205">
        <v>2016</v>
      </c>
      <c r="G3756" s="204" t="s">
        <v>30</v>
      </c>
      <c r="H3756" s="204" t="s">
        <v>31</v>
      </c>
      <c r="I3756" s="206" t="s">
        <v>20</v>
      </c>
      <c r="J3756" s="207">
        <v>617596</v>
      </c>
      <c r="K3756" s="210"/>
      <c r="L3756" s="207"/>
    </row>
    <row r="3757" spans="1:12" s="12" customFormat="1">
      <c r="A3757" s="204" t="s">
        <v>6034</v>
      </c>
      <c r="B3757" s="204" t="s">
        <v>6035</v>
      </c>
      <c r="C3757" s="204" t="s">
        <v>38</v>
      </c>
      <c r="D3757" s="204" t="s">
        <v>66</v>
      </c>
      <c r="E3757" s="204" t="s">
        <v>66</v>
      </c>
      <c r="F3757" s="205">
        <v>2015</v>
      </c>
      <c r="G3757" s="204" t="s">
        <v>30</v>
      </c>
      <c r="H3757" s="204" t="s">
        <v>736</v>
      </c>
      <c r="I3757" s="206" t="s">
        <v>20</v>
      </c>
      <c r="J3757" s="207">
        <v>2213336</v>
      </c>
      <c r="K3757" s="208">
        <v>3</v>
      </c>
      <c r="L3757" s="207"/>
    </row>
    <row r="3758" spans="1:12" s="12" customFormat="1">
      <c r="A3758" s="204" t="s">
        <v>6377</v>
      </c>
      <c r="B3758" s="204" t="s">
        <v>6378</v>
      </c>
      <c r="C3758" s="204" t="s">
        <v>60</v>
      </c>
      <c r="D3758" s="204" t="s">
        <v>97</v>
      </c>
      <c r="E3758" s="204" t="s">
        <v>170</v>
      </c>
      <c r="F3758" s="205">
        <v>2016</v>
      </c>
      <c r="G3758" s="204" t="s">
        <v>140</v>
      </c>
      <c r="H3758" s="204" t="s">
        <v>1136</v>
      </c>
      <c r="I3758" s="206" t="s">
        <v>20</v>
      </c>
      <c r="J3758" s="207">
        <v>1975</v>
      </c>
      <c r="K3758" s="208">
        <v>1975</v>
      </c>
      <c r="L3758" s="207"/>
    </row>
    <row r="3759" spans="1:12" s="12" customFormat="1" ht="11.25" customHeight="1">
      <c r="A3759" s="204" t="s">
        <v>11619</v>
      </c>
      <c r="B3759" s="204" t="s">
        <v>11620</v>
      </c>
      <c r="C3759" s="204" t="s">
        <v>12</v>
      </c>
      <c r="D3759" s="204" t="s">
        <v>321</v>
      </c>
      <c r="E3759" s="204" t="s">
        <v>1164</v>
      </c>
      <c r="F3759" s="205">
        <v>2015</v>
      </c>
      <c r="G3759" s="204" t="s">
        <v>280</v>
      </c>
      <c r="H3759" s="204" t="s">
        <v>1116</v>
      </c>
      <c r="I3759" s="206" t="s">
        <v>9</v>
      </c>
      <c r="J3759" s="207">
        <v>848427</v>
      </c>
      <c r="K3759" s="210"/>
      <c r="L3759" s="207"/>
    </row>
    <row r="3760" spans="1:12" s="12" customFormat="1" ht="11.25" customHeight="1">
      <c r="A3760" s="204" t="s">
        <v>6430</v>
      </c>
      <c r="B3760" s="204" t="s">
        <v>6431</v>
      </c>
      <c r="C3760" s="204" t="s">
        <v>12</v>
      </c>
      <c r="D3760" s="204" t="s">
        <v>321</v>
      </c>
      <c r="E3760" s="204"/>
      <c r="F3760" s="205">
        <v>2016</v>
      </c>
      <c r="G3760" s="204" t="s">
        <v>18</v>
      </c>
      <c r="H3760" s="204" t="s">
        <v>41</v>
      </c>
      <c r="I3760" s="206" t="s">
        <v>20</v>
      </c>
      <c r="J3760" s="207">
        <v>43639</v>
      </c>
      <c r="K3760" s="210"/>
      <c r="L3760" s="207"/>
    </row>
    <row r="3761" spans="1:12" s="12" customFormat="1">
      <c r="A3761" s="204" t="s">
        <v>6382</v>
      </c>
      <c r="B3761" s="204" t="s">
        <v>6383</v>
      </c>
      <c r="C3761" s="204" t="s">
        <v>12</v>
      </c>
      <c r="D3761" s="204"/>
      <c r="E3761" s="204"/>
      <c r="F3761" s="205">
        <v>2015</v>
      </c>
      <c r="G3761" s="204" t="s">
        <v>18</v>
      </c>
      <c r="H3761" s="204" t="s">
        <v>41</v>
      </c>
      <c r="I3761" s="206" t="s">
        <v>20</v>
      </c>
      <c r="J3761" s="207">
        <v>2215000</v>
      </c>
      <c r="K3761" s="208">
        <v>1295430</v>
      </c>
      <c r="L3761" s="207">
        <v>1293021.6640000001</v>
      </c>
    </row>
    <row r="3762" spans="1:12" s="12" customFormat="1">
      <c r="A3762" s="204" t="s">
        <v>6044</v>
      </c>
      <c r="B3762" s="204" t="s">
        <v>6045</v>
      </c>
      <c r="C3762" s="204" t="s">
        <v>60</v>
      </c>
      <c r="D3762" s="204" t="s">
        <v>97</v>
      </c>
      <c r="E3762" s="204" t="s">
        <v>170</v>
      </c>
      <c r="F3762" s="205">
        <v>2015</v>
      </c>
      <c r="G3762" s="204" t="s">
        <v>26</v>
      </c>
      <c r="H3762" s="204" t="s">
        <v>168</v>
      </c>
      <c r="I3762" s="206" t="s">
        <v>20</v>
      </c>
      <c r="J3762" s="207">
        <v>1262439</v>
      </c>
      <c r="K3762" s="207">
        <v>954779</v>
      </c>
      <c r="L3762" s="207">
        <v>954779</v>
      </c>
    </row>
    <row r="3763" spans="1:12" s="12" customFormat="1">
      <c r="A3763" s="204" t="s">
        <v>10089</v>
      </c>
      <c r="B3763" s="204" t="s">
        <v>10090</v>
      </c>
      <c r="C3763" s="204" t="s">
        <v>127</v>
      </c>
      <c r="D3763" s="204" t="s">
        <v>128</v>
      </c>
      <c r="E3763" s="204"/>
      <c r="F3763" s="205">
        <v>2015</v>
      </c>
      <c r="G3763" s="204" t="s">
        <v>18</v>
      </c>
      <c r="H3763" s="204" t="s">
        <v>19</v>
      </c>
      <c r="I3763" s="206" t="s">
        <v>20</v>
      </c>
      <c r="J3763" s="207">
        <v>140164</v>
      </c>
      <c r="K3763" s="208">
        <v>113000</v>
      </c>
      <c r="L3763" s="207">
        <v>112990.482</v>
      </c>
    </row>
    <row r="3764" spans="1:12" s="12" customFormat="1" ht="11.25" customHeight="1">
      <c r="A3764" s="204" t="s">
        <v>6434</v>
      </c>
      <c r="B3764" s="204" t="s">
        <v>6435</v>
      </c>
      <c r="C3764" s="204" t="s">
        <v>145</v>
      </c>
      <c r="D3764" s="204" t="s">
        <v>310</v>
      </c>
      <c r="E3764" s="204" t="s">
        <v>311</v>
      </c>
      <c r="F3764" s="205">
        <v>2015</v>
      </c>
      <c r="G3764" s="204" t="s">
        <v>7</v>
      </c>
      <c r="H3764" s="204" t="s">
        <v>1457</v>
      </c>
      <c r="I3764" s="206" t="s">
        <v>20</v>
      </c>
      <c r="J3764" s="207">
        <v>225377</v>
      </c>
      <c r="K3764" s="208">
        <v>117066</v>
      </c>
      <c r="L3764" s="207">
        <v>117066</v>
      </c>
    </row>
    <row r="3765" spans="1:12" s="12" customFormat="1" ht="11.25" customHeight="1">
      <c r="A3765" s="204" t="s">
        <v>6436</v>
      </c>
      <c r="B3765" s="204" t="s">
        <v>6437</v>
      </c>
      <c r="C3765" s="204" t="s">
        <v>78</v>
      </c>
      <c r="D3765" s="204" t="s">
        <v>79</v>
      </c>
      <c r="E3765" s="204" t="s">
        <v>11008</v>
      </c>
      <c r="F3765" s="205">
        <v>2016</v>
      </c>
      <c r="G3765" s="204" t="s">
        <v>48</v>
      </c>
      <c r="H3765" s="204" t="s">
        <v>85</v>
      </c>
      <c r="I3765" s="206" t="s">
        <v>20</v>
      </c>
      <c r="J3765" s="207">
        <v>62500</v>
      </c>
      <c r="K3765" s="208">
        <v>62500</v>
      </c>
      <c r="L3765" s="207">
        <v>62500</v>
      </c>
    </row>
    <row r="3766" spans="1:12" s="12" customFormat="1">
      <c r="A3766" s="204" t="s">
        <v>11621</v>
      </c>
      <c r="B3766" s="204" t="s">
        <v>11622</v>
      </c>
      <c r="C3766" s="204" t="s">
        <v>78</v>
      </c>
      <c r="D3766" s="204" t="s">
        <v>79</v>
      </c>
      <c r="E3766" s="204" t="s">
        <v>79</v>
      </c>
      <c r="F3766" s="205">
        <v>2016</v>
      </c>
      <c r="G3766" s="204" t="s">
        <v>48</v>
      </c>
      <c r="H3766" s="204" t="s">
        <v>63</v>
      </c>
      <c r="I3766" s="206" t="s">
        <v>20</v>
      </c>
      <c r="J3766" s="207">
        <v>93696</v>
      </c>
      <c r="K3766" s="210"/>
      <c r="L3766" s="207"/>
    </row>
    <row r="3767" spans="1:12" s="12" customFormat="1" ht="11.25" customHeight="1">
      <c r="A3767" s="204" t="s">
        <v>7905</v>
      </c>
      <c r="B3767" s="204" t="s">
        <v>7906</v>
      </c>
      <c r="C3767" s="204" t="s">
        <v>78</v>
      </c>
      <c r="D3767" s="204" t="s">
        <v>79</v>
      </c>
      <c r="E3767" s="204" t="s">
        <v>79</v>
      </c>
      <c r="F3767" s="205">
        <v>2016</v>
      </c>
      <c r="G3767" s="204" t="s">
        <v>120</v>
      </c>
      <c r="H3767" s="204" t="s">
        <v>121</v>
      </c>
      <c r="I3767" s="206" t="s">
        <v>20</v>
      </c>
      <c r="J3767" s="207">
        <v>89235</v>
      </c>
      <c r="K3767" s="208">
        <v>93161</v>
      </c>
      <c r="L3767" s="207">
        <v>75764.364000000001</v>
      </c>
    </row>
    <row r="3768" spans="1:12" s="12" customFormat="1" ht="11.25" customHeight="1">
      <c r="A3768" s="204" t="s">
        <v>11623</v>
      </c>
      <c r="B3768" s="204" t="s">
        <v>11624</v>
      </c>
      <c r="C3768" s="204" t="s">
        <v>78</v>
      </c>
      <c r="D3768" s="204" t="s">
        <v>79</v>
      </c>
      <c r="E3768" s="204" t="s">
        <v>79</v>
      </c>
      <c r="F3768" s="205">
        <v>2016</v>
      </c>
      <c r="G3768" s="204" t="s">
        <v>120</v>
      </c>
      <c r="H3768" s="204" t="s">
        <v>121</v>
      </c>
      <c r="I3768" s="206" t="s">
        <v>20</v>
      </c>
      <c r="J3768" s="207">
        <v>38251</v>
      </c>
      <c r="K3768" s="210"/>
      <c r="L3768" s="207"/>
    </row>
    <row r="3769" spans="1:12" s="12" customFormat="1" ht="11.25" customHeight="1">
      <c r="A3769" s="204" t="s">
        <v>7907</v>
      </c>
      <c r="B3769" s="204" t="s">
        <v>11625</v>
      </c>
      <c r="C3769" s="204" t="s">
        <v>78</v>
      </c>
      <c r="D3769" s="204" t="s">
        <v>79</v>
      </c>
      <c r="E3769" s="204" t="s">
        <v>10837</v>
      </c>
      <c r="F3769" s="205">
        <v>2016</v>
      </c>
      <c r="G3769" s="204" t="s">
        <v>18</v>
      </c>
      <c r="H3769" s="204" t="s">
        <v>19</v>
      </c>
      <c r="I3769" s="206" t="s">
        <v>20</v>
      </c>
      <c r="J3769" s="207">
        <v>111472</v>
      </c>
      <c r="K3769" s="210"/>
      <c r="L3769" s="207"/>
    </row>
    <row r="3770" spans="1:12" s="12" customFormat="1" ht="11.25" customHeight="1">
      <c r="A3770" s="204" t="s">
        <v>6438</v>
      </c>
      <c r="B3770" s="204" t="s">
        <v>6439</v>
      </c>
      <c r="C3770" s="204" t="s">
        <v>78</v>
      </c>
      <c r="D3770" s="204" t="s">
        <v>320</v>
      </c>
      <c r="E3770" s="204" t="s">
        <v>10781</v>
      </c>
      <c r="F3770" s="205">
        <v>2016</v>
      </c>
      <c r="G3770" s="204" t="s">
        <v>48</v>
      </c>
      <c r="H3770" s="204" t="s">
        <v>63</v>
      </c>
      <c r="I3770" s="206" t="s">
        <v>20</v>
      </c>
      <c r="J3770" s="207">
        <v>779573</v>
      </c>
      <c r="K3770" s="208">
        <v>661607</v>
      </c>
      <c r="L3770" s="207">
        <v>661607</v>
      </c>
    </row>
    <row r="3771" spans="1:12" s="12" customFormat="1" ht="11.25" customHeight="1">
      <c r="A3771" s="204" t="s">
        <v>6054</v>
      </c>
      <c r="B3771" s="204" t="s">
        <v>6055</v>
      </c>
      <c r="C3771" s="204" t="s">
        <v>38</v>
      </c>
      <c r="D3771" s="204" t="s">
        <v>66</v>
      </c>
      <c r="E3771" s="204" t="s">
        <v>67</v>
      </c>
      <c r="F3771" s="205">
        <v>2015</v>
      </c>
      <c r="G3771" s="204" t="s">
        <v>18</v>
      </c>
      <c r="H3771" s="204" t="s">
        <v>41</v>
      </c>
      <c r="I3771" s="206" t="s">
        <v>20</v>
      </c>
      <c r="J3771" s="207">
        <v>818326</v>
      </c>
      <c r="K3771" s="208">
        <v>605516</v>
      </c>
      <c r="L3771" s="207">
        <v>604530.29399999999</v>
      </c>
    </row>
    <row r="3772" spans="1:12" s="12" customFormat="1" ht="11.25" customHeight="1">
      <c r="A3772" s="204" t="s">
        <v>7908</v>
      </c>
      <c r="B3772" s="204" t="s">
        <v>7909</v>
      </c>
      <c r="C3772" s="204" t="s">
        <v>15</v>
      </c>
      <c r="D3772" s="204" t="s">
        <v>42</v>
      </c>
      <c r="E3772" s="204" t="s">
        <v>4520</v>
      </c>
      <c r="F3772" s="205">
        <v>2015</v>
      </c>
      <c r="G3772" s="204" t="s">
        <v>48</v>
      </c>
      <c r="H3772" s="204" t="s">
        <v>63</v>
      </c>
      <c r="I3772" s="206" t="s">
        <v>20</v>
      </c>
      <c r="J3772" s="207">
        <v>100098</v>
      </c>
      <c r="K3772" s="208">
        <v>1000</v>
      </c>
      <c r="L3772" s="207"/>
    </row>
    <row r="3773" spans="1:12" s="12" customFormat="1" ht="11.25" customHeight="1">
      <c r="A3773" s="204" t="s">
        <v>11626</v>
      </c>
      <c r="B3773" s="204" t="s">
        <v>11627</v>
      </c>
      <c r="C3773" s="204" t="s">
        <v>130</v>
      </c>
      <c r="D3773" s="204" t="s">
        <v>150</v>
      </c>
      <c r="E3773" s="204" t="s">
        <v>151</v>
      </c>
      <c r="F3773" s="205">
        <v>2015</v>
      </c>
      <c r="G3773" s="204" t="s">
        <v>280</v>
      </c>
      <c r="H3773" s="204" t="s">
        <v>486</v>
      </c>
      <c r="I3773" s="206" t="s">
        <v>9</v>
      </c>
      <c r="J3773" s="207">
        <v>65404</v>
      </c>
      <c r="K3773" s="210"/>
      <c r="L3773" s="207"/>
    </row>
    <row r="3774" spans="1:12" s="12" customFormat="1" ht="11.25" customHeight="1">
      <c r="A3774" s="204" t="s">
        <v>11628</v>
      </c>
      <c r="B3774" s="204" t="s">
        <v>11629</v>
      </c>
      <c r="C3774" s="204" t="s">
        <v>130</v>
      </c>
      <c r="D3774" s="204" t="s">
        <v>150</v>
      </c>
      <c r="E3774" s="204" t="s">
        <v>167</v>
      </c>
      <c r="F3774" s="205">
        <v>2015</v>
      </c>
      <c r="G3774" s="204" t="s">
        <v>7</v>
      </c>
      <c r="H3774" s="204" t="s">
        <v>14</v>
      </c>
      <c r="I3774" s="206" t="s">
        <v>9</v>
      </c>
      <c r="J3774" s="207">
        <v>305900</v>
      </c>
      <c r="K3774" s="210"/>
      <c r="L3774" s="207"/>
    </row>
    <row r="3775" spans="1:12" s="12" customFormat="1" ht="11.25" customHeight="1">
      <c r="A3775" s="204" t="s">
        <v>6444</v>
      </c>
      <c r="B3775" s="204" t="s">
        <v>6445</v>
      </c>
      <c r="C3775" s="204" t="s">
        <v>210</v>
      </c>
      <c r="D3775" s="204" t="s">
        <v>342</v>
      </c>
      <c r="E3775" s="204" t="s">
        <v>1119</v>
      </c>
      <c r="F3775" s="205">
        <v>2015</v>
      </c>
      <c r="G3775" s="204" t="s">
        <v>26</v>
      </c>
      <c r="H3775" s="204" t="s">
        <v>109</v>
      </c>
      <c r="I3775" s="206" t="s">
        <v>20</v>
      </c>
      <c r="J3775" s="207">
        <v>30829</v>
      </c>
      <c r="K3775" s="208">
        <v>30712</v>
      </c>
      <c r="L3775" s="207">
        <v>30711.983</v>
      </c>
    </row>
    <row r="3776" spans="1:12" s="12" customFormat="1">
      <c r="A3776" s="204" t="s">
        <v>7910</v>
      </c>
      <c r="B3776" s="204" t="s">
        <v>11630</v>
      </c>
      <c r="C3776" s="204" t="s">
        <v>5</v>
      </c>
      <c r="D3776" s="204"/>
      <c r="E3776" s="204"/>
      <c r="F3776" s="205">
        <v>2016</v>
      </c>
      <c r="G3776" s="204" t="s">
        <v>7</v>
      </c>
      <c r="H3776" s="204" t="s">
        <v>95</v>
      </c>
      <c r="I3776" s="206" t="s">
        <v>20</v>
      </c>
      <c r="J3776" s="207">
        <v>24021</v>
      </c>
      <c r="K3776" s="208">
        <v>2</v>
      </c>
      <c r="L3776" s="207"/>
    </row>
    <row r="3777" spans="1:12" s="12" customFormat="1" ht="11.25" customHeight="1">
      <c r="A3777" s="204" t="s">
        <v>6446</v>
      </c>
      <c r="B3777" s="204" t="s">
        <v>6447</v>
      </c>
      <c r="C3777" s="204" t="s">
        <v>145</v>
      </c>
      <c r="D3777" s="204"/>
      <c r="E3777" s="204"/>
      <c r="F3777" s="205">
        <v>2015</v>
      </c>
      <c r="G3777" s="204" t="s">
        <v>18</v>
      </c>
      <c r="H3777" s="204" t="s">
        <v>41</v>
      </c>
      <c r="I3777" s="206" t="s">
        <v>20</v>
      </c>
      <c r="J3777" s="207">
        <v>179066</v>
      </c>
      <c r="K3777" s="208">
        <v>6000</v>
      </c>
      <c r="L3777" s="207"/>
    </row>
    <row r="3778" spans="1:12" s="12" customFormat="1" ht="11.25" customHeight="1">
      <c r="A3778" s="204" t="s">
        <v>11631</v>
      </c>
      <c r="B3778" s="204" t="s">
        <v>11632</v>
      </c>
      <c r="C3778" s="204" t="s">
        <v>23</v>
      </c>
      <c r="D3778" s="204" t="s">
        <v>24</v>
      </c>
      <c r="E3778" s="204" t="s">
        <v>24</v>
      </c>
      <c r="F3778" s="205">
        <v>2015</v>
      </c>
      <c r="G3778" s="204" t="s">
        <v>48</v>
      </c>
      <c r="H3778" s="204" t="s">
        <v>569</v>
      </c>
      <c r="I3778" s="206" t="s">
        <v>20</v>
      </c>
      <c r="J3778" s="207">
        <v>91151</v>
      </c>
      <c r="K3778" s="208">
        <v>25428</v>
      </c>
      <c r="L3778" s="207">
        <v>25427.367999999999</v>
      </c>
    </row>
    <row r="3779" spans="1:12" s="12" customFormat="1">
      <c r="A3779" s="204" t="s">
        <v>7911</v>
      </c>
      <c r="B3779" s="204" t="s">
        <v>7912</v>
      </c>
      <c r="C3779" s="204" t="s">
        <v>60</v>
      </c>
      <c r="D3779" s="204" t="s">
        <v>97</v>
      </c>
      <c r="E3779" s="204" t="s">
        <v>476</v>
      </c>
      <c r="F3779" s="205">
        <v>2016</v>
      </c>
      <c r="G3779" s="204" t="s">
        <v>48</v>
      </c>
      <c r="H3779" s="204" t="s">
        <v>63</v>
      </c>
      <c r="I3779" s="206" t="s">
        <v>20</v>
      </c>
      <c r="J3779" s="207">
        <v>907676</v>
      </c>
      <c r="K3779" s="208">
        <v>91313</v>
      </c>
      <c r="L3779" s="207">
        <v>48769</v>
      </c>
    </row>
    <row r="3780" spans="1:12" s="12" customFormat="1" ht="11.25" customHeight="1">
      <c r="A3780" s="204" t="s">
        <v>6058</v>
      </c>
      <c r="B3780" s="204" t="s">
        <v>6059</v>
      </c>
      <c r="C3780" s="204" t="s">
        <v>38</v>
      </c>
      <c r="D3780" s="204" t="s">
        <v>176</v>
      </c>
      <c r="E3780" s="204" t="s">
        <v>2963</v>
      </c>
      <c r="F3780" s="205">
        <v>2015</v>
      </c>
      <c r="G3780" s="204" t="s">
        <v>120</v>
      </c>
      <c r="H3780" s="204" t="s">
        <v>121</v>
      </c>
      <c r="I3780" s="206" t="s">
        <v>20</v>
      </c>
      <c r="J3780" s="207">
        <v>11365</v>
      </c>
      <c r="K3780" s="208">
        <v>10972</v>
      </c>
      <c r="L3780" s="207">
        <v>10971.06</v>
      </c>
    </row>
    <row r="3781" spans="1:12" s="12" customFormat="1" ht="11.25" customHeight="1">
      <c r="A3781" s="204" t="s">
        <v>11633</v>
      </c>
      <c r="B3781" s="204" t="s">
        <v>11634</v>
      </c>
      <c r="C3781" s="204" t="s">
        <v>130</v>
      </c>
      <c r="D3781" s="204" t="s">
        <v>150</v>
      </c>
      <c r="E3781" s="204" t="s">
        <v>151</v>
      </c>
      <c r="F3781" s="205">
        <v>2015</v>
      </c>
      <c r="G3781" s="204" t="s">
        <v>7</v>
      </c>
      <c r="H3781" s="204" t="s">
        <v>14</v>
      </c>
      <c r="I3781" s="206" t="s">
        <v>9</v>
      </c>
      <c r="J3781" s="207">
        <v>84314</v>
      </c>
      <c r="K3781" s="210"/>
      <c r="L3781" s="207"/>
    </row>
    <row r="3782" spans="1:12" s="12" customFormat="1">
      <c r="A3782" s="204" t="s">
        <v>966</v>
      </c>
      <c r="B3782" s="204" t="s">
        <v>967</v>
      </c>
      <c r="C3782" s="204" t="s">
        <v>130</v>
      </c>
      <c r="D3782" s="204" t="s">
        <v>134</v>
      </c>
      <c r="E3782" s="204" t="s">
        <v>192</v>
      </c>
      <c r="F3782" s="205">
        <v>2015</v>
      </c>
      <c r="G3782" s="204" t="s">
        <v>18</v>
      </c>
      <c r="H3782" s="204" t="s">
        <v>41</v>
      </c>
      <c r="I3782" s="206" t="s">
        <v>20</v>
      </c>
      <c r="J3782" s="207">
        <v>1087</v>
      </c>
      <c r="K3782" s="210"/>
      <c r="L3782" s="207"/>
    </row>
    <row r="3783" spans="1:12" s="12" customFormat="1" ht="11.25" customHeight="1">
      <c r="A3783" s="204" t="s">
        <v>6450</v>
      </c>
      <c r="B3783" s="204" t="s">
        <v>6451</v>
      </c>
      <c r="C3783" s="204" t="s">
        <v>5</v>
      </c>
      <c r="D3783" s="204" t="s">
        <v>6</v>
      </c>
      <c r="E3783" s="204" t="s">
        <v>6</v>
      </c>
      <c r="F3783" s="205">
        <v>2016</v>
      </c>
      <c r="G3783" s="204" t="s">
        <v>7</v>
      </c>
      <c r="H3783" s="204" t="s">
        <v>95</v>
      </c>
      <c r="I3783" s="206" t="s">
        <v>20</v>
      </c>
      <c r="J3783" s="207">
        <v>213344</v>
      </c>
      <c r="K3783" s="208">
        <v>81585</v>
      </c>
      <c r="L3783" s="207">
        <v>81584.399999999994</v>
      </c>
    </row>
    <row r="3784" spans="1:12" s="12" customFormat="1" ht="11.25" customHeight="1">
      <c r="A3784" s="204" t="s">
        <v>11635</v>
      </c>
      <c r="B3784" s="204" t="s">
        <v>11636</v>
      </c>
      <c r="C3784" s="204" t="s">
        <v>130</v>
      </c>
      <c r="D3784" s="204" t="s">
        <v>204</v>
      </c>
      <c r="E3784" s="204" t="s">
        <v>254</v>
      </c>
      <c r="F3784" s="205">
        <v>2015</v>
      </c>
      <c r="G3784" s="204" t="s">
        <v>18</v>
      </c>
      <c r="H3784" s="204" t="s">
        <v>19</v>
      </c>
      <c r="I3784" s="206" t="s">
        <v>35</v>
      </c>
      <c r="J3784" s="207">
        <v>1183173</v>
      </c>
      <c r="K3784" s="210"/>
      <c r="L3784" s="207"/>
    </row>
    <row r="3785" spans="1:12" s="12" customFormat="1" ht="11.25" customHeight="1">
      <c r="A3785" s="204" t="s">
        <v>11637</v>
      </c>
      <c r="B3785" s="204" t="s">
        <v>11638</v>
      </c>
      <c r="C3785" s="204" t="s">
        <v>130</v>
      </c>
      <c r="D3785" s="204" t="s">
        <v>204</v>
      </c>
      <c r="E3785" s="204" t="s">
        <v>254</v>
      </c>
      <c r="F3785" s="205">
        <v>2015</v>
      </c>
      <c r="G3785" s="204" t="s">
        <v>120</v>
      </c>
      <c r="H3785" s="204" t="s">
        <v>121</v>
      </c>
      <c r="I3785" s="206" t="s">
        <v>35</v>
      </c>
      <c r="J3785" s="207">
        <v>52302</v>
      </c>
      <c r="K3785" s="210"/>
      <c r="L3785" s="207"/>
    </row>
    <row r="3786" spans="1:12" s="12" customFormat="1">
      <c r="A3786" s="204" t="s">
        <v>11639</v>
      </c>
      <c r="B3786" s="204" t="s">
        <v>11640</v>
      </c>
      <c r="C3786" s="204" t="s">
        <v>130</v>
      </c>
      <c r="D3786" s="204" t="s">
        <v>204</v>
      </c>
      <c r="E3786" s="204" t="s">
        <v>254</v>
      </c>
      <c r="F3786" s="205">
        <v>2015</v>
      </c>
      <c r="G3786" s="204" t="s">
        <v>120</v>
      </c>
      <c r="H3786" s="204" t="s">
        <v>121</v>
      </c>
      <c r="I3786" s="206" t="s">
        <v>35</v>
      </c>
      <c r="J3786" s="207">
        <v>52302</v>
      </c>
      <c r="K3786" s="210"/>
      <c r="L3786" s="207"/>
    </row>
    <row r="3787" spans="1:12" s="12" customFormat="1">
      <c r="A3787" s="204" t="s">
        <v>11641</v>
      </c>
      <c r="B3787" s="204" t="s">
        <v>11642</v>
      </c>
      <c r="C3787" s="204" t="s">
        <v>60</v>
      </c>
      <c r="D3787" s="204" t="s">
        <v>97</v>
      </c>
      <c r="E3787" s="204" t="s">
        <v>1148</v>
      </c>
      <c r="F3787" s="205">
        <v>2016</v>
      </c>
      <c r="G3787" s="204" t="s">
        <v>646</v>
      </c>
      <c r="H3787" s="204" t="s">
        <v>685</v>
      </c>
      <c r="I3787" s="206" t="s">
        <v>35</v>
      </c>
      <c r="J3787" s="207">
        <v>190095</v>
      </c>
      <c r="K3787" s="210"/>
      <c r="L3787" s="207"/>
    </row>
    <row r="3788" spans="1:12" s="12" customFormat="1" ht="11.25" customHeight="1">
      <c r="A3788" s="204" t="s">
        <v>6062</v>
      </c>
      <c r="B3788" s="204" t="s">
        <v>6063</v>
      </c>
      <c r="C3788" s="204" t="s">
        <v>23</v>
      </c>
      <c r="D3788" s="204" t="s">
        <v>46</v>
      </c>
      <c r="E3788" s="204" t="s">
        <v>534</v>
      </c>
      <c r="F3788" s="205">
        <v>2016</v>
      </c>
      <c r="G3788" s="204" t="s">
        <v>7</v>
      </c>
      <c r="H3788" s="204" t="s">
        <v>212</v>
      </c>
      <c r="I3788" s="206" t="s">
        <v>20</v>
      </c>
      <c r="J3788" s="207">
        <v>1752283</v>
      </c>
      <c r="K3788" s="210"/>
      <c r="L3788" s="207"/>
    </row>
    <row r="3789" spans="1:12" s="12" customFormat="1">
      <c r="A3789" s="204" t="s">
        <v>6462</v>
      </c>
      <c r="B3789" s="204" t="s">
        <v>6463</v>
      </c>
      <c r="C3789" s="204" t="s">
        <v>127</v>
      </c>
      <c r="D3789" s="204" t="s">
        <v>138</v>
      </c>
      <c r="E3789" s="204" t="s">
        <v>1656</v>
      </c>
      <c r="F3789" s="205">
        <v>2016</v>
      </c>
      <c r="G3789" s="204" t="s">
        <v>48</v>
      </c>
      <c r="H3789" s="204" t="s">
        <v>63</v>
      </c>
      <c r="I3789" s="206" t="s">
        <v>20</v>
      </c>
      <c r="J3789" s="207">
        <v>2692811</v>
      </c>
      <c r="K3789" s="210"/>
      <c r="L3789" s="207"/>
    </row>
    <row r="3790" spans="1:12" s="12" customFormat="1" ht="11.25" customHeight="1">
      <c r="A3790" s="204" t="s">
        <v>6464</v>
      </c>
      <c r="B3790" s="204" t="s">
        <v>6465</v>
      </c>
      <c r="C3790" s="204" t="s">
        <v>38</v>
      </c>
      <c r="D3790" s="204" t="s">
        <v>39</v>
      </c>
      <c r="E3790" s="204" t="s">
        <v>84</v>
      </c>
      <c r="F3790" s="205">
        <v>2015</v>
      </c>
      <c r="G3790" s="204" t="s">
        <v>18</v>
      </c>
      <c r="H3790" s="204" t="s">
        <v>19</v>
      </c>
      <c r="I3790" s="206" t="s">
        <v>20</v>
      </c>
      <c r="J3790" s="207">
        <v>98002</v>
      </c>
      <c r="K3790" s="208">
        <v>2</v>
      </c>
      <c r="L3790" s="207"/>
    </row>
    <row r="3791" spans="1:12" s="12" customFormat="1" ht="11.25" customHeight="1">
      <c r="A3791" s="204" t="s">
        <v>7913</v>
      </c>
      <c r="B3791" s="204" t="s">
        <v>7914</v>
      </c>
      <c r="C3791" s="204" t="s">
        <v>38</v>
      </c>
      <c r="D3791" s="204" t="s">
        <v>176</v>
      </c>
      <c r="E3791" s="204" t="s">
        <v>2697</v>
      </c>
      <c r="F3791" s="205">
        <v>2016</v>
      </c>
      <c r="G3791" s="204" t="s">
        <v>48</v>
      </c>
      <c r="H3791" s="204" t="s">
        <v>63</v>
      </c>
      <c r="I3791" s="206" t="s">
        <v>20</v>
      </c>
      <c r="J3791" s="207">
        <v>95523</v>
      </c>
      <c r="K3791" s="208">
        <v>3</v>
      </c>
      <c r="L3791" s="207"/>
    </row>
    <row r="3792" spans="1:12" s="12" customFormat="1" ht="11.25" customHeight="1">
      <c r="A3792" s="204" t="s">
        <v>6466</v>
      </c>
      <c r="B3792" s="204" t="s">
        <v>6467</v>
      </c>
      <c r="C3792" s="204" t="s">
        <v>15</v>
      </c>
      <c r="D3792" s="204" t="s">
        <v>42</v>
      </c>
      <c r="E3792" s="204" t="s">
        <v>4520</v>
      </c>
      <c r="F3792" s="205">
        <v>2016</v>
      </c>
      <c r="G3792" s="204" t="s">
        <v>7</v>
      </c>
      <c r="H3792" s="204" t="s">
        <v>1457</v>
      </c>
      <c r="I3792" s="206" t="s">
        <v>35</v>
      </c>
      <c r="J3792" s="207">
        <v>1725995</v>
      </c>
      <c r="K3792" s="210"/>
      <c r="L3792" s="207"/>
    </row>
    <row r="3793" spans="1:12" s="12" customFormat="1" ht="11.25" customHeight="1">
      <c r="A3793" s="204" t="s">
        <v>6468</v>
      </c>
      <c r="B3793" s="204" t="s">
        <v>6469</v>
      </c>
      <c r="C3793" s="204" t="s">
        <v>12</v>
      </c>
      <c r="D3793" s="204" t="s">
        <v>321</v>
      </c>
      <c r="E3793" s="204" t="s">
        <v>718</v>
      </c>
      <c r="F3793" s="205">
        <v>2015</v>
      </c>
      <c r="G3793" s="204" t="s">
        <v>7</v>
      </c>
      <c r="H3793" s="204" t="s">
        <v>212</v>
      </c>
      <c r="I3793" s="206" t="s">
        <v>20</v>
      </c>
      <c r="J3793" s="207">
        <v>167656</v>
      </c>
      <c r="K3793" s="210"/>
      <c r="L3793" s="207"/>
    </row>
    <row r="3794" spans="1:12" s="12" customFormat="1">
      <c r="A3794" s="204" t="s">
        <v>6066</v>
      </c>
      <c r="B3794" s="204" t="s">
        <v>6067</v>
      </c>
      <c r="C3794" s="204" t="s">
        <v>38</v>
      </c>
      <c r="D3794" s="204" t="s">
        <v>176</v>
      </c>
      <c r="E3794" s="204" t="s">
        <v>189</v>
      </c>
      <c r="F3794" s="205">
        <v>2015</v>
      </c>
      <c r="G3794" s="204" t="s">
        <v>18</v>
      </c>
      <c r="H3794" s="204" t="s">
        <v>41</v>
      </c>
      <c r="I3794" s="206" t="s">
        <v>20</v>
      </c>
      <c r="J3794" s="207">
        <v>73378</v>
      </c>
      <c r="K3794" s="208">
        <v>8565</v>
      </c>
      <c r="L3794" s="207">
        <v>8563.36</v>
      </c>
    </row>
    <row r="3795" spans="1:12" s="12" customFormat="1">
      <c r="A3795" s="204" t="s">
        <v>6472</v>
      </c>
      <c r="B3795" s="204" t="s">
        <v>11643</v>
      </c>
      <c r="C3795" s="204" t="s">
        <v>38</v>
      </c>
      <c r="D3795" s="204" t="s">
        <v>39</v>
      </c>
      <c r="E3795" s="204" t="s">
        <v>604</v>
      </c>
      <c r="F3795" s="205">
        <v>2016</v>
      </c>
      <c r="G3795" s="204" t="s">
        <v>30</v>
      </c>
      <c r="H3795" s="204" t="s">
        <v>31</v>
      </c>
      <c r="I3795" s="206" t="s">
        <v>35</v>
      </c>
      <c r="J3795" s="207">
        <v>1088859</v>
      </c>
      <c r="K3795" s="210"/>
      <c r="L3795" s="207"/>
    </row>
    <row r="3796" spans="1:12" s="12" customFormat="1">
      <c r="A3796" s="204" t="s">
        <v>6473</v>
      </c>
      <c r="B3796" s="204" t="s">
        <v>6474</v>
      </c>
      <c r="C3796" s="204" t="s">
        <v>38</v>
      </c>
      <c r="D3796" s="204" t="s">
        <v>39</v>
      </c>
      <c r="E3796" s="204" t="s">
        <v>108</v>
      </c>
      <c r="F3796" s="205">
        <v>2015</v>
      </c>
      <c r="G3796" s="204" t="s">
        <v>120</v>
      </c>
      <c r="H3796" s="204" t="s">
        <v>121</v>
      </c>
      <c r="I3796" s="206" t="s">
        <v>20</v>
      </c>
      <c r="J3796" s="207">
        <v>41270</v>
      </c>
      <c r="K3796" s="208">
        <v>38399</v>
      </c>
      <c r="L3796" s="207">
        <v>38399</v>
      </c>
    </row>
    <row r="3797" spans="1:12" s="12" customFormat="1" ht="11.25" customHeight="1">
      <c r="A3797" s="204" t="s">
        <v>6475</v>
      </c>
      <c r="B3797" s="204" t="s">
        <v>6476</v>
      </c>
      <c r="C3797" s="204" t="s">
        <v>15</v>
      </c>
      <c r="D3797" s="204" t="s">
        <v>42</v>
      </c>
      <c r="E3797" s="204" t="s">
        <v>1299</v>
      </c>
      <c r="F3797" s="205">
        <v>2016</v>
      </c>
      <c r="G3797" s="204" t="s">
        <v>18</v>
      </c>
      <c r="H3797" s="204" t="s">
        <v>19</v>
      </c>
      <c r="I3797" s="206" t="s">
        <v>20</v>
      </c>
      <c r="J3797" s="207">
        <v>1604236</v>
      </c>
      <c r="K3797" s="210"/>
      <c r="L3797" s="207"/>
    </row>
    <row r="3798" spans="1:12" s="12" customFormat="1">
      <c r="A3798" s="204" t="s">
        <v>11644</v>
      </c>
      <c r="B3798" s="204" t="s">
        <v>11645</v>
      </c>
      <c r="C3798" s="204" t="s">
        <v>130</v>
      </c>
      <c r="D3798" s="204"/>
      <c r="E3798" s="204"/>
      <c r="F3798" s="205">
        <v>2015</v>
      </c>
      <c r="G3798" s="204" t="s">
        <v>185</v>
      </c>
      <c r="H3798" s="204" t="s">
        <v>271</v>
      </c>
      <c r="I3798" s="206" t="s">
        <v>35</v>
      </c>
      <c r="J3798" s="207">
        <v>2215326</v>
      </c>
      <c r="K3798" s="210"/>
      <c r="L3798" s="207"/>
    </row>
    <row r="3799" spans="1:12" s="12" customFormat="1" ht="11.25" customHeight="1">
      <c r="A3799" s="204" t="s">
        <v>11646</v>
      </c>
      <c r="B3799" s="204" t="s">
        <v>11647</v>
      </c>
      <c r="C3799" s="204" t="s">
        <v>130</v>
      </c>
      <c r="D3799" s="204" t="s">
        <v>134</v>
      </c>
      <c r="E3799" s="204" t="s">
        <v>135</v>
      </c>
      <c r="F3799" s="205">
        <v>2015</v>
      </c>
      <c r="G3799" s="204" t="s">
        <v>48</v>
      </c>
      <c r="H3799" s="204" t="s">
        <v>63</v>
      </c>
      <c r="I3799" s="206" t="s">
        <v>9</v>
      </c>
      <c r="J3799" s="207">
        <v>409043</v>
      </c>
      <c r="K3799" s="210"/>
      <c r="L3799" s="207"/>
    </row>
    <row r="3800" spans="1:12" s="12" customFormat="1" ht="11.25" customHeight="1">
      <c r="A3800" s="204" t="s">
        <v>6477</v>
      </c>
      <c r="B3800" s="204" t="s">
        <v>6478</v>
      </c>
      <c r="C3800" s="204" t="s">
        <v>130</v>
      </c>
      <c r="D3800" s="204" t="s">
        <v>150</v>
      </c>
      <c r="E3800" s="204" t="s">
        <v>291</v>
      </c>
      <c r="F3800" s="205">
        <v>2016</v>
      </c>
      <c r="G3800" s="204" t="s">
        <v>58</v>
      </c>
      <c r="H3800" s="204" t="s">
        <v>68</v>
      </c>
      <c r="I3800" s="206" t="s">
        <v>20</v>
      </c>
      <c r="J3800" s="207">
        <v>22000</v>
      </c>
      <c r="K3800" s="210"/>
      <c r="L3800" s="207"/>
    </row>
    <row r="3801" spans="1:12" s="12" customFormat="1" ht="11.25" customHeight="1">
      <c r="A3801" s="204" t="s">
        <v>6081</v>
      </c>
      <c r="B3801" s="204" t="s">
        <v>6082</v>
      </c>
      <c r="C3801" s="204" t="s">
        <v>5</v>
      </c>
      <c r="D3801" s="204" t="s">
        <v>125</v>
      </c>
      <c r="E3801" s="204" t="s">
        <v>1308</v>
      </c>
      <c r="F3801" s="205">
        <v>2016</v>
      </c>
      <c r="G3801" s="204" t="s">
        <v>26</v>
      </c>
      <c r="H3801" s="204" t="s">
        <v>109</v>
      </c>
      <c r="I3801" s="206" t="s">
        <v>20</v>
      </c>
      <c r="J3801" s="207">
        <v>16788</v>
      </c>
      <c r="K3801" s="208">
        <v>6432</v>
      </c>
      <c r="L3801" s="207">
        <v>3529</v>
      </c>
    </row>
    <row r="3802" spans="1:12" s="12" customFormat="1">
      <c r="A3802" s="204" t="s">
        <v>6483</v>
      </c>
      <c r="B3802" s="204" t="s">
        <v>6484</v>
      </c>
      <c r="C3802" s="204" t="s">
        <v>32</v>
      </c>
      <c r="D3802" s="204" t="s">
        <v>200</v>
      </c>
      <c r="E3802" s="204" t="s">
        <v>3628</v>
      </c>
      <c r="F3802" s="205">
        <v>2015</v>
      </c>
      <c r="G3802" s="204" t="s">
        <v>155</v>
      </c>
      <c r="H3802" s="204" t="s">
        <v>155</v>
      </c>
      <c r="I3802" s="206" t="s">
        <v>20</v>
      </c>
      <c r="J3802" s="207">
        <v>58768</v>
      </c>
      <c r="K3802" s="208">
        <v>50848</v>
      </c>
      <c r="L3802" s="207">
        <v>50848.008000000002</v>
      </c>
    </row>
    <row r="3803" spans="1:12" s="12" customFormat="1" ht="11.25" customHeight="1">
      <c r="A3803" s="204" t="s">
        <v>2430</v>
      </c>
      <c r="B3803" s="204" t="s">
        <v>2431</v>
      </c>
      <c r="C3803" s="204" t="s">
        <v>38</v>
      </c>
      <c r="D3803" s="204" t="s">
        <v>73</v>
      </c>
      <c r="E3803" s="204" t="s">
        <v>113</v>
      </c>
      <c r="F3803" s="205">
        <v>2015</v>
      </c>
      <c r="G3803" s="204" t="s">
        <v>30</v>
      </c>
      <c r="H3803" s="204" t="s">
        <v>34</v>
      </c>
      <c r="I3803" s="206" t="s">
        <v>20</v>
      </c>
      <c r="J3803" s="207">
        <v>65214</v>
      </c>
      <c r="K3803" s="208">
        <v>43999</v>
      </c>
      <c r="L3803" s="207">
        <v>43995</v>
      </c>
    </row>
    <row r="3804" spans="1:12" s="12" customFormat="1">
      <c r="A3804" s="204" t="s">
        <v>6485</v>
      </c>
      <c r="B3804" s="204" t="s">
        <v>6486</v>
      </c>
      <c r="C3804" s="204" t="s">
        <v>15</v>
      </c>
      <c r="D3804" s="204" t="s">
        <v>42</v>
      </c>
      <c r="E3804" s="204" t="s">
        <v>999</v>
      </c>
      <c r="F3804" s="205">
        <v>2016</v>
      </c>
      <c r="G3804" s="204" t="s">
        <v>120</v>
      </c>
      <c r="H3804" s="204" t="s">
        <v>1667</v>
      </c>
      <c r="I3804" s="206" t="s">
        <v>20</v>
      </c>
      <c r="J3804" s="207">
        <v>904226</v>
      </c>
      <c r="K3804" s="210"/>
      <c r="L3804" s="207"/>
    </row>
    <row r="3805" spans="1:12" s="12" customFormat="1" ht="11.25" customHeight="1">
      <c r="A3805" s="204" t="s">
        <v>6487</v>
      </c>
      <c r="B3805" s="204" t="s">
        <v>6488</v>
      </c>
      <c r="C3805" s="204" t="s">
        <v>12</v>
      </c>
      <c r="D3805" s="204" t="s">
        <v>80</v>
      </c>
      <c r="E3805" s="204"/>
      <c r="F3805" s="205">
        <v>2015</v>
      </c>
      <c r="G3805" s="204" t="s">
        <v>7</v>
      </c>
      <c r="H3805" s="204" t="s">
        <v>1457</v>
      </c>
      <c r="I3805" s="206" t="s">
        <v>20</v>
      </c>
      <c r="J3805" s="207">
        <v>600457</v>
      </c>
      <c r="K3805" s="208">
        <v>579093</v>
      </c>
      <c r="L3805" s="207"/>
    </row>
    <row r="3806" spans="1:12" s="12" customFormat="1" ht="11.25" customHeight="1">
      <c r="A3806" s="204" t="s">
        <v>968</v>
      </c>
      <c r="B3806" s="204" t="s">
        <v>969</v>
      </c>
      <c r="C3806" s="204" t="s">
        <v>38</v>
      </c>
      <c r="D3806" s="204" t="s">
        <v>66</v>
      </c>
      <c r="E3806" s="204" t="s">
        <v>117</v>
      </c>
      <c r="F3806" s="205">
        <v>2015</v>
      </c>
      <c r="G3806" s="204" t="s">
        <v>18</v>
      </c>
      <c r="H3806" s="204" t="s">
        <v>41</v>
      </c>
      <c r="I3806" s="206" t="s">
        <v>20</v>
      </c>
      <c r="J3806" s="207">
        <v>1120215</v>
      </c>
      <c r="K3806" s="208">
        <v>1120215</v>
      </c>
      <c r="L3806" s="207">
        <v>1120215</v>
      </c>
    </row>
    <row r="3807" spans="1:12" s="12" customFormat="1" ht="11.25" customHeight="1">
      <c r="A3807" s="204" t="s">
        <v>970</v>
      </c>
      <c r="B3807" s="204" t="s">
        <v>11648</v>
      </c>
      <c r="C3807" s="204" t="s">
        <v>130</v>
      </c>
      <c r="D3807" s="204" t="s">
        <v>204</v>
      </c>
      <c r="E3807" s="204"/>
      <c r="F3807" s="205">
        <v>2015</v>
      </c>
      <c r="G3807" s="204" t="s">
        <v>18</v>
      </c>
      <c r="H3807" s="204" t="s">
        <v>41</v>
      </c>
      <c r="I3807" s="206" t="s">
        <v>20</v>
      </c>
      <c r="J3807" s="207">
        <v>41226</v>
      </c>
      <c r="K3807" s="210"/>
      <c r="L3807" s="207"/>
    </row>
    <row r="3808" spans="1:12" s="12" customFormat="1" ht="11.25" customHeight="1">
      <c r="A3808" s="204" t="s">
        <v>11649</v>
      </c>
      <c r="B3808" s="204" t="s">
        <v>11650</v>
      </c>
      <c r="C3808" s="204" t="s">
        <v>5</v>
      </c>
      <c r="D3808" s="204" t="s">
        <v>257</v>
      </c>
      <c r="E3808" s="204" t="s">
        <v>257</v>
      </c>
      <c r="F3808" s="205">
        <v>2016</v>
      </c>
      <c r="G3808" s="204" t="s">
        <v>30</v>
      </c>
      <c r="H3808" s="204" t="s">
        <v>225</v>
      </c>
      <c r="I3808" s="206" t="s">
        <v>35</v>
      </c>
      <c r="J3808" s="207">
        <v>21590</v>
      </c>
      <c r="K3808" s="210"/>
      <c r="L3808" s="207"/>
    </row>
    <row r="3809" spans="1:12" s="12" customFormat="1" ht="11.25" customHeight="1">
      <c r="A3809" s="204" t="s">
        <v>6095</v>
      </c>
      <c r="B3809" s="204" t="s">
        <v>6096</v>
      </c>
      <c r="C3809" s="204" t="s">
        <v>60</v>
      </c>
      <c r="D3809" s="204" t="s">
        <v>97</v>
      </c>
      <c r="E3809" s="204" t="s">
        <v>170</v>
      </c>
      <c r="F3809" s="205">
        <v>2016</v>
      </c>
      <c r="G3809" s="204" t="s">
        <v>26</v>
      </c>
      <c r="H3809" s="204" t="s">
        <v>109</v>
      </c>
      <c r="I3809" s="206" t="s">
        <v>20</v>
      </c>
      <c r="J3809" s="207">
        <v>21039</v>
      </c>
      <c r="K3809" s="208">
        <v>8551</v>
      </c>
      <c r="L3809" s="207">
        <v>8550</v>
      </c>
    </row>
    <row r="3810" spans="1:12" s="12" customFormat="1" ht="11.25" customHeight="1">
      <c r="A3810" s="204" t="s">
        <v>7915</v>
      </c>
      <c r="B3810" s="204" t="s">
        <v>7916</v>
      </c>
      <c r="C3810" s="204" t="s">
        <v>130</v>
      </c>
      <c r="D3810" s="204" t="s">
        <v>204</v>
      </c>
      <c r="E3810" s="204" t="s">
        <v>205</v>
      </c>
      <c r="F3810" s="205">
        <v>2015</v>
      </c>
      <c r="G3810" s="204" t="s">
        <v>26</v>
      </c>
      <c r="H3810" s="204" t="s">
        <v>109</v>
      </c>
      <c r="I3810" s="206" t="s">
        <v>20</v>
      </c>
      <c r="J3810" s="207">
        <v>34350</v>
      </c>
      <c r="K3810" s="208">
        <v>34350</v>
      </c>
      <c r="L3810" s="207">
        <v>34350</v>
      </c>
    </row>
    <row r="3811" spans="1:12" s="12" customFormat="1">
      <c r="A3811" s="204" t="s">
        <v>10</v>
      </c>
      <c r="B3811" s="204" t="s">
        <v>11</v>
      </c>
      <c r="C3811" s="204" t="s">
        <v>12</v>
      </c>
      <c r="D3811" s="204" t="s">
        <v>13</v>
      </c>
      <c r="E3811" s="204" t="s">
        <v>13</v>
      </c>
      <c r="F3811" s="205">
        <v>2016</v>
      </c>
      <c r="G3811" s="204" t="s">
        <v>7</v>
      </c>
      <c r="H3811" s="204" t="s">
        <v>14</v>
      </c>
      <c r="I3811" s="206" t="s">
        <v>9</v>
      </c>
      <c r="J3811" s="207">
        <v>196963</v>
      </c>
      <c r="K3811" s="210"/>
      <c r="L3811" s="207"/>
    </row>
    <row r="3812" spans="1:12" s="12" customFormat="1" ht="11.25" customHeight="1">
      <c r="A3812" s="204" t="s">
        <v>6494</v>
      </c>
      <c r="B3812" s="204" t="s">
        <v>6495</v>
      </c>
      <c r="C3812" s="204" t="s">
        <v>5</v>
      </c>
      <c r="D3812" s="204" t="s">
        <v>314</v>
      </c>
      <c r="E3812" s="204" t="s">
        <v>315</v>
      </c>
      <c r="F3812" s="205">
        <v>2016</v>
      </c>
      <c r="G3812" s="204" t="s">
        <v>18</v>
      </c>
      <c r="H3812" s="204" t="s">
        <v>19</v>
      </c>
      <c r="I3812" s="206" t="s">
        <v>20</v>
      </c>
      <c r="J3812" s="207">
        <v>485508</v>
      </c>
      <c r="K3812" s="208">
        <v>397887</v>
      </c>
      <c r="L3812" s="207">
        <v>395745.26899999997</v>
      </c>
    </row>
    <row r="3813" spans="1:12" s="12" customFormat="1" ht="11.25" customHeight="1">
      <c r="A3813" s="204" t="s">
        <v>11651</v>
      </c>
      <c r="B3813" s="204" t="s">
        <v>11652</v>
      </c>
      <c r="C3813" s="204" t="s">
        <v>78</v>
      </c>
      <c r="D3813" s="204" t="s">
        <v>320</v>
      </c>
      <c r="E3813" s="204" t="s">
        <v>10781</v>
      </c>
      <c r="F3813" s="205">
        <v>2016</v>
      </c>
      <c r="G3813" s="204" t="s">
        <v>18</v>
      </c>
      <c r="H3813" s="204" t="s">
        <v>19</v>
      </c>
      <c r="I3813" s="206" t="s">
        <v>20</v>
      </c>
      <c r="J3813" s="207">
        <v>32351</v>
      </c>
      <c r="K3813" s="210"/>
      <c r="L3813" s="207"/>
    </row>
    <row r="3814" spans="1:12" s="12" customFormat="1" ht="11.25" customHeight="1">
      <c r="A3814" s="204" t="s">
        <v>11653</v>
      </c>
      <c r="B3814" s="204" t="s">
        <v>11654</v>
      </c>
      <c r="C3814" s="204" t="s">
        <v>78</v>
      </c>
      <c r="D3814" s="204" t="s">
        <v>320</v>
      </c>
      <c r="E3814" s="204" t="s">
        <v>10781</v>
      </c>
      <c r="F3814" s="205">
        <v>2016</v>
      </c>
      <c r="G3814" s="204" t="s">
        <v>18</v>
      </c>
      <c r="H3814" s="204" t="s">
        <v>19</v>
      </c>
      <c r="I3814" s="206" t="s">
        <v>20</v>
      </c>
      <c r="J3814" s="207">
        <v>10250</v>
      </c>
      <c r="K3814" s="210"/>
      <c r="L3814" s="207"/>
    </row>
    <row r="3815" spans="1:12" s="12" customFormat="1">
      <c r="A3815" s="204" t="s">
        <v>6099</v>
      </c>
      <c r="B3815" s="204" t="s">
        <v>6100</v>
      </c>
      <c r="C3815" s="204" t="s">
        <v>15</v>
      </c>
      <c r="D3815" s="204" t="s">
        <v>42</v>
      </c>
      <c r="E3815" s="204" t="s">
        <v>827</v>
      </c>
      <c r="F3815" s="205">
        <v>2016</v>
      </c>
      <c r="G3815" s="204" t="s">
        <v>7</v>
      </c>
      <c r="H3815" s="204" t="s">
        <v>14</v>
      </c>
      <c r="I3815" s="206" t="s">
        <v>20</v>
      </c>
      <c r="J3815" s="207">
        <v>716417</v>
      </c>
      <c r="K3815" s="208">
        <v>616255</v>
      </c>
      <c r="L3815" s="207">
        <v>616254.80000000005</v>
      </c>
    </row>
    <row r="3816" spans="1:12" s="12" customFormat="1" ht="11.25" customHeight="1">
      <c r="A3816" s="204" t="s">
        <v>10106</v>
      </c>
      <c r="B3816" s="204" t="s">
        <v>10107</v>
      </c>
      <c r="C3816" s="204" t="s">
        <v>12</v>
      </c>
      <c r="D3816" s="204" t="s">
        <v>13</v>
      </c>
      <c r="E3816" s="204" t="s">
        <v>1309</v>
      </c>
      <c r="F3816" s="205">
        <v>2016</v>
      </c>
      <c r="G3816" s="204" t="s">
        <v>120</v>
      </c>
      <c r="H3816" s="204" t="s">
        <v>121</v>
      </c>
      <c r="I3816" s="206" t="s">
        <v>20</v>
      </c>
      <c r="J3816" s="207">
        <v>141019</v>
      </c>
      <c r="K3816" s="208">
        <v>2</v>
      </c>
      <c r="L3816" s="207"/>
    </row>
    <row r="3817" spans="1:12" s="12" customFormat="1">
      <c r="A3817" s="204" t="s">
        <v>11655</v>
      </c>
      <c r="B3817" s="204" t="s">
        <v>11656</v>
      </c>
      <c r="C3817" s="204" t="s">
        <v>130</v>
      </c>
      <c r="D3817" s="204" t="s">
        <v>134</v>
      </c>
      <c r="E3817" s="204" t="s">
        <v>144</v>
      </c>
      <c r="F3817" s="205">
        <v>2015</v>
      </c>
      <c r="G3817" s="204" t="s">
        <v>18</v>
      </c>
      <c r="H3817" s="204" t="s">
        <v>19</v>
      </c>
      <c r="I3817" s="206" t="s">
        <v>9</v>
      </c>
      <c r="J3817" s="207">
        <v>710712</v>
      </c>
      <c r="K3817" s="210"/>
      <c r="L3817" s="207"/>
    </row>
    <row r="3818" spans="1:12" s="12" customFormat="1" ht="11.25" customHeight="1">
      <c r="A3818" s="204" t="s">
        <v>6507</v>
      </c>
      <c r="B3818" s="204" t="s">
        <v>6508</v>
      </c>
      <c r="C3818" s="204" t="s">
        <v>15</v>
      </c>
      <c r="D3818" s="204" t="s">
        <v>42</v>
      </c>
      <c r="E3818" s="204" t="s">
        <v>833</v>
      </c>
      <c r="F3818" s="205">
        <v>2016</v>
      </c>
      <c r="G3818" s="204" t="s">
        <v>18</v>
      </c>
      <c r="H3818" s="204" t="s">
        <v>19</v>
      </c>
      <c r="I3818" s="206" t="s">
        <v>20</v>
      </c>
      <c r="J3818" s="207">
        <v>831560</v>
      </c>
      <c r="K3818" s="208">
        <v>764582</v>
      </c>
      <c r="L3818" s="207">
        <v>764041.473</v>
      </c>
    </row>
    <row r="3819" spans="1:12" s="12" customFormat="1" ht="11.25" customHeight="1">
      <c r="A3819" s="204" t="s">
        <v>6511</v>
      </c>
      <c r="B3819" s="204" t="s">
        <v>6512</v>
      </c>
      <c r="C3819" s="204" t="s">
        <v>60</v>
      </c>
      <c r="D3819" s="204" t="s">
        <v>97</v>
      </c>
      <c r="E3819" s="204" t="s">
        <v>393</v>
      </c>
      <c r="F3819" s="205">
        <v>2015</v>
      </c>
      <c r="G3819" s="204" t="s">
        <v>26</v>
      </c>
      <c r="H3819" s="204" t="s">
        <v>380</v>
      </c>
      <c r="I3819" s="206" t="s">
        <v>20</v>
      </c>
      <c r="J3819" s="207">
        <v>58194</v>
      </c>
      <c r="K3819" s="208">
        <v>50531</v>
      </c>
      <c r="L3819" s="207">
        <v>50367.894</v>
      </c>
    </row>
    <row r="3820" spans="1:12" s="12" customFormat="1" ht="11.25" customHeight="1">
      <c r="A3820" s="204" t="s">
        <v>6513</v>
      </c>
      <c r="B3820" s="204" t="s">
        <v>6514</v>
      </c>
      <c r="C3820" s="204" t="s">
        <v>145</v>
      </c>
      <c r="D3820" s="204" t="s">
        <v>415</v>
      </c>
      <c r="E3820" s="204" t="s">
        <v>416</v>
      </c>
      <c r="F3820" s="205">
        <v>2015</v>
      </c>
      <c r="G3820" s="204" t="s">
        <v>646</v>
      </c>
      <c r="H3820" s="204" t="s">
        <v>4870</v>
      </c>
      <c r="I3820" s="206" t="s">
        <v>20</v>
      </c>
      <c r="J3820" s="207">
        <v>15081</v>
      </c>
      <c r="K3820" s="208">
        <v>13807</v>
      </c>
      <c r="L3820" s="207">
        <v>13806</v>
      </c>
    </row>
    <row r="3821" spans="1:12" s="12" customFormat="1">
      <c r="A3821" s="204" t="s">
        <v>6515</v>
      </c>
      <c r="B3821" s="204" t="s">
        <v>6516</v>
      </c>
      <c r="C3821" s="204" t="s">
        <v>102</v>
      </c>
      <c r="D3821" s="204" t="s">
        <v>286</v>
      </c>
      <c r="E3821" s="204" t="s">
        <v>501</v>
      </c>
      <c r="F3821" s="205">
        <v>2016</v>
      </c>
      <c r="G3821" s="204" t="s">
        <v>26</v>
      </c>
      <c r="H3821" s="204" t="s">
        <v>168</v>
      </c>
      <c r="I3821" s="206" t="s">
        <v>20</v>
      </c>
      <c r="J3821" s="207">
        <v>3231502</v>
      </c>
      <c r="K3821" s="208">
        <v>395374</v>
      </c>
      <c r="L3821" s="207">
        <v>393162.10800000001</v>
      </c>
    </row>
    <row r="3822" spans="1:12" s="12" customFormat="1">
      <c r="A3822" s="204" t="s">
        <v>6481</v>
      </c>
      <c r="B3822" s="204" t="s">
        <v>6482</v>
      </c>
      <c r="C3822" s="204" t="s">
        <v>15</v>
      </c>
      <c r="D3822" s="204" t="s">
        <v>42</v>
      </c>
      <c r="E3822" s="204" t="s">
        <v>43</v>
      </c>
      <c r="F3822" s="205">
        <v>2016</v>
      </c>
      <c r="G3822" s="204" t="s">
        <v>155</v>
      </c>
      <c r="H3822" s="204" t="s">
        <v>155</v>
      </c>
      <c r="I3822" s="206" t="s">
        <v>20</v>
      </c>
      <c r="J3822" s="207">
        <v>125104</v>
      </c>
      <c r="K3822" s="208">
        <v>125104</v>
      </c>
      <c r="L3822" s="207">
        <v>81276</v>
      </c>
    </row>
    <row r="3823" spans="1:12" s="12" customFormat="1">
      <c r="A3823" s="204" t="s">
        <v>6517</v>
      </c>
      <c r="B3823" s="204" t="s">
        <v>6518</v>
      </c>
      <c r="C3823" s="204" t="s">
        <v>195</v>
      </c>
      <c r="D3823" s="204" t="s">
        <v>196</v>
      </c>
      <c r="E3823" s="204" t="s">
        <v>197</v>
      </c>
      <c r="F3823" s="205">
        <v>2016</v>
      </c>
      <c r="G3823" s="204" t="s">
        <v>26</v>
      </c>
      <c r="H3823" s="204" t="s">
        <v>168</v>
      </c>
      <c r="I3823" s="206" t="s">
        <v>20</v>
      </c>
      <c r="J3823" s="207">
        <v>642502</v>
      </c>
      <c r="K3823" s="210"/>
      <c r="L3823" s="207"/>
    </row>
    <row r="3824" spans="1:12" s="12" customFormat="1" ht="11.25" customHeight="1">
      <c r="A3824" s="204" t="s">
        <v>6521</v>
      </c>
      <c r="B3824" s="204" t="s">
        <v>6522</v>
      </c>
      <c r="C3824" s="204" t="s">
        <v>195</v>
      </c>
      <c r="D3824" s="204" t="s">
        <v>497</v>
      </c>
      <c r="E3824" s="204" t="s">
        <v>1337</v>
      </c>
      <c r="F3824" s="205">
        <v>2016</v>
      </c>
      <c r="G3824" s="204" t="s">
        <v>26</v>
      </c>
      <c r="H3824" s="204" t="s">
        <v>109</v>
      </c>
      <c r="I3824" s="206" t="s">
        <v>9</v>
      </c>
      <c r="J3824" s="207">
        <v>135218</v>
      </c>
      <c r="K3824" s="210"/>
      <c r="L3824" s="207"/>
    </row>
    <row r="3825" spans="1:12" s="12" customFormat="1" ht="11.25" customHeight="1">
      <c r="A3825" s="204" t="s">
        <v>6523</v>
      </c>
      <c r="B3825" s="204" t="s">
        <v>6524</v>
      </c>
      <c r="C3825" s="204" t="s">
        <v>15</v>
      </c>
      <c r="D3825" s="204" t="s">
        <v>778</v>
      </c>
      <c r="E3825" s="204" t="s">
        <v>1227</v>
      </c>
      <c r="F3825" s="205">
        <v>2015</v>
      </c>
      <c r="G3825" s="204" t="s">
        <v>7</v>
      </c>
      <c r="H3825" s="204" t="s">
        <v>212</v>
      </c>
      <c r="I3825" s="206" t="s">
        <v>35</v>
      </c>
      <c r="J3825" s="207">
        <v>1270090</v>
      </c>
      <c r="K3825" s="210"/>
      <c r="L3825" s="207"/>
    </row>
    <row r="3826" spans="1:12" s="12" customFormat="1">
      <c r="A3826" s="204" t="s">
        <v>7917</v>
      </c>
      <c r="B3826" s="204" t="s">
        <v>7918</v>
      </c>
      <c r="C3826" s="204" t="s">
        <v>32</v>
      </c>
      <c r="D3826" s="204" t="s">
        <v>33</v>
      </c>
      <c r="E3826" s="204" t="s">
        <v>33</v>
      </c>
      <c r="F3826" s="205">
        <v>2016</v>
      </c>
      <c r="G3826" s="204" t="s">
        <v>7</v>
      </c>
      <c r="H3826" s="204" t="s">
        <v>334</v>
      </c>
      <c r="I3826" s="206" t="s">
        <v>20</v>
      </c>
      <c r="J3826" s="207">
        <v>232</v>
      </c>
      <c r="K3826" s="210"/>
      <c r="L3826" s="207"/>
    </row>
    <row r="3827" spans="1:12" s="12" customFormat="1" ht="11.25" customHeight="1">
      <c r="A3827" s="204" t="s">
        <v>6525</v>
      </c>
      <c r="B3827" s="204" t="s">
        <v>6526</v>
      </c>
      <c r="C3827" s="204" t="s">
        <v>195</v>
      </c>
      <c r="D3827" s="204" t="s">
        <v>497</v>
      </c>
      <c r="E3827" s="204" t="s">
        <v>1337</v>
      </c>
      <c r="F3827" s="205">
        <v>2016</v>
      </c>
      <c r="G3827" s="204" t="s">
        <v>18</v>
      </c>
      <c r="H3827" s="204" t="s">
        <v>19</v>
      </c>
      <c r="I3827" s="206" t="s">
        <v>20</v>
      </c>
      <c r="J3827" s="207">
        <v>3201740</v>
      </c>
      <c r="K3827" s="208">
        <v>789211</v>
      </c>
      <c r="L3827" s="207">
        <v>789210.72100000002</v>
      </c>
    </row>
    <row r="3828" spans="1:12" s="12" customFormat="1" ht="11.25" customHeight="1">
      <c r="A3828" s="204" t="s">
        <v>984</v>
      </c>
      <c r="B3828" s="204" t="s">
        <v>985</v>
      </c>
      <c r="C3828" s="204" t="s">
        <v>130</v>
      </c>
      <c r="D3828" s="204" t="s">
        <v>150</v>
      </c>
      <c r="E3828" s="204" t="s">
        <v>215</v>
      </c>
      <c r="F3828" s="205">
        <v>2016</v>
      </c>
      <c r="G3828" s="204" t="s">
        <v>30</v>
      </c>
      <c r="H3828" s="204" t="s">
        <v>31</v>
      </c>
      <c r="I3828" s="206" t="s">
        <v>20</v>
      </c>
      <c r="J3828" s="207">
        <v>20000</v>
      </c>
      <c r="K3828" s="208">
        <v>37406</v>
      </c>
      <c r="L3828" s="207"/>
    </row>
    <row r="3829" spans="1:12" s="12" customFormat="1">
      <c r="A3829" s="204" t="s">
        <v>7255</v>
      </c>
      <c r="B3829" s="204" t="s">
        <v>7256</v>
      </c>
      <c r="C3829" s="204" t="s">
        <v>60</v>
      </c>
      <c r="D3829" s="204" t="s">
        <v>97</v>
      </c>
      <c r="E3829" s="204" t="s">
        <v>162</v>
      </c>
      <c r="F3829" s="205">
        <v>2015</v>
      </c>
      <c r="G3829" s="204" t="s">
        <v>26</v>
      </c>
      <c r="H3829" s="204" t="s">
        <v>109</v>
      </c>
      <c r="I3829" s="206" t="s">
        <v>20</v>
      </c>
      <c r="J3829" s="207">
        <v>814687</v>
      </c>
      <c r="K3829" s="208">
        <v>814688</v>
      </c>
      <c r="L3829" s="207">
        <v>814686.95499999996</v>
      </c>
    </row>
    <row r="3830" spans="1:12" s="12" customFormat="1" ht="11.25" customHeight="1">
      <c r="A3830" s="204" t="s">
        <v>6107</v>
      </c>
      <c r="B3830" s="204" t="s">
        <v>6108</v>
      </c>
      <c r="C3830" s="204" t="s">
        <v>127</v>
      </c>
      <c r="D3830" s="204" t="s">
        <v>128</v>
      </c>
      <c r="E3830" s="204" t="s">
        <v>650</v>
      </c>
      <c r="F3830" s="205">
        <v>2015</v>
      </c>
      <c r="G3830" s="204" t="s">
        <v>48</v>
      </c>
      <c r="H3830" s="204" t="s">
        <v>63</v>
      </c>
      <c r="I3830" s="206" t="s">
        <v>20</v>
      </c>
      <c r="J3830" s="207">
        <v>273376</v>
      </c>
      <c r="K3830" s="208">
        <v>243565</v>
      </c>
      <c r="L3830" s="207">
        <v>243564.576</v>
      </c>
    </row>
    <row r="3831" spans="1:12" s="12" customFormat="1" ht="11.25" customHeight="1">
      <c r="A3831" s="204" t="s">
        <v>6492</v>
      </c>
      <c r="B3831" s="204" t="s">
        <v>6493</v>
      </c>
      <c r="C3831" s="204" t="s">
        <v>127</v>
      </c>
      <c r="D3831" s="204" t="s">
        <v>128</v>
      </c>
      <c r="E3831" s="204" t="s">
        <v>650</v>
      </c>
      <c r="F3831" s="205">
        <v>2015</v>
      </c>
      <c r="G3831" s="204" t="s">
        <v>280</v>
      </c>
      <c r="H3831" s="204" t="s">
        <v>1116</v>
      </c>
      <c r="I3831" s="206" t="s">
        <v>20</v>
      </c>
      <c r="J3831" s="207">
        <v>46999</v>
      </c>
      <c r="K3831" s="208">
        <v>47828</v>
      </c>
      <c r="L3831" s="207"/>
    </row>
    <row r="3832" spans="1:12" s="12" customFormat="1" ht="11.25" customHeight="1">
      <c r="A3832" s="204" t="s">
        <v>6527</v>
      </c>
      <c r="B3832" s="204" t="s">
        <v>6528</v>
      </c>
      <c r="C3832" s="204" t="s">
        <v>32</v>
      </c>
      <c r="D3832" s="204" t="s">
        <v>33</v>
      </c>
      <c r="E3832" s="204" t="s">
        <v>1810</v>
      </c>
      <c r="F3832" s="205">
        <v>2015</v>
      </c>
      <c r="G3832" s="204" t="s">
        <v>7</v>
      </c>
      <c r="H3832" s="204" t="s">
        <v>95</v>
      </c>
      <c r="I3832" s="206" t="s">
        <v>20</v>
      </c>
      <c r="J3832" s="207">
        <v>124571</v>
      </c>
      <c r="K3832" s="208">
        <v>44447</v>
      </c>
      <c r="L3832" s="207">
        <v>44437.375</v>
      </c>
    </row>
    <row r="3833" spans="1:12" s="12" customFormat="1" ht="11.25" customHeight="1">
      <c r="A3833" s="204" t="s">
        <v>7267</v>
      </c>
      <c r="B3833" s="204" t="s">
        <v>7268</v>
      </c>
      <c r="C3833" s="204" t="s">
        <v>78</v>
      </c>
      <c r="D3833" s="204"/>
      <c r="E3833" s="204"/>
      <c r="F3833" s="205">
        <v>2015</v>
      </c>
      <c r="G3833" s="204" t="s">
        <v>26</v>
      </c>
      <c r="H3833" s="204" t="s">
        <v>109</v>
      </c>
      <c r="I3833" s="206" t="s">
        <v>20</v>
      </c>
      <c r="J3833" s="207">
        <v>35663</v>
      </c>
      <c r="K3833" s="208">
        <v>41150</v>
      </c>
      <c r="L3833" s="207">
        <v>41149.125</v>
      </c>
    </row>
    <row r="3834" spans="1:12" s="12" customFormat="1" ht="11.25" customHeight="1">
      <c r="A3834" s="204" t="s">
        <v>6496</v>
      </c>
      <c r="B3834" s="204" t="s">
        <v>6497</v>
      </c>
      <c r="C3834" s="204" t="s">
        <v>12</v>
      </c>
      <c r="D3834" s="204" t="s">
        <v>321</v>
      </c>
      <c r="E3834" s="204" t="s">
        <v>322</v>
      </c>
      <c r="F3834" s="205">
        <v>2015</v>
      </c>
      <c r="G3834" s="204" t="s">
        <v>26</v>
      </c>
      <c r="H3834" s="204" t="s">
        <v>109</v>
      </c>
      <c r="I3834" s="206" t="s">
        <v>20</v>
      </c>
      <c r="J3834" s="207">
        <v>253195</v>
      </c>
      <c r="K3834" s="208">
        <v>275287</v>
      </c>
      <c r="L3834" s="207">
        <v>273195</v>
      </c>
    </row>
    <row r="3835" spans="1:12" s="12" customFormat="1" ht="11.25" customHeight="1">
      <c r="A3835" s="204" t="s">
        <v>6137</v>
      </c>
      <c r="B3835" s="204" t="s">
        <v>6138</v>
      </c>
      <c r="C3835" s="204" t="s">
        <v>127</v>
      </c>
      <c r="D3835" s="204" t="s">
        <v>128</v>
      </c>
      <c r="E3835" s="204" t="s">
        <v>650</v>
      </c>
      <c r="F3835" s="205">
        <v>2016</v>
      </c>
      <c r="G3835" s="204" t="s">
        <v>7</v>
      </c>
      <c r="H3835" s="204" t="s">
        <v>212</v>
      </c>
      <c r="I3835" s="206" t="s">
        <v>20</v>
      </c>
      <c r="J3835" s="207">
        <v>1</v>
      </c>
      <c r="K3835" s="208">
        <v>61000</v>
      </c>
      <c r="L3835" s="207"/>
    </row>
    <row r="3836" spans="1:12" s="12" customFormat="1">
      <c r="A3836" s="204" t="s">
        <v>7919</v>
      </c>
      <c r="B3836" s="204" t="s">
        <v>7920</v>
      </c>
      <c r="C3836" s="204" t="s">
        <v>32</v>
      </c>
      <c r="D3836" s="204" t="s">
        <v>33</v>
      </c>
      <c r="E3836" s="204" t="s">
        <v>840</v>
      </c>
      <c r="F3836" s="205">
        <v>2016</v>
      </c>
      <c r="G3836" s="204" t="s">
        <v>155</v>
      </c>
      <c r="H3836" s="204" t="s">
        <v>155</v>
      </c>
      <c r="I3836" s="206" t="s">
        <v>20</v>
      </c>
      <c r="J3836" s="207">
        <v>608631</v>
      </c>
      <c r="K3836" s="208">
        <v>1</v>
      </c>
      <c r="L3836" s="207"/>
    </row>
    <row r="3837" spans="1:12" s="12" customFormat="1" ht="11.25" customHeight="1">
      <c r="A3837" s="204" t="s">
        <v>6147</v>
      </c>
      <c r="B3837" s="204" t="s">
        <v>6148</v>
      </c>
      <c r="C3837" s="204" t="s">
        <v>127</v>
      </c>
      <c r="D3837" s="204" t="s">
        <v>138</v>
      </c>
      <c r="E3837" s="204" t="s">
        <v>139</v>
      </c>
      <c r="F3837" s="205">
        <v>2015</v>
      </c>
      <c r="G3837" s="204" t="s">
        <v>48</v>
      </c>
      <c r="H3837" s="204" t="s">
        <v>63</v>
      </c>
      <c r="I3837" s="206" t="s">
        <v>20</v>
      </c>
      <c r="J3837" s="207">
        <v>140226</v>
      </c>
      <c r="K3837" s="208">
        <v>140226</v>
      </c>
      <c r="L3837" s="207">
        <v>140225.951</v>
      </c>
    </row>
    <row r="3838" spans="1:12" s="12" customFormat="1">
      <c r="A3838" s="204" t="s">
        <v>6498</v>
      </c>
      <c r="B3838" s="204" t="s">
        <v>11657</v>
      </c>
      <c r="C3838" s="204" t="s">
        <v>15</v>
      </c>
      <c r="D3838" s="204"/>
      <c r="E3838" s="204"/>
      <c r="F3838" s="205">
        <v>2015</v>
      </c>
      <c r="G3838" s="204" t="s">
        <v>30</v>
      </c>
      <c r="H3838" s="204" t="s">
        <v>225</v>
      </c>
      <c r="I3838" s="206" t="s">
        <v>20</v>
      </c>
      <c r="J3838" s="207">
        <v>53115</v>
      </c>
      <c r="K3838" s="208">
        <v>43241</v>
      </c>
      <c r="L3838" s="207">
        <v>43180.294000000002</v>
      </c>
    </row>
    <row r="3839" spans="1:12" s="12" customFormat="1" ht="11.25" customHeight="1">
      <c r="A3839" s="204" t="s">
        <v>6161</v>
      </c>
      <c r="B3839" s="204" t="s">
        <v>6162</v>
      </c>
      <c r="C3839" s="204" t="s">
        <v>5</v>
      </c>
      <c r="D3839" s="204" t="s">
        <v>606</v>
      </c>
      <c r="E3839" s="204"/>
      <c r="F3839" s="205">
        <v>2016</v>
      </c>
      <c r="G3839" s="204" t="s">
        <v>140</v>
      </c>
      <c r="H3839" s="204" t="s">
        <v>141</v>
      </c>
      <c r="I3839" s="206" t="s">
        <v>20</v>
      </c>
      <c r="J3839" s="207">
        <v>3</v>
      </c>
      <c r="K3839" s="210"/>
      <c r="L3839" s="207"/>
    </row>
    <row r="3840" spans="1:12" s="12" customFormat="1">
      <c r="A3840" s="204" t="s">
        <v>6501</v>
      </c>
      <c r="B3840" s="204" t="s">
        <v>6502</v>
      </c>
      <c r="C3840" s="204" t="s">
        <v>15</v>
      </c>
      <c r="D3840" s="204" t="s">
        <v>42</v>
      </c>
      <c r="E3840" s="204" t="s">
        <v>2727</v>
      </c>
      <c r="F3840" s="205">
        <v>2016</v>
      </c>
      <c r="G3840" s="204" t="s">
        <v>155</v>
      </c>
      <c r="H3840" s="204" t="s">
        <v>155</v>
      </c>
      <c r="I3840" s="206" t="s">
        <v>20</v>
      </c>
      <c r="J3840" s="207">
        <v>70244</v>
      </c>
      <c r="K3840" s="208">
        <v>71908</v>
      </c>
      <c r="L3840" s="207">
        <v>68893.301999999996</v>
      </c>
    </row>
    <row r="3841" spans="1:12" s="12" customFormat="1">
      <c r="A3841" s="204" t="s">
        <v>11658</v>
      </c>
      <c r="B3841" s="204" t="s">
        <v>11659</v>
      </c>
      <c r="C3841" s="204" t="s">
        <v>130</v>
      </c>
      <c r="D3841" s="204" t="s">
        <v>134</v>
      </c>
      <c r="E3841" s="204" t="s">
        <v>144</v>
      </c>
      <c r="F3841" s="205">
        <v>2015</v>
      </c>
      <c r="G3841" s="204" t="s">
        <v>7</v>
      </c>
      <c r="H3841" s="204" t="s">
        <v>8</v>
      </c>
      <c r="I3841" s="206" t="s">
        <v>35</v>
      </c>
      <c r="J3841" s="207">
        <v>1354356</v>
      </c>
      <c r="K3841" s="210"/>
      <c r="L3841" s="207"/>
    </row>
    <row r="3842" spans="1:12" s="12" customFormat="1">
      <c r="A3842" s="204" t="s">
        <v>11660</v>
      </c>
      <c r="B3842" s="204" t="s">
        <v>11661</v>
      </c>
      <c r="C3842" s="204" t="s">
        <v>127</v>
      </c>
      <c r="D3842" s="204"/>
      <c r="E3842" s="204"/>
      <c r="F3842" s="205">
        <v>2015</v>
      </c>
      <c r="G3842" s="204" t="s">
        <v>18</v>
      </c>
      <c r="H3842" s="204" t="s">
        <v>4493</v>
      </c>
      <c r="I3842" s="206" t="s">
        <v>20</v>
      </c>
      <c r="J3842" s="207">
        <v>3159783</v>
      </c>
      <c r="K3842" s="207">
        <v>2611193</v>
      </c>
      <c r="L3842" s="207">
        <v>2517134</v>
      </c>
    </row>
    <row r="3843" spans="1:12" s="12" customFormat="1" ht="11.25" customHeight="1">
      <c r="A3843" s="204" t="s">
        <v>6503</v>
      </c>
      <c r="B3843" s="204" t="s">
        <v>6504</v>
      </c>
      <c r="C3843" s="204" t="s">
        <v>60</v>
      </c>
      <c r="D3843" s="204" t="s">
        <v>97</v>
      </c>
      <c r="E3843" s="204" t="s">
        <v>228</v>
      </c>
      <c r="F3843" s="205">
        <v>2016</v>
      </c>
      <c r="G3843" s="204" t="s">
        <v>26</v>
      </c>
      <c r="H3843" s="204" t="s">
        <v>109</v>
      </c>
      <c r="I3843" s="206" t="s">
        <v>20</v>
      </c>
      <c r="J3843" s="207">
        <v>7779</v>
      </c>
      <c r="K3843" s="208">
        <v>7779</v>
      </c>
      <c r="L3843" s="207">
        <v>7778.5659999999998</v>
      </c>
    </row>
    <row r="3844" spans="1:12" s="12" customFormat="1" ht="11.25" customHeight="1">
      <c r="A3844" s="204" t="s">
        <v>7921</v>
      </c>
      <c r="B3844" s="204" t="s">
        <v>11662</v>
      </c>
      <c r="C3844" s="204" t="s">
        <v>195</v>
      </c>
      <c r="D3844" s="204" t="s">
        <v>497</v>
      </c>
      <c r="E3844" s="204" t="s">
        <v>3320</v>
      </c>
      <c r="F3844" s="205">
        <v>2016</v>
      </c>
      <c r="G3844" s="204" t="s">
        <v>26</v>
      </c>
      <c r="H3844" s="204" t="s">
        <v>109</v>
      </c>
      <c r="I3844" s="206" t="s">
        <v>20</v>
      </c>
      <c r="J3844" s="207">
        <v>11450</v>
      </c>
      <c r="K3844" s="208">
        <v>1145</v>
      </c>
      <c r="L3844" s="207">
        <v>1145</v>
      </c>
    </row>
    <row r="3845" spans="1:12" s="12" customFormat="1" ht="11.25" customHeight="1">
      <c r="A3845" s="204" t="s">
        <v>6545</v>
      </c>
      <c r="B3845" s="204" t="s">
        <v>6546</v>
      </c>
      <c r="C3845" s="204" t="s">
        <v>5</v>
      </c>
      <c r="D3845" s="204" t="s">
        <v>6</v>
      </c>
      <c r="E3845" s="204"/>
      <c r="F3845" s="205">
        <v>2015</v>
      </c>
      <c r="G3845" s="204" t="s">
        <v>18</v>
      </c>
      <c r="H3845" s="204" t="s">
        <v>298</v>
      </c>
      <c r="I3845" s="206" t="s">
        <v>20</v>
      </c>
      <c r="J3845" s="207">
        <v>62967</v>
      </c>
      <c r="K3845" s="208">
        <v>62967</v>
      </c>
      <c r="L3845" s="207">
        <v>62947.241999999998</v>
      </c>
    </row>
    <row r="3846" spans="1:12" s="12" customFormat="1" ht="11.25" customHeight="1">
      <c r="A3846" s="204" t="s">
        <v>7922</v>
      </c>
      <c r="B3846" s="204" t="s">
        <v>7923</v>
      </c>
      <c r="C3846" s="204" t="s">
        <v>12</v>
      </c>
      <c r="D3846" s="204" t="s">
        <v>13</v>
      </c>
      <c r="E3846" s="204" t="s">
        <v>1949</v>
      </c>
      <c r="F3846" s="205">
        <v>2016</v>
      </c>
      <c r="G3846" s="204" t="s">
        <v>120</v>
      </c>
      <c r="H3846" s="204" t="s">
        <v>121</v>
      </c>
      <c r="I3846" s="206" t="s">
        <v>20</v>
      </c>
      <c r="J3846" s="207">
        <v>19770</v>
      </c>
      <c r="K3846" s="208">
        <v>10000</v>
      </c>
      <c r="L3846" s="207"/>
    </row>
    <row r="3847" spans="1:12" s="12" customFormat="1">
      <c r="A3847" s="204" t="s">
        <v>7924</v>
      </c>
      <c r="B3847" s="204" t="s">
        <v>7925</v>
      </c>
      <c r="C3847" s="204" t="s">
        <v>12</v>
      </c>
      <c r="D3847" s="204" t="s">
        <v>13</v>
      </c>
      <c r="E3847" s="204" t="s">
        <v>1949</v>
      </c>
      <c r="F3847" s="205">
        <v>2016</v>
      </c>
      <c r="G3847" s="204" t="s">
        <v>120</v>
      </c>
      <c r="H3847" s="204" t="s">
        <v>121</v>
      </c>
      <c r="I3847" s="206" t="s">
        <v>20</v>
      </c>
      <c r="J3847" s="207">
        <v>19770</v>
      </c>
      <c r="K3847" s="208">
        <v>1000</v>
      </c>
      <c r="L3847" s="207"/>
    </row>
    <row r="3848" spans="1:12" s="12" customFormat="1" ht="11.25" customHeight="1">
      <c r="A3848" s="204" t="s">
        <v>7926</v>
      </c>
      <c r="B3848" s="204" t="s">
        <v>7927</v>
      </c>
      <c r="C3848" s="204" t="s">
        <v>12</v>
      </c>
      <c r="D3848" s="204" t="s">
        <v>13</v>
      </c>
      <c r="E3848" s="204" t="s">
        <v>1949</v>
      </c>
      <c r="F3848" s="205">
        <v>2016</v>
      </c>
      <c r="G3848" s="204" t="s">
        <v>120</v>
      </c>
      <c r="H3848" s="204" t="s">
        <v>121</v>
      </c>
      <c r="I3848" s="206" t="s">
        <v>20</v>
      </c>
      <c r="J3848" s="207">
        <v>16608</v>
      </c>
      <c r="K3848" s="208">
        <v>1047</v>
      </c>
      <c r="L3848" s="207">
        <v>1046</v>
      </c>
    </row>
    <row r="3849" spans="1:12" s="12" customFormat="1">
      <c r="A3849" s="204" t="s">
        <v>11663</v>
      </c>
      <c r="B3849" s="204" t="s">
        <v>11664</v>
      </c>
      <c r="C3849" s="204" t="s">
        <v>130</v>
      </c>
      <c r="D3849" s="204" t="s">
        <v>134</v>
      </c>
      <c r="E3849" s="204" t="s">
        <v>135</v>
      </c>
      <c r="F3849" s="205">
        <v>2015</v>
      </c>
      <c r="G3849" s="204" t="s">
        <v>155</v>
      </c>
      <c r="H3849" s="204" t="s">
        <v>155</v>
      </c>
      <c r="I3849" s="206" t="s">
        <v>35</v>
      </c>
      <c r="J3849" s="207">
        <v>525881</v>
      </c>
      <c r="K3849" s="210"/>
      <c r="L3849" s="207"/>
    </row>
    <row r="3850" spans="1:12" s="12" customFormat="1">
      <c r="A3850" s="204" t="s">
        <v>6505</v>
      </c>
      <c r="B3850" s="204" t="s">
        <v>6506</v>
      </c>
      <c r="C3850" s="204" t="s">
        <v>38</v>
      </c>
      <c r="D3850" s="204"/>
      <c r="E3850" s="204"/>
      <c r="F3850" s="205">
        <v>2015</v>
      </c>
      <c r="G3850" s="204" t="s">
        <v>18</v>
      </c>
      <c r="H3850" s="204" t="s">
        <v>19</v>
      </c>
      <c r="I3850" s="206" t="s">
        <v>20</v>
      </c>
      <c r="J3850" s="207">
        <v>13048797</v>
      </c>
      <c r="K3850" s="208">
        <v>8362317</v>
      </c>
      <c r="L3850" s="207">
        <v>8362003</v>
      </c>
    </row>
    <row r="3851" spans="1:12" s="12" customFormat="1" ht="11.25" customHeight="1">
      <c r="A3851" s="204" t="s">
        <v>6547</v>
      </c>
      <c r="B3851" s="204" t="s">
        <v>6548</v>
      </c>
      <c r="C3851" s="204" t="s">
        <v>102</v>
      </c>
      <c r="D3851" s="204" t="s">
        <v>286</v>
      </c>
      <c r="E3851" s="204" t="s">
        <v>286</v>
      </c>
      <c r="F3851" s="205">
        <v>2016</v>
      </c>
      <c r="G3851" s="204" t="s">
        <v>7</v>
      </c>
      <c r="H3851" s="204" t="s">
        <v>1457</v>
      </c>
      <c r="I3851" s="206" t="s">
        <v>20</v>
      </c>
      <c r="J3851" s="207">
        <v>270515</v>
      </c>
      <c r="K3851" s="208">
        <v>247208</v>
      </c>
      <c r="L3851" s="207">
        <v>232018.106</v>
      </c>
    </row>
    <row r="3852" spans="1:12" s="12" customFormat="1">
      <c r="A3852" s="204" t="s">
        <v>6509</v>
      </c>
      <c r="B3852" s="204" t="s">
        <v>6510</v>
      </c>
      <c r="C3852" s="204" t="s">
        <v>60</v>
      </c>
      <c r="D3852" s="204" t="s">
        <v>61</v>
      </c>
      <c r="E3852" s="204" t="s">
        <v>131</v>
      </c>
      <c r="F3852" s="205">
        <v>2015</v>
      </c>
      <c r="G3852" s="204" t="s">
        <v>26</v>
      </c>
      <c r="H3852" s="204" t="s">
        <v>109</v>
      </c>
      <c r="I3852" s="206" t="s">
        <v>20</v>
      </c>
      <c r="J3852" s="207">
        <v>82788</v>
      </c>
      <c r="K3852" s="208">
        <v>90000</v>
      </c>
      <c r="L3852" s="207">
        <v>90000</v>
      </c>
    </row>
    <row r="3853" spans="1:12" s="12" customFormat="1" ht="11.25" customHeight="1">
      <c r="A3853" s="204" t="s">
        <v>986</v>
      </c>
      <c r="B3853" s="204" t="s">
        <v>987</v>
      </c>
      <c r="C3853" s="204" t="s">
        <v>12</v>
      </c>
      <c r="D3853" s="204" t="s">
        <v>80</v>
      </c>
      <c r="E3853" s="204" t="s">
        <v>337</v>
      </c>
      <c r="F3853" s="205">
        <v>2015</v>
      </c>
      <c r="G3853" s="204" t="s">
        <v>26</v>
      </c>
      <c r="H3853" s="204" t="s">
        <v>380</v>
      </c>
      <c r="I3853" s="206" t="s">
        <v>20</v>
      </c>
      <c r="J3853" s="207">
        <v>1385504</v>
      </c>
      <c r="K3853" s="208">
        <v>1261541</v>
      </c>
      <c r="L3853" s="207">
        <v>1261405.7180000001</v>
      </c>
    </row>
    <row r="3854" spans="1:12" s="12" customFormat="1" ht="11.25" customHeight="1">
      <c r="A3854" s="204" t="s">
        <v>6163</v>
      </c>
      <c r="B3854" s="204" t="s">
        <v>6164</v>
      </c>
      <c r="C3854" s="204" t="s">
        <v>38</v>
      </c>
      <c r="D3854" s="204" t="s">
        <v>176</v>
      </c>
      <c r="E3854" s="204" t="s">
        <v>889</v>
      </c>
      <c r="F3854" s="205">
        <v>2015</v>
      </c>
      <c r="G3854" s="204" t="s">
        <v>18</v>
      </c>
      <c r="H3854" s="204" t="s">
        <v>41</v>
      </c>
      <c r="I3854" s="206" t="s">
        <v>20</v>
      </c>
      <c r="J3854" s="207">
        <v>2225528</v>
      </c>
      <c r="K3854" s="208">
        <v>1969187</v>
      </c>
      <c r="L3854" s="207">
        <v>1967245.861</v>
      </c>
    </row>
    <row r="3855" spans="1:12" s="12" customFormat="1">
      <c r="A3855" s="204" t="s">
        <v>6499</v>
      </c>
      <c r="B3855" s="204" t="s">
        <v>6500</v>
      </c>
      <c r="C3855" s="204" t="s">
        <v>60</v>
      </c>
      <c r="D3855" s="204" t="s">
        <v>61</v>
      </c>
      <c r="E3855" s="204" t="s">
        <v>914</v>
      </c>
      <c r="F3855" s="205">
        <v>2016</v>
      </c>
      <c r="G3855" s="204" t="s">
        <v>30</v>
      </c>
      <c r="H3855" s="204" t="s">
        <v>166</v>
      </c>
      <c r="I3855" s="206" t="s">
        <v>20</v>
      </c>
      <c r="J3855" s="207">
        <v>961497</v>
      </c>
      <c r="K3855" s="208">
        <v>2</v>
      </c>
      <c r="L3855" s="207"/>
    </row>
    <row r="3856" spans="1:12" s="12" customFormat="1">
      <c r="A3856" s="204" t="s">
        <v>6555</v>
      </c>
      <c r="B3856" s="204" t="s">
        <v>6556</v>
      </c>
      <c r="C3856" s="204" t="s">
        <v>15</v>
      </c>
      <c r="D3856" s="204" t="s">
        <v>42</v>
      </c>
      <c r="E3856" s="204" t="s">
        <v>811</v>
      </c>
      <c r="F3856" s="205">
        <v>2016</v>
      </c>
      <c r="G3856" s="204" t="s">
        <v>7</v>
      </c>
      <c r="H3856" s="204" t="s">
        <v>8</v>
      </c>
      <c r="I3856" s="206" t="s">
        <v>20</v>
      </c>
      <c r="J3856" s="207">
        <v>79989</v>
      </c>
      <c r="K3856" s="208">
        <v>84884</v>
      </c>
      <c r="L3856" s="207">
        <v>84883.75</v>
      </c>
    </row>
    <row r="3857" spans="1:12" s="12" customFormat="1" ht="11.25" customHeight="1">
      <c r="A3857" s="204" t="s">
        <v>6557</v>
      </c>
      <c r="B3857" s="204" t="s">
        <v>6558</v>
      </c>
      <c r="C3857" s="204" t="s">
        <v>15</v>
      </c>
      <c r="D3857" s="204" t="s">
        <v>42</v>
      </c>
      <c r="E3857" s="204" t="s">
        <v>811</v>
      </c>
      <c r="F3857" s="205">
        <v>2016</v>
      </c>
      <c r="G3857" s="204" t="s">
        <v>7</v>
      </c>
      <c r="H3857" s="204" t="s">
        <v>212</v>
      </c>
      <c r="I3857" s="206" t="s">
        <v>20</v>
      </c>
      <c r="J3857" s="207">
        <v>21097</v>
      </c>
      <c r="K3857" s="208">
        <v>1890</v>
      </c>
      <c r="L3857" s="207">
        <v>1890</v>
      </c>
    </row>
    <row r="3858" spans="1:12" s="12" customFormat="1">
      <c r="A3858" s="204" t="s">
        <v>6559</v>
      </c>
      <c r="B3858" s="204" t="s">
        <v>6560</v>
      </c>
      <c r="C3858" s="204" t="s">
        <v>60</v>
      </c>
      <c r="D3858" s="204" t="s">
        <v>97</v>
      </c>
      <c r="E3858" s="204" t="s">
        <v>1148</v>
      </c>
      <c r="F3858" s="205">
        <v>2015</v>
      </c>
      <c r="G3858" s="204" t="s">
        <v>26</v>
      </c>
      <c r="H3858" s="204" t="s">
        <v>109</v>
      </c>
      <c r="I3858" s="206" t="s">
        <v>20</v>
      </c>
      <c r="J3858" s="207">
        <v>695156</v>
      </c>
      <c r="K3858" s="208">
        <v>695156</v>
      </c>
      <c r="L3858" s="207">
        <v>695154.79200000002</v>
      </c>
    </row>
    <row r="3859" spans="1:12" s="12" customFormat="1">
      <c r="A3859" s="204" t="s">
        <v>6561</v>
      </c>
      <c r="B3859" s="204" t="s">
        <v>6562</v>
      </c>
      <c r="C3859" s="204" t="s">
        <v>102</v>
      </c>
      <c r="D3859" s="204"/>
      <c r="E3859" s="204"/>
      <c r="F3859" s="205">
        <v>2016</v>
      </c>
      <c r="G3859" s="204" t="s">
        <v>7</v>
      </c>
      <c r="H3859" s="204" t="s">
        <v>95</v>
      </c>
      <c r="I3859" s="206" t="s">
        <v>20</v>
      </c>
      <c r="J3859" s="207">
        <v>239570</v>
      </c>
      <c r="K3859" s="208">
        <v>189800</v>
      </c>
      <c r="L3859" s="207">
        <v>189800</v>
      </c>
    </row>
    <row r="3860" spans="1:12" s="12" customFormat="1" ht="11.25" customHeight="1">
      <c r="A3860" s="204" t="s">
        <v>11665</v>
      </c>
      <c r="B3860" s="204" t="s">
        <v>11666</v>
      </c>
      <c r="C3860" s="204" t="s">
        <v>15</v>
      </c>
      <c r="D3860" s="204" t="s">
        <v>42</v>
      </c>
      <c r="E3860" s="204" t="s">
        <v>4520</v>
      </c>
      <c r="F3860" s="205">
        <v>2016</v>
      </c>
      <c r="G3860" s="204" t="s">
        <v>58</v>
      </c>
      <c r="H3860" s="204" t="s">
        <v>59</v>
      </c>
      <c r="I3860" s="206" t="s">
        <v>240</v>
      </c>
      <c r="J3860" s="207">
        <v>2465332</v>
      </c>
      <c r="K3860" s="210"/>
      <c r="L3860" s="207"/>
    </row>
    <row r="3861" spans="1:12" s="12" customFormat="1" ht="11.25" customHeight="1">
      <c r="A3861" s="204" t="s">
        <v>11667</v>
      </c>
      <c r="B3861" s="204" t="s">
        <v>11668</v>
      </c>
      <c r="C3861" s="204" t="s">
        <v>130</v>
      </c>
      <c r="D3861" s="204" t="s">
        <v>150</v>
      </c>
      <c r="E3861" s="204" t="s">
        <v>181</v>
      </c>
      <c r="F3861" s="205">
        <v>2015</v>
      </c>
      <c r="G3861" s="204" t="s">
        <v>120</v>
      </c>
      <c r="H3861" s="204" t="s">
        <v>121</v>
      </c>
      <c r="I3861" s="206" t="s">
        <v>9</v>
      </c>
      <c r="J3861" s="207">
        <v>195387</v>
      </c>
      <c r="K3861" s="210"/>
      <c r="L3861" s="207"/>
    </row>
    <row r="3862" spans="1:12" s="12" customFormat="1" ht="11.25" customHeight="1">
      <c r="A3862" s="204" t="s">
        <v>6563</v>
      </c>
      <c r="B3862" s="204" t="s">
        <v>6564</v>
      </c>
      <c r="C3862" s="204" t="s">
        <v>5</v>
      </c>
      <c r="D3862" s="204" t="s">
        <v>314</v>
      </c>
      <c r="E3862" s="204" t="s">
        <v>1548</v>
      </c>
      <c r="F3862" s="205">
        <v>2016</v>
      </c>
      <c r="G3862" s="204" t="s">
        <v>26</v>
      </c>
      <c r="H3862" s="204" t="s">
        <v>168</v>
      </c>
      <c r="I3862" s="206" t="s">
        <v>20</v>
      </c>
      <c r="J3862" s="207">
        <v>6049</v>
      </c>
      <c r="K3862" s="208">
        <v>4</v>
      </c>
      <c r="L3862" s="207"/>
    </row>
    <row r="3863" spans="1:12" s="12" customFormat="1" ht="11.25" customHeight="1">
      <c r="A3863" s="204" t="s">
        <v>6565</v>
      </c>
      <c r="B3863" s="204" t="s">
        <v>6566</v>
      </c>
      <c r="C3863" s="204" t="s">
        <v>5</v>
      </c>
      <c r="D3863" s="204" t="s">
        <v>314</v>
      </c>
      <c r="E3863" s="204" t="s">
        <v>1548</v>
      </c>
      <c r="F3863" s="205">
        <v>2016</v>
      </c>
      <c r="G3863" s="204" t="s">
        <v>48</v>
      </c>
      <c r="H3863" s="204" t="s">
        <v>49</v>
      </c>
      <c r="I3863" s="206" t="s">
        <v>20</v>
      </c>
      <c r="J3863" s="207">
        <v>833971</v>
      </c>
      <c r="K3863" s="208">
        <v>864562</v>
      </c>
      <c r="L3863" s="207">
        <v>742729.26699999999</v>
      </c>
    </row>
    <row r="3864" spans="1:12" s="12" customFormat="1">
      <c r="A3864" s="204" t="s">
        <v>11669</v>
      </c>
      <c r="B3864" s="204" t="s">
        <v>11670</v>
      </c>
      <c r="C3864" s="204" t="s">
        <v>130</v>
      </c>
      <c r="D3864" s="204" t="s">
        <v>150</v>
      </c>
      <c r="E3864" s="204" t="s">
        <v>181</v>
      </c>
      <c r="F3864" s="205">
        <v>2015</v>
      </c>
      <c r="G3864" s="204" t="s">
        <v>7</v>
      </c>
      <c r="H3864" s="204" t="s">
        <v>14</v>
      </c>
      <c r="I3864" s="206" t="s">
        <v>9</v>
      </c>
      <c r="J3864" s="207">
        <v>24837</v>
      </c>
      <c r="K3864" s="210"/>
      <c r="L3864" s="207"/>
    </row>
    <row r="3865" spans="1:12" s="12" customFormat="1" ht="11.25" customHeight="1">
      <c r="A3865" s="204" t="s">
        <v>11671</v>
      </c>
      <c r="B3865" s="204" t="s">
        <v>11672</v>
      </c>
      <c r="C3865" s="204" t="s">
        <v>130</v>
      </c>
      <c r="D3865" s="204" t="s">
        <v>150</v>
      </c>
      <c r="E3865" s="204" t="s">
        <v>181</v>
      </c>
      <c r="F3865" s="205">
        <v>2015</v>
      </c>
      <c r="G3865" s="204" t="s">
        <v>30</v>
      </c>
      <c r="H3865" s="204" t="s">
        <v>34</v>
      </c>
      <c r="I3865" s="206" t="s">
        <v>35</v>
      </c>
      <c r="J3865" s="207">
        <v>26259</v>
      </c>
      <c r="K3865" s="210"/>
      <c r="L3865" s="207"/>
    </row>
    <row r="3866" spans="1:12" s="12" customFormat="1" ht="11.25" customHeight="1">
      <c r="A3866" s="204" t="s">
        <v>6165</v>
      </c>
      <c r="B3866" s="204" t="s">
        <v>6166</v>
      </c>
      <c r="C3866" s="204" t="s">
        <v>145</v>
      </c>
      <c r="D3866" s="204" t="s">
        <v>233</v>
      </c>
      <c r="E3866" s="204" t="s">
        <v>983</v>
      </c>
      <c r="F3866" s="205">
        <v>2016</v>
      </c>
      <c r="G3866" s="204" t="s">
        <v>646</v>
      </c>
      <c r="H3866" s="204" t="s">
        <v>647</v>
      </c>
      <c r="I3866" s="206" t="s">
        <v>20</v>
      </c>
      <c r="J3866" s="207">
        <v>298489</v>
      </c>
      <c r="K3866" s="208">
        <v>207848</v>
      </c>
      <c r="L3866" s="207">
        <v>207847.05</v>
      </c>
    </row>
    <row r="3867" spans="1:12" s="12" customFormat="1">
      <c r="A3867" s="204" t="s">
        <v>11673</v>
      </c>
      <c r="B3867" s="204" t="s">
        <v>11674</v>
      </c>
      <c r="C3867" s="204" t="s">
        <v>60</v>
      </c>
      <c r="D3867" s="204" t="s">
        <v>97</v>
      </c>
      <c r="E3867" s="204" t="s">
        <v>170</v>
      </c>
      <c r="F3867" s="205">
        <v>2016</v>
      </c>
      <c r="G3867" s="204" t="s">
        <v>26</v>
      </c>
      <c r="H3867" s="204" t="s">
        <v>109</v>
      </c>
      <c r="I3867" s="206" t="s">
        <v>20</v>
      </c>
      <c r="J3867" s="207">
        <v>37400</v>
      </c>
      <c r="K3867" s="208">
        <v>1</v>
      </c>
      <c r="L3867" s="207"/>
    </row>
    <row r="3868" spans="1:12" s="12" customFormat="1" ht="11.25" customHeight="1">
      <c r="A3868" s="204" t="s">
        <v>6569</v>
      </c>
      <c r="B3868" s="204" t="s">
        <v>6570</v>
      </c>
      <c r="C3868" s="204" t="s">
        <v>60</v>
      </c>
      <c r="D3868" s="204" t="s">
        <v>61</v>
      </c>
      <c r="E3868" s="204" t="s">
        <v>962</v>
      </c>
      <c r="F3868" s="205">
        <v>2016</v>
      </c>
      <c r="G3868" s="204" t="s">
        <v>280</v>
      </c>
      <c r="H3868" s="204" t="s">
        <v>1116</v>
      </c>
      <c r="I3868" s="206" t="s">
        <v>20</v>
      </c>
      <c r="J3868" s="207">
        <v>844471</v>
      </c>
      <c r="K3868" s="208">
        <v>2</v>
      </c>
      <c r="L3868" s="207"/>
    </row>
    <row r="3869" spans="1:12" s="12" customFormat="1" ht="11.25" customHeight="1">
      <c r="A3869" s="204" t="s">
        <v>6571</v>
      </c>
      <c r="B3869" s="204" t="s">
        <v>7928</v>
      </c>
      <c r="C3869" s="204" t="s">
        <v>12</v>
      </c>
      <c r="D3869" s="204" t="s">
        <v>80</v>
      </c>
      <c r="E3869" s="204" t="s">
        <v>165</v>
      </c>
      <c r="F3869" s="205">
        <v>2016</v>
      </c>
      <c r="G3869" s="204" t="s">
        <v>30</v>
      </c>
      <c r="H3869" s="204" t="s">
        <v>34</v>
      </c>
      <c r="I3869" s="206" t="s">
        <v>9</v>
      </c>
      <c r="J3869" s="207">
        <v>10303</v>
      </c>
      <c r="K3869" s="210"/>
      <c r="L3869" s="207"/>
    </row>
    <row r="3870" spans="1:12" s="12" customFormat="1" ht="11.25" customHeight="1">
      <c r="A3870" s="204" t="s">
        <v>6531</v>
      </c>
      <c r="B3870" s="204" t="s">
        <v>6532</v>
      </c>
      <c r="C3870" s="204" t="s">
        <v>270</v>
      </c>
      <c r="D3870" s="204"/>
      <c r="E3870" s="204"/>
      <c r="F3870" s="205">
        <v>2016</v>
      </c>
      <c r="G3870" s="204" t="s">
        <v>140</v>
      </c>
      <c r="H3870" s="204" t="s">
        <v>141</v>
      </c>
      <c r="I3870" s="206" t="s">
        <v>20</v>
      </c>
      <c r="J3870" s="207">
        <v>674000</v>
      </c>
      <c r="K3870" s="208">
        <v>653000</v>
      </c>
      <c r="L3870" s="207">
        <v>651719.50399999996</v>
      </c>
    </row>
    <row r="3871" spans="1:12" s="12" customFormat="1" ht="11.25" customHeight="1">
      <c r="A3871" s="204" t="s">
        <v>6167</v>
      </c>
      <c r="B3871" s="204" t="s">
        <v>6168</v>
      </c>
      <c r="C3871" s="204" t="s">
        <v>38</v>
      </c>
      <c r="D3871" s="204" t="s">
        <v>66</v>
      </c>
      <c r="E3871" s="204" t="s">
        <v>117</v>
      </c>
      <c r="F3871" s="205">
        <v>2015</v>
      </c>
      <c r="G3871" s="204" t="s">
        <v>30</v>
      </c>
      <c r="H3871" s="204" t="s">
        <v>225</v>
      </c>
      <c r="I3871" s="206" t="s">
        <v>20</v>
      </c>
      <c r="J3871" s="207">
        <v>37890</v>
      </c>
      <c r="K3871" s="208">
        <v>1</v>
      </c>
      <c r="L3871" s="207"/>
    </row>
    <row r="3872" spans="1:12" s="12" customFormat="1" ht="11.25" customHeight="1">
      <c r="A3872" s="204" t="s">
        <v>6574</v>
      </c>
      <c r="B3872" s="204" t="s">
        <v>6575</v>
      </c>
      <c r="C3872" s="204" t="s">
        <v>38</v>
      </c>
      <c r="D3872" s="204" t="s">
        <v>73</v>
      </c>
      <c r="E3872" s="204" t="s">
        <v>306</v>
      </c>
      <c r="F3872" s="205">
        <v>2015</v>
      </c>
      <c r="G3872" s="204" t="s">
        <v>7</v>
      </c>
      <c r="H3872" s="204" t="s">
        <v>212</v>
      </c>
      <c r="I3872" s="206" t="s">
        <v>20</v>
      </c>
      <c r="J3872" s="207">
        <v>17787</v>
      </c>
      <c r="K3872" s="208">
        <v>31230</v>
      </c>
      <c r="L3872" s="207">
        <v>13420</v>
      </c>
    </row>
    <row r="3873" spans="1:12" s="12" customFormat="1">
      <c r="A3873" s="204" t="s">
        <v>6576</v>
      </c>
      <c r="B3873" s="204" t="s">
        <v>11675</v>
      </c>
      <c r="C3873" s="204" t="s">
        <v>60</v>
      </c>
      <c r="D3873" s="204" t="s">
        <v>97</v>
      </c>
      <c r="E3873" s="204" t="s">
        <v>965</v>
      </c>
      <c r="F3873" s="205">
        <v>2015</v>
      </c>
      <c r="G3873" s="204" t="s">
        <v>58</v>
      </c>
      <c r="H3873" s="204" t="s">
        <v>68</v>
      </c>
      <c r="I3873" s="206" t="s">
        <v>20</v>
      </c>
      <c r="J3873" s="207">
        <v>46710</v>
      </c>
      <c r="K3873" s="208">
        <v>1</v>
      </c>
      <c r="L3873" s="207"/>
    </row>
    <row r="3874" spans="1:12" s="12" customFormat="1" ht="11.25" customHeight="1">
      <c r="A3874" s="204" t="s">
        <v>10251</v>
      </c>
      <c r="B3874" s="204" t="s">
        <v>10252</v>
      </c>
      <c r="C3874" s="204" t="s">
        <v>15</v>
      </c>
      <c r="D3874" s="204" t="s">
        <v>42</v>
      </c>
      <c r="E3874" s="204" t="s">
        <v>42</v>
      </c>
      <c r="F3874" s="205">
        <v>2016</v>
      </c>
      <c r="G3874" s="204" t="s">
        <v>120</v>
      </c>
      <c r="H3874" s="204" t="s">
        <v>258</v>
      </c>
      <c r="I3874" s="206" t="s">
        <v>20</v>
      </c>
      <c r="J3874" s="207">
        <v>123967</v>
      </c>
      <c r="K3874" s="208">
        <v>129421</v>
      </c>
      <c r="L3874" s="207">
        <v>124264.613</v>
      </c>
    </row>
    <row r="3875" spans="1:12" s="12" customFormat="1">
      <c r="A3875" s="204" t="s">
        <v>6577</v>
      </c>
      <c r="B3875" s="204" t="s">
        <v>7929</v>
      </c>
      <c r="C3875" s="204" t="s">
        <v>60</v>
      </c>
      <c r="D3875" s="204" t="s">
        <v>97</v>
      </c>
      <c r="E3875" s="204"/>
      <c r="F3875" s="205">
        <v>2016</v>
      </c>
      <c r="G3875" s="204" t="s">
        <v>26</v>
      </c>
      <c r="H3875" s="204" t="s">
        <v>109</v>
      </c>
      <c r="I3875" s="206" t="s">
        <v>20</v>
      </c>
      <c r="J3875" s="207">
        <v>12</v>
      </c>
      <c r="K3875" s="210"/>
      <c r="L3875" s="207"/>
    </row>
    <row r="3876" spans="1:12" s="12" customFormat="1" ht="11.25" customHeight="1">
      <c r="A3876" s="204" t="s">
        <v>6578</v>
      </c>
      <c r="B3876" s="204" t="s">
        <v>11676</v>
      </c>
      <c r="C3876" s="204" t="s">
        <v>60</v>
      </c>
      <c r="D3876" s="204" t="s">
        <v>97</v>
      </c>
      <c r="E3876" s="204" t="s">
        <v>98</v>
      </c>
      <c r="F3876" s="205">
        <v>2015</v>
      </c>
      <c r="G3876" s="204" t="s">
        <v>18</v>
      </c>
      <c r="H3876" s="204" t="s">
        <v>19</v>
      </c>
      <c r="I3876" s="206" t="s">
        <v>20</v>
      </c>
      <c r="J3876" s="207">
        <v>214637</v>
      </c>
      <c r="K3876" s="208">
        <v>171477</v>
      </c>
      <c r="L3876" s="207">
        <v>171462.37100000001</v>
      </c>
    </row>
    <row r="3877" spans="1:12" s="12" customFormat="1" ht="11.25" customHeight="1">
      <c r="A3877" s="204" t="s">
        <v>7930</v>
      </c>
      <c r="B3877" s="204" t="s">
        <v>7931</v>
      </c>
      <c r="C3877" s="204" t="s">
        <v>60</v>
      </c>
      <c r="D3877" s="204" t="s">
        <v>97</v>
      </c>
      <c r="E3877" s="204" t="s">
        <v>336</v>
      </c>
      <c r="F3877" s="205">
        <v>2015</v>
      </c>
      <c r="G3877" s="204" t="s">
        <v>18</v>
      </c>
      <c r="H3877" s="204" t="s">
        <v>41</v>
      </c>
      <c r="I3877" s="206" t="s">
        <v>20</v>
      </c>
      <c r="J3877" s="207">
        <v>108785</v>
      </c>
      <c r="K3877" s="208">
        <v>770</v>
      </c>
      <c r="L3877" s="207">
        <v>582.84699999999998</v>
      </c>
    </row>
    <row r="3878" spans="1:12" s="12" customFormat="1" ht="11.25" customHeight="1">
      <c r="A3878" s="204" t="s">
        <v>6579</v>
      </c>
      <c r="B3878" s="204" t="s">
        <v>6580</v>
      </c>
      <c r="C3878" s="204" t="s">
        <v>15</v>
      </c>
      <c r="D3878" s="204" t="s">
        <v>42</v>
      </c>
      <c r="E3878" s="204" t="s">
        <v>811</v>
      </c>
      <c r="F3878" s="205">
        <v>2016</v>
      </c>
      <c r="G3878" s="204" t="s">
        <v>7</v>
      </c>
      <c r="H3878" s="204" t="s">
        <v>212</v>
      </c>
      <c r="I3878" s="206" t="s">
        <v>20</v>
      </c>
      <c r="J3878" s="207">
        <v>32550</v>
      </c>
      <c r="K3878" s="208">
        <v>32550</v>
      </c>
      <c r="L3878" s="207">
        <v>32550</v>
      </c>
    </row>
    <row r="3879" spans="1:12" s="12" customFormat="1" ht="11.25" customHeight="1">
      <c r="A3879" s="204" t="s">
        <v>6581</v>
      </c>
      <c r="B3879" s="204" t="s">
        <v>6582</v>
      </c>
      <c r="C3879" s="204" t="s">
        <v>78</v>
      </c>
      <c r="D3879" s="204" t="s">
        <v>320</v>
      </c>
      <c r="E3879" s="204" t="s">
        <v>10958</v>
      </c>
      <c r="F3879" s="205">
        <v>2015</v>
      </c>
      <c r="G3879" s="204" t="s">
        <v>26</v>
      </c>
      <c r="H3879" s="204" t="s">
        <v>1159</v>
      </c>
      <c r="I3879" s="206" t="s">
        <v>20</v>
      </c>
      <c r="J3879" s="207">
        <v>460</v>
      </c>
      <c r="K3879" s="208">
        <v>2</v>
      </c>
      <c r="L3879" s="207"/>
    </row>
    <row r="3880" spans="1:12" s="12" customFormat="1" ht="11.25" customHeight="1">
      <c r="A3880" s="204" t="s">
        <v>7932</v>
      </c>
      <c r="B3880" s="204" t="s">
        <v>7933</v>
      </c>
      <c r="C3880" s="204" t="s">
        <v>12</v>
      </c>
      <c r="D3880" s="204" t="s">
        <v>321</v>
      </c>
      <c r="E3880" s="204" t="s">
        <v>1725</v>
      </c>
      <c r="F3880" s="205">
        <v>2016</v>
      </c>
      <c r="G3880" s="204" t="s">
        <v>30</v>
      </c>
      <c r="H3880" s="204" t="s">
        <v>166</v>
      </c>
      <c r="I3880" s="206" t="s">
        <v>9</v>
      </c>
      <c r="J3880" s="207">
        <v>1882</v>
      </c>
      <c r="K3880" s="210"/>
      <c r="L3880" s="207"/>
    </row>
    <row r="3881" spans="1:12" s="12" customFormat="1" ht="11.25" customHeight="1">
      <c r="A3881" s="204" t="s">
        <v>6583</v>
      </c>
      <c r="B3881" s="204" t="s">
        <v>7934</v>
      </c>
      <c r="C3881" s="204" t="s">
        <v>38</v>
      </c>
      <c r="D3881" s="204" t="s">
        <v>39</v>
      </c>
      <c r="E3881" s="204" t="s">
        <v>1080</v>
      </c>
      <c r="F3881" s="205">
        <v>2016</v>
      </c>
      <c r="G3881" s="204" t="s">
        <v>30</v>
      </c>
      <c r="H3881" s="204" t="s">
        <v>34</v>
      </c>
      <c r="I3881" s="206" t="s">
        <v>20</v>
      </c>
      <c r="J3881" s="207">
        <v>68147</v>
      </c>
      <c r="K3881" s="210"/>
      <c r="L3881" s="207"/>
    </row>
    <row r="3882" spans="1:12" s="12" customFormat="1" ht="11.25" customHeight="1">
      <c r="A3882" s="204" t="s">
        <v>11677</v>
      </c>
      <c r="B3882" s="204" t="s">
        <v>11678</v>
      </c>
      <c r="C3882" s="204" t="s">
        <v>5</v>
      </c>
      <c r="D3882" s="204" t="s">
        <v>184</v>
      </c>
      <c r="E3882" s="204" t="s">
        <v>184</v>
      </c>
      <c r="F3882" s="205">
        <v>2015</v>
      </c>
      <c r="G3882" s="204" t="s">
        <v>48</v>
      </c>
      <c r="H3882" s="204" t="s">
        <v>63</v>
      </c>
      <c r="I3882" s="206" t="s">
        <v>20</v>
      </c>
      <c r="J3882" s="207">
        <v>208800</v>
      </c>
      <c r="K3882" s="208">
        <v>4</v>
      </c>
      <c r="L3882" s="207"/>
    </row>
    <row r="3883" spans="1:12" s="12" customFormat="1" ht="11.25" customHeight="1">
      <c r="A3883" s="204" t="s">
        <v>6584</v>
      </c>
      <c r="B3883" s="204" t="s">
        <v>6585</v>
      </c>
      <c r="C3883" s="204" t="s">
        <v>15</v>
      </c>
      <c r="D3883" s="204" t="s">
        <v>42</v>
      </c>
      <c r="E3883" s="204" t="s">
        <v>307</v>
      </c>
      <c r="F3883" s="205">
        <v>2016</v>
      </c>
      <c r="G3883" s="204" t="s">
        <v>48</v>
      </c>
      <c r="H3883" s="204" t="s">
        <v>63</v>
      </c>
      <c r="I3883" s="206" t="s">
        <v>20</v>
      </c>
      <c r="J3883" s="207">
        <v>1918729</v>
      </c>
      <c r="K3883" s="210"/>
      <c r="L3883" s="207"/>
    </row>
    <row r="3884" spans="1:12" s="12" customFormat="1" ht="11.25" customHeight="1">
      <c r="A3884" s="204" t="s">
        <v>6586</v>
      </c>
      <c r="B3884" s="204" t="s">
        <v>6587</v>
      </c>
      <c r="C3884" s="204" t="s">
        <v>38</v>
      </c>
      <c r="D3884" s="204" t="s">
        <v>66</v>
      </c>
      <c r="E3884" s="204" t="s">
        <v>1323</v>
      </c>
      <c r="F3884" s="205">
        <v>2016</v>
      </c>
      <c r="G3884" s="204" t="s">
        <v>58</v>
      </c>
      <c r="H3884" s="204" t="s">
        <v>68</v>
      </c>
      <c r="I3884" s="206" t="s">
        <v>20</v>
      </c>
      <c r="J3884" s="207">
        <v>50000</v>
      </c>
      <c r="K3884" s="208">
        <v>1</v>
      </c>
      <c r="L3884" s="207"/>
    </row>
    <row r="3885" spans="1:12" s="12" customFormat="1" ht="11.25" customHeight="1">
      <c r="A3885" s="204" t="s">
        <v>6588</v>
      </c>
      <c r="B3885" s="204" t="s">
        <v>11679</v>
      </c>
      <c r="C3885" s="204" t="s">
        <v>38</v>
      </c>
      <c r="D3885" s="204" t="s">
        <v>66</v>
      </c>
      <c r="E3885" s="204" t="s">
        <v>1323</v>
      </c>
      <c r="F3885" s="205">
        <v>2016</v>
      </c>
      <c r="G3885" s="204" t="s">
        <v>58</v>
      </c>
      <c r="H3885" s="204" t="s">
        <v>68</v>
      </c>
      <c r="I3885" s="206" t="s">
        <v>35</v>
      </c>
      <c r="J3885" s="207">
        <v>1141323</v>
      </c>
      <c r="K3885" s="210"/>
      <c r="L3885" s="207"/>
    </row>
    <row r="3886" spans="1:12" s="12" customFormat="1" ht="11.25" customHeight="1">
      <c r="A3886" s="204" t="s">
        <v>11680</v>
      </c>
      <c r="B3886" s="204" t="s">
        <v>11681</v>
      </c>
      <c r="C3886" s="204" t="s">
        <v>12</v>
      </c>
      <c r="D3886" s="204" t="s">
        <v>321</v>
      </c>
      <c r="E3886" s="204" t="s">
        <v>1180</v>
      </c>
      <c r="F3886" s="205">
        <v>2016</v>
      </c>
      <c r="G3886" s="204" t="s">
        <v>30</v>
      </c>
      <c r="H3886" s="204" t="s">
        <v>34</v>
      </c>
      <c r="I3886" s="206" t="s">
        <v>20</v>
      </c>
      <c r="J3886" s="207">
        <v>71529</v>
      </c>
      <c r="K3886" s="210"/>
      <c r="L3886" s="207"/>
    </row>
    <row r="3887" spans="1:12" s="12" customFormat="1" ht="11.25" customHeight="1">
      <c r="A3887" s="204" t="s">
        <v>6551</v>
      </c>
      <c r="B3887" s="204" t="s">
        <v>6552</v>
      </c>
      <c r="C3887" s="204" t="s">
        <v>60</v>
      </c>
      <c r="D3887" s="204" t="s">
        <v>97</v>
      </c>
      <c r="E3887" s="204" t="s">
        <v>965</v>
      </c>
      <c r="F3887" s="205">
        <v>2016</v>
      </c>
      <c r="G3887" s="204" t="s">
        <v>280</v>
      </c>
      <c r="H3887" s="204" t="s">
        <v>3805</v>
      </c>
      <c r="I3887" s="206" t="s">
        <v>20</v>
      </c>
      <c r="J3887" s="207">
        <v>6664</v>
      </c>
      <c r="K3887" s="210"/>
      <c r="L3887" s="207"/>
    </row>
    <row r="3888" spans="1:12" s="12" customFormat="1" ht="11.25" customHeight="1">
      <c r="A3888" s="204" t="s">
        <v>6589</v>
      </c>
      <c r="B3888" s="204" t="s">
        <v>6590</v>
      </c>
      <c r="C3888" s="204" t="s">
        <v>102</v>
      </c>
      <c r="D3888" s="204"/>
      <c r="E3888" s="204"/>
      <c r="F3888" s="205">
        <v>2015</v>
      </c>
      <c r="G3888" s="204" t="s">
        <v>26</v>
      </c>
      <c r="H3888" s="204" t="s">
        <v>109</v>
      </c>
      <c r="I3888" s="206" t="s">
        <v>20</v>
      </c>
      <c r="J3888" s="207">
        <v>103219</v>
      </c>
      <c r="K3888" s="208">
        <v>103261</v>
      </c>
      <c r="L3888" s="207">
        <v>103225.40700000001</v>
      </c>
    </row>
    <row r="3889" spans="1:12" s="12" customFormat="1" ht="11.25" customHeight="1">
      <c r="A3889" s="204" t="s">
        <v>6591</v>
      </c>
      <c r="B3889" s="204" t="s">
        <v>6592</v>
      </c>
      <c r="C3889" s="204" t="s">
        <v>102</v>
      </c>
      <c r="D3889" s="204"/>
      <c r="E3889" s="204"/>
      <c r="F3889" s="205">
        <v>2016</v>
      </c>
      <c r="G3889" s="204" t="s">
        <v>18</v>
      </c>
      <c r="H3889" s="204" t="s">
        <v>383</v>
      </c>
      <c r="I3889" s="206" t="s">
        <v>20</v>
      </c>
      <c r="J3889" s="207">
        <v>325333</v>
      </c>
      <c r="K3889" s="208">
        <v>304602</v>
      </c>
      <c r="L3889" s="207">
        <v>304601.01799999998</v>
      </c>
    </row>
    <row r="3890" spans="1:12" s="12" customFormat="1">
      <c r="A3890" s="204" t="s">
        <v>11682</v>
      </c>
      <c r="B3890" s="204" t="s">
        <v>11683</v>
      </c>
      <c r="C3890" s="204" t="s">
        <v>145</v>
      </c>
      <c r="D3890" s="204" t="s">
        <v>415</v>
      </c>
      <c r="E3890" s="204" t="s">
        <v>416</v>
      </c>
      <c r="F3890" s="205">
        <v>2016</v>
      </c>
      <c r="G3890" s="204" t="s">
        <v>7</v>
      </c>
      <c r="H3890" s="204" t="s">
        <v>14</v>
      </c>
      <c r="I3890" s="206" t="s">
        <v>20</v>
      </c>
      <c r="J3890" s="207">
        <v>43639</v>
      </c>
      <c r="K3890" s="208">
        <v>32639</v>
      </c>
      <c r="L3890" s="207">
        <v>32175</v>
      </c>
    </row>
    <row r="3891" spans="1:12" s="12" customFormat="1" ht="11.25" customHeight="1">
      <c r="A3891" s="204" t="s">
        <v>6593</v>
      </c>
      <c r="B3891" s="204" t="s">
        <v>6594</v>
      </c>
      <c r="C3891" s="204" t="s">
        <v>15</v>
      </c>
      <c r="D3891" s="204" t="s">
        <v>42</v>
      </c>
      <c r="E3891" s="204" t="s">
        <v>811</v>
      </c>
      <c r="F3891" s="205">
        <v>2016</v>
      </c>
      <c r="G3891" s="204" t="s">
        <v>18</v>
      </c>
      <c r="H3891" s="204" t="s">
        <v>19</v>
      </c>
      <c r="I3891" s="206" t="s">
        <v>20</v>
      </c>
      <c r="J3891" s="207">
        <v>1168239</v>
      </c>
      <c r="K3891" s="210"/>
      <c r="L3891" s="207"/>
    </row>
    <row r="3892" spans="1:12" s="12" customFormat="1">
      <c r="A3892" s="204" t="s">
        <v>10049</v>
      </c>
      <c r="B3892" s="204" t="s">
        <v>10050</v>
      </c>
      <c r="C3892" s="204" t="s">
        <v>78</v>
      </c>
      <c r="D3892" s="204"/>
      <c r="E3892" s="204"/>
      <c r="F3892" s="205">
        <v>2015</v>
      </c>
      <c r="G3892" s="204" t="s">
        <v>7</v>
      </c>
      <c r="H3892" s="204" t="s">
        <v>305</v>
      </c>
      <c r="I3892" s="206" t="s">
        <v>20</v>
      </c>
      <c r="J3892" s="207">
        <v>320</v>
      </c>
      <c r="K3892" s="208">
        <v>320</v>
      </c>
      <c r="L3892" s="207">
        <v>144.82599999999999</v>
      </c>
    </row>
    <row r="3893" spans="1:12" s="12" customFormat="1" ht="11.25" customHeight="1">
      <c r="A3893" s="204" t="s">
        <v>7935</v>
      </c>
      <c r="B3893" s="204" t="s">
        <v>7936</v>
      </c>
      <c r="C3893" s="204" t="s">
        <v>38</v>
      </c>
      <c r="D3893" s="204" t="s">
        <v>39</v>
      </c>
      <c r="E3893" s="204"/>
      <c r="F3893" s="205">
        <v>2015</v>
      </c>
      <c r="G3893" s="204" t="s">
        <v>140</v>
      </c>
      <c r="H3893" s="204" t="s">
        <v>141</v>
      </c>
      <c r="I3893" s="206" t="s">
        <v>20</v>
      </c>
      <c r="J3893" s="207">
        <v>13327</v>
      </c>
      <c r="K3893" s="208">
        <v>13094</v>
      </c>
      <c r="L3893" s="207">
        <v>13091.627</v>
      </c>
    </row>
    <row r="3894" spans="1:12" s="12" customFormat="1">
      <c r="A3894" s="204" t="s">
        <v>6599</v>
      </c>
      <c r="B3894" s="204" t="s">
        <v>6600</v>
      </c>
      <c r="C3894" s="204" t="s">
        <v>5</v>
      </c>
      <c r="D3894" s="204" t="s">
        <v>266</v>
      </c>
      <c r="E3894" s="204" t="s">
        <v>567</v>
      </c>
      <c r="F3894" s="205">
        <v>2016</v>
      </c>
      <c r="G3894" s="204" t="s">
        <v>26</v>
      </c>
      <c r="H3894" s="204" t="s">
        <v>168</v>
      </c>
      <c r="I3894" s="206" t="s">
        <v>20</v>
      </c>
      <c r="J3894" s="207">
        <v>56650</v>
      </c>
      <c r="K3894" s="208">
        <v>13895</v>
      </c>
      <c r="L3894" s="207">
        <v>13893.18</v>
      </c>
    </row>
    <row r="3895" spans="1:12" s="12" customFormat="1">
      <c r="A3895" s="204" t="s">
        <v>6601</v>
      </c>
      <c r="B3895" s="204" t="s">
        <v>6602</v>
      </c>
      <c r="C3895" s="204" t="s">
        <v>145</v>
      </c>
      <c r="D3895" s="204" t="s">
        <v>415</v>
      </c>
      <c r="E3895" s="204" t="s">
        <v>416</v>
      </c>
      <c r="F3895" s="205">
        <v>2016</v>
      </c>
      <c r="G3895" s="204" t="s">
        <v>7</v>
      </c>
      <c r="H3895" s="204" t="s">
        <v>212</v>
      </c>
      <c r="I3895" s="206" t="s">
        <v>20</v>
      </c>
      <c r="J3895" s="207">
        <v>473088</v>
      </c>
      <c r="K3895" s="208">
        <v>9889</v>
      </c>
      <c r="L3895" s="207">
        <v>889</v>
      </c>
    </row>
    <row r="3896" spans="1:12" s="12" customFormat="1" ht="11.25" customHeight="1">
      <c r="A3896" s="204" t="s">
        <v>6603</v>
      </c>
      <c r="B3896" s="204" t="s">
        <v>6604</v>
      </c>
      <c r="C3896" s="204" t="s">
        <v>127</v>
      </c>
      <c r="D3896" s="204" t="s">
        <v>128</v>
      </c>
      <c r="E3896" s="204" t="s">
        <v>650</v>
      </c>
      <c r="F3896" s="205">
        <v>2016</v>
      </c>
      <c r="G3896" s="204" t="s">
        <v>7</v>
      </c>
      <c r="H3896" s="204" t="s">
        <v>212</v>
      </c>
      <c r="I3896" s="206" t="s">
        <v>20</v>
      </c>
      <c r="J3896" s="207">
        <v>7359</v>
      </c>
      <c r="K3896" s="208">
        <v>7533</v>
      </c>
      <c r="L3896" s="207">
        <v>7532.65</v>
      </c>
    </row>
    <row r="3897" spans="1:12" s="12" customFormat="1" ht="11.25" customHeight="1">
      <c r="A3897" s="204" t="s">
        <v>6605</v>
      </c>
      <c r="B3897" s="204" t="s">
        <v>6606</v>
      </c>
      <c r="C3897" s="204" t="s">
        <v>130</v>
      </c>
      <c r="D3897" s="204" t="s">
        <v>204</v>
      </c>
      <c r="E3897" s="204" t="s">
        <v>241</v>
      </c>
      <c r="F3897" s="205">
        <v>2016</v>
      </c>
      <c r="G3897" s="204" t="s">
        <v>155</v>
      </c>
      <c r="H3897" s="204" t="s">
        <v>155</v>
      </c>
      <c r="I3897" s="206" t="s">
        <v>20</v>
      </c>
      <c r="J3897" s="207">
        <v>158411</v>
      </c>
      <c r="K3897" s="208">
        <v>158411</v>
      </c>
      <c r="L3897" s="207"/>
    </row>
    <row r="3898" spans="1:12" s="12" customFormat="1" ht="11.25" customHeight="1">
      <c r="A3898" s="204" t="s">
        <v>6607</v>
      </c>
      <c r="B3898" s="204" t="s">
        <v>6608</v>
      </c>
      <c r="C3898" s="204" t="s">
        <v>5</v>
      </c>
      <c r="D3898" s="204" t="s">
        <v>314</v>
      </c>
      <c r="E3898" s="204" t="s">
        <v>315</v>
      </c>
      <c r="F3898" s="205">
        <v>2016</v>
      </c>
      <c r="G3898" s="204" t="s">
        <v>18</v>
      </c>
      <c r="H3898" s="204" t="s">
        <v>19</v>
      </c>
      <c r="I3898" s="206" t="s">
        <v>20</v>
      </c>
      <c r="J3898" s="207">
        <v>14994</v>
      </c>
      <c r="K3898" s="208">
        <v>1601</v>
      </c>
      <c r="L3898" s="207">
        <v>1600</v>
      </c>
    </row>
    <row r="3899" spans="1:12" s="12" customFormat="1" ht="11.25" customHeight="1">
      <c r="A3899" s="204" t="s">
        <v>11684</v>
      </c>
      <c r="B3899" s="204" t="s">
        <v>11685</v>
      </c>
      <c r="C3899" s="204" t="s">
        <v>5</v>
      </c>
      <c r="D3899" s="204" t="s">
        <v>266</v>
      </c>
      <c r="E3899" s="204" t="s">
        <v>567</v>
      </c>
      <c r="F3899" s="205">
        <v>2015</v>
      </c>
      <c r="G3899" s="204" t="s">
        <v>48</v>
      </c>
      <c r="H3899" s="204" t="s">
        <v>63</v>
      </c>
      <c r="I3899" s="206" t="s">
        <v>20</v>
      </c>
      <c r="J3899" s="207">
        <v>34653</v>
      </c>
      <c r="K3899" s="208">
        <v>2</v>
      </c>
      <c r="L3899" s="207"/>
    </row>
    <row r="3900" spans="1:12" s="12" customFormat="1" ht="11.25" customHeight="1">
      <c r="A3900" s="204" t="s">
        <v>11686</v>
      </c>
      <c r="B3900" s="204" t="s">
        <v>11687</v>
      </c>
      <c r="C3900" s="204" t="s">
        <v>5</v>
      </c>
      <c r="D3900" s="204" t="s">
        <v>257</v>
      </c>
      <c r="E3900" s="204" t="s">
        <v>496</v>
      </c>
      <c r="F3900" s="205">
        <v>2016</v>
      </c>
      <c r="G3900" s="204" t="s">
        <v>155</v>
      </c>
      <c r="H3900" s="204" t="s">
        <v>276</v>
      </c>
      <c r="I3900" s="206" t="s">
        <v>9</v>
      </c>
      <c r="J3900" s="207">
        <v>51717</v>
      </c>
      <c r="K3900" s="210"/>
      <c r="L3900" s="207"/>
    </row>
    <row r="3901" spans="1:12" s="12" customFormat="1" ht="11.25" customHeight="1">
      <c r="A3901" s="204" t="s">
        <v>7937</v>
      </c>
      <c r="B3901" s="204" t="s">
        <v>7938</v>
      </c>
      <c r="C3901" s="204" t="s">
        <v>60</v>
      </c>
      <c r="D3901" s="204" t="s">
        <v>97</v>
      </c>
      <c r="E3901" s="204" t="s">
        <v>1385</v>
      </c>
      <c r="F3901" s="205">
        <v>2016</v>
      </c>
      <c r="G3901" s="204" t="s">
        <v>7</v>
      </c>
      <c r="H3901" s="204" t="s">
        <v>14</v>
      </c>
      <c r="I3901" s="206" t="s">
        <v>20</v>
      </c>
      <c r="J3901" s="207">
        <v>197000</v>
      </c>
      <c r="K3901" s="208">
        <v>3</v>
      </c>
      <c r="L3901" s="207"/>
    </row>
    <row r="3902" spans="1:12" s="12" customFormat="1" ht="11.25" customHeight="1">
      <c r="A3902" s="204" t="s">
        <v>11688</v>
      </c>
      <c r="B3902" s="204" t="s">
        <v>11689</v>
      </c>
      <c r="C3902" s="204" t="s">
        <v>127</v>
      </c>
      <c r="D3902" s="204" t="s">
        <v>128</v>
      </c>
      <c r="E3902" s="204" t="s">
        <v>128</v>
      </c>
      <c r="F3902" s="205">
        <v>2016</v>
      </c>
      <c r="G3902" s="204" t="s">
        <v>30</v>
      </c>
      <c r="H3902" s="204" t="s">
        <v>225</v>
      </c>
      <c r="I3902" s="206" t="s">
        <v>20</v>
      </c>
      <c r="J3902" s="207">
        <v>27251</v>
      </c>
      <c r="K3902" s="208">
        <v>27251</v>
      </c>
      <c r="L3902" s="207">
        <v>11245.834999999999</v>
      </c>
    </row>
    <row r="3903" spans="1:12" s="12" customFormat="1" ht="11.25" customHeight="1">
      <c r="A3903" s="204" t="s">
        <v>6169</v>
      </c>
      <c r="B3903" s="204" t="s">
        <v>6170</v>
      </c>
      <c r="C3903" s="204" t="s">
        <v>23</v>
      </c>
      <c r="D3903" s="204" t="s">
        <v>24</v>
      </c>
      <c r="E3903" s="204" t="s">
        <v>25</v>
      </c>
      <c r="F3903" s="205">
        <v>2015</v>
      </c>
      <c r="G3903" s="204" t="s">
        <v>26</v>
      </c>
      <c r="H3903" s="204" t="s">
        <v>1159</v>
      </c>
      <c r="I3903" s="206" t="s">
        <v>20</v>
      </c>
      <c r="J3903" s="207">
        <v>87537</v>
      </c>
      <c r="K3903" s="208">
        <v>49583</v>
      </c>
      <c r="L3903" s="207">
        <v>49582.201999999997</v>
      </c>
    </row>
    <row r="3904" spans="1:12" s="12" customFormat="1">
      <c r="A3904" s="204" t="s">
        <v>11690</v>
      </c>
      <c r="B3904" s="204" t="s">
        <v>11691</v>
      </c>
      <c r="C3904" s="204" t="s">
        <v>15</v>
      </c>
      <c r="D3904" s="204" t="s">
        <v>16</v>
      </c>
      <c r="E3904" s="204" t="s">
        <v>52</v>
      </c>
      <c r="F3904" s="205">
        <v>2016</v>
      </c>
      <c r="G3904" s="204" t="s">
        <v>7</v>
      </c>
      <c r="H3904" s="204" t="s">
        <v>334</v>
      </c>
      <c r="I3904" s="206" t="s">
        <v>35</v>
      </c>
      <c r="J3904" s="207">
        <v>0</v>
      </c>
      <c r="K3904" s="210"/>
      <c r="L3904" s="207"/>
    </row>
    <row r="3905" spans="1:12" s="12" customFormat="1">
      <c r="A3905" s="204" t="s">
        <v>6620</v>
      </c>
      <c r="B3905" s="204" t="s">
        <v>6621</v>
      </c>
      <c r="C3905" s="204" t="s">
        <v>5</v>
      </c>
      <c r="D3905" s="204" t="s">
        <v>314</v>
      </c>
      <c r="E3905" s="204" t="s">
        <v>315</v>
      </c>
      <c r="F3905" s="205">
        <v>2016</v>
      </c>
      <c r="G3905" s="204" t="s">
        <v>26</v>
      </c>
      <c r="H3905" s="204" t="s">
        <v>1159</v>
      </c>
      <c r="I3905" s="206" t="s">
        <v>20</v>
      </c>
      <c r="J3905" s="207">
        <v>539</v>
      </c>
      <c r="K3905" s="208">
        <v>1</v>
      </c>
      <c r="L3905" s="207"/>
    </row>
    <row r="3906" spans="1:12" s="12" customFormat="1" ht="11.25" customHeight="1">
      <c r="A3906" s="204" t="s">
        <v>76</v>
      </c>
      <c r="B3906" s="204" t="s">
        <v>77</v>
      </c>
      <c r="C3906" s="204" t="s">
        <v>78</v>
      </c>
      <c r="D3906" s="204" t="s">
        <v>79</v>
      </c>
      <c r="E3906" s="204" t="s">
        <v>10818</v>
      </c>
      <c r="F3906" s="205">
        <v>2016</v>
      </c>
      <c r="G3906" s="204" t="s">
        <v>30</v>
      </c>
      <c r="H3906" s="204" t="s">
        <v>31</v>
      </c>
      <c r="I3906" s="206" t="s">
        <v>20</v>
      </c>
      <c r="J3906" s="207">
        <v>10817</v>
      </c>
      <c r="K3906" s="208">
        <v>10817</v>
      </c>
      <c r="L3906" s="207">
        <v>10816.2</v>
      </c>
    </row>
    <row r="3907" spans="1:12" s="12" customFormat="1" ht="11.25" customHeight="1">
      <c r="A3907" s="204" t="s">
        <v>6624</v>
      </c>
      <c r="B3907" s="204" t="s">
        <v>6625</v>
      </c>
      <c r="C3907" s="204" t="s">
        <v>5</v>
      </c>
      <c r="D3907" s="204" t="s">
        <v>266</v>
      </c>
      <c r="E3907" s="204" t="s">
        <v>267</v>
      </c>
      <c r="F3907" s="205">
        <v>2016</v>
      </c>
      <c r="G3907" s="204" t="s">
        <v>26</v>
      </c>
      <c r="H3907" s="204" t="s">
        <v>168</v>
      </c>
      <c r="I3907" s="206" t="s">
        <v>20</v>
      </c>
      <c r="J3907" s="207">
        <v>52908</v>
      </c>
      <c r="K3907" s="208">
        <v>2</v>
      </c>
      <c r="L3907" s="207"/>
    </row>
    <row r="3908" spans="1:12" s="12" customFormat="1" ht="11.25" customHeight="1">
      <c r="A3908" s="204" t="s">
        <v>6626</v>
      </c>
      <c r="B3908" s="204" t="s">
        <v>6627</v>
      </c>
      <c r="C3908" s="204" t="s">
        <v>5</v>
      </c>
      <c r="D3908" s="204" t="s">
        <v>266</v>
      </c>
      <c r="E3908" s="204" t="s">
        <v>267</v>
      </c>
      <c r="F3908" s="205">
        <v>2016</v>
      </c>
      <c r="G3908" s="204" t="s">
        <v>26</v>
      </c>
      <c r="H3908" s="204" t="s">
        <v>168</v>
      </c>
      <c r="I3908" s="206" t="s">
        <v>20</v>
      </c>
      <c r="J3908" s="207">
        <v>85340</v>
      </c>
      <c r="K3908" s="210"/>
      <c r="L3908" s="207"/>
    </row>
    <row r="3909" spans="1:12" s="12" customFormat="1">
      <c r="A3909" s="204" t="s">
        <v>6628</v>
      </c>
      <c r="B3909" s="204" t="s">
        <v>11692</v>
      </c>
      <c r="C3909" s="204" t="s">
        <v>15</v>
      </c>
      <c r="D3909" s="204"/>
      <c r="E3909" s="204"/>
      <c r="F3909" s="205">
        <v>2016</v>
      </c>
      <c r="G3909" s="204" t="s">
        <v>120</v>
      </c>
      <c r="H3909" s="204" t="s">
        <v>258</v>
      </c>
      <c r="I3909" s="206" t="s">
        <v>20</v>
      </c>
      <c r="J3909" s="207">
        <v>9582</v>
      </c>
      <c r="K3909" s="210"/>
      <c r="L3909" s="207"/>
    </row>
    <row r="3910" spans="1:12" s="12" customFormat="1">
      <c r="A3910" s="204" t="s">
        <v>6629</v>
      </c>
      <c r="B3910" s="204" t="s">
        <v>6630</v>
      </c>
      <c r="C3910" s="204" t="s">
        <v>12</v>
      </c>
      <c r="D3910" s="204" t="s">
        <v>80</v>
      </c>
      <c r="E3910" s="204" t="s">
        <v>337</v>
      </c>
      <c r="F3910" s="205">
        <v>2016</v>
      </c>
      <c r="G3910" s="204" t="s">
        <v>48</v>
      </c>
      <c r="H3910" s="204" t="s">
        <v>63</v>
      </c>
      <c r="I3910" s="206" t="s">
        <v>20</v>
      </c>
      <c r="J3910" s="207">
        <v>722309</v>
      </c>
      <c r="K3910" s="208">
        <v>687851</v>
      </c>
      <c r="L3910" s="207">
        <v>687851</v>
      </c>
    </row>
    <row r="3911" spans="1:12" s="12" customFormat="1" ht="11.25" customHeight="1">
      <c r="A3911" s="204" t="s">
        <v>6631</v>
      </c>
      <c r="B3911" s="204" t="s">
        <v>6632</v>
      </c>
      <c r="C3911" s="204" t="s">
        <v>12</v>
      </c>
      <c r="D3911" s="204" t="s">
        <v>80</v>
      </c>
      <c r="E3911" s="204" t="s">
        <v>337</v>
      </c>
      <c r="F3911" s="205">
        <v>2016</v>
      </c>
      <c r="G3911" s="204" t="s">
        <v>48</v>
      </c>
      <c r="H3911" s="204" t="s">
        <v>63</v>
      </c>
      <c r="I3911" s="206" t="s">
        <v>20</v>
      </c>
      <c r="J3911" s="207">
        <v>877182</v>
      </c>
      <c r="K3911" s="208">
        <v>648379</v>
      </c>
      <c r="L3911" s="207">
        <v>545992</v>
      </c>
    </row>
    <row r="3912" spans="1:12" s="12" customFormat="1">
      <c r="A3912" s="204" t="s">
        <v>6633</v>
      </c>
      <c r="B3912" s="204" t="s">
        <v>6634</v>
      </c>
      <c r="C3912" s="204" t="s">
        <v>23</v>
      </c>
      <c r="D3912" s="204" t="s">
        <v>24</v>
      </c>
      <c r="E3912" s="204" t="s">
        <v>25</v>
      </c>
      <c r="F3912" s="205">
        <v>2015</v>
      </c>
      <c r="G3912" s="204" t="s">
        <v>7</v>
      </c>
      <c r="H3912" s="204" t="s">
        <v>212</v>
      </c>
      <c r="I3912" s="206" t="s">
        <v>20</v>
      </c>
      <c r="J3912" s="207">
        <v>152632</v>
      </c>
      <c r="K3912" s="208">
        <v>130172</v>
      </c>
      <c r="L3912" s="207">
        <v>130171</v>
      </c>
    </row>
    <row r="3913" spans="1:12" s="12" customFormat="1" ht="11.25" customHeight="1">
      <c r="A3913" s="204" t="s">
        <v>6635</v>
      </c>
      <c r="B3913" s="204" t="s">
        <v>6636</v>
      </c>
      <c r="C3913" s="204" t="s">
        <v>102</v>
      </c>
      <c r="D3913" s="204" t="s">
        <v>286</v>
      </c>
      <c r="E3913" s="204" t="s">
        <v>501</v>
      </c>
      <c r="F3913" s="205">
        <v>2016</v>
      </c>
      <c r="G3913" s="204" t="s">
        <v>48</v>
      </c>
      <c r="H3913" s="204" t="s">
        <v>420</v>
      </c>
      <c r="I3913" s="206" t="s">
        <v>20</v>
      </c>
      <c r="J3913" s="207">
        <v>609348</v>
      </c>
      <c r="K3913" s="208">
        <v>567652</v>
      </c>
      <c r="L3913" s="207">
        <v>566162.11199999996</v>
      </c>
    </row>
    <row r="3914" spans="1:12" s="12" customFormat="1" ht="11.25" customHeight="1">
      <c r="A3914" s="204" t="s">
        <v>6637</v>
      </c>
      <c r="B3914" s="204" t="s">
        <v>6638</v>
      </c>
      <c r="C3914" s="204" t="s">
        <v>5</v>
      </c>
      <c r="D3914" s="204" t="s">
        <v>523</v>
      </c>
      <c r="E3914" s="204" t="s">
        <v>523</v>
      </c>
      <c r="F3914" s="205">
        <v>2016</v>
      </c>
      <c r="G3914" s="204" t="s">
        <v>26</v>
      </c>
      <c r="H3914" s="204" t="s">
        <v>168</v>
      </c>
      <c r="I3914" s="206" t="s">
        <v>20</v>
      </c>
      <c r="J3914" s="207">
        <v>26736</v>
      </c>
      <c r="K3914" s="208">
        <v>56545</v>
      </c>
      <c r="L3914" s="207">
        <v>16964</v>
      </c>
    </row>
    <row r="3915" spans="1:12" s="12" customFormat="1">
      <c r="A3915" s="204" t="s">
        <v>6595</v>
      </c>
      <c r="B3915" s="204" t="s">
        <v>6596</v>
      </c>
      <c r="C3915" s="204" t="s">
        <v>210</v>
      </c>
      <c r="D3915" s="204" t="s">
        <v>219</v>
      </c>
      <c r="E3915" s="204" t="s">
        <v>471</v>
      </c>
      <c r="F3915" s="205">
        <v>2015</v>
      </c>
      <c r="G3915" s="204" t="s">
        <v>7</v>
      </c>
      <c r="H3915" s="204" t="s">
        <v>305</v>
      </c>
      <c r="I3915" s="206" t="s">
        <v>20</v>
      </c>
      <c r="J3915" s="207">
        <v>217559</v>
      </c>
      <c r="K3915" s="210"/>
      <c r="L3915" s="207"/>
    </row>
    <row r="3916" spans="1:12" s="12" customFormat="1" ht="11.25" customHeight="1">
      <c r="A3916" s="204" t="s">
        <v>6171</v>
      </c>
      <c r="B3916" s="204" t="s">
        <v>6172</v>
      </c>
      <c r="C3916" s="204" t="s">
        <v>38</v>
      </c>
      <c r="D3916" s="204" t="s">
        <v>39</v>
      </c>
      <c r="E3916" s="204" t="s">
        <v>1278</v>
      </c>
      <c r="F3916" s="205">
        <v>2015</v>
      </c>
      <c r="G3916" s="204" t="s">
        <v>30</v>
      </c>
      <c r="H3916" s="204" t="s">
        <v>225</v>
      </c>
      <c r="I3916" s="206" t="s">
        <v>20</v>
      </c>
      <c r="J3916" s="207">
        <v>129533</v>
      </c>
      <c r="K3916" s="208">
        <v>2</v>
      </c>
      <c r="L3916" s="207"/>
    </row>
    <row r="3917" spans="1:12" s="12" customFormat="1" ht="11.25" customHeight="1">
      <c r="A3917" s="204" t="s">
        <v>6645</v>
      </c>
      <c r="B3917" s="204" t="s">
        <v>6646</v>
      </c>
      <c r="C3917" s="204" t="s">
        <v>5</v>
      </c>
      <c r="D3917" s="204" t="s">
        <v>184</v>
      </c>
      <c r="E3917" s="204" t="s">
        <v>777</v>
      </c>
      <c r="F3917" s="205">
        <v>2016</v>
      </c>
      <c r="G3917" s="204" t="s">
        <v>26</v>
      </c>
      <c r="H3917" s="204" t="s">
        <v>168</v>
      </c>
      <c r="I3917" s="206" t="s">
        <v>20</v>
      </c>
      <c r="J3917" s="207">
        <v>1398651</v>
      </c>
      <c r="K3917" s="208">
        <v>862188</v>
      </c>
      <c r="L3917" s="207">
        <v>775967.54099999997</v>
      </c>
    </row>
    <row r="3918" spans="1:12" s="12" customFormat="1">
      <c r="A3918" s="204" t="s">
        <v>6647</v>
      </c>
      <c r="B3918" s="204" t="s">
        <v>6648</v>
      </c>
      <c r="C3918" s="204" t="s">
        <v>38</v>
      </c>
      <c r="D3918" s="204" t="s">
        <v>66</v>
      </c>
      <c r="E3918" s="204" t="s">
        <v>112</v>
      </c>
      <c r="F3918" s="205">
        <v>2015</v>
      </c>
      <c r="G3918" s="204" t="s">
        <v>30</v>
      </c>
      <c r="H3918" s="204" t="s">
        <v>225</v>
      </c>
      <c r="I3918" s="206" t="s">
        <v>20</v>
      </c>
      <c r="J3918" s="207">
        <v>666486</v>
      </c>
      <c r="K3918" s="208">
        <v>1</v>
      </c>
      <c r="L3918" s="207"/>
    </row>
    <row r="3919" spans="1:12" s="12" customFormat="1">
      <c r="A3919" s="204" t="s">
        <v>7939</v>
      </c>
      <c r="B3919" s="204" t="s">
        <v>7940</v>
      </c>
      <c r="C3919" s="204" t="s">
        <v>15</v>
      </c>
      <c r="D3919" s="204" t="s">
        <v>42</v>
      </c>
      <c r="E3919" s="204" t="s">
        <v>1221</v>
      </c>
      <c r="F3919" s="205">
        <v>2015</v>
      </c>
      <c r="G3919" s="204" t="s">
        <v>30</v>
      </c>
      <c r="H3919" s="204" t="s">
        <v>31</v>
      </c>
      <c r="I3919" s="206" t="s">
        <v>20</v>
      </c>
      <c r="J3919" s="207">
        <v>62162</v>
      </c>
      <c r="K3919" s="208">
        <v>62162</v>
      </c>
      <c r="L3919" s="207"/>
    </row>
    <row r="3920" spans="1:12" s="12" customFormat="1" ht="11.25" customHeight="1">
      <c r="A3920" s="204" t="s">
        <v>6649</v>
      </c>
      <c r="B3920" s="204" t="s">
        <v>6650</v>
      </c>
      <c r="C3920" s="204" t="s">
        <v>414</v>
      </c>
      <c r="D3920" s="204" t="s">
        <v>527</v>
      </c>
      <c r="E3920" s="204" t="s">
        <v>527</v>
      </c>
      <c r="F3920" s="205">
        <v>2016</v>
      </c>
      <c r="G3920" s="204" t="s">
        <v>26</v>
      </c>
      <c r="H3920" s="204" t="s">
        <v>168</v>
      </c>
      <c r="I3920" s="206" t="s">
        <v>20</v>
      </c>
      <c r="J3920" s="207">
        <v>83252</v>
      </c>
      <c r="K3920" s="208">
        <v>1262</v>
      </c>
      <c r="L3920" s="207">
        <v>1260</v>
      </c>
    </row>
    <row r="3921" spans="1:12" s="12" customFormat="1" ht="11.25" customHeight="1">
      <c r="A3921" s="204" t="s">
        <v>6651</v>
      </c>
      <c r="B3921" s="204" t="s">
        <v>6652</v>
      </c>
      <c r="C3921" s="204" t="s">
        <v>102</v>
      </c>
      <c r="D3921" s="204" t="s">
        <v>394</v>
      </c>
      <c r="E3921" s="204" t="s">
        <v>1697</v>
      </c>
      <c r="F3921" s="205">
        <v>2016</v>
      </c>
      <c r="G3921" s="204" t="s">
        <v>7</v>
      </c>
      <c r="H3921" s="204" t="s">
        <v>212</v>
      </c>
      <c r="I3921" s="206" t="s">
        <v>20</v>
      </c>
      <c r="J3921" s="207">
        <v>843378</v>
      </c>
      <c r="K3921" s="208">
        <v>809617</v>
      </c>
      <c r="L3921" s="207">
        <v>807978.68700000003</v>
      </c>
    </row>
    <row r="3922" spans="1:12" s="12" customFormat="1" ht="11.25" customHeight="1">
      <c r="A3922" s="204" t="s">
        <v>11693</v>
      </c>
      <c r="B3922" s="204" t="s">
        <v>11694</v>
      </c>
      <c r="C3922" s="204" t="s">
        <v>32</v>
      </c>
      <c r="D3922" s="204"/>
      <c r="E3922" s="204"/>
      <c r="F3922" s="205">
        <v>2016</v>
      </c>
      <c r="G3922" s="204" t="s">
        <v>18</v>
      </c>
      <c r="H3922" s="204" t="s">
        <v>41</v>
      </c>
      <c r="I3922" s="206" t="s">
        <v>35</v>
      </c>
      <c r="J3922" s="207">
        <v>500</v>
      </c>
      <c r="K3922" s="210"/>
      <c r="L3922" s="207"/>
    </row>
    <row r="3923" spans="1:12" s="12" customFormat="1" ht="11.25" customHeight="1">
      <c r="A3923" s="204" t="s">
        <v>6653</v>
      </c>
      <c r="B3923" s="204" t="s">
        <v>7941</v>
      </c>
      <c r="C3923" s="204" t="s">
        <v>12</v>
      </c>
      <c r="D3923" s="204" t="s">
        <v>80</v>
      </c>
      <c r="E3923" s="204" t="s">
        <v>239</v>
      </c>
      <c r="F3923" s="205">
        <v>2016</v>
      </c>
      <c r="G3923" s="204" t="s">
        <v>155</v>
      </c>
      <c r="H3923" s="204" t="s">
        <v>155</v>
      </c>
      <c r="I3923" s="206" t="s">
        <v>20</v>
      </c>
      <c r="J3923" s="207">
        <v>37002</v>
      </c>
      <c r="K3923" s="208">
        <v>1</v>
      </c>
      <c r="L3923" s="207"/>
    </row>
    <row r="3924" spans="1:12" s="12" customFormat="1" ht="11.25" customHeight="1">
      <c r="A3924" s="204" t="s">
        <v>6656</v>
      </c>
      <c r="B3924" s="204" t="s">
        <v>6657</v>
      </c>
      <c r="C3924" s="204" t="s">
        <v>102</v>
      </c>
      <c r="D3924" s="204" t="s">
        <v>304</v>
      </c>
      <c r="E3924" s="204" t="s">
        <v>2778</v>
      </c>
      <c r="F3924" s="205">
        <v>2016</v>
      </c>
      <c r="G3924" s="204" t="s">
        <v>26</v>
      </c>
      <c r="H3924" s="204" t="s">
        <v>168</v>
      </c>
      <c r="I3924" s="206" t="s">
        <v>20</v>
      </c>
      <c r="J3924" s="207">
        <v>643038</v>
      </c>
      <c r="K3924" s="208">
        <v>104071</v>
      </c>
      <c r="L3924" s="207">
        <v>103571</v>
      </c>
    </row>
    <row r="3925" spans="1:12" s="12" customFormat="1">
      <c r="A3925" s="204" t="s">
        <v>6173</v>
      </c>
      <c r="B3925" s="204" t="s">
        <v>6174</v>
      </c>
      <c r="C3925" s="204" t="s">
        <v>38</v>
      </c>
      <c r="D3925" s="204" t="s">
        <v>39</v>
      </c>
      <c r="E3925" s="204" t="s">
        <v>4314</v>
      </c>
      <c r="F3925" s="205">
        <v>2015</v>
      </c>
      <c r="G3925" s="204" t="s">
        <v>18</v>
      </c>
      <c r="H3925" s="204" t="s">
        <v>41</v>
      </c>
      <c r="I3925" s="206" t="s">
        <v>20</v>
      </c>
      <c r="J3925" s="207">
        <v>1661860</v>
      </c>
      <c r="K3925" s="208">
        <v>2631316</v>
      </c>
      <c r="L3925" s="207">
        <v>1178113.7069999999</v>
      </c>
    </row>
    <row r="3926" spans="1:12" s="12" customFormat="1">
      <c r="A3926" s="204" t="s">
        <v>6660</v>
      </c>
      <c r="B3926" s="204" t="s">
        <v>6661</v>
      </c>
      <c r="C3926" s="204" t="s">
        <v>38</v>
      </c>
      <c r="D3926" s="204" t="s">
        <v>39</v>
      </c>
      <c r="E3926" s="204" t="s">
        <v>2406</v>
      </c>
      <c r="F3926" s="205">
        <v>2015</v>
      </c>
      <c r="G3926" s="204" t="s">
        <v>18</v>
      </c>
      <c r="H3926" s="204" t="s">
        <v>19</v>
      </c>
      <c r="I3926" s="206" t="s">
        <v>20</v>
      </c>
      <c r="J3926" s="207">
        <v>643609</v>
      </c>
      <c r="K3926" s="208">
        <v>444074</v>
      </c>
      <c r="L3926" s="207"/>
    </row>
    <row r="3927" spans="1:12" s="12" customFormat="1" ht="11.25" customHeight="1">
      <c r="A3927" s="204" t="s">
        <v>11695</v>
      </c>
      <c r="B3927" s="204" t="s">
        <v>11696</v>
      </c>
      <c r="C3927" s="204" t="s">
        <v>15</v>
      </c>
      <c r="D3927" s="204" t="s">
        <v>1004</v>
      </c>
      <c r="E3927" s="204" t="s">
        <v>1390</v>
      </c>
      <c r="F3927" s="205">
        <v>2016</v>
      </c>
      <c r="G3927" s="204" t="s">
        <v>7</v>
      </c>
      <c r="H3927" s="204" t="s">
        <v>212</v>
      </c>
      <c r="I3927" s="206" t="s">
        <v>35</v>
      </c>
      <c r="J3927" s="207">
        <v>104907</v>
      </c>
      <c r="K3927" s="210"/>
      <c r="L3927" s="207"/>
    </row>
    <row r="3928" spans="1:12" s="12" customFormat="1" ht="11.25" customHeight="1">
      <c r="A3928" s="204" t="s">
        <v>6664</v>
      </c>
      <c r="B3928" s="204" t="s">
        <v>6665</v>
      </c>
      <c r="C3928" s="204" t="s">
        <v>38</v>
      </c>
      <c r="D3928" s="204" t="s">
        <v>66</v>
      </c>
      <c r="E3928" s="204" t="s">
        <v>559</v>
      </c>
      <c r="F3928" s="205">
        <v>2015</v>
      </c>
      <c r="G3928" s="204" t="s">
        <v>48</v>
      </c>
      <c r="H3928" s="204" t="s">
        <v>63</v>
      </c>
      <c r="I3928" s="206" t="s">
        <v>20</v>
      </c>
      <c r="J3928" s="207">
        <v>880521</v>
      </c>
      <c r="K3928" s="208">
        <v>260226</v>
      </c>
      <c r="L3928" s="207"/>
    </row>
    <row r="3929" spans="1:12" s="12" customFormat="1" ht="11.25" customHeight="1">
      <c r="A3929" s="204" t="s">
        <v>10265</v>
      </c>
      <c r="B3929" s="204" t="s">
        <v>10266</v>
      </c>
      <c r="C3929" s="204" t="s">
        <v>145</v>
      </c>
      <c r="D3929" s="204" t="s">
        <v>146</v>
      </c>
      <c r="E3929" s="204" t="s">
        <v>147</v>
      </c>
      <c r="F3929" s="205">
        <v>2016</v>
      </c>
      <c r="G3929" s="204" t="s">
        <v>646</v>
      </c>
      <c r="H3929" s="204" t="s">
        <v>3808</v>
      </c>
      <c r="I3929" s="206" t="s">
        <v>20</v>
      </c>
      <c r="J3929" s="207">
        <v>1797377</v>
      </c>
      <c r="K3929" s="208">
        <v>1803006</v>
      </c>
      <c r="L3929" s="207">
        <v>1803004.4210000001</v>
      </c>
    </row>
    <row r="3930" spans="1:12" s="12" customFormat="1" ht="11.25" customHeight="1">
      <c r="A3930" s="204" t="s">
        <v>6668</v>
      </c>
      <c r="B3930" s="204" t="s">
        <v>7942</v>
      </c>
      <c r="C3930" s="204" t="s">
        <v>38</v>
      </c>
      <c r="D3930" s="204" t="s">
        <v>176</v>
      </c>
      <c r="E3930" s="204" t="s">
        <v>189</v>
      </c>
      <c r="F3930" s="205">
        <v>2016</v>
      </c>
      <c r="G3930" s="204" t="s">
        <v>155</v>
      </c>
      <c r="H3930" s="204" t="s">
        <v>155</v>
      </c>
      <c r="I3930" s="206" t="s">
        <v>240</v>
      </c>
      <c r="J3930" s="207">
        <v>506040</v>
      </c>
      <c r="K3930" s="208">
        <v>506040</v>
      </c>
      <c r="L3930" s="207">
        <v>175222.65599999999</v>
      </c>
    </row>
    <row r="3931" spans="1:12" s="12" customFormat="1">
      <c r="A3931" s="204" t="s">
        <v>6671</v>
      </c>
      <c r="B3931" s="204" t="s">
        <v>11697</v>
      </c>
      <c r="C3931" s="204" t="s">
        <v>15</v>
      </c>
      <c r="D3931" s="204" t="s">
        <v>42</v>
      </c>
      <c r="E3931" s="204" t="s">
        <v>307</v>
      </c>
      <c r="F3931" s="205">
        <v>2015</v>
      </c>
      <c r="G3931" s="204" t="s">
        <v>30</v>
      </c>
      <c r="H3931" s="204" t="s">
        <v>225</v>
      </c>
      <c r="I3931" s="206" t="s">
        <v>35</v>
      </c>
      <c r="J3931" s="207">
        <v>271319</v>
      </c>
      <c r="K3931" s="210"/>
      <c r="L3931" s="207"/>
    </row>
    <row r="3932" spans="1:12" s="12" customFormat="1">
      <c r="A3932" s="204" t="s">
        <v>11698</v>
      </c>
      <c r="B3932" s="204" t="s">
        <v>11699</v>
      </c>
      <c r="C3932" s="204" t="s">
        <v>38</v>
      </c>
      <c r="D3932" s="204" t="s">
        <v>39</v>
      </c>
      <c r="E3932" s="204" t="s">
        <v>1080</v>
      </c>
      <c r="F3932" s="205">
        <v>2016</v>
      </c>
      <c r="G3932" s="204" t="s">
        <v>7</v>
      </c>
      <c r="H3932" s="204" t="s">
        <v>8</v>
      </c>
      <c r="I3932" s="206" t="s">
        <v>35</v>
      </c>
      <c r="J3932" s="207">
        <v>59040</v>
      </c>
      <c r="K3932" s="210"/>
      <c r="L3932" s="207"/>
    </row>
    <row r="3933" spans="1:12" s="12" customFormat="1" ht="11.25" customHeight="1">
      <c r="A3933" s="204" t="s">
        <v>6672</v>
      </c>
      <c r="B3933" s="204" t="s">
        <v>6673</v>
      </c>
      <c r="C3933" s="204" t="s">
        <v>23</v>
      </c>
      <c r="D3933" s="204"/>
      <c r="E3933" s="204"/>
      <c r="F3933" s="205">
        <v>2016</v>
      </c>
      <c r="G3933" s="204" t="s">
        <v>30</v>
      </c>
      <c r="H3933" s="204" t="s">
        <v>225</v>
      </c>
      <c r="I3933" s="206" t="s">
        <v>20</v>
      </c>
      <c r="J3933" s="207">
        <v>64909</v>
      </c>
      <c r="K3933" s="210"/>
      <c r="L3933" s="207"/>
    </row>
    <row r="3934" spans="1:12" s="12" customFormat="1" ht="11.25" customHeight="1">
      <c r="A3934" s="204" t="s">
        <v>6676</v>
      </c>
      <c r="B3934" s="204" t="s">
        <v>6677</v>
      </c>
      <c r="C3934" s="204" t="s">
        <v>38</v>
      </c>
      <c r="D3934" s="204" t="s">
        <v>73</v>
      </c>
      <c r="E3934" s="204" t="s">
        <v>73</v>
      </c>
      <c r="F3934" s="205">
        <v>2016</v>
      </c>
      <c r="G3934" s="204" t="s">
        <v>30</v>
      </c>
      <c r="H3934" s="204" t="s">
        <v>225</v>
      </c>
      <c r="I3934" s="206" t="s">
        <v>20</v>
      </c>
      <c r="J3934" s="207">
        <v>9408</v>
      </c>
      <c r="K3934" s="210"/>
      <c r="L3934" s="207"/>
    </row>
    <row r="3935" spans="1:12" s="12" customFormat="1" ht="11.25" customHeight="1">
      <c r="A3935" s="204" t="s">
        <v>6678</v>
      </c>
      <c r="B3935" s="204" t="s">
        <v>6679</v>
      </c>
      <c r="C3935" s="204" t="s">
        <v>195</v>
      </c>
      <c r="D3935" s="204" t="s">
        <v>196</v>
      </c>
      <c r="E3935" s="204" t="s">
        <v>1964</v>
      </c>
      <c r="F3935" s="205">
        <v>2016</v>
      </c>
      <c r="G3935" s="204" t="s">
        <v>155</v>
      </c>
      <c r="H3935" s="204" t="s">
        <v>155</v>
      </c>
      <c r="I3935" s="206" t="s">
        <v>20</v>
      </c>
      <c r="J3935" s="207">
        <v>53325</v>
      </c>
      <c r="K3935" s="210"/>
      <c r="L3935" s="207"/>
    </row>
    <row r="3936" spans="1:12" s="12" customFormat="1">
      <c r="A3936" s="204" t="s">
        <v>6680</v>
      </c>
      <c r="B3936" s="204" t="s">
        <v>6681</v>
      </c>
      <c r="C3936" s="204" t="s">
        <v>5</v>
      </c>
      <c r="D3936" s="204" t="s">
        <v>606</v>
      </c>
      <c r="E3936" s="204" t="s">
        <v>1982</v>
      </c>
      <c r="F3936" s="205">
        <v>2016</v>
      </c>
      <c r="G3936" s="204" t="s">
        <v>7</v>
      </c>
      <c r="H3936" s="204" t="s">
        <v>14</v>
      </c>
      <c r="I3936" s="206" t="s">
        <v>20</v>
      </c>
      <c r="J3936" s="207">
        <v>18050</v>
      </c>
      <c r="K3936" s="208">
        <v>8736</v>
      </c>
      <c r="L3936" s="207">
        <v>8435.1489999999994</v>
      </c>
    </row>
    <row r="3937" spans="1:12" s="12" customFormat="1" ht="11.25" customHeight="1">
      <c r="A3937" s="204" t="s">
        <v>6682</v>
      </c>
      <c r="B3937" s="204" t="s">
        <v>6683</v>
      </c>
      <c r="C3937" s="204" t="s">
        <v>15</v>
      </c>
      <c r="D3937" s="204"/>
      <c r="E3937" s="204"/>
      <c r="F3937" s="205">
        <v>2016</v>
      </c>
      <c r="G3937" s="204" t="s">
        <v>30</v>
      </c>
      <c r="H3937" s="204" t="s">
        <v>225</v>
      </c>
      <c r="I3937" s="206" t="s">
        <v>20</v>
      </c>
      <c r="J3937" s="207">
        <v>31435</v>
      </c>
      <c r="K3937" s="210"/>
      <c r="L3937" s="207"/>
    </row>
    <row r="3938" spans="1:12" s="12" customFormat="1" ht="11.25" customHeight="1">
      <c r="A3938" s="204" t="s">
        <v>7943</v>
      </c>
      <c r="B3938" s="204" t="s">
        <v>7944</v>
      </c>
      <c r="C3938" s="204" t="s">
        <v>130</v>
      </c>
      <c r="D3938" s="204" t="s">
        <v>204</v>
      </c>
      <c r="E3938" s="204" t="s">
        <v>241</v>
      </c>
      <c r="F3938" s="205">
        <v>2016</v>
      </c>
      <c r="G3938" s="204" t="s">
        <v>242</v>
      </c>
      <c r="H3938" s="204" t="s">
        <v>243</v>
      </c>
      <c r="I3938" s="206" t="s">
        <v>20</v>
      </c>
      <c r="J3938" s="207">
        <v>10</v>
      </c>
      <c r="K3938" s="208">
        <v>10</v>
      </c>
      <c r="L3938" s="207"/>
    </row>
    <row r="3939" spans="1:12" s="12" customFormat="1" ht="11.25" customHeight="1">
      <c r="A3939" s="204" t="s">
        <v>9919</v>
      </c>
      <c r="B3939" s="204" t="s">
        <v>9920</v>
      </c>
      <c r="C3939" s="204" t="s">
        <v>414</v>
      </c>
      <c r="D3939" s="204" t="s">
        <v>527</v>
      </c>
      <c r="E3939" s="204" t="s">
        <v>527</v>
      </c>
      <c r="F3939" s="205">
        <v>2016</v>
      </c>
      <c r="G3939" s="204" t="s">
        <v>7</v>
      </c>
      <c r="H3939" s="204" t="s">
        <v>485</v>
      </c>
      <c r="I3939" s="206" t="s">
        <v>20</v>
      </c>
      <c r="J3939" s="207">
        <v>309901</v>
      </c>
      <c r="K3939" s="210"/>
      <c r="L3939" s="207"/>
    </row>
    <row r="3940" spans="1:12" s="12" customFormat="1" ht="11.25" customHeight="1">
      <c r="A3940" s="204" t="s">
        <v>7945</v>
      </c>
      <c r="B3940" s="204" t="s">
        <v>7946</v>
      </c>
      <c r="C3940" s="204" t="s">
        <v>32</v>
      </c>
      <c r="D3940" s="204" t="s">
        <v>33</v>
      </c>
      <c r="E3940" s="204" t="s">
        <v>489</v>
      </c>
      <c r="F3940" s="205">
        <v>2015</v>
      </c>
      <c r="G3940" s="204" t="s">
        <v>7</v>
      </c>
      <c r="H3940" s="204" t="s">
        <v>485</v>
      </c>
      <c r="I3940" s="206" t="s">
        <v>20</v>
      </c>
      <c r="J3940" s="207">
        <v>10</v>
      </c>
      <c r="K3940" s="210"/>
      <c r="L3940" s="207"/>
    </row>
    <row r="3941" spans="1:12" s="12" customFormat="1">
      <c r="A3941" s="204" t="s">
        <v>7947</v>
      </c>
      <c r="B3941" s="204" t="s">
        <v>7948</v>
      </c>
      <c r="C3941" s="204" t="s">
        <v>23</v>
      </c>
      <c r="D3941" s="204"/>
      <c r="E3941" s="204"/>
      <c r="F3941" s="205">
        <v>2016</v>
      </c>
      <c r="G3941" s="204" t="s">
        <v>7</v>
      </c>
      <c r="H3941" s="204" t="s">
        <v>485</v>
      </c>
      <c r="I3941" s="206" t="s">
        <v>20</v>
      </c>
      <c r="J3941" s="207">
        <v>52602</v>
      </c>
      <c r="K3941" s="208">
        <v>52601</v>
      </c>
      <c r="L3941" s="207">
        <v>97592</v>
      </c>
    </row>
    <row r="3942" spans="1:12" s="12" customFormat="1" ht="11.25" customHeight="1">
      <c r="A3942" s="204" t="s">
        <v>6686</v>
      </c>
      <c r="B3942" s="204" t="s">
        <v>6687</v>
      </c>
      <c r="C3942" s="204" t="s">
        <v>12</v>
      </c>
      <c r="D3942" s="204" t="s">
        <v>80</v>
      </c>
      <c r="E3942" s="204" t="s">
        <v>1887</v>
      </c>
      <c r="F3942" s="205">
        <v>2015</v>
      </c>
      <c r="G3942" s="204" t="s">
        <v>26</v>
      </c>
      <c r="H3942" s="204" t="s">
        <v>109</v>
      </c>
      <c r="I3942" s="206" t="s">
        <v>20</v>
      </c>
      <c r="J3942" s="207">
        <v>74368</v>
      </c>
      <c r="K3942" s="208">
        <v>61250</v>
      </c>
      <c r="L3942" s="207">
        <v>35644.612000000001</v>
      </c>
    </row>
    <row r="3943" spans="1:12" s="12" customFormat="1">
      <c r="A3943" s="204" t="s">
        <v>6688</v>
      </c>
      <c r="B3943" s="204" t="s">
        <v>6689</v>
      </c>
      <c r="C3943" s="204" t="s">
        <v>12</v>
      </c>
      <c r="D3943" s="204" t="s">
        <v>80</v>
      </c>
      <c r="E3943" s="204" t="s">
        <v>1887</v>
      </c>
      <c r="F3943" s="205">
        <v>2016</v>
      </c>
      <c r="G3943" s="204" t="s">
        <v>26</v>
      </c>
      <c r="H3943" s="204" t="s">
        <v>109</v>
      </c>
      <c r="I3943" s="206" t="s">
        <v>20</v>
      </c>
      <c r="J3943" s="207">
        <v>219493</v>
      </c>
      <c r="K3943" s="208">
        <v>202560</v>
      </c>
      <c r="L3943" s="207">
        <v>142571.81899999999</v>
      </c>
    </row>
    <row r="3944" spans="1:12" s="12" customFormat="1" ht="11.25" customHeight="1">
      <c r="A3944" s="204" t="s">
        <v>6692</v>
      </c>
      <c r="B3944" s="204" t="s">
        <v>6693</v>
      </c>
      <c r="C3944" s="204" t="s">
        <v>12</v>
      </c>
      <c r="D3944" s="204" t="s">
        <v>80</v>
      </c>
      <c r="E3944" s="204" t="s">
        <v>1887</v>
      </c>
      <c r="F3944" s="205">
        <v>2015</v>
      </c>
      <c r="G3944" s="204" t="s">
        <v>26</v>
      </c>
      <c r="H3944" s="204" t="s">
        <v>109</v>
      </c>
      <c r="I3944" s="206" t="s">
        <v>20</v>
      </c>
      <c r="J3944" s="207">
        <v>130879</v>
      </c>
      <c r="K3944" s="208">
        <v>123131</v>
      </c>
      <c r="L3944" s="207">
        <v>69930</v>
      </c>
    </row>
    <row r="3945" spans="1:12" s="12" customFormat="1">
      <c r="A3945" s="204" t="s">
        <v>7949</v>
      </c>
      <c r="B3945" s="204" t="s">
        <v>7950</v>
      </c>
      <c r="C3945" s="204" t="s">
        <v>32</v>
      </c>
      <c r="D3945" s="204" t="s">
        <v>216</v>
      </c>
      <c r="E3945" s="204" t="s">
        <v>216</v>
      </c>
      <c r="F3945" s="205">
        <v>2015</v>
      </c>
      <c r="G3945" s="204" t="s">
        <v>18</v>
      </c>
      <c r="H3945" s="204" t="s">
        <v>41</v>
      </c>
      <c r="I3945" s="206" t="s">
        <v>20</v>
      </c>
      <c r="J3945" s="207">
        <v>533</v>
      </c>
      <c r="K3945" s="208">
        <v>510</v>
      </c>
      <c r="L3945" s="207">
        <v>79.072999999999993</v>
      </c>
    </row>
    <row r="3946" spans="1:12" s="12" customFormat="1">
      <c r="A3946" s="204" t="s">
        <v>11700</v>
      </c>
      <c r="B3946" s="204" t="s">
        <v>11701</v>
      </c>
      <c r="C3946" s="204" t="s">
        <v>15</v>
      </c>
      <c r="D3946" s="204" t="s">
        <v>1004</v>
      </c>
      <c r="E3946" s="204" t="s">
        <v>1005</v>
      </c>
      <c r="F3946" s="205">
        <v>2016</v>
      </c>
      <c r="G3946" s="204" t="s">
        <v>48</v>
      </c>
      <c r="H3946" s="204" t="s">
        <v>63</v>
      </c>
      <c r="I3946" s="206" t="s">
        <v>9</v>
      </c>
      <c r="J3946" s="207">
        <v>1113192</v>
      </c>
      <c r="K3946" s="210"/>
      <c r="L3946" s="207"/>
    </row>
    <row r="3947" spans="1:12" s="12" customFormat="1">
      <c r="A3947" s="204" t="s">
        <v>6694</v>
      </c>
      <c r="B3947" s="204" t="s">
        <v>6695</v>
      </c>
      <c r="C3947" s="204" t="s">
        <v>12</v>
      </c>
      <c r="D3947" s="204" t="s">
        <v>80</v>
      </c>
      <c r="E3947" s="204" t="s">
        <v>337</v>
      </c>
      <c r="F3947" s="205">
        <v>2016</v>
      </c>
      <c r="G3947" s="204" t="s">
        <v>30</v>
      </c>
      <c r="H3947" s="204" t="s">
        <v>34</v>
      </c>
      <c r="I3947" s="206" t="s">
        <v>20</v>
      </c>
      <c r="J3947" s="207">
        <v>113605</v>
      </c>
      <c r="K3947" s="210"/>
      <c r="L3947" s="207"/>
    </row>
    <row r="3948" spans="1:12" s="12" customFormat="1" ht="11.25" customHeight="1">
      <c r="A3948" s="204" t="s">
        <v>988</v>
      </c>
      <c r="B3948" s="204" t="s">
        <v>11702</v>
      </c>
      <c r="C3948" s="204" t="s">
        <v>130</v>
      </c>
      <c r="D3948" s="204" t="s">
        <v>134</v>
      </c>
      <c r="E3948" s="204"/>
      <c r="F3948" s="205">
        <v>2015</v>
      </c>
      <c r="G3948" s="204" t="s">
        <v>18</v>
      </c>
      <c r="H3948" s="204" t="s">
        <v>41</v>
      </c>
      <c r="I3948" s="206" t="s">
        <v>20</v>
      </c>
      <c r="J3948" s="207">
        <v>2404092</v>
      </c>
      <c r="K3948" s="208">
        <v>574000</v>
      </c>
      <c r="L3948" s="207">
        <v>573648.78</v>
      </c>
    </row>
    <row r="3949" spans="1:12" s="12" customFormat="1" ht="11.25" customHeight="1">
      <c r="A3949" s="204" t="s">
        <v>6696</v>
      </c>
      <c r="B3949" s="204" t="s">
        <v>6697</v>
      </c>
      <c r="C3949" s="204" t="s">
        <v>5</v>
      </c>
      <c r="D3949" s="204" t="s">
        <v>314</v>
      </c>
      <c r="E3949" s="204" t="s">
        <v>315</v>
      </c>
      <c r="F3949" s="205">
        <v>2016</v>
      </c>
      <c r="G3949" s="204" t="s">
        <v>18</v>
      </c>
      <c r="H3949" s="204" t="s">
        <v>19</v>
      </c>
      <c r="I3949" s="206" t="s">
        <v>20</v>
      </c>
      <c r="J3949" s="207">
        <v>306512</v>
      </c>
      <c r="K3949" s="208">
        <v>305827</v>
      </c>
      <c r="L3949" s="207">
        <v>305626.70299999998</v>
      </c>
    </row>
    <row r="3950" spans="1:12" s="12" customFormat="1">
      <c r="A3950" s="204" t="s">
        <v>11703</v>
      </c>
      <c r="B3950" s="204" t="s">
        <v>11704</v>
      </c>
      <c r="C3950" s="204" t="s">
        <v>15</v>
      </c>
      <c r="D3950" s="204" t="s">
        <v>42</v>
      </c>
      <c r="E3950" s="204" t="s">
        <v>70</v>
      </c>
      <c r="F3950" s="205">
        <v>2016</v>
      </c>
      <c r="G3950" s="204" t="s">
        <v>7</v>
      </c>
      <c r="H3950" s="204" t="s">
        <v>95</v>
      </c>
      <c r="I3950" s="206" t="s">
        <v>240</v>
      </c>
      <c r="J3950" s="207">
        <v>94142</v>
      </c>
      <c r="K3950" s="210"/>
      <c r="L3950" s="207"/>
    </row>
    <row r="3951" spans="1:12" s="12" customFormat="1" ht="11.25" customHeight="1">
      <c r="A3951" s="204" t="s">
        <v>7951</v>
      </c>
      <c r="B3951" s="204" t="s">
        <v>11705</v>
      </c>
      <c r="C3951" s="204" t="s">
        <v>15</v>
      </c>
      <c r="D3951" s="204" t="s">
        <v>56</v>
      </c>
      <c r="E3951" s="204" t="s">
        <v>711</v>
      </c>
      <c r="F3951" s="205">
        <v>2015</v>
      </c>
      <c r="G3951" s="204" t="s">
        <v>58</v>
      </c>
      <c r="H3951" s="204" t="s">
        <v>59</v>
      </c>
      <c r="I3951" s="206" t="s">
        <v>35</v>
      </c>
      <c r="J3951" s="207">
        <v>233371</v>
      </c>
      <c r="K3951" s="210"/>
      <c r="L3951" s="207"/>
    </row>
    <row r="3952" spans="1:12" s="12" customFormat="1" ht="11.25" customHeight="1">
      <c r="A3952" s="204" t="s">
        <v>6175</v>
      </c>
      <c r="B3952" s="204" t="s">
        <v>6176</v>
      </c>
      <c r="C3952" s="204" t="s">
        <v>60</v>
      </c>
      <c r="D3952" s="204"/>
      <c r="E3952" s="204"/>
      <c r="F3952" s="205">
        <v>2016</v>
      </c>
      <c r="G3952" s="204" t="s">
        <v>18</v>
      </c>
      <c r="H3952" s="204" t="s">
        <v>41</v>
      </c>
      <c r="I3952" s="206" t="s">
        <v>20</v>
      </c>
      <c r="J3952" s="207">
        <v>2217042</v>
      </c>
      <c r="K3952" s="208">
        <v>1848891</v>
      </c>
      <c r="L3952" s="207">
        <v>1848172.9850000001</v>
      </c>
    </row>
    <row r="3953" spans="1:12" s="12" customFormat="1" ht="11.25" customHeight="1">
      <c r="A3953" s="204" t="s">
        <v>6703</v>
      </c>
      <c r="B3953" s="204" t="s">
        <v>7952</v>
      </c>
      <c r="C3953" s="204" t="s">
        <v>127</v>
      </c>
      <c r="D3953" s="204" t="s">
        <v>128</v>
      </c>
      <c r="E3953" s="204" t="s">
        <v>1862</v>
      </c>
      <c r="F3953" s="205">
        <v>2016</v>
      </c>
      <c r="G3953" s="204" t="s">
        <v>48</v>
      </c>
      <c r="H3953" s="204" t="s">
        <v>63</v>
      </c>
      <c r="I3953" s="206" t="s">
        <v>20</v>
      </c>
      <c r="J3953" s="207">
        <v>409568</v>
      </c>
      <c r="K3953" s="208">
        <v>769</v>
      </c>
      <c r="L3953" s="207">
        <v>767</v>
      </c>
    </row>
    <row r="3954" spans="1:12" s="12" customFormat="1">
      <c r="A3954" s="204" t="s">
        <v>28</v>
      </c>
      <c r="B3954" s="204" t="s">
        <v>29</v>
      </c>
      <c r="C3954" s="204" t="s">
        <v>23</v>
      </c>
      <c r="D3954" s="204" t="s">
        <v>24</v>
      </c>
      <c r="E3954" s="204" t="s">
        <v>25</v>
      </c>
      <c r="F3954" s="205">
        <v>2016</v>
      </c>
      <c r="G3954" s="204" t="s">
        <v>26</v>
      </c>
      <c r="H3954" s="204" t="s">
        <v>27</v>
      </c>
      <c r="I3954" s="206" t="s">
        <v>20</v>
      </c>
      <c r="J3954" s="207">
        <v>33036</v>
      </c>
      <c r="K3954" s="208">
        <v>2</v>
      </c>
      <c r="L3954" s="207"/>
    </row>
    <row r="3955" spans="1:12" s="12" customFormat="1" ht="11.25" customHeight="1">
      <c r="A3955" s="204" t="s">
        <v>6641</v>
      </c>
      <c r="B3955" s="204" t="s">
        <v>6642</v>
      </c>
      <c r="C3955" s="204" t="s">
        <v>23</v>
      </c>
      <c r="D3955" s="204"/>
      <c r="E3955" s="204"/>
      <c r="F3955" s="205">
        <v>2015</v>
      </c>
      <c r="G3955" s="204" t="s">
        <v>155</v>
      </c>
      <c r="H3955" s="204" t="s">
        <v>155</v>
      </c>
      <c r="I3955" s="206" t="s">
        <v>20</v>
      </c>
      <c r="J3955" s="207">
        <v>92401</v>
      </c>
      <c r="K3955" s="208">
        <v>132000</v>
      </c>
      <c r="L3955" s="207">
        <v>132000</v>
      </c>
    </row>
    <row r="3956" spans="1:12" s="12" customFormat="1" ht="11.25" customHeight="1">
      <c r="A3956" s="204" t="s">
        <v>6704</v>
      </c>
      <c r="B3956" s="204" t="s">
        <v>6705</v>
      </c>
      <c r="C3956" s="204" t="s">
        <v>414</v>
      </c>
      <c r="D3956" s="204" t="s">
        <v>527</v>
      </c>
      <c r="E3956" s="204" t="s">
        <v>527</v>
      </c>
      <c r="F3956" s="205">
        <v>2016</v>
      </c>
      <c r="G3956" s="204" t="s">
        <v>7</v>
      </c>
      <c r="H3956" s="204" t="s">
        <v>95</v>
      </c>
      <c r="I3956" s="206" t="s">
        <v>20</v>
      </c>
      <c r="J3956" s="207">
        <v>188301</v>
      </c>
      <c r="K3956" s="208">
        <v>26961</v>
      </c>
      <c r="L3956" s="207">
        <v>26960.637999999999</v>
      </c>
    </row>
    <row r="3957" spans="1:12" s="12" customFormat="1" ht="11.25" customHeight="1">
      <c r="A3957" s="204" t="s">
        <v>7953</v>
      </c>
      <c r="B3957" s="204" t="s">
        <v>7954</v>
      </c>
      <c r="C3957" s="204" t="s">
        <v>195</v>
      </c>
      <c r="D3957" s="204" t="s">
        <v>196</v>
      </c>
      <c r="E3957" s="204" t="s">
        <v>1008</v>
      </c>
      <c r="F3957" s="205">
        <v>2016</v>
      </c>
      <c r="G3957" s="204" t="s">
        <v>120</v>
      </c>
      <c r="H3957" s="204" t="s">
        <v>121</v>
      </c>
      <c r="I3957" s="206" t="s">
        <v>20</v>
      </c>
      <c r="J3957" s="207">
        <v>21088</v>
      </c>
      <c r="K3957" s="210"/>
      <c r="L3957" s="207"/>
    </row>
    <row r="3958" spans="1:12" s="12" customFormat="1" ht="11.25" customHeight="1">
      <c r="A3958" s="204" t="s">
        <v>11706</v>
      </c>
      <c r="B3958" s="204" t="s">
        <v>11707</v>
      </c>
      <c r="C3958" s="204" t="s">
        <v>5</v>
      </c>
      <c r="D3958" s="204" t="s">
        <v>184</v>
      </c>
      <c r="E3958" s="204" t="s">
        <v>184</v>
      </c>
      <c r="F3958" s="205">
        <v>2015</v>
      </c>
      <c r="G3958" s="204" t="s">
        <v>7</v>
      </c>
      <c r="H3958" s="204" t="s">
        <v>14</v>
      </c>
      <c r="I3958" s="206" t="s">
        <v>9</v>
      </c>
      <c r="J3958" s="207">
        <v>713764</v>
      </c>
      <c r="K3958" s="210"/>
      <c r="L3958" s="207"/>
    </row>
    <row r="3959" spans="1:12" s="12" customFormat="1" ht="11.25" customHeight="1">
      <c r="A3959" s="204" t="s">
        <v>6706</v>
      </c>
      <c r="B3959" s="204" t="s">
        <v>6707</v>
      </c>
      <c r="C3959" s="204" t="s">
        <v>145</v>
      </c>
      <c r="D3959" s="204" t="s">
        <v>310</v>
      </c>
      <c r="E3959" s="204" t="s">
        <v>311</v>
      </c>
      <c r="F3959" s="205">
        <v>2015</v>
      </c>
      <c r="G3959" s="204" t="s">
        <v>18</v>
      </c>
      <c r="H3959" s="204" t="s">
        <v>19</v>
      </c>
      <c r="I3959" s="206" t="s">
        <v>20</v>
      </c>
      <c r="J3959" s="207">
        <v>542197</v>
      </c>
      <c r="K3959" s="208">
        <v>592341</v>
      </c>
      <c r="L3959" s="207">
        <v>592340.67000000004</v>
      </c>
    </row>
    <row r="3960" spans="1:12" s="12" customFormat="1" ht="11.25" customHeight="1">
      <c r="A3960" s="204" t="s">
        <v>6708</v>
      </c>
      <c r="B3960" s="204" t="s">
        <v>11708</v>
      </c>
      <c r="C3960" s="204" t="s">
        <v>130</v>
      </c>
      <c r="D3960" s="204" t="s">
        <v>134</v>
      </c>
      <c r="E3960" s="204" t="s">
        <v>135</v>
      </c>
      <c r="F3960" s="205">
        <v>2016</v>
      </c>
      <c r="G3960" s="204" t="s">
        <v>18</v>
      </c>
      <c r="H3960" s="204" t="s">
        <v>41</v>
      </c>
      <c r="I3960" s="206" t="s">
        <v>20</v>
      </c>
      <c r="J3960" s="207">
        <v>5793</v>
      </c>
      <c r="K3960" s="210"/>
      <c r="L3960" s="207"/>
    </row>
    <row r="3961" spans="1:12" s="12" customFormat="1" ht="11.25" customHeight="1">
      <c r="A3961" s="204" t="s">
        <v>11709</v>
      </c>
      <c r="B3961" s="204" t="s">
        <v>11710</v>
      </c>
      <c r="C3961" s="204" t="s">
        <v>195</v>
      </c>
      <c r="D3961" s="204" t="s">
        <v>497</v>
      </c>
      <c r="E3961" s="204" t="s">
        <v>1260</v>
      </c>
      <c r="F3961" s="205">
        <v>2015</v>
      </c>
      <c r="G3961" s="204" t="s">
        <v>58</v>
      </c>
      <c r="H3961" s="204" t="s">
        <v>59</v>
      </c>
      <c r="I3961" s="206" t="s">
        <v>20</v>
      </c>
      <c r="J3961" s="207">
        <v>1391517</v>
      </c>
      <c r="K3961" s="210"/>
      <c r="L3961" s="207"/>
    </row>
    <row r="3962" spans="1:12" s="12" customFormat="1" ht="11.25" customHeight="1">
      <c r="A3962" s="204" t="s">
        <v>7955</v>
      </c>
      <c r="B3962" s="204" t="s">
        <v>11711</v>
      </c>
      <c r="C3962" s="204" t="s">
        <v>15</v>
      </c>
      <c r="D3962" s="204" t="s">
        <v>42</v>
      </c>
      <c r="E3962" s="204" t="s">
        <v>42</v>
      </c>
      <c r="F3962" s="205">
        <v>2015</v>
      </c>
      <c r="G3962" s="204" t="s">
        <v>30</v>
      </c>
      <c r="H3962" s="204" t="s">
        <v>225</v>
      </c>
      <c r="I3962" s="206" t="s">
        <v>35</v>
      </c>
      <c r="J3962" s="207">
        <v>879</v>
      </c>
      <c r="K3962" s="210"/>
      <c r="L3962" s="207"/>
    </row>
    <row r="3963" spans="1:12" s="12" customFormat="1" ht="11.25" customHeight="1">
      <c r="A3963" s="204" t="s">
        <v>6181</v>
      </c>
      <c r="B3963" s="204" t="s">
        <v>6182</v>
      </c>
      <c r="C3963" s="204" t="s">
        <v>145</v>
      </c>
      <c r="D3963" s="204" t="s">
        <v>146</v>
      </c>
      <c r="E3963" s="204" t="s">
        <v>147</v>
      </c>
      <c r="F3963" s="205">
        <v>2016</v>
      </c>
      <c r="G3963" s="204" t="s">
        <v>646</v>
      </c>
      <c r="H3963" s="204" t="s">
        <v>647</v>
      </c>
      <c r="I3963" s="206" t="s">
        <v>20</v>
      </c>
      <c r="J3963" s="207">
        <v>1070432</v>
      </c>
      <c r="K3963" s="208">
        <v>964760</v>
      </c>
      <c r="L3963" s="207">
        <v>964673.84600000002</v>
      </c>
    </row>
    <row r="3964" spans="1:12" s="12" customFormat="1" ht="11.25" customHeight="1">
      <c r="A3964" s="204" t="s">
        <v>7956</v>
      </c>
      <c r="B3964" s="204" t="s">
        <v>7957</v>
      </c>
      <c r="C3964" s="204" t="s">
        <v>5</v>
      </c>
      <c r="D3964" s="204"/>
      <c r="E3964" s="204"/>
      <c r="F3964" s="205">
        <v>2015</v>
      </c>
      <c r="G3964" s="204" t="s">
        <v>18</v>
      </c>
      <c r="H3964" s="204" t="s">
        <v>41</v>
      </c>
      <c r="I3964" s="206" t="s">
        <v>20</v>
      </c>
      <c r="J3964" s="207">
        <v>2285000</v>
      </c>
      <c r="K3964" s="208">
        <v>1000</v>
      </c>
      <c r="L3964" s="207">
        <v>605.81399999999996</v>
      </c>
    </row>
    <row r="3965" spans="1:12" s="12" customFormat="1" ht="11.25" customHeight="1">
      <c r="A3965" s="204" t="s">
        <v>989</v>
      </c>
      <c r="B3965" s="204" t="s">
        <v>990</v>
      </c>
      <c r="C3965" s="204" t="s">
        <v>5</v>
      </c>
      <c r="D3965" s="204" t="s">
        <v>125</v>
      </c>
      <c r="E3965" s="204" t="s">
        <v>125</v>
      </c>
      <c r="F3965" s="205">
        <v>2016</v>
      </c>
      <c r="G3965" s="204" t="s">
        <v>185</v>
      </c>
      <c r="H3965" s="204" t="s">
        <v>186</v>
      </c>
      <c r="I3965" s="206" t="s">
        <v>20</v>
      </c>
      <c r="J3965" s="207">
        <v>199181</v>
      </c>
      <c r="K3965" s="208">
        <v>69836</v>
      </c>
      <c r="L3965" s="207">
        <v>64358</v>
      </c>
    </row>
    <row r="3966" spans="1:12" s="12" customFormat="1" ht="11.25" customHeight="1">
      <c r="A3966" s="204" t="s">
        <v>7958</v>
      </c>
      <c r="B3966" s="204" t="s">
        <v>7959</v>
      </c>
      <c r="C3966" s="204" t="s">
        <v>102</v>
      </c>
      <c r="D3966" s="204" t="s">
        <v>304</v>
      </c>
      <c r="E3966" s="204" t="s">
        <v>2778</v>
      </c>
      <c r="F3966" s="205">
        <v>2016</v>
      </c>
      <c r="G3966" s="204" t="s">
        <v>7</v>
      </c>
      <c r="H3966" s="204" t="s">
        <v>8</v>
      </c>
      <c r="I3966" s="206" t="s">
        <v>20</v>
      </c>
      <c r="J3966" s="207">
        <v>73743</v>
      </c>
      <c r="K3966" s="208">
        <v>27700</v>
      </c>
      <c r="L3966" s="207">
        <v>27700</v>
      </c>
    </row>
    <row r="3967" spans="1:12" s="12" customFormat="1" ht="11.25" customHeight="1">
      <c r="A3967" s="204" t="s">
        <v>6654</v>
      </c>
      <c r="B3967" s="204" t="s">
        <v>6655</v>
      </c>
      <c r="C3967" s="204" t="s">
        <v>102</v>
      </c>
      <c r="D3967" s="204" t="s">
        <v>286</v>
      </c>
      <c r="E3967" s="204" t="s">
        <v>286</v>
      </c>
      <c r="F3967" s="205">
        <v>2016</v>
      </c>
      <c r="G3967" s="204" t="s">
        <v>646</v>
      </c>
      <c r="H3967" s="204" t="s">
        <v>647</v>
      </c>
      <c r="I3967" s="206" t="s">
        <v>20</v>
      </c>
      <c r="J3967" s="207">
        <v>553646</v>
      </c>
      <c r="K3967" s="210"/>
      <c r="L3967" s="207"/>
    </row>
    <row r="3968" spans="1:12" s="12" customFormat="1">
      <c r="A3968" s="204" t="s">
        <v>7960</v>
      </c>
      <c r="B3968" s="204" t="s">
        <v>7961</v>
      </c>
      <c r="C3968" s="204" t="s">
        <v>102</v>
      </c>
      <c r="D3968" s="204" t="s">
        <v>103</v>
      </c>
      <c r="E3968" s="204" t="s">
        <v>104</v>
      </c>
      <c r="F3968" s="205">
        <v>2016</v>
      </c>
      <c r="G3968" s="204" t="s">
        <v>7</v>
      </c>
      <c r="H3968" s="204" t="s">
        <v>8</v>
      </c>
      <c r="I3968" s="206" t="s">
        <v>20</v>
      </c>
      <c r="J3968" s="207">
        <v>73743</v>
      </c>
      <c r="K3968" s="208">
        <v>501</v>
      </c>
      <c r="L3968" s="207">
        <v>500</v>
      </c>
    </row>
    <row r="3969" spans="1:12" s="12" customFormat="1" ht="11.25" customHeight="1">
      <c r="A3969" s="204" t="s">
        <v>6711</v>
      </c>
      <c r="B3969" s="204" t="s">
        <v>6712</v>
      </c>
      <c r="C3969" s="204" t="s">
        <v>15</v>
      </c>
      <c r="D3969" s="204" t="s">
        <v>363</v>
      </c>
      <c r="E3969" s="204" t="s">
        <v>845</v>
      </c>
      <c r="F3969" s="205">
        <v>2016</v>
      </c>
      <c r="G3969" s="204" t="s">
        <v>7</v>
      </c>
      <c r="H3969" s="204" t="s">
        <v>8</v>
      </c>
      <c r="I3969" s="206" t="s">
        <v>20</v>
      </c>
      <c r="J3969" s="207">
        <v>228443</v>
      </c>
      <c r="K3969" s="210"/>
      <c r="L3969" s="207"/>
    </row>
    <row r="3970" spans="1:12" s="12" customFormat="1" ht="11.25" customHeight="1">
      <c r="A3970" s="204" t="s">
        <v>7962</v>
      </c>
      <c r="B3970" s="204" t="s">
        <v>7963</v>
      </c>
      <c r="C3970" s="204" t="s">
        <v>12</v>
      </c>
      <c r="D3970" s="204" t="s">
        <v>80</v>
      </c>
      <c r="E3970" s="204" t="s">
        <v>2091</v>
      </c>
      <c r="F3970" s="205">
        <v>2016</v>
      </c>
      <c r="G3970" s="204" t="s">
        <v>120</v>
      </c>
      <c r="H3970" s="204" t="s">
        <v>121</v>
      </c>
      <c r="I3970" s="206" t="s">
        <v>20</v>
      </c>
      <c r="J3970" s="207">
        <v>86235</v>
      </c>
      <c r="K3970" s="208">
        <v>82344</v>
      </c>
      <c r="L3970" s="207">
        <v>82344</v>
      </c>
    </row>
    <row r="3971" spans="1:12" s="12" customFormat="1">
      <c r="A3971" s="204" t="s">
        <v>10009</v>
      </c>
      <c r="B3971" s="204" t="s">
        <v>10010</v>
      </c>
      <c r="C3971" s="204" t="s">
        <v>5</v>
      </c>
      <c r="D3971" s="204" t="s">
        <v>257</v>
      </c>
      <c r="E3971" s="204" t="s">
        <v>1978</v>
      </c>
      <c r="F3971" s="205">
        <v>2015</v>
      </c>
      <c r="G3971" s="204" t="s">
        <v>18</v>
      </c>
      <c r="H3971" s="204" t="s">
        <v>19</v>
      </c>
      <c r="I3971" s="206" t="s">
        <v>20</v>
      </c>
      <c r="J3971" s="207">
        <v>32981</v>
      </c>
      <c r="K3971" s="208">
        <v>31230</v>
      </c>
      <c r="L3971" s="207">
        <v>30998.62</v>
      </c>
    </row>
    <row r="3972" spans="1:12" s="12" customFormat="1" ht="11.25" customHeight="1">
      <c r="A3972" s="204" t="s">
        <v>6662</v>
      </c>
      <c r="B3972" s="204" t="s">
        <v>6663</v>
      </c>
      <c r="C3972" s="204" t="s">
        <v>32</v>
      </c>
      <c r="D3972" s="204" t="s">
        <v>33</v>
      </c>
      <c r="E3972" s="204" t="s">
        <v>840</v>
      </c>
      <c r="F3972" s="205">
        <v>2016</v>
      </c>
      <c r="G3972" s="204" t="s">
        <v>7</v>
      </c>
      <c r="H3972" s="204" t="s">
        <v>212</v>
      </c>
      <c r="I3972" s="206" t="s">
        <v>20</v>
      </c>
      <c r="J3972" s="207">
        <v>313591</v>
      </c>
      <c r="K3972" s="208">
        <v>242893</v>
      </c>
      <c r="L3972" s="207">
        <v>10385</v>
      </c>
    </row>
    <row r="3973" spans="1:12" s="12" customFormat="1" ht="11.25" customHeight="1">
      <c r="A3973" s="204" t="s">
        <v>993</v>
      </c>
      <c r="B3973" s="204" t="s">
        <v>994</v>
      </c>
      <c r="C3973" s="204" t="s">
        <v>145</v>
      </c>
      <c r="D3973" s="204"/>
      <c r="E3973" s="204"/>
      <c r="F3973" s="205">
        <v>2015</v>
      </c>
      <c r="G3973" s="204" t="s">
        <v>30</v>
      </c>
      <c r="H3973" s="204" t="s">
        <v>225</v>
      </c>
      <c r="I3973" s="206" t="s">
        <v>20</v>
      </c>
      <c r="J3973" s="207">
        <v>214196</v>
      </c>
      <c r="K3973" s="208">
        <v>214196</v>
      </c>
      <c r="L3973" s="207">
        <v>128204.77499999999</v>
      </c>
    </row>
    <row r="3974" spans="1:12" s="12" customFormat="1">
      <c r="A3974" s="204" t="s">
        <v>6666</v>
      </c>
      <c r="B3974" s="204" t="s">
        <v>6667</v>
      </c>
      <c r="C3974" s="204" t="s">
        <v>15</v>
      </c>
      <c r="D3974" s="204"/>
      <c r="E3974" s="204"/>
      <c r="F3974" s="205">
        <v>2016</v>
      </c>
      <c r="G3974" s="204" t="s">
        <v>120</v>
      </c>
      <c r="H3974" s="204" t="s">
        <v>251</v>
      </c>
      <c r="I3974" s="206" t="s">
        <v>20</v>
      </c>
      <c r="J3974" s="207">
        <v>40525</v>
      </c>
      <c r="K3974" s="208">
        <v>42308</v>
      </c>
      <c r="L3974" s="207">
        <v>37122</v>
      </c>
    </row>
    <row r="3975" spans="1:12" s="12" customFormat="1">
      <c r="A3975" s="204" t="s">
        <v>11712</v>
      </c>
      <c r="B3975" s="204" t="s">
        <v>11713</v>
      </c>
      <c r="C3975" s="204" t="s">
        <v>130</v>
      </c>
      <c r="D3975" s="204" t="s">
        <v>204</v>
      </c>
      <c r="E3975" s="204" t="s">
        <v>254</v>
      </c>
      <c r="F3975" s="205">
        <v>2015</v>
      </c>
      <c r="G3975" s="204" t="s">
        <v>48</v>
      </c>
      <c r="H3975" s="204" t="s">
        <v>63</v>
      </c>
      <c r="I3975" s="206" t="s">
        <v>9</v>
      </c>
      <c r="J3975" s="207">
        <v>109282</v>
      </c>
      <c r="K3975" s="210"/>
      <c r="L3975" s="207"/>
    </row>
    <row r="3976" spans="1:12" s="12" customFormat="1">
      <c r="A3976" s="204" t="s">
        <v>10347</v>
      </c>
      <c r="B3976" s="204" t="s">
        <v>10348</v>
      </c>
      <c r="C3976" s="204" t="s">
        <v>60</v>
      </c>
      <c r="D3976" s="204"/>
      <c r="E3976" s="204"/>
      <c r="F3976" s="205">
        <v>2015</v>
      </c>
      <c r="G3976" s="204" t="s">
        <v>18</v>
      </c>
      <c r="H3976" s="204" t="s">
        <v>19</v>
      </c>
      <c r="I3976" s="206" t="s">
        <v>20</v>
      </c>
      <c r="J3976" s="207">
        <v>6762007</v>
      </c>
      <c r="K3976" s="208">
        <v>6170708</v>
      </c>
      <c r="L3976" s="207">
        <v>6160905.9249999998</v>
      </c>
    </row>
    <row r="3977" spans="1:12" s="12" customFormat="1" ht="11.25" customHeight="1">
      <c r="A3977" s="204" t="s">
        <v>6713</v>
      </c>
      <c r="B3977" s="204" t="s">
        <v>6714</v>
      </c>
      <c r="C3977" s="204" t="s">
        <v>15</v>
      </c>
      <c r="D3977" s="204" t="s">
        <v>42</v>
      </c>
      <c r="E3977" s="204" t="s">
        <v>2727</v>
      </c>
      <c r="F3977" s="205">
        <v>2016</v>
      </c>
      <c r="G3977" s="204" t="s">
        <v>646</v>
      </c>
      <c r="H3977" s="204" t="s">
        <v>647</v>
      </c>
      <c r="I3977" s="206" t="s">
        <v>20</v>
      </c>
      <c r="J3977" s="207">
        <v>756523</v>
      </c>
      <c r="K3977" s="208">
        <v>1046</v>
      </c>
      <c r="L3977" s="207"/>
    </row>
    <row r="3978" spans="1:12" s="12" customFormat="1" ht="11.25" customHeight="1">
      <c r="A3978" s="204" t="s">
        <v>11714</v>
      </c>
      <c r="B3978" s="204" t="s">
        <v>11715</v>
      </c>
      <c r="C3978" s="204" t="s">
        <v>60</v>
      </c>
      <c r="D3978" s="204" t="s">
        <v>61</v>
      </c>
      <c r="E3978" s="204" t="s">
        <v>407</v>
      </c>
      <c r="F3978" s="205">
        <v>2016</v>
      </c>
      <c r="G3978" s="204" t="s">
        <v>18</v>
      </c>
      <c r="H3978" s="204" t="s">
        <v>41</v>
      </c>
      <c r="I3978" s="206" t="s">
        <v>20</v>
      </c>
      <c r="J3978" s="207">
        <v>120001</v>
      </c>
      <c r="K3978" s="208">
        <v>2</v>
      </c>
      <c r="L3978" s="207"/>
    </row>
    <row r="3979" spans="1:12" s="12" customFormat="1" ht="11.25" customHeight="1">
      <c r="A3979" s="204" t="s">
        <v>6669</v>
      </c>
      <c r="B3979" s="204" t="s">
        <v>6670</v>
      </c>
      <c r="C3979" s="204" t="s">
        <v>38</v>
      </c>
      <c r="D3979" s="204" t="s">
        <v>66</v>
      </c>
      <c r="E3979" s="204" t="s">
        <v>1062</v>
      </c>
      <c r="F3979" s="205">
        <v>2016</v>
      </c>
      <c r="G3979" s="204" t="s">
        <v>185</v>
      </c>
      <c r="H3979" s="204" t="s">
        <v>186</v>
      </c>
      <c r="I3979" s="206" t="s">
        <v>20</v>
      </c>
      <c r="J3979" s="207">
        <v>627534</v>
      </c>
      <c r="K3979" s="208">
        <v>700841</v>
      </c>
      <c r="L3979" s="207">
        <v>541610.98100000003</v>
      </c>
    </row>
    <row r="3980" spans="1:12" s="12" customFormat="1" ht="11.25" customHeight="1">
      <c r="A3980" s="204" t="s">
        <v>6715</v>
      </c>
      <c r="B3980" s="204" t="s">
        <v>11716</v>
      </c>
      <c r="C3980" s="204" t="s">
        <v>145</v>
      </c>
      <c r="D3980" s="204" t="s">
        <v>415</v>
      </c>
      <c r="E3980" s="204" t="s">
        <v>416</v>
      </c>
      <c r="F3980" s="205">
        <v>2016</v>
      </c>
      <c r="G3980" s="204" t="s">
        <v>30</v>
      </c>
      <c r="H3980" s="204" t="s">
        <v>225</v>
      </c>
      <c r="I3980" s="206" t="s">
        <v>20</v>
      </c>
      <c r="J3980" s="207">
        <v>157037</v>
      </c>
      <c r="K3980" s="208">
        <v>140808</v>
      </c>
      <c r="L3980" s="207">
        <v>80808</v>
      </c>
    </row>
    <row r="3981" spans="1:12" s="12" customFormat="1" ht="11.25" customHeight="1">
      <c r="A3981" s="204" t="s">
        <v>6674</v>
      </c>
      <c r="B3981" s="204" t="s">
        <v>6675</v>
      </c>
      <c r="C3981" s="204" t="s">
        <v>78</v>
      </c>
      <c r="D3981" s="204"/>
      <c r="E3981" s="204"/>
      <c r="F3981" s="205">
        <v>2016</v>
      </c>
      <c r="G3981" s="204" t="s">
        <v>26</v>
      </c>
      <c r="H3981" s="204" t="s">
        <v>109</v>
      </c>
      <c r="I3981" s="206" t="s">
        <v>20</v>
      </c>
      <c r="J3981" s="207">
        <v>23325</v>
      </c>
      <c r="K3981" s="208">
        <v>26900</v>
      </c>
      <c r="L3981" s="207">
        <v>26900</v>
      </c>
    </row>
    <row r="3982" spans="1:12" s="12" customFormat="1">
      <c r="A3982" s="204" t="s">
        <v>6716</v>
      </c>
      <c r="B3982" s="204" t="s">
        <v>6717</v>
      </c>
      <c r="C3982" s="204" t="s">
        <v>60</v>
      </c>
      <c r="D3982" s="204" t="s">
        <v>97</v>
      </c>
      <c r="E3982" s="204" t="s">
        <v>122</v>
      </c>
      <c r="F3982" s="205">
        <v>2016</v>
      </c>
      <c r="G3982" s="204" t="s">
        <v>280</v>
      </c>
      <c r="H3982" s="204" t="s">
        <v>3805</v>
      </c>
      <c r="I3982" s="206" t="s">
        <v>35</v>
      </c>
      <c r="J3982" s="207">
        <v>624111</v>
      </c>
      <c r="K3982" s="210"/>
      <c r="L3982" s="207"/>
    </row>
    <row r="3983" spans="1:12" s="12" customFormat="1" ht="11.25" customHeight="1">
      <c r="A3983" s="204" t="s">
        <v>7964</v>
      </c>
      <c r="B3983" s="204" t="s">
        <v>7965</v>
      </c>
      <c r="C3983" s="204" t="s">
        <v>195</v>
      </c>
      <c r="D3983" s="204" t="s">
        <v>497</v>
      </c>
      <c r="E3983" s="204"/>
      <c r="F3983" s="205">
        <v>2015</v>
      </c>
      <c r="G3983" s="204" t="s">
        <v>18</v>
      </c>
      <c r="H3983" s="204" t="s">
        <v>41</v>
      </c>
      <c r="I3983" s="206" t="s">
        <v>20</v>
      </c>
      <c r="J3983" s="207">
        <v>9046</v>
      </c>
      <c r="K3983" s="208">
        <v>20</v>
      </c>
      <c r="L3983" s="207"/>
    </row>
    <row r="3984" spans="1:12" s="12" customFormat="1">
      <c r="A3984" s="204" t="s">
        <v>10099</v>
      </c>
      <c r="B3984" s="204" t="s">
        <v>10100</v>
      </c>
      <c r="C3984" s="204" t="s">
        <v>195</v>
      </c>
      <c r="D3984" s="204" t="s">
        <v>196</v>
      </c>
      <c r="E3984" s="204" t="s">
        <v>1008</v>
      </c>
      <c r="F3984" s="205">
        <v>2015</v>
      </c>
      <c r="G3984" s="204" t="s">
        <v>18</v>
      </c>
      <c r="H3984" s="204" t="s">
        <v>41</v>
      </c>
      <c r="I3984" s="206" t="s">
        <v>20</v>
      </c>
      <c r="J3984" s="207">
        <v>74689</v>
      </c>
      <c r="K3984" s="208">
        <v>4000</v>
      </c>
      <c r="L3984" s="207">
        <v>1678.89</v>
      </c>
    </row>
    <row r="3985" spans="1:12" s="12" customFormat="1">
      <c r="A3985" s="204" t="s">
        <v>11717</v>
      </c>
      <c r="B3985" s="204" t="s">
        <v>11718</v>
      </c>
      <c r="C3985" s="204" t="s">
        <v>195</v>
      </c>
      <c r="D3985" s="204" t="s">
        <v>196</v>
      </c>
      <c r="E3985" s="204" t="s">
        <v>224</v>
      </c>
      <c r="F3985" s="205">
        <v>2015</v>
      </c>
      <c r="G3985" s="204" t="s">
        <v>18</v>
      </c>
      <c r="H3985" s="204" t="s">
        <v>41</v>
      </c>
      <c r="I3985" s="206" t="s">
        <v>9</v>
      </c>
      <c r="J3985" s="207">
        <v>99000</v>
      </c>
      <c r="K3985" s="210"/>
      <c r="L3985" s="207"/>
    </row>
    <row r="3986" spans="1:12" s="12" customFormat="1" ht="11.25" customHeight="1">
      <c r="A3986" s="204" t="s">
        <v>6718</v>
      </c>
      <c r="B3986" s="204" t="s">
        <v>6719</v>
      </c>
      <c r="C3986" s="204" t="s">
        <v>15</v>
      </c>
      <c r="D3986" s="204" t="s">
        <v>56</v>
      </c>
      <c r="E3986" s="204" t="s">
        <v>884</v>
      </c>
      <c r="F3986" s="205">
        <v>2016</v>
      </c>
      <c r="G3986" s="204" t="s">
        <v>30</v>
      </c>
      <c r="H3986" s="204" t="s">
        <v>34</v>
      </c>
      <c r="I3986" s="206" t="s">
        <v>35</v>
      </c>
      <c r="J3986" s="207">
        <v>1647890</v>
      </c>
      <c r="K3986" s="210"/>
      <c r="L3986" s="207"/>
    </row>
    <row r="3987" spans="1:12" s="12" customFormat="1" ht="11.25" customHeight="1">
      <c r="A3987" s="204" t="s">
        <v>6722</v>
      </c>
      <c r="B3987" s="204" t="s">
        <v>6723</v>
      </c>
      <c r="C3987" s="204" t="s">
        <v>270</v>
      </c>
      <c r="D3987" s="204"/>
      <c r="E3987" s="204"/>
      <c r="F3987" s="205">
        <v>2016</v>
      </c>
      <c r="G3987" s="204" t="s">
        <v>185</v>
      </c>
      <c r="H3987" s="204" t="s">
        <v>186</v>
      </c>
      <c r="I3987" s="206" t="s">
        <v>20</v>
      </c>
      <c r="J3987" s="207">
        <v>60185</v>
      </c>
      <c r="K3987" s="208">
        <v>107558</v>
      </c>
      <c r="L3987" s="207">
        <v>44916</v>
      </c>
    </row>
    <row r="3988" spans="1:12" s="12" customFormat="1">
      <c r="A3988" s="204" t="s">
        <v>6724</v>
      </c>
      <c r="B3988" s="204" t="s">
        <v>6725</v>
      </c>
      <c r="C3988" s="204" t="s">
        <v>60</v>
      </c>
      <c r="D3988" s="204" t="s">
        <v>97</v>
      </c>
      <c r="E3988" s="204" t="s">
        <v>1385</v>
      </c>
      <c r="F3988" s="205">
        <v>2016</v>
      </c>
      <c r="G3988" s="204" t="s">
        <v>7</v>
      </c>
      <c r="H3988" s="204" t="s">
        <v>8</v>
      </c>
      <c r="I3988" s="206" t="s">
        <v>20</v>
      </c>
      <c r="J3988" s="207">
        <v>3069005</v>
      </c>
      <c r="K3988" s="210"/>
      <c r="L3988" s="207"/>
    </row>
    <row r="3989" spans="1:12" s="12" customFormat="1" ht="11.25" customHeight="1">
      <c r="A3989" s="204" t="s">
        <v>7966</v>
      </c>
      <c r="B3989" s="204" t="s">
        <v>7967</v>
      </c>
      <c r="C3989" s="204" t="s">
        <v>78</v>
      </c>
      <c r="D3989" s="204"/>
      <c r="E3989" s="204"/>
      <c r="F3989" s="205">
        <v>2015</v>
      </c>
      <c r="G3989" s="204" t="s">
        <v>18</v>
      </c>
      <c r="H3989" s="204" t="s">
        <v>41</v>
      </c>
      <c r="I3989" s="206" t="s">
        <v>20</v>
      </c>
      <c r="J3989" s="207">
        <v>733002</v>
      </c>
      <c r="K3989" s="208">
        <v>62000</v>
      </c>
      <c r="L3989" s="207">
        <v>46998.546000000002</v>
      </c>
    </row>
    <row r="3990" spans="1:12" s="12" customFormat="1">
      <c r="A3990" s="204" t="s">
        <v>997</v>
      </c>
      <c r="B3990" s="204" t="s">
        <v>998</v>
      </c>
      <c r="C3990" s="204" t="s">
        <v>78</v>
      </c>
      <c r="D3990" s="204"/>
      <c r="E3990" s="204"/>
      <c r="F3990" s="205">
        <v>2015</v>
      </c>
      <c r="G3990" s="204" t="s">
        <v>18</v>
      </c>
      <c r="H3990" s="204" t="s">
        <v>41</v>
      </c>
      <c r="I3990" s="206" t="s">
        <v>20</v>
      </c>
      <c r="J3990" s="207">
        <v>647000</v>
      </c>
      <c r="K3990" s="208">
        <v>620700</v>
      </c>
      <c r="L3990" s="207">
        <v>619474.25899999996</v>
      </c>
    </row>
    <row r="3991" spans="1:12" s="12" customFormat="1" ht="11.25" customHeight="1">
      <c r="A3991" s="204" t="s">
        <v>1000</v>
      </c>
      <c r="B3991" s="204" t="s">
        <v>1001</v>
      </c>
      <c r="C3991" s="204" t="s">
        <v>78</v>
      </c>
      <c r="D3991" s="204"/>
      <c r="E3991" s="204"/>
      <c r="F3991" s="205">
        <v>2015</v>
      </c>
      <c r="G3991" s="204" t="s">
        <v>18</v>
      </c>
      <c r="H3991" s="204" t="s">
        <v>41</v>
      </c>
      <c r="I3991" s="206" t="s">
        <v>20</v>
      </c>
      <c r="J3991" s="207">
        <v>2658501</v>
      </c>
      <c r="K3991" s="208">
        <v>2648350</v>
      </c>
      <c r="L3991" s="207">
        <v>2647866</v>
      </c>
    </row>
    <row r="3992" spans="1:12" s="12" customFormat="1" ht="11.25" customHeight="1">
      <c r="A3992" s="204" t="s">
        <v>11719</v>
      </c>
      <c r="B3992" s="204" t="s">
        <v>11720</v>
      </c>
      <c r="C3992" s="204" t="s">
        <v>78</v>
      </c>
      <c r="D3992" s="204"/>
      <c r="E3992" s="204"/>
      <c r="F3992" s="205">
        <v>2015</v>
      </c>
      <c r="G3992" s="204" t="s">
        <v>18</v>
      </c>
      <c r="H3992" s="204" t="s">
        <v>41</v>
      </c>
      <c r="I3992" s="206" t="s">
        <v>20</v>
      </c>
      <c r="J3992" s="207">
        <v>108191</v>
      </c>
      <c r="K3992" s="210"/>
      <c r="L3992" s="207"/>
    </row>
    <row r="3993" spans="1:12" s="12" customFormat="1" ht="11.25" customHeight="1">
      <c r="A3993" s="204" t="s">
        <v>10300</v>
      </c>
      <c r="B3993" s="204" t="s">
        <v>10301</v>
      </c>
      <c r="C3993" s="204" t="s">
        <v>15</v>
      </c>
      <c r="D3993" s="204" t="s">
        <v>42</v>
      </c>
      <c r="E3993" s="204" t="s">
        <v>811</v>
      </c>
      <c r="F3993" s="205">
        <v>2015</v>
      </c>
      <c r="G3993" s="204" t="s">
        <v>7</v>
      </c>
      <c r="H3993" s="204" t="s">
        <v>212</v>
      </c>
      <c r="I3993" s="206" t="s">
        <v>20</v>
      </c>
      <c r="J3993" s="207">
        <v>7260</v>
      </c>
      <c r="K3993" s="208">
        <v>7260</v>
      </c>
      <c r="L3993" s="207">
        <v>7240.94</v>
      </c>
    </row>
    <row r="3994" spans="1:12" s="12" customFormat="1" ht="11.25" customHeight="1">
      <c r="A3994" s="204" t="s">
        <v>6690</v>
      </c>
      <c r="B3994" s="204" t="s">
        <v>6691</v>
      </c>
      <c r="C3994" s="204" t="s">
        <v>195</v>
      </c>
      <c r="D3994" s="204" t="s">
        <v>196</v>
      </c>
      <c r="E3994" s="204" t="s">
        <v>669</v>
      </c>
      <c r="F3994" s="205">
        <v>2015</v>
      </c>
      <c r="G3994" s="204" t="s">
        <v>18</v>
      </c>
      <c r="H3994" s="204" t="s">
        <v>41</v>
      </c>
      <c r="I3994" s="206" t="s">
        <v>20</v>
      </c>
      <c r="J3994" s="207">
        <v>414043</v>
      </c>
      <c r="K3994" s="208">
        <v>324200</v>
      </c>
      <c r="L3994" s="207">
        <v>321739.20500000002</v>
      </c>
    </row>
    <row r="3995" spans="1:12" s="12" customFormat="1" ht="11.25" customHeight="1">
      <c r="A3995" s="204" t="s">
        <v>6726</v>
      </c>
      <c r="B3995" s="204" t="s">
        <v>6727</v>
      </c>
      <c r="C3995" s="204" t="s">
        <v>15</v>
      </c>
      <c r="D3995" s="204" t="s">
        <v>56</v>
      </c>
      <c r="E3995" s="204" t="s">
        <v>711</v>
      </c>
      <c r="F3995" s="205">
        <v>2015</v>
      </c>
      <c r="G3995" s="204" t="s">
        <v>7</v>
      </c>
      <c r="H3995" s="204" t="s">
        <v>212</v>
      </c>
      <c r="I3995" s="206" t="s">
        <v>35</v>
      </c>
      <c r="J3995" s="207">
        <v>1137918</v>
      </c>
      <c r="K3995" s="210"/>
      <c r="L3995" s="207"/>
    </row>
    <row r="3996" spans="1:12" s="12" customFormat="1" ht="11.25" customHeight="1">
      <c r="A3996" s="204" t="s">
        <v>11721</v>
      </c>
      <c r="B3996" s="204" t="s">
        <v>11722</v>
      </c>
      <c r="C3996" s="204" t="s">
        <v>23</v>
      </c>
      <c r="D3996" s="204" t="s">
        <v>24</v>
      </c>
      <c r="E3996" s="204" t="s">
        <v>25</v>
      </c>
      <c r="F3996" s="205">
        <v>2016</v>
      </c>
      <c r="G3996" s="204" t="s">
        <v>18</v>
      </c>
      <c r="H3996" s="204" t="s">
        <v>1351</v>
      </c>
      <c r="I3996" s="206" t="s">
        <v>20</v>
      </c>
      <c r="J3996" s="207">
        <v>112595</v>
      </c>
      <c r="K3996" s="208">
        <v>3</v>
      </c>
      <c r="L3996" s="207"/>
    </row>
    <row r="3997" spans="1:12" s="12" customFormat="1">
      <c r="A3997" s="204" t="s">
        <v>7968</v>
      </c>
      <c r="B3997" s="204" t="s">
        <v>7969</v>
      </c>
      <c r="C3997" s="204" t="s">
        <v>210</v>
      </c>
      <c r="D3997" s="204"/>
      <c r="E3997" s="204"/>
      <c r="F3997" s="205">
        <v>2016</v>
      </c>
      <c r="G3997" s="204" t="s">
        <v>7</v>
      </c>
      <c r="H3997" s="204" t="s">
        <v>334</v>
      </c>
      <c r="I3997" s="206" t="s">
        <v>20</v>
      </c>
      <c r="J3997" s="207">
        <v>92046</v>
      </c>
      <c r="K3997" s="208">
        <v>96250</v>
      </c>
      <c r="L3997" s="207">
        <v>94250</v>
      </c>
    </row>
    <row r="3998" spans="1:12" s="12" customFormat="1">
      <c r="A3998" s="204" t="s">
        <v>6728</v>
      </c>
      <c r="B3998" s="204" t="s">
        <v>6729</v>
      </c>
      <c r="C3998" s="204" t="s">
        <v>60</v>
      </c>
      <c r="D3998" s="204" t="s">
        <v>97</v>
      </c>
      <c r="E3998" s="204" t="s">
        <v>230</v>
      </c>
      <c r="F3998" s="205">
        <v>2015</v>
      </c>
      <c r="G3998" s="204" t="s">
        <v>26</v>
      </c>
      <c r="H3998" s="204" t="s">
        <v>109</v>
      </c>
      <c r="I3998" s="206" t="s">
        <v>20</v>
      </c>
      <c r="J3998" s="207">
        <v>767245</v>
      </c>
      <c r="K3998" s="208">
        <v>840292</v>
      </c>
      <c r="L3998" s="207">
        <v>840282.56299999997</v>
      </c>
    </row>
    <row r="3999" spans="1:12" s="12" customFormat="1" ht="11.25" customHeight="1">
      <c r="A3999" s="204" t="s">
        <v>7970</v>
      </c>
      <c r="B3999" s="204" t="s">
        <v>7971</v>
      </c>
      <c r="C3999" s="204" t="s">
        <v>38</v>
      </c>
      <c r="D3999" s="204" t="s">
        <v>176</v>
      </c>
      <c r="E3999" s="204" t="s">
        <v>1070</v>
      </c>
      <c r="F3999" s="205">
        <v>2016</v>
      </c>
      <c r="G3999" s="204" t="s">
        <v>26</v>
      </c>
      <c r="H3999" s="204" t="s">
        <v>168</v>
      </c>
      <c r="I3999" s="206" t="s">
        <v>20</v>
      </c>
      <c r="J3999" s="207">
        <v>210001</v>
      </c>
      <c r="K3999" s="210"/>
      <c r="L3999" s="207"/>
    </row>
    <row r="4000" spans="1:12" s="12" customFormat="1">
      <c r="A4000" s="204" t="s">
        <v>92</v>
      </c>
      <c r="B4000" s="204" t="s">
        <v>93</v>
      </c>
      <c r="C4000" s="204" t="s">
        <v>23</v>
      </c>
      <c r="D4000" s="204" t="s">
        <v>46</v>
      </c>
      <c r="E4000" s="204" t="s">
        <v>94</v>
      </c>
      <c r="F4000" s="205">
        <v>2015</v>
      </c>
      <c r="G4000" s="204" t="s">
        <v>7</v>
      </c>
      <c r="H4000" s="204" t="s">
        <v>95</v>
      </c>
      <c r="I4000" s="206" t="s">
        <v>20</v>
      </c>
      <c r="J4000" s="207">
        <v>43350</v>
      </c>
      <c r="K4000" s="208">
        <v>10686</v>
      </c>
      <c r="L4000" s="207">
        <v>10685.495999999999</v>
      </c>
    </row>
    <row r="4001" spans="1:12" s="12" customFormat="1">
      <c r="A4001" s="204" t="s">
        <v>6698</v>
      </c>
      <c r="B4001" s="204" t="s">
        <v>11723</v>
      </c>
      <c r="C4001" s="204" t="s">
        <v>60</v>
      </c>
      <c r="D4001" s="204"/>
      <c r="E4001" s="204"/>
      <c r="F4001" s="205">
        <v>2015</v>
      </c>
      <c r="G4001" s="204" t="s">
        <v>18</v>
      </c>
      <c r="H4001" s="204" t="s">
        <v>383</v>
      </c>
      <c r="I4001" s="206" t="s">
        <v>20</v>
      </c>
      <c r="J4001" s="207">
        <v>98486</v>
      </c>
      <c r="K4001" s="208">
        <v>627650</v>
      </c>
      <c r="L4001" s="207"/>
    </row>
    <row r="4002" spans="1:12" s="12" customFormat="1">
      <c r="A4002" s="204" t="s">
        <v>6730</v>
      </c>
      <c r="B4002" s="204" t="s">
        <v>6731</v>
      </c>
      <c r="C4002" s="204" t="s">
        <v>23</v>
      </c>
      <c r="D4002" s="204" t="s">
        <v>46</v>
      </c>
      <c r="E4002" s="204" t="s">
        <v>534</v>
      </c>
      <c r="F4002" s="205">
        <v>2016</v>
      </c>
      <c r="G4002" s="204" t="s">
        <v>7</v>
      </c>
      <c r="H4002" s="204" t="s">
        <v>95</v>
      </c>
      <c r="I4002" s="206" t="s">
        <v>20</v>
      </c>
      <c r="J4002" s="207">
        <v>28500</v>
      </c>
      <c r="K4002" s="208">
        <v>2</v>
      </c>
      <c r="L4002" s="207"/>
    </row>
    <row r="4003" spans="1:12" s="12" customFormat="1">
      <c r="A4003" s="204" t="s">
        <v>11724</v>
      </c>
      <c r="B4003" s="204" t="s">
        <v>11725</v>
      </c>
      <c r="C4003" s="204" t="s">
        <v>130</v>
      </c>
      <c r="D4003" s="204" t="s">
        <v>204</v>
      </c>
      <c r="E4003" s="204" t="s">
        <v>254</v>
      </c>
      <c r="F4003" s="205">
        <v>2015</v>
      </c>
      <c r="G4003" s="204" t="s">
        <v>7</v>
      </c>
      <c r="H4003" s="204" t="s">
        <v>305</v>
      </c>
      <c r="I4003" s="206" t="s">
        <v>20</v>
      </c>
      <c r="J4003" s="207">
        <v>111500</v>
      </c>
      <c r="K4003" s="210"/>
      <c r="L4003" s="207"/>
    </row>
    <row r="4004" spans="1:12" s="12" customFormat="1" ht="11.25" customHeight="1">
      <c r="A4004" s="204" t="s">
        <v>10383</v>
      </c>
      <c r="B4004" s="204" t="s">
        <v>10384</v>
      </c>
      <c r="C4004" s="204" t="s">
        <v>102</v>
      </c>
      <c r="D4004" s="204" t="s">
        <v>304</v>
      </c>
      <c r="E4004" s="204" t="s">
        <v>304</v>
      </c>
      <c r="F4004" s="205">
        <v>2016</v>
      </c>
      <c r="G4004" s="204" t="s">
        <v>18</v>
      </c>
      <c r="H4004" s="204" t="s">
        <v>41</v>
      </c>
      <c r="I4004" s="206" t="s">
        <v>20</v>
      </c>
      <c r="J4004" s="207">
        <v>564876</v>
      </c>
      <c r="K4004" s="208">
        <v>250000</v>
      </c>
      <c r="L4004" s="207">
        <v>250000</v>
      </c>
    </row>
    <row r="4005" spans="1:12" s="12" customFormat="1">
      <c r="A4005" s="204" t="s">
        <v>10365</v>
      </c>
      <c r="B4005" s="204" t="s">
        <v>10366</v>
      </c>
      <c r="C4005" s="204" t="s">
        <v>102</v>
      </c>
      <c r="D4005" s="204" t="s">
        <v>286</v>
      </c>
      <c r="E4005" s="204" t="s">
        <v>286</v>
      </c>
      <c r="F4005" s="205">
        <v>2016</v>
      </c>
      <c r="G4005" s="204" t="s">
        <v>18</v>
      </c>
      <c r="H4005" s="204" t="s">
        <v>41</v>
      </c>
      <c r="I4005" s="206" t="s">
        <v>20</v>
      </c>
      <c r="J4005" s="207">
        <v>246020</v>
      </c>
      <c r="K4005" s="208">
        <v>93790</v>
      </c>
      <c r="L4005" s="207">
        <v>93789.54</v>
      </c>
    </row>
    <row r="4006" spans="1:12" s="12" customFormat="1">
      <c r="A4006" s="204" t="s">
        <v>7972</v>
      </c>
      <c r="B4006" s="204" t="s">
        <v>7973</v>
      </c>
      <c r="C4006" s="204" t="s">
        <v>145</v>
      </c>
      <c r="D4006" s="204"/>
      <c r="E4006" s="204"/>
      <c r="F4006" s="205">
        <v>2015</v>
      </c>
      <c r="G4006" s="204" t="s">
        <v>7</v>
      </c>
      <c r="H4006" s="204" t="s">
        <v>832</v>
      </c>
      <c r="I4006" s="206" t="s">
        <v>20</v>
      </c>
      <c r="J4006" s="207">
        <v>109567</v>
      </c>
      <c r="K4006" s="208">
        <v>109657</v>
      </c>
      <c r="L4006" s="207">
        <v>109656.86500000001</v>
      </c>
    </row>
    <row r="4007" spans="1:12" s="12" customFormat="1">
      <c r="A4007" s="204" t="s">
        <v>6732</v>
      </c>
      <c r="B4007" s="204" t="s">
        <v>6733</v>
      </c>
      <c r="C4007" s="204" t="s">
        <v>5</v>
      </c>
      <c r="D4007" s="204" t="s">
        <v>184</v>
      </c>
      <c r="E4007" s="204" t="s">
        <v>184</v>
      </c>
      <c r="F4007" s="205">
        <v>2016</v>
      </c>
      <c r="G4007" s="204" t="s">
        <v>18</v>
      </c>
      <c r="H4007" s="204" t="s">
        <v>1351</v>
      </c>
      <c r="I4007" s="206" t="s">
        <v>20</v>
      </c>
      <c r="J4007" s="207">
        <v>60915</v>
      </c>
      <c r="K4007" s="208">
        <v>2</v>
      </c>
      <c r="L4007" s="207"/>
    </row>
    <row r="4008" spans="1:12" s="12" customFormat="1">
      <c r="A4008" s="204" t="s">
        <v>7974</v>
      </c>
      <c r="B4008" s="204" t="s">
        <v>11726</v>
      </c>
      <c r="C4008" s="204" t="s">
        <v>210</v>
      </c>
      <c r="D4008" s="204" t="s">
        <v>342</v>
      </c>
      <c r="E4008" s="204" t="s">
        <v>342</v>
      </c>
      <c r="F4008" s="205">
        <v>2016</v>
      </c>
      <c r="G4008" s="204" t="s">
        <v>242</v>
      </c>
      <c r="H4008" s="204" t="s">
        <v>243</v>
      </c>
      <c r="I4008" s="206" t="s">
        <v>20</v>
      </c>
      <c r="J4008" s="207">
        <v>110</v>
      </c>
      <c r="K4008" s="208">
        <v>110</v>
      </c>
      <c r="L4008" s="207"/>
    </row>
    <row r="4009" spans="1:12" s="12" customFormat="1">
      <c r="A4009" s="204" t="s">
        <v>10116</v>
      </c>
      <c r="B4009" s="204" t="s">
        <v>10117</v>
      </c>
      <c r="C4009" s="204" t="s">
        <v>102</v>
      </c>
      <c r="D4009" s="204"/>
      <c r="E4009" s="204"/>
      <c r="F4009" s="205">
        <v>2016</v>
      </c>
      <c r="G4009" s="204" t="s">
        <v>18</v>
      </c>
      <c r="H4009" s="204" t="s">
        <v>41</v>
      </c>
      <c r="I4009" s="206" t="s">
        <v>20</v>
      </c>
      <c r="J4009" s="207">
        <v>188281</v>
      </c>
      <c r="K4009" s="208">
        <v>150000</v>
      </c>
      <c r="L4009" s="207">
        <v>150000</v>
      </c>
    </row>
    <row r="4010" spans="1:12" s="12" customFormat="1">
      <c r="A4010" s="204" t="s">
        <v>6734</v>
      </c>
      <c r="B4010" s="204" t="s">
        <v>6735</v>
      </c>
      <c r="C4010" s="204" t="s">
        <v>60</v>
      </c>
      <c r="D4010" s="204" t="s">
        <v>97</v>
      </c>
      <c r="E4010" s="204" t="s">
        <v>170</v>
      </c>
      <c r="F4010" s="205">
        <v>2015</v>
      </c>
      <c r="G4010" s="204" t="s">
        <v>18</v>
      </c>
      <c r="H4010" s="204" t="s">
        <v>19</v>
      </c>
      <c r="I4010" s="206" t="s">
        <v>20</v>
      </c>
      <c r="J4010" s="207">
        <v>161077</v>
      </c>
      <c r="K4010" s="208">
        <v>160000</v>
      </c>
      <c r="L4010" s="207">
        <v>156598.796</v>
      </c>
    </row>
    <row r="4011" spans="1:12" s="12" customFormat="1" ht="11.25" customHeight="1">
      <c r="A4011" s="204" t="s">
        <v>7975</v>
      </c>
      <c r="B4011" s="204" t="s">
        <v>7976</v>
      </c>
      <c r="C4011" s="204" t="s">
        <v>78</v>
      </c>
      <c r="D4011" s="204" t="s">
        <v>320</v>
      </c>
      <c r="E4011" s="204"/>
      <c r="F4011" s="205">
        <v>2015</v>
      </c>
      <c r="G4011" s="204" t="s">
        <v>18</v>
      </c>
      <c r="H4011" s="204" t="s">
        <v>298</v>
      </c>
      <c r="I4011" s="206" t="s">
        <v>20</v>
      </c>
      <c r="J4011" s="207">
        <v>198811</v>
      </c>
      <c r="K4011" s="208">
        <v>198810</v>
      </c>
      <c r="L4011" s="207">
        <v>198701.77600000001</v>
      </c>
    </row>
    <row r="4012" spans="1:12" s="12" customFormat="1">
      <c r="A4012" s="204" t="s">
        <v>7977</v>
      </c>
      <c r="B4012" s="204" t="s">
        <v>7978</v>
      </c>
      <c r="C4012" s="204" t="s">
        <v>195</v>
      </c>
      <c r="D4012" s="204" t="s">
        <v>497</v>
      </c>
      <c r="E4012" s="204" t="s">
        <v>1337</v>
      </c>
      <c r="F4012" s="205">
        <v>2015</v>
      </c>
      <c r="G4012" s="204" t="s">
        <v>18</v>
      </c>
      <c r="H4012" s="204" t="s">
        <v>19</v>
      </c>
      <c r="I4012" s="206" t="s">
        <v>20</v>
      </c>
      <c r="J4012" s="207">
        <v>1572</v>
      </c>
      <c r="K4012" s="208">
        <v>1571</v>
      </c>
      <c r="L4012" s="207">
        <v>1570</v>
      </c>
    </row>
    <row r="4013" spans="1:12" s="12" customFormat="1" ht="11.25" customHeight="1">
      <c r="A4013" s="204" t="s">
        <v>6736</v>
      </c>
      <c r="B4013" s="204" t="s">
        <v>6737</v>
      </c>
      <c r="C4013" s="204" t="s">
        <v>5</v>
      </c>
      <c r="D4013" s="204" t="s">
        <v>266</v>
      </c>
      <c r="E4013" s="204" t="s">
        <v>567</v>
      </c>
      <c r="F4013" s="205">
        <v>2016</v>
      </c>
      <c r="G4013" s="204" t="s">
        <v>18</v>
      </c>
      <c r="H4013" s="204" t="s">
        <v>19</v>
      </c>
      <c r="I4013" s="206" t="s">
        <v>20</v>
      </c>
      <c r="J4013" s="207">
        <v>10101</v>
      </c>
      <c r="K4013" s="208">
        <v>9095</v>
      </c>
      <c r="L4013" s="207">
        <v>9092.6869999999999</v>
      </c>
    </row>
    <row r="4014" spans="1:12" s="12" customFormat="1">
      <c r="A4014" s="204" t="s">
        <v>6738</v>
      </c>
      <c r="B4014" s="204" t="s">
        <v>6739</v>
      </c>
      <c r="C4014" s="204" t="s">
        <v>38</v>
      </c>
      <c r="D4014" s="204" t="s">
        <v>176</v>
      </c>
      <c r="E4014" s="204" t="s">
        <v>293</v>
      </c>
      <c r="F4014" s="205">
        <v>2015</v>
      </c>
      <c r="G4014" s="204" t="s">
        <v>18</v>
      </c>
      <c r="H4014" s="204" t="s">
        <v>19</v>
      </c>
      <c r="I4014" s="206" t="s">
        <v>20</v>
      </c>
      <c r="J4014" s="207">
        <v>65942</v>
      </c>
      <c r="K4014" s="208">
        <v>64321</v>
      </c>
      <c r="L4014" s="207"/>
    </row>
    <row r="4015" spans="1:12" s="12" customFormat="1">
      <c r="A4015" s="204" t="s">
        <v>6742</v>
      </c>
      <c r="B4015" s="204" t="s">
        <v>6743</v>
      </c>
      <c r="C4015" s="204" t="s">
        <v>12</v>
      </c>
      <c r="D4015" s="204" t="s">
        <v>80</v>
      </c>
      <c r="E4015" s="204" t="s">
        <v>165</v>
      </c>
      <c r="F4015" s="205">
        <v>2015</v>
      </c>
      <c r="G4015" s="204" t="s">
        <v>26</v>
      </c>
      <c r="H4015" s="204" t="s">
        <v>109</v>
      </c>
      <c r="I4015" s="206" t="s">
        <v>240</v>
      </c>
      <c r="J4015" s="207">
        <v>163682</v>
      </c>
      <c r="K4015" s="208">
        <v>163339</v>
      </c>
      <c r="L4015" s="207">
        <v>163335.734</v>
      </c>
    </row>
    <row r="4016" spans="1:12" s="12" customFormat="1">
      <c r="A4016" s="204" t="s">
        <v>6746</v>
      </c>
      <c r="B4016" s="204" t="s">
        <v>6747</v>
      </c>
      <c r="C4016" s="204" t="s">
        <v>195</v>
      </c>
      <c r="D4016" s="204" t="s">
        <v>196</v>
      </c>
      <c r="E4016" s="204" t="s">
        <v>224</v>
      </c>
      <c r="F4016" s="205">
        <v>2016</v>
      </c>
      <c r="G4016" s="204" t="s">
        <v>155</v>
      </c>
      <c r="H4016" s="204" t="s">
        <v>155</v>
      </c>
      <c r="I4016" s="206" t="s">
        <v>20</v>
      </c>
      <c r="J4016" s="207">
        <v>140370</v>
      </c>
      <c r="K4016" s="208">
        <v>140370</v>
      </c>
      <c r="L4016" s="207"/>
    </row>
    <row r="4017" spans="1:12" s="12" customFormat="1">
      <c r="A4017" s="204" t="s">
        <v>10154</v>
      </c>
      <c r="B4017" s="204" t="s">
        <v>10155</v>
      </c>
      <c r="C4017" s="204" t="s">
        <v>32</v>
      </c>
      <c r="D4017" s="204"/>
      <c r="E4017" s="204"/>
      <c r="F4017" s="205">
        <v>2015</v>
      </c>
      <c r="G4017" s="204" t="s">
        <v>7</v>
      </c>
      <c r="H4017" s="204" t="s">
        <v>832</v>
      </c>
      <c r="I4017" s="206" t="s">
        <v>20</v>
      </c>
      <c r="J4017" s="207">
        <v>20870</v>
      </c>
      <c r="K4017" s="208">
        <v>20861</v>
      </c>
      <c r="L4017" s="207">
        <v>20860.599999999999</v>
      </c>
    </row>
    <row r="4018" spans="1:12" s="12" customFormat="1" ht="11.25" customHeight="1">
      <c r="A4018" s="204" t="s">
        <v>6748</v>
      </c>
      <c r="B4018" s="204" t="s">
        <v>6749</v>
      </c>
      <c r="C4018" s="204" t="s">
        <v>12</v>
      </c>
      <c r="D4018" s="204" t="s">
        <v>80</v>
      </c>
      <c r="E4018" s="204" t="s">
        <v>165</v>
      </c>
      <c r="F4018" s="205">
        <v>2016</v>
      </c>
      <c r="G4018" s="204" t="s">
        <v>26</v>
      </c>
      <c r="H4018" s="204" t="s">
        <v>109</v>
      </c>
      <c r="I4018" s="206" t="s">
        <v>20</v>
      </c>
      <c r="J4018" s="207">
        <v>178905</v>
      </c>
      <c r="K4018" s="208">
        <v>186287</v>
      </c>
      <c r="L4018" s="207">
        <v>186286.56899999999</v>
      </c>
    </row>
    <row r="4019" spans="1:12" s="12" customFormat="1" ht="11.25" customHeight="1">
      <c r="A4019" s="204" t="s">
        <v>11727</v>
      </c>
      <c r="B4019" s="204" t="s">
        <v>11728</v>
      </c>
      <c r="C4019" s="204" t="s">
        <v>12</v>
      </c>
      <c r="D4019" s="204" t="s">
        <v>80</v>
      </c>
      <c r="E4019" s="204" t="s">
        <v>165</v>
      </c>
      <c r="F4019" s="205">
        <v>2016</v>
      </c>
      <c r="G4019" s="204" t="s">
        <v>26</v>
      </c>
      <c r="H4019" s="204" t="s">
        <v>109</v>
      </c>
      <c r="I4019" s="206" t="s">
        <v>20</v>
      </c>
      <c r="J4019" s="207">
        <v>15396</v>
      </c>
      <c r="K4019" s="210"/>
      <c r="L4019" s="207"/>
    </row>
    <row r="4020" spans="1:12" s="12" customFormat="1" ht="11.25" customHeight="1">
      <c r="A4020" s="204" t="s">
        <v>10353</v>
      </c>
      <c r="B4020" s="204" t="s">
        <v>10354</v>
      </c>
      <c r="C4020" s="204" t="s">
        <v>38</v>
      </c>
      <c r="D4020" s="204" t="s">
        <v>39</v>
      </c>
      <c r="E4020" s="204"/>
      <c r="F4020" s="205">
        <v>2015</v>
      </c>
      <c r="G4020" s="204" t="s">
        <v>18</v>
      </c>
      <c r="H4020" s="204" t="s">
        <v>41</v>
      </c>
      <c r="I4020" s="206" t="s">
        <v>20</v>
      </c>
      <c r="J4020" s="207">
        <v>1369910</v>
      </c>
      <c r="K4020" s="208">
        <v>2600</v>
      </c>
      <c r="L4020" s="207"/>
    </row>
    <row r="4021" spans="1:12" s="12" customFormat="1">
      <c r="A4021" s="204" t="s">
        <v>7979</v>
      </c>
      <c r="B4021" s="204" t="s">
        <v>7980</v>
      </c>
      <c r="C4021" s="204" t="s">
        <v>127</v>
      </c>
      <c r="D4021" s="204"/>
      <c r="E4021" s="204"/>
      <c r="F4021" s="205">
        <v>2015</v>
      </c>
      <c r="G4021" s="204" t="s">
        <v>7</v>
      </c>
      <c r="H4021" s="204" t="s">
        <v>832</v>
      </c>
      <c r="I4021" s="206" t="s">
        <v>20</v>
      </c>
      <c r="J4021" s="207">
        <v>154146</v>
      </c>
      <c r="K4021" s="208">
        <v>104047</v>
      </c>
      <c r="L4021" s="207">
        <v>103975.5</v>
      </c>
    </row>
    <row r="4022" spans="1:12" s="12" customFormat="1" ht="11.25" customHeight="1">
      <c r="A4022" s="204" t="s">
        <v>7981</v>
      </c>
      <c r="B4022" s="204" t="s">
        <v>7982</v>
      </c>
      <c r="C4022" s="204" t="s">
        <v>60</v>
      </c>
      <c r="D4022" s="204" t="s">
        <v>97</v>
      </c>
      <c r="E4022" s="204" t="s">
        <v>651</v>
      </c>
      <c r="F4022" s="205">
        <v>2016</v>
      </c>
      <c r="G4022" s="204" t="s">
        <v>18</v>
      </c>
      <c r="H4022" s="204" t="s">
        <v>1351</v>
      </c>
      <c r="I4022" s="206" t="s">
        <v>35</v>
      </c>
      <c r="J4022" s="207">
        <v>36202</v>
      </c>
      <c r="K4022" s="210"/>
      <c r="L4022" s="207"/>
    </row>
    <row r="4023" spans="1:12" s="12" customFormat="1">
      <c r="A4023" s="204" t="s">
        <v>6750</v>
      </c>
      <c r="B4023" s="204" t="s">
        <v>6751</v>
      </c>
      <c r="C4023" s="204" t="s">
        <v>60</v>
      </c>
      <c r="D4023" s="204" t="s">
        <v>97</v>
      </c>
      <c r="E4023" s="204" t="s">
        <v>651</v>
      </c>
      <c r="F4023" s="205">
        <v>2016</v>
      </c>
      <c r="G4023" s="204" t="s">
        <v>7</v>
      </c>
      <c r="H4023" s="204" t="s">
        <v>212</v>
      </c>
      <c r="I4023" s="206" t="s">
        <v>20</v>
      </c>
      <c r="J4023" s="207">
        <v>32301</v>
      </c>
      <c r="K4023" s="208">
        <v>2302</v>
      </c>
      <c r="L4023" s="207">
        <v>2301</v>
      </c>
    </row>
    <row r="4024" spans="1:12" s="12" customFormat="1">
      <c r="A4024" s="204" t="s">
        <v>6752</v>
      </c>
      <c r="B4024" s="204" t="s">
        <v>6753</v>
      </c>
      <c r="C4024" s="204" t="s">
        <v>12</v>
      </c>
      <c r="D4024" s="204" t="s">
        <v>13</v>
      </c>
      <c r="E4024" s="204" t="s">
        <v>1759</v>
      </c>
      <c r="F4024" s="205">
        <v>2016</v>
      </c>
      <c r="G4024" s="204" t="s">
        <v>26</v>
      </c>
      <c r="H4024" s="204" t="s">
        <v>109</v>
      </c>
      <c r="I4024" s="206" t="s">
        <v>20</v>
      </c>
      <c r="J4024" s="207">
        <v>34350</v>
      </c>
      <c r="K4024" s="208">
        <v>34350</v>
      </c>
      <c r="L4024" s="207">
        <v>34347</v>
      </c>
    </row>
    <row r="4025" spans="1:12" s="12" customFormat="1" ht="11.25" customHeight="1">
      <c r="A4025" s="204" t="s">
        <v>6754</v>
      </c>
      <c r="B4025" s="204" t="s">
        <v>6755</v>
      </c>
      <c r="C4025" s="204" t="s">
        <v>15</v>
      </c>
      <c r="D4025" s="204" t="s">
        <v>56</v>
      </c>
      <c r="E4025" s="204" t="s">
        <v>884</v>
      </c>
      <c r="F4025" s="205">
        <v>2016</v>
      </c>
      <c r="G4025" s="204" t="s">
        <v>30</v>
      </c>
      <c r="H4025" s="204" t="s">
        <v>34</v>
      </c>
      <c r="I4025" s="206" t="s">
        <v>35</v>
      </c>
      <c r="J4025" s="207">
        <v>30761</v>
      </c>
      <c r="K4025" s="210"/>
      <c r="L4025" s="207"/>
    </row>
    <row r="4026" spans="1:12" s="12" customFormat="1" ht="11.25" customHeight="1">
      <c r="A4026" s="204" t="s">
        <v>6756</v>
      </c>
      <c r="B4026" s="204" t="s">
        <v>6757</v>
      </c>
      <c r="C4026" s="204" t="s">
        <v>32</v>
      </c>
      <c r="D4026" s="204" t="s">
        <v>200</v>
      </c>
      <c r="E4026" s="204" t="s">
        <v>629</v>
      </c>
      <c r="F4026" s="205">
        <v>2015</v>
      </c>
      <c r="G4026" s="204" t="s">
        <v>30</v>
      </c>
      <c r="H4026" s="204" t="s">
        <v>31</v>
      </c>
      <c r="I4026" s="206" t="s">
        <v>20</v>
      </c>
      <c r="J4026" s="207">
        <v>712476</v>
      </c>
      <c r="K4026" s="208">
        <v>567486</v>
      </c>
      <c r="L4026" s="207">
        <v>567462</v>
      </c>
    </row>
    <row r="4027" spans="1:12" s="12" customFormat="1">
      <c r="A4027" s="204" t="s">
        <v>6758</v>
      </c>
      <c r="B4027" s="204" t="s">
        <v>7983</v>
      </c>
      <c r="C4027" s="204" t="s">
        <v>32</v>
      </c>
      <c r="D4027" s="204" t="s">
        <v>200</v>
      </c>
      <c r="E4027" s="204" t="s">
        <v>629</v>
      </c>
      <c r="F4027" s="205">
        <v>2016</v>
      </c>
      <c r="G4027" s="204" t="s">
        <v>30</v>
      </c>
      <c r="H4027" s="204" t="s">
        <v>34</v>
      </c>
      <c r="I4027" s="206" t="s">
        <v>9</v>
      </c>
      <c r="J4027" s="207">
        <v>3138014</v>
      </c>
      <c r="K4027" s="210"/>
      <c r="L4027" s="207"/>
    </row>
    <row r="4028" spans="1:12" s="12" customFormat="1">
      <c r="A4028" s="204" t="s">
        <v>7984</v>
      </c>
      <c r="B4028" s="204" t="s">
        <v>7985</v>
      </c>
      <c r="C4028" s="204" t="s">
        <v>12</v>
      </c>
      <c r="D4028" s="204"/>
      <c r="E4028" s="204"/>
      <c r="F4028" s="205">
        <v>2016</v>
      </c>
      <c r="G4028" s="204" t="s">
        <v>18</v>
      </c>
      <c r="H4028" s="204" t="s">
        <v>383</v>
      </c>
      <c r="I4028" s="206" t="s">
        <v>20</v>
      </c>
      <c r="J4028" s="207">
        <v>262487</v>
      </c>
      <c r="K4028" s="208">
        <v>270</v>
      </c>
      <c r="L4028" s="207">
        <v>115.074</v>
      </c>
    </row>
    <row r="4029" spans="1:12" s="12" customFormat="1" ht="11.25" customHeight="1">
      <c r="A4029" s="204" t="s">
        <v>6193</v>
      </c>
      <c r="B4029" s="204" t="s">
        <v>6194</v>
      </c>
      <c r="C4029" s="204" t="s">
        <v>38</v>
      </c>
      <c r="D4029" s="204" t="s">
        <v>39</v>
      </c>
      <c r="E4029" s="204" t="s">
        <v>2406</v>
      </c>
      <c r="F4029" s="205">
        <v>2016</v>
      </c>
      <c r="G4029" s="204" t="s">
        <v>120</v>
      </c>
      <c r="H4029" s="204" t="s">
        <v>121</v>
      </c>
      <c r="I4029" s="206" t="s">
        <v>20</v>
      </c>
      <c r="J4029" s="207">
        <v>269332</v>
      </c>
      <c r="K4029" s="208">
        <v>43836</v>
      </c>
      <c r="L4029" s="207">
        <v>43831.8</v>
      </c>
    </row>
    <row r="4030" spans="1:12" s="12" customFormat="1">
      <c r="A4030" s="204" t="s">
        <v>6760</v>
      </c>
      <c r="B4030" s="204" t="s">
        <v>11729</v>
      </c>
      <c r="C4030" s="204" t="s">
        <v>195</v>
      </c>
      <c r="D4030" s="204" t="s">
        <v>196</v>
      </c>
      <c r="E4030" s="204" t="s">
        <v>1964</v>
      </c>
      <c r="F4030" s="205">
        <v>2016</v>
      </c>
      <c r="G4030" s="204" t="s">
        <v>26</v>
      </c>
      <c r="H4030" s="204" t="s">
        <v>109</v>
      </c>
      <c r="I4030" s="206" t="s">
        <v>9</v>
      </c>
      <c r="J4030" s="207">
        <v>182640</v>
      </c>
      <c r="K4030" s="210"/>
      <c r="L4030" s="207"/>
    </row>
    <row r="4031" spans="1:12" s="12" customFormat="1">
      <c r="A4031" s="204" t="s">
        <v>7986</v>
      </c>
      <c r="B4031" s="204" t="s">
        <v>7987</v>
      </c>
      <c r="C4031" s="204" t="s">
        <v>60</v>
      </c>
      <c r="D4031" s="204" t="s">
        <v>97</v>
      </c>
      <c r="E4031" s="204" t="s">
        <v>1148</v>
      </c>
      <c r="F4031" s="205">
        <v>2015</v>
      </c>
      <c r="G4031" s="204" t="s">
        <v>26</v>
      </c>
      <c r="H4031" s="204" t="s">
        <v>109</v>
      </c>
      <c r="I4031" s="206" t="s">
        <v>20</v>
      </c>
      <c r="J4031" s="207">
        <v>1123770</v>
      </c>
      <c r="K4031" s="208">
        <v>1123769</v>
      </c>
      <c r="L4031" s="207">
        <v>1081084.4939999999</v>
      </c>
    </row>
    <row r="4032" spans="1:12" s="12" customFormat="1" ht="11.25" customHeight="1">
      <c r="A4032" s="204" t="s">
        <v>6761</v>
      </c>
      <c r="B4032" s="204" t="s">
        <v>6762</v>
      </c>
      <c r="C4032" s="204" t="s">
        <v>145</v>
      </c>
      <c r="D4032" s="204" t="s">
        <v>415</v>
      </c>
      <c r="E4032" s="204" t="s">
        <v>416</v>
      </c>
      <c r="F4032" s="205">
        <v>2016</v>
      </c>
      <c r="G4032" s="204" t="s">
        <v>7</v>
      </c>
      <c r="H4032" s="204" t="s">
        <v>8</v>
      </c>
      <c r="I4032" s="206" t="s">
        <v>20</v>
      </c>
      <c r="J4032" s="207">
        <v>535142</v>
      </c>
      <c r="K4032" s="210"/>
      <c r="L4032" s="207"/>
    </row>
    <row r="4033" spans="1:12" s="12" customFormat="1">
      <c r="A4033" s="204" t="s">
        <v>6763</v>
      </c>
      <c r="B4033" s="204" t="s">
        <v>6764</v>
      </c>
      <c r="C4033" s="204" t="s">
        <v>195</v>
      </c>
      <c r="D4033" s="204" t="s">
        <v>196</v>
      </c>
      <c r="E4033" s="204" t="s">
        <v>3042</v>
      </c>
      <c r="F4033" s="205">
        <v>2015</v>
      </c>
      <c r="G4033" s="204" t="s">
        <v>26</v>
      </c>
      <c r="H4033" s="204" t="s">
        <v>109</v>
      </c>
      <c r="I4033" s="206" t="s">
        <v>20</v>
      </c>
      <c r="J4033" s="207">
        <v>58579</v>
      </c>
      <c r="K4033" s="208">
        <v>86467</v>
      </c>
      <c r="L4033" s="207">
        <v>86466.698999999993</v>
      </c>
    </row>
    <row r="4034" spans="1:12" s="12" customFormat="1" ht="11.25" customHeight="1">
      <c r="A4034" s="204" t="s">
        <v>6765</v>
      </c>
      <c r="B4034" s="204" t="s">
        <v>6766</v>
      </c>
      <c r="C4034" s="204" t="s">
        <v>38</v>
      </c>
      <c r="D4034" s="204" t="s">
        <v>176</v>
      </c>
      <c r="E4034" s="204" t="s">
        <v>457</v>
      </c>
      <c r="F4034" s="205">
        <v>2015</v>
      </c>
      <c r="G4034" s="204" t="s">
        <v>7</v>
      </c>
      <c r="H4034" s="204" t="s">
        <v>212</v>
      </c>
      <c r="I4034" s="206" t="s">
        <v>20</v>
      </c>
      <c r="J4034" s="207">
        <v>1142137</v>
      </c>
      <c r="K4034" s="208">
        <v>1133845</v>
      </c>
      <c r="L4034" s="207">
        <v>1131514.831</v>
      </c>
    </row>
    <row r="4035" spans="1:12" s="12" customFormat="1" ht="11.25" customHeight="1">
      <c r="A4035" s="204" t="s">
        <v>9986</v>
      </c>
      <c r="B4035" s="204" t="s">
        <v>9987</v>
      </c>
      <c r="C4035" s="204" t="s">
        <v>414</v>
      </c>
      <c r="D4035" s="204" t="s">
        <v>10794</v>
      </c>
      <c r="E4035" s="204" t="s">
        <v>10992</v>
      </c>
      <c r="F4035" s="205">
        <v>2015</v>
      </c>
      <c r="G4035" s="204" t="s">
        <v>18</v>
      </c>
      <c r="H4035" s="204" t="s">
        <v>41</v>
      </c>
      <c r="I4035" s="206" t="s">
        <v>20</v>
      </c>
      <c r="J4035" s="207">
        <v>302478</v>
      </c>
      <c r="K4035" s="208">
        <v>259890</v>
      </c>
      <c r="L4035" s="207">
        <v>259848.505</v>
      </c>
    </row>
    <row r="4036" spans="1:12" s="12" customFormat="1" ht="11.25" customHeight="1">
      <c r="A4036" s="204" t="s">
        <v>6767</v>
      </c>
      <c r="B4036" s="204" t="s">
        <v>7988</v>
      </c>
      <c r="C4036" s="204" t="s">
        <v>195</v>
      </c>
      <c r="D4036" s="204" t="s">
        <v>497</v>
      </c>
      <c r="E4036" s="204" t="s">
        <v>2024</v>
      </c>
      <c r="F4036" s="205">
        <v>2016</v>
      </c>
      <c r="G4036" s="204" t="s">
        <v>26</v>
      </c>
      <c r="H4036" s="204" t="s">
        <v>109</v>
      </c>
      <c r="I4036" s="206" t="s">
        <v>20</v>
      </c>
      <c r="J4036" s="207">
        <v>11450</v>
      </c>
      <c r="K4036" s="208">
        <v>1145</v>
      </c>
      <c r="L4036" s="207">
        <v>1144.5999999999999</v>
      </c>
    </row>
    <row r="4037" spans="1:12" s="12" customFormat="1" ht="11.25" customHeight="1">
      <c r="A4037" s="204" t="s">
        <v>6768</v>
      </c>
      <c r="B4037" s="204" t="s">
        <v>6769</v>
      </c>
      <c r="C4037" s="204" t="s">
        <v>5</v>
      </c>
      <c r="D4037" s="204" t="s">
        <v>266</v>
      </c>
      <c r="E4037" s="204" t="s">
        <v>567</v>
      </c>
      <c r="F4037" s="205">
        <v>2016</v>
      </c>
      <c r="G4037" s="204" t="s">
        <v>7</v>
      </c>
      <c r="H4037" s="204" t="s">
        <v>14</v>
      </c>
      <c r="I4037" s="206" t="s">
        <v>20</v>
      </c>
      <c r="J4037" s="207">
        <v>164331</v>
      </c>
      <c r="K4037" s="208">
        <v>220000</v>
      </c>
      <c r="L4037" s="207">
        <v>156447</v>
      </c>
    </row>
    <row r="4038" spans="1:12" s="12" customFormat="1" ht="11.25" customHeight="1">
      <c r="A4038" s="204" t="s">
        <v>6770</v>
      </c>
      <c r="B4038" s="204" t="s">
        <v>6771</v>
      </c>
      <c r="C4038" s="204" t="s">
        <v>5</v>
      </c>
      <c r="D4038" s="204" t="s">
        <v>266</v>
      </c>
      <c r="E4038" s="204" t="s">
        <v>567</v>
      </c>
      <c r="F4038" s="205">
        <v>2016</v>
      </c>
      <c r="G4038" s="204" t="s">
        <v>26</v>
      </c>
      <c r="H4038" s="204" t="s">
        <v>27</v>
      </c>
      <c r="I4038" s="206" t="s">
        <v>20</v>
      </c>
      <c r="J4038" s="207">
        <v>1089889</v>
      </c>
      <c r="K4038" s="208">
        <v>162689</v>
      </c>
      <c r="L4038" s="207">
        <v>161911.57399999999</v>
      </c>
    </row>
    <row r="4039" spans="1:12" s="12" customFormat="1" ht="11.25" customHeight="1">
      <c r="A4039" s="204" t="s">
        <v>6772</v>
      </c>
      <c r="B4039" s="204" t="s">
        <v>6773</v>
      </c>
      <c r="C4039" s="204" t="s">
        <v>195</v>
      </c>
      <c r="D4039" s="204" t="s">
        <v>196</v>
      </c>
      <c r="E4039" s="204" t="s">
        <v>669</v>
      </c>
      <c r="F4039" s="205">
        <v>2016</v>
      </c>
      <c r="G4039" s="204" t="s">
        <v>26</v>
      </c>
      <c r="H4039" s="204" t="s">
        <v>109</v>
      </c>
      <c r="I4039" s="206" t="s">
        <v>35</v>
      </c>
      <c r="J4039" s="207">
        <v>740907</v>
      </c>
      <c r="K4039" s="210"/>
      <c r="L4039" s="207"/>
    </row>
    <row r="4040" spans="1:12" s="12" customFormat="1">
      <c r="A4040" s="204" t="s">
        <v>10035</v>
      </c>
      <c r="B4040" s="204" t="s">
        <v>10036</v>
      </c>
      <c r="C4040" s="204" t="s">
        <v>414</v>
      </c>
      <c r="D4040" s="204"/>
      <c r="E4040" s="204"/>
      <c r="F4040" s="205">
        <v>2015</v>
      </c>
      <c r="G4040" s="204" t="s">
        <v>18</v>
      </c>
      <c r="H4040" s="204" t="s">
        <v>41</v>
      </c>
      <c r="I4040" s="206" t="s">
        <v>20</v>
      </c>
      <c r="J4040" s="207">
        <v>211000</v>
      </c>
      <c r="K4040" s="208">
        <v>210700</v>
      </c>
      <c r="L4040" s="207">
        <v>210669.565</v>
      </c>
    </row>
    <row r="4041" spans="1:12" s="12" customFormat="1">
      <c r="A4041" s="204" t="s">
        <v>6774</v>
      </c>
      <c r="B4041" s="204" t="s">
        <v>6775</v>
      </c>
      <c r="C4041" s="204" t="s">
        <v>38</v>
      </c>
      <c r="D4041" s="204" t="s">
        <v>66</v>
      </c>
      <c r="E4041" s="204" t="s">
        <v>1787</v>
      </c>
      <c r="F4041" s="205">
        <v>2015</v>
      </c>
      <c r="G4041" s="204" t="s">
        <v>7</v>
      </c>
      <c r="H4041" s="204" t="s">
        <v>212</v>
      </c>
      <c r="I4041" s="206" t="s">
        <v>20</v>
      </c>
      <c r="J4041" s="207">
        <v>4039</v>
      </c>
      <c r="K4041" s="210"/>
      <c r="L4041" s="207"/>
    </row>
    <row r="4042" spans="1:12" s="12" customFormat="1">
      <c r="A4042" s="204" t="s">
        <v>6776</v>
      </c>
      <c r="B4042" s="204" t="s">
        <v>6777</v>
      </c>
      <c r="C4042" s="204" t="s">
        <v>38</v>
      </c>
      <c r="D4042" s="204" t="s">
        <v>66</v>
      </c>
      <c r="E4042" s="204" t="s">
        <v>1787</v>
      </c>
      <c r="F4042" s="205">
        <v>2016</v>
      </c>
      <c r="G4042" s="204" t="s">
        <v>7</v>
      </c>
      <c r="H4042" s="204" t="s">
        <v>212</v>
      </c>
      <c r="I4042" s="206" t="s">
        <v>20</v>
      </c>
      <c r="J4042" s="207">
        <v>52780</v>
      </c>
      <c r="K4042" s="210"/>
      <c r="L4042" s="207"/>
    </row>
    <row r="4043" spans="1:12" s="12" customFormat="1">
      <c r="A4043" s="204" t="s">
        <v>6778</v>
      </c>
      <c r="B4043" s="204" t="s">
        <v>6779</v>
      </c>
      <c r="C4043" s="204" t="s">
        <v>60</v>
      </c>
      <c r="D4043" s="204" t="s">
        <v>97</v>
      </c>
      <c r="E4043" s="204" t="s">
        <v>614</v>
      </c>
      <c r="F4043" s="205">
        <v>2015</v>
      </c>
      <c r="G4043" s="204" t="s">
        <v>7</v>
      </c>
      <c r="H4043" s="204" t="s">
        <v>8</v>
      </c>
      <c r="I4043" s="206" t="s">
        <v>20</v>
      </c>
      <c r="J4043" s="207">
        <v>108166</v>
      </c>
      <c r="K4043" s="208">
        <v>99000</v>
      </c>
      <c r="L4043" s="207">
        <v>99000</v>
      </c>
    </row>
    <row r="4044" spans="1:12" s="12" customFormat="1">
      <c r="A4044" s="204" t="s">
        <v>1006</v>
      </c>
      <c r="B4044" s="204" t="s">
        <v>1007</v>
      </c>
      <c r="C4044" s="204" t="s">
        <v>15</v>
      </c>
      <c r="D4044" s="204"/>
      <c r="E4044" s="204"/>
      <c r="F4044" s="205">
        <v>2015</v>
      </c>
      <c r="G4044" s="204" t="s">
        <v>7</v>
      </c>
      <c r="H4044" s="204" t="s">
        <v>212</v>
      </c>
      <c r="I4044" s="206" t="s">
        <v>20</v>
      </c>
      <c r="J4044" s="207">
        <v>169638</v>
      </c>
      <c r="K4044" s="208">
        <v>169641</v>
      </c>
      <c r="L4044" s="207">
        <v>169641</v>
      </c>
    </row>
    <row r="4045" spans="1:12" s="12" customFormat="1" ht="11.25" customHeight="1">
      <c r="A4045" s="204" t="s">
        <v>6744</v>
      </c>
      <c r="B4045" s="204" t="s">
        <v>6745</v>
      </c>
      <c r="C4045" s="204" t="s">
        <v>15</v>
      </c>
      <c r="D4045" s="204"/>
      <c r="E4045" s="204"/>
      <c r="F4045" s="205">
        <v>2015</v>
      </c>
      <c r="G4045" s="204" t="s">
        <v>7</v>
      </c>
      <c r="H4045" s="204" t="s">
        <v>212</v>
      </c>
      <c r="I4045" s="206" t="s">
        <v>20</v>
      </c>
      <c r="J4045" s="207">
        <v>409386</v>
      </c>
      <c r="K4045" s="210"/>
      <c r="L4045" s="207"/>
    </row>
    <row r="4046" spans="1:12" s="12" customFormat="1" ht="11.25" customHeight="1">
      <c r="A4046" s="204" t="s">
        <v>11730</v>
      </c>
      <c r="B4046" s="204" t="s">
        <v>11731</v>
      </c>
      <c r="C4046" s="204" t="s">
        <v>15</v>
      </c>
      <c r="D4046" s="204" t="s">
        <v>42</v>
      </c>
      <c r="E4046" s="204" t="s">
        <v>1468</v>
      </c>
      <c r="F4046" s="205">
        <v>2015</v>
      </c>
      <c r="G4046" s="204" t="s">
        <v>7</v>
      </c>
      <c r="H4046" s="204" t="s">
        <v>212</v>
      </c>
      <c r="I4046" s="206" t="s">
        <v>20</v>
      </c>
      <c r="J4046" s="207">
        <v>69992</v>
      </c>
      <c r="K4046" s="210"/>
      <c r="L4046" s="207"/>
    </row>
    <row r="4047" spans="1:12" s="12" customFormat="1" ht="11.25" customHeight="1">
      <c r="A4047" s="204" t="s">
        <v>6786</v>
      </c>
      <c r="B4047" s="204" t="s">
        <v>6787</v>
      </c>
      <c r="C4047" s="204" t="s">
        <v>145</v>
      </c>
      <c r="D4047" s="204" t="s">
        <v>415</v>
      </c>
      <c r="E4047" s="204" t="s">
        <v>416</v>
      </c>
      <c r="F4047" s="205">
        <v>2016</v>
      </c>
      <c r="G4047" s="204" t="s">
        <v>7</v>
      </c>
      <c r="H4047" s="204" t="s">
        <v>212</v>
      </c>
      <c r="I4047" s="206" t="s">
        <v>20</v>
      </c>
      <c r="J4047" s="207">
        <v>95765</v>
      </c>
      <c r="K4047" s="208">
        <v>95765</v>
      </c>
      <c r="L4047" s="207">
        <v>84376.648000000001</v>
      </c>
    </row>
    <row r="4048" spans="1:12" s="12" customFormat="1" ht="11.25" customHeight="1">
      <c r="A4048" s="204" t="s">
        <v>7989</v>
      </c>
      <c r="B4048" s="204" t="s">
        <v>7990</v>
      </c>
      <c r="C4048" s="204" t="s">
        <v>32</v>
      </c>
      <c r="D4048" s="204"/>
      <c r="E4048" s="204"/>
      <c r="F4048" s="205">
        <v>2016</v>
      </c>
      <c r="G4048" s="204" t="s">
        <v>18</v>
      </c>
      <c r="H4048" s="204" t="s">
        <v>41</v>
      </c>
      <c r="I4048" s="206" t="s">
        <v>20</v>
      </c>
      <c r="J4048" s="207">
        <v>314324</v>
      </c>
      <c r="K4048" s="210"/>
      <c r="L4048" s="207"/>
    </row>
    <row r="4049" spans="1:12" s="12" customFormat="1" ht="11.25" customHeight="1">
      <c r="A4049" s="204" t="s">
        <v>1014</v>
      </c>
      <c r="B4049" s="204" t="s">
        <v>1015</v>
      </c>
      <c r="C4049" s="204" t="s">
        <v>127</v>
      </c>
      <c r="D4049" s="204" t="s">
        <v>177</v>
      </c>
      <c r="E4049" s="204" t="s">
        <v>177</v>
      </c>
      <c r="F4049" s="205">
        <v>2015</v>
      </c>
      <c r="G4049" s="204" t="s">
        <v>18</v>
      </c>
      <c r="H4049" s="204" t="s">
        <v>19</v>
      </c>
      <c r="I4049" s="206" t="s">
        <v>20</v>
      </c>
      <c r="J4049" s="207">
        <v>24700</v>
      </c>
      <c r="K4049" s="208">
        <v>24700</v>
      </c>
      <c r="L4049" s="207">
        <v>24700</v>
      </c>
    </row>
    <row r="4050" spans="1:12" s="12" customFormat="1" ht="11.25" customHeight="1">
      <c r="A4050" s="204" t="s">
        <v>7991</v>
      </c>
      <c r="B4050" s="204" t="s">
        <v>7992</v>
      </c>
      <c r="C4050" s="204" t="s">
        <v>414</v>
      </c>
      <c r="D4050" s="204" t="s">
        <v>527</v>
      </c>
      <c r="E4050" s="204" t="s">
        <v>527</v>
      </c>
      <c r="F4050" s="205">
        <v>2016</v>
      </c>
      <c r="G4050" s="204" t="s">
        <v>18</v>
      </c>
      <c r="H4050" s="204" t="s">
        <v>41</v>
      </c>
      <c r="I4050" s="206" t="s">
        <v>20</v>
      </c>
      <c r="J4050" s="207">
        <v>54392</v>
      </c>
      <c r="K4050" s="210"/>
      <c r="L4050" s="207"/>
    </row>
    <row r="4051" spans="1:12" s="12" customFormat="1">
      <c r="A4051" s="204" t="s">
        <v>6790</v>
      </c>
      <c r="B4051" s="204" t="s">
        <v>6791</v>
      </c>
      <c r="C4051" s="204" t="s">
        <v>78</v>
      </c>
      <c r="D4051" s="204"/>
      <c r="E4051" s="204"/>
      <c r="F4051" s="205">
        <v>2015</v>
      </c>
      <c r="G4051" s="204" t="s">
        <v>26</v>
      </c>
      <c r="H4051" s="204" t="s">
        <v>109</v>
      </c>
      <c r="I4051" s="206" t="s">
        <v>20</v>
      </c>
      <c r="J4051" s="207">
        <v>431178</v>
      </c>
      <c r="K4051" s="208">
        <v>195162</v>
      </c>
      <c r="L4051" s="207">
        <v>173099.09299999999</v>
      </c>
    </row>
    <row r="4052" spans="1:12" s="12" customFormat="1" ht="11.25" customHeight="1">
      <c r="A4052" s="204" t="s">
        <v>11732</v>
      </c>
      <c r="B4052" s="204" t="s">
        <v>11733</v>
      </c>
      <c r="C4052" s="204" t="s">
        <v>5</v>
      </c>
      <c r="D4052" s="204" t="s">
        <v>266</v>
      </c>
      <c r="E4052" s="204" t="s">
        <v>567</v>
      </c>
      <c r="F4052" s="205">
        <v>2016</v>
      </c>
      <c r="G4052" s="204" t="s">
        <v>26</v>
      </c>
      <c r="H4052" s="204" t="s">
        <v>27</v>
      </c>
      <c r="I4052" s="206" t="s">
        <v>20</v>
      </c>
      <c r="J4052" s="207">
        <v>25223</v>
      </c>
      <c r="K4052" s="208">
        <v>3</v>
      </c>
      <c r="L4052" s="207"/>
    </row>
    <row r="4053" spans="1:12" s="12" customFormat="1" ht="11.25" customHeight="1">
      <c r="A4053" s="204" t="s">
        <v>7993</v>
      </c>
      <c r="B4053" s="204" t="s">
        <v>7994</v>
      </c>
      <c r="C4053" s="204" t="s">
        <v>5</v>
      </c>
      <c r="D4053" s="204" t="s">
        <v>266</v>
      </c>
      <c r="E4053" s="204" t="s">
        <v>567</v>
      </c>
      <c r="F4053" s="205">
        <v>2016</v>
      </c>
      <c r="G4053" s="204" t="s">
        <v>155</v>
      </c>
      <c r="H4053" s="204" t="s">
        <v>155</v>
      </c>
      <c r="I4053" s="206" t="s">
        <v>20</v>
      </c>
      <c r="J4053" s="207">
        <v>48533</v>
      </c>
      <c r="K4053" s="208">
        <v>14196</v>
      </c>
      <c r="L4053" s="207">
        <v>14194.412</v>
      </c>
    </row>
    <row r="4054" spans="1:12" s="12" customFormat="1">
      <c r="A4054" s="204" t="s">
        <v>7995</v>
      </c>
      <c r="B4054" s="204" t="s">
        <v>7996</v>
      </c>
      <c r="C4054" s="204" t="s">
        <v>5</v>
      </c>
      <c r="D4054" s="204" t="s">
        <v>266</v>
      </c>
      <c r="E4054" s="204" t="s">
        <v>567</v>
      </c>
      <c r="F4054" s="205">
        <v>2016</v>
      </c>
      <c r="G4054" s="204" t="s">
        <v>7</v>
      </c>
      <c r="H4054" s="204" t="s">
        <v>14</v>
      </c>
      <c r="I4054" s="206" t="s">
        <v>20</v>
      </c>
      <c r="J4054" s="207">
        <v>86813</v>
      </c>
      <c r="K4054" s="208">
        <v>51637</v>
      </c>
      <c r="L4054" s="207">
        <v>51636.99</v>
      </c>
    </row>
    <row r="4055" spans="1:12" s="12" customFormat="1" ht="11.25" customHeight="1">
      <c r="A4055" s="204" t="s">
        <v>11734</v>
      </c>
      <c r="B4055" s="204" t="s">
        <v>11735</v>
      </c>
      <c r="C4055" s="204" t="s">
        <v>5</v>
      </c>
      <c r="D4055" s="204" t="s">
        <v>184</v>
      </c>
      <c r="E4055" s="204" t="s">
        <v>184</v>
      </c>
      <c r="F4055" s="205">
        <v>2015</v>
      </c>
      <c r="G4055" s="204" t="s">
        <v>7</v>
      </c>
      <c r="H4055" s="204" t="s">
        <v>212</v>
      </c>
      <c r="I4055" s="206" t="s">
        <v>35</v>
      </c>
      <c r="J4055" s="207">
        <v>96703</v>
      </c>
      <c r="K4055" s="210"/>
      <c r="L4055" s="207"/>
    </row>
    <row r="4056" spans="1:12" s="12" customFormat="1">
      <c r="A4056" s="204" t="s">
        <v>7997</v>
      </c>
      <c r="B4056" s="204" t="s">
        <v>7998</v>
      </c>
      <c r="C4056" s="204" t="s">
        <v>15</v>
      </c>
      <c r="D4056" s="204" t="s">
        <v>42</v>
      </c>
      <c r="E4056" s="204" t="s">
        <v>827</v>
      </c>
      <c r="F4056" s="205">
        <v>2016</v>
      </c>
      <c r="G4056" s="204" t="s">
        <v>48</v>
      </c>
      <c r="H4056" s="204" t="s">
        <v>63</v>
      </c>
      <c r="I4056" s="206" t="s">
        <v>20</v>
      </c>
      <c r="J4056" s="207">
        <v>362356</v>
      </c>
      <c r="K4056" s="208">
        <v>1000</v>
      </c>
      <c r="L4056" s="207"/>
    </row>
    <row r="4057" spans="1:12" s="12" customFormat="1" ht="11.25" customHeight="1">
      <c r="A4057" s="204" t="s">
        <v>6792</v>
      </c>
      <c r="B4057" s="204" t="s">
        <v>6793</v>
      </c>
      <c r="C4057" s="204" t="s">
        <v>38</v>
      </c>
      <c r="D4057" s="204" t="s">
        <v>39</v>
      </c>
      <c r="E4057" s="204" t="s">
        <v>2127</v>
      </c>
      <c r="F4057" s="205">
        <v>2015</v>
      </c>
      <c r="G4057" s="204" t="s">
        <v>155</v>
      </c>
      <c r="H4057" s="204" t="s">
        <v>155</v>
      </c>
      <c r="I4057" s="206" t="s">
        <v>20</v>
      </c>
      <c r="J4057" s="207">
        <v>35037</v>
      </c>
      <c r="K4057" s="208">
        <v>1</v>
      </c>
      <c r="L4057" s="207"/>
    </row>
    <row r="4058" spans="1:12" s="12" customFormat="1" ht="11.25" customHeight="1">
      <c r="A4058" s="204" t="s">
        <v>11736</v>
      </c>
      <c r="B4058" s="204" t="s">
        <v>11737</v>
      </c>
      <c r="C4058" s="204" t="s">
        <v>145</v>
      </c>
      <c r="D4058" s="204" t="s">
        <v>310</v>
      </c>
      <c r="E4058" s="204" t="s">
        <v>311</v>
      </c>
      <c r="F4058" s="205">
        <v>2015</v>
      </c>
      <c r="G4058" s="204" t="s">
        <v>58</v>
      </c>
      <c r="H4058" s="204" t="s">
        <v>767</v>
      </c>
      <c r="I4058" s="206" t="s">
        <v>20</v>
      </c>
      <c r="J4058" s="207">
        <v>169260</v>
      </c>
      <c r="K4058" s="208">
        <v>36001</v>
      </c>
      <c r="L4058" s="207"/>
    </row>
    <row r="4059" spans="1:12" s="12" customFormat="1" ht="11.25" customHeight="1">
      <c r="A4059" s="204" t="s">
        <v>6798</v>
      </c>
      <c r="B4059" s="204" t="s">
        <v>6799</v>
      </c>
      <c r="C4059" s="204" t="s">
        <v>78</v>
      </c>
      <c r="D4059" s="204"/>
      <c r="E4059" s="204"/>
      <c r="F4059" s="205">
        <v>2015</v>
      </c>
      <c r="G4059" s="204" t="s">
        <v>26</v>
      </c>
      <c r="H4059" s="204" t="s">
        <v>109</v>
      </c>
      <c r="I4059" s="206" t="s">
        <v>20</v>
      </c>
      <c r="J4059" s="207">
        <v>908592</v>
      </c>
      <c r="K4059" s="208">
        <v>862220</v>
      </c>
      <c r="L4059" s="207">
        <v>862220</v>
      </c>
    </row>
    <row r="4060" spans="1:12" s="12" customFormat="1" ht="11.25" customHeight="1">
      <c r="A4060" s="204" t="s">
        <v>7999</v>
      </c>
      <c r="B4060" s="204" t="s">
        <v>8000</v>
      </c>
      <c r="C4060" s="204" t="s">
        <v>15</v>
      </c>
      <c r="D4060" s="204" t="s">
        <v>16</v>
      </c>
      <c r="E4060" s="204" t="s">
        <v>17</v>
      </c>
      <c r="F4060" s="205">
        <v>2015</v>
      </c>
      <c r="G4060" s="204" t="s">
        <v>48</v>
      </c>
      <c r="H4060" s="204" t="s">
        <v>63</v>
      </c>
      <c r="I4060" s="206" t="s">
        <v>20</v>
      </c>
      <c r="J4060" s="207">
        <v>95578</v>
      </c>
      <c r="K4060" s="208">
        <v>1000</v>
      </c>
      <c r="L4060" s="207"/>
    </row>
    <row r="4061" spans="1:12" s="12" customFormat="1" ht="11.25" customHeight="1">
      <c r="A4061" s="204" t="s">
        <v>6804</v>
      </c>
      <c r="B4061" s="204" t="s">
        <v>6805</v>
      </c>
      <c r="C4061" s="204" t="s">
        <v>15</v>
      </c>
      <c r="D4061" s="204" t="s">
        <v>56</v>
      </c>
      <c r="E4061" s="204" t="s">
        <v>711</v>
      </c>
      <c r="F4061" s="205">
        <v>2016</v>
      </c>
      <c r="G4061" s="204" t="s">
        <v>48</v>
      </c>
      <c r="H4061" s="204" t="s">
        <v>63</v>
      </c>
      <c r="I4061" s="206" t="s">
        <v>20</v>
      </c>
      <c r="J4061" s="207">
        <v>701623</v>
      </c>
      <c r="K4061" s="208">
        <v>204813</v>
      </c>
      <c r="L4061" s="207">
        <v>204812.47399999999</v>
      </c>
    </row>
    <row r="4062" spans="1:12" s="12" customFormat="1">
      <c r="A4062" s="204" t="s">
        <v>6806</v>
      </c>
      <c r="B4062" s="204" t="s">
        <v>6807</v>
      </c>
      <c r="C4062" s="204" t="s">
        <v>12</v>
      </c>
      <c r="D4062" s="204" t="s">
        <v>13</v>
      </c>
      <c r="E4062" s="204" t="s">
        <v>1759</v>
      </c>
      <c r="F4062" s="205">
        <v>2016</v>
      </c>
      <c r="G4062" s="204" t="s">
        <v>18</v>
      </c>
      <c r="H4062" s="204" t="s">
        <v>19</v>
      </c>
      <c r="I4062" s="206" t="s">
        <v>20</v>
      </c>
      <c r="J4062" s="207">
        <v>22093</v>
      </c>
      <c r="K4062" s="208">
        <v>2093</v>
      </c>
      <c r="L4062" s="207">
        <v>2093</v>
      </c>
    </row>
    <row r="4063" spans="1:12" s="12" customFormat="1" ht="11.25" customHeight="1">
      <c r="A4063" s="204" t="s">
        <v>8001</v>
      </c>
      <c r="B4063" s="204" t="s">
        <v>8002</v>
      </c>
      <c r="C4063" s="204" t="s">
        <v>60</v>
      </c>
      <c r="D4063" s="204" t="s">
        <v>97</v>
      </c>
      <c r="E4063" s="204" t="s">
        <v>864</v>
      </c>
      <c r="F4063" s="205">
        <v>2015</v>
      </c>
      <c r="G4063" s="204" t="s">
        <v>26</v>
      </c>
      <c r="H4063" s="204" t="s">
        <v>109</v>
      </c>
      <c r="I4063" s="206" t="s">
        <v>20</v>
      </c>
      <c r="J4063" s="207">
        <v>1674037</v>
      </c>
      <c r="K4063" s="208">
        <v>1674037</v>
      </c>
      <c r="L4063" s="207">
        <v>1674038</v>
      </c>
    </row>
    <row r="4064" spans="1:12" s="12" customFormat="1" ht="11.25" customHeight="1">
      <c r="A4064" s="204" t="s">
        <v>8003</v>
      </c>
      <c r="B4064" s="204" t="s">
        <v>8004</v>
      </c>
      <c r="C4064" s="204" t="s">
        <v>15</v>
      </c>
      <c r="D4064" s="204" t="s">
        <v>363</v>
      </c>
      <c r="E4064" s="204" t="s">
        <v>845</v>
      </c>
      <c r="F4064" s="205">
        <v>2015</v>
      </c>
      <c r="G4064" s="204" t="s">
        <v>18</v>
      </c>
      <c r="H4064" s="204" t="s">
        <v>19</v>
      </c>
      <c r="I4064" s="206" t="s">
        <v>20</v>
      </c>
      <c r="J4064" s="207">
        <v>36500</v>
      </c>
      <c r="K4064" s="208">
        <v>36500</v>
      </c>
      <c r="L4064" s="207">
        <v>36500</v>
      </c>
    </row>
    <row r="4065" spans="1:12" s="12" customFormat="1" ht="11.25" customHeight="1">
      <c r="A4065" s="204" t="s">
        <v>8005</v>
      </c>
      <c r="B4065" s="204" t="s">
        <v>8006</v>
      </c>
      <c r="C4065" s="204" t="s">
        <v>15</v>
      </c>
      <c r="D4065" s="204"/>
      <c r="E4065" s="204"/>
      <c r="F4065" s="205">
        <v>2016</v>
      </c>
      <c r="G4065" s="204" t="s">
        <v>58</v>
      </c>
      <c r="H4065" s="204" t="s">
        <v>5831</v>
      </c>
      <c r="I4065" s="206" t="s">
        <v>20</v>
      </c>
      <c r="J4065" s="207">
        <v>701103</v>
      </c>
      <c r="K4065" s="210"/>
      <c r="L4065" s="207"/>
    </row>
    <row r="4066" spans="1:12" s="12" customFormat="1" ht="11.25" customHeight="1">
      <c r="A4066" s="204" t="s">
        <v>6808</v>
      </c>
      <c r="B4066" s="204" t="s">
        <v>6809</v>
      </c>
      <c r="C4066" s="204" t="s">
        <v>12</v>
      </c>
      <c r="D4066" s="204" t="s">
        <v>80</v>
      </c>
      <c r="E4066" s="204" t="s">
        <v>1163</v>
      </c>
      <c r="F4066" s="205">
        <v>2016</v>
      </c>
      <c r="G4066" s="204" t="s">
        <v>48</v>
      </c>
      <c r="H4066" s="204" t="s">
        <v>85</v>
      </c>
      <c r="I4066" s="206" t="s">
        <v>9</v>
      </c>
      <c r="J4066" s="207">
        <v>263193</v>
      </c>
      <c r="K4066" s="210"/>
      <c r="L4066" s="207"/>
    </row>
    <row r="4067" spans="1:12" s="12" customFormat="1" ht="11.25" customHeight="1">
      <c r="A4067" s="204" t="s">
        <v>6810</v>
      </c>
      <c r="B4067" s="204" t="s">
        <v>6811</v>
      </c>
      <c r="C4067" s="204" t="s">
        <v>38</v>
      </c>
      <c r="D4067" s="204" t="s">
        <v>73</v>
      </c>
      <c r="E4067" s="204" t="s">
        <v>306</v>
      </c>
      <c r="F4067" s="205">
        <v>2016</v>
      </c>
      <c r="G4067" s="204" t="s">
        <v>48</v>
      </c>
      <c r="H4067" s="204" t="s">
        <v>569</v>
      </c>
      <c r="I4067" s="206" t="s">
        <v>35</v>
      </c>
      <c r="J4067" s="207">
        <v>114001</v>
      </c>
      <c r="K4067" s="210"/>
      <c r="L4067" s="207"/>
    </row>
    <row r="4068" spans="1:12" s="12" customFormat="1" ht="11.25" customHeight="1">
      <c r="A4068" s="204" t="s">
        <v>1016</v>
      </c>
      <c r="B4068" s="204" t="s">
        <v>1017</v>
      </c>
      <c r="C4068" s="204" t="s">
        <v>127</v>
      </c>
      <c r="D4068" s="204" t="s">
        <v>138</v>
      </c>
      <c r="E4068" s="204" t="s">
        <v>138</v>
      </c>
      <c r="F4068" s="205">
        <v>2016</v>
      </c>
      <c r="G4068" s="204" t="s">
        <v>185</v>
      </c>
      <c r="H4068" s="204" t="s">
        <v>186</v>
      </c>
      <c r="I4068" s="206" t="s">
        <v>20</v>
      </c>
      <c r="J4068" s="207">
        <v>1791010</v>
      </c>
      <c r="K4068" s="208">
        <v>2577531</v>
      </c>
      <c r="L4068" s="207">
        <v>1593114</v>
      </c>
    </row>
    <row r="4069" spans="1:12" s="12" customFormat="1" ht="11.25" customHeight="1">
      <c r="A4069" s="204" t="s">
        <v>6812</v>
      </c>
      <c r="B4069" s="204" t="s">
        <v>6813</v>
      </c>
      <c r="C4069" s="204" t="s">
        <v>38</v>
      </c>
      <c r="D4069" s="204"/>
      <c r="E4069" s="204"/>
      <c r="F4069" s="205">
        <v>2015</v>
      </c>
      <c r="G4069" s="204" t="s">
        <v>120</v>
      </c>
      <c r="H4069" s="204" t="s">
        <v>258</v>
      </c>
      <c r="I4069" s="206" t="s">
        <v>20</v>
      </c>
      <c r="J4069" s="207">
        <v>50002</v>
      </c>
      <c r="K4069" s="208">
        <v>3</v>
      </c>
      <c r="L4069" s="207"/>
    </row>
    <row r="4070" spans="1:12" s="12" customFormat="1" ht="11.25" customHeight="1">
      <c r="A4070" s="204" t="s">
        <v>8007</v>
      </c>
      <c r="B4070" s="204" t="s">
        <v>8008</v>
      </c>
      <c r="C4070" s="204" t="s">
        <v>15</v>
      </c>
      <c r="D4070" s="204"/>
      <c r="E4070" s="204"/>
      <c r="F4070" s="205">
        <v>2015</v>
      </c>
      <c r="G4070" s="204" t="s">
        <v>18</v>
      </c>
      <c r="H4070" s="204" t="s">
        <v>2559</v>
      </c>
      <c r="I4070" s="206" t="s">
        <v>20</v>
      </c>
      <c r="J4070" s="207">
        <v>215616</v>
      </c>
      <c r="K4070" s="208">
        <v>46240</v>
      </c>
      <c r="L4070" s="207">
        <v>46190</v>
      </c>
    </row>
    <row r="4071" spans="1:12" s="12" customFormat="1" ht="11.25" customHeight="1">
      <c r="A4071" s="204" t="s">
        <v>8009</v>
      </c>
      <c r="B4071" s="204" t="s">
        <v>8010</v>
      </c>
      <c r="C4071" s="204" t="s">
        <v>60</v>
      </c>
      <c r="D4071" s="204" t="s">
        <v>61</v>
      </c>
      <c r="E4071" s="204" t="s">
        <v>902</v>
      </c>
      <c r="F4071" s="205">
        <v>2015</v>
      </c>
      <c r="G4071" s="204" t="s">
        <v>48</v>
      </c>
      <c r="H4071" s="204" t="s">
        <v>63</v>
      </c>
      <c r="I4071" s="206" t="s">
        <v>20</v>
      </c>
      <c r="J4071" s="207">
        <v>577276</v>
      </c>
      <c r="K4071" s="208">
        <v>155271</v>
      </c>
      <c r="L4071" s="207">
        <v>159130.144</v>
      </c>
    </row>
    <row r="4072" spans="1:12" s="12" customFormat="1" ht="11.25" customHeight="1">
      <c r="A4072" s="204" t="s">
        <v>6814</v>
      </c>
      <c r="B4072" s="204" t="s">
        <v>6815</v>
      </c>
      <c r="C4072" s="204" t="s">
        <v>38</v>
      </c>
      <c r="D4072" s="204" t="s">
        <v>39</v>
      </c>
      <c r="E4072" s="204" t="s">
        <v>40</v>
      </c>
      <c r="F4072" s="205">
        <v>2016</v>
      </c>
      <c r="G4072" s="204" t="s">
        <v>26</v>
      </c>
      <c r="H4072" s="204" t="s">
        <v>1159</v>
      </c>
      <c r="I4072" s="206" t="s">
        <v>20</v>
      </c>
      <c r="J4072" s="207">
        <v>51721</v>
      </c>
      <c r="K4072" s="208">
        <v>1</v>
      </c>
      <c r="L4072" s="207"/>
    </row>
    <row r="4073" spans="1:12" s="12" customFormat="1">
      <c r="A4073" s="204" t="s">
        <v>8011</v>
      </c>
      <c r="B4073" s="204" t="s">
        <v>8012</v>
      </c>
      <c r="C4073" s="204" t="s">
        <v>130</v>
      </c>
      <c r="D4073" s="204"/>
      <c r="E4073" s="204"/>
      <c r="F4073" s="205">
        <v>2015</v>
      </c>
      <c r="G4073" s="204" t="s">
        <v>18</v>
      </c>
      <c r="H4073" s="204" t="s">
        <v>41</v>
      </c>
      <c r="I4073" s="206" t="s">
        <v>20</v>
      </c>
      <c r="J4073" s="207">
        <v>602499</v>
      </c>
      <c r="K4073" s="208">
        <v>10000</v>
      </c>
      <c r="L4073" s="207"/>
    </row>
    <row r="4074" spans="1:12" s="12" customFormat="1">
      <c r="A4074" s="204" t="s">
        <v>6816</v>
      </c>
      <c r="B4074" s="204" t="s">
        <v>11738</v>
      </c>
      <c r="C4074" s="204" t="s">
        <v>60</v>
      </c>
      <c r="D4074" s="204" t="s">
        <v>97</v>
      </c>
      <c r="E4074" s="204" t="s">
        <v>162</v>
      </c>
      <c r="F4074" s="205">
        <v>2016</v>
      </c>
      <c r="G4074" s="204" t="s">
        <v>30</v>
      </c>
      <c r="H4074" s="204" t="s">
        <v>34</v>
      </c>
      <c r="I4074" s="206" t="s">
        <v>20</v>
      </c>
      <c r="J4074" s="207">
        <v>77686</v>
      </c>
      <c r="K4074" s="208">
        <v>2</v>
      </c>
      <c r="L4074" s="207"/>
    </row>
    <row r="4075" spans="1:12" s="12" customFormat="1" ht="11.25" customHeight="1">
      <c r="A4075" s="204" t="s">
        <v>6817</v>
      </c>
      <c r="B4075" s="204" t="s">
        <v>6818</v>
      </c>
      <c r="C4075" s="204" t="s">
        <v>15</v>
      </c>
      <c r="D4075" s="204" t="s">
        <v>16</v>
      </c>
      <c r="E4075" s="204" t="s">
        <v>16</v>
      </c>
      <c r="F4075" s="205">
        <v>2016</v>
      </c>
      <c r="G4075" s="204" t="s">
        <v>120</v>
      </c>
      <c r="H4075" s="204" t="s">
        <v>121</v>
      </c>
      <c r="I4075" s="206" t="s">
        <v>20</v>
      </c>
      <c r="J4075" s="207">
        <v>1909885</v>
      </c>
      <c r="K4075" s="208">
        <v>1993914</v>
      </c>
      <c r="L4075" s="207">
        <v>1783622</v>
      </c>
    </row>
    <row r="4076" spans="1:12" s="12" customFormat="1">
      <c r="A4076" s="204" t="s">
        <v>8013</v>
      </c>
      <c r="B4076" s="204" t="s">
        <v>8014</v>
      </c>
      <c r="C4076" s="204" t="s">
        <v>15</v>
      </c>
      <c r="D4076" s="204" t="s">
        <v>56</v>
      </c>
      <c r="E4076" s="204" t="s">
        <v>56</v>
      </c>
      <c r="F4076" s="205">
        <v>2015</v>
      </c>
      <c r="G4076" s="204" t="s">
        <v>18</v>
      </c>
      <c r="H4076" s="204" t="s">
        <v>19</v>
      </c>
      <c r="I4076" s="206" t="s">
        <v>20</v>
      </c>
      <c r="J4076" s="207">
        <v>51000</v>
      </c>
      <c r="K4076" s="210"/>
      <c r="L4076" s="207"/>
    </row>
    <row r="4077" spans="1:12" s="12" customFormat="1">
      <c r="A4077" s="204" t="s">
        <v>8015</v>
      </c>
      <c r="B4077" s="204" t="s">
        <v>8016</v>
      </c>
      <c r="C4077" s="204" t="s">
        <v>32</v>
      </c>
      <c r="D4077" s="204"/>
      <c r="E4077" s="204"/>
      <c r="F4077" s="205">
        <v>2016</v>
      </c>
      <c r="G4077" s="204" t="s">
        <v>7</v>
      </c>
      <c r="H4077" s="204" t="s">
        <v>8</v>
      </c>
      <c r="I4077" s="206" t="s">
        <v>20</v>
      </c>
      <c r="J4077" s="207">
        <v>35146</v>
      </c>
      <c r="K4077" s="210"/>
      <c r="L4077" s="207"/>
    </row>
    <row r="4078" spans="1:12" s="12" customFormat="1" ht="11.25" customHeight="1">
      <c r="A4078" s="204" t="s">
        <v>8017</v>
      </c>
      <c r="B4078" s="204" t="s">
        <v>8018</v>
      </c>
      <c r="C4078" s="204" t="s">
        <v>32</v>
      </c>
      <c r="D4078" s="204" t="s">
        <v>33</v>
      </c>
      <c r="E4078" s="204" t="s">
        <v>33</v>
      </c>
      <c r="F4078" s="205">
        <v>2016</v>
      </c>
      <c r="G4078" s="204" t="s">
        <v>7</v>
      </c>
      <c r="H4078" s="204" t="s">
        <v>1457</v>
      </c>
      <c r="I4078" s="206" t="s">
        <v>20</v>
      </c>
      <c r="J4078" s="207">
        <v>1006</v>
      </c>
      <c r="K4078" s="208">
        <v>1110</v>
      </c>
      <c r="L4078" s="207">
        <v>1050</v>
      </c>
    </row>
    <row r="4079" spans="1:12" s="12" customFormat="1">
      <c r="A4079" s="204" t="s">
        <v>8019</v>
      </c>
      <c r="B4079" s="204" t="s">
        <v>8020</v>
      </c>
      <c r="C4079" s="204" t="s">
        <v>210</v>
      </c>
      <c r="D4079" s="204" t="s">
        <v>342</v>
      </c>
      <c r="E4079" s="204" t="s">
        <v>343</v>
      </c>
      <c r="F4079" s="205">
        <v>2016</v>
      </c>
      <c r="G4079" s="204" t="s">
        <v>26</v>
      </c>
      <c r="H4079" s="204" t="s">
        <v>109</v>
      </c>
      <c r="I4079" s="206" t="s">
        <v>20</v>
      </c>
      <c r="J4079" s="207">
        <v>381588</v>
      </c>
      <c r="K4079" s="208">
        <v>424502</v>
      </c>
      <c r="L4079" s="207">
        <v>337807.74200000003</v>
      </c>
    </row>
    <row r="4080" spans="1:12" s="12" customFormat="1" ht="11.25" customHeight="1">
      <c r="A4080" s="204" t="s">
        <v>6780</v>
      </c>
      <c r="B4080" s="204" t="s">
        <v>6781</v>
      </c>
      <c r="C4080" s="204" t="s">
        <v>23</v>
      </c>
      <c r="D4080" s="204"/>
      <c r="E4080" s="204"/>
      <c r="F4080" s="205">
        <v>2015</v>
      </c>
      <c r="G4080" s="204" t="s">
        <v>242</v>
      </c>
      <c r="H4080" s="204" t="s">
        <v>243</v>
      </c>
      <c r="I4080" s="206" t="s">
        <v>20</v>
      </c>
      <c r="J4080" s="207">
        <v>1019915</v>
      </c>
      <c r="K4080" s="208">
        <v>1019510</v>
      </c>
      <c r="L4080" s="207">
        <v>1019509.174</v>
      </c>
    </row>
    <row r="4081" spans="1:12" s="12" customFormat="1" ht="11.25" customHeight="1">
      <c r="A4081" s="204" t="s">
        <v>6782</v>
      </c>
      <c r="B4081" s="204" t="s">
        <v>6783</v>
      </c>
      <c r="C4081" s="204" t="s">
        <v>12</v>
      </c>
      <c r="D4081" s="204" t="s">
        <v>80</v>
      </c>
      <c r="E4081" s="204" t="s">
        <v>2091</v>
      </c>
      <c r="F4081" s="205">
        <v>2016</v>
      </c>
      <c r="G4081" s="204" t="s">
        <v>18</v>
      </c>
      <c r="H4081" s="204" t="s">
        <v>19</v>
      </c>
      <c r="I4081" s="206" t="s">
        <v>20</v>
      </c>
      <c r="J4081" s="207">
        <v>186587</v>
      </c>
      <c r="K4081" s="208">
        <v>192332</v>
      </c>
      <c r="L4081" s="207">
        <v>192330.611</v>
      </c>
    </row>
    <row r="4082" spans="1:12" s="12" customFormat="1" ht="11.25" customHeight="1">
      <c r="A4082" s="204" t="s">
        <v>6784</v>
      </c>
      <c r="B4082" s="204" t="s">
        <v>6785</v>
      </c>
      <c r="C4082" s="204" t="s">
        <v>78</v>
      </c>
      <c r="D4082" s="204"/>
      <c r="E4082" s="204"/>
      <c r="F4082" s="205">
        <v>2016</v>
      </c>
      <c r="G4082" s="204" t="s">
        <v>18</v>
      </c>
      <c r="H4082" s="204" t="s">
        <v>383</v>
      </c>
      <c r="I4082" s="206" t="s">
        <v>20</v>
      </c>
      <c r="J4082" s="207">
        <v>96</v>
      </c>
      <c r="K4082" s="208">
        <v>96</v>
      </c>
      <c r="L4082" s="207"/>
    </row>
    <row r="4083" spans="1:12" s="12" customFormat="1">
      <c r="A4083" s="204" t="s">
        <v>10443</v>
      </c>
      <c r="B4083" s="204" t="s">
        <v>10444</v>
      </c>
      <c r="C4083" s="204" t="s">
        <v>145</v>
      </c>
      <c r="D4083" s="204" t="s">
        <v>415</v>
      </c>
      <c r="E4083" s="204" t="s">
        <v>416</v>
      </c>
      <c r="F4083" s="205">
        <v>2016</v>
      </c>
      <c r="G4083" s="204" t="s">
        <v>30</v>
      </c>
      <c r="H4083" s="204" t="s">
        <v>225</v>
      </c>
      <c r="I4083" s="206" t="s">
        <v>20</v>
      </c>
      <c r="J4083" s="207">
        <v>62916</v>
      </c>
      <c r="K4083" s="208">
        <v>62824</v>
      </c>
      <c r="L4083" s="207">
        <v>58650</v>
      </c>
    </row>
    <row r="4084" spans="1:12" s="12" customFormat="1" ht="11.25" customHeight="1">
      <c r="A4084" s="204" t="s">
        <v>8021</v>
      </c>
      <c r="B4084" s="204" t="s">
        <v>8022</v>
      </c>
      <c r="C4084" s="204" t="s">
        <v>145</v>
      </c>
      <c r="D4084" s="204" t="s">
        <v>310</v>
      </c>
      <c r="E4084" s="204"/>
      <c r="F4084" s="205">
        <v>2015</v>
      </c>
      <c r="G4084" s="204" t="s">
        <v>18</v>
      </c>
      <c r="H4084" s="204" t="s">
        <v>41</v>
      </c>
      <c r="I4084" s="206" t="s">
        <v>20</v>
      </c>
      <c r="J4084" s="207">
        <v>138072</v>
      </c>
      <c r="K4084" s="208">
        <v>1510</v>
      </c>
      <c r="L4084" s="207">
        <v>1405.269</v>
      </c>
    </row>
    <row r="4085" spans="1:12" s="12" customFormat="1" ht="11.25" customHeight="1">
      <c r="A4085" s="204" t="s">
        <v>8023</v>
      </c>
      <c r="B4085" s="204" t="s">
        <v>8024</v>
      </c>
      <c r="C4085" s="204" t="s">
        <v>195</v>
      </c>
      <c r="D4085" s="204"/>
      <c r="E4085" s="204"/>
      <c r="F4085" s="205">
        <v>2015</v>
      </c>
      <c r="G4085" s="204" t="s">
        <v>18</v>
      </c>
      <c r="H4085" s="204" t="s">
        <v>41</v>
      </c>
      <c r="I4085" s="206" t="s">
        <v>20</v>
      </c>
      <c r="J4085" s="207">
        <v>52823</v>
      </c>
      <c r="K4085" s="210"/>
      <c r="L4085" s="207"/>
    </row>
    <row r="4086" spans="1:12" s="12" customFormat="1" ht="11.25" customHeight="1">
      <c r="A4086" s="204" t="s">
        <v>8025</v>
      </c>
      <c r="B4086" s="204" t="s">
        <v>8026</v>
      </c>
      <c r="C4086" s="204" t="s">
        <v>32</v>
      </c>
      <c r="D4086" s="204" t="s">
        <v>33</v>
      </c>
      <c r="E4086" s="204" t="s">
        <v>840</v>
      </c>
      <c r="F4086" s="205">
        <v>2015</v>
      </c>
      <c r="G4086" s="204" t="s">
        <v>18</v>
      </c>
      <c r="H4086" s="204" t="s">
        <v>19</v>
      </c>
      <c r="I4086" s="206" t="s">
        <v>20</v>
      </c>
      <c r="J4086" s="207">
        <v>52046</v>
      </c>
      <c r="K4086" s="208">
        <v>510</v>
      </c>
      <c r="L4086" s="207">
        <v>60</v>
      </c>
    </row>
    <row r="4087" spans="1:12" s="12" customFormat="1">
      <c r="A4087" s="204" t="s">
        <v>6821</v>
      </c>
      <c r="B4087" s="204" t="s">
        <v>6822</v>
      </c>
      <c r="C4087" s="204" t="s">
        <v>38</v>
      </c>
      <c r="D4087" s="204" t="s">
        <v>73</v>
      </c>
      <c r="E4087" s="204" t="s">
        <v>74</v>
      </c>
      <c r="F4087" s="205">
        <v>2016</v>
      </c>
      <c r="G4087" s="204" t="s">
        <v>30</v>
      </c>
      <c r="H4087" s="204" t="s">
        <v>34</v>
      </c>
      <c r="I4087" s="206" t="s">
        <v>35</v>
      </c>
      <c r="J4087" s="207">
        <v>5883</v>
      </c>
      <c r="K4087" s="210"/>
      <c r="L4087" s="207"/>
    </row>
    <row r="4088" spans="1:12" s="12" customFormat="1">
      <c r="A4088" s="204" t="s">
        <v>8027</v>
      </c>
      <c r="B4088" s="204" t="s">
        <v>8028</v>
      </c>
      <c r="C4088" s="204" t="s">
        <v>60</v>
      </c>
      <c r="D4088" s="204" t="s">
        <v>97</v>
      </c>
      <c r="E4088" s="204" t="s">
        <v>965</v>
      </c>
      <c r="F4088" s="205">
        <v>2016</v>
      </c>
      <c r="G4088" s="204" t="s">
        <v>155</v>
      </c>
      <c r="H4088" s="204" t="s">
        <v>2282</v>
      </c>
      <c r="I4088" s="206" t="s">
        <v>35</v>
      </c>
      <c r="J4088" s="207">
        <v>33186</v>
      </c>
      <c r="K4088" s="210"/>
      <c r="L4088" s="207"/>
    </row>
    <row r="4089" spans="1:12" s="12" customFormat="1">
      <c r="A4089" s="204" t="s">
        <v>10041</v>
      </c>
      <c r="B4089" s="204" t="s">
        <v>10042</v>
      </c>
      <c r="C4089" s="204" t="s">
        <v>23</v>
      </c>
      <c r="D4089" s="204" t="s">
        <v>46</v>
      </c>
      <c r="E4089" s="204" t="s">
        <v>69</v>
      </c>
      <c r="F4089" s="205">
        <v>2015</v>
      </c>
      <c r="G4089" s="204" t="s">
        <v>18</v>
      </c>
      <c r="H4089" s="204" t="s">
        <v>41</v>
      </c>
      <c r="I4089" s="206" t="s">
        <v>20</v>
      </c>
      <c r="J4089" s="207">
        <v>42500</v>
      </c>
      <c r="K4089" s="208">
        <v>40590</v>
      </c>
      <c r="L4089" s="207">
        <v>40583.64</v>
      </c>
    </row>
    <row r="4090" spans="1:12" s="12" customFormat="1">
      <c r="A4090" s="204" t="s">
        <v>6823</v>
      </c>
      <c r="B4090" s="204" t="s">
        <v>8029</v>
      </c>
      <c r="C4090" s="204" t="s">
        <v>195</v>
      </c>
      <c r="D4090" s="204" t="s">
        <v>497</v>
      </c>
      <c r="E4090" s="204" t="s">
        <v>2269</v>
      </c>
      <c r="F4090" s="205">
        <v>2016</v>
      </c>
      <c r="G4090" s="204" t="s">
        <v>26</v>
      </c>
      <c r="H4090" s="204" t="s">
        <v>109</v>
      </c>
      <c r="I4090" s="206" t="s">
        <v>20</v>
      </c>
      <c r="J4090" s="207">
        <v>11450</v>
      </c>
      <c r="K4090" s="208">
        <v>1145</v>
      </c>
      <c r="L4090" s="207"/>
    </row>
    <row r="4091" spans="1:12" s="12" customFormat="1">
      <c r="A4091" s="204" t="s">
        <v>8030</v>
      </c>
      <c r="B4091" s="204" t="s">
        <v>8031</v>
      </c>
      <c r="C4091" s="204" t="s">
        <v>210</v>
      </c>
      <c r="D4091" s="204" t="s">
        <v>342</v>
      </c>
      <c r="E4091" s="204" t="s">
        <v>343</v>
      </c>
      <c r="F4091" s="205">
        <v>2015</v>
      </c>
      <c r="G4091" s="204" t="s">
        <v>48</v>
      </c>
      <c r="H4091" s="204" t="s">
        <v>569</v>
      </c>
      <c r="I4091" s="206" t="s">
        <v>20</v>
      </c>
      <c r="J4091" s="207">
        <v>707420</v>
      </c>
      <c r="K4091" s="208">
        <v>878956</v>
      </c>
      <c r="L4091" s="207">
        <v>122323.13400000001</v>
      </c>
    </row>
    <row r="4092" spans="1:12" s="12" customFormat="1">
      <c r="A4092" s="204" t="s">
        <v>6826</v>
      </c>
      <c r="B4092" s="204" t="s">
        <v>6827</v>
      </c>
      <c r="C4092" s="204" t="s">
        <v>195</v>
      </c>
      <c r="D4092" s="204" t="s">
        <v>497</v>
      </c>
      <c r="E4092" s="204" t="s">
        <v>2058</v>
      </c>
      <c r="F4092" s="205">
        <v>2016</v>
      </c>
      <c r="G4092" s="204" t="s">
        <v>26</v>
      </c>
      <c r="H4092" s="204" t="s">
        <v>109</v>
      </c>
      <c r="I4092" s="206" t="s">
        <v>20</v>
      </c>
      <c r="J4092" s="207">
        <v>11450</v>
      </c>
      <c r="K4092" s="208">
        <v>1145</v>
      </c>
      <c r="L4092" s="207">
        <v>1145</v>
      </c>
    </row>
    <row r="4093" spans="1:12" s="12" customFormat="1" ht="11.25" customHeight="1">
      <c r="A4093" s="204" t="s">
        <v>11739</v>
      </c>
      <c r="B4093" s="204" t="s">
        <v>11740</v>
      </c>
      <c r="C4093" s="204" t="s">
        <v>12</v>
      </c>
      <c r="D4093" s="204" t="s">
        <v>13</v>
      </c>
      <c r="E4093" s="204" t="s">
        <v>13</v>
      </c>
      <c r="F4093" s="205">
        <v>2016</v>
      </c>
      <c r="G4093" s="204" t="s">
        <v>26</v>
      </c>
      <c r="H4093" s="204" t="s">
        <v>27</v>
      </c>
      <c r="I4093" s="206" t="s">
        <v>9</v>
      </c>
      <c r="J4093" s="207">
        <v>512361</v>
      </c>
      <c r="K4093" s="210"/>
      <c r="L4093" s="207"/>
    </row>
    <row r="4094" spans="1:12" s="12" customFormat="1" ht="11.25" customHeight="1">
      <c r="A4094" s="204" t="s">
        <v>10029</v>
      </c>
      <c r="B4094" s="204" t="s">
        <v>10030</v>
      </c>
      <c r="C4094" s="204" t="s">
        <v>12</v>
      </c>
      <c r="D4094" s="204"/>
      <c r="E4094" s="204"/>
      <c r="F4094" s="205">
        <v>2015</v>
      </c>
      <c r="G4094" s="204" t="s">
        <v>18</v>
      </c>
      <c r="H4094" s="204" t="s">
        <v>41</v>
      </c>
      <c r="I4094" s="206" t="s">
        <v>20</v>
      </c>
      <c r="J4094" s="207">
        <v>130523</v>
      </c>
      <c r="K4094" s="208">
        <v>96280</v>
      </c>
      <c r="L4094" s="207">
        <v>95828</v>
      </c>
    </row>
    <row r="4095" spans="1:12" s="12" customFormat="1" ht="11.25" customHeight="1">
      <c r="A4095" s="204" t="s">
        <v>8032</v>
      </c>
      <c r="B4095" s="204" t="s">
        <v>8033</v>
      </c>
      <c r="C4095" s="204" t="s">
        <v>102</v>
      </c>
      <c r="D4095" s="204" t="s">
        <v>286</v>
      </c>
      <c r="E4095" s="204" t="s">
        <v>501</v>
      </c>
      <c r="F4095" s="205">
        <v>2015</v>
      </c>
      <c r="G4095" s="204" t="s">
        <v>18</v>
      </c>
      <c r="H4095" s="204" t="s">
        <v>41</v>
      </c>
      <c r="I4095" s="206" t="s">
        <v>20</v>
      </c>
      <c r="J4095" s="207">
        <v>156523</v>
      </c>
      <c r="K4095" s="208">
        <v>155650</v>
      </c>
      <c r="L4095" s="207">
        <v>154438.39799999999</v>
      </c>
    </row>
    <row r="4096" spans="1:12" s="12" customFormat="1">
      <c r="A4096" s="204" t="s">
        <v>10086</v>
      </c>
      <c r="B4096" s="204" t="s">
        <v>11741</v>
      </c>
      <c r="C4096" s="204" t="s">
        <v>38</v>
      </c>
      <c r="D4096" s="204"/>
      <c r="E4096" s="204"/>
      <c r="F4096" s="205">
        <v>2015</v>
      </c>
      <c r="G4096" s="204" t="s">
        <v>18</v>
      </c>
      <c r="H4096" s="204" t="s">
        <v>41</v>
      </c>
      <c r="I4096" s="206" t="s">
        <v>20</v>
      </c>
      <c r="J4096" s="207">
        <v>135523</v>
      </c>
      <c r="K4096" s="208">
        <v>77900</v>
      </c>
      <c r="L4096" s="207">
        <v>77900</v>
      </c>
    </row>
    <row r="4097" spans="1:12" s="12" customFormat="1">
      <c r="A4097" s="204" t="s">
        <v>10031</v>
      </c>
      <c r="B4097" s="204" t="s">
        <v>10032</v>
      </c>
      <c r="C4097" s="204" t="s">
        <v>12</v>
      </c>
      <c r="D4097" s="204"/>
      <c r="E4097" s="204"/>
      <c r="F4097" s="205">
        <v>2015</v>
      </c>
      <c r="G4097" s="204" t="s">
        <v>18</v>
      </c>
      <c r="H4097" s="204" t="s">
        <v>19</v>
      </c>
      <c r="I4097" s="206" t="s">
        <v>20</v>
      </c>
      <c r="J4097" s="207">
        <v>111046</v>
      </c>
      <c r="K4097" s="208">
        <v>83510</v>
      </c>
      <c r="L4097" s="207">
        <v>83509</v>
      </c>
    </row>
    <row r="4098" spans="1:12" s="12" customFormat="1" ht="11.25" customHeight="1">
      <c r="A4098" s="204" t="s">
        <v>10222</v>
      </c>
      <c r="B4098" s="204" t="s">
        <v>10223</v>
      </c>
      <c r="C4098" s="204" t="s">
        <v>23</v>
      </c>
      <c r="D4098" s="204"/>
      <c r="E4098" s="204"/>
      <c r="F4098" s="205">
        <v>2015</v>
      </c>
      <c r="G4098" s="204" t="s">
        <v>18</v>
      </c>
      <c r="H4098" s="204" t="s">
        <v>19</v>
      </c>
      <c r="I4098" s="206" t="s">
        <v>20</v>
      </c>
      <c r="J4098" s="207">
        <v>431671</v>
      </c>
      <c r="K4098" s="208">
        <v>454275</v>
      </c>
      <c r="L4098" s="207">
        <v>431289.22899999999</v>
      </c>
    </row>
    <row r="4099" spans="1:12" s="12" customFormat="1" ht="11.25" customHeight="1">
      <c r="A4099" s="204" t="s">
        <v>8034</v>
      </c>
      <c r="B4099" s="204" t="s">
        <v>8035</v>
      </c>
      <c r="C4099" s="204" t="s">
        <v>38</v>
      </c>
      <c r="D4099" s="204" t="s">
        <v>176</v>
      </c>
      <c r="E4099" s="204"/>
      <c r="F4099" s="205">
        <v>2016</v>
      </c>
      <c r="G4099" s="204" t="s">
        <v>18</v>
      </c>
      <c r="H4099" s="204" t="s">
        <v>41</v>
      </c>
      <c r="I4099" s="206" t="s">
        <v>20</v>
      </c>
      <c r="J4099" s="207">
        <v>228957</v>
      </c>
      <c r="K4099" s="210"/>
      <c r="L4099" s="207"/>
    </row>
    <row r="4100" spans="1:12" s="12" customFormat="1" ht="11.25" customHeight="1">
      <c r="A4100" s="204" t="s">
        <v>10033</v>
      </c>
      <c r="B4100" s="204" t="s">
        <v>10034</v>
      </c>
      <c r="C4100" s="204" t="s">
        <v>38</v>
      </c>
      <c r="D4100" s="204"/>
      <c r="E4100" s="204"/>
      <c r="F4100" s="205">
        <v>2015</v>
      </c>
      <c r="G4100" s="204" t="s">
        <v>18</v>
      </c>
      <c r="H4100" s="204" t="s">
        <v>41</v>
      </c>
      <c r="I4100" s="206" t="s">
        <v>20</v>
      </c>
      <c r="J4100" s="207">
        <v>115478</v>
      </c>
      <c r="K4100" s="208">
        <v>102000</v>
      </c>
      <c r="L4100" s="207">
        <v>102000</v>
      </c>
    </row>
    <row r="4101" spans="1:12" s="12" customFormat="1" ht="11.25" customHeight="1">
      <c r="A4101" s="204" t="s">
        <v>8036</v>
      </c>
      <c r="B4101" s="204" t="s">
        <v>11742</v>
      </c>
      <c r="C4101" s="204" t="s">
        <v>12</v>
      </c>
      <c r="D4101" s="204" t="s">
        <v>13</v>
      </c>
      <c r="E4101" s="204" t="s">
        <v>13</v>
      </c>
      <c r="F4101" s="205">
        <v>2016</v>
      </c>
      <c r="G4101" s="204" t="s">
        <v>7</v>
      </c>
      <c r="H4101" s="204" t="s">
        <v>212</v>
      </c>
      <c r="I4101" s="206" t="s">
        <v>20</v>
      </c>
      <c r="J4101" s="207">
        <v>1001</v>
      </c>
      <c r="K4101" s="210"/>
      <c r="L4101" s="207"/>
    </row>
    <row r="4102" spans="1:12" s="12" customFormat="1" ht="11.25" customHeight="1">
      <c r="A4102" s="204" t="s">
        <v>6828</v>
      </c>
      <c r="B4102" s="204" t="s">
        <v>6829</v>
      </c>
      <c r="C4102" s="204" t="s">
        <v>130</v>
      </c>
      <c r="D4102" s="204" t="s">
        <v>150</v>
      </c>
      <c r="E4102" s="204" t="s">
        <v>181</v>
      </c>
      <c r="F4102" s="205">
        <v>2015</v>
      </c>
      <c r="G4102" s="204" t="s">
        <v>26</v>
      </c>
      <c r="H4102" s="204" t="s">
        <v>168</v>
      </c>
      <c r="I4102" s="206" t="s">
        <v>20</v>
      </c>
      <c r="J4102" s="207">
        <v>649026</v>
      </c>
      <c r="K4102" s="210"/>
      <c r="L4102" s="207"/>
    </row>
    <row r="4103" spans="1:12" s="12" customFormat="1" ht="11.25" customHeight="1">
      <c r="A4103" s="204" t="s">
        <v>6830</v>
      </c>
      <c r="B4103" s="204" t="s">
        <v>8037</v>
      </c>
      <c r="C4103" s="204" t="s">
        <v>5</v>
      </c>
      <c r="D4103" s="204" t="s">
        <v>125</v>
      </c>
      <c r="E4103" s="204" t="s">
        <v>126</v>
      </c>
      <c r="F4103" s="205">
        <v>2016</v>
      </c>
      <c r="G4103" s="204" t="s">
        <v>18</v>
      </c>
      <c r="H4103" s="204" t="s">
        <v>19</v>
      </c>
      <c r="I4103" s="206" t="s">
        <v>20</v>
      </c>
      <c r="J4103" s="207">
        <v>272324</v>
      </c>
      <c r="K4103" s="208">
        <v>225008</v>
      </c>
      <c r="L4103" s="207">
        <v>225008</v>
      </c>
    </row>
    <row r="4104" spans="1:12" s="12" customFormat="1" ht="11.25" customHeight="1">
      <c r="A4104" s="204" t="s">
        <v>8038</v>
      </c>
      <c r="B4104" s="204" t="s">
        <v>8039</v>
      </c>
      <c r="C4104" s="204" t="s">
        <v>270</v>
      </c>
      <c r="D4104" s="204"/>
      <c r="E4104" s="204"/>
      <c r="F4104" s="205">
        <v>2015</v>
      </c>
      <c r="G4104" s="204" t="s">
        <v>7</v>
      </c>
      <c r="H4104" s="204" t="s">
        <v>8</v>
      </c>
      <c r="I4104" s="206" t="s">
        <v>20</v>
      </c>
      <c r="J4104" s="207">
        <v>514075</v>
      </c>
      <c r="K4104" s="210"/>
      <c r="L4104" s="207"/>
    </row>
    <row r="4105" spans="1:12" s="12" customFormat="1">
      <c r="A4105" s="204" t="s">
        <v>6831</v>
      </c>
      <c r="B4105" s="204" t="s">
        <v>6832</v>
      </c>
      <c r="C4105" s="204" t="s">
        <v>15</v>
      </c>
      <c r="D4105" s="204" t="s">
        <v>42</v>
      </c>
      <c r="E4105" s="204" t="s">
        <v>307</v>
      </c>
      <c r="F4105" s="205">
        <v>2016</v>
      </c>
      <c r="G4105" s="204" t="s">
        <v>120</v>
      </c>
      <c r="H4105" s="204" t="s">
        <v>121</v>
      </c>
      <c r="I4105" s="206" t="s">
        <v>20</v>
      </c>
      <c r="J4105" s="207">
        <v>54817</v>
      </c>
      <c r="K4105" s="208">
        <v>69178</v>
      </c>
      <c r="L4105" s="207">
        <v>56826</v>
      </c>
    </row>
    <row r="4106" spans="1:12" s="12" customFormat="1" ht="11.25" customHeight="1">
      <c r="A4106" s="204" t="s">
        <v>8040</v>
      </c>
      <c r="B4106" s="204" t="s">
        <v>11743</v>
      </c>
      <c r="C4106" s="204" t="s">
        <v>5</v>
      </c>
      <c r="D4106" s="204" t="s">
        <v>606</v>
      </c>
      <c r="E4106" s="204" t="s">
        <v>1982</v>
      </c>
      <c r="F4106" s="205">
        <v>2016</v>
      </c>
      <c r="G4106" s="204" t="s">
        <v>7</v>
      </c>
      <c r="H4106" s="204" t="s">
        <v>14</v>
      </c>
      <c r="I4106" s="206" t="s">
        <v>20</v>
      </c>
      <c r="J4106" s="207">
        <v>231918</v>
      </c>
      <c r="K4106" s="208">
        <v>3</v>
      </c>
      <c r="L4106" s="207"/>
    </row>
    <row r="4107" spans="1:12" s="12" customFormat="1" ht="11.25" customHeight="1">
      <c r="A4107" s="204" t="s">
        <v>8041</v>
      </c>
      <c r="B4107" s="204" t="s">
        <v>8042</v>
      </c>
      <c r="C4107" s="204" t="s">
        <v>102</v>
      </c>
      <c r="D4107" s="204" t="s">
        <v>394</v>
      </c>
      <c r="E4107" s="204" t="s">
        <v>1067</v>
      </c>
      <c r="F4107" s="205">
        <v>2015</v>
      </c>
      <c r="G4107" s="204" t="s">
        <v>18</v>
      </c>
      <c r="H4107" s="204" t="s">
        <v>41</v>
      </c>
      <c r="I4107" s="206" t="s">
        <v>20</v>
      </c>
      <c r="J4107" s="207">
        <v>327523</v>
      </c>
      <c r="K4107" s="208">
        <v>1059110</v>
      </c>
      <c r="L4107" s="207"/>
    </row>
    <row r="4108" spans="1:12" s="12" customFormat="1" ht="11.25" customHeight="1">
      <c r="A4108" s="204" t="s">
        <v>6833</v>
      </c>
      <c r="B4108" s="204" t="s">
        <v>6834</v>
      </c>
      <c r="C4108" s="204" t="s">
        <v>15</v>
      </c>
      <c r="D4108" s="204" t="s">
        <v>42</v>
      </c>
      <c r="E4108" s="204" t="s">
        <v>53</v>
      </c>
      <c r="F4108" s="205">
        <v>2015</v>
      </c>
      <c r="G4108" s="204" t="s">
        <v>7</v>
      </c>
      <c r="H4108" s="204" t="s">
        <v>212</v>
      </c>
      <c r="I4108" s="206" t="s">
        <v>20</v>
      </c>
      <c r="J4108" s="207">
        <v>29999</v>
      </c>
      <c r="K4108" s="208">
        <v>30000</v>
      </c>
      <c r="L4108" s="207">
        <v>30000</v>
      </c>
    </row>
    <row r="4109" spans="1:12" s="12" customFormat="1">
      <c r="A4109" s="204" t="s">
        <v>11744</v>
      </c>
      <c r="B4109" s="204" t="s">
        <v>7009</v>
      </c>
      <c r="C4109" s="204" t="s">
        <v>5</v>
      </c>
      <c r="D4109" s="204" t="s">
        <v>606</v>
      </c>
      <c r="E4109" s="204" t="s">
        <v>1982</v>
      </c>
      <c r="F4109" s="205">
        <v>2016</v>
      </c>
      <c r="G4109" s="204" t="s">
        <v>7</v>
      </c>
      <c r="H4109" s="204" t="s">
        <v>14</v>
      </c>
      <c r="I4109" s="206" t="s">
        <v>35</v>
      </c>
      <c r="J4109" s="207">
        <v>173600</v>
      </c>
      <c r="K4109" s="210"/>
      <c r="L4109" s="207"/>
    </row>
    <row r="4110" spans="1:12" s="12" customFormat="1">
      <c r="A4110" s="204" t="s">
        <v>11745</v>
      </c>
      <c r="B4110" s="204" t="s">
        <v>11746</v>
      </c>
      <c r="C4110" s="204" t="s">
        <v>127</v>
      </c>
      <c r="D4110" s="204" t="s">
        <v>138</v>
      </c>
      <c r="E4110" s="204" t="s">
        <v>138</v>
      </c>
      <c r="F4110" s="205">
        <v>2016</v>
      </c>
      <c r="G4110" s="204" t="s">
        <v>30</v>
      </c>
      <c r="H4110" s="204" t="s">
        <v>225</v>
      </c>
      <c r="I4110" s="206" t="s">
        <v>35</v>
      </c>
      <c r="J4110" s="207">
        <v>201701</v>
      </c>
      <c r="K4110" s="210"/>
      <c r="L4110" s="207"/>
    </row>
    <row r="4111" spans="1:12" s="12" customFormat="1">
      <c r="A4111" s="204" t="s">
        <v>6835</v>
      </c>
      <c r="B4111" s="204" t="s">
        <v>6836</v>
      </c>
      <c r="C4111" s="204" t="s">
        <v>38</v>
      </c>
      <c r="D4111" s="204" t="s">
        <v>39</v>
      </c>
      <c r="E4111" s="204" t="s">
        <v>1080</v>
      </c>
      <c r="F4111" s="205">
        <v>2015</v>
      </c>
      <c r="G4111" s="204" t="s">
        <v>7</v>
      </c>
      <c r="H4111" s="204" t="s">
        <v>832</v>
      </c>
      <c r="I4111" s="206" t="s">
        <v>20</v>
      </c>
      <c r="J4111" s="207">
        <v>19027</v>
      </c>
      <c r="K4111" s="210"/>
      <c r="L4111" s="207"/>
    </row>
    <row r="4112" spans="1:12" s="12" customFormat="1" ht="11.25" customHeight="1">
      <c r="A4112" s="204" t="s">
        <v>10449</v>
      </c>
      <c r="B4112" s="204" t="s">
        <v>10450</v>
      </c>
      <c r="C4112" s="204" t="s">
        <v>15</v>
      </c>
      <c r="D4112" s="204"/>
      <c r="E4112" s="204"/>
      <c r="F4112" s="205">
        <v>2015</v>
      </c>
      <c r="G4112" s="204" t="s">
        <v>18</v>
      </c>
      <c r="H4112" s="204" t="s">
        <v>19</v>
      </c>
      <c r="I4112" s="206" t="s">
        <v>20</v>
      </c>
      <c r="J4112" s="207">
        <v>9122826</v>
      </c>
      <c r="K4112" s="208">
        <v>10407934</v>
      </c>
      <c r="L4112" s="207">
        <v>10401566.551000001</v>
      </c>
    </row>
    <row r="4113" spans="1:12" s="12" customFormat="1">
      <c r="A4113" s="204" t="s">
        <v>6837</v>
      </c>
      <c r="B4113" s="204" t="s">
        <v>6838</v>
      </c>
      <c r="C4113" s="204" t="s">
        <v>38</v>
      </c>
      <c r="D4113" s="204" t="s">
        <v>66</v>
      </c>
      <c r="E4113" s="204" t="s">
        <v>67</v>
      </c>
      <c r="F4113" s="205">
        <v>2015</v>
      </c>
      <c r="G4113" s="204" t="s">
        <v>18</v>
      </c>
      <c r="H4113" s="204" t="s">
        <v>19</v>
      </c>
      <c r="I4113" s="206" t="s">
        <v>20</v>
      </c>
      <c r="J4113" s="207">
        <v>511546</v>
      </c>
      <c r="K4113" s="207">
        <v>451643</v>
      </c>
      <c r="L4113" s="207">
        <v>40440</v>
      </c>
    </row>
    <row r="4114" spans="1:12" s="12" customFormat="1">
      <c r="A4114" s="204" t="s">
        <v>8043</v>
      </c>
      <c r="B4114" s="204" t="s">
        <v>8044</v>
      </c>
      <c r="C4114" s="204" t="s">
        <v>210</v>
      </c>
      <c r="D4114" s="204" t="s">
        <v>219</v>
      </c>
      <c r="E4114" s="204" t="s">
        <v>219</v>
      </c>
      <c r="F4114" s="205">
        <v>2015</v>
      </c>
      <c r="G4114" s="204" t="s">
        <v>30</v>
      </c>
      <c r="H4114" s="204" t="s">
        <v>45</v>
      </c>
      <c r="I4114" s="206" t="s">
        <v>20</v>
      </c>
      <c r="J4114" s="207">
        <v>83805</v>
      </c>
      <c r="K4114" s="208">
        <v>66610</v>
      </c>
      <c r="L4114" s="207">
        <v>52470</v>
      </c>
    </row>
    <row r="4115" spans="1:12" s="12" customFormat="1" ht="11.25" customHeight="1">
      <c r="A4115" s="204" t="s">
        <v>10255</v>
      </c>
      <c r="B4115" s="204" t="s">
        <v>10256</v>
      </c>
      <c r="C4115" s="204" t="s">
        <v>15</v>
      </c>
      <c r="D4115" s="204" t="s">
        <v>42</v>
      </c>
      <c r="E4115" s="204" t="s">
        <v>70</v>
      </c>
      <c r="F4115" s="205">
        <v>2015</v>
      </c>
      <c r="G4115" s="204" t="s">
        <v>7</v>
      </c>
      <c r="H4115" s="204" t="s">
        <v>212</v>
      </c>
      <c r="I4115" s="206" t="s">
        <v>20</v>
      </c>
      <c r="J4115" s="207">
        <v>53222</v>
      </c>
      <c r="K4115" s="208">
        <v>53222</v>
      </c>
      <c r="L4115" s="207">
        <v>51709.258999999998</v>
      </c>
    </row>
    <row r="4116" spans="1:12" s="12" customFormat="1" ht="11.25" customHeight="1">
      <c r="A4116" s="204" t="s">
        <v>6839</v>
      </c>
      <c r="B4116" s="204" t="s">
        <v>6840</v>
      </c>
      <c r="C4116" s="204" t="s">
        <v>5</v>
      </c>
      <c r="D4116" s="204"/>
      <c r="E4116" s="204"/>
      <c r="F4116" s="205">
        <v>2015</v>
      </c>
      <c r="G4116" s="204" t="s">
        <v>18</v>
      </c>
      <c r="H4116" s="204" t="s">
        <v>4493</v>
      </c>
      <c r="I4116" s="206" t="s">
        <v>20</v>
      </c>
      <c r="J4116" s="207">
        <v>175632</v>
      </c>
      <c r="K4116" s="208">
        <v>87657</v>
      </c>
      <c r="L4116" s="207">
        <v>87657</v>
      </c>
    </row>
    <row r="4117" spans="1:12" s="12" customFormat="1" ht="11.25" customHeight="1">
      <c r="A4117" s="204" t="s">
        <v>10078</v>
      </c>
      <c r="B4117" s="204" t="s">
        <v>10079</v>
      </c>
      <c r="C4117" s="204" t="s">
        <v>15</v>
      </c>
      <c r="D4117" s="204" t="s">
        <v>16</v>
      </c>
      <c r="E4117" s="204" t="s">
        <v>17</v>
      </c>
      <c r="F4117" s="205">
        <v>2015</v>
      </c>
      <c r="G4117" s="204" t="s">
        <v>7</v>
      </c>
      <c r="H4117" s="204" t="s">
        <v>212</v>
      </c>
      <c r="I4117" s="206" t="s">
        <v>20</v>
      </c>
      <c r="J4117" s="207">
        <v>4539</v>
      </c>
      <c r="K4117" s="208">
        <v>4540</v>
      </c>
      <c r="L4117" s="207">
        <v>4529.9030000000002</v>
      </c>
    </row>
    <row r="4118" spans="1:12" s="12" customFormat="1" ht="11.25" customHeight="1">
      <c r="A4118" s="204" t="s">
        <v>10359</v>
      </c>
      <c r="B4118" s="204" t="s">
        <v>10360</v>
      </c>
      <c r="C4118" s="204" t="s">
        <v>15</v>
      </c>
      <c r="D4118" s="204" t="s">
        <v>42</v>
      </c>
      <c r="E4118" s="204" t="s">
        <v>833</v>
      </c>
      <c r="F4118" s="205">
        <v>2015</v>
      </c>
      <c r="G4118" s="204" t="s">
        <v>7</v>
      </c>
      <c r="H4118" s="204" t="s">
        <v>212</v>
      </c>
      <c r="I4118" s="206" t="s">
        <v>20</v>
      </c>
      <c r="J4118" s="207">
        <v>22999</v>
      </c>
      <c r="K4118" s="208">
        <v>23000</v>
      </c>
      <c r="L4118" s="207">
        <v>23000</v>
      </c>
    </row>
    <row r="4119" spans="1:12" s="12" customFormat="1" ht="11.25" customHeight="1">
      <c r="A4119" s="204" t="s">
        <v>8045</v>
      </c>
      <c r="B4119" s="204" t="s">
        <v>11747</v>
      </c>
      <c r="C4119" s="204" t="s">
        <v>60</v>
      </c>
      <c r="D4119" s="204" t="s">
        <v>61</v>
      </c>
      <c r="E4119" s="204" t="s">
        <v>1340</v>
      </c>
      <c r="F4119" s="205">
        <v>2016</v>
      </c>
      <c r="G4119" s="204" t="s">
        <v>48</v>
      </c>
      <c r="H4119" s="204" t="s">
        <v>63</v>
      </c>
      <c r="I4119" s="206" t="s">
        <v>35</v>
      </c>
      <c r="J4119" s="207">
        <v>8000</v>
      </c>
      <c r="K4119" s="210"/>
      <c r="L4119" s="207"/>
    </row>
    <row r="4120" spans="1:12" s="12" customFormat="1">
      <c r="A4120" s="204" t="s">
        <v>8046</v>
      </c>
      <c r="B4120" s="204" t="s">
        <v>8047</v>
      </c>
      <c r="C4120" s="204" t="s">
        <v>210</v>
      </c>
      <c r="D4120" s="204" t="s">
        <v>342</v>
      </c>
      <c r="E4120" s="204" t="s">
        <v>411</v>
      </c>
      <c r="F4120" s="205">
        <v>2016</v>
      </c>
      <c r="G4120" s="204" t="s">
        <v>646</v>
      </c>
      <c r="H4120" s="204" t="s">
        <v>685</v>
      </c>
      <c r="I4120" s="206" t="s">
        <v>20</v>
      </c>
      <c r="J4120" s="207">
        <v>4184</v>
      </c>
      <c r="K4120" s="208">
        <v>2</v>
      </c>
      <c r="L4120" s="207"/>
    </row>
    <row r="4121" spans="1:12" s="12" customFormat="1" ht="11.25" customHeight="1">
      <c r="A4121" s="204" t="s">
        <v>8048</v>
      </c>
      <c r="B4121" s="204" t="s">
        <v>8049</v>
      </c>
      <c r="C4121" s="204" t="s">
        <v>210</v>
      </c>
      <c r="D4121" s="204" t="s">
        <v>342</v>
      </c>
      <c r="E4121" s="204" t="s">
        <v>411</v>
      </c>
      <c r="F4121" s="205">
        <v>2016</v>
      </c>
      <c r="G4121" s="204" t="s">
        <v>646</v>
      </c>
      <c r="H4121" s="204" t="s">
        <v>685</v>
      </c>
      <c r="I4121" s="206" t="s">
        <v>20</v>
      </c>
      <c r="J4121" s="207">
        <v>4184</v>
      </c>
      <c r="K4121" s="210"/>
      <c r="L4121" s="207"/>
    </row>
    <row r="4122" spans="1:12" s="12" customFormat="1" ht="11.25" customHeight="1">
      <c r="A4122" s="204" t="s">
        <v>8050</v>
      </c>
      <c r="B4122" s="204" t="s">
        <v>8051</v>
      </c>
      <c r="C4122" s="204" t="s">
        <v>15</v>
      </c>
      <c r="D4122" s="204" t="s">
        <v>16</v>
      </c>
      <c r="E4122" s="204" t="s">
        <v>16</v>
      </c>
      <c r="F4122" s="205">
        <v>2015</v>
      </c>
      <c r="G4122" s="204" t="s">
        <v>7</v>
      </c>
      <c r="H4122" s="204" t="s">
        <v>212</v>
      </c>
      <c r="I4122" s="206" t="s">
        <v>20</v>
      </c>
      <c r="J4122" s="207">
        <v>33746</v>
      </c>
      <c r="K4122" s="208">
        <v>33746</v>
      </c>
      <c r="L4122" s="207">
        <v>32246</v>
      </c>
    </row>
    <row r="4123" spans="1:12" s="12" customFormat="1">
      <c r="A4123" s="204" t="s">
        <v>8052</v>
      </c>
      <c r="B4123" s="204" t="s">
        <v>8053</v>
      </c>
      <c r="C4123" s="204" t="s">
        <v>15</v>
      </c>
      <c r="D4123" s="204" t="s">
        <v>16</v>
      </c>
      <c r="E4123" s="204" t="s">
        <v>16</v>
      </c>
      <c r="F4123" s="205">
        <v>2016</v>
      </c>
      <c r="G4123" s="204" t="s">
        <v>7</v>
      </c>
      <c r="H4123" s="204" t="s">
        <v>212</v>
      </c>
      <c r="I4123" s="206" t="s">
        <v>20</v>
      </c>
      <c r="J4123" s="207">
        <v>52</v>
      </c>
      <c r="K4123" s="210"/>
      <c r="L4123" s="207"/>
    </row>
    <row r="4124" spans="1:12" s="12" customFormat="1" ht="11.25" customHeight="1">
      <c r="A4124" s="204" t="s">
        <v>8054</v>
      </c>
      <c r="B4124" s="204" t="s">
        <v>8055</v>
      </c>
      <c r="C4124" s="204" t="s">
        <v>15</v>
      </c>
      <c r="D4124" s="204" t="s">
        <v>42</v>
      </c>
      <c r="E4124" s="204" t="s">
        <v>2403</v>
      </c>
      <c r="F4124" s="205">
        <v>2015</v>
      </c>
      <c r="G4124" s="204" t="s">
        <v>7</v>
      </c>
      <c r="H4124" s="204" t="s">
        <v>212</v>
      </c>
      <c r="I4124" s="206" t="s">
        <v>20</v>
      </c>
      <c r="J4124" s="207">
        <v>41454</v>
      </c>
      <c r="K4124" s="208">
        <v>41456</v>
      </c>
      <c r="L4124" s="207">
        <v>11280.271000000001</v>
      </c>
    </row>
    <row r="4125" spans="1:12" s="12" customFormat="1" ht="11.25" customHeight="1">
      <c r="A4125" s="204" t="s">
        <v>8056</v>
      </c>
      <c r="B4125" s="204" t="s">
        <v>8057</v>
      </c>
      <c r="C4125" s="204" t="s">
        <v>210</v>
      </c>
      <c r="D4125" s="204" t="s">
        <v>211</v>
      </c>
      <c r="E4125" s="204" t="s">
        <v>211</v>
      </c>
      <c r="F4125" s="205">
        <v>2016</v>
      </c>
      <c r="G4125" s="204" t="s">
        <v>7</v>
      </c>
      <c r="H4125" s="204" t="s">
        <v>212</v>
      </c>
      <c r="I4125" s="206" t="s">
        <v>20</v>
      </c>
      <c r="J4125" s="207">
        <v>310000</v>
      </c>
      <c r="K4125" s="210"/>
      <c r="L4125" s="207"/>
    </row>
    <row r="4126" spans="1:12" s="12" customFormat="1">
      <c r="A4126" s="204" t="s">
        <v>6841</v>
      </c>
      <c r="B4126" s="204" t="s">
        <v>6842</v>
      </c>
      <c r="C4126" s="204" t="s">
        <v>15</v>
      </c>
      <c r="D4126" s="204"/>
      <c r="E4126" s="204"/>
      <c r="F4126" s="205">
        <v>2016</v>
      </c>
      <c r="G4126" s="204" t="s">
        <v>120</v>
      </c>
      <c r="H4126" s="204" t="s">
        <v>258</v>
      </c>
      <c r="I4126" s="206" t="s">
        <v>20</v>
      </c>
      <c r="J4126" s="207">
        <v>1931441</v>
      </c>
      <c r="K4126" s="208">
        <v>7299487</v>
      </c>
      <c r="L4126" s="207">
        <v>1465206</v>
      </c>
    </row>
    <row r="4127" spans="1:12" s="12" customFormat="1" ht="11.25" customHeight="1">
      <c r="A4127" s="204" t="s">
        <v>10507</v>
      </c>
      <c r="B4127" s="204" t="s">
        <v>10508</v>
      </c>
      <c r="C4127" s="204" t="s">
        <v>210</v>
      </c>
      <c r="D4127" s="204"/>
      <c r="E4127" s="204"/>
      <c r="F4127" s="205">
        <v>2015</v>
      </c>
      <c r="G4127" s="204" t="s">
        <v>18</v>
      </c>
      <c r="H4127" s="204" t="s">
        <v>19</v>
      </c>
      <c r="I4127" s="206" t="s">
        <v>20</v>
      </c>
      <c r="J4127" s="207">
        <v>470559</v>
      </c>
      <c r="K4127" s="208">
        <v>506332</v>
      </c>
      <c r="L4127" s="207">
        <v>501701</v>
      </c>
    </row>
    <row r="4128" spans="1:12" s="12" customFormat="1" ht="11.25" customHeight="1">
      <c r="A4128" s="204" t="s">
        <v>8058</v>
      </c>
      <c r="B4128" s="204" t="s">
        <v>8059</v>
      </c>
      <c r="C4128" s="204" t="s">
        <v>15</v>
      </c>
      <c r="D4128" s="204" t="s">
        <v>42</v>
      </c>
      <c r="E4128" s="204" t="s">
        <v>1590</v>
      </c>
      <c r="F4128" s="205">
        <v>2015</v>
      </c>
      <c r="G4128" s="204" t="s">
        <v>7</v>
      </c>
      <c r="H4128" s="204" t="s">
        <v>212</v>
      </c>
      <c r="I4128" s="206" t="s">
        <v>20</v>
      </c>
      <c r="J4128" s="207">
        <v>48068</v>
      </c>
      <c r="K4128" s="208">
        <v>48068</v>
      </c>
      <c r="L4128" s="207">
        <v>45736.781999999999</v>
      </c>
    </row>
    <row r="4129" spans="1:12" s="12" customFormat="1">
      <c r="A4129" s="204" t="s">
        <v>10142</v>
      </c>
      <c r="B4129" s="204" t="s">
        <v>10143</v>
      </c>
      <c r="C4129" s="204" t="s">
        <v>78</v>
      </c>
      <c r="D4129" s="204"/>
      <c r="E4129" s="204"/>
      <c r="F4129" s="205">
        <v>2015</v>
      </c>
      <c r="G4129" s="204" t="s">
        <v>18</v>
      </c>
      <c r="H4129" s="204" t="s">
        <v>19</v>
      </c>
      <c r="I4129" s="206" t="s">
        <v>20</v>
      </c>
      <c r="J4129" s="207">
        <v>818595</v>
      </c>
      <c r="K4129" s="208">
        <v>952074</v>
      </c>
      <c r="L4129" s="207">
        <v>816912.049</v>
      </c>
    </row>
    <row r="4130" spans="1:12" s="12" customFormat="1">
      <c r="A4130" s="204" t="s">
        <v>10286</v>
      </c>
      <c r="B4130" s="204" t="s">
        <v>11748</v>
      </c>
      <c r="C4130" s="204" t="s">
        <v>12</v>
      </c>
      <c r="D4130" s="204"/>
      <c r="E4130" s="204"/>
      <c r="F4130" s="205">
        <v>2015</v>
      </c>
      <c r="G4130" s="204" t="s">
        <v>18</v>
      </c>
      <c r="H4130" s="204" t="s">
        <v>19</v>
      </c>
      <c r="I4130" s="206" t="s">
        <v>20</v>
      </c>
      <c r="J4130" s="207">
        <v>4008998</v>
      </c>
      <c r="K4130" s="208">
        <v>4206812</v>
      </c>
      <c r="L4130" s="207">
        <v>4206452.9460000005</v>
      </c>
    </row>
    <row r="4131" spans="1:12" s="12" customFormat="1">
      <c r="A4131" s="204" t="s">
        <v>6845</v>
      </c>
      <c r="B4131" s="204" t="s">
        <v>6846</v>
      </c>
      <c r="C4131" s="204" t="s">
        <v>15</v>
      </c>
      <c r="D4131" s="204" t="s">
        <v>42</v>
      </c>
      <c r="E4131" s="204" t="s">
        <v>1807</v>
      </c>
      <c r="F4131" s="205">
        <v>2016</v>
      </c>
      <c r="G4131" s="204" t="s">
        <v>18</v>
      </c>
      <c r="H4131" s="204" t="s">
        <v>19</v>
      </c>
      <c r="I4131" s="206" t="s">
        <v>20</v>
      </c>
      <c r="J4131" s="207">
        <v>1157116</v>
      </c>
      <c r="K4131" s="208">
        <v>1156745</v>
      </c>
      <c r="L4131" s="207">
        <v>1156744.6610000001</v>
      </c>
    </row>
    <row r="4132" spans="1:12" s="12" customFormat="1" ht="11.25" customHeight="1">
      <c r="A4132" s="204" t="s">
        <v>11749</v>
      </c>
      <c r="B4132" s="204" t="s">
        <v>11750</v>
      </c>
      <c r="C4132" s="204" t="s">
        <v>38</v>
      </c>
      <c r="D4132" s="204" t="s">
        <v>66</v>
      </c>
      <c r="E4132" s="204" t="s">
        <v>117</v>
      </c>
      <c r="F4132" s="205">
        <v>2016</v>
      </c>
      <c r="G4132" s="204" t="s">
        <v>120</v>
      </c>
      <c r="H4132" s="204" t="s">
        <v>121</v>
      </c>
      <c r="I4132" s="206" t="s">
        <v>20</v>
      </c>
      <c r="J4132" s="207">
        <v>265342</v>
      </c>
      <c r="K4132" s="208">
        <v>277017</v>
      </c>
      <c r="L4132" s="207">
        <v>274880</v>
      </c>
    </row>
    <row r="4133" spans="1:12" s="12" customFormat="1">
      <c r="A4133" s="204" t="s">
        <v>6847</v>
      </c>
      <c r="B4133" s="204" t="s">
        <v>8060</v>
      </c>
      <c r="C4133" s="204" t="s">
        <v>60</v>
      </c>
      <c r="D4133" s="204" t="s">
        <v>61</v>
      </c>
      <c r="E4133" s="204" t="s">
        <v>131</v>
      </c>
      <c r="F4133" s="205">
        <v>2015</v>
      </c>
      <c r="G4133" s="204" t="s">
        <v>48</v>
      </c>
      <c r="H4133" s="204" t="s">
        <v>569</v>
      </c>
      <c r="I4133" s="206" t="s">
        <v>20</v>
      </c>
      <c r="J4133" s="207">
        <v>1526384</v>
      </c>
      <c r="K4133" s="208">
        <v>48501</v>
      </c>
      <c r="L4133" s="207">
        <v>48234.209000000003</v>
      </c>
    </row>
    <row r="4134" spans="1:12" s="12" customFormat="1">
      <c r="A4134" s="204" t="s">
        <v>8061</v>
      </c>
      <c r="B4134" s="204" t="s">
        <v>8062</v>
      </c>
      <c r="C4134" s="204" t="s">
        <v>38</v>
      </c>
      <c r="D4134" s="204" t="s">
        <v>176</v>
      </c>
      <c r="E4134" s="204" t="s">
        <v>2963</v>
      </c>
      <c r="F4134" s="205">
        <v>2015</v>
      </c>
      <c r="G4134" s="204" t="s">
        <v>120</v>
      </c>
      <c r="H4134" s="204" t="s">
        <v>121</v>
      </c>
      <c r="I4134" s="206" t="s">
        <v>20</v>
      </c>
      <c r="J4134" s="207">
        <v>293209</v>
      </c>
      <c r="K4134" s="208">
        <v>408823</v>
      </c>
      <c r="L4134" s="207">
        <v>309797.777</v>
      </c>
    </row>
    <row r="4135" spans="1:12" s="12" customFormat="1">
      <c r="A4135" s="204" t="s">
        <v>10152</v>
      </c>
      <c r="B4135" s="204" t="s">
        <v>10153</v>
      </c>
      <c r="C4135" s="204" t="s">
        <v>32</v>
      </c>
      <c r="D4135" s="204"/>
      <c r="E4135" s="204"/>
      <c r="F4135" s="205">
        <v>2015</v>
      </c>
      <c r="G4135" s="204" t="s">
        <v>18</v>
      </c>
      <c r="H4135" s="204" t="s">
        <v>19</v>
      </c>
      <c r="I4135" s="206" t="s">
        <v>20</v>
      </c>
      <c r="J4135" s="207">
        <v>1614519</v>
      </c>
      <c r="K4135" s="208">
        <v>1588627</v>
      </c>
      <c r="L4135" s="207">
        <v>1588627</v>
      </c>
    </row>
    <row r="4136" spans="1:12" s="12" customFormat="1">
      <c r="A4136" s="204" t="s">
        <v>10580</v>
      </c>
      <c r="B4136" s="204" t="s">
        <v>10581</v>
      </c>
      <c r="C4136" s="204" t="s">
        <v>38</v>
      </c>
      <c r="D4136" s="204" t="s">
        <v>176</v>
      </c>
      <c r="E4136" s="204" t="s">
        <v>293</v>
      </c>
      <c r="F4136" s="205">
        <v>2016</v>
      </c>
      <c r="G4136" s="204" t="s">
        <v>120</v>
      </c>
      <c r="H4136" s="204" t="s">
        <v>121</v>
      </c>
      <c r="I4136" s="206" t="s">
        <v>20</v>
      </c>
      <c r="J4136" s="207">
        <v>245581</v>
      </c>
      <c r="K4136" s="208">
        <v>280471</v>
      </c>
      <c r="L4136" s="207">
        <v>280063.114</v>
      </c>
    </row>
    <row r="4137" spans="1:12" s="12" customFormat="1">
      <c r="A4137" s="204" t="s">
        <v>10493</v>
      </c>
      <c r="B4137" s="204" t="s">
        <v>10494</v>
      </c>
      <c r="C4137" s="204" t="s">
        <v>38</v>
      </c>
      <c r="D4137" s="204"/>
      <c r="E4137" s="204"/>
      <c r="F4137" s="205">
        <v>2015</v>
      </c>
      <c r="G4137" s="204" t="s">
        <v>18</v>
      </c>
      <c r="H4137" s="204" t="s">
        <v>19</v>
      </c>
      <c r="I4137" s="206" t="s">
        <v>20</v>
      </c>
      <c r="J4137" s="207">
        <v>2787243</v>
      </c>
      <c r="K4137" s="208">
        <v>2312251</v>
      </c>
      <c r="L4137" s="207">
        <v>2300200.7940000002</v>
      </c>
    </row>
    <row r="4138" spans="1:12" s="12" customFormat="1" ht="11.25" customHeight="1">
      <c r="A4138" s="204" t="s">
        <v>8063</v>
      </c>
      <c r="B4138" s="204" t="s">
        <v>8064</v>
      </c>
      <c r="C4138" s="204" t="s">
        <v>38</v>
      </c>
      <c r="D4138" s="204" t="s">
        <v>176</v>
      </c>
      <c r="E4138" s="204" t="s">
        <v>189</v>
      </c>
      <c r="F4138" s="205">
        <v>2015</v>
      </c>
      <c r="G4138" s="204" t="s">
        <v>120</v>
      </c>
      <c r="H4138" s="204" t="s">
        <v>251</v>
      </c>
      <c r="I4138" s="206" t="s">
        <v>20</v>
      </c>
      <c r="J4138" s="207">
        <v>405326</v>
      </c>
      <c r="K4138" s="208">
        <v>426090</v>
      </c>
      <c r="L4138" s="207">
        <v>424823.87699999998</v>
      </c>
    </row>
    <row r="4139" spans="1:12" s="12" customFormat="1">
      <c r="A4139" s="204" t="s">
        <v>10625</v>
      </c>
      <c r="B4139" s="204" t="s">
        <v>10626</v>
      </c>
      <c r="C4139" s="204" t="s">
        <v>130</v>
      </c>
      <c r="D4139" s="204"/>
      <c r="E4139" s="204"/>
      <c r="F4139" s="205">
        <v>2015</v>
      </c>
      <c r="G4139" s="204" t="s">
        <v>18</v>
      </c>
      <c r="H4139" s="204" t="s">
        <v>19</v>
      </c>
      <c r="I4139" s="206" t="s">
        <v>20</v>
      </c>
      <c r="J4139" s="207">
        <v>2903762</v>
      </c>
      <c r="K4139" s="208">
        <v>2928353</v>
      </c>
      <c r="L4139" s="207">
        <v>2812918.5329999998</v>
      </c>
    </row>
    <row r="4140" spans="1:12" s="12" customFormat="1">
      <c r="A4140" s="204" t="s">
        <v>8065</v>
      </c>
      <c r="B4140" s="204" t="s">
        <v>8066</v>
      </c>
      <c r="C4140" s="204" t="s">
        <v>195</v>
      </c>
      <c r="D4140" s="204"/>
      <c r="E4140" s="204"/>
      <c r="F4140" s="205">
        <v>2015</v>
      </c>
      <c r="G4140" s="204" t="s">
        <v>18</v>
      </c>
      <c r="H4140" s="204" t="s">
        <v>19</v>
      </c>
      <c r="I4140" s="206" t="s">
        <v>20</v>
      </c>
      <c r="J4140" s="207">
        <v>891161</v>
      </c>
      <c r="K4140" s="208">
        <v>820779</v>
      </c>
      <c r="L4140" s="207">
        <v>817412.14300000004</v>
      </c>
    </row>
    <row r="4141" spans="1:12" s="12" customFormat="1">
      <c r="A4141" s="204" t="s">
        <v>6848</v>
      </c>
      <c r="B4141" s="204" t="s">
        <v>6849</v>
      </c>
      <c r="C4141" s="204" t="s">
        <v>38</v>
      </c>
      <c r="D4141" s="204" t="s">
        <v>39</v>
      </c>
      <c r="E4141" s="204" t="s">
        <v>105</v>
      </c>
      <c r="F4141" s="205">
        <v>2016</v>
      </c>
      <c r="G4141" s="204" t="s">
        <v>30</v>
      </c>
      <c r="H4141" s="204" t="s">
        <v>34</v>
      </c>
      <c r="I4141" s="206" t="s">
        <v>20</v>
      </c>
      <c r="J4141" s="207">
        <v>23012</v>
      </c>
      <c r="K4141" s="208">
        <v>2</v>
      </c>
      <c r="L4141" s="207"/>
    </row>
    <row r="4142" spans="1:12" s="12" customFormat="1" ht="11.25" customHeight="1">
      <c r="A4142" s="204" t="s">
        <v>6850</v>
      </c>
      <c r="B4142" s="204" t="s">
        <v>6851</v>
      </c>
      <c r="C4142" s="204" t="s">
        <v>5</v>
      </c>
      <c r="D4142" s="204" t="s">
        <v>184</v>
      </c>
      <c r="E4142" s="204" t="s">
        <v>2971</v>
      </c>
      <c r="F4142" s="205">
        <v>2016</v>
      </c>
      <c r="G4142" s="204" t="s">
        <v>18</v>
      </c>
      <c r="H4142" s="204" t="s">
        <v>19</v>
      </c>
      <c r="I4142" s="206" t="s">
        <v>20</v>
      </c>
      <c r="J4142" s="207">
        <v>1062005</v>
      </c>
      <c r="K4142" s="208">
        <v>1128370</v>
      </c>
      <c r="L4142" s="207">
        <v>1003546.093</v>
      </c>
    </row>
    <row r="4143" spans="1:12" s="12" customFormat="1" ht="11.25" customHeight="1">
      <c r="A4143" s="204" t="s">
        <v>10663</v>
      </c>
      <c r="B4143" s="204" t="s">
        <v>10664</v>
      </c>
      <c r="C4143" s="204" t="s">
        <v>102</v>
      </c>
      <c r="D4143" s="204"/>
      <c r="E4143" s="204"/>
      <c r="F4143" s="205">
        <v>2015</v>
      </c>
      <c r="G4143" s="204" t="s">
        <v>18</v>
      </c>
      <c r="H4143" s="204" t="s">
        <v>19</v>
      </c>
      <c r="I4143" s="206" t="s">
        <v>20</v>
      </c>
      <c r="J4143" s="207">
        <v>1858982</v>
      </c>
      <c r="K4143" s="208">
        <v>1998161</v>
      </c>
      <c r="L4143" s="207">
        <v>1940776</v>
      </c>
    </row>
    <row r="4144" spans="1:12" s="12" customFormat="1" ht="11.25" customHeight="1">
      <c r="A4144" s="204" t="s">
        <v>10261</v>
      </c>
      <c r="B4144" s="204" t="s">
        <v>10262</v>
      </c>
      <c r="C4144" s="204" t="s">
        <v>414</v>
      </c>
      <c r="D4144" s="204"/>
      <c r="E4144" s="204"/>
      <c r="F4144" s="205">
        <v>2015</v>
      </c>
      <c r="G4144" s="204" t="s">
        <v>18</v>
      </c>
      <c r="H4144" s="204" t="s">
        <v>19</v>
      </c>
      <c r="I4144" s="206" t="s">
        <v>20</v>
      </c>
      <c r="J4144" s="207">
        <v>419790</v>
      </c>
      <c r="K4144" s="208">
        <v>440960</v>
      </c>
      <c r="L4144" s="207">
        <v>440199.36200000002</v>
      </c>
    </row>
    <row r="4145" spans="1:12" s="12" customFormat="1" ht="11.25" customHeight="1">
      <c r="A4145" s="204" t="s">
        <v>10219</v>
      </c>
      <c r="B4145" s="204" t="s">
        <v>11751</v>
      </c>
      <c r="C4145" s="204" t="s">
        <v>127</v>
      </c>
      <c r="D4145" s="204"/>
      <c r="E4145" s="204"/>
      <c r="F4145" s="205">
        <v>2015</v>
      </c>
      <c r="G4145" s="204" t="s">
        <v>18</v>
      </c>
      <c r="H4145" s="204" t="s">
        <v>19</v>
      </c>
      <c r="I4145" s="206" t="s">
        <v>20</v>
      </c>
      <c r="J4145" s="207">
        <v>1806804</v>
      </c>
      <c r="K4145" s="208">
        <v>1052689</v>
      </c>
      <c r="L4145" s="207">
        <v>1034269</v>
      </c>
    </row>
    <row r="4146" spans="1:12" s="12" customFormat="1" ht="11.25" customHeight="1">
      <c r="A4146" s="204" t="s">
        <v>8067</v>
      </c>
      <c r="B4146" s="204" t="s">
        <v>8068</v>
      </c>
      <c r="C4146" s="204" t="s">
        <v>60</v>
      </c>
      <c r="D4146" s="204" t="s">
        <v>61</v>
      </c>
      <c r="E4146" s="204" t="s">
        <v>914</v>
      </c>
      <c r="F4146" s="205">
        <v>2016</v>
      </c>
      <c r="G4146" s="204" t="s">
        <v>7</v>
      </c>
      <c r="H4146" s="204" t="s">
        <v>14</v>
      </c>
      <c r="I4146" s="206" t="s">
        <v>20</v>
      </c>
      <c r="J4146" s="207">
        <v>232101</v>
      </c>
      <c r="K4146" s="208">
        <v>2002</v>
      </c>
      <c r="L4146" s="207">
        <v>2000</v>
      </c>
    </row>
    <row r="4147" spans="1:12" s="12" customFormat="1">
      <c r="A4147" s="204" t="s">
        <v>8069</v>
      </c>
      <c r="B4147" s="204" t="s">
        <v>8070</v>
      </c>
      <c r="C4147" s="204" t="s">
        <v>60</v>
      </c>
      <c r="D4147" s="204" t="s">
        <v>97</v>
      </c>
      <c r="E4147" s="204" t="s">
        <v>393</v>
      </c>
      <c r="F4147" s="205">
        <v>2016</v>
      </c>
      <c r="G4147" s="204" t="s">
        <v>7</v>
      </c>
      <c r="H4147" s="204" t="s">
        <v>212</v>
      </c>
      <c r="I4147" s="206" t="s">
        <v>35</v>
      </c>
      <c r="J4147" s="207">
        <v>51940</v>
      </c>
      <c r="K4147" s="210"/>
      <c r="L4147" s="207"/>
    </row>
    <row r="4148" spans="1:12" s="12" customFormat="1">
      <c r="A4148" s="204" t="s">
        <v>10004</v>
      </c>
      <c r="B4148" s="204" t="s">
        <v>10005</v>
      </c>
      <c r="C4148" s="204" t="s">
        <v>5</v>
      </c>
      <c r="D4148" s="204"/>
      <c r="E4148" s="204"/>
      <c r="F4148" s="205">
        <v>2015</v>
      </c>
      <c r="G4148" s="204" t="s">
        <v>18</v>
      </c>
      <c r="H4148" s="204" t="s">
        <v>19</v>
      </c>
      <c r="I4148" s="206" t="s">
        <v>20</v>
      </c>
      <c r="J4148" s="207">
        <v>2455526</v>
      </c>
      <c r="K4148" s="208">
        <v>3000285</v>
      </c>
      <c r="L4148" s="207">
        <v>2568511.2940000002</v>
      </c>
    </row>
    <row r="4149" spans="1:12" s="12" customFormat="1" ht="11.25" customHeight="1">
      <c r="A4149" s="204" t="s">
        <v>10019</v>
      </c>
      <c r="B4149" s="204" t="s">
        <v>10020</v>
      </c>
      <c r="C4149" s="204" t="s">
        <v>145</v>
      </c>
      <c r="D4149" s="204"/>
      <c r="E4149" s="204"/>
      <c r="F4149" s="205">
        <v>2015</v>
      </c>
      <c r="G4149" s="204" t="s">
        <v>18</v>
      </c>
      <c r="H4149" s="204" t="s">
        <v>19</v>
      </c>
      <c r="I4149" s="206" t="s">
        <v>20</v>
      </c>
      <c r="J4149" s="207">
        <v>1185083</v>
      </c>
      <c r="K4149" s="208">
        <v>896464</v>
      </c>
      <c r="L4149" s="207">
        <v>896461.78500000003</v>
      </c>
    </row>
    <row r="4150" spans="1:12" s="12" customFormat="1" ht="11.25" customHeight="1">
      <c r="A4150" s="204" t="s">
        <v>8071</v>
      </c>
      <c r="B4150" s="204" t="s">
        <v>8072</v>
      </c>
      <c r="C4150" s="204" t="s">
        <v>15</v>
      </c>
      <c r="D4150" s="204" t="s">
        <v>16</v>
      </c>
      <c r="E4150" s="204" t="s">
        <v>16</v>
      </c>
      <c r="F4150" s="205">
        <v>2016</v>
      </c>
      <c r="G4150" s="204" t="s">
        <v>185</v>
      </c>
      <c r="H4150" s="204" t="s">
        <v>186</v>
      </c>
      <c r="I4150" s="206" t="s">
        <v>20</v>
      </c>
      <c r="J4150" s="207">
        <v>10500</v>
      </c>
      <c r="K4150" s="208">
        <v>2465</v>
      </c>
      <c r="L4150" s="207">
        <v>1465</v>
      </c>
    </row>
    <row r="4151" spans="1:12" s="12" customFormat="1">
      <c r="A4151" s="204" t="s">
        <v>6852</v>
      </c>
      <c r="B4151" s="204" t="s">
        <v>6853</v>
      </c>
      <c r="C4151" s="204" t="s">
        <v>145</v>
      </c>
      <c r="D4151" s="204" t="s">
        <v>233</v>
      </c>
      <c r="E4151" s="204" t="s">
        <v>983</v>
      </c>
      <c r="F4151" s="205">
        <v>2016</v>
      </c>
      <c r="G4151" s="204" t="s">
        <v>7</v>
      </c>
      <c r="H4151" s="204" t="s">
        <v>212</v>
      </c>
      <c r="I4151" s="206" t="s">
        <v>20</v>
      </c>
      <c r="J4151" s="207">
        <v>580200</v>
      </c>
      <c r="K4151" s="208">
        <v>3</v>
      </c>
      <c r="L4151" s="207"/>
    </row>
    <row r="4152" spans="1:12" s="12" customFormat="1" ht="11.25" customHeight="1">
      <c r="A4152" s="204" t="s">
        <v>10125</v>
      </c>
      <c r="B4152" s="204" t="s">
        <v>10126</v>
      </c>
      <c r="C4152" s="204" t="s">
        <v>210</v>
      </c>
      <c r="D4152" s="204"/>
      <c r="E4152" s="204"/>
      <c r="F4152" s="205">
        <v>2015</v>
      </c>
      <c r="G4152" s="204" t="s">
        <v>18</v>
      </c>
      <c r="H4152" s="204" t="s">
        <v>41</v>
      </c>
      <c r="I4152" s="206" t="s">
        <v>20</v>
      </c>
      <c r="J4152" s="207">
        <v>314478</v>
      </c>
      <c r="K4152" s="208">
        <v>224750</v>
      </c>
      <c r="L4152" s="207">
        <v>224205</v>
      </c>
    </row>
    <row r="4153" spans="1:12" s="12" customFormat="1">
      <c r="A4153" s="204" t="s">
        <v>6860</v>
      </c>
      <c r="B4153" s="204" t="s">
        <v>6861</v>
      </c>
      <c r="C4153" s="204" t="s">
        <v>12</v>
      </c>
      <c r="D4153" s="204" t="s">
        <v>13</v>
      </c>
      <c r="E4153" s="204" t="s">
        <v>746</v>
      </c>
      <c r="F4153" s="205">
        <v>2016</v>
      </c>
      <c r="G4153" s="204" t="s">
        <v>48</v>
      </c>
      <c r="H4153" s="204" t="s">
        <v>49</v>
      </c>
      <c r="I4153" s="206" t="s">
        <v>20</v>
      </c>
      <c r="J4153" s="207">
        <v>748813</v>
      </c>
      <c r="K4153" s="208">
        <v>772583</v>
      </c>
      <c r="L4153" s="207">
        <v>772584</v>
      </c>
    </row>
    <row r="4154" spans="1:12" s="12" customFormat="1" ht="11.25" customHeight="1">
      <c r="A4154" s="204" t="s">
        <v>6862</v>
      </c>
      <c r="B4154" s="204" t="s">
        <v>6863</v>
      </c>
      <c r="C4154" s="204" t="s">
        <v>5</v>
      </c>
      <c r="D4154" s="204" t="s">
        <v>314</v>
      </c>
      <c r="E4154" s="204" t="s">
        <v>1548</v>
      </c>
      <c r="F4154" s="205">
        <v>2016</v>
      </c>
      <c r="G4154" s="204" t="s">
        <v>48</v>
      </c>
      <c r="H4154" s="204" t="s">
        <v>63</v>
      </c>
      <c r="I4154" s="206" t="s">
        <v>20</v>
      </c>
      <c r="J4154" s="207">
        <v>15179</v>
      </c>
      <c r="K4154" s="208">
        <v>14640</v>
      </c>
      <c r="L4154" s="207">
        <v>14640</v>
      </c>
    </row>
    <row r="4155" spans="1:12" s="12" customFormat="1" ht="11.25" customHeight="1">
      <c r="A4155" s="204" t="s">
        <v>6864</v>
      </c>
      <c r="B4155" s="204" t="s">
        <v>6865</v>
      </c>
      <c r="C4155" s="204" t="s">
        <v>38</v>
      </c>
      <c r="D4155" s="204" t="s">
        <v>73</v>
      </c>
      <c r="E4155" s="204" t="s">
        <v>73</v>
      </c>
      <c r="F4155" s="205">
        <v>2016</v>
      </c>
      <c r="G4155" s="204" t="s">
        <v>7</v>
      </c>
      <c r="H4155" s="204" t="s">
        <v>212</v>
      </c>
      <c r="I4155" s="206" t="s">
        <v>20</v>
      </c>
      <c r="J4155" s="207">
        <v>12177</v>
      </c>
      <c r="K4155" s="208">
        <v>19377</v>
      </c>
      <c r="L4155" s="207">
        <v>11795.06</v>
      </c>
    </row>
    <row r="4156" spans="1:12" s="12" customFormat="1">
      <c r="A4156" s="204" t="s">
        <v>6824</v>
      </c>
      <c r="B4156" s="204" t="s">
        <v>6825</v>
      </c>
      <c r="C4156" s="204" t="s">
        <v>102</v>
      </c>
      <c r="D4156" s="204" t="s">
        <v>103</v>
      </c>
      <c r="E4156" s="204" t="s">
        <v>104</v>
      </c>
      <c r="F4156" s="205">
        <v>2015</v>
      </c>
      <c r="G4156" s="204" t="s">
        <v>18</v>
      </c>
      <c r="H4156" s="204" t="s">
        <v>41</v>
      </c>
      <c r="I4156" s="206" t="s">
        <v>20</v>
      </c>
      <c r="J4156" s="207">
        <v>17320000</v>
      </c>
      <c r="K4156" s="208">
        <v>18585803</v>
      </c>
      <c r="L4156" s="207">
        <v>18584756.789000001</v>
      </c>
    </row>
    <row r="4157" spans="1:12" s="12" customFormat="1" ht="11.25" customHeight="1">
      <c r="A4157" s="204" t="s">
        <v>10425</v>
      </c>
      <c r="B4157" s="204" t="s">
        <v>10426</v>
      </c>
      <c r="C4157" s="204" t="s">
        <v>32</v>
      </c>
      <c r="D4157" s="204" t="s">
        <v>200</v>
      </c>
      <c r="E4157" s="204" t="s">
        <v>201</v>
      </c>
      <c r="F4157" s="205">
        <v>2016</v>
      </c>
      <c r="G4157" s="204" t="s">
        <v>18</v>
      </c>
      <c r="H4157" s="204" t="s">
        <v>19</v>
      </c>
      <c r="I4157" s="206" t="s">
        <v>20</v>
      </c>
      <c r="J4157" s="207">
        <v>143730</v>
      </c>
      <c r="K4157" s="208">
        <v>143730</v>
      </c>
      <c r="L4157" s="207">
        <v>43730</v>
      </c>
    </row>
    <row r="4158" spans="1:12" s="12" customFormat="1" ht="11.25" customHeight="1">
      <c r="A4158" s="204" t="s">
        <v>6866</v>
      </c>
      <c r="B4158" s="204" t="s">
        <v>6867</v>
      </c>
      <c r="C4158" s="204" t="s">
        <v>38</v>
      </c>
      <c r="D4158" s="204" t="s">
        <v>73</v>
      </c>
      <c r="E4158" s="204" t="s">
        <v>756</v>
      </c>
      <c r="F4158" s="205">
        <v>2016</v>
      </c>
      <c r="G4158" s="204" t="s">
        <v>26</v>
      </c>
      <c r="H4158" s="204" t="s">
        <v>109</v>
      </c>
      <c r="I4158" s="206" t="s">
        <v>35</v>
      </c>
      <c r="J4158" s="207">
        <v>212277</v>
      </c>
      <c r="K4158" s="210"/>
      <c r="L4158" s="207"/>
    </row>
    <row r="4159" spans="1:12" s="12" customFormat="1">
      <c r="A4159" s="204" t="s">
        <v>6868</v>
      </c>
      <c r="B4159" s="204" t="s">
        <v>11752</v>
      </c>
      <c r="C4159" s="204" t="s">
        <v>38</v>
      </c>
      <c r="D4159" s="204" t="s">
        <v>73</v>
      </c>
      <c r="E4159" s="204" t="s">
        <v>756</v>
      </c>
      <c r="F4159" s="205">
        <v>2016</v>
      </c>
      <c r="G4159" s="204" t="s">
        <v>7</v>
      </c>
      <c r="H4159" s="204" t="s">
        <v>212</v>
      </c>
      <c r="I4159" s="206" t="s">
        <v>20</v>
      </c>
      <c r="J4159" s="207">
        <v>4688</v>
      </c>
      <c r="K4159" s="210"/>
      <c r="L4159" s="207"/>
    </row>
    <row r="4160" spans="1:12" s="12" customFormat="1">
      <c r="A4160" s="204" t="s">
        <v>6871</v>
      </c>
      <c r="B4160" s="204" t="s">
        <v>6872</v>
      </c>
      <c r="C4160" s="204" t="s">
        <v>38</v>
      </c>
      <c r="D4160" s="204" t="s">
        <v>73</v>
      </c>
      <c r="E4160" s="204" t="s">
        <v>73</v>
      </c>
      <c r="F4160" s="205">
        <v>2016</v>
      </c>
      <c r="G4160" s="204" t="s">
        <v>7</v>
      </c>
      <c r="H4160" s="204" t="s">
        <v>212</v>
      </c>
      <c r="I4160" s="206" t="s">
        <v>20</v>
      </c>
      <c r="J4160" s="207">
        <v>44222</v>
      </c>
      <c r="K4160" s="210"/>
      <c r="L4160" s="207"/>
    </row>
    <row r="4161" spans="1:12" s="12" customFormat="1" ht="11.25" customHeight="1">
      <c r="A4161" s="204" t="s">
        <v>6873</v>
      </c>
      <c r="B4161" s="204" t="s">
        <v>1274</v>
      </c>
      <c r="C4161" s="204" t="s">
        <v>60</v>
      </c>
      <c r="D4161" s="204" t="s">
        <v>97</v>
      </c>
      <c r="E4161" s="204" t="s">
        <v>170</v>
      </c>
      <c r="F4161" s="205">
        <v>2015</v>
      </c>
      <c r="G4161" s="204" t="s">
        <v>120</v>
      </c>
      <c r="H4161" s="204" t="s">
        <v>121</v>
      </c>
      <c r="I4161" s="206" t="s">
        <v>20</v>
      </c>
      <c r="J4161" s="207">
        <v>19206</v>
      </c>
      <c r="K4161" s="208">
        <v>19003</v>
      </c>
      <c r="L4161" s="207">
        <v>19003</v>
      </c>
    </row>
    <row r="4162" spans="1:12" s="12" customFormat="1">
      <c r="A4162" s="204" t="s">
        <v>10110</v>
      </c>
      <c r="B4162" s="204" t="s">
        <v>10111</v>
      </c>
      <c r="C4162" s="204" t="s">
        <v>127</v>
      </c>
      <c r="D4162" s="204" t="s">
        <v>463</v>
      </c>
      <c r="E4162" s="204" t="s">
        <v>2491</v>
      </c>
      <c r="F4162" s="205">
        <v>2015</v>
      </c>
      <c r="G4162" s="204" t="s">
        <v>7</v>
      </c>
      <c r="H4162" s="204" t="s">
        <v>212</v>
      </c>
      <c r="I4162" s="206" t="s">
        <v>20</v>
      </c>
      <c r="J4162" s="207">
        <v>29159</v>
      </c>
      <c r="K4162" s="208">
        <v>29156</v>
      </c>
      <c r="L4162" s="207">
        <v>13688</v>
      </c>
    </row>
    <row r="4163" spans="1:12" s="12" customFormat="1">
      <c r="A4163" s="204" t="s">
        <v>11753</v>
      </c>
      <c r="B4163" s="204" t="s">
        <v>11754</v>
      </c>
      <c r="C4163" s="204" t="s">
        <v>15</v>
      </c>
      <c r="D4163" s="204" t="s">
        <v>42</v>
      </c>
      <c r="E4163" s="204" t="s">
        <v>70</v>
      </c>
      <c r="F4163" s="205">
        <v>2016</v>
      </c>
      <c r="G4163" s="204" t="s">
        <v>155</v>
      </c>
      <c r="H4163" s="204" t="s">
        <v>155</v>
      </c>
      <c r="I4163" s="206" t="s">
        <v>240</v>
      </c>
      <c r="J4163" s="207">
        <v>209077</v>
      </c>
      <c r="K4163" s="210"/>
      <c r="L4163" s="207"/>
    </row>
    <row r="4164" spans="1:12" s="12" customFormat="1">
      <c r="A4164" s="204" t="s">
        <v>6874</v>
      </c>
      <c r="B4164" s="204" t="s">
        <v>6875</v>
      </c>
      <c r="C4164" s="204" t="s">
        <v>38</v>
      </c>
      <c r="D4164" s="204" t="s">
        <v>39</v>
      </c>
      <c r="E4164" s="204" t="s">
        <v>584</v>
      </c>
      <c r="F4164" s="205">
        <v>2015</v>
      </c>
      <c r="G4164" s="204" t="s">
        <v>18</v>
      </c>
      <c r="H4164" s="204" t="s">
        <v>19</v>
      </c>
      <c r="I4164" s="206" t="s">
        <v>20</v>
      </c>
      <c r="J4164" s="207">
        <v>23853</v>
      </c>
      <c r="K4164" s="208">
        <v>12001</v>
      </c>
      <c r="L4164" s="207">
        <v>8800</v>
      </c>
    </row>
    <row r="4165" spans="1:12" s="12" customFormat="1" ht="11.25" customHeight="1">
      <c r="A4165" s="204" t="s">
        <v>6876</v>
      </c>
      <c r="B4165" s="204" t="s">
        <v>6877</v>
      </c>
      <c r="C4165" s="204" t="s">
        <v>5</v>
      </c>
      <c r="D4165" s="204" t="s">
        <v>257</v>
      </c>
      <c r="E4165" s="204" t="s">
        <v>257</v>
      </c>
      <c r="F4165" s="205">
        <v>2016</v>
      </c>
      <c r="G4165" s="204" t="s">
        <v>7</v>
      </c>
      <c r="H4165" s="204" t="s">
        <v>14</v>
      </c>
      <c r="I4165" s="206" t="s">
        <v>20</v>
      </c>
      <c r="J4165" s="207">
        <v>142985</v>
      </c>
      <c r="K4165" s="208">
        <v>142985</v>
      </c>
      <c r="L4165" s="207">
        <v>142984.23199999999</v>
      </c>
    </row>
    <row r="4166" spans="1:12" s="12" customFormat="1" ht="11.25" customHeight="1">
      <c r="A4166" s="204" t="s">
        <v>6882</v>
      </c>
      <c r="B4166" s="204" t="s">
        <v>6883</v>
      </c>
      <c r="C4166" s="204" t="s">
        <v>15</v>
      </c>
      <c r="D4166" s="204" t="s">
        <v>363</v>
      </c>
      <c r="E4166" s="204" t="s">
        <v>364</v>
      </c>
      <c r="F4166" s="205">
        <v>2016</v>
      </c>
      <c r="G4166" s="204" t="s">
        <v>18</v>
      </c>
      <c r="H4166" s="204" t="s">
        <v>19</v>
      </c>
      <c r="I4166" s="206" t="s">
        <v>20</v>
      </c>
      <c r="J4166" s="207">
        <v>420404</v>
      </c>
      <c r="K4166" s="208">
        <v>380249</v>
      </c>
      <c r="L4166" s="207">
        <v>380248.58</v>
      </c>
    </row>
    <row r="4167" spans="1:12" s="12" customFormat="1" ht="11.25" customHeight="1">
      <c r="A4167" s="204" t="s">
        <v>6884</v>
      </c>
      <c r="B4167" s="204" t="s">
        <v>6885</v>
      </c>
      <c r="C4167" s="204" t="s">
        <v>5</v>
      </c>
      <c r="D4167" s="204" t="s">
        <v>6</v>
      </c>
      <c r="E4167" s="204"/>
      <c r="F4167" s="205">
        <v>2016</v>
      </c>
      <c r="G4167" s="204" t="s">
        <v>7</v>
      </c>
      <c r="H4167" s="204" t="s">
        <v>8</v>
      </c>
      <c r="I4167" s="206" t="s">
        <v>20</v>
      </c>
      <c r="J4167" s="207">
        <v>154858</v>
      </c>
      <c r="K4167" s="210"/>
      <c r="L4167" s="207"/>
    </row>
    <row r="4168" spans="1:12" s="12" customFormat="1">
      <c r="A4168" s="204" t="s">
        <v>8073</v>
      </c>
      <c r="B4168" s="204" t="s">
        <v>8074</v>
      </c>
      <c r="C4168" s="204" t="s">
        <v>210</v>
      </c>
      <c r="D4168" s="204" t="s">
        <v>219</v>
      </c>
      <c r="E4168" s="204" t="s">
        <v>352</v>
      </c>
      <c r="F4168" s="205">
        <v>2015</v>
      </c>
      <c r="G4168" s="204" t="s">
        <v>18</v>
      </c>
      <c r="H4168" s="204" t="s">
        <v>19</v>
      </c>
      <c r="I4168" s="206" t="s">
        <v>20</v>
      </c>
      <c r="J4168" s="207">
        <v>2101425</v>
      </c>
      <c r="K4168" s="208">
        <v>2349304</v>
      </c>
      <c r="L4168" s="207">
        <v>2344401.7110000001</v>
      </c>
    </row>
    <row r="4169" spans="1:12" s="12" customFormat="1" ht="11.25" customHeight="1">
      <c r="A4169" s="204" t="s">
        <v>6886</v>
      </c>
      <c r="B4169" s="204" t="s">
        <v>6887</v>
      </c>
      <c r="C4169" s="204" t="s">
        <v>127</v>
      </c>
      <c r="D4169" s="204" t="s">
        <v>177</v>
      </c>
      <c r="E4169" s="204" t="s">
        <v>617</v>
      </c>
      <c r="F4169" s="205">
        <v>2015</v>
      </c>
      <c r="G4169" s="204" t="s">
        <v>7</v>
      </c>
      <c r="H4169" s="204" t="s">
        <v>212</v>
      </c>
      <c r="I4169" s="206" t="s">
        <v>20</v>
      </c>
      <c r="J4169" s="207">
        <v>29002</v>
      </c>
      <c r="K4169" s="208">
        <v>27400</v>
      </c>
      <c r="L4169" s="207">
        <v>27400</v>
      </c>
    </row>
    <row r="4170" spans="1:12" s="12" customFormat="1">
      <c r="A4170" s="204" t="s">
        <v>8075</v>
      </c>
      <c r="B4170" s="204" t="s">
        <v>8076</v>
      </c>
      <c r="C4170" s="204" t="s">
        <v>210</v>
      </c>
      <c r="D4170" s="204" t="s">
        <v>219</v>
      </c>
      <c r="E4170" s="204" t="s">
        <v>352</v>
      </c>
      <c r="F4170" s="205">
        <v>2015</v>
      </c>
      <c r="G4170" s="204" t="s">
        <v>30</v>
      </c>
      <c r="H4170" s="204" t="s">
        <v>225</v>
      </c>
      <c r="I4170" s="206" t="s">
        <v>20</v>
      </c>
      <c r="J4170" s="207">
        <v>330005</v>
      </c>
      <c r="K4170" s="208">
        <v>310000</v>
      </c>
      <c r="L4170" s="207"/>
    </row>
    <row r="4171" spans="1:12" s="12" customFormat="1" ht="11.25" customHeight="1">
      <c r="A4171" s="204" t="s">
        <v>1019</v>
      </c>
      <c r="B4171" s="204" t="s">
        <v>1020</v>
      </c>
      <c r="C4171" s="204" t="s">
        <v>5</v>
      </c>
      <c r="D4171" s="204" t="s">
        <v>257</v>
      </c>
      <c r="E4171" s="204"/>
      <c r="F4171" s="205">
        <v>2015</v>
      </c>
      <c r="G4171" s="204" t="s">
        <v>18</v>
      </c>
      <c r="H4171" s="204" t="s">
        <v>19</v>
      </c>
      <c r="I4171" s="206" t="s">
        <v>20</v>
      </c>
      <c r="J4171" s="207">
        <v>45000</v>
      </c>
      <c r="K4171" s="208">
        <v>81000</v>
      </c>
      <c r="L4171" s="207">
        <v>45000</v>
      </c>
    </row>
    <row r="4172" spans="1:12" s="12" customFormat="1" ht="11.25" customHeight="1">
      <c r="A4172" s="204" t="s">
        <v>1023</v>
      </c>
      <c r="B4172" s="204" t="s">
        <v>1024</v>
      </c>
      <c r="C4172" s="204" t="s">
        <v>130</v>
      </c>
      <c r="D4172" s="204" t="s">
        <v>150</v>
      </c>
      <c r="E4172" s="204" t="s">
        <v>154</v>
      </c>
      <c r="F4172" s="205">
        <v>2015</v>
      </c>
      <c r="G4172" s="204" t="s">
        <v>18</v>
      </c>
      <c r="H4172" s="204" t="s">
        <v>19</v>
      </c>
      <c r="I4172" s="206" t="s">
        <v>20</v>
      </c>
      <c r="J4172" s="207">
        <v>68800</v>
      </c>
      <c r="K4172" s="208">
        <v>68800</v>
      </c>
      <c r="L4172" s="207">
        <v>68800</v>
      </c>
    </row>
    <row r="4173" spans="1:12" s="12" customFormat="1" ht="11.25" customHeight="1">
      <c r="A4173" s="204" t="s">
        <v>1025</v>
      </c>
      <c r="B4173" s="204" t="s">
        <v>1026</v>
      </c>
      <c r="C4173" s="204" t="s">
        <v>5</v>
      </c>
      <c r="D4173" s="204" t="s">
        <v>184</v>
      </c>
      <c r="E4173" s="204" t="s">
        <v>184</v>
      </c>
      <c r="F4173" s="205">
        <v>2015</v>
      </c>
      <c r="G4173" s="204" t="s">
        <v>18</v>
      </c>
      <c r="H4173" s="204" t="s">
        <v>19</v>
      </c>
      <c r="I4173" s="206" t="s">
        <v>20</v>
      </c>
      <c r="J4173" s="207">
        <v>72000</v>
      </c>
      <c r="K4173" s="208">
        <v>72000</v>
      </c>
      <c r="L4173" s="207">
        <v>72000</v>
      </c>
    </row>
    <row r="4174" spans="1:12" s="12" customFormat="1" ht="11.25" customHeight="1">
      <c r="A4174" s="204" t="s">
        <v>10230</v>
      </c>
      <c r="B4174" s="204" t="s">
        <v>10231</v>
      </c>
      <c r="C4174" s="204" t="s">
        <v>127</v>
      </c>
      <c r="D4174" s="204" t="s">
        <v>128</v>
      </c>
      <c r="E4174" s="204" t="s">
        <v>246</v>
      </c>
      <c r="F4174" s="205">
        <v>2015</v>
      </c>
      <c r="G4174" s="204" t="s">
        <v>7</v>
      </c>
      <c r="H4174" s="204" t="s">
        <v>212</v>
      </c>
      <c r="I4174" s="206" t="s">
        <v>20</v>
      </c>
      <c r="J4174" s="207">
        <v>15527</v>
      </c>
      <c r="K4174" s="208">
        <v>15527</v>
      </c>
      <c r="L4174" s="207">
        <v>15527</v>
      </c>
    </row>
    <row r="4175" spans="1:12" s="12" customFormat="1" ht="11.25" customHeight="1">
      <c r="A4175" s="204" t="s">
        <v>1027</v>
      </c>
      <c r="B4175" s="204" t="s">
        <v>1028</v>
      </c>
      <c r="C4175" s="204" t="s">
        <v>414</v>
      </c>
      <c r="D4175" s="204" t="s">
        <v>527</v>
      </c>
      <c r="E4175" s="204" t="s">
        <v>527</v>
      </c>
      <c r="F4175" s="205">
        <v>2015</v>
      </c>
      <c r="G4175" s="204" t="s">
        <v>18</v>
      </c>
      <c r="H4175" s="204" t="s">
        <v>19</v>
      </c>
      <c r="I4175" s="206" t="s">
        <v>20</v>
      </c>
      <c r="J4175" s="207">
        <v>75600</v>
      </c>
      <c r="K4175" s="208">
        <v>75600</v>
      </c>
      <c r="L4175" s="207">
        <v>75600</v>
      </c>
    </row>
    <row r="4176" spans="1:12" s="12" customFormat="1">
      <c r="A4176" s="204" t="s">
        <v>8077</v>
      </c>
      <c r="B4176" s="204" t="s">
        <v>8078</v>
      </c>
      <c r="C4176" s="204" t="s">
        <v>60</v>
      </c>
      <c r="D4176" s="204" t="s">
        <v>97</v>
      </c>
      <c r="E4176" s="204" t="s">
        <v>162</v>
      </c>
      <c r="F4176" s="205">
        <v>2015</v>
      </c>
      <c r="G4176" s="204" t="s">
        <v>7</v>
      </c>
      <c r="H4176" s="204" t="s">
        <v>212</v>
      </c>
      <c r="I4176" s="206" t="s">
        <v>20</v>
      </c>
      <c r="J4176" s="207">
        <v>28709</v>
      </c>
      <c r="K4176" s="208">
        <v>25598</v>
      </c>
      <c r="L4176" s="207">
        <v>25598</v>
      </c>
    </row>
    <row r="4177" spans="1:12" s="12" customFormat="1" ht="11.25" customHeight="1">
      <c r="A4177" s="204" t="s">
        <v>1029</v>
      </c>
      <c r="B4177" s="204" t="s">
        <v>1030</v>
      </c>
      <c r="C4177" s="204" t="s">
        <v>23</v>
      </c>
      <c r="D4177" s="204" t="s">
        <v>24</v>
      </c>
      <c r="E4177" s="204" t="s">
        <v>24</v>
      </c>
      <c r="F4177" s="205">
        <v>2015</v>
      </c>
      <c r="G4177" s="204" t="s">
        <v>18</v>
      </c>
      <c r="H4177" s="204" t="s">
        <v>19</v>
      </c>
      <c r="I4177" s="206" t="s">
        <v>20</v>
      </c>
      <c r="J4177" s="207">
        <v>76000</v>
      </c>
      <c r="K4177" s="208">
        <v>76000</v>
      </c>
      <c r="L4177" s="207">
        <v>76000</v>
      </c>
    </row>
    <row r="4178" spans="1:12" s="12" customFormat="1" ht="11.25" customHeight="1">
      <c r="A4178" s="204" t="s">
        <v>1031</v>
      </c>
      <c r="B4178" s="204" t="s">
        <v>1032</v>
      </c>
      <c r="C4178" s="204" t="s">
        <v>38</v>
      </c>
      <c r="D4178" s="204" t="s">
        <v>66</v>
      </c>
      <c r="E4178" s="204" t="s">
        <v>117</v>
      </c>
      <c r="F4178" s="205">
        <v>2015</v>
      </c>
      <c r="G4178" s="204" t="s">
        <v>242</v>
      </c>
      <c r="H4178" s="204" t="s">
        <v>1033</v>
      </c>
      <c r="I4178" s="206" t="s">
        <v>20</v>
      </c>
      <c r="J4178" s="207">
        <v>396433</v>
      </c>
      <c r="K4178" s="208">
        <v>396432</v>
      </c>
      <c r="L4178" s="207">
        <v>396426.99900000001</v>
      </c>
    </row>
    <row r="4179" spans="1:12" s="12" customFormat="1" ht="11.25" customHeight="1">
      <c r="A4179" s="204" t="s">
        <v>11755</v>
      </c>
      <c r="B4179" s="204" t="s">
        <v>11756</v>
      </c>
      <c r="C4179" s="204" t="s">
        <v>414</v>
      </c>
      <c r="D4179" s="204"/>
      <c r="E4179" s="204"/>
      <c r="F4179" s="205">
        <v>2016</v>
      </c>
      <c r="G4179" s="204" t="s">
        <v>30</v>
      </c>
      <c r="H4179" s="204" t="s">
        <v>225</v>
      </c>
      <c r="I4179" s="206" t="s">
        <v>9</v>
      </c>
      <c r="J4179" s="207">
        <v>47330</v>
      </c>
      <c r="K4179" s="210"/>
      <c r="L4179" s="207"/>
    </row>
    <row r="4180" spans="1:12" s="12" customFormat="1" ht="11.25" customHeight="1">
      <c r="A4180" s="204" t="s">
        <v>6854</v>
      </c>
      <c r="B4180" s="204" t="s">
        <v>6855</v>
      </c>
      <c r="C4180" s="204" t="s">
        <v>15</v>
      </c>
      <c r="D4180" s="204" t="s">
        <v>42</v>
      </c>
      <c r="E4180" s="204" t="s">
        <v>43</v>
      </c>
      <c r="F4180" s="205">
        <v>2016</v>
      </c>
      <c r="G4180" s="204" t="s">
        <v>120</v>
      </c>
      <c r="H4180" s="204" t="s">
        <v>121</v>
      </c>
      <c r="I4180" s="206" t="s">
        <v>20</v>
      </c>
      <c r="J4180" s="207">
        <v>609505</v>
      </c>
      <c r="K4180" s="208">
        <v>636322</v>
      </c>
      <c r="L4180" s="207">
        <v>659762.39</v>
      </c>
    </row>
    <row r="4181" spans="1:12" s="12" customFormat="1" ht="11.25" customHeight="1">
      <c r="A4181" s="204" t="s">
        <v>6856</v>
      </c>
      <c r="B4181" s="204" t="s">
        <v>6857</v>
      </c>
      <c r="C4181" s="204" t="s">
        <v>15</v>
      </c>
      <c r="D4181" s="204" t="s">
        <v>42</v>
      </c>
      <c r="E4181" s="204" t="s">
        <v>7378</v>
      </c>
      <c r="F4181" s="205">
        <v>2016</v>
      </c>
      <c r="G4181" s="204" t="s">
        <v>120</v>
      </c>
      <c r="H4181" s="204" t="s">
        <v>121</v>
      </c>
      <c r="I4181" s="206" t="s">
        <v>20</v>
      </c>
      <c r="J4181" s="207">
        <v>643243</v>
      </c>
      <c r="K4181" s="208">
        <v>671545</v>
      </c>
      <c r="L4181" s="207">
        <v>654410.46699999995</v>
      </c>
    </row>
    <row r="4182" spans="1:12" s="12" customFormat="1">
      <c r="A4182" s="204" t="s">
        <v>6858</v>
      </c>
      <c r="B4182" s="204" t="s">
        <v>6859</v>
      </c>
      <c r="C4182" s="204" t="s">
        <v>5</v>
      </c>
      <c r="D4182" s="204" t="s">
        <v>257</v>
      </c>
      <c r="E4182" s="204" t="s">
        <v>257</v>
      </c>
      <c r="F4182" s="205">
        <v>2016</v>
      </c>
      <c r="G4182" s="204" t="s">
        <v>120</v>
      </c>
      <c r="H4182" s="204" t="s">
        <v>121</v>
      </c>
      <c r="I4182" s="206" t="s">
        <v>20</v>
      </c>
      <c r="J4182" s="207">
        <v>69610</v>
      </c>
      <c r="K4182" s="208">
        <v>72673</v>
      </c>
      <c r="L4182" s="207">
        <v>25572.992999999999</v>
      </c>
    </row>
    <row r="4183" spans="1:12" s="12" customFormat="1" ht="11.25" customHeight="1">
      <c r="A4183" s="204" t="s">
        <v>8079</v>
      </c>
      <c r="B4183" s="204" t="s">
        <v>8080</v>
      </c>
      <c r="C4183" s="204" t="s">
        <v>195</v>
      </c>
      <c r="D4183" s="204" t="s">
        <v>528</v>
      </c>
      <c r="E4183" s="204" t="s">
        <v>1165</v>
      </c>
      <c r="F4183" s="205">
        <v>2015</v>
      </c>
      <c r="G4183" s="204" t="s">
        <v>7</v>
      </c>
      <c r="H4183" s="204" t="s">
        <v>8</v>
      </c>
      <c r="I4183" s="206" t="s">
        <v>35</v>
      </c>
      <c r="J4183" s="207">
        <v>31903</v>
      </c>
      <c r="K4183" s="210"/>
      <c r="L4183" s="207"/>
    </row>
    <row r="4184" spans="1:12" s="12" customFormat="1">
      <c r="A4184" s="204" t="s">
        <v>8081</v>
      </c>
      <c r="B4184" s="204" t="s">
        <v>8082</v>
      </c>
      <c r="C4184" s="204" t="s">
        <v>195</v>
      </c>
      <c r="D4184" s="204" t="s">
        <v>196</v>
      </c>
      <c r="E4184" s="204" t="s">
        <v>1409</v>
      </c>
      <c r="F4184" s="205">
        <v>2015</v>
      </c>
      <c r="G4184" s="204" t="s">
        <v>120</v>
      </c>
      <c r="H4184" s="204" t="s">
        <v>121</v>
      </c>
      <c r="I4184" s="206" t="s">
        <v>35</v>
      </c>
      <c r="J4184" s="207">
        <v>1717572</v>
      </c>
      <c r="K4184" s="210"/>
      <c r="L4184" s="207"/>
    </row>
    <row r="4185" spans="1:12" s="12" customFormat="1">
      <c r="A4185" s="204" t="s">
        <v>6898</v>
      </c>
      <c r="B4185" s="204" t="s">
        <v>11757</v>
      </c>
      <c r="C4185" s="204" t="s">
        <v>15</v>
      </c>
      <c r="D4185" s="204" t="s">
        <v>42</v>
      </c>
      <c r="E4185" s="204" t="s">
        <v>824</v>
      </c>
      <c r="F4185" s="205">
        <v>2016</v>
      </c>
      <c r="G4185" s="204" t="s">
        <v>48</v>
      </c>
      <c r="H4185" s="204" t="s">
        <v>63</v>
      </c>
      <c r="I4185" s="206" t="s">
        <v>20</v>
      </c>
      <c r="J4185" s="207">
        <v>50065</v>
      </c>
      <c r="K4185" s="210"/>
      <c r="L4185" s="207"/>
    </row>
    <row r="4186" spans="1:12" s="12" customFormat="1">
      <c r="A4186" s="204" t="s">
        <v>10232</v>
      </c>
      <c r="B4186" s="204" t="s">
        <v>10233</v>
      </c>
      <c r="C4186" s="204" t="s">
        <v>414</v>
      </c>
      <c r="D4186" s="204" t="s">
        <v>527</v>
      </c>
      <c r="E4186" s="204" t="s">
        <v>527</v>
      </c>
      <c r="F4186" s="205">
        <v>2015</v>
      </c>
      <c r="G4186" s="204" t="s">
        <v>7</v>
      </c>
      <c r="H4186" s="204" t="s">
        <v>212</v>
      </c>
      <c r="I4186" s="206" t="s">
        <v>20</v>
      </c>
      <c r="J4186" s="207">
        <v>29400</v>
      </c>
      <c r="K4186" s="208">
        <v>29400</v>
      </c>
      <c r="L4186" s="207">
        <v>25200</v>
      </c>
    </row>
    <row r="4187" spans="1:12" s="12" customFormat="1" ht="11.25" customHeight="1">
      <c r="A4187" s="204" t="s">
        <v>10284</v>
      </c>
      <c r="B4187" s="204" t="s">
        <v>10285</v>
      </c>
      <c r="C4187" s="204" t="s">
        <v>414</v>
      </c>
      <c r="D4187" s="204" t="s">
        <v>527</v>
      </c>
      <c r="E4187" s="204" t="s">
        <v>527</v>
      </c>
      <c r="F4187" s="205">
        <v>2015</v>
      </c>
      <c r="G4187" s="204" t="s">
        <v>7</v>
      </c>
      <c r="H4187" s="204" t="s">
        <v>212</v>
      </c>
      <c r="I4187" s="206" t="s">
        <v>20</v>
      </c>
      <c r="J4187" s="207">
        <v>29400</v>
      </c>
      <c r="K4187" s="208">
        <v>29400</v>
      </c>
      <c r="L4187" s="207">
        <v>25200</v>
      </c>
    </row>
    <row r="4188" spans="1:12" s="12" customFormat="1">
      <c r="A4188" s="204" t="s">
        <v>8083</v>
      </c>
      <c r="B4188" s="204" t="s">
        <v>11758</v>
      </c>
      <c r="C4188" s="204" t="s">
        <v>15</v>
      </c>
      <c r="D4188" s="204" t="s">
        <v>42</v>
      </c>
      <c r="E4188" s="204" t="s">
        <v>824</v>
      </c>
      <c r="F4188" s="205">
        <v>2016</v>
      </c>
      <c r="G4188" s="204" t="s">
        <v>48</v>
      </c>
      <c r="H4188" s="204" t="s">
        <v>63</v>
      </c>
      <c r="I4188" s="206" t="s">
        <v>20</v>
      </c>
      <c r="J4188" s="207">
        <v>42118</v>
      </c>
      <c r="K4188" s="210"/>
      <c r="L4188" s="207"/>
    </row>
    <row r="4189" spans="1:12" s="12" customFormat="1" ht="11.25" customHeight="1">
      <c r="A4189" s="204" t="s">
        <v>11759</v>
      </c>
      <c r="B4189" s="204" t="s">
        <v>11760</v>
      </c>
      <c r="C4189" s="204" t="s">
        <v>60</v>
      </c>
      <c r="D4189" s="204" t="s">
        <v>97</v>
      </c>
      <c r="E4189" s="204" t="s">
        <v>122</v>
      </c>
      <c r="F4189" s="205">
        <v>2015</v>
      </c>
      <c r="G4189" s="204" t="s">
        <v>7</v>
      </c>
      <c r="H4189" s="204" t="s">
        <v>212</v>
      </c>
      <c r="I4189" s="206" t="s">
        <v>35</v>
      </c>
      <c r="J4189" s="207">
        <v>37050</v>
      </c>
      <c r="K4189" s="210"/>
      <c r="L4189" s="207"/>
    </row>
    <row r="4190" spans="1:12" s="12" customFormat="1" ht="11.25" customHeight="1">
      <c r="A4190" s="204" t="s">
        <v>11761</v>
      </c>
      <c r="B4190" s="204" t="s">
        <v>11762</v>
      </c>
      <c r="C4190" s="204" t="s">
        <v>5</v>
      </c>
      <c r="D4190" s="204" t="s">
        <v>184</v>
      </c>
      <c r="E4190" s="204" t="s">
        <v>184</v>
      </c>
      <c r="F4190" s="205">
        <v>2015</v>
      </c>
      <c r="G4190" s="204" t="s">
        <v>7</v>
      </c>
      <c r="H4190" s="204" t="s">
        <v>212</v>
      </c>
      <c r="I4190" s="206" t="s">
        <v>35</v>
      </c>
      <c r="J4190" s="207">
        <v>49307</v>
      </c>
      <c r="K4190" s="210"/>
      <c r="L4190" s="207"/>
    </row>
    <row r="4191" spans="1:12" s="12" customFormat="1" ht="11.25" customHeight="1">
      <c r="A4191" s="204" t="s">
        <v>6899</v>
      </c>
      <c r="B4191" s="204" t="s">
        <v>6900</v>
      </c>
      <c r="C4191" s="204" t="s">
        <v>38</v>
      </c>
      <c r="D4191" s="204" t="s">
        <v>176</v>
      </c>
      <c r="E4191" s="204" t="s">
        <v>293</v>
      </c>
      <c r="F4191" s="205">
        <v>2015</v>
      </c>
      <c r="G4191" s="204" t="s">
        <v>18</v>
      </c>
      <c r="H4191" s="204" t="s">
        <v>19</v>
      </c>
      <c r="I4191" s="206" t="s">
        <v>20</v>
      </c>
      <c r="J4191" s="207">
        <v>2154</v>
      </c>
      <c r="K4191" s="207">
        <v>144214</v>
      </c>
      <c r="L4191" s="207">
        <v>144214</v>
      </c>
    </row>
    <row r="4192" spans="1:12" s="12" customFormat="1">
      <c r="A4192" s="204" t="s">
        <v>6901</v>
      </c>
      <c r="B4192" s="204" t="s">
        <v>8084</v>
      </c>
      <c r="C4192" s="204" t="s">
        <v>38</v>
      </c>
      <c r="D4192" s="204" t="s">
        <v>176</v>
      </c>
      <c r="E4192" s="204" t="s">
        <v>293</v>
      </c>
      <c r="F4192" s="205">
        <v>2016</v>
      </c>
      <c r="G4192" s="204" t="s">
        <v>7</v>
      </c>
      <c r="H4192" s="204" t="s">
        <v>212</v>
      </c>
      <c r="I4192" s="206" t="s">
        <v>20</v>
      </c>
      <c r="J4192" s="207">
        <v>322752</v>
      </c>
      <c r="K4192" s="208">
        <v>3</v>
      </c>
      <c r="L4192" s="207"/>
    </row>
    <row r="4193" spans="1:12" s="12" customFormat="1" ht="11.25" customHeight="1">
      <c r="A4193" s="204" t="s">
        <v>9994</v>
      </c>
      <c r="B4193" s="204" t="s">
        <v>9995</v>
      </c>
      <c r="C4193" s="204" t="s">
        <v>12</v>
      </c>
      <c r="D4193" s="204" t="s">
        <v>13</v>
      </c>
      <c r="E4193" s="204" t="s">
        <v>1309</v>
      </c>
      <c r="F4193" s="205">
        <v>2015</v>
      </c>
      <c r="G4193" s="204" t="s">
        <v>18</v>
      </c>
      <c r="H4193" s="204" t="s">
        <v>41</v>
      </c>
      <c r="I4193" s="206" t="s">
        <v>20</v>
      </c>
      <c r="J4193" s="207">
        <v>260000</v>
      </c>
      <c r="K4193" s="208">
        <v>206110</v>
      </c>
      <c r="L4193" s="207">
        <v>206108.902</v>
      </c>
    </row>
    <row r="4194" spans="1:12" s="12" customFormat="1" ht="11.25" customHeight="1">
      <c r="A4194" s="204" t="s">
        <v>11763</v>
      </c>
      <c r="B4194" s="204" t="s">
        <v>11764</v>
      </c>
      <c r="C4194" s="204" t="s">
        <v>130</v>
      </c>
      <c r="D4194" s="204" t="s">
        <v>204</v>
      </c>
      <c r="E4194" s="204" t="s">
        <v>254</v>
      </c>
      <c r="F4194" s="205">
        <v>2016</v>
      </c>
      <c r="G4194" s="204" t="s">
        <v>7</v>
      </c>
      <c r="H4194" s="204" t="s">
        <v>485</v>
      </c>
      <c r="I4194" s="206" t="s">
        <v>9</v>
      </c>
      <c r="J4194" s="207">
        <v>12446</v>
      </c>
      <c r="K4194" s="210"/>
      <c r="L4194" s="207"/>
    </row>
    <row r="4195" spans="1:12" s="12" customFormat="1">
      <c r="A4195" s="204" t="s">
        <v>8085</v>
      </c>
      <c r="B4195" s="204" t="s">
        <v>8086</v>
      </c>
      <c r="C4195" s="204" t="s">
        <v>38</v>
      </c>
      <c r="D4195" s="204" t="s">
        <v>39</v>
      </c>
      <c r="E4195" s="204" t="s">
        <v>604</v>
      </c>
      <c r="F4195" s="205">
        <v>2016</v>
      </c>
      <c r="G4195" s="204" t="s">
        <v>26</v>
      </c>
      <c r="H4195" s="204" t="s">
        <v>1159</v>
      </c>
      <c r="I4195" s="206" t="s">
        <v>35</v>
      </c>
      <c r="J4195" s="207">
        <v>8467</v>
      </c>
      <c r="K4195" s="210"/>
      <c r="L4195" s="207"/>
    </row>
    <row r="4196" spans="1:12" s="12" customFormat="1" ht="11.25" customHeight="1">
      <c r="A4196" s="204" t="s">
        <v>8087</v>
      </c>
      <c r="B4196" s="204" t="s">
        <v>8088</v>
      </c>
      <c r="C4196" s="204" t="s">
        <v>130</v>
      </c>
      <c r="D4196" s="204" t="s">
        <v>204</v>
      </c>
      <c r="E4196" s="204" t="s">
        <v>254</v>
      </c>
      <c r="F4196" s="205">
        <v>2016</v>
      </c>
      <c r="G4196" s="204" t="s">
        <v>18</v>
      </c>
      <c r="H4196" s="204" t="s">
        <v>19</v>
      </c>
      <c r="I4196" s="206" t="s">
        <v>9</v>
      </c>
      <c r="J4196" s="207">
        <v>37052</v>
      </c>
      <c r="K4196" s="210"/>
      <c r="L4196" s="207"/>
    </row>
    <row r="4197" spans="1:12" s="12" customFormat="1" ht="11.25" customHeight="1">
      <c r="A4197" s="204" t="s">
        <v>8089</v>
      </c>
      <c r="B4197" s="204" t="s">
        <v>8090</v>
      </c>
      <c r="C4197" s="204" t="s">
        <v>38</v>
      </c>
      <c r="D4197" s="204"/>
      <c r="E4197" s="204"/>
      <c r="F4197" s="205">
        <v>2015</v>
      </c>
      <c r="G4197" s="204" t="s">
        <v>140</v>
      </c>
      <c r="H4197" s="204" t="s">
        <v>865</v>
      </c>
      <c r="I4197" s="206" t="s">
        <v>20</v>
      </c>
      <c r="J4197" s="207">
        <v>31380</v>
      </c>
      <c r="K4197" s="208">
        <v>1</v>
      </c>
      <c r="L4197" s="207"/>
    </row>
    <row r="4198" spans="1:12" s="12" customFormat="1">
      <c r="A4198" s="204" t="s">
        <v>11765</v>
      </c>
      <c r="B4198" s="204" t="s">
        <v>11766</v>
      </c>
      <c r="C4198" s="204" t="s">
        <v>195</v>
      </c>
      <c r="D4198" s="204" t="s">
        <v>528</v>
      </c>
      <c r="E4198" s="204" t="s">
        <v>529</v>
      </c>
      <c r="F4198" s="205">
        <v>2015</v>
      </c>
      <c r="G4198" s="204" t="s">
        <v>26</v>
      </c>
      <c r="H4198" s="204" t="s">
        <v>168</v>
      </c>
      <c r="I4198" s="206" t="s">
        <v>9</v>
      </c>
      <c r="J4198" s="207">
        <v>3489315</v>
      </c>
      <c r="K4198" s="210"/>
      <c r="L4198" s="207"/>
    </row>
    <row r="4199" spans="1:12" s="12" customFormat="1" ht="11.25" customHeight="1">
      <c r="A4199" s="204" t="s">
        <v>6869</v>
      </c>
      <c r="B4199" s="204" t="s">
        <v>6870</v>
      </c>
      <c r="C4199" s="204" t="s">
        <v>15</v>
      </c>
      <c r="D4199" s="204"/>
      <c r="E4199" s="204"/>
      <c r="F4199" s="205">
        <v>2016</v>
      </c>
      <c r="G4199" s="204" t="s">
        <v>120</v>
      </c>
      <c r="H4199" s="204" t="s">
        <v>258</v>
      </c>
      <c r="I4199" s="206" t="s">
        <v>20</v>
      </c>
      <c r="J4199" s="207">
        <v>2437074</v>
      </c>
      <c r="K4199" s="208">
        <v>2785193</v>
      </c>
      <c r="L4199" s="207">
        <v>2531792.8939999999</v>
      </c>
    </row>
    <row r="4200" spans="1:12" s="12" customFormat="1">
      <c r="A4200" s="204" t="s">
        <v>8091</v>
      </c>
      <c r="B4200" s="204" t="s">
        <v>8092</v>
      </c>
      <c r="C4200" s="204" t="s">
        <v>60</v>
      </c>
      <c r="D4200" s="204" t="s">
        <v>97</v>
      </c>
      <c r="E4200" s="204" t="s">
        <v>476</v>
      </c>
      <c r="F4200" s="205">
        <v>2015</v>
      </c>
      <c r="G4200" s="204" t="s">
        <v>18</v>
      </c>
      <c r="H4200" s="204" t="s">
        <v>41</v>
      </c>
      <c r="I4200" s="206" t="s">
        <v>20</v>
      </c>
      <c r="J4200" s="207">
        <v>92887</v>
      </c>
      <c r="K4200" s="208">
        <v>80000</v>
      </c>
      <c r="L4200" s="207"/>
    </row>
    <row r="4201" spans="1:12" s="12" customFormat="1" ht="11.25" customHeight="1">
      <c r="A4201" s="204" t="s">
        <v>10066</v>
      </c>
      <c r="B4201" s="204" t="s">
        <v>10067</v>
      </c>
      <c r="C4201" s="204" t="s">
        <v>210</v>
      </c>
      <c r="D4201" s="204" t="s">
        <v>211</v>
      </c>
      <c r="E4201" s="204" t="s">
        <v>211</v>
      </c>
      <c r="F4201" s="205">
        <v>2015</v>
      </c>
      <c r="G4201" s="204" t="s">
        <v>18</v>
      </c>
      <c r="H4201" s="204" t="s">
        <v>41</v>
      </c>
      <c r="I4201" s="206" t="s">
        <v>20</v>
      </c>
      <c r="J4201" s="207">
        <v>238023</v>
      </c>
      <c r="K4201" s="208">
        <v>169980</v>
      </c>
      <c r="L4201" s="207">
        <v>169750</v>
      </c>
    </row>
    <row r="4202" spans="1:12" s="12" customFormat="1" ht="11.25" customHeight="1">
      <c r="A4202" s="204" t="s">
        <v>90</v>
      </c>
      <c r="B4202" s="204" t="s">
        <v>91</v>
      </c>
      <c r="C4202" s="204" t="s">
        <v>15</v>
      </c>
      <c r="D4202" s="204" t="s">
        <v>56</v>
      </c>
      <c r="E4202" s="204" t="s">
        <v>87</v>
      </c>
      <c r="F4202" s="205">
        <v>2016</v>
      </c>
      <c r="G4202" s="204" t="s">
        <v>18</v>
      </c>
      <c r="H4202" s="204" t="s">
        <v>19</v>
      </c>
      <c r="I4202" s="206" t="s">
        <v>20</v>
      </c>
      <c r="J4202" s="207">
        <v>722680</v>
      </c>
      <c r="K4202" s="208">
        <v>588417</v>
      </c>
      <c r="L4202" s="207">
        <v>588362.89300000004</v>
      </c>
    </row>
    <row r="4203" spans="1:12" s="12" customFormat="1" ht="11.25" customHeight="1">
      <c r="A4203" s="204" t="s">
        <v>6904</v>
      </c>
      <c r="B4203" s="204" t="s">
        <v>6905</v>
      </c>
      <c r="C4203" s="204" t="s">
        <v>38</v>
      </c>
      <c r="D4203" s="204" t="s">
        <v>73</v>
      </c>
      <c r="E4203" s="204" t="s">
        <v>74</v>
      </c>
      <c r="F4203" s="205">
        <v>2015</v>
      </c>
      <c r="G4203" s="204" t="s">
        <v>18</v>
      </c>
      <c r="H4203" s="204" t="s">
        <v>19</v>
      </c>
      <c r="I4203" s="206" t="s">
        <v>20</v>
      </c>
      <c r="J4203" s="207">
        <v>84570</v>
      </c>
      <c r="K4203" s="208">
        <v>1</v>
      </c>
      <c r="L4203" s="207"/>
    </row>
    <row r="4204" spans="1:12" s="12" customFormat="1" ht="11.25" customHeight="1">
      <c r="A4204" s="204" t="s">
        <v>11767</v>
      </c>
      <c r="B4204" s="204" t="s">
        <v>11768</v>
      </c>
      <c r="C4204" s="204" t="s">
        <v>195</v>
      </c>
      <c r="D4204" s="204" t="s">
        <v>497</v>
      </c>
      <c r="E4204" s="204" t="s">
        <v>1260</v>
      </c>
      <c r="F4204" s="205">
        <v>2015</v>
      </c>
      <c r="G4204" s="204" t="s">
        <v>18</v>
      </c>
      <c r="H4204" s="204" t="s">
        <v>19</v>
      </c>
      <c r="I4204" s="206" t="s">
        <v>9</v>
      </c>
      <c r="J4204" s="207">
        <v>575303</v>
      </c>
      <c r="K4204" s="210"/>
      <c r="L4204" s="207"/>
    </row>
    <row r="4205" spans="1:12" s="12" customFormat="1" ht="11.25" customHeight="1">
      <c r="A4205" s="204" t="s">
        <v>6200</v>
      </c>
      <c r="B4205" s="204" t="s">
        <v>6201</v>
      </c>
      <c r="C4205" s="204" t="s">
        <v>38</v>
      </c>
      <c r="D4205" s="204" t="s">
        <v>66</v>
      </c>
      <c r="E4205" s="204"/>
      <c r="F4205" s="205">
        <v>2015</v>
      </c>
      <c r="G4205" s="204" t="s">
        <v>18</v>
      </c>
      <c r="H4205" s="204" t="s">
        <v>19</v>
      </c>
      <c r="I4205" s="206" t="s">
        <v>20</v>
      </c>
      <c r="J4205" s="207">
        <v>849769</v>
      </c>
      <c r="K4205" s="208">
        <v>229161</v>
      </c>
      <c r="L4205" s="207">
        <v>229160.95199999999</v>
      </c>
    </row>
    <row r="4206" spans="1:12" s="12" customFormat="1" ht="11.25" customHeight="1">
      <c r="A4206" s="204" t="s">
        <v>10168</v>
      </c>
      <c r="B4206" s="204" t="s">
        <v>10169</v>
      </c>
      <c r="C4206" s="204" t="s">
        <v>130</v>
      </c>
      <c r="D4206" s="204" t="s">
        <v>134</v>
      </c>
      <c r="E4206" s="204" t="s">
        <v>192</v>
      </c>
      <c r="F4206" s="205">
        <v>2016</v>
      </c>
      <c r="G4206" s="204" t="s">
        <v>7</v>
      </c>
      <c r="H4206" s="204" t="s">
        <v>212</v>
      </c>
      <c r="I4206" s="206" t="s">
        <v>20</v>
      </c>
      <c r="J4206" s="207">
        <v>32119</v>
      </c>
      <c r="K4206" s="208">
        <v>28950</v>
      </c>
      <c r="L4206" s="207">
        <v>22067.5</v>
      </c>
    </row>
    <row r="4207" spans="1:12" s="12" customFormat="1" ht="11.25" customHeight="1">
      <c r="A4207" s="204" t="s">
        <v>6878</v>
      </c>
      <c r="B4207" s="204" t="s">
        <v>6879</v>
      </c>
      <c r="C4207" s="204" t="s">
        <v>15</v>
      </c>
      <c r="D4207" s="204" t="s">
        <v>42</v>
      </c>
      <c r="E4207" s="204" t="s">
        <v>307</v>
      </c>
      <c r="F4207" s="205">
        <v>2016</v>
      </c>
      <c r="G4207" s="204" t="s">
        <v>120</v>
      </c>
      <c r="H4207" s="204" t="s">
        <v>251</v>
      </c>
      <c r="I4207" s="206" t="s">
        <v>20</v>
      </c>
      <c r="J4207" s="207">
        <v>649637</v>
      </c>
      <c r="K4207" s="208">
        <v>784866</v>
      </c>
      <c r="L4207" s="207">
        <v>664415</v>
      </c>
    </row>
    <row r="4208" spans="1:12" s="12" customFormat="1">
      <c r="A4208" s="204" t="s">
        <v>8093</v>
      </c>
      <c r="B4208" s="204" t="s">
        <v>8094</v>
      </c>
      <c r="C4208" s="204" t="s">
        <v>195</v>
      </c>
      <c r="D4208" s="204" t="s">
        <v>196</v>
      </c>
      <c r="E4208" s="204" t="s">
        <v>850</v>
      </c>
      <c r="F4208" s="205">
        <v>2015</v>
      </c>
      <c r="G4208" s="204" t="s">
        <v>30</v>
      </c>
      <c r="H4208" s="204" t="s">
        <v>34</v>
      </c>
      <c r="I4208" s="206" t="s">
        <v>9</v>
      </c>
      <c r="J4208" s="207">
        <v>899567</v>
      </c>
      <c r="K4208" s="210"/>
      <c r="L4208" s="207"/>
    </row>
    <row r="4209" spans="1:12" s="12" customFormat="1" ht="11.25" customHeight="1">
      <c r="A4209" s="204" t="s">
        <v>10258</v>
      </c>
      <c r="B4209" s="204" t="s">
        <v>10259</v>
      </c>
      <c r="C4209" s="204" t="s">
        <v>127</v>
      </c>
      <c r="D4209" s="204" t="s">
        <v>128</v>
      </c>
      <c r="E4209" s="204" t="s">
        <v>1515</v>
      </c>
      <c r="F4209" s="205">
        <v>2016</v>
      </c>
      <c r="G4209" s="204" t="s">
        <v>7</v>
      </c>
      <c r="H4209" s="204" t="s">
        <v>212</v>
      </c>
      <c r="I4209" s="206" t="s">
        <v>20</v>
      </c>
      <c r="J4209" s="207">
        <v>17695</v>
      </c>
      <c r="K4209" s="208">
        <v>17693</v>
      </c>
      <c r="L4209" s="207">
        <v>17693</v>
      </c>
    </row>
    <row r="4210" spans="1:12" s="12" customFormat="1" ht="11.25" customHeight="1">
      <c r="A4210" s="204" t="s">
        <v>6906</v>
      </c>
      <c r="B4210" s="204" t="s">
        <v>6907</v>
      </c>
      <c r="C4210" s="204" t="s">
        <v>5</v>
      </c>
      <c r="D4210" s="204" t="s">
        <v>257</v>
      </c>
      <c r="E4210" s="204" t="s">
        <v>739</v>
      </c>
      <c r="F4210" s="205">
        <v>2016</v>
      </c>
      <c r="G4210" s="204" t="s">
        <v>18</v>
      </c>
      <c r="H4210" s="204" t="s">
        <v>19</v>
      </c>
      <c r="I4210" s="206" t="s">
        <v>20</v>
      </c>
      <c r="J4210" s="207">
        <v>3318429</v>
      </c>
      <c r="K4210" s="208">
        <v>1487722</v>
      </c>
      <c r="L4210" s="207">
        <v>1486750.757</v>
      </c>
    </row>
    <row r="4211" spans="1:12" s="12" customFormat="1" ht="11.25" customHeight="1">
      <c r="A4211" s="204" t="s">
        <v>11769</v>
      </c>
      <c r="B4211" s="204" t="s">
        <v>11770</v>
      </c>
      <c r="C4211" s="204" t="s">
        <v>15</v>
      </c>
      <c r="D4211" s="204" t="s">
        <v>1004</v>
      </c>
      <c r="E4211" s="204" t="s">
        <v>1390</v>
      </c>
      <c r="F4211" s="205">
        <v>2016</v>
      </c>
      <c r="G4211" s="204" t="s">
        <v>58</v>
      </c>
      <c r="H4211" s="204" t="s">
        <v>59</v>
      </c>
      <c r="I4211" s="206" t="s">
        <v>240</v>
      </c>
      <c r="J4211" s="207">
        <v>162861</v>
      </c>
      <c r="K4211" s="210"/>
      <c r="L4211" s="207"/>
    </row>
    <row r="4212" spans="1:12" s="12" customFormat="1">
      <c r="A4212" s="204" t="s">
        <v>1038</v>
      </c>
      <c r="B4212" s="204" t="s">
        <v>1039</v>
      </c>
      <c r="C4212" s="204" t="s">
        <v>23</v>
      </c>
      <c r="D4212" s="204" t="s">
        <v>24</v>
      </c>
      <c r="E4212" s="204" t="s">
        <v>24</v>
      </c>
      <c r="F4212" s="205">
        <v>2016</v>
      </c>
      <c r="G4212" s="204" t="s">
        <v>120</v>
      </c>
      <c r="H4212" s="204" t="s">
        <v>121</v>
      </c>
      <c r="I4212" s="206" t="s">
        <v>20</v>
      </c>
      <c r="J4212" s="207">
        <v>209821</v>
      </c>
      <c r="K4212" s="208">
        <v>220050</v>
      </c>
      <c r="L4212" s="207">
        <v>219046.12299999999</v>
      </c>
    </row>
    <row r="4213" spans="1:12" s="12" customFormat="1" ht="11.25" customHeight="1">
      <c r="A4213" s="204" t="s">
        <v>6908</v>
      </c>
      <c r="B4213" s="204" t="s">
        <v>6909</v>
      </c>
      <c r="C4213" s="204" t="s">
        <v>38</v>
      </c>
      <c r="D4213" s="204" t="s">
        <v>176</v>
      </c>
      <c r="E4213" s="204" t="s">
        <v>457</v>
      </c>
      <c r="F4213" s="205">
        <v>2016</v>
      </c>
      <c r="G4213" s="204" t="s">
        <v>26</v>
      </c>
      <c r="H4213" s="204" t="s">
        <v>168</v>
      </c>
      <c r="I4213" s="206" t="s">
        <v>20</v>
      </c>
      <c r="J4213" s="207">
        <v>201605</v>
      </c>
      <c r="K4213" s="208">
        <v>1000</v>
      </c>
      <c r="L4213" s="207"/>
    </row>
    <row r="4214" spans="1:12" s="12" customFormat="1">
      <c r="A4214" s="204" t="s">
        <v>11771</v>
      </c>
      <c r="B4214" s="204" t="s">
        <v>11772</v>
      </c>
      <c r="C4214" s="204" t="s">
        <v>15</v>
      </c>
      <c r="D4214" s="204" t="s">
        <v>16</v>
      </c>
      <c r="E4214" s="204" t="s">
        <v>1197</v>
      </c>
      <c r="F4214" s="205">
        <v>2016</v>
      </c>
      <c r="G4214" s="204" t="s">
        <v>18</v>
      </c>
      <c r="H4214" s="204" t="s">
        <v>41</v>
      </c>
      <c r="I4214" s="206" t="s">
        <v>20</v>
      </c>
      <c r="J4214" s="207">
        <v>858186</v>
      </c>
      <c r="K4214" s="210"/>
      <c r="L4214" s="207"/>
    </row>
    <row r="4215" spans="1:12" s="12" customFormat="1" ht="11.25" customHeight="1">
      <c r="A4215" s="204" t="s">
        <v>6888</v>
      </c>
      <c r="B4215" s="204" t="s">
        <v>6889</v>
      </c>
      <c r="C4215" s="204" t="s">
        <v>38</v>
      </c>
      <c r="D4215" s="204" t="s">
        <v>73</v>
      </c>
      <c r="E4215" s="204" t="s">
        <v>113</v>
      </c>
      <c r="F4215" s="205">
        <v>2016</v>
      </c>
      <c r="G4215" s="204" t="s">
        <v>120</v>
      </c>
      <c r="H4215" s="204" t="s">
        <v>121</v>
      </c>
      <c r="I4215" s="206" t="s">
        <v>20</v>
      </c>
      <c r="J4215" s="207">
        <v>225199</v>
      </c>
      <c r="K4215" s="208">
        <v>706841</v>
      </c>
      <c r="L4215" s="207">
        <v>191556.86499999999</v>
      </c>
    </row>
    <row r="4216" spans="1:12" s="12" customFormat="1" ht="11.25" customHeight="1">
      <c r="A4216" s="204" t="s">
        <v>6910</v>
      </c>
      <c r="B4216" s="204" t="s">
        <v>6911</v>
      </c>
      <c r="C4216" s="204" t="s">
        <v>38</v>
      </c>
      <c r="D4216" s="204" t="s">
        <v>39</v>
      </c>
      <c r="E4216" s="204" t="s">
        <v>604</v>
      </c>
      <c r="F4216" s="205">
        <v>2015</v>
      </c>
      <c r="G4216" s="204" t="s">
        <v>18</v>
      </c>
      <c r="H4216" s="204" t="s">
        <v>19</v>
      </c>
      <c r="I4216" s="206" t="s">
        <v>20</v>
      </c>
      <c r="J4216" s="207">
        <v>1001</v>
      </c>
      <c r="K4216" s="208">
        <v>1000</v>
      </c>
      <c r="L4216" s="207">
        <v>927.23800000000006</v>
      </c>
    </row>
    <row r="4217" spans="1:12" s="12" customFormat="1">
      <c r="A4217" s="204" t="s">
        <v>6912</v>
      </c>
      <c r="B4217" s="204" t="s">
        <v>6913</v>
      </c>
      <c r="C4217" s="204" t="s">
        <v>38</v>
      </c>
      <c r="D4217" s="204" t="s">
        <v>39</v>
      </c>
      <c r="E4217" s="204" t="s">
        <v>604</v>
      </c>
      <c r="F4217" s="205">
        <v>2015</v>
      </c>
      <c r="G4217" s="204" t="s">
        <v>18</v>
      </c>
      <c r="H4217" s="204" t="s">
        <v>19</v>
      </c>
      <c r="I4217" s="206" t="s">
        <v>20</v>
      </c>
      <c r="J4217" s="207">
        <v>752</v>
      </c>
      <c r="K4217" s="208">
        <v>750</v>
      </c>
      <c r="L4217" s="207">
        <v>750</v>
      </c>
    </row>
    <row r="4218" spans="1:12" s="12" customFormat="1" ht="11.25" customHeight="1">
      <c r="A4218" s="204" t="s">
        <v>6892</v>
      </c>
      <c r="B4218" s="204" t="s">
        <v>6893</v>
      </c>
      <c r="C4218" s="204" t="s">
        <v>15</v>
      </c>
      <c r="D4218" s="204" t="s">
        <v>42</v>
      </c>
      <c r="E4218" s="204" t="s">
        <v>678</v>
      </c>
      <c r="F4218" s="205">
        <v>2016</v>
      </c>
      <c r="G4218" s="204" t="s">
        <v>120</v>
      </c>
      <c r="H4218" s="204" t="s">
        <v>121</v>
      </c>
      <c r="I4218" s="206" t="s">
        <v>20</v>
      </c>
      <c r="J4218" s="207">
        <v>467842</v>
      </c>
      <c r="K4218" s="208">
        <v>488426</v>
      </c>
      <c r="L4218" s="207">
        <v>408254.74099999998</v>
      </c>
    </row>
    <row r="4219" spans="1:12" s="12" customFormat="1">
      <c r="A4219" s="204" t="s">
        <v>10308</v>
      </c>
      <c r="B4219" s="204" t="s">
        <v>10309</v>
      </c>
      <c r="C4219" s="204" t="s">
        <v>60</v>
      </c>
      <c r="D4219" s="204" t="s">
        <v>97</v>
      </c>
      <c r="E4219" s="204" t="s">
        <v>393</v>
      </c>
      <c r="F4219" s="205">
        <v>2016</v>
      </c>
      <c r="G4219" s="204" t="s">
        <v>120</v>
      </c>
      <c r="H4219" s="204" t="s">
        <v>121</v>
      </c>
      <c r="I4219" s="206" t="s">
        <v>20</v>
      </c>
      <c r="J4219" s="207">
        <v>538556</v>
      </c>
      <c r="K4219" s="208">
        <v>566266</v>
      </c>
      <c r="L4219" s="207">
        <v>522650.16100000002</v>
      </c>
    </row>
    <row r="4220" spans="1:12" s="12" customFormat="1" ht="11.25" customHeight="1">
      <c r="A4220" s="204" t="s">
        <v>11773</v>
      </c>
      <c r="B4220" s="204" t="s">
        <v>11774</v>
      </c>
      <c r="C4220" s="204" t="s">
        <v>145</v>
      </c>
      <c r="D4220" s="204"/>
      <c r="E4220" s="204"/>
      <c r="F4220" s="205">
        <v>2015</v>
      </c>
      <c r="G4220" s="204" t="s">
        <v>18</v>
      </c>
      <c r="H4220" s="204" t="s">
        <v>41</v>
      </c>
      <c r="I4220" s="206" t="s">
        <v>20</v>
      </c>
      <c r="J4220" s="207">
        <v>53501</v>
      </c>
      <c r="K4220" s="208">
        <v>1500</v>
      </c>
      <c r="L4220" s="207"/>
    </row>
    <row r="4221" spans="1:12" s="12" customFormat="1" ht="11.25" customHeight="1">
      <c r="A4221" s="204" t="s">
        <v>11775</v>
      </c>
      <c r="B4221" s="204" t="s">
        <v>11776</v>
      </c>
      <c r="C4221" s="204" t="s">
        <v>12</v>
      </c>
      <c r="D4221" s="204" t="s">
        <v>80</v>
      </c>
      <c r="E4221" s="204" t="s">
        <v>1597</v>
      </c>
      <c r="F4221" s="205">
        <v>2016</v>
      </c>
      <c r="G4221" s="204" t="s">
        <v>7</v>
      </c>
      <c r="H4221" s="204" t="s">
        <v>212</v>
      </c>
      <c r="I4221" s="206" t="s">
        <v>20</v>
      </c>
      <c r="J4221" s="207">
        <v>390578</v>
      </c>
      <c r="K4221" s="210"/>
      <c r="L4221" s="207"/>
    </row>
    <row r="4222" spans="1:12" s="12" customFormat="1">
      <c r="A4222" s="204" t="s">
        <v>8095</v>
      </c>
      <c r="B4222" s="204" t="s">
        <v>8096</v>
      </c>
      <c r="C4222" s="204" t="s">
        <v>15</v>
      </c>
      <c r="D4222" s="204" t="s">
        <v>363</v>
      </c>
      <c r="E4222" s="204" t="s">
        <v>560</v>
      </c>
      <c r="F4222" s="205">
        <v>2015</v>
      </c>
      <c r="G4222" s="204" t="s">
        <v>7</v>
      </c>
      <c r="H4222" s="204" t="s">
        <v>212</v>
      </c>
      <c r="I4222" s="206" t="s">
        <v>20</v>
      </c>
      <c r="J4222" s="207">
        <v>106</v>
      </c>
      <c r="K4222" s="208">
        <v>106</v>
      </c>
      <c r="L4222" s="207"/>
    </row>
    <row r="4223" spans="1:12" s="12" customFormat="1" ht="11.25" customHeight="1">
      <c r="A4223" s="204" t="s">
        <v>6894</v>
      </c>
      <c r="B4223" s="204" t="s">
        <v>6895</v>
      </c>
      <c r="C4223" s="204" t="s">
        <v>15</v>
      </c>
      <c r="D4223" s="204" t="s">
        <v>1004</v>
      </c>
      <c r="E4223" s="204" t="s">
        <v>1005</v>
      </c>
      <c r="F4223" s="205">
        <v>2016</v>
      </c>
      <c r="G4223" s="204" t="s">
        <v>120</v>
      </c>
      <c r="H4223" s="204" t="s">
        <v>121</v>
      </c>
      <c r="I4223" s="206" t="s">
        <v>20</v>
      </c>
      <c r="J4223" s="207">
        <v>51716</v>
      </c>
      <c r="K4223" s="208">
        <v>138360</v>
      </c>
      <c r="L4223" s="207">
        <v>53990</v>
      </c>
    </row>
    <row r="4224" spans="1:12" s="12" customFormat="1">
      <c r="A4224" s="204" t="s">
        <v>6896</v>
      </c>
      <c r="B4224" s="204" t="s">
        <v>6897</v>
      </c>
      <c r="C4224" s="204" t="s">
        <v>195</v>
      </c>
      <c r="D4224" s="204" t="s">
        <v>196</v>
      </c>
      <c r="E4224" s="204" t="s">
        <v>669</v>
      </c>
      <c r="F4224" s="205">
        <v>2016</v>
      </c>
      <c r="G4224" s="204" t="s">
        <v>120</v>
      </c>
      <c r="H4224" s="204" t="s">
        <v>121</v>
      </c>
      <c r="I4224" s="206" t="s">
        <v>20</v>
      </c>
      <c r="J4224" s="207">
        <v>359463</v>
      </c>
      <c r="K4224" s="208">
        <v>386413</v>
      </c>
      <c r="L4224" s="207">
        <v>385273.68400000001</v>
      </c>
    </row>
    <row r="4225" spans="1:12" s="12" customFormat="1" ht="11.25" customHeight="1">
      <c r="A4225" s="204" t="s">
        <v>11777</v>
      </c>
      <c r="B4225" s="204" t="s">
        <v>11778</v>
      </c>
      <c r="C4225" s="204" t="s">
        <v>38</v>
      </c>
      <c r="D4225" s="204" t="s">
        <v>176</v>
      </c>
      <c r="E4225" s="204" t="s">
        <v>1855</v>
      </c>
      <c r="F4225" s="205">
        <v>2016</v>
      </c>
      <c r="G4225" s="204" t="s">
        <v>18</v>
      </c>
      <c r="H4225" s="204" t="s">
        <v>19</v>
      </c>
      <c r="I4225" s="206" t="s">
        <v>35</v>
      </c>
      <c r="J4225" s="207">
        <v>143307</v>
      </c>
      <c r="K4225" s="210"/>
      <c r="L4225" s="207"/>
    </row>
    <row r="4226" spans="1:12" s="12" customFormat="1" ht="11.25" customHeight="1">
      <c r="A4226" s="204" t="s">
        <v>6914</v>
      </c>
      <c r="B4226" s="204" t="s">
        <v>8097</v>
      </c>
      <c r="C4226" s="204" t="s">
        <v>32</v>
      </c>
      <c r="D4226" s="204" t="s">
        <v>33</v>
      </c>
      <c r="E4226" s="204" t="s">
        <v>840</v>
      </c>
      <c r="F4226" s="205">
        <v>2016</v>
      </c>
      <c r="G4226" s="204" t="s">
        <v>7</v>
      </c>
      <c r="H4226" s="204" t="s">
        <v>212</v>
      </c>
      <c r="I4226" s="206" t="s">
        <v>20</v>
      </c>
      <c r="J4226" s="207">
        <v>211513</v>
      </c>
      <c r="K4226" s="210"/>
      <c r="L4226" s="207"/>
    </row>
    <row r="4227" spans="1:12" s="12" customFormat="1" ht="11.25" customHeight="1">
      <c r="A4227" s="204" t="s">
        <v>9992</v>
      </c>
      <c r="B4227" s="204" t="s">
        <v>9993</v>
      </c>
      <c r="C4227" s="204" t="s">
        <v>145</v>
      </c>
      <c r="D4227" s="204" t="s">
        <v>233</v>
      </c>
      <c r="E4227" s="204"/>
      <c r="F4227" s="205">
        <v>2015</v>
      </c>
      <c r="G4227" s="204" t="s">
        <v>18</v>
      </c>
      <c r="H4227" s="204" t="s">
        <v>41</v>
      </c>
      <c r="I4227" s="206" t="s">
        <v>20</v>
      </c>
      <c r="J4227" s="207">
        <v>304464</v>
      </c>
      <c r="K4227" s="208">
        <v>233880</v>
      </c>
      <c r="L4227" s="207">
        <v>233857.00599999999</v>
      </c>
    </row>
    <row r="4228" spans="1:12" s="12" customFormat="1" ht="11.25" customHeight="1">
      <c r="A4228" s="204" t="s">
        <v>8098</v>
      </c>
      <c r="B4228" s="204" t="s">
        <v>8099</v>
      </c>
      <c r="C4228" s="204" t="s">
        <v>38</v>
      </c>
      <c r="D4228" s="204" t="s">
        <v>176</v>
      </c>
      <c r="E4228" s="204" t="s">
        <v>457</v>
      </c>
      <c r="F4228" s="205">
        <v>2016</v>
      </c>
      <c r="G4228" s="204" t="s">
        <v>18</v>
      </c>
      <c r="H4228" s="204" t="s">
        <v>41</v>
      </c>
      <c r="I4228" s="206" t="s">
        <v>20</v>
      </c>
      <c r="J4228" s="207">
        <v>61730</v>
      </c>
      <c r="K4228" s="210"/>
      <c r="L4228" s="207"/>
    </row>
    <row r="4229" spans="1:12" s="12" customFormat="1" ht="11.25" customHeight="1">
      <c r="A4229" s="204" t="s">
        <v>9972</v>
      </c>
      <c r="B4229" s="204" t="s">
        <v>9973</v>
      </c>
      <c r="C4229" s="204" t="s">
        <v>60</v>
      </c>
      <c r="D4229" s="204"/>
      <c r="E4229" s="204"/>
      <c r="F4229" s="205">
        <v>2015</v>
      </c>
      <c r="G4229" s="204" t="s">
        <v>18</v>
      </c>
      <c r="H4229" s="204" t="s">
        <v>41</v>
      </c>
      <c r="I4229" s="206" t="s">
        <v>20</v>
      </c>
      <c r="J4229" s="207">
        <v>168453</v>
      </c>
      <c r="K4229" s="208">
        <v>221500</v>
      </c>
      <c r="L4229" s="207">
        <v>220826</v>
      </c>
    </row>
    <row r="4230" spans="1:12" s="12" customFormat="1" ht="11.25" customHeight="1">
      <c r="A4230" s="204" t="s">
        <v>8100</v>
      </c>
      <c r="B4230" s="204" t="s">
        <v>8101</v>
      </c>
      <c r="C4230" s="204" t="s">
        <v>60</v>
      </c>
      <c r="D4230" s="204" t="s">
        <v>61</v>
      </c>
      <c r="E4230" s="204" t="s">
        <v>331</v>
      </c>
      <c r="F4230" s="205">
        <v>2015</v>
      </c>
      <c r="G4230" s="204" t="s">
        <v>18</v>
      </c>
      <c r="H4230" s="204" t="s">
        <v>41</v>
      </c>
      <c r="I4230" s="206" t="s">
        <v>20</v>
      </c>
      <c r="J4230" s="207">
        <v>533</v>
      </c>
      <c r="K4230" s="210"/>
      <c r="L4230" s="207"/>
    </row>
    <row r="4231" spans="1:12" s="12" customFormat="1">
      <c r="A4231" s="204" t="s">
        <v>8102</v>
      </c>
      <c r="B4231" s="204" t="s">
        <v>8103</v>
      </c>
      <c r="C4231" s="204" t="s">
        <v>130</v>
      </c>
      <c r="D4231" s="204" t="s">
        <v>150</v>
      </c>
      <c r="E4231" s="204" t="s">
        <v>181</v>
      </c>
      <c r="F4231" s="205">
        <v>2015</v>
      </c>
      <c r="G4231" s="204" t="s">
        <v>7</v>
      </c>
      <c r="H4231" s="204" t="s">
        <v>212</v>
      </c>
      <c r="I4231" s="206" t="s">
        <v>35</v>
      </c>
      <c r="J4231" s="207">
        <v>511875</v>
      </c>
      <c r="K4231" s="210"/>
      <c r="L4231" s="207"/>
    </row>
    <row r="4232" spans="1:12" s="12" customFormat="1" ht="11.25" customHeight="1">
      <c r="A4232" s="204" t="s">
        <v>11779</v>
      </c>
      <c r="B4232" s="204" t="s">
        <v>11780</v>
      </c>
      <c r="C4232" s="204" t="s">
        <v>15</v>
      </c>
      <c r="D4232" s="204" t="s">
        <v>1004</v>
      </c>
      <c r="E4232" s="204" t="s">
        <v>1005</v>
      </c>
      <c r="F4232" s="205">
        <v>2016</v>
      </c>
      <c r="G4232" s="204" t="s">
        <v>18</v>
      </c>
      <c r="H4232" s="204" t="s">
        <v>19</v>
      </c>
      <c r="I4232" s="206" t="s">
        <v>20</v>
      </c>
      <c r="J4232" s="207">
        <v>92615</v>
      </c>
      <c r="K4232" s="210"/>
      <c r="L4232" s="207"/>
    </row>
    <row r="4233" spans="1:12" s="12" customFormat="1">
      <c r="A4233" s="204" t="s">
        <v>6915</v>
      </c>
      <c r="B4233" s="204" t="s">
        <v>6916</v>
      </c>
      <c r="C4233" s="204" t="s">
        <v>60</v>
      </c>
      <c r="D4233" s="204" t="s">
        <v>97</v>
      </c>
      <c r="E4233" s="204" t="s">
        <v>122</v>
      </c>
      <c r="F4233" s="205">
        <v>2016</v>
      </c>
      <c r="G4233" s="204" t="s">
        <v>7</v>
      </c>
      <c r="H4233" s="204" t="s">
        <v>14</v>
      </c>
      <c r="I4233" s="206" t="s">
        <v>35</v>
      </c>
      <c r="J4233" s="207">
        <v>26937</v>
      </c>
      <c r="K4233" s="210"/>
      <c r="L4233" s="207"/>
    </row>
    <row r="4234" spans="1:12" s="12" customFormat="1">
      <c r="A4234" s="204" t="s">
        <v>10649</v>
      </c>
      <c r="B4234" s="204" t="s">
        <v>10650</v>
      </c>
      <c r="C4234" s="204" t="s">
        <v>5</v>
      </c>
      <c r="D4234" s="204" t="s">
        <v>125</v>
      </c>
      <c r="E4234" s="204" t="s">
        <v>1308</v>
      </c>
      <c r="F4234" s="205">
        <v>2015</v>
      </c>
      <c r="G4234" s="204" t="s">
        <v>18</v>
      </c>
      <c r="H4234" s="204" t="s">
        <v>19</v>
      </c>
      <c r="I4234" s="206" t="s">
        <v>20</v>
      </c>
      <c r="J4234" s="207">
        <v>2153603</v>
      </c>
      <c r="K4234" s="208">
        <v>5290294</v>
      </c>
      <c r="L4234" s="207">
        <v>2200584</v>
      </c>
    </row>
    <row r="4235" spans="1:12" s="12" customFormat="1" ht="11.25" customHeight="1">
      <c r="A4235" s="204" t="s">
        <v>10641</v>
      </c>
      <c r="B4235" s="204" t="s">
        <v>10642</v>
      </c>
      <c r="C4235" s="204" t="s">
        <v>5</v>
      </c>
      <c r="D4235" s="204" t="s">
        <v>266</v>
      </c>
      <c r="E4235" s="204" t="s">
        <v>567</v>
      </c>
      <c r="F4235" s="205">
        <v>2015</v>
      </c>
      <c r="G4235" s="204" t="s">
        <v>18</v>
      </c>
      <c r="H4235" s="204" t="s">
        <v>19</v>
      </c>
      <c r="I4235" s="206" t="s">
        <v>20</v>
      </c>
      <c r="J4235" s="207">
        <v>849237</v>
      </c>
      <c r="K4235" s="208">
        <v>3493657</v>
      </c>
      <c r="L4235" s="207">
        <v>862397</v>
      </c>
    </row>
    <row r="4236" spans="1:12" s="12" customFormat="1">
      <c r="A4236" s="204" t="s">
        <v>11781</v>
      </c>
      <c r="B4236" s="204" t="s">
        <v>11782</v>
      </c>
      <c r="C4236" s="204" t="s">
        <v>130</v>
      </c>
      <c r="D4236" s="204" t="s">
        <v>204</v>
      </c>
      <c r="E4236" s="204" t="s">
        <v>254</v>
      </c>
      <c r="F4236" s="205">
        <v>2015</v>
      </c>
      <c r="G4236" s="204" t="s">
        <v>7</v>
      </c>
      <c r="H4236" s="204" t="s">
        <v>14</v>
      </c>
      <c r="I4236" s="206" t="s">
        <v>9</v>
      </c>
      <c r="J4236" s="207">
        <v>36523</v>
      </c>
      <c r="K4236" s="210"/>
      <c r="L4236" s="207"/>
    </row>
    <row r="4237" spans="1:12" s="12" customFormat="1">
      <c r="A4237" s="204" t="s">
        <v>8104</v>
      </c>
      <c r="B4237" s="204" t="s">
        <v>8105</v>
      </c>
      <c r="C4237" s="204" t="s">
        <v>15</v>
      </c>
      <c r="D4237" s="204" t="s">
        <v>56</v>
      </c>
      <c r="E4237" s="204" t="s">
        <v>56</v>
      </c>
      <c r="F4237" s="205">
        <v>2016</v>
      </c>
      <c r="G4237" s="204" t="s">
        <v>7</v>
      </c>
      <c r="H4237" s="204" t="s">
        <v>212</v>
      </c>
      <c r="I4237" s="206" t="s">
        <v>20</v>
      </c>
      <c r="J4237" s="207">
        <v>1368311</v>
      </c>
      <c r="K4237" s="210"/>
      <c r="L4237" s="207"/>
    </row>
    <row r="4238" spans="1:12" s="12" customFormat="1" ht="11.25" customHeight="1">
      <c r="A4238" s="204" t="s">
        <v>1042</v>
      </c>
      <c r="B4238" s="204" t="s">
        <v>1043</v>
      </c>
      <c r="C4238" s="204" t="s">
        <v>38</v>
      </c>
      <c r="D4238" s="204" t="s">
        <v>66</v>
      </c>
      <c r="E4238" s="204" t="s">
        <v>66</v>
      </c>
      <c r="F4238" s="205">
        <v>2015</v>
      </c>
      <c r="G4238" s="204" t="s">
        <v>18</v>
      </c>
      <c r="H4238" s="204" t="s">
        <v>19</v>
      </c>
      <c r="I4238" s="206" t="s">
        <v>20</v>
      </c>
      <c r="J4238" s="207">
        <v>89994</v>
      </c>
      <c r="K4238" s="208">
        <v>89994</v>
      </c>
      <c r="L4238" s="207">
        <v>89994</v>
      </c>
    </row>
    <row r="4239" spans="1:12" s="12" customFormat="1" ht="11.25" customHeight="1">
      <c r="A4239" s="204" t="s">
        <v>6917</v>
      </c>
      <c r="B4239" s="204" t="s">
        <v>6918</v>
      </c>
      <c r="C4239" s="204" t="s">
        <v>38</v>
      </c>
      <c r="D4239" s="204"/>
      <c r="E4239" s="204"/>
      <c r="F4239" s="205">
        <v>2015</v>
      </c>
      <c r="G4239" s="204" t="s">
        <v>18</v>
      </c>
      <c r="H4239" s="204" t="s">
        <v>19</v>
      </c>
      <c r="I4239" s="206" t="s">
        <v>20</v>
      </c>
      <c r="J4239" s="207">
        <v>1971563</v>
      </c>
      <c r="K4239" s="208">
        <v>1981564</v>
      </c>
      <c r="L4239" s="207">
        <v>1975128.577</v>
      </c>
    </row>
    <row r="4240" spans="1:12" s="12" customFormat="1">
      <c r="A4240" s="204" t="s">
        <v>8106</v>
      </c>
      <c r="B4240" s="204" t="s">
        <v>8107</v>
      </c>
      <c r="C4240" s="204" t="s">
        <v>38</v>
      </c>
      <c r="D4240" s="204" t="s">
        <v>176</v>
      </c>
      <c r="E4240" s="204" t="s">
        <v>293</v>
      </c>
      <c r="F4240" s="205">
        <v>2015</v>
      </c>
      <c r="G4240" s="204" t="s">
        <v>646</v>
      </c>
      <c r="H4240" s="204" t="s">
        <v>685</v>
      </c>
      <c r="I4240" s="206" t="s">
        <v>20</v>
      </c>
      <c r="J4240" s="207">
        <v>7982</v>
      </c>
      <c r="K4240" s="210"/>
      <c r="L4240" s="207"/>
    </row>
    <row r="4241" spans="1:12" s="12" customFormat="1" ht="11.25" customHeight="1">
      <c r="A4241" s="204" t="s">
        <v>11783</v>
      </c>
      <c r="B4241" s="204" t="s">
        <v>11784</v>
      </c>
      <c r="C4241" s="204" t="s">
        <v>12</v>
      </c>
      <c r="D4241" s="204" t="s">
        <v>13</v>
      </c>
      <c r="E4241" s="204" t="s">
        <v>13</v>
      </c>
      <c r="F4241" s="205">
        <v>2016</v>
      </c>
      <c r="G4241" s="204" t="s">
        <v>48</v>
      </c>
      <c r="H4241" s="204" t="s">
        <v>63</v>
      </c>
      <c r="I4241" s="206" t="s">
        <v>20</v>
      </c>
      <c r="J4241" s="207">
        <v>17623</v>
      </c>
      <c r="K4241" s="210"/>
      <c r="L4241" s="207"/>
    </row>
    <row r="4242" spans="1:12" s="12" customFormat="1">
      <c r="A4242" s="204" t="s">
        <v>6919</v>
      </c>
      <c r="B4242" s="204" t="s">
        <v>8108</v>
      </c>
      <c r="C4242" s="204" t="s">
        <v>38</v>
      </c>
      <c r="D4242" s="204" t="s">
        <v>66</v>
      </c>
      <c r="E4242" s="204" t="s">
        <v>1062</v>
      </c>
      <c r="F4242" s="205">
        <v>2016</v>
      </c>
      <c r="G4242" s="204" t="s">
        <v>7</v>
      </c>
      <c r="H4242" s="204" t="s">
        <v>212</v>
      </c>
      <c r="I4242" s="206" t="s">
        <v>20</v>
      </c>
      <c r="J4242" s="207">
        <v>105646</v>
      </c>
      <c r="K4242" s="210"/>
      <c r="L4242" s="207"/>
    </row>
    <row r="4243" spans="1:12" s="12" customFormat="1" ht="11.25" customHeight="1">
      <c r="A4243" s="204" t="s">
        <v>8109</v>
      </c>
      <c r="B4243" s="204" t="s">
        <v>8110</v>
      </c>
      <c r="C4243" s="204" t="s">
        <v>38</v>
      </c>
      <c r="D4243" s="204" t="s">
        <v>73</v>
      </c>
      <c r="E4243" s="204" t="s">
        <v>74</v>
      </c>
      <c r="F4243" s="205">
        <v>2015</v>
      </c>
      <c r="G4243" s="204" t="s">
        <v>646</v>
      </c>
      <c r="H4243" s="204" t="s">
        <v>685</v>
      </c>
      <c r="I4243" s="206" t="s">
        <v>20</v>
      </c>
      <c r="J4243" s="207">
        <v>3138</v>
      </c>
      <c r="K4243" s="210"/>
      <c r="L4243" s="207"/>
    </row>
    <row r="4244" spans="1:12" s="12" customFormat="1" ht="11.25" customHeight="1">
      <c r="A4244" s="204" t="s">
        <v>6920</v>
      </c>
      <c r="B4244" s="204" t="s">
        <v>6921</v>
      </c>
      <c r="C4244" s="204" t="s">
        <v>38</v>
      </c>
      <c r="D4244" s="204" t="s">
        <v>176</v>
      </c>
      <c r="E4244" s="204" t="s">
        <v>2697</v>
      </c>
      <c r="F4244" s="205">
        <v>2015</v>
      </c>
      <c r="G4244" s="204" t="s">
        <v>155</v>
      </c>
      <c r="H4244" s="204" t="s">
        <v>155</v>
      </c>
      <c r="I4244" s="206" t="s">
        <v>20</v>
      </c>
      <c r="J4244" s="207">
        <v>50208</v>
      </c>
      <c r="K4244" s="208">
        <v>16101</v>
      </c>
      <c r="L4244" s="207">
        <v>16100</v>
      </c>
    </row>
    <row r="4245" spans="1:12" s="12" customFormat="1" ht="11.25" customHeight="1">
      <c r="A4245" s="204" t="s">
        <v>11785</v>
      </c>
      <c r="B4245" s="204" t="s">
        <v>11786</v>
      </c>
      <c r="C4245" s="204" t="s">
        <v>12</v>
      </c>
      <c r="D4245" s="204" t="s">
        <v>80</v>
      </c>
      <c r="E4245" s="204" t="s">
        <v>1887</v>
      </c>
      <c r="F4245" s="205">
        <v>2016</v>
      </c>
      <c r="G4245" s="204" t="s">
        <v>120</v>
      </c>
      <c r="H4245" s="204" t="s">
        <v>1667</v>
      </c>
      <c r="I4245" s="206" t="s">
        <v>9</v>
      </c>
      <c r="J4245" s="207">
        <v>105301</v>
      </c>
      <c r="K4245" s="210"/>
      <c r="L4245" s="207"/>
    </row>
    <row r="4246" spans="1:12" s="12" customFormat="1">
      <c r="A4246" s="204" t="s">
        <v>6922</v>
      </c>
      <c r="B4246" s="204" t="s">
        <v>6923</v>
      </c>
      <c r="C4246" s="204" t="s">
        <v>32</v>
      </c>
      <c r="D4246" s="204" t="s">
        <v>200</v>
      </c>
      <c r="E4246" s="204" t="s">
        <v>629</v>
      </c>
      <c r="F4246" s="205">
        <v>2015</v>
      </c>
      <c r="G4246" s="204" t="s">
        <v>155</v>
      </c>
      <c r="H4246" s="204" t="s">
        <v>155</v>
      </c>
      <c r="I4246" s="206" t="s">
        <v>20</v>
      </c>
      <c r="J4246" s="207">
        <v>46332</v>
      </c>
      <c r="K4246" s="210"/>
      <c r="L4246" s="207"/>
    </row>
    <row r="4247" spans="1:12" s="12" customFormat="1" ht="11.25" customHeight="1">
      <c r="A4247" s="204" t="s">
        <v>11787</v>
      </c>
      <c r="B4247" s="204" t="s">
        <v>11788</v>
      </c>
      <c r="C4247" s="204" t="s">
        <v>102</v>
      </c>
      <c r="D4247" s="204"/>
      <c r="E4247" s="204"/>
      <c r="F4247" s="205">
        <v>2015</v>
      </c>
      <c r="G4247" s="204" t="s">
        <v>18</v>
      </c>
      <c r="H4247" s="204" t="s">
        <v>383</v>
      </c>
      <c r="I4247" s="206" t="s">
        <v>20</v>
      </c>
      <c r="J4247" s="207">
        <v>22014</v>
      </c>
      <c r="K4247" s="208">
        <v>47</v>
      </c>
      <c r="L4247" s="207"/>
    </row>
    <row r="4248" spans="1:12" s="12" customFormat="1" ht="11.25" customHeight="1">
      <c r="A4248" s="204" t="s">
        <v>9970</v>
      </c>
      <c r="B4248" s="204" t="s">
        <v>9971</v>
      </c>
      <c r="C4248" s="204" t="s">
        <v>102</v>
      </c>
      <c r="D4248" s="204" t="s">
        <v>394</v>
      </c>
      <c r="E4248" s="204" t="s">
        <v>1067</v>
      </c>
      <c r="F4248" s="205">
        <v>2015</v>
      </c>
      <c r="G4248" s="204" t="s">
        <v>18</v>
      </c>
      <c r="H4248" s="204" t="s">
        <v>298</v>
      </c>
      <c r="I4248" s="206" t="s">
        <v>20</v>
      </c>
      <c r="J4248" s="207">
        <v>239777</v>
      </c>
      <c r="K4248" s="208">
        <v>311</v>
      </c>
      <c r="L4248" s="207">
        <v>70.233000000000004</v>
      </c>
    </row>
    <row r="4249" spans="1:12" s="12" customFormat="1" ht="11.25" customHeight="1">
      <c r="A4249" s="204" t="s">
        <v>8111</v>
      </c>
      <c r="B4249" s="204" t="s">
        <v>8112</v>
      </c>
      <c r="C4249" s="204" t="s">
        <v>38</v>
      </c>
      <c r="D4249" s="204" t="s">
        <v>39</v>
      </c>
      <c r="E4249" s="204" t="s">
        <v>1080</v>
      </c>
      <c r="F4249" s="205">
        <v>2015</v>
      </c>
      <c r="G4249" s="204" t="s">
        <v>18</v>
      </c>
      <c r="H4249" s="204" t="s">
        <v>19</v>
      </c>
      <c r="I4249" s="206" t="s">
        <v>20</v>
      </c>
      <c r="J4249" s="207">
        <v>4289</v>
      </c>
      <c r="K4249" s="210"/>
      <c r="L4249" s="207"/>
    </row>
    <row r="4250" spans="1:12" s="12" customFormat="1">
      <c r="A4250" s="204" t="s">
        <v>8113</v>
      </c>
      <c r="B4250" s="204" t="s">
        <v>8114</v>
      </c>
      <c r="C4250" s="204" t="s">
        <v>38</v>
      </c>
      <c r="D4250" s="204" t="s">
        <v>39</v>
      </c>
      <c r="E4250" s="204" t="s">
        <v>1080</v>
      </c>
      <c r="F4250" s="205">
        <v>2015</v>
      </c>
      <c r="G4250" s="204" t="s">
        <v>18</v>
      </c>
      <c r="H4250" s="204" t="s">
        <v>41</v>
      </c>
      <c r="I4250" s="206" t="s">
        <v>20</v>
      </c>
      <c r="J4250" s="207">
        <v>16736</v>
      </c>
      <c r="K4250" s="210"/>
      <c r="L4250" s="207"/>
    </row>
    <row r="4251" spans="1:12" s="12" customFormat="1" ht="11.25" customHeight="1">
      <c r="A4251" s="204" t="s">
        <v>8115</v>
      </c>
      <c r="B4251" s="204" t="s">
        <v>8116</v>
      </c>
      <c r="C4251" s="204" t="s">
        <v>38</v>
      </c>
      <c r="D4251" s="204" t="s">
        <v>39</v>
      </c>
      <c r="E4251" s="204" t="s">
        <v>1080</v>
      </c>
      <c r="F4251" s="205">
        <v>2015</v>
      </c>
      <c r="G4251" s="204" t="s">
        <v>18</v>
      </c>
      <c r="H4251" s="204" t="s">
        <v>41</v>
      </c>
      <c r="I4251" s="206" t="s">
        <v>20</v>
      </c>
      <c r="J4251" s="207">
        <v>25627</v>
      </c>
      <c r="K4251" s="208">
        <v>1</v>
      </c>
      <c r="L4251" s="207"/>
    </row>
    <row r="4252" spans="1:12" s="12" customFormat="1">
      <c r="A4252" s="204" t="s">
        <v>6924</v>
      </c>
      <c r="B4252" s="204" t="s">
        <v>6925</v>
      </c>
      <c r="C4252" s="204" t="s">
        <v>38</v>
      </c>
      <c r="D4252" s="204" t="s">
        <v>39</v>
      </c>
      <c r="E4252" s="204" t="s">
        <v>1080</v>
      </c>
      <c r="F4252" s="205">
        <v>2015</v>
      </c>
      <c r="G4252" s="204" t="s">
        <v>18</v>
      </c>
      <c r="H4252" s="204" t="s">
        <v>19</v>
      </c>
      <c r="I4252" s="206" t="s">
        <v>20</v>
      </c>
      <c r="J4252" s="207">
        <v>35931</v>
      </c>
      <c r="K4252" s="210"/>
      <c r="L4252" s="207"/>
    </row>
    <row r="4253" spans="1:12" s="12" customFormat="1" ht="11.25" customHeight="1">
      <c r="A4253" s="204" t="s">
        <v>8117</v>
      </c>
      <c r="B4253" s="204" t="s">
        <v>8118</v>
      </c>
      <c r="C4253" s="204" t="s">
        <v>127</v>
      </c>
      <c r="D4253" s="204" t="s">
        <v>128</v>
      </c>
      <c r="E4253" s="204" t="s">
        <v>1075</v>
      </c>
      <c r="F4253" s="205">
        <v>2015</v>
      </c>
      <c r="G4253" s="204" t="s">
        <v>7</v>
      </c>
      <c r="H4253" s="204" t="s">
        <v>212</v>
      </c>
      <c r="I4253" s="206" t="s">
        <v>20</v>
      </c>
      <c r="J4253" s="207">
        <v>15262</v>
      </c>
      <c r="K4253" s="208">
        <v>12536</v>
      </c>
      <c r="L4253" s="207">
        <v>350</v>
      </c>
    </row>
    <row r="4254" spans="1:12" s="12" customFormat="1" ht="11.25" customHeight="1">
      <c r="A4254" s="204" t="s">
        <v>10349</v>
      </c>
      <c r="B4254" s="204" t="s">
        <v>10350</v>
      </c>
      <c r="C4254" s="204" t="s">
        <v>15</v>
      </c>
      <c r="D4254" s="204"/>
      <c r="E4254" s="204"/>
      <c r="F4254" s="205">
        <v>2015</v>
      </c>
      <c r="G4254" s="204" t="s">
        <v>646</v>
      </c>
      <c r="H4254" s="204" t="s">
        <v>4870</v>
      </c>
      <c r="I4254" s="206" t="s">
        <v>20</v>
      </c>
      <c r="J4254" s="207">
        <v>726793</v>
      </c>
      <c r="K4254" s="208">
        <v>861127</v>
      </c>
      <c r="L4254" s="207">
        <v>711587.92599999998</v>
      </c>
    </row>
    <row r="4255" spans="1:12" s="12" customFormat="1" ht="11.25" customHeight="1">
      <c r="A4255" s="204" t="s">
        <v>6926</v>
      </c>
      <c r="B4255" s="204" t="s">
        <v>6927</v>
      </c>
      <c r="C4255" s="204" t="s">
        <v>38</v>
      </c>
      <c r="D4255" s="204" t="s">
        <v>39</v>
      </c>
      <c r="E4255" s="204" t="s">
        <v>1080</v>
      </c>
      <c r="F4255" s="205">
        <v>2015</v>
      </c>
      <c r="G4255" s="204" t="s">
        <v>18</v>
      </c>
      <c r="H4255" s="204" t="s">
        <v>41</v>
      </c>
      <c r="I4255" s="206" t="s">
        <v>20</v>
      </c>
      <c r="J4255" s="207">
        <v>80001</v>
      </c>
      <c r="K4255" s="208">
        <v>1</v>
      </c>
      <c r="L4255" s="207"/>
    </row>
    <row r="4256" spans="1:12" s="12" customFormat="1" ht="11.25" customHeight="1">
      <c r="A4256" s="204" t="s">
        <v>8119</v>
      </c>
      <c r="B4256" s="204" t="s">
        <v>8120</v>
      </c>
      <c r="C4256" s="204" t="s">
        <v>12</v>
      </c>
      <c r="D4256" s="204" t="s">
        <v>13</v>
      </c>
      <c r="E4256" s="204" t="s">
        <v>13</v>
      </c>
      <c r="F4256" s="205">
        <v>2016</v>
      </c>
      <c r="G4256" s="204" t="s">
        <v>18</v>
      </c>
      <c r="H4256" s="204" t="s">
        <v>19</v>
      </c>
      <c r="I4256" s="206" t="s">
        <v>20</v>
      </c>
      <c r="J4256" s="207">
        <v>303373</v>
      </c>
      <c r="K4256" s="208">
        <v>1546212</v>
      </c>
      <c r="L4256" s="207">
        <v>177733</v>
      </c>
    </row>
    <row r="4257" spans="1:12" s="12" customFormat="1">
      <c r="A4257" s="204" t="s">
        <v>10080</v>
      </c>
      <c r="B4257" s="204" t="s">
        <v>10081</v>
      </c>
      <c r="C4257" s="204" t="s">
        <v>102</v>
      </c>
      <c r="D4257" s="204"/>
      <c r="E4257" s="204"/>
      <c r="F4257" s="205">
        <v>2015</v>
      </c>
      <c r="G4257" s="204" t="s">
        <v>18</v>
      </c>
      <c r="H4257" s="204" t="s">
        <v>41</v>
      </c>
      <c r="I4257" s="206" t="s">
        <v>20</v>
      </c>
      <c r="J4257" s="207">
        <v>1601048</v>
      </c>
      <c r="K4257" s="208">
        <v>308830</v>
      </c>
      <c r="L4257" s="207">
        <v>307814</v>
      </c>
    </row>
    <row r="4258" spans="1:12" s="12" customFormat="1">
      <c r="A4258" s="204" t="s">
        <v>8121</v>
      </c>
      <c r="B4258" s="204" t="s">
        <v>8122</v>
      </c>
      <c r="C4258" s="204" t="s">
        <v>102</v>
      </c>
      <c r="D4258" s="204" t="s">
        <v>304</v>
      </c>
      <c r="E4258" s="204" t="s">
        <v>304</v>
      </c>
      <c r="F4258" s="205">
        <v>2015</v>
      </c>
      <c r="G4258" s="204" t="s">
        <v>7</v>
      </c>
      <c r="H4258" s="204" t="s">
        <v>212</v>
      </c>
      <c r="I4258" s="206" t="s">
        <v>20</v>
      </c>
      <c r="J4258" s="207">
        <v>1116266</v>
      </c>
      <c r="K4258" s="208">
        <v>953392</v>
      </c>
      <c r="L4258" s="207">
        <v>228032</v>
      </c>
    </row>
    <row r="4259" spans="1:12" s="12" customFormat="1">
      <c r="A4259" s="204" t="s">
        <v>8123</v>
      </c>
      <c r="B4259" s="204" t="s">
        <v>8124</v>
      </c>
      <c r="C4259" s="204" t="s">
        <v>127</v>
      </c>
      <c r="D4259" s="204" t="s">
        <v>128</v>
      </c>
      <c r="E4259" s="204" t="s">
        <v>246</v>
      </c>
      <c r="F4259" s="205">
        <v>2015</v>
      </c>
      <c r="G4259" s="204" t="s">
        <v>26</v>
      </c>
      <c r="H4259" s="204" t="s">
        <v>109</v>
      </c>
      <c r="I4259" s="206" t="s">
        <v>20</v>
      </c>
      <c r="J4259" s="207">
        <v>195798</v>
      </c>
      <c r="K4259" s="208">
        <v>133557</v>
      </c>
      <c r="L4259" s="207">
        <v>133555.37100000001</v>
      </c>
    </row>
    <row r="4260" spans="1:12" s="12" customFormat="1" ht="11.25" customHeight="1">
      <c r="A4260" s="204" t="s">
        <v>8125</v>
      </c>
      <c r="B4260" s="204" t="s">
        <v>8126</v>
      </c>
      <c r="C4260" s="204" t="s">
        <v>12</v>
      </c>
      <c r="D4260" s="204" t="s">
        <v>80</v>
      </c>
      <c r="E4260" s="204" t="s">
        <v>337</v>
      </c>
      <c r="F4260" s="205">
        <v>2015</v>
      </c>
      <c r="G4260" s="204" t="s">
        <v>18</v>
      </c>
      <c r="H4260" s="204" t="s">
        <v>19</v>
      </c>
      <c r="I4260" s="206" t="s">
        <v>20</v>
      </c>
      <c r="J4260" s="207">
        <v>51900</v>
      </c>
      <c r="K4260" s="208">
        <v>51900</v>
      </c>
      <c r="L4260" s="207">
        <v>50764</v>
      </c>
    </row>
    <row r="4261" spans="1:12" s="12" customFormat="1" ht="11.25" customHeight="1">
      <c r="A4261" s="204" t="s">
        <v>11789</v>
      </c>
      <c r="B4261" s="204" t="s">
        <v>11790</v>
      </c>
      <c r="C4261" s="204" t="s">
        <v>102</v>
      </c>
      <c r="D4261" s="204"/>
      <c r="E4261" s="204"/>
      <c r="F4261" s="205">
        <v>2015</v>
      </c>
      <c r="G4261" s="204" t="s">
        <v>18</v>
      </c>
      <c r="H4261" s="204" t="s">
        <v>41</v>
      </c>
      <c r="I4261" s="206" t="s">
        <v>20</v>
      </c>
      <c r="J4261" s="207">
        <v>40500</v>
      </c>
      <c r="K4261" s="208">
        <v>140</v>
      </c>
      <c r="L4261" s="207">
        <v>122.664</v>
      </c>
    </row>
    <row r="4262" spans="1:12" s="12" customFormat="1" ht="11.25" customHeight="1">
      <c r="A4262" s="204" t="s">
        <v>10263</v>
      </c>
      <c r="B4262" s="204" t="s">
        <v>10264</v>
      </c>
      <c r="C4262" s="204" t="s">
        <v>12</v>
      </c>
      <c r="D4262" s="204" t="s">
        <v>80</v>
      </c>
      <c r="E4262" s="204" t="s">
        <v>337</v>
      </c>
      <c r="F4262" s="205">
        <v>2015</v>
      </c>
      <c r="G4262" s="204" t="s">
        <v>18</v>
      </c>
      <c r="H4262" s="204" t="s">
        <v>19</v>
      </c>
      <c r="I4262" s="206" t="s">
        <v>20</v>
      </c>
      <c r="J4262" s="207">
        <v>96995</v>
      </c>
      <c r="K4262" s="208">
        <v>76275</v>
      </c>
      <c r="L4262" s="207">
        <v>76275</v>
      </c>
    </row>
    <row r="4263" spans="1:12" s="12" customFormat="1" ht="11.25" customHeight="1">
      <c r="A4263" s="204" t="s">
        <v>10471</v>
      </c>
      <c r="B4263" s="204" t="s">
        <v>11791</v>
      </c>
      <c r="C4263" s="204" t="s">
        <v>15</v>
      </c>
      <c r="D4263" s="204"/>
      <c r="E4263" s="204"/>
      <c r="F4263" s="205">
        <v>2015</v>
      </c>
      <c r="G4263" s="204" t="s">
        <v>18</v>
      </c>
      <c r="H4263" s="204" t="s">
        <v>19</v>
      </c>
      <c r="I4263" s="206" t="s">
        <v>20</v>
      </c>
      <c r="J4263" s="207">
        <v>1933110</v>
      </c>
      <c r="K4263" s="208">
        <v>1752237</v>
      </c>
      <c r="L4263" s="207">
        <v>1751005.7930000001</v>
      </c>
    </row>
    <row r="4264" spans="1:12" s="12" customFormat="1" ht="11.25" customHeight="1">
      <c r="A4264" s="204" t="s">
        <v>10472</v>
      </c>
      <c r="B4264" s="204" t="s">
        <v>10473</v>
      </c>
      <c r="C4264" s="204" t="s">
        <v>15</v>
      </c>
      <c r="D4264" s="204"/>
      <c r="E4264" s="204"/>
      <c r="F4264" s="205">
        <v>2015</v>
      </c>
      <c r="G4264" s="204" t="s">
        <v>18</v>
      </c>
      <c r="H4264" s="204" t="s">
        <v>19</v>
      </c>
      <c r="I4264" s="206" t="s">
        <v>20</v>
      </c>
      <c r="J4264" s="207">
        <v>1895188</v>
      </c>
      <c r="K4264" s="208">
        <v>1895260</v>
      </c>
      <c r="L4264" s="207">
        <v>1884597.9210000001</v>
      </c>
    </row>
    <row r="4265" spans="1:12" s="12" customFormat="1">
      <c r="A4265" s="204" t="s">
        <v>11792</v>
      </c>
      <c r="B4265" s="204" t="s">
        <v>11793</v>
      </c>
      <c r="C4265" s="204" t="s">
        <v>12</v>
      </c>
      <c r="D4265" s="204" t="s">
        <v>80</v>
      </c>
      <c r="E4265" s="204" t="s">
        <v>337</v>
      </c>
      <c r="F4265" s="205">
        <v>2015</v>
      </c>
      <c r="G4265" s="204" t="s">
        <v>18</v>
      </c>
      <c r="H4265" s="204" t="s">
        <v>19</v>
      </c>
      <c r="I4265" s="206" t="s">
        <v>20</v>
      </c>
      <c r="J4265" s="207">
        <v>311401</v>
      </c>
      <c r="K4265" s="208">
        <v>311400</v>
      </c>
      <c r="L4265" s="207">
        <v>305295.98700000002</v>
      </c>
    </row>
    <row r="4266" spans="1:12" s="12" customFormat="1">
      <c r="A4266" s="204" t="s">
        <v>6930</v>
      </c>
      <c r="B4266" s="204" t="s">
        <v>6931</v>
      </c>
      <c r="C4266" s="204" t="s">
        <v>23</v>
      </c>
      <c r="D4266" s="204" t="s">
        <v>46</v>
      </c>
      <c r="E4266" s="204" t="s">
        <v>94</v>
      </c>
      <c r="F4266" s="205">
        <v>2015</v>
      </c>
      <c r="G4266" s="204" t="s">
        <v>30</v>
      </c>
      <c r="H4266" s="204" t="s">
        <v>736</v>
      </c>
      <c r="I4266" s="206" t="s">
        <v>20</v>
      </c>
      <c r="J4266" s="207">
        <v>42484</v>
      </c>
      <c r="K4266" s="208">
        <v>7237</v>
      </c>
      <c r="L4266" s="207">
        <v>7236</v>
      </c>
    </row>
    <row r="4267" spans="1:12" s="12" customFormat="1" ht="11.25" customHeight="1">
      <c r="A4267" s="204" t="s">
        <v>6932</v>
      </c>
      <c r="B4267" s="204" t="s">
        <v>6933</v>
      </c>
      <c r="C4267" s="204" t="s">
        <v>23</v>
      </c>
      <c r="D4267" s="204" t="s">
        <v>46</v>
      </c>
      <c r="E4267" s="204" t="s">
        <v>94</v>
      </c>
      <c r="F4267" s="205">
        <v>2015</v>
      </c>
      <c r="G4267" s="204" t="s">
        <v>30</v>
      </c>
      <c r="H4267" s="204" t="s">
        <v>34</v>
      </c>
      <c r="I4267" s="206" t="s">
        <v>20</v>
      </c>
      <c r="J4267" s="207">
        <v>69152</v>
      </c>
      <c r="K4267" s="208">
        <v>4928</v>
      </c>
      <c r="L4267" s="207"/>
    </row>
    <row r="4268" spans="1:12" s="12" customFormat="1" ht="11.25" customHeight="1">
      <c r="A4268" s="204" t="s">
        <v>6934</v>
      </c>
      <c r="B4268" s="204" t="s">
        <v>6935</v>
      </c>
      <c r="C4268" s="204" t="s">
        <v>15</v>
      </c>
      <c r="D4268" s="204" t="s">
        <v>56</v>
      </c>
      <c r="E4268" s="204" t="s">
        <v>884</v>
      </c>
      <c r="F4268" s="205">
        <v>2016</v>
      </c>
      <c r="G4268" s="204" t="s">
        <v>7</v>
      </c>
      <c r="H4268" s="204" t="s">
        <v>212</v>
      </c>
      <c r="I4268" s="206" t="s">
        <v>20</v>
      </c>
      <c r="J4268" s="207">
        <v>607008</v>
      </c>
      <c r="K4268" s="210"/>
      <c r="L4268" s="207"/>
    </row>
    <row r="4269" spans="1:12" s="12" customFormat="1" ht="11.25" customHeight="1">
      <c r="A4269" s="204" t="s">
        <v>6936</v>
      </c>
      <c r="B4269" s="204" t="s">
        <v>6937</v>
      </c>
      <c r="C4269" s="204" t="s">
        <v>23</v>
      </c>
      <c r="D4269" s="204" t="s">
        <v>46</v>
      </c>
      <c r="E4269" s="204" t="s">
        <v>94</v>
      </c>
      <c r="F4269" s="205">
        <v>2015</v>
      </c>
      <c r="G4269" s="204" t="s">
        <v>30</v>
      </c>
      <c r="H4269" s="204" t="s">
        <v>34</v>
      </c>
      <c r="I4269" s="206" t="s">
        <v>20</v>
      </c>
      <c r="J4269" s="207">
        <v>2212</v>
      </c>
      <c r="K4269" s="208">
        <v>10568</v>
      </c>
      <c r="L4269" s="207">
        <v>10567</v>
      </c>
    </row>
    <row r="4270" spans="1:12" s="12" customFormat="1" ht="11.25" customHeight="1">
      <c r="A4270" s="204" t="s">
        <v>6938</v>
      </c>
      <c r="B4270" s="204" t="s">
        <v>6939</v>
      </c>
      <c r="C4270" s="204" t="s">
        <v>23</v>
      </c>
      <c r="D4270" s="204" t="s">
        <v>46</v>
      </c>
      <c r="E4270" s="204" t="s">
        <v>94</v>
      </c>
      <c r="F4270" s="205">
        <v>2015</v>
      </c>
      <c r="G4270" s="204" t="s">
        <v>30</v>
      </c>
      <c r="H4270" s="204" t="s">
        <v>34</v>
      </c>
      <c r="I4270" s="206" t="s">
        <v>20</v>
      </c>
      <c r="J4270" s="207">
        <v>34012</v>
      </c>
      <c r="K4270" s="208">
        <v>20756</v>
      </c>
      <c r="L4270" s="207"/>
    </row>
    <row r="4271" spans="1:12" s="12" customFormat="1" ht="11.25" customHeight="1">
      <c r="A4271" s="204" t="s">
        <v>6940</v>
      </c>
      <c r="B4271" s="204" t="s">
        <v>6941</v>
      </c>
      <c r="C4271" s="204" t="s">
        <v>23</v>
      </c>
      <c r="D4271" s="204" t="s">
        <v>46</v>
      </c>
      <c r="E4271" s="204" t="s">
        <v>94</v>
      </c>
      <c r="F4271" s="205">
        <v>2015</v>
      </c>
      <c r="G4271" s="204" t="s">
        <v>30</v>
      </c>
      <c r="H4271" s="204" t="s">
        <v>34</v>
      </c>
      <c r="I4271" s="206" t="s">
        <v>20</v>
      </c>
      <c r="J4271" s="207">
        <v>47925</v>
      </c>
      <c r="K4271" s="208">
        <v>17765</v>
      </c>
      <c r="L4271" s="207"/>
    </row>
    <row r="4272" spans="1:12" s="12" customFormat="1" ht="11.25" customHeight="1">
      <c r="A4272" s="204" t="s">
        <v>8127</v>
      </c>
      <c r="B4272" s="204" t="s">
        <v>8128</v>
      </c>
      <c r="C4272" s="204" t="s">
        <v>5</v>
      </c>
      <c r="D4272" s="204" t="s">
        <v>6</v>
      </c>
      <c r="E4272" s="204"/>
      <c r="F4272" s="205">
        <v>2016</v>
      </c>
      <c r="G4272" s="204" t="s">
        <v>7</v>
      </c>
      <c r="H4272" s="204" t="s">
        <v>8</v>
      </c>
      <c r="I4272" s="206" t="s">
        <v>20</v>
      </c>
      <c r="J4272" s="207">
        <v>97034</v>
      </c>
      <c r="K4272" s="208">
        <v>1</v>
      </c>
      <c r="L4272" s="207"/>
    </row>
    <row r="4273" spans="1:12" s="12" customFormat="1">
      <c r="A4273" s="204" t="s">
        <v>11794</v>
      </c>
      <c r="B4273" s="204" t="s">
        <v>11795</v>
      </c>
      <c r="C4273" s="204" t="s">
        <v>5</v>
      </c>
      <c r="D4273" s="204" t="s">
        <v>6</v>
      </c>
      <c r="E4273" s="204"/>
      <c r="F4273" s="205">
        <v>2016</v>
      </c>
      <c r="G4273" s="204" t="s">
        <v>7</v>
      </c>
      <c r="H4273" s="204" t="s">
        <v>8</v>
      </c>
      <c r="I4273" s="206" t="s">
        <v>35</v>
      </c>
      <c r="J4273" s="207">
        <v>51604</v>
      </c>
      <c r="K4273" s="210"/>
      <c r="L4273" s="207"/>
    </row>
    <row r="4274" spans="1:12" s="12" customFormat="1" ht="11.25" customHeight="1">
      <c r="A4274" s="204" t="s">
        <v>6942</v>
      </c>
      <c r="B4274" s="204" t="s">
        <v>6943</v>
      </c>
      <c r="C4274" s="204" t="s">
        <v>38</v>
      </c>
      <c r="D4274" s="204" t="s">
        <v>176</v>
      </c>
      <c r="E4274" s="204" t="s">
        <v>889</v>
      </c>
      <c r="F4274" s="205">
        <v>2016</v>
      </c>
      <c r="G4274" s="204" t="s">
        <v>18</v>
      </c>
      <c r="H4274" s="204" t="s">
        <v>19</v>
      </c>
      <c r="I4274" s="206" t="s">
        <v>20</v>
      </c>
      <c r="J4274" s="207">
        <v>75658</v>
      </c>
      <c r="K4274" s="208">
        <v>2</v>
      </c>
      <c r="L4274" s="207"/>
    </row>
    <row r="4275" spans="1:12" s="12" customFormat="1" ht="11.25" customHeight="1">
      <c r="A4275" s="204" t="s">
        <v>71</v>
      </c>
      <c r="B4275" s="204" t="s">
        <v>72</v>
      </c>
      <c r="C4275" s="204" t="s">
        <v>38</v>
      </c>
      <c r="D4275" s="204" t="s">
        <v>73</v>
      </c>
      <c r="E4275" s="204" t="s">
        <v>74</v>
      </c>
      <c r="F4275" s="205">
        <v>2015</v>
      </c>
      <c r="G4275" s="204" t="s">
        <v>18</v>
      </c>
      <c r="H4275" s="204" t="s">
        <v>19</v>
      </c>
      <c r="I4275" s="206" t="s">
        <v>20</v>
      </c>
      <c r="J4275" s="207">
        <v>227237</v>
      </c>
      <c r="K4275" s="208">
        <v>2</v>
      </c>
      <c r="L4275" s="207"/>
    </row>
    <row r="4276" spans="1:12" s="12" customFormat="1">
      <c r="A4276" s="204" t="s">
        <v>11796</v>
      </c>
      <c r="B4276" s="204" t="s">
        <v>11797</v>
      </c>
      <c r="C4276" s="204" t="s">
        <v>102</v>
      </c>
      <c r="D4276" s="204" t="s">
        <v>286</v>
      </c>
      <c r="E4276" s="204" t="s">
        <v>286</v>
      </c>
      <c r="F4276" s="205">
        <v>2016</v>
      </c>
      <c r="G4276" s="204" t="s">
        <v>18</v>
      </c>
      <c r="H4276" s="204" t="s">
        <v>19</v>
      </c>
      <c r="I4276" s="206" t="s">
        <v>20</v>
      </c>
      <c r="J4276" s="207">
        <v>210560</v>
      </c>
      <c r="K4276" s="208">
        <v>400559</v>
      </c>
      <c r="L4276" s="207">
        <v>210559</v>
      </c>
    </row>
    <row r="4277" spans="1:12" s="12" customFormat="1">
      <c r="A4277" s="204" t="s">
        <v>6944</v>
      </c>
      <c r="B4277" s="204" t="s">
        <v>6945</v>
      </c>
      <c r="C4277" s="204" t="s">
        <v>38</v>
      </c>
      <c r="D4277" s="204" t="s">
        <v>66</v>
      </c>
      <c r="E4277" s="204" t="s">
        <v>112</v>
      </c>
      <c r="F4277" s="205">
        <v>2015</v>
      </c>
      <c r="G4277" s="204" t="s">
        <v>18</v>
      </c>
      <c r="H4277" s="204" t="s">
        <v>19</v>
      </c>
      <c r="I4277" s="206" t="s">
        <v>20</v>
      </c>
      <c r="J4277" s="207">
        <v>414260</v>
      </c>
      <c r="K4277" s="208">
        <v>1</v>
      </c>
      <c r="L4277" s="207"/>
    </row>
    <row r="4278" spans="1:12" s="12" customFormat="1" ht="11.25" customHeight="1">
      <c r="A4278" s="204" t="s">
        <v>8129</v>
      </c>
      <c r="B4278" s="204" t="s">
        <v>8130</v>
      </c>
      <c r="C4278" s="204" t="s">
        <v>78</v>
      </c>
      <c r="D4278" s="204"/>
      <c r="E4278" s="204"/>
      <c r="F4278" s="205">
        <v>2016</v>
      </c>
      <c r="G4278" s="204" t="s">
        <v>18</v>
      </c>
      <c r="H4278" s="204" t="s">
        <v>41</v>
      </c>
      <c r="I4278" s="206" t="s">
        <v>20</v>
      </c>
      <c r="J4278" s="207">
        <v>136138</v>
      </c>
      <c r="K4278" s="208">
        <v>2</v>
      </c>
      <c r="L4278" s="207"/>
    </row>
    <row r="4279" spans="1:12" s="12" customFormat="1" ht="11.25" customHeight="1">
      <c r="A4279" s="204" t="s">
        <v>8131</v>
      </c>
      <c r="B4279" s="204" t="s">
        <v>11798</v>
      </c>
      <c r="C4279" s="204" t="s">
        <v>145</v>
      </c>
      <c r="D4279" s="204" t="s">
        <v>415</v>
      </c>
      <c r="E4279" s="204" t="s">
        <v>416</v>
      </c>
      <c r="F4279" s="205">
        <v>2016</v>
      </c>
      <c r="G4279" s="204" t="s">
        <v>18</v>
      </c>
      <c r="H4279" s="204" t="s">
        <v>298</v>
      </c>
      <c r="I4279" s="206" t="s">
        <v>20</v>
      </c>
      <c r="J4279" s="207">
        <v>97369</v>
      </c>
      <c r="K4279" s="208">
        <v>765579</v>
      </c>
      <c r="L4279" s="207">
        <v>238.476</v>
      </c>
    </row>
    <row r="4280" spans="1:12" s="12" customFormat="1" ht="11.25" customHeight="1">
      <c r="A4280" s="204" t="s">
        <v>8132</v>
      </c>
      <c r="B4280" s="204" t="s">
        <v>8133</v>
      </c>
      <c r="C4280" s="204" t="s">
        <v>102</v>
      </c>
      <c r="D4280" s="204" t="s">
        <v>103</v>
      </c>
      <c r="E4280" s="204"/>
      <c r="F4280" s="205">
        <v>2016</v>
      </c>
      <c r="G4280" s="204" t="s">
        <v>18</v>
      </c>
      <c r="H4280" s="204" t="s">
        <v>41</v>
      </c>
      <c r="I4280" s="206" t="s">
        <v>20</v>
      </c>
      <c r="J4280" s="207">
        <v>10983</v>
      </c>
      <c r="K4280" s="208">
        <v>10047</v>
      </c>
      <c r="L4280" s="207">
        <v>10047</v>
      </c>
    </row>
    <row r="4281" spans="1:12" s="12" customFormat="1">
      <c r="A4281" s="204" t="s">
        <v>6946</v>
      </c>
      <c r="B4281" s="204" t="s">
        <v>11799</v>
      </c>
      <c r="C4281" s="204" t="s">
        <v>38</v>
      </c>
      <c r="D4281" s="204" t="s">
        <v>66</v>
      </c>
      <c r="E4281" s="204" t="s">
        <v>1062</v>
      </c>
      <c r="F4281" s="205">
        <v>2016</v>
      </c>
      <c r="G4281" s="204" t="s">
        <v>155</v>
      </c>
      <c r="H4281" s="204" t="s">
        <v>155</v>
      </c>
      <c r="I4281" s="206" t="s">
        <v>20</v>
      </c>
      <c r="J4281" s="207">
        <v>62241</v>
      </c>
      <c r="K4281" s="208">
        <v>4</v>
      </c>
      <c r="L4281" s="207"/>
    </row>
    <row r="4282" spans="1:12" s="12" customFormat="1" ht="11.25" customHeight="1">
      <c r="A4282" s="204" t="s">
        <v>6947</v>
      </c>
      <c r="B4282" s="204" t="s">
        <v>6948</v>
      </c>
      <c r="C4282" s="204" t="s">
        <v>5</v>
      </c>
      <c r="D4282" s="204" t="s">
        <v>184</v>
      </c>
      <c r="E4282" s="204" t="s">
        <v>2971</v>
      </c>
      <c r="F4282" s="205">
        <v>2016</v>
      </c>
      <c r="G4282" s="204" t="s">
        <v>7</v>
      </c>
      <c r="H4282" s="204" t="s">
        <v>212</v>
      </c>
      <c r="I4282" s="206" t="s">
        <v>35</v>
      </c>
      <c r="J4282" s="207">
        <v>100000</v>
      </c>
      <c r="K4282" s="210"/>
      <c r="L4282" s="207"/>
    </row>
    <row r="4283" spans="1:12" s="12" customFormat="1" ht="11.25" customHeight="1">
      <c r="A4283" s="204" t="s">
        <v>6949</v>
      </c>
      <c r="B4283" s="204" t="s">
        <v>6950</v>
      </c>
      <c r="C4283" s="204" t="s">
        <v>15</v>
      </c>
      <c r="D4283" s="204" t="s">
        <v>42</v>
      </c>
      <c r="E4283" s="204" t="s">
        <v>1299</v>
      </c>
      <c r="F4283" s="205">
        <v>2016</v>
      </c>
      <c r="G4283" s="204" t="s">
        <v>18</v>
      </c>
      <c r="H4283" s="204" t="s">
        <v>19</v>
      </c>
      <c r="I4283" s="206" t="s">
        <v>20</v>
      </c>
      <c r="J4283" s="207">
        <v>2187195</v>
      </c>
      <c r="K4283" s="208">
        <v>2068860</v>
      </c>
      <c r="L4283" s="207">
        <v>2068865.7749999999</v>
      </c>
    </row>
    <row r="4284" spans="1:12" s="12" customFormat="1" ht="11.25" customHeight="1">
      <c r="A4284" s="204" t="s">
        <v>8134</v>
      </c>
      <c r="B4284" s="204" t="s">
        <v>8135</v>
      </c>
      <c r="C4284" s="204" t="s">
        <v>12</v>
      </c>
      <c r="D4284" s="204" t="s">
        <v>13</v>
      </c>
      <c r="E4284" s="204" t="s">
        <v>1309</v>
      </c>
      <c r="F4284" s="205">
        <v>2016</v>
      </c>
      <c r="G4284" s="204" t="s">
        <v>58</v>
      </c>
      <c r="H4284" s="204" t="s">
        <v>68</v>
      </c>
      <c r="I4284" s="206" t="s">
        <v>20</v>
      </c>
      <c r="J4284" s="207">
        <v>1</v>
      </c>
      <c r="K4284" s="210"/>
      <c r="L4284" s="207"/>
    </row>
    <row r="4285" spans="1:12" s="12" customFormat="1" ht="11.25" customHeight="1">
      <c r="A4285" s="204" t="s">
        <v>6951</v>
      </c>
      <c r="B4285" s="204" t="s">
        <v>6952</v>
      </c>
      <c r="C4285" s="204" t="s">
        <v>38</v>
      </c>
      <c r="D4285" s="204" t="s">
        <v>66</v>
      </c>
      <c r="E4285" s="204" t="s">
        <v>66</v>
      </c>
      <c r="F4285" s="205">
        <v>2015</v>
      </c>
      <c r="G4285" s="204" t="s">
        <v>7</v>
      </c>
      <c r="H4285" s="204" t="s">
        <v>212</v>
      </c>
      <c r="I4285" s="206" t="s">
        <v>20</v>
      </c>
      <c r="J4285" s="207">
        <v>627603</v>
      </c>
      <c r="K4285" s="210"/>
      <c r="L4285" s="207"/>
    </row>
    <row r="4286" spans="1:12" s="12" customFormat="1">
      <c r="A4286" s="204" t="s">
        <v>6953</v>
      </c>
      <c r="B4286" s="204" t="s">
        <v>8136</v>
      </c>
      <c r="C4286" s="204" t="s">
        <v>38</v>
      </c>
      <c r="D4286" s="204" t="s">
        <v>66</v>
      </c>
      <c r="E4286" s="204" t="s">
        <v>66</v>
      </c>
      <c r="F4286" s="205">
        <v>2016</v>
      </c>
      <c r="G4286" s="204" t="s">
        <v>7</v>
      </c>
      <c r="H4286" s="204" t="s">
        <v>212</v>
      </c>
      <c r="I4286" s="206" t="s">
        <v>20</v>
      </c>
      <c r="J4286" s="207">
        <v>287358</v>
      </c>
      <c r="K4286" s="210"/>
      <c r="L4286" s="207"/>
    </row>
    <row r="4287" spans="1:12" s="12" customFormat="1" ht="11.25" customHeight="1">
      <c r="A4287" s="204" t="s">
        <v>6954</v>
      </c>
      <c r="B4287" s="204" t="s">
        <v>6955</v>
      </c>
      <c r="C4287" s="204" t="s">
        <v>102</v>
      </c>
      <c r="D4287" s="204" t="s">
        <v>304</v>
      </c>
      <c r="E4287" s="204" t="s">
        <v>304</v>
      </c>
      <c r="F4287" s="205">
        <v>2016</v>
      </c>
      <c r="G4287" s="204" t="s">
        <v>48</v>
      </c>
      <c r="H4287" s="204" t="s">
        <v>569</v>
      </c>
      <c r="I4287" s="206" t="s">
        <v>20</v>
      </c>
      <c r="J4287" s="207">
        <v>894317</v>
      </c>
      <c r="K4287" s="208">
        <v>384244</v>
      </c>
      <c r="L4287" s="207">
        <v>300485.60499999998</v>
      </c>
    </row>
    <row r="4288" spans="1:12" s="12" customFormat="1">
      <c r="A4288" s="204" t="s">
        <v>11800</v>
      </c>
      <c r="B4288" s="204" t="s">
        <v>11801</v>
      </c>
      <c r="C4288" s="204" t="s">
        <v>38</v>
      </c>
      <c r="D4288" s="204" t="s">
        <v>73</v>
      </c>
      <c r="E4288" s="204" t="s">
        <v>761</v>
      </c>
      <c r="F4288" s="205">
        <v>2016</v>
      </c>
      <c r="G4288" s="204" t="s">
        <v>58</v>
      </c>
      <c r="H4288" s="204" t="s">
        <v>68</v>
      </c>
      <c r="I4288" s="206" t="s">
        <v>9</v>
      </c>
      <c r="J4288" s="207">
        <v>300000</v>
      </c>
      <c r="K4288" s="210"/>
      <c r="L4288" s="207"/>
    </row>
    <row r="4289" spans="1:12" s="12" customFormat="1">
      <c r="A4289" s="204" t="s">
        <v>10027</v>
      </c>
      <c r="B4289" s="204" t="s">
        <v>10028</v>
      </c>
      <c r="C4289" s="204" t="s">
        <v>38</v>
      </c>
      <c r="D4289" s="204"/>
      <c r="E4289" s="204"/>
      <c r="F4289" s="205">
        <v>2015</v>
      </c>
      <c r="G4289" s="204" t="s">
        <v>18</v>
      </c>
      <c r="H4289" s="204" t="s">
        <v>41</v>
      </c>
      <c r="I4289" s="206" t="s">
        <v>20</v>
      </c>
      <c r="J4289" s="207">
        <v>131523</v>
      </c>
      <c r="K4289" s="208">
        <v>73670</v>
      </c>
      <c r="L4289" s="207">
        <v>73465.149999999994</v>
      </c>
    </row>
    <row r="4290" spans="1:12" s="12" customFormat="1" ht="11.25" customHeight="1">
      <c r="A4290" s="204" t="s">
        <v>8137</v>
      </c>
      <c r="B4290" s="204" t="s">
        <v>8138</v>
      </c>
      <c r="C4290" s="204" t="s">
        <v>145</v>
      </c>
      <c r="D4290" s="204" t="s">
        <v>415</v>
      </c>
      <c r="E4290" s="204" t="s">
        <v>416</v>
      </c>
      <c r="F4290" s="205">
        <v>2016</v>
      </c>
      <c r="G4290" s="204" t="s">
        <v>18</v>
      </c>
      <c r="H4290" s="204" t="s">
        <v>41</v>
      </c>
      <c r="I4290" s="206" t="s">
        <v>20</v>
      </c>
      <c r="J4290" s="207">
        <v>207437</v>
      </c>
      <c r="K4290" s="210"/>
      <c r="L4290" s="207"/>
    </row>
    <row r="4291" spans="1:12" s="12" customFormat="1">
      <c r="A4291" s="204" t="s">
        <v>10212</v>
      </c>
      <c r="B4291" s="204" t="s">
        <v>10213</v>
      </c>
      <c r="C4291" s="204" t="s">
        <v>414</v>
      </c>
      <c r="D4291" s="204"/>
      <c r="E4291" s="204"/>
      <c r="F4291" s="205">
        <v>2015</v>
      </c>
      <c r="G4291" s="204" t="s">
        <v>18</v>
      </c>
      <c r="H4291" s="204" t="s">
        <v>19</v>
      </c>
      <c r="I4291" s="206" t="s">
        <v>20</v>
      </c>
      <c r="J4291" s="207">
        <v>2089454</v>
      </c>
      <c r="K4291" s="208">
        <v>2194847</v>
      </c>
      <c r="L4291" s="207">
        <v>2183598.9900000002</v>
      </c>
    </row>
    <row r="4292" spans="1:12" s="12" customFormat="1" ht="11.25" customHeight="1">
      <c r="A4292" s="204" t="s">
        <v>6956</v>
      </c>
      <c r="B4292" s="204" t="s">
        <v>6957</v>
      </c>
      <c r="C4292" s="204" t="s">
        <v>38</v>
      </c>
      <c r="D4292" s="204" t="s">
        <v>39</v>
      </c>
      <c r="E4292" s="204" t="s">
        <v>105</v>
      </c>
      <c r="F4292" s="205">
        <v>2015</v>
      </c>
      <c r="G4292" s="204" t="s">
        <v>48</v>
      </c>
      <c r="H4292" s="204" t="s">
        <v>569</v>
      </c>
      <c r="I4292" s="206" t="s">
        <v>20</v>
      </c>
      <c r="J4292" s="207">
        <v>70302</v>
      </c>
      <c r="K4292" s="208">
        <v>20120</v>
      </c>
      <c r="L4292" s="207">
        <v>20120</v>
      </c>
    </row>
    <row r="4293" spans="1:12" s="12" customFormat="1" ht="11.25" customHeight="1">
      <c r="A4293" s="204" t="s">
        <v>6958</v>
      </c>
      <c r="B4293" s="204" t="s">
        <v>6959</v>
      </c>
      <c r="C4293" s="204" t="s">
        <v>15</v>
      </c>
      <c r="D4293" s="204" t="s">
        <v>56</v>
      </c>
      <c r="E4293" s="204" t="s">
        <v>711</v>
      </c>
      <c r="F4293" s="205">
        <v>2015</v>
      </c>
      <c r="G4293" s="204" t="s">
        <v>48</v>
      </c>
      <c r="H4293" s="204" t="s">
        <v>63</v>
      </c>
      <c r="I4293" s="206" t="s">
        <v>35</v>
      </c>
      <c r="J4293" s="207">
        <v>519284</v>
      </c>
      <c r="K4293" s="210"/>
      <c r="L4293" s="207"/>
    </row>
    <row r="4294" spans="1:12" s="12" customFormat="1">
      <c r="A4294" s="204" t="s">
        <v>6960</v>
      </c>
      <c r="B4294" s="204" t="s">
        <v>6961</v>
      </c>
      <c r="C4294" s="204" t="s">
        <v>38</v>
      </c>
      <c r="D4294" s="204" t="s">
        <v>176</v>
      </c>
      <c r="E4294" s="204" t="s">
        <v>293</v>
      </c>
      <c r="F4294" s="205">
        <v>2015</v>
      </c>
      <c r="G4294" s="204" t="s">
        <v>26</v>
      </c>
      <c r="H4294" s="204" t="s">
        <v>380</v>
      </c>
      <c r="I4294" s="206" t="s">
        <v>20</v>
      </c>
      <c r="J4294" s="207">
        <v>349725</v>
      </c>
      <c r="K4294" s="207">
        <v>185718</v>
      </c>
      <c r="L4294" s="207">
        <v>185718</v>
      </c>
    </row>
    <row r="4295" spans="1:12" s="12" customFormat="1">
      <c r="A4295" s="204" t="s">
        <v>6962</v>
      </c>
      <c r="B4295" s="204" t="s">
        <v>6963</v>
      </c>
      <c r="C4295" s="204" t="s">
        <v>38</v>
      </c>
      <c r="D4295" s="204" t="s">
        <v>39</v>
      </c>
      <c r="E4295" s="204" t="s">
        <v>604</v>
      </c>
      <c r="F4295" s="205">
        <v>2015</v>
      </c>
      <c r="G4295" s="204" t="s">
        <v>7</v>
      </c>
      <c r="H4295" s="204" t="s">
        <v>14</v>
      </c>
      <c r="I4295" s="206" t="s">
        <v>20</v>
      </c>
      <c r="J4295" s="207">
        <v>26153</v>
      </c>
      <c r="K4295" s="208">
        <v>4</v>
      </c>
      <c r="L4295" s="207"/>
    </row>
    <row r="4296" spans="1:12" s="12" customFormat="1">
      <c r="A4296" s="204" t="s">
        <v>8140</v>
      </c>
      <c r="B4296" s="204" t="s">
        <v>8141</v>
      </c>
      <c r="C4296" s="204" t="s">
        <v>145</v>
      </c>
      <c r="D4296" s="204"/>
      <c r="E4296" s="204"/>
      <c r="F4296" s="205">
        <v>2016</v>
      </c>
      <c r="G4296" s="204" t="s">
        <v>30</v>
      </c>
      <c r="H4296" s="204" t="s">
        <v>353</v>
      </c>
      <c r="I4296" s="206" t="s">
        <v>20</v>
      </c>
      <c r="J4296" s="207">
        <v>306142</v>
      </c>
      <c r="K4296" s="208">
        <v>16094</v>
      </c>
      <c r="L4296" s="207">
        <v>16094</v>
      </c>
    </row>
    <row r="4297" spans="1:12" s="12" customFormat="1" ht="11.25" customHeight="1">
      <c r="A4297" s="204" t="s">
        <v>10324</v>
      </c>
      <c r="B4297" s="204" t="s">
        <v>10325</v>
      </c>
      <c r="C4297" s="204" t="s">
        <v>12</v>
      </c>
      <c r="D4297" s="204" t="s">
        <v>360</v>
      </c>
      <c r="E4297" s="204" t="s">
        <v>1190</v>
      </c>
      <c r="F4297" s="205">
        <v>2015</v>
      </c>
      <c r="G4297" s="204" t="s">
        <v>7</v>
      </c>
      <c r="H4297" s="204" t="s">
        <v>212</v>
      </c>
      <c r="I4297" s="206" t="s">
        <v>20</v>
      </c>
      <c r="J4297" s="207">
        <v>44610</v>
      </c>
      <c r="K4297" s="208">
        <v>42350</v>
      </c>
      <c r="L4297" s="207">
        <v>42350</v>
      </c>
    </row>
    <row r="4298" spans="1:12" s="12" customFormat="1" ht="11.25" customHeight="1">
      <c r="A4298" s="204" t="s">
        <v>6964</v>
      </c>
      <c r="B4298" s="204" t="s">
        <v>6965</v>
      </c>
      <c r="C4298" s="204" t="s">
        <v>38</v>
      </c>
      <c r="D4298" s="204" t="s">
        <v>39</v>
      </c>
      <c r="E4298" s="204" t="s">
        <v>1080</v>
      </c>
      <c r="F4298" s="205">
        <v>2016</v>
      </c>
      <c r="G4298" s="204" t="s">
        <v>58</v>
      </c>
      <c r="H4298" s="204" t="s">
        <v>68</v>
      </c>
      <c r="I4298" s="206" t="s">
        <v>20</v>
      </c>
      <c r="J4298" s="207">
        <v>25481</v>
      </c>
      <c r="K4298" s="208">
        <v>26597</v>
      </c>
      <c r="L4298" s="207">
        <v>26597</v>
      </c>
    </row>
    <row r="4299" spans="1:12" s="12" customFormat="1" ht="11.25" customHeight="1">
      <c r="A4299" s="204" t="s">
        <v>9951</v>
      </c>
      <c r="B4299" s="204" t="s">
        <v>9952</v>
      </c>
      <c r="C4299" s="204" t="s">
        <v>38</v>
      </c>
      <c r="D4299" s="204" t="s">
        <v>73</v>
      </c>
      <c r="E4299" s="204" t="s">
        <v>73</v>
      </c>
      <c r="F4299" s="205">
        <v>2015</v>
      </c>
      <c r="G4299" s="204" t="s">
        <v>18</v>
      </c>
      <c r="H4299" s="204" t="s">
        <v>41</v>
      </c>
      <c r="I4299" s="206" t="s">
        <v>20</v>
      </c>
      <c r="J4299" s="207">
        <v>67000</v>
      </c>
      <c r="K4299" s="208">
        <v>66930</v>
      </c>
      <c r="L4299" s="207">
        <v>66920.823999999993</v>
      </c>
    </row>
    <row r="4300" spans="1:12" s="12" customFormat="1" ht="11.25" customHeight="1">
      <c r="A4300" s="204" t="s">
        <v>6966</v>
      </c>
      <c r="B4300" s="204" t="s">
        <v>6967</v>
      </c>
      <c r="C4300" s="204" t="s">
        <v>38</v>
      </c>
      <c r="D4300" s="204" t="s">
        <v>176</v>
      </c>
      <c r="E4300" s="204" t="s">
        <v>1085</v>
      </c>
      <c r="F4300" s="205">
        <v>2016</v>
      </c>
      <c r="G4300" s="204" t="s">
        <v>18</v>
      </c>
      <c r="H4300" s="204" t="s">
        <v>19</v>
      </c>
      <c r="I4300" s="206" t="s">
        <v>20</v>
      </c>
      <c r="J4300" s="207">
        <v>54230</v>
      </c>
      <c r="K4300" s="208">
        <v>2</v>
      </c>
      <c r="L4300" s="207"/>
    </row>
    <row r="4301" spans="1:12" s="12" customFormat="1" ht="11.25" customHeight="1">
      <c r="A4301" s="204" t="s">
        <v>6968</v>
      </c>
      <c r="B4301" s="204" t="s">
        <v>6969</v>
      </c>
      <c r="C4301" s="204" t="s">
        <v>38</v>
      </c>
      <c r="D4301" s="204" t="s">
        <v>176</v>
      </c>
      <c r="E4301" s="204" t="s">
        <v>1085</v>
      </c>
      <c r="F4301" s="205">
        <v>2016</v>
      </c>
      <c r="G4301" s="204" t="s">
        <v>18</v>
      </c>
      <c r="H4301" s="204" t="s">
        <v>19</v>
      </c>
      <c r="I4301" s="206" t="s">
        <v>20</v>
      </c>
      <c r="J4301" s="207">
        <v>53139</v>
      </c>
      <c r="K4301" s="210"/>
      <c r="L4301" s="207"/>
    </row>
    <row r="4302" spans="1:12" s="12" customFormat="1" ht="11.25" customHeight="1">
      <c r="A4302" s="204" t="s">
        <v>6970</v>
      </c>
      <c r="B4302" s="204" t="s">
        <v>6971</v>
      </c>
      <c r="C4302" s="204" t="s">
        <v>38</v>
      </c>
      <c r="D4302" s="204" t="s">
        <v>66</v>
      </c>
      <c r="E4302" s="204" t="s">
        <v>66</v>
      </c>
      <c r="F4302" s="205">
        <v>2015</v>
      </c>
      <c r="G4302" s="204" t="s">
        <v>48</v>
      </c>
      <c r="H4302" s="204" t="s">
        <v>63</v>
      </c>
      <c r="I4302" s="206" t="s">
        <v>20</v>
      </c>
      <c r="J4302" s="207">
        <v>30199</v>
      </c>
      <c r="K4302" s="207">
        <v>107914</v>
      </c>
      <c r="L4302" s="207">
        <v>107914</v>
      </c>
    </row>
    <row r="4303" spans="1:12" s="12" customFormat="1" ht="11.25" customHeight="1">
      <c r="A4303" s="204" t="s">
        <v>10224</v>
      </c>
      <c r="B4303" s="204" t="s">
        <v>10225</v>
      </c>
      <c r="C4303" s="204" t="s">
        <v>414</v>
      </c>
      <c r="D4303" s="204" t="s">
        <v>527</v>
      </c>
      <c r="E4303" s="204" t="s">
        <v>527</v>
      </c>
      <c r="F4303" s="205">
        <v>2015</v>
      </c>
      <c r="G4303" s="204" t="s">
        <v>18</v>
      </c>
      <c r="H4303" s="204" t="s">
        <v>383</v>
      </c>
      <c r="I4303" s="206" t="s">
        <v>20</v>
      </c>
      <c r="J4303" s="207">
        <v>408385</v>
      </c>
      <c r="K4303" s="208">
        <v>421351</v>
      </c>
      <c r="L4303" s="207">
        <v>420701.50699999998</v>
      </c>
    </row>
    <row r="4304" spans="1:12" s="12" customFormat="1">
      <c r="A4304" s="204" t="s">
        <v>9988</v>
      </c>
      <c r="B4304" s="204" t="s">
        <v>9989</v>
      </c>
      <c r="C4304" s="204" t="s">
        <v>270</v>
      </c>
      <c r="D4304" s="204"/>
      <c r="E4304" s="204"/>
      <c r="F4304" s="205">
        <v>2015</v>
      </c>
      <c r="G4304" s="204" t="s">
        <v>18</v>
      </c>
      <c r="H4304" s="204" t="s">
        <v>41</v>
      </c>
      <c r="I4304" s="206" t="s">
        <v>20</v>
      </c>
      <c r="J4304" s="207">
        <v>570478</v>
      </c>
      <c r="K4304" s="208">
        <v>569410</v>
      </c>
      <c r="L4304" s="207">
        <v>567286.44400000002</v>
      </c>
    </row>
    <row r="4305" spans="1:12" s="12" customFormat="1">
      <c r="A4305" s="204" t="s">
        <v>6972</v>
      </c>
      <c r="B4305" s="204" t="s">
        <v>8142</v>
      </c>
      <c r="C4305" s="204" t="s">
        <v>38</v>
      </c>
      <c r="D4305" s="204" t="s">
        <v>39</v>
      </c>
      <c r="E4305" s="204" t="s">
        <v>44</v>
      </c>
      <c r="F4305" s="205">
        <v>2016</v>
      </c>
      <c r="G4305" s="204" t="s">
        <v>7</v>
      </c>
      <c r="H4305" s="204" t="s">
        <v>14</v>
      </c>
      <c r="I4305" s="206" t="s">
        <v>20</v>
      </c>
      <c r="J4305" s="207">
        <v>206000</v>
      </c>
      <c r="K4305" s="210"/>
      <c r="L4305" s="207"/>
    </row>
    <row r="4306" spans="1:12" s="12" customFormat="1" ht="11.25" customHeight="1">
      <c r="A4306" s="204" t="s">
        <v>6973</v>
      </c>
      <c r="B4306" s="204" t="s">
        <v>8143</v>
      </c>
      <c r="C4306" s="204" t="s">
        <v>38</v>
      </c>
      <c r="D4306" s="204" t="s">
        <v>176</v>
      </c>
      <c r="E4306" s="204" t="s">
        <v>1085</v>
      </c>
      <c r="F4306" s="205">
        <v>2016</v>
      </c>
      <c r="G4306" s="204" t="s">
        <v>18</v>
      </c>
      <c r="H4306" s="204" t="s">
        <v>19</v>
      </c>
      <c r="I4306" s="206" t="s">
        <v>20</v>
      </c>
      <c r="J4306" s="207">
        <v>18297</v>
      </c>
      <c r="K4306" s="210"/>
      <c r="L4306" s="207"/>
    </row>
    <row r="4307" spans="1:12" s="12" customFormat="1">
      <c r="A4307" s="204" t="s">
        <v>10097</v>
      </c>
      <c r="B4307" s="204" t="s">
        <v>10098</v>
      </c>
      <c r="C4307" s="204" t="s">
        <v>12</v>
      </c>
      <c r="D4307" s="204"/>
      <c r="E4307" s="204"/>
      <c r="F4307" s="205">
        <v>2015</v>
      </c>
      <c r="G4307" s="204" t="s">
        <v>18</v>
      </c>
      <c r="H4307" s="204" t="s">
        <v>41</v>
      </c>
      <c r="I4307" s="206" t="s">
        <v>20</v>
      </c>
      <c r="J4307" s="207">
        <v>731046</v>
      </c>
      <c r="K4307" s="208">
        <v>7240</v>
      </c>
      <c r="L4307" s="207">
        <v>7219.9049999999997</v>
      </c>
    </row>
    <row r="4308" spans="1:12" s="12" customFormat="1" ht="11.25" customHeight="1">
      <c r="A4308" s="204" t="s">
        <v>6974</v>
      </c>
      <c r="B4308" s="204" t="s">
        <v>6975</v>
      </c>
      <c r="C4308" s="204" t="s">
        <v>38</v>
      </c>
      <c r="D4308" s="204" t="s">
        <v>66</v>
      </c>
      <c r="E4308" s="204" t="s">
        <v>66</v>
      </c>
      <c r="F4308" s="205">
        <v>2015</v>
      </c>
      <c r="G4308" s="204" t="s">
        <v>18</v>
      </c>
      <c r="H4308" s="204" t="s">
        <v>19</v>
      </c>
      <c r="I4308" s="206" t="s">
        <v>20</v>
      </c>
      <c r="J4308" s="207">
        <v>110000</v>
      </c>
      <c r="K4308" s="210"/>
      <c r="L4308" s="207"/>
    </row>
    <row r="4309" spans="1:12" s="12" customFormat="1">
      <c r="A4309" s="204" t="s">
        <v>8144</v>
      </c>
      <c r="B4309" s="204" t="s">
        <v>8145</v>
      </c>
      <c r="C4309" s="204" t="s">
        <v>38</v>
      </c>
      <c r="D4309" s="204" t="s">
        <v>66</v>
      </c>
      <c r="E4309" s="204" t="s">
        <v>66</v>
      </c>
      <c r="F4309" s="205">
        <v>2015</v>
      </c>
      <c r="G4309" s="204" t="s">
        <v>7</v>
      </c>
      <c r="H4309" s="204" t="s">
        <v>212</v>
      </c>
      <c r="I4309" s="206" t="s">
        <v>20</v>
      </c>
      <c r="J4309" s="207">
        <v>261502</v>
      </c>
      <c r="K4309" s="208">
        <v>1</v>
      </c>
      <c r="L4309" s="207"/>
    </row>
    <row r="4310" spans="1:12" s="12" customFormat="1" ht="11.25" customHeight="1">
      <c r="A4310" s="204" t="s">
        <v>6976</v>
      </c>
      <c r="B4310" s="204" t="s">
        <v>6977</v>
      </c>
      <c r="C4310" s="204" t="s">
        <v>38</v>
      </c>
      <c r="D4310" s="204" t="s">
        <v>39</v>
      </c>
      <c r="E4310" s="204" t="s">
        <v>1352</v>
      </c>
      <c r="F4310" s="205">
        <v>2016</v>
      </c>
      <c r="G4310" s="204" t="s">
        <v>48</v>
      </c>
      <c r="H4310" s="204" t="s">
        <v>63</v>
      </c>
      <c r="I4310" s="206" t="s">
        <v>20</v>
      </c>
      <c r="J4310" s="207">
        <v>200000</v>
      </c>
      <c r="K4310" s="210"/>
      <c r="L4310" s="207"/>
    </row>
    <row r="4311" spans="1:12" s="12" customFormat="1" ht="11.25" customHeight="1">
      <c r="A4311" s="204" t="s">
        <v>6978</v>
      </c>
      <c r="B4311" s="204" t="s">
        <v>11802</v>
      </c>
      <c r="C4311" s="204" t="s">
        <v>38</v>
      </c>
      <c r="D4311" s="204" t="s">
        <v>176</v>
      </c>
      <c r="E4311" s="204" t="s">
        <v>1085</v>
      </c>
      <c r="F4311" s="205">
        <v>2016</v>
      </c>
      <c r="G4311" s="204" t="s">
        <v>18</v>
      </c>
      <c r="H4311" s="204" t="s">
        <v>19</v>
      </c>
      <c r="I4311" s="206" t="s">
        <v>20</v>
      </c>
      <c r="J4311" s="207">
        <v>309739</v>
      </c>
      <c r="K4311" s="210"/>
      <c r="L4311" s="207"/>
    </row>
    <row r="4312" spans="1:12" s="12" customFormat="1" ht="11.25" customHeight="1">
      <c r="A4312" s="204" t="s">
        <v>6979</v>
      </c>
      <c r="B4312" s="204" t="s">
        <v>6980</v>
      </c>
      <c r="C4312" s="204" t="s">
        <v>38</v>
      </c>
      <c r="D4312" s="204" t="s">
        <v>176</v>
      </c>
      <c r="E4312" s="204" t="s">
        <v>1085</v>
      </c>
      <c r="F4312" s="205">
        <v>2016</v>
      </c>
      <c r="G4312" s="204" t="s">
        <v>18</v>
      </c>
      <c r="H4312" s="204" t="s">
        <v>19</v>
      </c>
      <c r="I4312" s="206" t="s">
        <v>20</v>
      </c>
      <c r="J4312" s="207">
        <v>13599</v>
      </c>
      <c r="K4312" s="208">
        <v>2</v>
      </c>
      <c r="L4312" s="207"/>
    </row>
    <row r="4313" spans="1:12" s="12" customFormat="1" ht="11.25" customHeight="1">
      <c r="A4313" s="204" t="s">
        <v>6981</v>
      </c>
      <c r="B4313" s="204" t="s">
        <v>11803</v>
      </c>
      <c r="C4313" s="204" t="s">
        <v>38</v>
      </c>
      <c r="D4313" s="204" t="s">
        <v>176</v>
      </c>
      <c r="E4313" s="204" t="s">
        <v>189</v>
      </c>
      <c r="F4313" s="205">
        <v>2016</v>
      </c>
      <c r="G4313" s="204" t="s">
        <v>26</v>
      </c>
      <c r="H4313" s="204" t="s">
        <v>168</v>
      </c>
      <c r="I4313" s="206" t="s">
        <v>20</v>
      </c>
      <c r="J4313" s="207">
        <v>53127</v>
      </c>
      <c r="K4313" s="210"/>
      <c r="L4313" s="207"/>
    </row>
    <row r="4314" spans="1:12" s="12" customFormat="1" ht="11.25" customHeight="1">
      <c r="A4314" s="204" t="s">
        <v>11804</v>
      </c>
      <c r="B4314" s="204" t="s">
        <v>11805</v>
      </c>
      <c r="C4314" s="204" t="s">
        <v>38</v>
      </c>
      <c r="D4314" s="204" t="s">
        <v>66</v>
      </c>
      <c r="E4314" s="204" t="s">
        <v>66</v>
      </c>
      <c r="F4314" s="205">
        <v>2016</v>
      </c>
      <c r="G4314" s="204" t="s">
        <v>7</v>
      </c>
      <c r="H4314" s="204" t="s">
        <v>212</v>
      </c>
      <c r="I4314" s="206" t="s">
        <v>35</v>
      </c>
      <c r="J4314" s="207">
        <v>1240650</v>
      </c>
      <c r="K4314" s="210"/>
      <c r="L4314" s="207"/>
    </row>
    <row r="4315" spans="1:12" s="12" customFormat="1" ht="11.25" customHeight="1">
      <c r="A4315" s="204" t="s">
        <v>6982</v>
      </c>
      <c r="B4315" s="204" t="s">
        <v>6983</v>
      </c>
      <c r="C4315" s="204" t="s">
        <v>38</v>
      </c>
      <c r="D4315" s="204" t="s">
        <v>73</v>
      </c>
      <c r="E4315" s="204" t="s">
        <v>756</v>
      </c>
      <c r="F4315" s="205">
        <v>2016</v>
      </c>
      <c r="G4315" s="204" t="s">
        <v>30</v>
      </c>
      <c r="H4315" s="204" t="s">
        <v>225</v>
      </c>
      <c r="I4315" s="206" t="s">
        <v>20</v>
      </c>
      <c r="J4315" s="207">
        <v>23927</v>
      </c>
      <c r="K4315" s="210"/>
      <c r="L4315" s="207"/>
    </row>
    <row r="4316" spans="1:12" s="12" customFormat="1" ht="11.25" customHeight="1">
      <c r="A4316" s="204" t="s">
        <v>6984</v>
      </c>
      <c r="B4316" s="204" t="s">
        <v>6985</v>
      </c>
      <c r="C4316" s="204" t="s">
        <v>12</v>
      </c>
      <c r="D4316" s="204" t="s">
        <v>80</v>
      </c>
      <c r="E4316" s="204" t="s">
        <v>337</v>
      </c>
      <c r="F4316" s="205">
        <v>2015</v>
      </c>
      <c r="G4316" s="204" t="s">
        <v>18</v>
      </c>
      <c r="H4316" s="204" t="s">
        <v>19</v>
      </c>
      <c r="I4316" s="206" t="s">
        <v>20</v>
      </c>
      <c r="J4316" s="207">
        <v>37900</v>
      </c>
      <c r="K4316" s="208">
        <v>37900</v>
      </c>
      <c r="L4316" s="207">
        <v>37900</v>
      </c>
    </row>
    <row r="4317" spans="1:12" s="12" customFormat="1" ht="11.25" customHeight="1">
      <c r="A4317" s="204" t="s">
        <v>6986</v>
      </c>
      <c r="B4317" s="204" t="s">
        <v>6987</v>
      </c>
      <c r="C4317" s="204" t="s">
        <v>38</v>
      </c>
      <c r="D4317" s="204" t="s">
        <v>73</v>
      </c>
      <c r="E4317" s="204" t="s">
        <v>756</v>
      </c>
      <c r="F4317" s="205">
        <v>2016</v>
      </c>
      <c r="G4317" s="204" t="s">
        <v>58</v>
      </c>
      <c r="H4317" s="204" t="s">
        <v>59</v>
      </c>
      <c r="I4317" s="206" t="s">
        <v>20</v>
      </c>
      <c r="J4317" s="207">
        <v>734539</v>
      </c>
      <c r="K4317" s="208">
        <v>1</v>
      </c>
      <c r="L4317" s="207"/>
    </row>
    <row r="4318" spans="1:12" s="12" customFormat="1" ht="11.25" customHeight="1">
      <c r="A4318" s="204" t="s">
        <v>8146</v>
      </c>
      <c r="B4318" s="204" t="s">
        <v>8147</v>
      </c>
      <c r="C4318" s="204" t="s">
        <v>38</v>
      </c>
      <c r="D4318" s="204" t="s">
        <v>176</v>
      </c>
      <c r="E4318" s="204" t="s">
        <v>189</v>
      </c>
      <c r="F4318" s="205">
        <v>2016</v>
      </c>
      <c r="G4318" s="204" t="s">
        <v>26</v>
      </c>
      <c r="H4318" s="204" t="s">
        <v>1159</v>
      </c>
      <c r="I4318" s="206" t="s">
        <v>9</v>
      </c>
      <c r="J4318" s="207">
        <v>63390</v>
      </c>
      <c r="K4318" s="210"/>
      <c r="L4318" s="207"/>
    </row>
    <row r="4319" spans="1:12" s="12" customFormat="1" ht="11.25" customHeight="1">
      <c r="A4319" s="204" t="s">
        <v>6988</v>
      </c>
      <c r="B4319" s="204" t="s">
        <v>6989</v>
      </c>
      <c r="C4319" s="204" t="s">
        <v>38</v>
      </c>
      <c r="D4319" s="204" t="s">
        <v>176</v>
      </c>
      <c r="E4319" s="204" t="s">
        <v>1085</v>
      </c>
      <c r="F4319" s="205">
        <v>2016</v>
      </c>
      <c r="G4319" s="204" t="s">
        <v>18</v>
      </c>
      <c r="H4319" s="204" t="s">
        <v>19</v>
      </c>
      <c r="I4319" s="206" t="s">
        <v>20</v>
      </c>
      <c r="J4319" s="207">
        <v>55439</v>
      </c>
      <c r="K4319" s="208">
        <v>3001</v>
      </c>
      <c r="L4319" s="207"/>
    </row>
    <row r="4320" spans="1:12" s="12" customFormat="1" ht="11.25" customHeight="1">
      <c r="A4320" s="204" t="s">
        <v>8148</v>
      </c>
      <c r="B4320" s="204" t="s">
        <v>8149</v>
      </c>
      <c r="C4320" s="204" t="s">
        <v>38</v>
      </c>
      <c r="D4320" s="204" t="s">
        <v>66</v>
      </c>
      <c r="E4320" s="204" t="s">
        <v>66</v>
      </c>
      <c r="F4320" s="205">
        <v>2016</v>
      </c>
      <c r="G4320" s="204" t="s">
        <v>120</v>
      </c>
      <c r="H4320" s="204" t="s">
        <v>121</v>
      </c>
      <c r="I4320" s="206" t="s">
        <v>20</v>
      </c>
      <c r="J4320" s="207">
        <v>50001</v>
      </c>
      <c r="K4320" s="208">
        <v>2</v>
      </c>
      <c r="L4320" s="207"/>
    </row>
    <row r="4321" spans="1:12" s="12" customFormat="1" ht="11.25" customHeight="1">
      <c r="A4321" s="204" t="s">
        <v>8150</v>
      </c>
      <c r="B4321" s="204" t="s">
        <v>8151</v>
      </c>
      <c r="C4321" s="204" t="s">
        <v>12</v>
      </c>
      <c r="D4321" s="204" t="s">
        <v>360</v>
      </c>
      <c r="E4321" s="204" t="s">
        <v>1395</v>
      </c>
      <c r="F4321" s="205">
        <v>2016</v>
      </c>
      <c r="G4321" s="204" t="s">
        <v>7</v>
      </c>
      <c r="H4321" s="204" t="s">
        <v>95</v>
      </c>
      <c r="I4321" s="206" t="s">
        <v>20</v>
      </c>
      <c r="J4321" s="207">
        <v>1022226</v>
      </c>
      <c r="K4321" s="208">
        <v>1019982</v>
      </c>
      <c r="L4321" s="207">
        <v>1016704</v>
      </c>
    </row>
    <row r="4322" spans="1:12" s="12" customFormat="1" ht="11.25" customHeight="1">
      <c r="A4322" s="204" t="s">
        <v>6990</v>
      </c>
      <c r="B4322" s="204" t="s">
        <v>6991</v>
      </c>
      <c r="C4322" s="204" t="s">
        <v>5</v>
      </c>
      <c r="D4322" s="204" t="s">
        <v>257</v>
      </c>
      <c r="E4322" s="204" t="s">
        <v>257</v>
      </c>
      <c r="F4322" s="205">
        <v>2016</v>
      </c>
      <c r="G4322" s="204" t="s">
        <v>18</v>
      </c>
      <c r="H4322" s="204" t="s">
        <v>19</v>
      </c>
      <c r="I4322" s="206" t="s">
        <v>20</v>
      </c>
      <c r="J4322" s="207">
        <v>172623</v>
      </c>
      <c r="K4322" s="208">
        <v>2</v>
      </c>
      <c r="L4322" s="207"/>
    </row>
    <row r="4323" spans="1:12" s="12" customFormat="1" ht="11.25" customHeight="1">
      <c r="A4323" s="204" t="s">
        <v>10405</v>
      </c>
      <c r="B4323" s="204" t="s">
        <v>10406</v>
      </c>
      <c r="C4323" s="204" t="s">
        <v>38</v>
      </c>
      <c r="D4323" s="204" t="s">
        <v>66</v>
      </c>
      <c r="E4323" s="204" t="s">
        <v>1787</v>
      </c>
      <c r="F4323" s="205">
        <v>2015</v>
      </c>
      <c r="G4323" s="204" t="s">
        <v>26</v>
      </c>
      <c r="H4323" s="204" t="s">
        <v>380</v>
      </c>
      <c r="I4323" s="206" t="s">
        <v>20</v>
      </c>
      <c r="J4323" s="207">
        <v>86535</v>
      </c>
      <c r="K4323" s="210"/>
      <c r="L4323" s="207"/>
    </row>
    <row r="4324" spans="1:12" s="12" customFormat="1" ht="11.25" customHeight="1">
      <c r="A4324" s="204" t="s">
        <v>11806</v>
      </c>
      <c r="B4324" s="204" t="s">
        <v>11807</v>
      </c>
      <c r="C4324" s="204" t="s">
        <v>38</v>
      </c>
      <c r="D4324" s="204" t="s">
        <v>66</v>
      </c>
      <c r="E4324" s="204" t="s">
        <v>86</v>
      </c>
      <c r="F4324" s="205">
        <v>2016</v>
      </c>
      <c r="G4324" s="204" t="s">
        <v>58</v>
      </c>
      <c r="H4324" s="204" t="s">
        <v>59</v>
      </c>
      <c r="I4324" s="206" t="s">
        <v>35</v>
      </c>
      <c r="J4324" s="207">
        <v>587164</v>
      </c>
      <c r="K4324" s="210"/>
      <c r="L4324" s="207"/>
    </row>
    <row r="4325" spans="1:12" s="12" customFormat="1" ht="11.25" customHeight="1">
      <c r="A4325" s="204" t="s">
        <v>8152</v>
      </c>
      <c r="B4325" s="204" t="s">
        <v>8153</v>
      </c>
      <c r="C4325" s="204" t="s">
        <v>38</v>
      </c>
      <c r="D4325" s="204" t="s">
        <v>39</v>
      </c>
      <c r="E4325" s="204" t="s">
        <v>44</v>
      </c>
      <c r="F4325" s="205">
        <v>2015</v>
      </c>
      <c r="G4325" s="204" t="s">
        <v>7</v>
      </c>
      <c r="H4325" s="204" t="s">
        <v>14</v>
      </c>
      <c r="I4325" s="206" t="s">
        <v>20</v>
      </c>
      <c r="J4325" s="207">
        <v>68098</v>
      </c>
      <c r="K4325" s="208">
        <v>13670</v>
      </c>
      <c r="L4325" s="207">
        <v>13669.35</v>
      </c>
    </row>
    <row r="4326" spans="1:12" s="12" customFormat="1" ht="11.25" customHeight="1">
      <c r="A4326" s="204" t="s">
        <v>6992</v>
      </c>
      <c r="B4326" s="204" t="s">
        <v>6993</v>
      </c>
      <c r="C4326" s="204" t="s">
        <v>38</v>
      </c>
      <c r="D4326" s="204" t="s">
        <v>176</v>
      </c>
      <c r="E4326" s="204" t="s">
        <v>1070</v>
      </c>
      <c r="F4326" s="205">
        <v>2015</v>
      </c>
      <c r="G4326" s="204" t="s">
        <v>18</v>
      </c>
      <c r="H4326" s="204" t="s">
        <v>19</v>
      </c>
      <c r="I4326" s="206" t="s">
        <v>20</v>
      </c>
      <c r="J4326" s="207">
        <v>215500</v>
      </c>
      <c r="K4326" s="208">
        <v>476034</v>
      </c>
      <c r="L4326" s="207"/>
    </row>
    <row r="4327" spans="1:12" s="12" customFormat="1" ht="11.25" customHeight="1">
      <c r="A4327" s="204" t="s">
        <v>11808</v>
      </c>
      <c r="B4327" s="204" t="s">
        <v>11809</v>
      </c>
      <c r="C4327" s="204" t="s">
        <v>12</v>
      </c>
      <c r="D4327" s="204" t="s">
        <v>321</v>
      </c>
      <c r="E4327" s="204" t="s">
        <v>1164</v>
      </c>
      <c r="F4327" s="205">
        <v>2016</v>
      </c>
      <c r="G4327" s="204" t="s">
        <v>30</v>
      </c>
      <c r="H4327" s="204" t="s">
        <v>34</v>
      </c>
      <c r="I4327" s="206" t="s">
        <v>9</v>
      </c>
      <c r="J4327" s="207">
        <v>528462</v>
      </c>
      <c r="K4327" s="210"/>
      <c r="L4327" s="207"/>
    </row>
    <row r="4328" spans="1:12" s="12" customFormat="1" ht="11.25" customHeight="1">
      <c r="A4328" s="204" t="s">
        <v>6994</v>
      </c>
      <c r="B4328" s="204" t="s">
        <v>6995</v>
      </c>
      <c r="C4328" s="204" t="s">
        <v>38</v>
      </c>
      <c r="D4328" s="204" t="s">
        <v>39</v>
      </c>
      <c r="E4328" s="204" t="s">
        <v>408</v>
      </c>
      <c r="F4328" s="205">
        <v>2016</v>
      </c>
      <c r="G4328" s="204" t="s">
        <v>7</v>
      </c>
      <c r="H4328" s="204" t="s">
        <v>8</v>
      </c>
      <c r="I4328" s="206" t="s">
        <v>35</v>
      </c>
      <c r="J4328" s="207">
        <v>49373</v>
      </c>
      <c r="K4328" s="210"/>
      <c r="L4328" s="207"/>
    </row>
    <row r="4329" spans="1:12" s="12" customFormat="1" ht="11.25" customHeight="1">
      <c r="A4329" s="204" t="s">
        <v>11810</v>
      </c>
      <c r="B4329" s="204" t="s">
        <v>11811</v>
      </c>
      <c r="C4329" s="204" t="s">
        <v>12</v>
      </c>
      <c r="D4329" s="204" t="s">
        <v>80</v>
      </c>
      <c r="E4329" s="204" t="s">
        <v>1597</v>
      </c>
      <c r="F4329" s="205">
        <v>2016</v>
      </c>
      <c r="G4329" s="204" t="s">
        <v>26</v>
      </c>
      <c r="H4329" s="204" t="s">
        <v>109</v>
      </c>
      <c r="I4329" s="206" t="s">
        <v>20</v>
      </c>
      <c r="J4329" s="207">
        <v>193854</v>
      </c>
      <c r="K4329" s="210"/>
      <c r="L4329" s="207"/>
    </row>
    <row r="4330" spans="1:12" s="12" customFormat="1">
      <c r="A4330" s="204" t="s">
        <v>8154</v>
      </c>
      <c r="B4330" s="204" t="s">
        <v>8155</v>
      </c>
      <c r="C4330" s="204" t="s">
        <v>78</v>
      </c>
      <c r="D4330" s="204" t="s">
        <v>320</v>
      </c>
      <c r="E4330" s="204" t="s">
        <v>10781</v>
      </c>
      <c r="F4330" s="205">
        <v>2015</v>
      </c>
      <c r="G4330" s="204" t="s">
        <v>7</v>
      </c>
      <c r="H4330" s="204" t="s">
        <v>212</v>
      </c>
      <c r="I4330" s="206" t="s">
        <v>20</v>
      </c>
      <c r="J4330" s="207">
        <v>17610</v>
      </c>
      <c r="K4330" s="208">
        <v>17610</v>
      </c>
      <c r="L4330" s="207">
        <v>17610</v>
      </c>
    </row>
    <row r="4331" spans="1:12" s="12" customFormat="1" ht="11.25" customHeight="1">
      <c r="A4331" s="204" t="s">
        <v>8156</v>
      </c>
      <c r="B4331" s="204" t="s">
        <v>8157</v>
      </c>
      <c r="C4331" s="204" t="s">
        <v>12</v>
      </c>
      <c r="D4331" s="204" t="s">
        <v>13</v>
      </c>
      <c r="E4331" s="204" t="s">
        <v>1949</v>
      </c>
      <c r="F4331" s="205">
        <v>2016</v>
      </c>
      <c r="G4331" s="204" t="s">
        <v>58</v>
      </c>
      <c r="H4331" s="204" t="s">
        <v>68</v>
      </c>
      <c r="I4331" s="206" t="s">
        <v>20</v>
      </c>
      <c r="J4331" s="207">
        <v>66897</v>
      </c>
      <c r="K4331" s="208">
        <v>64030</v>
      </c>
      <c r="L4331" s="207">
        <v>64030</v>
      </c>
    </row>
    <row r="4332" spans="1:12" s="12" customFormat="1" ht="11.25" customHeight="1">
      <c r="A4332" s="204" t="s">
        <v>82</v>
      </c>
      <c r="B4332" s="204" t="s">
        <v>83</v>
      </c>
      <c r="C4332" s="204" t="s">
        <v>38</v>
      </c>
      <c r="D4332" s="204" t="s">
        <v>39</v>
      </c>
      <c r="E4332" s="204" t="s">
        <v>84</v>
      </c>
      <c r="F4332" s="205">
        <v>2016</v>
      </c>
      <c r="G4332" s="204" t="s">
        <v>48</v>
      </c>
      <c r="H4332" s="204" t="s">
        <v>85</v>
      </c>
      <c r="I4332" s="206" t="s">
        <v>35</v>
      </c>
      <c r="J4332" s="207">
        <v>780001</v>
      </c>
      <c r="K4332" s="210"/>
      <c r="L4332" s="207"/>
    </row>
    <row r="4333" spans="1:12" s="12" customFormat="1" ht="11.25" customHeight="1">
      <c r="A4333" s="204" t="s">
        <v>8158</v>
      </c>
      <c r="B4333" s="204" t="s">
        <v>8159</v>
      </c>
      <c r="C4333" s="204" t="s">
        <v>78</v>
      </c>
      <c r="D4333" s="204" t="s">
        <v>79</v>
      </c>
      <c r="E4333" s="204" t="s">
        <v>10857</v>
      </c>
      <c r="F4333" s="205">
        <v>2015</v>
      </c>
      <c r="G4333" s="204" t="s">
        <v>7</v>
      </c>
      <c r="H4333" s="204" t="s">
        <v>212</v>
      </c>
      <c r="I4333" s="206" t="s">
        <v>20</v>
      </c>
      <c r="J4333" s="207">
        <v>25544</v>
      </c>
      <c r="K4333" s="208">
        <v>21751</v>
      </c>
      <c r="L4333" s="207">
        <v>21751</v>
      </c>
    </row>
    <row r="4334" spans="1:12" s="12" customFormat="1" ht="11.25" customHeight="1">
      <c r="A4334" s="204" t="s">
        <v>8160</v>
      </c>
      <c r="B4334" s="204" t="s">
        <v>11812</v>
      </c>
      <c r="C4334" s="204" t="s">
        <v>12</v>
      </c>
      <c r="D4334" s="204" t="s">
        <v>360</v>
      </c>
      <c r="E4334" s="204" t="s">
        <v>1395</v>
      </c>
      <c r="F4334" s="205">
        <v>2016</v>
      </c>
      <c r="G4334" s="204" t="s">
        <v>18</v>
      </c>
      <c r="H4334" s="204" t="s">
        <v>19</v>
      </c>
      <c r="I4334" s="206" t="s">
        <v>35</v>
      </c>
      <c r="J4334" s="207">
        <v>520800</v>
      </c>
      <c r="K4334" s="210"/>
      <c r="L4334" s="207"/>
    </row>
    <row r="4335" spans="1:12" s="12" customFormat="1" ht="11.25" customHeight="1">
      <c r="A4335" s="204" t="s">
        <v>6998</v>
      </c>
      <c r="B4335" s="204" t="s">
        <v>6999</v>
      </c>
      <c r="C4335" s="204" t="s">
        <v>38</v>
      </c>
      <c r="D4335" s="204" t="s">
        <v>66</v>
      </c>
      <c r="E4335" s="204" t="s">
        <v>110</v>
      </c>
      <c r="F4335" s="205">
        <v>2015</v>
      </c>
      <c r="G4335" s="204" t="s">
        <v>7</v>
      </c>
      <c r="H4335" s="204" t="s">
        <v>212</v>
      </c>
      <c r="I4335" s="206" t="s">
        <v>20</v>
      </c>
      <c r="J4335" s="207">
        <v>134059</v>
      </c>
      <c r="K4335" s="208">
        <v>134059</v>
      </c>
      <c r="L4335" s="207">
        <v>133165.785</v>
      </c>
    </row>
    <row r="4336" spans="1:12" s="12" customFormat="1" ht="11.25" customHeight="1">
      <c r="A4336" s="204" t="s">
        <v>8161</v>
      </c>
      <c r="B4336" s="204" t="s">
        <v>8162</v>
      </c>
      <c r="C4336" s="204" t="s">
        <v>38</v>
      </c>
      <c r="D4336" s="204"/>
      <c r="E4336" s="204"/>
      <c r="F4336" s="205">
        <v>2015</v>
      </c>
      <c r="G4336" s="204" t="s">
        <v>18</v>
      </c>
      <c r="H4336" s="204" t="s">
        <v>41</v>
      </c>
      <c r="I4336" s="206" t="s">
        <v>20</v>
      </c>
      <c r="J4336" s="207">
        <v>79523</v>
      </c>
      <c r="K4336" s="208">
        <v>18960</v>
      </c>
      <c r="L4336" s="207">
        <v>18878.203000000001</v>
      </c>
    </row>
    <row r="4337" spans="1:12" s="12" customFormat="1" ht="11.25" customHeight="1">
      <c r="A4337" s="204" t="s">
        <v>7000</v>
      </c>
      <c r="B4337" s="204" t="s">
        <v>7001</v>
      </c>
      <c r="C4337" s="204" t="s">
        <v>38</v>
      </c>
      <c r="D4337" s="204" t="s">
        <v>176</v>
      </c>
      <c r="E4337" s="204" t="s">
        <v>189</v>
      </c>
      <c r="F4337" s="205">
        <v>2016</v>
      </c>
      <c r="G4337" s="204" t="s">
        <v>7</v>
      </c>
      <c r="H4337" s="204" t="s">
        <v>212</v>
      </c>
      <c r="I4337" s="206" t="s">
        <v>20</v>
      </c>
      <c r="J4337" s="207">
        <v>216906</v>
      </c>
      <c r="K4337" s="208">
        <v>192066</v>
      </c>
      <c r="L4337" s="207">
        <v>146522.731</v>
      </c>
    </row>
    <row r="4338" spans="1:12" s="12" customFormat="1" ht="11.25" customHeight="1">
      <c r="A4338" s="204" t="s">
        <v>10000</v>
      </c>
      <c r="B4338" s="204" t="s">
        <v>10001</v>
      </c>
      <c r="C4338" s="204" t="s">
        <v>270</v>
      </c>
      <c r="D4338" s="204"/>
      <c r="E4338" s="204"/>
      <c r="F4338" s="205">
        <v>2015</v>
      </c>
      <c r="G4338" s="204" t="s">
        <v>18</v>
      </c>
      <c r="H4338" s="204" t="s">
        <v>41</v>
      </c>
      <c r="I4338" s="206" t="s">
        <v>20</v>
      </c>
      <c r="J4338" s="207">
        <v>121477</v>
      </c>
      <c r="K4338" s="208">
        <v>113090</v>
      </c>
      <c r="L4338" s="207">
        <v>112880.928</v>
      </c>
    </row>
    <row r="4339" spans="1:12" s="12" customFormat="1" ht="11.25" customHeight="1">
      <c r="A4339" s="204" t="s">
        <v>8163</v>
      </c>
      <c r="B4339" s="204" t="s">
        <v>8164</v>
      </c>
      <c r="C4339" s="204" t="s">
        <v>78</v>
      </c>
      <c r="D4339" s="204" t="s">
        <v>79</v>
      </c>
      <c r="E4339" s="204" t="s">
        <v>79</v>
      </c>
      <c r="F4339" s="205">
        <v>2015</v>
      </c>
      <c r="G4339" s="204" t="s">
        <v>18</v>
      </c>
      <c r="H4339" s="204" t="s">
        <v>19</v>
      </c>
      <c r="I4339" s="206" t="s">
        <v>20</v>
      </c>
      <c r="J4339" s="207">
        <v>51000</v>
      </c>
      <c r="K4339" s="208">
        <v>30060</v>
      </c>
      <c r="L4339" s="207">
        <v>28888.214</v>
      </c>
    </row>
    <row r="4340" spans="1:12" s="12" customFormat="1">
      <c r="A4340" s="204" t="s">
        <v>8165</v>
      </c>
      <c r="B4340" s="204" t="s">
        <v>8166</v>
      </c>
      <c r="C4340" s="204" t="s">
        <v>12</v>
      </c>
      <c r="D4340" s="204" t="s">
        <v>80</v>
      </c>
      <c r="E4340" s="204" t="s">
        <v>2091</v>
      </c>
      <c r="F4340" s="205">
        <v>2016</v>
      </c>
      <c r="G4340" s="204" t="s">
        <v>18</v>
      </c>
      <c r="H4340" s="204" t="s">
        <v>19</v>
      </c>
      <c r="I4340" s="206" t="s">
        <v>20</v>
      </c>
      <c r="J4340" s="207">
        <v>727398</v>
      </c>
      <c r="K4340" s="208">
        <v>54671</v>
      </c>
      <c r="L4340" s="207">
        <v>54640.991999999998</v>
      </c>
    </row>
    <row r="4341" spans="1:12" s="12" customFormat="1">
      <c r="A4341" s="204" t="s">
        <v>8167</v>
      </c>
      <c r="B4341" s="204" t="s">
        <v>8168</v>
      </c>
      <c r="C4341" s="204" t="s">
        <v>270</v>
      </c>
      <c r="D4341" s="204"/>
      <c r="E4341" s="204"/>
      <c r="F4341" s="205">
        <v>2015</v>
      </c>
      <c r="G4341" s="204" t="s">
        <v>18</v>
      </c>
      <c r="H4341" s="204" t="s">
        <v>41</v>
      </c>
      <c r="I4341" s="206" t="s">
        <v>20</v>
      </c>
      <c r="J4341" s="207">
        <v>20523</v>
      </c>
      <c r="K4341" s="208">
        <v>15700</v>
      </c>
      <c r="L4341" s="207">
        <v>15685.384</v>
      </c>
    </row>
    <row r="4342" spans="1:12" s="12" customFormat="1">
      <c r="A4342" s="204" t="s">
        <v>8169</v>
      </c>
      <c r="B4342" s="204" t="s">
        <v>8170</v>
      </c>
      <c r="C4342" s="204" t="s">
        <v>270</v>
      </c>
      <c r="D4342" s="204"/>
      <c r="E4342" s="204"/>
      <c r="F4342" s="205">
        <v>2015</v>
      </c>
      <c r="G4342" s="204" t="s">
        <v>18</v>
      </c>
      <c r="H4342" s="204" t="s">
        <v>41</v>
      </c>
      <c r="I4342" s="206" t="s">
        <v>20</v>
      </c>
      <c r="J4342" s="207">
        <v>20523</v>
      </c>
      <c r="K4342" s="208">
        <v>20100</v>
      </c>
      <c r="L4342" s="207">
        <v>16171.959000000001</v>
      </c>
    </row>
    <row r="4343" spans="1:12" s="12" customFormat="1" ht="11.25" customHeight="1">
      <c r="A4343" s="204" t="s">
        <v>11813</v>
      </c>
      <c r="B4343" s="204" t="s">
        <v>11814</v>
      </c>
      <c r="C4343" s="204" t="s">
        <v>12</v>
      </c>
      <c r="D4343" s="204" t="s">
        <v>80</v>
      </c>
      <c r="E4343" s="204" t="s">
        <v>2091</v>
      </c>
      <c r="F4343" s="205">
        <v>2016</v>
      </c>
      <c r="G4343" s="204" t="s">
        <v>7</v>
      </c>
      <c r="H4343" s="204" t="s">
        <v>334</v>
      </c>
      <c r="I4343" s="206" t="s">
        <v>9</v>
      </c>
      <c r="J4343" s="207">
        <v>287235</v>
      </c>
      <c r="K4343" s="210"/>
      <c r="L4343" s="207"/>
    </row>
    <row r="4344" spans="1:12" s="12" customFormat="1" ht="11.25" customHeight="1">
      <c r="A4344" s="204" t="s">
        <v>7006</v>
      </c>
      <c r="B4344" s="204" t="s">
        <v>7007</v>
      </c>
      <c r="C4344" s="204" t="s">
        <v>145</v>
      </c>
      <c r="D4344" s="204"/>
      <c r="E4344" s="204"/>
      <c r="F4344" s="205">
        <v>2016</v>
      </c>
      <c r="G4344" s="204" t="s">
        <v>120</v>
      </c>
      <c r="H4344" s="204" t="s">
        <v>251</v>
      </c>
      <c r="I4344" s="206" t="s">
        <v>20</v>
      </c>
      <c r="J4344" s="207">
        <v>3421113</v>
      </c>
      <c r="K4344" s="208">
        <v>2116782</v>
      </c>
      <c r="L4344" s="207">
        <v>2120940</v>
      </c>
    </row>
    <row r="4345" spans="1:12" s="12" customFormat="1">
      <c r="A4345" s="204" t="s">
        <v>8171</v>
      </c>
      <c r="B4345" s="204" t="s">
        <v>8172</v>
      </c>
      <c r="C4345" s="204" t="s">
        <v>38</v>
      </c>
      <c r="D4345" s="204" t="s">
        <v>66</v>
      </c>
      <c r="E4345" s="204"/>
      <c r="F4345" s="205">
        <v>2016</v>
      </c>
      <c r="G4345" s="204" t="s">
        <v>18</v>
      </c>
      <c r="H4345" s="204" t="s">
        <v>19</v>
      </c>
      <c r="I4345" s="206" t="s">
        <v>20</v>
      </c>
      <c r="J4345" s="207">
        <v>105552</v>
      </c>
      <c r="K4345" s="210"/>
      <c r="L4345" s="207"/>
    </row>
    <row r="4346" spans="1:12" s="12" customFormat="1" ht="11.25" customHeight="1">
      <c r="A4346" s="204" t="s">
        <v>7008</v>
      </c>
      <c r="B4346" s="204" t="s">
        <v>7009</v>
      </c>
      <c r="C4346" s="204" t="s">
        <v>5</v>
      </c>
      <c r="D4346" s="204" t="s">
        <v>606</v>
      </c>
      <c r="E4346" s="204" t="s">
        <v>1982</v>
      </c>
      <c r="F4346" s="205">
        <v>2016</v>
      </c>
      <c r="G4346" s="204" t="s">
        <v>7</v>
      </c>
      <c r="H4346" s="204" t="s">
        <v>14</v>
      </c>
      <c r="I4346" s="206" t="s">
        <v>20</v>
      </c>
      <c r="J4346" s="207">
        <v>13535</v>
      </c>
      <c r="K4346" s="208">
        <v>7198</v>
      </c>
      <c r="L4346" s="207">
        <v>7197.1880000000001</v>
      </c>
    </row>
    <row r="4347" spans="1:12" s="12" customFormat="1" ht="11.25" customHeight="1">
      <c r="A4347" s="204" t="s">
        <v>8173</v>
      </c>
      <c r="B4347" s="204" t="s">
        <v>11815</v>
      </c>
      <c r="C4347" s="204" t="s">
        <v>38</v>
      </c>
      <c r="D4347" s="204" t="s">
        <v>39</v>
      </c>
      <c r="E4347" s="204"/>
      <c r="F4347" s="205">
        <v>2016</v>
      </c>
      <c r="G4347" s="204" t="s">
        <v>18</v>
      </c>
      <c r="H4347" s="204" t="s">
        <v>19</v>
      </c>
      <c r="I4347" s="206" t="s">
        <v>20</v>
      </c>
      <c r="J4347" s="207">
        <v>74325</v>
      </c>
      <c r="K4347" s="210"/>
      <c r="L4347" s="207"/>
    </row>
    <row r="4348" spans="1:12" s="12" customFormat="1">
      <c r="A4348" s="204" t="s">
        <v>7010</v>
      </c>
      <c r="B4348" s="204" t="s">
        <v>7011</v>
      </c>
      <c r="C4348" s="204" t="s">
        <v>5</v>
      </c>
      <c r="D4348" s="204" t="s">
        <v>314</v>
      </c>
      <c r="E4348" s="204" t="s">
        <v>776</v>
      </c>
      <c r="F4348" s="205">
        <v>2016</v>
      </c>
      <c r="G4348" s="204" t="s">
        <v>7</v>
      </c>
      <c r="H4348" s="204" t="s">
        <v>212</v>
      </c>
      <c r="I4348" s="206" t="s">
        <v>20</v>
      </c>
      <c r="J4348" s="207">
        <v>78136</v>
      </c>
      <c r="K4348" s="208">
        <v>49448</v>
      </c>
      <c r="L4348" s="207">
        <v>49445.735999999997</v>
      </c>
    </row>
    <row r="4349" spans="1:12" s="12" customFormat="1" ht="11.25" customHeight="1">
      <c r="A4349" s="204" t="s">
        <v>8174</v>
      </c>
      <c r="B4349" s="204" t="s">
        <v>8175</v>
      </c>
      <c r="C4349" s="204" t="s">
        <v>12</v>
      </c>
      <c r="D4349" s="204" t="s">
        <v>360</v>
      </c>
      <c r="E4349" s="204" t="s">
        <v>1190</v>
      </c>
      <c r="F4349" s="205">
        <v>2016</v>
      </c>
      <c r="G4349" s="204" t="s">
        <v>30</v>
      </c>
      <c r="H4349" s="204" t="s">
        <v>34</v>
      </c>
      <c r="I4349" s="206" t="s">
        <v>20</v>
      </c>
      <c r="J4349" s="207">
        <v>12000</v>
      </c>
      <c r="K4349" s="210"/>
      <c r="L4349" s="207"/>
    </row>
    <row r="4350" spans="1:12" s="12" customFormat="1" ht="11.25" customHeight="1">
      <c r="A4350" s="204" t="s">
        <v>8176</v>
      </c>
      <c r="B4350" s="204" t="s">
        <v>11816</v>
      </c>
      <c r="C4350" s="204" t="s">
        <v>12</v>
      </c>
      <c r="D4350" s="204" t="s">
        <v>80</v>
      </c>
      <c r="E4350" s="204" t="s">
        <v>2091</v>
      </c>
      <c r="F4350" s="205">
        <v>2016</v>
      </c>
      <c r="G4350" s="204" t="s">
        <v>30</v>
      </c>
      <c r="H4350" s="204" t="s">
        <v>45</v>
      </c>
      <c r="I4350" s="206" t="s">
        <v>20</v>
      </c>
      <c r="J4350" s="207">
        <v>487351</v>
      </c>
      <c r="K4350" s="208">
        <v>3173</v>
      </c>
      <c r="L4350" s="207"/>
    </row>
    <row r="4351" spans="1:12" s="12" customFormat="1">
      <c r="A4351" s="204" t="s">
        <v>1044</v>
      </c>
      <c r="B4351" s="204" t="s">
        <v>1045</v>
      </c>
      <c r="C4351" s="204" t="s">
        <v>38</v>
      </c>
      <c r="D4351" s="204" t="s">
        <v>176</v>
      </c>
      <c r="E4351" s="204" t="s">
        <v>189</v>
      </c>
      <c r="F4351" s="205">
        <v>2015</v>
      </c>
      <c r="G4351" s="204" t="s">
        <v>18</v>
      </c>
      <c r="H4351" s="204" t="s">
        <v>19</v>
      </c>
      <c r="I4351" s="206" t="s">
        <v>20</v>
      </c>
      <c r="J4351" s="207">
        <v>88500</v>
      </c>
      <c r="K4351" s="208">
        <v>88500</v>
      </c>
      <c r="L4351" s="207">
        <v>88500</v>
      </c>
    </row>
    <row r="4352" spans="1:12" s="12" customFormat="1" ht="11.25" customHeight="1">
      <c r="A4352" s="204" t="s">
        <v>8177</v>
      </c>
      <c r="B4352" s="204" t="s">
        <v>8178</v>
      </c>
      <c r="C4352" s="204" t="s">
        <v>102</v>
      </c>
      <c r="D4352" s="204" t="s">
        <v>286</v>
      </c>
      <c r="E4352" s="204" t="s">
        <v>501</v>
      </c>
      <c r="F4352" s="205">
        <v>2016</v>
      </c>
      <c r="G4352" s="204" t="s">
        <v>7</v>
      </c>
      <c r="H4352" s="204" t="s">
        <v>8</v>
      </c>
      <c r="I4352" s="206" t="s">
        <v>20</v>
      </c>
      <c r="J4352" s="207">
        <v>73743</v>
      </c>
      <c r="K4352" s="208">
        <v>28100</v>
      </c>
      <c r="L4352" s="207">
        <v>27700</v>
      </c>
    </row>
    <row r="4353" spans="1:12" s="12" customFormat="1" ht="11.25" customHeight="1">
      <c r="A4353" s="204" t="s">
        <v>11817</v>
      </c>
      <c r="B4353" s="204" t="s">
        <v>11818</v>
      </c>
      <c r="C4353" s="204" t="s">
        <v>78</v>
      </c>
      <c r="D4353" s="204" t="s">
        <v>79</v>
      </c>
      <c r="E4353" s="204" t="s">
        <v>79</v>
      </c>
      <c r="F4353" s="205">
        <v>2016</v>
      </c>
      <c r="G4353" s="204" t="s">
        <v>18</v>
      </c>
      <c r="H4353" s="204" t="s">
        <v>19</v>
      </c>
      <c r="I4353" s="206" t="s">
        <v>35</v>
      </c>
      <c r="J4353" s="207">
        <v>11000</v>
      </c>
      <c r="K4353" s="210"/>
      <c r="L4353" s="207"/>
    </row>
    <row r="4354" spans="1:12" s="12" customFormat="1" ht="11.25" customHeight="1">
      <c r="A4354" s="204" t="s">
        <v>8179</v>
      </c>
      <c r="B4354" s="204" t="s">
        <v>8180</v>
      </c>
      <c r="C4354" s="204" t="s">
        <v>60</v>
      </c>
      <c r="D4354" s="204" t="s">
        <v>61</v>
      </c>
      <c r="E4354" s="204" t="s">
        <v>914</v>
      </c>
      <c r="F4354" s="205">
        <v>2015</v>
      </c>
      <c r="G4354" s="204" t="s">
        <v>7</v>
      </c>
      <c r="H4354" s="204" t="s">
        <v>212</v>
      </c>
      <c r="I4354" s="206" t="s">
        <v>20</v>
      </c>
      <c r="J4354" s="207">
        <v>30918</v>
      </c>
      <c r="K4354" s="208">
        <v>27490</v>
      </c>
      <c r="L4354" s="207">
        <v>27490</v>
      </c>
    </row>
    <row r="4355" spans="1:12" s="12" customFormat="1" ht="11.25" customHeight="1">
      <c r="A4355" s="204" t="s">
        <v>8181</v>
      </c>
      <c r="B4355" s="204" t="s">
        <v>8182</v>
      </c>
      <c r="C4355" s="204" t="s">
        <v>60</v>
      </c>
      <c r="D4355" s="204" t="s">
        <v>97</v>
      </c>
      <c r="E4355" s="204" t="s">
        <v>393</v>
      </c>
      <c r="F4355" s="205">
        <v>2015</v>
      </c>
      <c r="G4355" s="204" t="s">
        <v>7</v>
      </c>
      <c r="H4355" s="204" t="s">
        <v>212</v>
      </c>
      <c r="I4355" s="206" t="s">
        <v>20</v>
      </c>
      <c r="J4355" s="207">
        <v>10738</v>
      </c>
      <c r="K4355" s="208">
        <v>9618</v>
      </c>
      <c r="L4355" s="207">
        <v>8266</v>
      </c>
    </row>
    <row r="4356" spans="1:12" s="12" customFormat="1" ht="11.25" customHeight="1">
      <c r="A4356" s="204" t="s">
        <v>1046</v>
      </c>
      <c r="B4356" s="204" t="s">
        <v>1047</v>
      </c>
      <c r="C4356" s="204" t="s">
        <v>38</v>
      </c>
      <c r="D4356" s="204" t="s">
        <v>66</v>
      </c>
      <c r="E4356" s="204" t="s">
        <v>1048</v>
      </c>
      <c r="F4356" s="205">
        <v>2015</v>
      </c>
      <c r="G4356" s="204" t="s">
        <v>18</v>
      </c>
      <c r="H4356" s="204" t="s">
        <v>19</v>
      </c>
      <c r="I4356" s="206" t="s">
        <v>20</v>
      </c>
      <c r="J4356" s="207">
        <v>90000</v>
      </c>
      <c r="K4356" s="208">
        <v>90000</v>
      </c>
      <c r="L4356" s="207">
        <v>90000</v>
      </c>
    </row>
    <row r="4357" spans="1:12" s="12" customFormat="1" ht="11.25" customHeight="1">
      <c r="A4357" s="204" t="s">
        <v>8183</v>
      </c>
      <c r="B4357" s="204" t="s">
        <v>8184</v>
      </c>
      <c r="C4357" s="204" t="s">
        <v>5</v>
      </c>
      <c r="D4357" s="204" t="s">
        <v>184</v>
      </c>
      <c r="E4357" s="204" t="s">
        <v>777</v>
      </c>
      <c r="F4357" s="205">
        <v>2016</v>
      </c>
      <c r="G4357" s="204" t="s">
        <v>7</v>
      </c>
      <c r="H4357" s="204" t="s">
        <v>485</v>
      </c>
      <c r="I4357" s="206" t="s">
        <v>35</v>
      </c>
      <c r="J4357" s="207">
        <v>20</v>
      </c>
      <c r="K4357" s="210"/>
      <c r="L4357" s="207"/>
    </row>
    <row r="4358" spans="1:12" s="12" customFormat="1" ht="11.25" customHeight="1">
      <c r="A4358" s="204" t="s">
        <v>7012</v>
      </c>
      <c r="B4358" s="204" t="s">
        <v>11819</v>
      </c>
      <c r="C4358" s="204" t="s">
        <v>102</v>
      </c>
      <c r="D4358" s="204"/>
      <c r="E4358" s="204"/>
      <c r="F4358" s="205">
        <v>2016</v>
      </c>
      <c r="G4358" s="204" t="s">
        <v>185</v>
      </c>
      <c r="H4358" s="204" t="s">
        <v>344</v>
      </c>
      <c r="I4358" s="206" t="s">
        <v>20</v>
      </c>
      <c r="J4358" s="207">
        <v>207852</v>
      </c>
      <c r="K4358" s="208">
        <v>323930</v>
      </c>
      <c r="L4358" s="207">
        <v>976</v>
      </c>
    </row>
    <row r="4359" spans="1:12" s="12" customFormat="1" ht="11.25" customHeight="1">
      <c r="A4359" s="204" t="s">
        <v>8185</v>
      </c>
      <c r="B4359" s="204" t="s">
        <v>8186</v>
      </c>
      <c r="C4359" s="204" t="s">
        <v>78</v>
      </c>
      <c r="D4359" s="204" t="s">
        <v>79</v>
      </c>
      <c r="E4359" s="204" t="s">
        <v>10818</v>
      </c>
      <c r="F4359" s="205">
        <v>2016</v>
      </c>
      <c r="G4359" s="204" t="s">
        <v>30</v>
      </c>
      <c r="H4359" s="204" t="s">
        <v>45</v>
      </c>
      <c r="I4359" s="206" t="s">
        <v>20</v>
      </c>
      <c r="J4359" s="207">
        <v>58765</v>
      </c>
      <c r="K4359" s="210"/>
      <c r="L4359" s="207"/>
    </row>
    <row r="4360" spans="1:12" s="12" customFormat="1" ht="11.25" customHeight="1">
      <c r="A4360" s="204" t="s">
        <v>7013</v>
      </c>
      <c r="B4360" s="204" t="s">
        <v>11820</v>
      </c>
      <c r="C4360" s="204" t="s">
        <v>15</v>
      </c>
      <c r="D4360" s="204" t="s">
        <v>42</v>
      </c>
      <c r="E4360" s="204" t="s">
        <v>42</v>
      </c>
      <c r="F4360" s="205">
        <v>2015</v>
      </c>
      <c r="G4360" s="204" t="s">
        <v>58</v>
      </c>
      <c r="H4360" s="204" t="s">
        <v>59</v>
      </c>
      <c r="I4360" s="206" t="s">
        <v>20</v>
      </c>
      <c r="J4360" s="207">
        <v>833454</v>
      </c>
      <c r="K4360" s="210"/>
      <c r="L4360" s="207"/>
    </row>
    <row r="4361" spans="1:12" s="12" customFormat="1">
      <c r="A4361" s="204" t="s">
        <v>7014</v>
      </c>
      <c r="B4361" s="204" t="s">
        <v>7015</v>
      </c>
      <c r="C4361" s="204" t="s">
        <v>145</v>
      </c>
      <c r="D4361" s="204" t="s">
        <v>415</v>
      </c>
      <c r="E4361" s="204" t="s">
        <v>416</v>
      </c>
      <c r="F4361" s="205">
        <v>2016</v>
      </c>
      <c r="G4361" s="204" t="s">
        <v>18</v>
      </c>
      <c r="H4361" s="204" t="s">
        <v>41</v>
      </c>
      <c r="I4361" s="206" t="s">
        <v>20</v>
      </c>
      <c r="J4361" s="207">
        <v>623868</v>
      </c>
      <c r="K4361" s="208">
        <v>638406</v>
      </c>
      <c r="L4361" s="207">
        <v>638405.64500000002</v>
      </c>
    </row>
    <row r="4362" spans="1:12" s="12" customFormat="1" ht="11.25" customHeight="1">
      <c r="A4362" s="204" t="s">
        <v>10193</v>
      </c>
      <c r="B4362" s="204" t="s">
        <v>10194</v>
      </c>
      <c r="C4362" s="204" t="s">
        <v>145</v>
      </c>
      <c r="D4362" s="204" t="s">
        <v>415</v>
      </c>
      <c r="E4362" s="204" t="s">
        <v>416</v>
      </c>
      <c r="F4362" s="205">
        <v>2016</v>
      </c>
      <c r="G4362" s="204" t="s">
        <v>7</v>
      </c>
      <c r="H4362" s="204" t="s">
        <v>14</v>
      </c>
      <c r="I4362" s="206" t="s">
        <v>20</v>
      </c>
      <c r="J4362" s="207">
        <v>653762</v>
      </c>
      <c r="K4362" s="208">
        <v>289149</v>
      </c>
      <c r="L4362" s="207">
        <v>269717</v>
      </c>
    </row>
    <row r="4363" spans="1:12" s="12" customFormat="1" ht="11.25" customHeight="1">
      <c r="A4363" s="204" t="s">
        <v>7016</v>
      </c>
      <c r="B4363" s="204" t="s">
        <v>7017</v>
      </c>
      <c r="C4363" s="204" t="s">
        <v>15</v>
      </c>
      <c r="D4363" s="204"/>
      <c r="E4363" s="204"/>
      <c r="F4363" s="205">
        <v>2016</v>
      </c>
      <c r="G4363" s="204" t="s">
        <v>120</v>
      </c>
      <c r="H4363" s="204" t="s">
        <v>258</v>
      </c>
      <c r="I4363" s="206" t="s">
        <v>20</v>
      </c>
      <c r="J4363" s="207">
        <v>88222</v>
      </c>
      <c r="K4363" s="208">
        <v>193583</v>
      </c>
      <c r="L4363" s="207">
        <v>100894.243</v>
      </c>
    </row>
    <row r="4364" spans="1:12" s="12" customFormat="1" ht="11.25" customHeight="1">
      <c r="A4364" s="204" t="s">
        <v>8187</v>
      </c>
      <c r="B4364" s="204" t="s">
        <v>11821</v>
      </c>
      <c r="C4364" s="204" t="s">
        <v>78</v>
      </c>
      <c r="D4364" s="204" t="s">
        <v>79</v>
      </c>
      <c r="E4364" s="204" t="s">
        <v>10909</v>
      </c>
      <c r="F4364" s="205">
        <v>2016</v>
      </c>
      <c r="G4364" s="204" t="s">
        <v>48</v>
      </c>
      <c r="H4364" s="204" t="s">
        <v>63</v>
      </c>
      <c r="I4364" s="206" t="s">
        <v>20</v>
      </c>
      <c r="J4364" s="207">
        <v>490419</v>
      </c>
      <c r="K4364" s="208">
        <v>1</v>
      </c>
      <c r="L4364" s="207"/>
    </row>
    <row r="4365" spans="1:12" s="12" customFormat="1">
      <c r="A4365" s="204" t="s">
        <v>8188</v>
      </c>
      <c r="B4365" s="204" t="s">
        <v>8189</v>
      </c>
      <c r="C4365" s="204" t="s">
        <v>23</v>
      </c>
      <c r="D4365" s="204" t="s">
        <v>24</v>
      </c>
      <c r="E4365" s="204" t="s">
        <v>24</v>
      </c>
      <c r="F4365" s="205">
        <v>2016</v>
      </c>
      <c r="G4365" s="204" t="s">
        <v>7</v>
      </c>
      <c r="H4365" s="204" t="s">
        <v>485</v>
      </c>
      <c r="I4365" s="206" t="s">
        <v>20</v>
      </c>
      <c r="J4365" s="207">
        <v>261</v>
      </c>
      <c r="K4365" s="208">
        <v>260</v>
      </c>
      <c r="L4365" s="207">
        <v>217.79300000000001</v>
      </c>
    </row>
    <row r="4366" spans="1:12" s="12" customFormat="1">
      <c r="A4366" s="204" t="s">
        <v>8190</v>
      </c>
      <c r="B4366" s="204" t="s">
        <v>8191</v>
      </c>
      <c r="C4366" s="204" t="s">
        <v>78</v>
      </c>
      <c r="D4366" s="204" t="s">
        <v>79</v>
      </c>
      <c r="E4366" s="204" t="s">
        <v>10857</v>
      </c>
      <c r="F4366" s="205">
        <v>2015</v>
      </c>
      <c r="G4366" s="204" t="s">
        <v>48</v>
      </c>
      <c r="H4366" s="204" t="s">
        <v>63</v>
      </c>
      <c r="I4366" s="206" t="s">
        <v>20</v>
      </c>
      <c r="J4366" s="207">
        <v>856543</v>
      </c>
      <c r="K4366" s="210"/>
      <c r="L4366" s="207"/>
    </row>
    <row r="4367" spans="1:12" s="12" customFormat="1">
      <c r="A4367" s="204" t="s">
        <v>7018</v>
      </c>
      <c r="B4367" s="204" t="s">
        <v>7019</v>
      </c>
      <c r="C4367" s="204" t="s">
        <v>5</v>
      </c>
      <c r="D4367" s="204" t="s">
        <v>523</v>
      </c>
      <c r="E4367" s="204" t="s">
        <v>587</v>
      </c>
      <c r="F4367" s="205">
        <v>2016</v>
      </c>
      <c r="G4367" s="204" t="s">
        <v>48</v>
      </c>
      <c r="H4367" s="204" t="s">
        <v>63</v>
      </c>
      <c r="I4367" s="206" t="s">
        <v>20</v>
      </c>
      <c r="J4367" s="207">
        <v>10677</v>
      </c>
      <c r="K4367" s="208">
        <v>10630</v>
      </c>
      <c r="L4367" s="207">
        <v>10629.999</v>
      </c>
    </row>
    <row r="4368" spans="1:12" s="12" customFormat="1" ht="11.25" customHeight="1">
      <c r="A4368" s="204" t="s">
        <v>1049</v>
      </c>
      <c r="B4368" s="204" t="s">
        <v>1050</v>
      </c>
      <c r="C4368" s="204" t="s">
        <v>38</v>
      </c>
      <c r="D4368" s="204" t="s">
        <v>66</v>
      </c>
      <c r="E4368" s="204" t="s">
        <v>110</v>
      </c>
      <c r="F4368" s="205">
        <v>2015</v>
      </c>
      <c r="G4368" s="204" t="s">
        <v>18</v>
      </c>
      <c r="H4368" s="204" t="s">
        <v>19</v>
      </c>
      <c r="I4368" s="206" t="s">
        <v>20</v>
      </c>
      <c r="J4368" s="207">
        <v>88825</v>
      </c>
      <c r="K4368" s="208">
        <v>88825</v>
      </c>
      <c r="L4368" s="207">
        <v>88825</v>
      </c>
    </row>
    <row r="4369" spans="1:12" s="12" customFormat="1" ht="11.25" customHeight="1">
      <c r="A4369" s="204" t="s">
        <v>10043</v>
      </c>
      <c r="B4369" s="204" t="s">
        <v>10044</v>
      </c>
      <c r="C4369" s="204" t="s">
        <v>130</v>
      </c>
      <c r="D4369" s="204" t="s">
        <v>150</v>
      </c>
      <c r="E4369" s="204" t="s">
        <v>215</v>
      </c>
      <c r="F4369" s="205">
        <v>2015</v>
      </c>
      <c r="G4369" s="204" t="s">
        <v>18</v>
      </c>
      <c r="H4369" s="204" t="s">
        <v>19</v>
      </c>
      <c r="I4369" s="206" t="s">
        <v>20</v>
      </c>
      <c r="J4369" s="207">
        <v>21505</v>
      </c>
      <c r="K4369" s="208">
        <v>21978</v>
      </c>
      <c r="L4369" s="207">
        <v>21505</v>
      </c>
    </row>
    <row r="4370" spans="1:12" s="12" customFormat="1">
      <c r="A4370" s="204" t="s">
        <v>6996</v>
      </c>
      <c r="B4370" s="204" t="s">
        <v>6997</v>
      </c>
      <c r="C4370" s="204" t="s">
        <v>15</v>
      </c>
      <c r="D4370" s="204"/>
      <c r="E4370" s="204"/>
      <c r="F4370" s="205">
        <v>2015</v>
      </c>
      <c r="G4370" s="204" t="s">
        <v>18</v>
      </c>
      <c r="H4370" s="204" t="s">
        <v>19</v>
      </c>
      <c r="I4370" s="206" t="s">
        <v>20</v>
      </c>
      <c r="J4370" s="207">
        <v>10624501</v>
      </c>
      <c r="K4370" s="208">
        <v>10124302</v>
      </c>
      <c r="L4370" s="207">
        <v>10093703.478</v>
      </c>
    </row>
    <row r="4371" spans="1:12" s="12" customFormat="1">
      <c r="A4371" s="204" t="s">
        <v>11822</v>
      </c>
      <c r="B4371" s="204" t="s">
        <v>11823</v>
      </c>
      <c r="C4371" s="204" t="s">
        <v>15</v>
      </c>
      <c r="D4371" s="204" t="s">
        <v>42</v>
      </c>
      <c r="E4371" s="204" t="s">
        <v>1299</v>
      </c>
      <c r="F4371" s="205">
        <v>2016</v>
      </c>
      <c r="G4371" s="204" t="s">
        <v>155</v>
      </c>
      <c r="H4371" s="204" t="s">
        <v>155</v>
      </c>
      <c r="I4371" s="206" t="s">
        <v>20</v>
      </c>
      <c r="J4371" s="207">
        <v>892872</v>
      </c>
      <c r="K4371" s="210"/>
      <c r="L4371" s="207"/>
    </row>
    <row r="4372" spans="1:12" s="12" customFormat="1">
      <c r="A4372" s="204" t="s">
        <v>7020</v>
      </c>
      <c r="B4372" s="204" t="s">
        <v>7021</v>
      </c>
      <c r="C4372" s="204" t="s">
        <v>60</v>
      </c>
      <c r="D4372" s="204" t="s">
        <v>97</v>
      </c>
      <c r="E4372" s="204" t="s">
        <v>393</v>
      </c>
      <c r="F4372" s="205">
        <v>2015</v>
      </c>
      <c r="G4372" s="204" t="s">
        <v>155</v>
      </c>
      <c r="H4372" s="204" t="s">
        <v>2282</v>
      </c>
      <c r="I4372" s="206" t="s">
        <v>20</v>
      </c>
      <c r="J4372" s="207">
        <v>34201</v>
      </c>
      <c r="K4372" s="208">
        <v>1</v>
      </c>
      <c r="L4372" s="207"/>
    </row>
    <row r="4373" spans="1:12" s="12" customFormat="1" ht="11.25" customHeight="1">
      <c r="A4373" s="204" t="s">
        <v>8192</v>
      </c>
      <c r="B4373" s="204" t="s">
        <v>8193</v>
      </c>
      <c r="C4373" s="204" t="s">
        <v>78</v>
      </c>
      <c r="D4373" s="204"/>
      <c r="E4373" s="204"/>
      <c r="F4373" s="205">
        <v>2015</v>
      </c>
      <c r="G4373" s="204" t="s">
        <v>7</v>
      </c>
      <c r="H4373" s="204" t="s">
        <v>832</v>
      </c>
      <c r="I4373" s="206" t="s">
        <v>20</v>
      </c>
      <c r="J4373" s="207">
        <v>129751</v>
      </c>
      <c r="K4373" s="208">
        <v>70982</v>
      </c>
      <c r="L4373" s="207">
        <v>53750</v>
      </c>
    </row>
    <row r="4374" spans="1:12" s="12" customFormat="1" ht="11.25" customHeight="1">
      <c r="A4374" s="204" t="s">
        <v>7023</v>
      </c>
      <c r="B4374" s="204" t="s">
        <v>7024</v>
      </c>
      <c r="C4374" s="204" t="s">
        <v>195</v>
      </c>
      <c r="D4374" s="204" t="s">
        <v>196</v>
      </c>
      <c r="E4374" s="204" t="s">
        <v>850</v>
      </c>
      <c r="F4374" s="205">
        <v>2016</v>
      </c>
      <c r="G4374" s="204" t="s">
        <v>26</v>
      </c>
      <c r="H4374" s="204" t="s">
        <v>109</v>
      </c>
      <c r="I4374" s="206" t="s">
        <v>20</v>
      </c>
      <c r="J4374" s="207">
        <v>11450</v>
      </c>
      <c r="K4374" s="208">
        <v>1145</v>
      </c>
      <c r="L4374" s="207"/>
    </row>
    <row r="4375" spans="1:12" s="12" customFormat="1">
      <c r="A4375" s="204" t="s">
        <v>1051</v>
      </c>
      <c r="B4375" s="204" t="s">
        <v>1052</v>
      </c>
      <c r="C4375" s="204" t="s">
        <v>12</v>
      </c>
      <c r="D4375" s="204"/>
      <c r="E4375" s="204"/>
      <c r="F4375" s="205">
        <v>2015</v>
      </c>
      <c r="G4375" s="204" t="s">
        <v>18</v>
      </c>
      <c r="H4375" s="204" t="s">
        <v>383</v>
      </c>
      <c r="I4375" s="206" t="s">
        <v>20</v>
      </c>
      <c r="J4375" s="207">
        <v>521269</v>
      </c>
      <c r="K4375" s="208">
        <v>520860</v>
      </c>
      <c r="L4375" s="207">
        <v>520859.17700000003</v>
      </c>
    </row>
    <row r="4376" spans="1:12" s="12" customFormat="1">
      <c r="A4376" s="204" t="s">
        <v>7269</v>
      </c>
      <c r="B4376" s="204" t="s">
        <v>7270</v>
      </c>
      <c r="C4376" s="204" t="s">
        <v>15</v>
      </c>
      <c r="D4376" s="204" t="s">
        <v>42</v>
      </c>
      <c r="E4376" s="204" t="s">
        <v>42</v>
      </c>
      <c r="F4376" s="205">
        <v>2016</v>
      </c>
      <c r="G4376" s="204" t="s">
        <v>7</v>
      </c>
      <c r="H4376" s="204" t="s">
        <v>8</v>
      </c>
      <c r="I4376" s="206" t="s">
        <v>20</v>
      </c>
      <c r="J4376" s="207">
        <v>16500</v>
      </c>
      <c r="K4376" s="208">
        <v>16500</v>
      </c>
      <c r="L4376" s="207">
        <v>16500</v>
      </c>
    </row>
    <row r="4377" spans="1:12" s="12" customFormat="1" ht="11.25" customHeight="1">
      <c r="A4377" s="204" t="s">
        <v>7027</v>
      </c>
      <c r="B4377" s="204" t="s">
        <v>7028</v>
      </c>
      <c r="C4377" s="204" t="s">
        <v>60</v>
      </c>
      <c r="D4377" s="204" t="s">
        <v>97</v>
      </c>
      <c r="E4377" s="204" t="s">
        <v>393</v>
      </c>
      <c r="F4377" s="205">
        <v>2015</v>
      </c>
      <c r="G4377" s="204" t="s">
        <v>26</v>
      </c>
      <c r="H4377" s="204" t="s">
        <v>109</v>
      </c>
      <c r="I4377" s="206" t="s">
        <v>20</v>
      </c>
      <c r="J4377" s="207">
        <v>331779</v>
      </c>
      <c r="K4377" s="208">
        <v>336706</v>
      </c>
      <c r="L4377" s="207">
        <v>336704.54</v>
      </c>
    </row>
    <row r="4378" spans="1:12" s="12" customFormat="1">
      <c r="A4378" s="204" t="s">
        <v>11824</v>
      </c>
      <c r="B4378" s="204" t="s">
        <v>11825</v>
      </c>
      <c r="C4378" s="204" t="s">
        <v>38</v>
      </c>
      <c r="D4378" s="204" t="s">
        <v>73</v>
      </c>
      <c r="E4378" s="204" t="s">
        <v>113</v>
      </c>
      <c r="F4378" s="205">
        <v>2016</v>
      </c>
      <c r="G4378" s="204" t="s">
        <v>58</v>
      </c>
      <c r="H4378" s="204" t="s">
        <v>767</v>
      </c>
      <c r="I4378" s="206" t="s">
        <v>35</v>
      </c>
      <c r="J4378" s="207">
        <v>17299</v>
      </c>
      <c r="K4378" s="210"/>
      <c r="L4378" s="207"/>
    </row>
    <row r="4379" spans="1:12" s="12" customFormat="1">
      <c r="A4379" s="204" t="s">
        <v>8194</v>
      </c>
      <c r="B4379" s="204" t="s">
        <v>8195</v>
      </c>
      <c r="C4379" s="204" t="s">
        <v>130</v>
      </c>
      <c r="D4379" s="204" t="s">
        <v>134</v>
      </c>
      <c r="E4379" s="204" t="s">
        <v>192</v>
      </c>
      <c r="F4379" s="205">
        <v>2015</v>
      </c>
      <c r="G4379" s="204" t="s">
        <v>48</v>
      </c>
      <c r="H4379" s="204" t="s">
        <v>49</v>
      </c>
      <c r="I4379" s="206" t="s">
        <v>20</v>
      </c>
      <c r="J4379" s="207">
        <v>623501</v>
      </c>
      <c r="K4379" s="208">
        <v>763678</v>
      </c>
      <c r="L4379" s="207">
        <v>527677.12699999998</v>
      </c>
    </row>
    <row r="4380" spans="1:12" s="12" customFormat="1" ht="11.25" customHeight="1">
      <c r="A4380" s="204" t="s">
        <v>8196</v>
      </c>
      <c r="B4380" s="204" t="s">
        <v>8197</v>
      </c>
      <c r="C4380" s="204" t="s">
        <v>38</v>
      </c>
      <c r="D4380" s="204" t="s">
        <v>66</v>
      </c>
      <c r="E4380" s="204" t="s">
        <v>66</v>
      </c>
      <c r="F4380" s="205">
        <v>2015</v>
      </c>
      <c r="G4380" s="204" t="s">
        <v>7</v>
      </c>
      <c r="H4380" s="204" t="s">
        <v>8</v>
      </c>
      <c r="I4380" s="206" t="s">
        <v>20</v>
      </c>
      <c r="J4380" s="207">
        <v>620001</v>
      </c>
      <c r="K4380" s="210"/>
      <c r="L4380" s="207"/>
    </row>
    <row r="4381" spans="1:12" s="12" customFormat="1" ht="11.25" customHeight="1">
      <c r="A4381" s="204" t="s">
        <v>7029</v>
      </c>
      <c r="B4381" s="204" t="s">
        <v>7030</v>
      </c>
      <c r="C4381" s="204" t="s">
        <v>195</v>
      </c>
      <c r="D4381" s="204" t="s">
        <v>497</v>
      </c>
      <c r="E4381" s="204" t="s">
        <v>1277</v>
      </c>
      <c r="F4381" s="205">
        <v>2016</v>
      </c>
      <c r="G4381" s="204" t="s">
        <v>26</v>
      </c>
      <c r="H4381" s="204" t="s">
        <v>109</v>
      </c>
      <c r="I4381" s="206" t="s">
        <v>20</v>
      </c>
      <c r="J4381" s="207">
        <v>323879</v>
      </c>
      <c r="K4381" s="208">
        <v>358057</v>
      </c>
      <c r="L4381" s="207">
        <v>350358.64500000002</v>
      </c>
    </row>
    <row r="4382" spans="1:12" s="12" customFormat="1" ht="11.25" customHeight="1">
      <c r="A4382" s="204" t="s">
        <v>9921</v>
      </c>
      <c r="B4382" s="204" t="s">
        <v>9922</v>
      </c>
      <c r="C4382" s="204" t="s">
        <v>414</v>
      </c>
      <c r="D4382" s="204" t="s">
        <v>10794</v>
      </c>
      <c r="E4382" s="204" t="s">
        <v>10992</v>
      </c>
      <c r="F4382" s="205">
        <v>2015</v>
      </c>
      <c r="G4382" s="204" t="s">
        <v>7</v>
      </c>
      <c r="H4382" s="204" t="s">
        <v>334</v>
      </c>
      <c r="I4382" s="206" t="s">
        <v>20</v>
      </c>
      <c r="J4382" s="207">
        <v>17223</v>
      </c>
      <c r="K4382" s="208">
        <v>31574</v>
      </c>
      <c r="L4382" s="207">
        <v>17222.016</v>
      </c>
    </row>
    <row r="4383" spans="1:12" s="12" customFormat="1">
      <c r="A4383" s="204" t="s">
        <v>8198</v>
      </c>
      <c r="B4383" s="204" t="s">
        <v>8199</v>
      </c>
      <c r="C4383" s="204" t="s">
        <v>102</v>
      </c>
      <c r="D4383" s="204" t="s">
        <v>304</v>
      </c>
      <c r="E4383" s="204" t="s">
        <v>304</v>
      </c>
      <c r="F4383" s="205">
        <v>2016</v>
      </c>
      <c r="G4383" s="204" t="s">
        <v>58</v>
      </c>
      <c r="H4383" s="204" t="s">
        <v>68</v>
      </c>
      <c r="I4383" s="206" t="s">
        <v>20</v>
      </c>
      <c r="J4383" s="207">
        <v>35650</v>
      </c>
      <c r="K4383" s="208">
        <v>3</v>
      </c>
      <c r="L4383" s="207"/>
    </row>
    <row r="4384" spans="1:12" s="12" customFormat="1">
      <c r="A4384" s="204" t="s">
        <v>8200</v>
      </c>
      <c r="B4384" s="204" t="s">
        <v>8201</v>
      </c>
      <c r="C4384" s="204" t="s">
        <v>60</v>
      </c>
      <c r="D4384" s="204" t="s">
        <v>97</v>
      </c>
      <c r="E4384" s="204" t="s">
        <v>965</v>
      </c>
      <c r="F4384" s="205">
        <v>2015</v>
      </c>
      <c r="G4384" s="204" t="s">
        <v>7</v>
      </c>
      <c r="H4384" s="204" t="s">
        <v>212</v>
      </c>
      <c r="I4384" s="206" t="s">
        <v>20</v>
      </c>
      <c r="J4384" s="207">
        <v>11490</v>
      </c>
      <c r="K4384" s="208">
        <v>11490</v>
      </c>
      <c r="L4384" s="207">
        <v>11490</v>
      </c>
    </row>
    <row r="4385" spans="1:12" s="12" customFormat="1" ht="11.25" customHeight="1">
      <c r="A4385" s="204" t="s">
        <v>11826</v>
      </c>
      <c r="B4385" s="204" t="s">
        <v>11827</v>
      </c>
      <c r="C4385" s="204" t="s">
        <v>38</v>
      </c>
      <c r="D4385" s="204" t="s">
        <v>66</v>
      </c>
      <c r="E4385" s="204" t="s">
        <v>117</v>
      </c>
      <c r="F4385" s="205">
        <v>2015</v>
      </c>
      <c r="G4385" s="204" t="s">
        <v>7</v>
      </c>
      <c r="H4385" s="204" t="s">
        <v>212</v>
      </c>
      <c r="I4385" s="206" t="s">
        <v>20</v>
      </c>
      <c r="J4385" s="207">
        <v>10100</v>
      </c>
      <c r="K4385" s="208">
        <v>10100</v>
      </c>
      <c r="L4385" s="207">
        <v>9631.5519999999997</v>
      </c>
    </row>
    <row r="4386" spans="1:12" s="12" customFormat="1" ht="11.25" customHeight="1">
      <c r="A4386" s="204" t="s">
        <v>10208</v>
      </c>
      <c r="B4386" s="204" t="s">
        <v>10209</v>
      </c>
      <c r="C4386" s="204" t="s">
        <v>60</v>
      </c>
      <c r="D4386" s="204" t="s">
        <v>61</v>
      </c>
      <c r="E4386" s="204" t="s">
        <v>331</v>
      </c>
      <c r="F4386" s="205">
        <v>2016</v>
      </c>
      <c r="G4386" s="204" t="s">
        <v>646</v>
      </c>
      <c r="H4386" s="204" t="s">
        <v>685</v>
      </c>
      <c r="I4386" s="206" t="s">
        <v>20</v>
      </c>
      <c r="J4386" s="207">
        <v>3871</v>
      </c>
      <c r="K4386" s="208">
        <v>3868</v>
      </c>
      <c r="L4386" s="207">
        <v>3867.5</v>
      </c>
    </row>
    <row r="4387" spans="1:12" s="12" customFormat="1" ht="11.25" customHeight="1">
      <c r="A4387" s="204" t="s">
        <v>10056</v>
      </c>
      <c r="B4387" s="204" t="s">
        <v>10057</v>
      </c>
      <c r="C4387" s="204" t="s">
        <v>38</v>
      </c>
      <c r="D4387" s="204" t="s">
        <v>73</v>
      </c>
      <c r="E4387" s="204" t="s">
        <v>74</v>
      </c>
      <c r="F4387" s="205">
        <v>2015</v>
      </c>
      <c r="G4387" s="204" t="s">
        <v>7</v>
      </c>
      <c r="H4387" s="204" t="s">
        <v>212</v>
      </c>
      <c r="I4387" s="206" t="s">
        <v>20</v>
      </c>
      <c r="J4387" s="207">
        <v>20940</v>
      </c>
      <c r="K4387" s="208">
        <v>20168</v>
      </c>
      <c r="L4387" s="207">
        <v>19417.47</v>
      </c>
    </row>
    <row r="4388" spans="1:12" s="12" customFormat="1">
      <c r="A4388" s="204" t="s">
        <v>8202</v>
      </c>
      <c r="B4388" s="204" t="s">
        <v>8203</v>
      </c>
      <c r="C4388" s="204" t="s">
        <v>414</v>
      </c>
      <c r="D4388" s="204"/>
      <c r="E4388" s="204"/>
      <c r="F4388" s="205">
        <v>2015</v>
      </c>
      <c r="G4388" s="204" t="s">
        <v>18</v>
      </c>
      <c r="H4388" s="204" t="s">
        <v>41</v>
      </c>
      <c r="I4388" s="206" t="s">
        <v>20</v>
      </c>
      <c r="J4388" s="207">
        <v>277523</v>
      </c>
      <c r="K4388" s="208">
        <v>276200</v>
      </c>
      <c r="L4388" s="207">
        <v>276112</v>
      </c>
    </row>
    <row r="4389" spans="1:12" s="12" customFormat="1" ht="11.25" customHeight="1">
      <c r="A4389" s="204" t="s">
        <v>10156</v>
      </c>
      <c r="B4389" s="204" t="s">
        <v>10157</v>
      </c>
      <c r="C4389" s="204" t="s">
        <v>38</v>
      </c>
      <c r="D4389" s="204" t="s">
        <v>39</v>
      </c>
      <c r="E4389" s="204" t="s">
        <v>1370</v>
      </c>
      <c r="F4389" s="205">
        <v>2015</v>
      </c>
      <c r="G4389" s="204" t="s">
        <v>7</v>
      </c>
      <c r="H4389" s="204" t="s">
        <v>212</v>
      </c>
      <c r="I4389" s="206" t="s">
        <v>20</v>
      </c>
      <c r="J4389" s="207">
        <v>29519</v>
      </c>
      <c r="K4389" s="208">
        <v>21770</v>
      </c>
      <c r="L4389" s="207">
        <v>21462.842000000001</v>
      </c>
    </row>
    <row r="4390" spans="1:12" s="12" customFormat="1" ht="11.25" customHeight="1">
      <c r="A4390" s="204" t="s">
        <v>10076</v>
      </c>
      <c r="B4390" s="204" t="s">
        <v>10077</v>
      </c>
      <c r="C4390" s="204" t="s">
        <v>38</v>
      </c>
      <c r="D4390" s="204" t="s">
        <v>39</v>
      </c>
      <c r="E4390" s="204" t="s">
        <v>584</v>
      </c>
      <c r="F4390" s="205">
        <v>2015</v>
      </c>
      <c r="G4390" s="204" t="s">
        <v>7</v>
      </c>
      <c r="H4390" s="204" t="s">
        <v>212</v>
      </c>
      <c r="I4390" s="206" t="s">
        <v>20</v>
      </c>
      <c r="J4390" s="207">
        <v>38277</v>
      </c>
      <c r="K4390" s="208">
        <v>35500</v>
      </c>
      <c r="L4390" s="207">
        <v>35250</v>
      </c>
    </row>
    <row r="4391" spans="1:12" s="12" customFormat="1">
      <c r="A4391" s="204" t="s">
        <v>10122</v>
      </c>
      <c r="B4391" s="204" t="s">
        <v>11828</v>
      </c>
      <c r="C4391" s="204" t="s">
        <v>414</v>
      </c>
      <c r="D4391" s="204" t="s">
        <v>527</v>
      </c>
      <c r="E4391" s="204" t="s">
        <v>11106</v>
      </c>
      <c r="F4391" s="205">
        <v>2015</v>
      </c>
      <c r="G4391" s="204" t="s">
        <v>18</v>
      </c>
      <c r="H4391" s="204" t="s">
        <v>41</v>
      </c>
      <c r="I4391" s="206" t="s">
        <v>20</v>
      </c>
      <c r="J4391" s="207">
        <v>191474</v>
      </c>
      <c r="K4391" s="208">
        <v>190660</v>
      </c>
      <c r="L4391" s="207">
        <v>190109.81400000001</v>
      </c>
    </row>
    <row r="4392" spans="1:12" s="12" customFormat="1" ht="11.25" customHeight="1">
      <c r="A4392" s="204" t="s">
        <v>8204</v>
      </c>
      <c r="B4392" s="204" t="s">
        <v>8205</v>
      </c>
      <c r="C4392" s="204" t="s">
        <v>38</v>
      </c>
      <c r="D4392" s="204" t="s">
        <v>39</v>
      </c>
      <c r="E4392" s="204" t="s">
        <v>40</v>
      </c>
      <c r="F4392" s="205">
        <v>2015</v>
      </c>
      <c r="G4392" s="204" t="s">
        <v>7</v>
      </c>
      <c r="H4392" s="204" t="s">
        <v>212</v>
      </c>
      <c r="I4392" s="206" t="s">
        <v>20</v>
      </c>
      <c r="J4392" s="207">
        <v>11713</v>
      </c>
      <c r="K4392" s="208">
        <v>11712</v>
      </c>
      <c r="L4392" s="207">
        <v>10245.802</v>
      </c>
    </row>
    <row r="4393" spans="1:12" s="12" customFormat="1">
      <c r="A4393" s="204" t="s">
        <v>11829</v>
      </c>
      <c r="B4393" s="204" t="s">
        <v>11830</v>
      </c>
      <c r="C4393" s="204" t="s">
        <v>145</v>
      </c>
      <c r="D4393" s="204" t="s">
        <v>310</v>
      </c>
      <c r="E4393" s="204" t="s">
        <v>632</v>
      </c>
      <c r="F4393" s="205">
        <v>2016</v>
      </c>
      <c r="G4393" s="204" t="s">
        <v>280</v>
      </c>
      <c r="H4393" s="204" t="s">
        <v>1116</v>
      </c>
      <c r="I4393" s="206" t="s">
        <v>9</v>
      </c>
      <c r="J4393" s="207">
        <v>1072146</v>
      </c>
      <c r="K4393" s="210"/>
      <c r="L4393" s="207"/>
    </row>
    <row r="4394" spans="1:12" s="12" customFormat="1">
      <c r="A4394" s="204" t="s">
        <v>10391</v>
      </c>
      <c r="B4394" s="204" t="s">
        <v>10392</v>
      </c>
      <c r="C4394" s="204" t="s">
        <v>145</v>
      </c>
      <c r="D4394" s="204" t="s">
        <v>415</v>
      </c>
      <c r="E4394" s="204" t="s">
        <v>416</v>
      </c>
      <c r="F4394" s="205">
        <v>2016</v>
      </c>
      <c r="G4394" s="204" t="s">
        <v>7</v>
      </c>
      <c r="H4394" s="204" t="s">
        <v>212</v>
      </c>
      <c r="I4394" s="206" t="s">
        <v>20</v>
      </c>
      <c r="J4394" s="207">
        <v>263900</v>
      </c>
      <c r="K4394" s="208">
        <v>263900</v>
      </c>
      <c r="L4394" s="207">
        <v>263900</v>
      </c>
    </row>
    <row r="4395" spans="1:12" s="12" customFormat="1" ht="11.25" customHeight="1">
      <c r="A4395" s="204" t="s">
        <v>7002</v>
      </c>
      <c r="B4395" s="204" t="s">
        <v>7003</v>
      </c>
      <c r="C4395" s="204" t="s">
        <v>15</v>
      </c>
      <c r="D4395" s="204"/>
      <c r="E4395" s="204"/>
      <c r="F4395" s="205">
        <v>2016</v>
      </c>
      <c r="G4395" s="204" t="s">
        <v>18</v>
      </c>
      <c r="H4395" s="204" t="s">
        <v>19</v>
      </c>
      <c r="I4395" s="206" t="s">
        <v>20</v>
      </c>
      <c r="J4395" s="207">
        <v>2060388</v>
      </c>
      <c r="K4395" s="208">
        <v>1855325</v>
      </c>
      <c r="L4395" s="207">
        <v>1646634.605</v>
      </c>
    </row>
    <row r="4396" spans="1:12" s="12" customFormat="1" ht="11.25" customHeight="1">
      <c r="A4396" s="204" t="s">
        <v>7035</v>
      </c>
      <c r="B4396" s="204" t="s">
        <v>7036</v>
      </c>
      <c r="C4396" s="204" t="s">
        <v>5</v>
      </c>
      <c r="D4396" s="204" t="s">
        <v>6</v>
      </c>
      <c r="E4396" s="204"/>
      <c r="F4396" s="205">
        <v>2016</v>
      </c>
      <c r="G4396" s="204" t="s">
        <v>7</v>
      </c>
      <c r="H4396" s="204" t="s">
        <v>8</v>
      </c>
      <c r="I4396" s="206" t="s">
        <v>20</v>
      </c>
      <c r="J4396" s="207">
        <v>26109</v>
      </c>
      <c r="K4396" s="210"/>
      <c r="L4396" s="207"/>
    </row>
    <row r="4397" spans="1:12" s="12" customFormat="1" ht="11.25" customHeight="1">
      <c r="A4397" s="204" t="s">
        <v>8206</v>
      </c>
      <c r="B4397" s="204" t="s">
        <v>11831</v>
      </c>
      <c r="C4397" s="204" t="s">
        <v>270</v>
      </c>
      <c r="D4397" s="204"/>
      <c r="E4397" s="204"/>
      <c r="F4397" s="205">
        <v>2016</v>
      </c>
      <c r="G4397" s="204" t="s">
        <v>7</v>
      </c>
      <c r="H4397" s="204" t="s">
        <v>832</v>
      </c>
      <c r="I4397" s="206" t="s">
        <v>20</v>
      </c>
      <c r="J4397" s="207">
        <v>180508</v>
      </c>
      <c r="K4397" s="208">
        <v>180508</v>
      </c>
      <c r="L4397" s="207">
        <v>180508</v>
      </c>
    </row>
    <row r="4398" spans="1:12" s="12" customFormat="1" ht="11.25" customHeight="1">
      <c r="A4398" s="204" t="s">
        <v>8207</v>
      </c>
      <c r="B4398" s="204" t="s">
        <v>8208</v>
      </c>
      <c r="C4398" s="204" t="s">
        <v>270</v>
      </c>
      <c r="D4398" s="204"/>
      <c r="E4398" s="204"/>
      <c r="F4398" s="205">
        <v>2015</v>
      </c>
      <c r="G4398" s="204" t="s">
        <v>7</v>
      </c>
      <c r="H4398" s="204" t="s">
        <v>832</v>
      </c>
      <c r="I4398" s="206" t="s">
        <v>20</v>
      </c>
      <c r="J4398" s="207">
        <v>46965</v>
      </c>
      <c r="K4398" s="208">
        <v>40825</v>
      </c>
      <c r="L4398" s="207">
        <v>40825</v>
      </c>
    </row>
    <row r="4399" spans="1:12" s="12" customFormat="1" ht="11.25" customHeight="1">
      <c r="A4399" s="204" t="s">
        <v>10282</v>
      </c>
      <c r="B4399" s="204" t="s">
        <v>10283</v>
      </c>
      <c r="C4399" s="204" t="s">
        <v>145</v>
      </c>
      <c r="D4399" s="204"/>
      <c r="E4399" s="204"/>
      <c r="F4399" s="205">
        <v>2015</v>
      </c>
      <c r="G4399" s="204" t="s">
        <v>18</v>
      </c>
      <c r="H4399" s="204" t="s">
        <v>383</v>
      </c>
      <c r="I4399" s="206" t="s">
        <v>20</v>
      </c>
      <c r="J4399" s="207">
        <v>413816</v>
      </c>
      <c r="K4399" s="208">
        <v>484467</v>
      </c>
      <c r="L4399" s="207">
        <v>413484.272</v>
      </c>
    </row>
    <row r="4400" spans="1:12" s="12" customFormat="1">
      <c r="A4400" s="204" t="s">
        <v>8209</v>
      </c>
      <c r="B4400" s="204" t="s">
        <v>8210</v>
      </c>
      <c r="C4400" s="204" t="s">
        <v>210</v>
      </c>
      <c r="D4400" s="204" t="s">
        <v>342</v>
      </c>
      <c r="E4400" s="204" t="s">
        <v>411</v>
      </c>
      <c r="F4400" s="205">
        <v>2015</v>
      </c>
      <c r="G4400" s="204" t="s">
        <v>7</v>
      </c>
      <c r="H4400" s="204" t="s">
        <v>212</v>
      </c>
      <c r="I4400" s="206" t="s">
        <v>20</v>
      </c>
      <c r="J4400" s="207">
        <v>37300</v>
      </c>
      <c r="K4400" s="208">
        <v>10000</v>
      </c>
      <c r="L4400" s="207">
        <v>6900</v>
      </c>
    </row>
    <row r="4401" spans="1:12" s="12" customFormat="1" ht="11.25" customHeight="1">
      <c r="A4401" s="204" t="s">
        <v>7039</v>
      </c>
      <c r="B4401" s="204" t="s">
        <v>7040</v>
      </c>
      <c r="C4401" s="204" t="s">
        <v>60</v>
      </c>
      <c r="D4401" s="204" t="s">
        <v>97</v>
      </c>
      <c r="E4401" s="204" t="s">
        <v>162</v>
      </c>
      <c r="F4401" s="205">
        <v>2015</v>
      </c>
      <c r="G4401" s="204" t="s">
        <v>30</v>
      </c>
      <c r="H4401" s="204" t="s">
        <v>34</v>
      </c>
      <c r="I4401" s="206" t="s">
        <v>20</v>
      </c>
      <c r="J4401" s="207">
        <v>62914</v>
      </c>
      <c r="K4401" s="208">
        <v>67000</v>
      </c>
      <c r="L4401" s="207">
        <v>67000</v>
      </c>
    </row>
    <row r="4402" spans="1:12" s="12" customFormat="1" ht="11.25" customHeight="1">
      <c r="A4402" s="204" t="s">
        <v>8211</v>
      </c>
      <c r="B4402" s="204" t="s">
        <v>8212</v>
      </c>
      <c r="C4402" s="204" t="s">
        <v>145</v>
      </c>
      <c r="D4402" s="204" t="s">
        <v>310</v>
      </c>
      <c r="E4402" s="204" t="s">
        <v>632</v>
      </c>
      <c r="F4402" s="205">
        <v>2016</v>
      </c>
      <c r="G4402" s="204" t="s">
        <v>58</v>
      </c>
      <c r="H4402" s="204" t="s">
        <v>68</v>
      </c>
      <c r="I4402" s="206" t="s">
        <v>20</v>
      </c>
      <c r="J4402" s="207">
        <v>743448</v>
      </c>
      <c r="K4402" s="208">
        <v>20531</v>
      </c>
      <c r="L4402" s="207"/>
    </row>
    <row r="4403" spans="1:12" s="12" customFormat="1">
      <c r="A4403" s="204" t="s">
        <v>10275</v>
      </c>
      <c r="B4403" s="204" t="s">
        <v>10276</v>
      </c>
      <c r="C4403" s="204" t="s">
        <v>195</v>
      </c>
      <c r="D4403" s="204" t="s">
        <v>196</v>
      </c>
      <c r="E4403" s="204" t="s">
        <v>3673</v>
      </c>
      <c r="F4403" s="205">
        <v>2015</v>
      </c>
      <c r="G4403" s="204" t="s">
        <v>7</v>
      </c>
      <c r="H4403" s="204" t="s">
        <v>212</v>
      </c>
      <c r="I4403" s="206" t="s">
        <v>20</v>
      </c>
      <c r="J4403" s="207">
        <v>23188</v>
      </c>
      <c r="K4403" s="208">
        <v>21756</v>
      </c>
      <c r="L4403" s="207">
        <v>21756</v>
      </c>
    </row>
    <row r="4404" spans="1:12" s="12" customFormat="1">
      <c r="A4404" s="204" t="s">
        <v>10298</v>
      </c>
      <c r="B4404" s="204" t="s">
        <v>10299</v>
      </c>
      <c r="C4404" s="204" t="s">
        <v>195</v>
      </c>
      <c r="D4404" s="204" t="s">
        <v>196</v>
      </c>
      <c r="E4404" s="204" t="s">
        <v>3042</v>
      </c>
      <c r="F4404" s="205">
        <v>2015</v>
      </c>
      <c r="G4404" s="204" t="s">
        <v>7</v>
      </c>
      <c r="H4404" s="204" t="s">
        <v>212</v>
      </c>
      <c r="I4404" s="206" t="s">
        <v>20</v>
      </c>
      <c r="J4404" s="207">
        <v>15502</v>
      </c>
      <c r="K4404" s="208">
        <v>11980</v>
      </c>
      <c r="L4404" s="207">
        <v>11980</v>
      </c>
    </row>
    <row r="4405" spans="1:12" s="12" customFormat="1" ht="11.25" customHeight="1">
      <c r="A4405" s="204" t="s">
        <v>8213</v>
      </c>
      <c r="B4405" s="204" t="s">
        <v>8214</v>
      </c>
      <c r="C4405" s="204" t="s">
        <v>195</v>
      </c>
      <c r="D4405" s="204" t="s">
        <v>497</v>
      </c>
      <c r="E4405" s="204" t="s">
        <v>498</v>
      </c>
      <c r="F4405" s="205">
        <v>2016</v>
      </c>
      <c r="G4405" s="204" t="s">
        <v>7</v>
      </c>
      <c r="H4405" s="204" t="s">
        <v>212</v>
      </c>
      <c r="I4405" s="206" t="s">
        <v>20</v>
      </c>
      <c r="J4405" s="207">
        <v>18515</v>
      </c>
      <c r="K4405" s="210"/>
      <c r="L4405" s="207"/>
    </row>
    <row r="4406" spans="1:12" s="12" customFormat="1">
      <c r="A4406" s="204" t="s">
        <v>10184</v>
      </c>
      <c r="B4406" s="204" t="s">
        <v>10185</v>
      </c>
      <c r="C4406" s="204" t="s">
        <v>5</v>
      </c>
      <c r="D4406" s="204" t="s">
        <v>314</v>
      </c>
      <c r="E4406" s="204" t="s">
        <v>899</v>
      </c>
      <c r="F4406" s="205">
        <v>2015</v>
      </c>
      <c r="G4406" s="204" t="s">
        <v>7</v>
      </c>
      <c r="H4406" s="204" t="s">
        <v>212</v>
      </c>
      <c r="I4406" s="206" t="s">
        <v>20</v>
      </c>
      <c r="J4406" s="207">
        <v>7500</v>
      </c>
      <c r="K4406" s="208">
        <v>7500</v>
      </c>
      <c r="L4406" s="207">
        <v>7500</v>
      </c>
    </row>
    <row r="4407" spans="1:12" s="12" customFormat="1" ht="11.25" customHeight="1">
      <c r="A4407" s="204" t="s">
        <v>10296</v>
      </c>
      <c r="B4407" s="204" t="s">
        <v>10297</v>
      </c>
      <c r="C4407" s="204" t="s">
        <v>23</v>
      </c>
      <c r="D4407" s="204" t="s">
        <v>24</v>
      </c>
      <c r="E4407" s="204" t="s">
        <v>24</v>
      </c>
      <c r="F4407" s="205">
        <v>2015</v>
      </c>
      <c r="G4407" s="204" t="s">
        <v>7</v>
      </c>
      <c r="H4407" s="204" t="s">
        <v>212</v>
      </c>
      <c r="I4407" s="206" t="s">
        <v>20</v>
      </c>
      <c r="J4407" s="207">
        <v>25083</v>
      </c>
      <c r="K4407" s="208">
        <v>25083</v>
      </c>
      <c r="L4407" s="207">
        <v>25083.05</v>
      </c>
    </row>
    <row r="4408" spans="1:12" s="12" customFormat="1">
      <c r="A4408" s="204" t="s">
        <v>11832</v>
      </c>
      <c r="B4408" s="204" t="s">
        <v>11833</v>
      </c>
      <c r="C4408" s="204" t="s">
        <v>23</v>
      </c>
      <c r="D4408" s="204" t="s">
        <v>24</v>
      </c>
      <c r="E4408" s="204" t="s">
        <v>24</v>
      </c>
      <c r="F4408" s="205">
        <v>2015</v>
      </c>
      <c r="G4408" s="204" t="s">
        <v>7</v>
      </c>
      <c r="H4408" s="204" t="s">
        <v>212</v>
      </c>
      <c r="I4408" s="206" t="s">
        <v>20</v>
      </c>
      <c r="J4408" s="207">
        <v>8323</v>
      </c>
      <c r="K4408" s="208">
        <v>24377</v>
      </c>
      <c r="L4408" s="207">
        <v>8322</v>
      </c>
    </row>
    <row r="4409" spans="1:12" s="12" customFormat="1">
      <c r="A4409" s="204" t="s">
        <v>8215</v>
      </c>
      <c r="B4409" s="204" t="s">
        <v>8216</v>
      </c>
      <c r="C4409" s="204" t="s">
        <v>23</v>
      </c>
      <c r="D4409" s="204" t="s">
        <v>24</v>
      </c>
      <c r="E4409" s="204" t="s">
        <v>24</v>
      </c>
      <c r="F4409" s="205">
        <v>2015</v>
      </c>
      <c r="G4409" s="204" t="s">
        <v>7</v>
      </c>
      <c r="H4409" s="204" t="s">
        <v>212</v>
      </c>
      <c r="I4409" s="206" t="s">
        <v>20</v>
      </c>
      <c r="J4409" s="207">
        <v>7946</v>
      </c>
      <c r="K4409" s="208">
        <v>23079</v>
      </c>
      <c r="L4409" s="207">
        <v>7946</v>
      </c>
    </row>
    <row r="4410" spans="1:12" s="12" customFormat="1">
      <c r="A4410" s="204" t="s">
        <v>7041</v>
      </c>
      <c r="B4410" s="204" t="s">
        <v>7042</v>
      </c>
      <c r="C4410" s="204" t="s">
        <v>145</v>
      </c>
      <c r="D4410" s="204" t="s">
        <v>415</v>
      </c>
      <c r="E4410" s="204" t="s">
        <v>1211</v>
      </c>
      <c r="F4410" s="205">
        <v>2015</v>
      </c>
      <c r="G4410" s="204" t="s">
        <v>7</v>
      </c>
      <c r="H4410" s="204" t="s">
        <v>212</v>
      </c>
      <c r="I4410" s="206" t="s">
        <v>20</v>
      </c>
      <c r="J4410" s="207">
        <v>242020</v>
      </c>
      <c r="K4410" s="208">
        <v>1</v>
      </c>
      <c r="L4410" s="207"/>
    </row>
    <row r="4411" spans="1:12" s="12" customFormat="1">
      <c r="A4411" s="204" t="s">
        <v>10379</v>
      </c>
      <c r="B4411" s="204" t="s">
        <v>10380</v>
      </c>
      <c r="C4411" s="204" t="s">
        <v>23</v>
      </c>
      <c r="D4411" s="204" t="s">
        <v>24</v>
      </c>
      <c r="E4411" s="204" t="s">
        <v>25</v>
      </c>
      <c r="F4411" s="205">
        <v>2015</v>
      </c>
      <c r="G4411" s="204" t="s">
        <v>7</v>
      </c>
      <c r="H4411" s="204" t="s">
        <v>212</v>
      </c>
      <c r="I4411" s="206" t="s">
        <v>20</v>
      </c>
      <c r="J4411" s="207">
        <v>42406</v>
      </c>
      <c r="K4411" s="208">
        <v>42406</v>
      </c>
      <c r="L4411" s="207">
        <v>42406.5</v>
      </c>
    </row>
    <row r="4412" spans="1:12" s="12" customFormat="1">
      <c r="A4412" s="204" t="s">
        <v>7043</v>
      </c>
      <c r="B4412" s="204" t="s">
        <v>7044</v>
      </c>
      <c r="C4412" s="204" t="s">
        <v>102</v>
      </c>
      <c r="D4412" s="204" t="s">
        <v>304</v>
      </c>
      <c r="E4412" s="204" t="s">
        <v>304</v>
      </c>
      <c r="F4412" s="205">
        <v>2016</v>
      </c>
      <c r="G4412" s="204" t="s">
        <v>7</v>
      </c>
      <c r="H4412" s="204" t="s">
        <v>95</v>
      </c>
      <c r="I4412" s="206" t="s">
        <v>20</v>
      </c>
      <c r="J4412" s="207">
        <v>162165</v>
      </c>
      <c r="K4412" s="208">
        <v>53326</v>
      </c>
      <c r="L4412" s="207">
        <v>53326</v>
      </c>
    </row>
    <row r="4413" spans="1:12" s="12" customFormat="1" ht="11.25" customHeight="1">
      <c r="A4413" s="204" t="s">
        <v>8217</v>
      </c>
      <c r="B4413" s="204" t="s">
        <v>8218</v>
      </c>
      <c r="C4413" s="204" t="s">
        <v>145</v>
      </c>
      <c r="D4413" s="204" t="s">
        <v>415</v>
      </c>
      <c r="E4413" s="204" t="s">
        <v>7481</v>
      </c>
      <c r="F4413" s="205">
        <v>2015</v>
      </c>
      <c r="G4413" s="204" t="s">
        <v>7</v>
      </c>
      <c r="H4413" s="204" t="s">
        <v>212</v>
      </c>
      <c r="I4413" s="206" t="s">
        <v>20</v>
      </c>
      <c r="J4413" s="207">
        <v>9534</v>
      </c>
      <c r="K4413" s="208">
        <v>4331</v>
      </c>
      <c r="L4413" s="207">
        <v>4330.8879999999999</v>
      </c>
    </row>
    <row r="4414" spans="1:12" s="12" customFormat="1" ht="11.25" customHeight="1">
      <c r="A4414" s="204" t="s">
        <v>8219</v>
      </c>
      <c r="B4414" s="204" t="s">
        <v>8220</v>
      </c>
      <c r="C4414" s="204" t="s">
        <v>15</v>
      </c>
      <c r="D4414" s="204" t="s">
        <v>778</v>
      </c>
      <c r="E4414" s="204" t="s">
        <v>779</v>
      </c>
      <c r="F4414" s="205">
        <v>2015</v>
      </c>
      <c r="G4414" s="204" t="s">
        <v>26</v>
      </c>
      <c r="H4414" s="204" t="s">
        <v>109</v>
      </c>
      <c r="I4414" s="206" t="s">
        <v>20</v>
      </c>
      <c r="J4414" s="207">
        <v>480316</v>
      </c>
      <c r="K4414" s="208">
        <v>480316</v>
      </c>
      <c r="L4414" s="207">
        <v>480315.17599999998</v>
      </c>
    </row>
    <row r="4415" spans="1:12" s="12" customFormat="1">
      <c r="A4415" s="204" t="s">
        <v>7047</v>
      </c>
      <c r="B4415" s="204" t="s">
        <v>7048</v>
      </c>
      <c r="C4415" s="204" t="s">
        <v>32</v>
      </c>
      <c r="D4415" s="204" t="s">
        <v>33</v>
      </c>
      <c r="E4415" s="204" t="s">
        <v>1810</v>
      </c>
      <c r="F4415" s="205">
        <v>2015</v>
      </c>
      <c r="G4415" s="204" t="s">
        <v>7</v>
      </c>
      <c r="H4415" s="204" t="s">
        <v>212</v>
      </c>
      <c r="I4415" s="206" t="s">
        <v>20</v>
      </c>
      <c r="J4415" s="207">
        <v>153812</v>
      </c>
      <c r="K4415" s="208">
        <v>105056</v>
      </c>
      <c r="L4415" s="207">
        <v>5055.5510000000004</v>
      </c>
    </row>
    <row r="4416" spans="1:12" s="12" customFormat="1">
      <c r="A4416" s="204" t="s">
        <v>1053</v>
      </c>
      <c r="B4416" s="204" t="s">
        <v>1054</v>
      </c>
      <c r="C4416" s="204" t="s">
        <v>210</v>
      </c>
      <c r="D4416" s="204" t="s">
        <v>219</v>
      </c>
      <c r="E4416" s="204" t="s">
        <v>219</v>
      </c>
      <c r="F4416" s="205">
        <v>2016</v>
      </c>
      <c r="G4416" s="204" t="s">
        <v>7</v>
      </c>
      <c r="H4416" s="204" t="s">
        <v>14</v>
      </c>
      <c r="I4416" s="206" t="s">
        <v>20</v>
      </c>
      <c r="J4416" s="207">
        <v>244541</v>
      </c>
      <c r="K4416" s="208">
        <v>471325</v>
      </c>
      <c r="L4416" s="207"/>
    </row>
    <row r="4417" spans="1:12" s="12" customFormat="1" ht="11.25" customHeight="1">
      <c r="A4417" s="204" t="s">
        <v>7049</v>
      </c>
      <c r="B4417" s="204" t="s">
        <v>11834</v>
      </c>
      <c r="C4417" s="204" t="s">
        <v>60</v>
      </c>
      <c r="D4417" s="204" t="s">
        <v>97</v>
      </c>
      <c r="E4417" s="204" t="s">
        <v>336</v>
      </c>
      <c r="F4417" s="205">
        <v>2016</v>
      </c>
      <c r="G4417" s="204" t="s">
        <v>58</v>
      </c>
      <c r="H4417" s="204" t="s">
        <v>68</v>
      </c>
      <c r="I4417" s="206" t="s">
        <v>35</v>
      </c>
      <c r="J4417" s="207">
        <v>161662</v>
      </c>
      <c r="K4417" s="210"/>
      <c r="L4417" s="207"/>
    </row>
    <row r="4418" spans="1:12" s="12" customFormat="1" ht="11.25" customHeight="1">
      <c r="A4418" s="204" t="s">
        <v>1055</v>
      </c>
      <c r="B4418" s="204" t="s">
        <v>1056</v>
      </c>
      <c r="C4418" s="204" t="s">
        <v>60</v>
      </c>
      <c r="D4418" s="204" t="s">
        <v>97</v>
      </c>
      <c r="E4418" s="204" t="s">
        <v>393</v>
      </c>
      <c r="F4418" s="205">
        <v>2016</v>
      </c>
      <c r="G4418" s="204" t="s">
        <v>7</v>
      </c>
      <c r="H4418" s="204" t="s">
        <v>14</v>
      </c>
      <c r="I4418" s="206" t="s">
        <v>20</v>
      </c>
      <c r="J4418" s="207">
        <v>681811</v>
      </c>
      <c r="K4418" s="208">
        <v>883765</v>
      </c>
      <c r="L4418" s="207">
        <v>679244.24399999995</v>
      </c>
    </row>
    <row r="4419" spans="1:12" s="12" customFormat="1">
      <c r="A4419" s="204" t="s">
        <v>7050</v>
      </c>
      <c r="B4419" s="204" t="s">
        <v>11835</v>
      </c>
      <c r="C4419" s="204" t="s">
        <v>60</v>
      </c>
      <c r="D4419" s="204" t="s">
        <v>97</v>
      </c>
      <c r="E4419" s="204" t="s">
        <v>336</v>
      </c>
      <c r="F4419" s="205">
        <v>2016</v>
      </c>
      <c r="G4419" s="204" t="s">
        <v>58</v>
      </c>
      <c r="H4419" s="204" t="s">
        <v>68</v>
      </c>
      <c r="I4419" s="206" t="s">
        <v>35</v>
      </c>
      <c r="J4419" s="207">
        <v>193973</v>
      </c>
      <c r="K4419" s="210"/>
      <c r="L4419" s="207"/>
    </row>
    <row r="4420" spans="1:12" s="12" customFormat="1">
      <c r="A4420" s="204" t="s">
        <v>7051</v>
      </c>
      <c r="B4420" s="204" t="s">
        <v>11836</v>
      </c>
      <c r="C4420" s="204" t="s">
        <v>60</v>
      </c>
      <c r="D4420" s="204" t="s">
        <v>97</v>
      </c>
      <c r="E4420" s="204" t="s">
        <v>336</v>
      </c>
      <c r="F4420" s="205">
        <v>2016</v>
      </c>
      <c r="G4420" s="204" t="s">
        <v>58</v>
      </c>
      <c r="H4420" s="204" t="s">
        <v>68</v>
      </c>
      <c r="I4420" s="206" t="s">
        <v>35</v>
      </c>
      <c r="J4420" s="207">
        <v>286234</v>
      </c>
      <c r="K4420" s="210"/>
      <c r="L4420" s="207"/>
    </row>
    <row r="4421" spans="1:12" s="12" customFormat="1">
      <c r="A4421" s="204" t="s">
        <v>7052</v>
      </c>
      <c r="B4421" s="204" t="s">
        <v>11837</v>
      </c>
      <c r="C4421" s="204" t="s">
        <v>60</v>
      </c>
      <c r="D4421" s="204" t="s">
        <v>97</v>
      </c>
      <c r="E4421" s="204" t="s">
        <v>336</v>
      </c>
      <c r="F4421" s="205">
        <v>2016</v>
      </c>
      <c r="G4421" s="204" t="s">
        <v>58</v>
      </c>
      <c r="H4421" s="204" t="s">
        <v>68</v>
      </c>
      <c r="I4421" s="206" t="s">
        <v>35</v>
      </c>
      <c r="J4421" s="207">
        <v>190591</v>
      </c>
      <c r="K4421" s="210"/>
      <c r="L4421" s="207"/>
    </row>
    <row r="4422" spans="1:12" s="12" customFormat="1">
      <c r="A4422" s="204" t="s">
        <v>7053</v>
      </c>
      <c r="B4422" s="204" t="s">
        <v>11838</v>
      </c>
      <c r="C4422" s="204" t="s">
        <v>60</v>
      </c>
      <c r="D4422" s="204" t="s">
        <v>97</v>
      </c>
      <c r="E4422" s="204" t="s">
        <v>336</v>
      </c>
      <c r="F4422" s="205">
        <v>2016</v>
      </c>
      <c r="G4422" s="204" t="s">
        <v>58</v>
      </c>
      <c r="H4422" s="204" t="s">
        <v>68</v>
      </c>
      <c r="I4422" s="206" t="s">
        <v>35</v>
      </c>
      <c r="J4422" s="207">
        <v>206215</v>
      </c>
      <c r="K4422" s="210"/>
      <c r="L4422" s="207"/>
    </row>
    <row r="4423" spans="1:12" s="12" customFormat="1" ht="11.25" customHeight="1">
      <c r="A4423" s="204" t="s">
        <v>7054</v>
      </c>
      <c r="B4423" s="204" t="s">
        <v>11839</v>
      </c>
      <c r="C4423" s="204" t="s">
        <v>60</v>
      </c>
      <c r="D4423" s="204" t="s">
        <v>97</v>
      </c>
      <c r="E4423" s="204" t="s">
        <v>336</v>
      </c>
      <c r="F4423" s="205">
        <v>2016</v>
      </c>
      <c r="G4423" s="204" t="s">
        <v>58</v>
      </c>
      <c r="H4423" s="204" t="s">
        <v>68</v>
      </c>
      <c r="I4423" s="206" t="s">
        <v>35</v>
      </c>
      <c r="J4423" s="207">
        <v>102712</v>
      </c>
      <c r="K4423" s="210"/>
      <c r="L4423" s="207"/>
    </row>
    <row r="4424" spans="1:12" s="12" customFormat="1">
      <c r="A4424" s="204" t="s">
        <v>7057</v>
      </c>
      <c r="B4424" s="204" t="s">
        <v>11840</v>
      </c>
      <c r="C4424" s="204" t="s">
        <v>60</v>
      </c>
      <c r="D4424" s="204" t="s">
        <v>97</v>
      </c>
      <c r="E4424" s="204" t="s">
        <v>336</v>
      </c>
      <c r="F4424" s="205">
        <v>2016</v>
      </c>
      <c r="G4424" s="204" t="s">
        <v>58</v>
      </c>
      <c r="H4424" s="204" t="s">
        <v>68</v>
      </c>
      <c r="I4424" s="206" t="s">
        <v>35</v>
      </c>
      <c r="J4424" s="207">
        <v>162880</v>
      </c>
      <c r="K4424" s="210"/>
      <c r="L4424" s="207"/>
    </row>
    <row r="4425" spans="1:12" s="12" customFormat="1">
      <c r="A4425" s="204" t="s">
        <v>10195</v>
      </c>
      <c r="B4425" s="204" t="s">
        <v>10196</v>
      </c>
      <c r="C4425" s="204" t="s">
        <v>414</v>
      </c>
      <c r="D4425" s="204" t="s">
        <v>10794</v>
      </c>
      <c r="E4425" s="204" t="s">
        <v>10992</v>
      </c>
      <c r="F4425" s="205">
        <v>2015</v>
      </c>
      <c r="G4425" s="204" t="s">
        <v>18</v>
      </c>
      <c r="H4425" s="204" t="s">
        <v>41</v>
      </c>
      <c r="I4425" s="206" t="s">
        <v>20</v>
      </c>
      <c r="J4425" s="207">
        <v>1601046</v>
      </c>
      <c r="K4425" s="208">
        <v>915580</v>
      </c>
      <c r="L4425" s="207">
        <v>912556.36800000002</v>
      </c>
    </row>
    <row r="4426" spans="1:12" s="12" customFormat="1" ht="11.25" customHeight="1">
      <c r="A4426" s="204" t="s">
        <v>8221</v>
      </c>
      <c r="B4426" s="204" t="s">
        <v>8222</v>
      </c>
      <c r="C4426" s="204" t="s">
        <v>60</v>
      </c>
      <c r="D4426" s="204" t="s">
        <v>97</v>
      </c>
      <c r="E4426" s="204" t="s">
        <v>476</v>
      </c>
      <c r="F4426" s="205">
        <v>2016</v>
      </c>
      <c r="G4426" s="204" t="s">
        <v>26</v>
      </c>
      <c r="H4426" s="204" t="s">
        <v>109</v>
      </c>
      <c r="I4426" s="206" t="s">
        <v>35</v>
      </c>
      <c r="J4426" s="207">
        <v>81820</v>
      </c>
      <c r="K4426" s="210"/>
      <c r="L4426" s="207"/>
    </row>
    <row r="4427" spans="1:12" s="12" customFormat="1">
      <c r="A4427" s="204" t="s">
        <v>8223</v>
      </c>
      <c r="B4427" s="204" t="s">
        <v>8224</v>
      </c>
      <c r="C4427" s="204" t="s">
        <v>414</v>
      </c>
      <c r="D4427" s="204"/>
      <c r="E4427" s="204"/>
      <c r="F4427" s="205">
        <v>2015</v>
      </c>
      <c r="G4427" s="204" t="s">
        <v>18</v>
      </c>
      <c r="H4427" s="204" t="s">
        <v>41</v>
      </c>
      <c r="I4427" s="206" t="s">
        <v>20</v>
      </c>
      <c r="J4427" s="207">
        <v>119562</v>
      </c>
      <c r="K4427" s="208">
        <v>65390</v>
      </c>
      <c r="L4427" s="207">
        <v>61639.142999999996</v>
      </c>
    </row>
    <row r="4428" spans="1:12" s="12" customFormat="1">
      <c r="A4428" s="204" t="s">
        <v>9968</v>
      </c>
      <c r="B4428" s="204" t="s">
        <v>9969</v>
      </c>
      <c r="C4428" s="204" t="s">
        <v>270</v>
      </c>
      <c r="D4428" s="204"/>
      <c r="E4428" s="204"/>
      <c r="F4428" s="205">
        <v>2015</v>
      </c>
      <c r="G4428" s="204" t="s">
        <v>7</v>
      </c>
      <c r="H4428" s="204" t="s">
        <v>832</v>
      </c>
      <c r="I4428" s="206" t="s">
        <v>20</v>
      </c>
      <c r="J4428" s="207">
        <v>111219</v>
      </c>
      <c r="K4428" s="208">
        <v>115942</v>
      </c>
      <c r="L4428" s="207">
        <v>115942</v>
      </c>
    </row>
    <row r="4429" spans="1:12" s="12" customFormat="1">
      <c r="A4429" s="204" t="s">
        <v>8225</v>
      </c>
      <c r="B4429" s="204" t="s">
        <v>8226</v>
      </c>
      <c r="C4429" s="204" t="s">
        <v>270</v>
      </c>
      <c r="D4429" s="204"/>
      <c r="E4429" s="204"/>
      <c r="F4429" s="205">
        <v>2015</v>
      </c>
      <c r="G4429" s="204" t="s">
        <v>18</v>
      </c>
      <c r="H4429" s="204" t="s">
        <v>1351</v>
      </c>
      <c r="I4429" s="206" t="s">
        <v>20</v>
      </c>
      <c r="J4429" s="207">
        <v>51441</v>
      </c>
      <c r="K4429" s="208">
        <v>45206</v>
      </c>
      <c r="L4429" s="207">
        <v>45206</v>
      </c>
    </row>
    <row r="4430" spans="1:12" s="12" customFormat="1" ht="11.25" customHeight="1">
      <c r="A4430" s="204" t="s">
        <v>9965</v>
      </c>
      <c r="B4430" s="204" t="s">
        <v>9966</v>
      </c>
      <c r="C4430" s="204" t="s">
        <v>270</v>
      </c>
      <c r="D4430" s="204"/>
      <c r="E4430" s="204"/>
      <c r="F4430" s="205">
        <v>2015</v>
      </c>
      <c r="G4430" s="204" t="s">
        <v>18</v>
      </c>
      <c r="H4430" s="204" t="s">
        <v>1351</v>
      </c>
      <c r="I4430" s="206" t="s">
        <v>20</v>
      </c>
      <c r="J4430" s="207">
        <v>69057</v>
      </c>
      <c r="K4430" s="208">
        <v>72100</v>
      </c>
      <c r="L4430" s="207">
        <v>72100</v>
      </c>
    </row>
    <row r="4431" spans="1:12" s="12" customFormat="1" ht="11.25" customHeight="1">
      <c r="A4431" s="204" t="s">
        <v>8227</v>
      </c>
      <c r="B4431" s="204" t="s">
        <v>8228</v>
      </c>
      <c r="C4431" s="204" t="s">
        <v>60</v>
      </c>
      <c r="D4431" s="204" t="s">
        <v>97</v>
      </c>
      <c r="E4431" s="204" t="s">
        <v>228</v>
      </c>
      <c r="F4431" s="205">
        <v>2016</v>
      </c>
      <c r="G4431" s="204" t="s">
        <v>26</v>
      </c>
      <c r="H4431" s="204" t="s">
        <v>109</v>
      </c>
      <c r="I4431" s="206" t="s">
        <v>35</v>
      </c>
      <c r="J4431" s="207">
        <v>11506</v>
      </c>
      <c r="K4431" s="210"/>
      <c r="L4431" s="207"/>
    </row>
    <row r="4432" spans="1:12" s="12" customFormat="1" ht="11.25" customHeight="1">
      <c r="A4432" s="204" t="s">
        <v>7060</v>
      </c>
      <c r="B4432" s="204" t="s">
        <v>7061</v>
      </c>
      <c r="C4432" s="204" t="s">
        <v>102</v>
      </c>
      <c r="D4432" s="204" t="s">
        <v>304</v>
      </c>
      <c r="E4432" s="204" t="s">
        <v>304</v>
      </c>
      <c r="F4432" s="205">
        <v>2016</v>
      </c>
      <c r="G4432" s="204" t="s">
        <v>30</v>
      </c>
      <c r="H4432" s="204" t="s">
        <v>225</v>
      </c>
      <c r="I4432" s="206" t="s">
        <v>20</v>
      </c>
      <c r="J4432" s="207">
        <v>77940</v>
      </c>
      <c r="K4432" s="208">
        <v>27900</v>
      </c>
      <c r="L4432" s="207">
        <v>27900</v>
      </c>
    </row>
    <row r="4433" spans="1:12" s="12" customFormat="1" ht="11.25" customHeight="1">
      <c r="A4433" s="204" t="s">
        <v>7062</v>
      </c>
      <c r="B4433" s="204" t="s">
        <v>7063</v>
      </c>
      <c r="C4433" s="204" t="s">
        <v>15</v>
      </c>
      <c r="D4433" s="204" t="s">
        <v>42</v>
      </c>
      <c r="E4433" s="204" t="s">
        <v>2132</v>
      </c>
      <c r="F4433" s="205">
        <v>2015</v>
      </c>
      <c r="G4433" s="204" t="s">
        <v>48</v>
      </c>
      <c r="H4433" s="204" t="s">
        <v>63</v>
      </c>
      <c r="I4433" s="206" t="s">
        <v>20</v>
      </c>
      <c r="J4433" s="207">
        <v>191571</v>
      </c>
      <c r="K4433" s="210"/>
      <c r="L4433" s="207"/>
    </row>
    <row r="4434" spans="1:12" s="12" customFormat="1" ht="11.25" customHeight="1">
      <c r="A4434" s="204" t="s">
        <v>11841</v>
      </c>
      <c r="B4434" s="204" t="s">
        <v>11842</v>
      </c>
      <c r="C4434" s="204" t="s">
        <v>130</v>
      </c>
      <c r="D4434" s="204" t="s">
        <v>204</v>
      </c>
      <c r="E4434" s="204" t="s">
        <v>254</v>
      </c>
      <c r="F4434" s="205">
        <v>2015</v>
      </c>
      <c r="G4434" s="204" t="s">
        <v>7</v>
      </c>
      <c r="H4434" s="204" t="s">
        <v>95</v>
      </c>
      <c r="I4434" s="206" t="s">
        <v>9</v>
      </c>
      <c r="J4434" s="207">
        <v>148480</v>
      </c>
      <c r="K4434" s="210"/>
      <c r="L4434" s="207"/>
    </row>
    <row r="4435" spans="1:12" s="12" customFormat="1" ht="11.25" customHeight="1">
      <c r="A4435" s="204" t="s">
        <v>8229</v>
      </c>
      <c r="B4435" s="204" t="s">
        <v>8230</v>
      </c>
      <c r="C4435" s="204" t="s">
        <v>38</v>
      </c>
      <c r="D4435" s="204"/>
      <c r="E4435" s="204"/>
      <c r="F4435" s="205">
        <v>2015</v>
      </c>
      <c r="G4435" s="204" t="s">
        <v>30</v>
      </c>
      <c r="H4435" s="204" t="s">
        <v>225</v>
      </c>
      <c r="I4435" s="206" t="s">
        <v>20</v>
      </c>
      <c r="J4435" s="207">
        <v>78452</v>
      </c>
      <c r="K4435" s="208">
        <v>504</v>
      </c>
      <c r="L4435" s="207"/>
    </row>
    <row r="4436" spans="1:12" s="12" customFormat="1" ht="11.25" customHeight="1">
      <c r="A4436" s="204" t="s">
        <v>10482</v>
      </c>
      <c r="B4436" s="204" t="s">
        <v>11843</v>
      </c>
      <c r="C4436" s="204" t="s">
        <v>38</v>
      </c>
      <c r="D4436" s="204" t="s">
        <v>66</v>
      </c>
      <c r="E4436" s="204" t="s">
        <v>379</v>
      </c>
      <c r="F4436" s="205">
        <v>2016</v>
      </c>
      <c r="G4436" s="204" t="s">
        <v>120</v>
      </c>
      <c r="H4436" s="204" t="s">
        <v>258</v>
      </c>
      <c r="I4436" s="206" t="s">
        <v>20</v>
      </c>
      <c r="J4436" s="207">
        <v>76364</v>
      </c>
      <c r="K4436" s="208">
        <v>94662</v>
      </c>
      <c r="L4436" s="207">
        <v>78554.957999999999</v>
      </c>
    </row>
    <row r="4437" spans="1:12" s="12" customFormat="1" ht="11.25" customHeight="1">
      <c r="A4437" s="204" t="s">
        <v>10485</v>
      </c>
      <c r="B4437" s="204" t="s">
        <v>10486</v>
      </c>
      <c r="C4437" s="204" t="s">
        <v>38</v>
      </c>
      <c r="D4437" s="204" t="s">
        <v>66</v>
      </c>
      <c r="E4437" s="204" t="s">
        <v>1062</v>
      </c>
      <c r="F4437" s="205">
        <v>2016</v>
      </c>
      <c r="G4437" s="204" t="s">
        <v>120</v>
      </c>
      <c r="H4437" s="204" t="s">
        <v>258</v>
      </c>
      <c r="I4437" s="206" t="s">
        <v>20</v>
      </c>
      <c r="J4437" s="207">
        <v>90673</v>
      </c>
      <c r="K4437" s="208">
        <v>94662</v>
      </c>
      <c r="L4437" s="207">
        <v>93520.188999999998</v>
      </c>
    </row>
    <row r="4438" spans="1:12" s="12" customFormat="1" ht="11.25" customHeight="1">
      <c r="A4438" s="204" t="s">
        <v>10553</v>
      </c>
      <c r="B4438" s="204" t="s">
        <v>10554</v>
      </c>
      <c r="C4438" s="204" t="s">
        <v>15</v>
      </c>
      <c r="D4438" s="204"/>
      <c r="E4438" s="204"/>
      <c r="F4438" s="205">
        <v>2015</v>
      </c>
      <c r="G4438" s="204" t="s">
        <v>646</v>
      </c>
      <c r="H4438" s="204" t="s">
        <v>647</v>
      </c>
      <c r="I4438" s="206" t="s">
        <v>20</v>
      </c>
      <c r="J4438" s="207">
        <v>2881576</v>
      </c>
      <c r="K4438" s="208">
        <v>2881576</v>
      </c>
      <c r="L4438" s="207">
        <v>2804166.307</v>
      </c>
    </row>
    <row r="4439" spans="1:12" s="12" customFormat="1" ht="11.25" customHeight="1">
      <c r="A4439" s="204" t="s">
        <v>10505</v>
      </c>
      <c r="B4439" s="204" t="s">
        <v>10506</v>
      </c>
      <c r="C4439" s="204" t="s">
        <v>15</v>
      </c>
      <c r="D4439" s="204" t="s">
        <v>42</v>
      </c>
      <c r="E4439" s="204" t="s">
        <v>827</v>
      </c>
      <c r="F4439" s="205">
        <v>2015</v>
      </c>
      <c r="G4439" s="204" t="s">
        <v>646</v>
      </c>
      <c r="H4439" s="204" t="s">
        <v>647</v>
      </c>
      <c r="I4439" s="206" t="s">
        <v>20</v>
      </c>
      <c r="J4439" s="207">
        <v>2381194</v>
      </c>
      <c r="K4439" s="208">
        <v>1170700</v>
      </c>
      <c r="L4439" s="207">
        <v>1095740.31</v>
      </c>
    </row>
    <row r="4440" spans="1:12" s="12" customFormat="1" ht="11.25" customHeight="1">
      <c r="A4440" s="204" t="s">
        <v>7064</v>
      </c>
      <c r="B4440" s="204" t="s">
        <v>7065</v>
      </c>
      <c r="C4440" s="204" t="s">
        <v>38</v>
      </c>
      <c r="D4440" s="204" t="s">
        <v>39</v>
      </c>
      <c r="E4440" s="204" t="s">
        <v>105</v>
      </c>
      <c r="F4440" s="205">
        <v>2016</v>
      </c>
      <c r="G4440" s="204" t="s">
        <v>185</v>
      </c>
      <c r="H4440" s="204" t="s">
        <v>186</v>
      </c>
      <c r="I4440" s="206" t="s">
        <v>20</v>
      </c>
      <c r="J4440" s="207">
        <v>112291</v>
      </c>
      <c r="K4440" s="208">
        <v>29708</v>
      </c>
      <c r="L4440" s="207">
        <v>29119.621999999999</v>
      </c>
    </row>
    <row r="4441" spans="1:12" s="12" customFormat="1" ht="11.25" customHeight="1">
      <c r="A4441" s="204" t="s">
        <v>11844</v>
      </c>
      <c r="B4441" s="204" t="s">
        <v>11845</v>
      </c>
      <c r="C4441" s="204" t="s">
        <v>32</v>
      </c>
      <c r="D4441" s="204" t="s">
        <v>33</v>
      </c>
      <c r="E4441" s="204" t="s">
        <v>33</v>
      </c>
      <c r="F4441" s="205">
        <v>2016</v>
      </c>
      <c r="G4441" s="204" t="s">
        <v>30</v>
      </c>
      <c r="H4441" s="204" t="s">
        <v>225</v>
      </c>
      <c r="I4441" s="206" t="s">
        <v>35</v>
      </c>
      <c r="J4441" s="207">
        <v>108</v>
      </c>
      <c r="K4441" s="210"/>
      <c r="L4441" s="207"/>
    </row>
    <row r="4442" spans="1:12" s="12" customFormat="1" ht="11.25" customHeight="1">
      <c r="A4442" s="204" t="s">
        <v>10240</v>
      </c>
      <c r="B4442" s="204" t="s">
        <v>10241</v>
      </c>
      <c r="C4442" s="204" t="s">
        <v>60</v>
      </c>
      <c r="D4442" s="204" t="s">
        <v>61</v>
      </c>
      <c r="E4442" s="204" t="s">
        <v>131</v>
      </c>
      <c r="F4442" s="205">
        <v>2016</v>
      </c>
      <c r="G4442" s="204" t="s">
        <v>120</v>
      </c>
      <c r="H4442" s="204" t="s">
        <v>121</v>
      </c>
      <c r="I4442" s="206" t="s">
        <v>20</v>
      </c>
      <c r="J4442" s="207">
        <v>3475</v>
      </c>
      <c r="K4442" s="208">
        <v>3678</v>
      </c>
      <c r="L4442" s="207">
        <v>3475.16</v>
      </c>
    </row>
    <row r="4443" spans="1:12" s="12" customFormat="1">
      <c r="A4443" s="204" t="s">
        <v>8231</v>
      </c>
      <c r="B4443" s="204" t="s">
        <v>8232</v>
      </c>
      <c r="C4443" s="204" t="s">
        <v>145</v>
      </c>
      <c r="D4443" s="204" t="s">
        <v>415</v>
      </c>
      <c r="E4443" s="204" t="s">
        <v>416</v>
      </c>
      <c r="F4443" s="205">
        <v>2016</v>
      </c>
      <c r="G4443" s="204" t="s">
        <v>30</v>
      </c>
      <c r="H4443" s="204" t="s">
        <v>31</v>
      </c>
      <c r="I4443" s="206" t="s">
        <v>20</v>
      </c>
      <c r="J4443" s="207">
        <v>80820</v>
      </c>
      <c r="K4443" s="208">
        <v>116820</v>
      </c>
      <c r="L4443" s="207"/>
    </row>
    <row r="4444" spans="1:12" s="12" customFormat="1" ht="11.25" customHeight="1">
      <c r="A4444" s="204" t="s">
        <v>8233</v>
      </c>
      <c r="B4444" s="204" t="s">
        <v>8234</v>
      </c>
      <c r="C4444" s="204" t="s">
        <v>145</v>
      </c>
      <c r="D4444" s="204" t="s">
        <v>310</v>
      </c>
      <c r="E4444" s="204" t="s">
        <v>311</v>
      </c>
      <c r="F4444" s="205">
        <v>2016</v>
      </c>
      <c r="G4444" s="204" t="s">
        <v>30</v>
      </c>
      <c r="H4444" s="204" t="s">
        <v>31</v>
      </c>
      <c r="I4444" s="206" t="s">
        <v>20</v>
      </c>
      <c r="J4444" s="207">
        <v>68400</v>
      </c>
      <c r="K4444" s="208">
        <v>68400</v>
      </c>
      <c r="L4444" s="207"/>
    </row>
    <row r="4445" spans="1:12" s="12" customFormat="1">
      <c r="A4445" s="204" t="s">
        <v>10267</v>
      </c>
      <c r="B4445" s="204" t="s">
        <v>10268</v>
      </c>
      <c r="C4445" s="204" t="s">
        <v>60</v>
      </c>
      <c r="D4445" s="204" t="s">
        <v>61</v>
      </c>
      <c r="E4445" s="204" t="s">
        <v>509</v>
      </c>
      <c r="F4445" s="205">
        <v>2016</v>
      </c>
      <c r="G4445" s="204" t="s">
        <v>120</v>
      </c>
      <c r="H4445" s="204" t="s">
        <v>121</v>
      </c>
      <c r="I4445" s="206" t="s">
        <v>20</v>
      </c>
      <c r="J4445" s="207">
        <v>294416</v>
      </c>
      <c r="K4445" s="208">
        <v>353323</v>
      </c>
      <c r="L4445" s="207">
        <v>351413.79100000003</v>
      </c>
    </row>
    <row r="4446" spans="1:12" s="12" customFormat="1">
      <c r="A4446" s="204" t="s">
        <v>10039</v>
      </c>
      <c r="B4446" s="204" t="s">
        <v>10040</v>
      </c>
      <c r="C4446" s="204" t="s">
        <v>32</v>
      </c>
      <c r="D4446" s="204" t="s">
        <v>200</v>
      </c>
      <c r="E4446" s="204" t="s">
        <v>629</v>
      </c>
      <c r="F4446" s="205">
        <v>2015</v>
      </c>
      <c r="G4446" s="204" t="s">
        <v>7</v>
      </c>
      <c r="H4446" s="204" t="s">
        <v>212</v>
      </c>
      <c r="I4446" s="206" t="s">
        <v>20</v>
      </c>
      <c r="J4446" s="207">
        <v>11252</v>
      </c>
      <c r="K4446" s="208">
        <v>11252</v>
      </c>
      <c r="L4446" s="207">
        <v>11252</v>
      </c>
    </row>
    <row r="4447" spans="1:12" s="12" customFormat="1" ht="11.25" customHeight="1">
      <c r="A4447" s="204" t="s">
        <v>10164</v>
      </c>
      <c r="B4447" s="204" t="s">
        <v>10165</v>
      </c>
      <c r="C4447" s="204" t="s">
        <v>12</v>
      </c>
      <c r="D4447" s="204" t="s">
        <v>321</v>
      </c>
      <c r="E4447" s="204" t="s">
        <v>322</v>
      </c>
      <c r="F4447" s="205">
        <v>2015</v>
      </c>
      <c r="G4447" s="204" t="s">
        <v>7</v>
      </c>
      <c r="H4447" s="204" t="s">
        <v>485</v>
      </c>
      <c r="I4447" s="206" t="s">
        <v>20</v>
      </c>
      <c r="J4447" s="207">
        <v>1914800</v>
      </c>
      <c r="K4447" s="208">
        <v>1914800</v>
      </c>
      <c r="L4447" s="207">
        <v>1914795.9909999999</v>
      </c>
    </row>
    <row r="4448" spans="1:12" s="12" customFormat="1" ht="11.25" customHeight="1">
      <c r="A4448" s="204" t="s">
        <v>11846</v>
      </c>
      <c r="B4448" s="204" t="s">
        <v>11847</v>
      </c>
      <c r="C4448" s="204" t="s">
        <v>12</v>
      </c>
      <c r="D4448" s="204" t="s">
        <v>321</v>
      </c>
      <c r="E4448" s="204" t="s">
        <v>2035</v>
      </c>
      <c r="F4448" s="205">
        <v>2016</v>
      </c>
      <c r="G4448" s="204" t="s">
        <v>7</v>
      </c>
      <c r="H4448" s="204" t="s">
        <v>485</v>
      </c>
      <c r="I4448" s="206" t="s">
        <v>20</v>
      </c>
      <c r="J4448" s="207">
        <v>10</v>
      </c>
      <c r="K4448" s="208">
        <v>10</v>
      </c>
      <c r="L4448" s="207"/>
    </row>
    <row r="4449" spans="1:12" s="12" customFormat="1">
      <c r="A4449" s="204" t="s">
        <v>8235</v>
      </c>
      <c r="B4449" s="204" t="s">
        <v>8236</v>
      </c>
      <c r="C4449" s="204" t="s">
        <v>38</v>
      </c>
      <c r="D4449" s="204" t="s">
        <v>66</v>
      </c>
      <c r="E4449" s="204" t="s">
        <v>1323</v>
      </c>
      <c r="F4449" s="205">
        <v>2016</v>
      </c>
      <c r="G4449" s="204" t="s">
        <v>7</v>
      </c>
      <c r="H4449" s="204" t="s">
        <v>95</v>
      </c>
      <c r="I4449" s="206" t="s">
        <v>20</v>
      </c>
      <c r="J4449" s="207">
        <v>565244</v>
      </c>
      <c r="K4449" s="208">
        <v>2</v>
      </c>
      <c r="L4449" s="207"/>
    </row>
    <row r="4450" spans="1:12" s="12" customFormat="1">
      <c r="A4450" s="204" t="s">
        <v>11848</v>
      </c>
      <c r="B4450" s="204" t="s">
        <v>11849</v>
      </c>
      <c r="C4450" s="204" t="s">
        <v>60</v>
      </c>
      <c r="D4450" s="204" t="s">
        <v>97</v>
      </c>
      <c r="E4450" s="204" t="s">
        <v>228</v>
      </c>
      <c r="F4450" s="205">
        <v>2016</v>
      </c>
      <c r="G4450" s="204" t="s">
        <v>26</v>
      </c>
      <c r="H4450" s="204" t="s">
        <v>109</v>
      </c>
      <c r="I4450" s="206" t="s">
        <v>35</v>
      </c>
      <c r="J4450" s="207">
        <v>45686</v>
      </c>
      <c r="K4450" s="210"/>
      <c r="L4450" s="207"/>
    </row>
    <row r="4451" spans="1:12" s="12" customFormat="1" ht="11.25" customHeight="1">
      <c r="A4451" s="204" t="s">
        <v>10605</v>
      </c>
      <c r="B4451" s="204" t="s">
        <v>11850</v>
      </c>
      <c r="C4451" s="204" t="s">
        <v>12</v>
      </c>
      <c r="D4451" s="204" t="s">
        <v>321</v>
      </c>
      <c r="E4451" s="204" t="s">
        <v>745</v>
      </c>
      <c r="F4451" s="205">
        <v>2016</v>
      </c>
      <c r="G4451" s="204" t="s">
        <v>120</v>
      </c>
      <c r="H4451" s="204" t="s">
        <v>121</v>
      </c>
      <c r="I4451" s="206" t="s">
        <v>20</v>
      </c>
      <c r="J4451" s="207">
        <v>6060</v>
      </c>
      <c r="K4451" s="208">
        <v>875845</v>
      </c>
      <c r="L4451" s="207">
        <v>2807.2080000000001</v>
      </c>
    </row>
    <row r="4452" spans="1:12" s="12" customFormat="1">
      <c r="A4452" s="204" t="s">
        <v>10555</v>
      </c>
      <c r="B4452" s="204" t="s">
        <v>10556</v>
      </c>
      <c r="C4452" s="204" t="s">
        <v>12</v>
      </c>
      <c r="D4452" s="204" t="s">
        <v>321</v>
      </c>
      <c r="E4452" s="204" t="s">
        <v>718</v>
      </c>
      <c r="F4452" s="205">
        <v>2016</v>
      </c>
      <c r="G4452" s="204" t="s">
        <v>120</v>
      </c>
      <c r="H4452" s="204" t="s">
        <v>121</v>
      </c>
      <c r="I4452" s="206" t="s">
        <v>20</v>
      </c>
      <c r="J4452" s="207">
        <v>7165</v>
      </c>
      <c r="K4452" s="208">
        <v>27268</v>
      </c>
      <c r="L4452" s="207">
        <v>5137.6629999999996</v>
      </c>
    </row>
    <row r="4453" spans="1:12" s="12" customFormat="1">
      <c r="A4453" s="204" t="s">
        <v>7045</v>
      </c>
      <c r="B4453" s="204" t="s">
        <v>7046</v>
      </c>
      <c r="C4453" s="204" t="s">
        <v>15</v>
      </c>
      <c r="D4453" s="204" t="s">
        <v>42</v>
      </c>
      <c r="E4453" s="204" t="s">
        <v>827</v>
      </c>
      <c r="F4453" s="205">
        <v>2015</v>
      </c>
      <c r="G4453" s="204" t="s">
        <v>18</v>
      </c>
      <c r="H4453" s="204" t="s">
        <v>19</v>
      </c>
      <c r="I4453" s="206" t="s">
        <v>20</v>
      </c>
      <c r="J4453" s="207">
        <v>1203121</v>
      </c>
      <c r="K4453" s="208">
        <v>1010471</v>
      </c>
      <c r="L4453" s="207">
        <v>815228.27099999995</v>
      </c>
    </row>
    <row r="4454" spans="1:12" s="12" customFormat="1">
      <c r="A4454" s="204" t="s">
        <v>8237</v>
      </c>
      <c r="B4454" s="204" t="s">
        <v>8238</v>
      </c>
      <c r="C4454" s="204" t="s">
        <v>5</v>
      </c>
      <c r="D4454" s="204" t="s">
        <v>606</v>
      </c>
      <c r="E4454" s="204" t="s">
        <v>1175</v>
      </c>
      <c r="F4454" s="205">
        <v>2016</v>
      </c>
      <c r="G4454" s="204" t="s">
        <v>48</v>
      </c>
      <c r="H4454" s="204" t="s">
        <v>63</v>
      </c>
      <c r="I4454" s="206" t="s">
        <v>35</v>
      </c>
      <c r="J4454" s="207">
        <v>43932</v>
      </c>
      <c r="K4454" s="210"/>
      <c r="L4454" s="207"/>
    </row>
    <row r="4455" spans="1:12" s="12" customFormat="1" ht="11.25" customHeight="1">
      <c r="A4455" s="204" t="s">
        <v>11851</v>
      </c>
      <c r="B4455" s="204" t="s">
        <v>11852</v>
      </c>
      <c r="C4455" s="204" t="s">
        <v>38</v>
      </c>
      <c r="D4455" s="204" t="s">
        <v>73</v>
      </c>
      <c r="E4455" s="204" t="s">
        <v>761</v>
      </c>
      <c r="F4455" s="205">
        <v>2016</v>
      </c>
      <c r="G4455" s="204" t="s">
        <v>120</v>
      </c>
      <c r="H4455" s="204" t="s">
        <v>121</v>
      </c>
      <c r="I4455" s="206" t="s">
        <v>20</v>
      </c>
      <c r="J4455" s="207">
        <v>407115</v>
      </c>
      <c r="K4455" s="208">
        <v>500922</v>
      </c>
      <c r="L4455" s="207">
        <v>351349.85</v>
      </c>
    </row>
    <row r="4456" spans="1:12" s="12" customFormat="1">
      <c r="A4456" s="204" t="s">
        <v>8239</v>
      </c>
      <c r="B4456" s="204" t="s">
        <v>8240</v>
      </c>
      <c r="C4456" s="204" t="s">
        <v>414</v>
      </c>
      <c r="D4456" s="204"/>
      <c r="E4456" s="204"/>
      <c r="F4456" s="205">
        <v>2016</v>
      </c>
      <c r="G4456" s="204" t="s">
        <v>140</v>
      </c>
      <c r="H4456" s="204" t="s">
        <v>141</v>
      </c>
      <c r="I4456" s="206" t="s">
        <v>20</v>
      </c>
      <c r="J4456" s="207">
        <v>39361</v>
      </c>
      <c r="K4456" s="208">
        <v>31992</v>
      </c>
      <c r="L4456" s="207">
        <v>31991.9</v>
      </c>
    </row>
    <row r="4457" spans="1:12" s="12" customFormat="1" ht="11.25" customHeight="1">
      <c r="A4457" s="204" t="s">
        <v>8241</v>
      </c>
      <c r="B4457" s="204" t="s">
        <v>8242</v>
      </c>
      <c r="C4457" s="204" t="s">
        <v>38</v>
      </c>
      <c r="D4457" s="204" t="s">
        <v>73</v>
      </c>
      <c r="E4457" s="204" t="s">
        <v>113</v>
      </c>
      <c r="F4457" s="205">
        <v>2015</v>
      </c>
      <c r="G4457" s="204" t="s">
        <v>26</v>
      </c>
      <c r="H4457" s="204" t="s">
        <v>168</v>
      </c>
      <c r="I4457" s="206" t="s">
        <v>20</v>
      </c>
      <c r="J4457" s="207">
        <v>65898</v>
      </c>
      <c r="K4457" s="208">
        <v>43125</v>
      </c>
      <c r="L4457" s="207">
        <v>9750</v>
      </c>
    </row>
    <row r="4458" spans="1:12" s="12" customFormat="1">
      <c r="A4458" s="204" t="s">
        <v>10707</v>
      </c>
      <c r="B4458" s="204" t="s">
        <v>10708</v>
      </c>
      <c r="C4458" s="204" t="s">
        <v>38</v>
      </c>
      <c r="D4458" s="204" t="s">
        <v>73</v>
      </c>
      <c r="E4458" s="204" t="s">
        <v>306</v>
      </c>
      <c r="F4458" s="205">
        <v>2016</v>
      </c>
      <c r="G4458" s="204" t="s">
        <v>120</v>
      </c>
      <c r="H4458" s="204" t="s">
        <v>121</v>
      </c>
      <c r="I4458" s="206" t="s">
        <v>20</v>
      </c>
      <c r="J4458" s="207">
        <v>260749</v>
      </c>
      <c r="K4458" s="208">
        <v>282968</v>
      </c>
      <c r="L4458" s="207">
        <v>272172</v>
      </c>
    </row>
    <row r="4459" spans="1:12" s="12" customFormat="1" ht="11.25" customHeight="1">
      <c r="A4459" s="204" t="s">
        <v>8243</v>
      </c>
      <c r="B4459" s="204" t="s">
        <v>8244</v>
      </c>
      <c r="C4459" s="204" t="s">
        <v>5</v>
      </c>
      <c r="D4459" s="204"/>
      <c r="E4459" s="204"/>
      <c r="F4459" s="205">
        <v>2016</v>
      </c>
      <c r="G4459" s="204" t="s">
        <v>140</v>
      </c>
      <c r="H4459" s="204" t="s">
        <v>141</v>
      </c>
      <c r="I4459" s="206" t="s">
        <v>20</v>
      </c>
      <c r="J4459" s="207">
        <v>36901</v>
      </c>
      <c r="K4459" s="208">
        <v>29977</v>
      </c>
      <c r="L4459" s="207">
        <v>29976.37</v>
      </c>
    </row>
    <row r="4460" spans="1:12" s="12" customFormat="1" ht="11.25" customHeight="1">
      <c r="A4460" s="204" t="s">
        <v>8245</v>
      </c>
      <c r="B4460" s="204" t="s">
        <v>8246</v>
      </c>
      <c r="C4460" s="204" t="s">
        <v>32</v>
      </c>
      <c r="D4460" s="204"/>
      <c r="E4460" s="204"/>
      <c r="F4460" s="205">
        <v>2015</v>
      </c>
      <c r="G4460" s="204" t="s">
        <v>140</v>
      </c>
      <c r="H4460" s="204" t="s">
        <v>141</v>
      </c>
      <c r="I4460" s="206" t="s">
        <v>20</v>
      </c>
      <c r="J4460" s="207">
        <v>127217</v>
      </c>
      <c r="K4460" s="208">
        <v>119642</v>
      </c>
      <c r="L4460" s="207">
        <v>119642</v>
      </c>
    </row>
    <row r="4461" spans="1:12" s="12" customFormat="1" ht="11.25" customHeight="1">
      <c r="A4461" s="204" t="s">
        <v>11853</v>
      </c>
      <c r="B4461" s="204" t="s">
        <v>11854</v>
      </c>
      <c r="C4461" s="204" t="s">
        <v>127</v>
      </c>
      <c r="D4461" s="204" t="s">
        <v>177</v>
      </c>
      <c r="E4461" s="204" t="s">
        <v>1512</v>
      </c>
      <c r="F4461" s="205">
        <v>2015</v>
      </c>
      <c r="G4461" s="204" t="s">
        <v>7</v>
      </c>
      <c r="H4461" s="204" t="s">
        <v>212</v>
      </c>
      <c r="I4461" s="206" t="s">
        <v>35</v>
      </c>
      <c r="J4461" s="207">
        <v>41428</v>
      </c>
      <c r="K4461" s="210"/>
      <c r="L4461" s="207"/>
    </row>
    <row r="4462" spans="1:12" s="12" customFormat="1">
      <c r="A4462" s="204" t="s">
        <v>10095</v>
      </c>
      <c r="B4462" s="204" t="s">
        <v>10096</v>
      </c>
      <c r="C4462" s="204" t="s">
        <v>145</v>
      </c>
      <c r="D4462" s="204" t="s">
        <v>146</v>
      </c>
      <c r="E4462" s="204" t="s">
        <v>147</v>
      </c>
      <c r="F4462" s="205">
        <v>2015</v>
      </c>
      <c r="G4462" s="204" t="s">
        <v>18</v>
      </c>
      <c r="H4462" s="204" t="s">
        <v>298</v>
      </c>
      <c r="I4462" s="206" t="s">
        <v>20</v>
      </c>
      <c r="J4462" s="207">
        <v>85</v>
      </c>
      <c r="K4462" s="210"/>
      <c r="L4462" s="207"/>
    </row>
    <row r="4463" spans="1:12" s="12" customFormat="1" ht="11.25" customHeight="1">
      <c r="A4463" s="204" t="s">
        <v>8247</v>
      </c>
      <c r="B4463" s="204" t="s">
        <v>8248</v>
      </c>
      <c r="C4463" s="204" t="s">
        <v>210</v>
      </c>
      <c r="D4463" s="204"/>
      <c r="E4463" s="204"/>
      <c r="F4463" s="205">
        <v>2016</v>
      </c>
      <c r="G4463" s="204" t="s">
        <v>140</v>
      </c>
      <c r="H4463" s="204" t="s">
        <v>141</v>
      </c>
      <c r="I4463" s="206" t="s">
        <v>20</v>
      </c>
      <c r="J4463" s="207">
        <v>36901</v>
      </c>
      <c r="K4463" s="208">
        <v>29524</v>
      </c>
      <c r="L4463" s="207">
        <v>29523.58</v>
      </c>
    </row>
    <row r="4464" spans="1:12" s="12" customFormat="1" ht="11.25" customHeight="1">
      <c r="A4464" s="204" t="s">
        <v>8249</v>
      </c>
      <c r="B4464" s="204" t="s">
        <v>8250</v>
      </c>
      <c r="C4464" s="204" t="s">
        <v>210</v>
      </c>
      <c r="D4464" s="204"/>
      <c r="E4464" s="204"/>
      <c r="F4464" s="205">
        <v>2016</v>
      </c>
      <c r="G4464" s="204" t="s">
        <v>140</v>
      </c>
      <c r="H4464" s="204" t="s">
        <v>141</v>
      </c>
      <c r="I4464" s="206" t="s">
        <v>20</v>
      </c>
      <c r="J4464" s="207">
        <v>36901</v>
      </c>
      <c r="K4464" s="208">
        <v>29997</v>
      </c>
      <c r="L4464" s="207">
        <v>29996.364000000001</v>
      </c>
    </row>
    <row r="4465" spans="1:12" s="12" customFormat="1" ht="11.25" customHeight="1">
      <c r="A4465" s="204" t="s">
        <v>10082</v>
      </c>
      <c r="B4465" s="204" t="s">
        <v>10083</v>
      </c>
      <c r="C4465" s="204" t="s">
        <v>102</v>
      </c>
      <c r="D4465" s="204" t="s">
        <v>286</v>
      </c>
      <c r="E4465" s="204" t="s">
        <v>501</v>
      </c>
      <c r="F4465" s="205">
        <v>2015</v>
      </c>
      <c r="G4465" s="204" t="s">
        <v>18</v>
      </c>
      <c r="H4465" s="204" t="s">
        <v>41</v>
      </c>
      <c r="I4465" s="206" t="s">
        <v>20</v>
      </c>
      <c r="J4465" s="207">
        <v>323420</v>
      </c>
      <c r="K4465" s="208">
        <v>216270</v>
      </c>
      <c r="L4465" s="207">
        <v>211480.18599999999</v>
      </c>
    </row>
    <row r="4466" spans="1:12" s="12" customFormat="1" ht="11.25" customHeight="1">
      <c r="A4466" s="204" t="s">
        <v>11855</v>
      </c>
      <c r="B4466" s="204" t="s">
        <v>11856</v>
      </c>
      <c r="C4466" s="204" t="s">
        <v>32</v>
      </c>
      <c r="D4466" s="204" t="s">
        <v>216</v>
      </c>
      <c r="E4466" s="204" t="s">
        <v>216</v>
      </c>
      <c r="F4466" s="205">
        <v>2016</v>
      </c>
      <c r="G4466" s="204" t="s">
        <v>18</v>
      </c>
      <c r="H4466" s="204" t="s">
        <v>19</v>
      </c>
      <c r="I4466" s="206" t="s">
        <v>20</v>
      </c>
      <c r="J4466" s="207">
        <v>69597</v>
      </c>
      <c r="K4466" s="208">
        <v>1</v>
      </c>
      <c r="L4466" s="207"/>
    </row>
    <row r="4467" spans="1:12" s="12" customFormat="1" ht="11.25" customHeight="1">
      <c r="A4467" s="204" t="s">
        <v>1057</v>
      </c>
      <c r="B4467" s="204" t="s">
        <v>1058</v>
      </c>
      <c r="C4467" s="204" t="s">
        <v>12</v>
      </c>
      <c r="D4467" s="204" t="s">
        <v>321</v>
      </c>
      <c r="E4467" s="204" t="s">
        <v>1059</v>
      </c>
      <c r="F4467" s="205">
        <v>2016</v>
      </c>
      <c r="G4467" s="204" t="s">
        <v>26</v>
      </c>
      <c r="H4467" s="204" t="s">
        <v>109</v>
      </c>
      <c r="I4467" s="206" t="s">
        <v>20</v>
      </c>
      <c r="J4467" s="207">
        <v>10545</v>
      </c>
      <c r="K4467" s="208">
        <v>10545</v>
      </c>
      <c r="L4467" s="207">
        <v>10543.975</v>
      </c>
    </row>
    <row r="4468" spans="1:12" s="12" customFormat="1">
      <c r="A4468" s="204" t="s">
        <v>8251</v>
      </c>
      <c r="B4468" s="204" t="s">
        <v>8252</v>
      </c>
      <c r="C4468" s="204" t="s">
        <v>130</v>
      </c>
      <c r="D4468" s="204"/>
      <c r="E4468" s="204"/>
      <c r="F4468" s="205">
        <v>2016</v>
      </c>
      <c r="G4468" s="204" t="s">
        <v>140</v>
      </c>
      <c r="H4468" s="204" t="s">
        <v>141</v>
      </c>
      <c r="I4468" s="206" t="s">
        <v>20</v>
      </c>
      <c r="J4468" s="207">
        <v>36901</v>
      </c>
      <c r="K4468" s="208">
        <v>29971</v>
      </c>
      <c r="L4468" s="207">
        <v>29970.6</v>
      </c>
    </row>
    <row r="4469" spans="1:12" s="12" customFormat="1">
      <c r="A4469" s="204" t="s">
        <v>7068</v>
      </c>
      <c r="B4469" s="204" t="s">
        <v>7069</v>
      </c>
      <c r="C4469" s="204" t="s">
        <v>38</v>
      </c>
      <c r="D4469" s="204" t="s">
        <v>66</v>
      </c>
      <c r="E4469" s="204" t="s">
        <v>66</v>
      </c>
      <c r="F4469" s="205">
        <v>2016</v>
      </c>
      <c r="G4469" s="204" t="s">
        <v>185</v>
      </c>
      <c r="H4469" s="204" t="s">
        <v>186</v>
      </c>
      <c r="I4469" s="206" t="s">
        <v>20</v>
      </c>
      <c r="J4469" s="207">
        <v>183938</v>
      </c>
      <c r="K4469" s="208">
        <v>132457</v>
      </c>
      <c r="L4469" s="207">
        <v>120426.819</v>
      </c>
    </row>
    <row r="4470" spans="1:12" s="12" customFormat="1" ht="11.25" customHeight="1">
      <c r="A4470" s="204" t="s">
        <v>8253</v>
      </c>
      <c r="B4470" s="204" t="s">
        <v>8254</v>
      </c>
      <c r="C4470" s="204" t="s">
        <v>270</v>
      </c>
      <c r="D4470" s="204"/>
      <c r="E4470" s="204"/>
      <c r="F4470" s="205">
        <v>2016</v>
      </c>
      <c r="G4470" s="204" t="s">
        <v>140</v>
      </c>
      <c r="H4470" s="204" t="s">
        <v>141</v>
      </c>
      <c r="I4470" s="206" t="s">
        <v>20</v>
      </c>
      <c r="J4470" s="207">
        <v>36901</v>
      </c>
      <c r="K4470" s="208">
        <v>29499</v>
      </c>
      <c r="L4470" s="207">
        <v>29498.2</v>
      </c>
    </row>
    <row r="4471" spans="1:12" s="12" customFormat="1" ht="11.25" customHeight="1">
      <c r="A4471" s="204" t="s">
        <v>8255</v>
      </c>
      <c r="B4471" s="204" t="s">
        <v>8256</v>
      </c>
      <c r="C4471" s="204" t="s">
        <v>130</v>
      </c>
      <c r="D4471" s="204"/>
      <c r="E4471" s="204"/>
      <c r="F4471" s="205">
        <v>2016</v>
      </c>
      <c r="G4471" s="204" t="s">
        <v>140</v>
      </c>
      <c r="H4471" s="204" t="s">
        <v>141</v>
      </c>
      <c r="I4471" s="206" t="s">
        <v>20</v>
      </c>
      <c r="J4471" s="207">
        <v>36901</v>
      </c>
      <c r="K4471" s="208">
        <v>29996</v>
      </c>
      <c r="L4471" s="207">
        <v>29995.200000000001</v>
      </c>
    </row>
    <row r="4472" spans="1:12" s="12" customFormat="1" ht="11.25" customHeight="1">
      <c r="A4472" s="204" t="s">
        <v>8257</v>
      </c>
      <c r="B4472" s="204" t="s">
        <v>8258</v>
      </c>
      <c r="C4472" s="204" t="s">
        <v>5</v>
      </c>
      <c r="D4472" s="204"/>
      <c r="E4472" s="204"/>
      <c r="F4472" s="205">
        <v>2016</v>
      </c>
      <c r="G4472" s="204" t="s">
        <v>140</v>
      </c>
      <c r="H4472" s="204" t="s">
        <v>141</v>
      </c>
      <c r="I4472" s="206" t="s">
        <v>20</v>
      </c>
      <c r="J4472" s="207">
        <v>36901</v>
      </c>
      <c r="K4472" s="208">
        <v>30000</v>
      </c>
      <c r="L4472" s="207">
        <v>30000</v>
      </c>
    </row>
    <row r="4473" spans="1:12" s="12" customFormat="1">
      <c r="A4473" s="204" t="s">
        <v>8259</v>
      </c>
      <c r="B4473" s="204" t="s">
        <v>8260</v>
      </c>
      <c r="C4473" s="204" t="s">
        <v>195</v>
      </c>
      <c r="D4473" s="204"/>
      <c r="E4473" s="204"/>
      <c r="F4473" s="205">
        <v>2016</v>
      </c>
      <c r="G4473" s="204" t="s">
        <v>140</v>
      </c>
      <c r="H4473" s="204" t="s">
        <v>141</v>
      </c>
      <c r="I4473" s="206" t="s">
        <v>20</v>
      </c>
      <c r="J4473" s="207">
        <v>36901</v>
      </c>
      <c r="K4473" s="208">
        <v>29971</v>
      </c>
      <c r="L4473" s="207">
        <v>29970.6</v>
      </c>
    </row>
    <row r="4474" spans="1:12" s="12" customFormat="1">
      <c r="A4474" s="204" t="s">
        <v>8261</v>
      </c>
      <c r="B4474" s="204" t="s">
        <v>8262</v>
      </c>
      <c r="C4474" s="204" t="s">
        <v>195</v>
      </c>
      <c r="D4474" s="204"/>
      <c r="E4474" s="204"/>
      <c r="F4474" s="205">
        <v>2015</v>
      </c>
      <c r="G4474" s="204" t="s">
        <v>140</v>
      </c>
      <c r="H4474" s="204" t="s">
        <v>141</v>
      </c>
      <c r="I4474" s="206" t="s">
        <v>20</v>
      </c>
      <c r="J4474" s="207">
        <v>36901</v>
      </c>
      <c r="K4474" s="208">
        <v>29933</v>
      </c>
      <c r="L4474" s="207">
        <v>29932.799999999999</v>
      </c>
    </row>
    <row r="4475" spans="1:12" s="12" customFormat="1" ht="11.25" customHeight="1">
      <c r="A4475" s="204" t="s">
        <v>8263</v>
      </c>
      <c r="B4475" s="204" t="s">
        <v>8264</v>
      </c>
      <c r="C4475" s="204" t="s">
        <v>127</v>
      </c>
      <c r="D4475" s="204"/>
      <c r="E4475" s="204"/>
      <c r="F4475" s="205">
        <v>2015</v>
      </c>
      <c r="G4475" s="204" t="s">
        <v>140</v>
      </c>
      <c r="H4475" s="204" t="s">
        <v>141</v>
      </c>
      <c r="I4475" s="206" t="s">
        <v>20</v>
      </c>
      <c r="J4475" s="207">
        <v>127217</v>
      </c>
      <c r="K4475" s="208">
        <v>119710</v>
      </c>
      <c r="L4475" s="207">
        <v>119709.4</v>
      </c>
    </row>
    <row r="4476" spans="1:12" s="12" customFormat="1">
      <c r="A4476" s="204" t="s">
        <v>8265</v>
      </c>
      <c r="B4476" s="204" t="s">
        <v>8266</v>
      </c>
      <c r="C4476" s="204" t="s">
        <v>127</v>
      </c>
      <c r="D4476" s="204"/>
      <c r="E4476" s="204"/>
      <c r="F4476" s="205">
        <v>2015</v>
      </c>
      <c r="G4476" s="204" t="s">
        <v>140</v>
      </c>
      <c r="H4476" s="204" t="s">
        <v>141</v>
      </c>
      <c r="I4476" s="206" t="s">
        <v>20</v>
      </c>
      <c r="J4476" s="207">
        <v>103360</v>
      </c>
      <c r="K4476" s="208">
        <v>95505</v>
      </c>
      <c r="L4476" s="207">
        <v>95504.368000000002</v>
      </c>
    </row>
    <row r="4477" spans="1:12" s="12" customFormat="1">
      <c r="A4477" s="204" t="s">
        <v>8267</v>
      </c>
      <c r="B4477" s="204" t="s">
        <v>8268</v>
      </c>
      <c r="C4477" s="204" t="s">
        <v>145</v>
      </c>
      <c r="D4477" s="204" t="s">
        <v>310</v>
      </c>
      <c r="E4477" s="204" t="s">
        <v>311</v>
      </c>
      <c r="F4477" s="205">
        <v>2016</v>
      </c>
      <c r="G4477" s="204" t="s">
        <v>185</v>
      </c>
      <c r="H4477" s="204" t="s">
        <v>186</v>
      </c>
      <c r="I4477" s="206" t="s">
        <v>20</v>
      </c>
      <c r="J4477" s="207">
        <v>375964</v>
      </c>
      <c r="K4477" s="210"/>
      <c r="L4477" s="207"/>
    </row>
    <row r="4478" spans="1:12" s="12" customFormat="1">
      <c r="A4478" s="204" t="s">
        <v>8269</v>
      </c>
      <c r="B4478" s="204" t="s">
        <v>8270</v>
      </c>
      <c r="C4478" s="204" t="s">
        <v>127</v>
      </c>
      <c r="D4478" s="204"/>
      <c r="E4478" s="204"/>
      <c r="F4478" s="205">
        <v>2015</v>
      </c>
      <c r="G4478" s="204" t="s">
        <v>140</v>
      </c>
      <c r="H4478" s="204" t="s">
        <v>141</v>
      </c>
      <c r="I4478" s="206" t="s">
        <v>20</v>
      </c>
      <c r="J4478" s="207">
        <v>103360</v>
      </c>
      <c r="K4478" s="208">
        <v>95505</v>
      </c>
      <c r="L4478" s="207">
        <v>95504.368000000002</v>
      </c>
    </row>
    <row r="4479" spans="1:12" s="12" customFormat="1">
      <c r="A4479" s="204" t="s">
        <v>8271</v>
      </c>
      <c r="B4479" s="204" t="s">
        <v>8272</v>
      </c>
      <c r="C4479" s="204" t="s">
        <v>60</v>
      </c>
      <c r="D4479" s="204" t="s">
        <v>61</v>
      </c>
      <c r="E4479" s="204" t="s">
        <v>509</v>
      </c>
      <c r="F4479" s="205">
        <v>2015</v>
      </c>
      <c r="G4479" s="204" t="s">
        <v>185</v>
      </c>
      <c r="H4479" s="204" t="s">
        <v>186</v>
      </c>
      <c r="I4479" s="206" t="s">
        <v>20</v>
      </c>
      <c r="J4479" s="207">
        <v>158856</v>
      </c>
      <c r="K4479" s="208">
        <v>158933</v>
      </c>
      <c r="L4479" s="207">
        <v>156824</v>
      </c>
    </row>
    <row r="4480" spans="1:12" s="12" customFormat="1">
      <c r="A4480" s="204" t="s">
        <v>7070</v>
      </c>
      <c r="B4480" s="204" t="s">
        <v>7071</v>
      </c>
      <c r="C4480" s="204" t="s">
        <v>5</v>
      </c>
      <c r="D4480" s="204" t="s">
        <v>314</v>
      </c>
      <c r="E4480" s="204" t="s">
        <v>315</v>
      </c>
      <c r="F4480" s="205">
        <v>2016</v>
      </c>
      <c r="G4480" s="204" t="s">
        <v>26</v>
      </c>
      <c r="H4480" s="204" t="s">
        <v>168</v>
      </c>
      <c r="I4480" s="206" t="s">
        <v>20</v>
      </c>
      <c r="J4480" s="207">
        <v>475521</v>
      </c>
      <c r="K4480" s="208">
        <v>378354</v>
      </c>
      <c r="L4480" s="207">
        <v>359100</v>
      </c>
    </row>
    <row r="4481" spans="1:12" s="12" customFormat="1">
      <c r="A4481" s="204" t="s">
        <v>8273</v>
      </c>
      <c r="B4481" s="204" t="s">
        <v>8274</v>
      </c>
      <c r="C4481" s="204" t="s">
        <v>60</v>
      </c>
      <c r="D4481" s="204" t="s">
        <v>97</v>
      </c>
      <c r="E4481" s="204" t="s">
        <v>98</v>
      </c>
      <c r="F4481" s="205">
        <v>2015</v>
      </c>
      <c r="G4481" s="204" t="s">
        <v>185</v>
      </c>
      <c r="H4481" s="204" t="s">
        <v>186</v>
      </c>
      <c r="I4481" s="206" t="s">
        <v>20</v>
      </c>
      <c r="J4481" s="207">
        <v>141846</v>
      </c>
      <c r="K4481" s="208">
        <v>141923</v>
      </c>
      <c r="L4481" s="207">
        <v>139815</v>
      </c>
    </row>
    <row r="4482" spans="1:12" s="12" customFormat="1">
      <c r="A4482" s="204" t="s">
        <v>8275</v>
      </c>
      <c r="B4482" s="204" t="s">
        <v>8276</v>
      </c>
      <c r="C4482" s="204" t="s">
        <v>270</v>
      </c>
      <c r="D4482" s="204"/>
      <c r="E4482" s="204"/>
      <c r="F4482" s="205">
        <v>2015</v>
      </c>
      <c r="G4482" s="204" t="s">
        <v>18</v>
      </c>
      <c r="H4482" s="204" t="s">
        <v>383</v>
      </c>
      <c r="I4482" s="206" t="s">
        <v>20</v>
      </c>
      <c r="J4482" s="207">
        <v>249336</v>
      </c>
      <c r="K4482" s="208">
        <v>248812</v>
      </c>
      <c r="L4482" s="207">
        <v>247353.622</v>
      </c>
    </row>
    <row r="4483" spans="1:12" s="12" customFormat="1" ht="11.25" customHeight="1">
      <c r="A4483" s="204" t="s">
        <v>11857</v>
      </c>
      <c r="B4483" s="204" t="s">
        <v>11858</v>
      </c>
      <c r="C4483" s="204" t="s">
        <v>60</v>
      </c>
      <c r="D4483" s="204"/>
      <c r="E4483" s="204"/>
      <c r="F4483" s="205">
        <v>2015</v>
      </c>
      <c r="G4483" s="204" t="s">
        <v>18</v>
      </c>
      <c r="H4483" s="204" t="s">
        <v>41</v>
      </c>
      <c r="I4483" s="206" t="s">
        <v>20</v>
      </c>
      <c r="J4483" s="207">
        <v>600</v>
      </c>
      <c r="K4483" s="208">
        <v>29660</v>
      </c>
      <c r="L4483" s="207">
        <v>29406.128000000001</v>
      </c>
    </row>
    <row r="4484" spans="1:12" s="12" customFormat="1">
      <c r="A4484" s="204" t="s">
        <v>8277</v>
      </c>
      <c r="B4484" s="204" t="s">
        <v>8278</v>
      </c>
      <c r="C4484" s="204" t="s">
        <v>60</v>
      </c>
      <c r="D4484" s="204" t="s">
        <v>97</v>
      </c>
      <c r="E4484" s="204" t="s">
        <v>122</v>
      </c>
      <c r="F4484" s="205">
        <v>2015</v>
      </c>
      <c r="G4484" s="204" t="s">
        <v>185</v>
      </c>
      <c r="H4484" s="204" t="s">
        <v>186</v>
      </c>
      <c r="I4484" s="206" t="s">
        <v>20</v>
      </c>
      <c r="J4484" s="207">
        <v>160769</v>
      </c>
      <c r="K4484" s="208">
        <v>160846</v>
      </c>
      <c r="L4484" s="207"/>
    </row>
    <row r="4485" spans="1:12" s="12" customFormat="1">
      <c r="A4485" s="204" t="s">
        <v>8279</v>
      </c>
      <c r="B4485" s="204" t="s">
        <v>8280</v>
      </c>
      <c r="C4485" s="204" t="s">
        <v>15</v>
      </c>
      <c r="D4485" s="204"/>
      <c r="E4485" s="204"/>
      <c r="F4485" s="205">
        <v>2016</v>
      </c>
      <c r="G4485" s="204" t="s">
        <v>140</v>
      </c>
      <c r="H4485" s="204" t="s">
        <v>141</v>
      </c>
      <c r="I4485" s="206" t="s">
        <v>20</v>
      </c>
      <c r="J4485" s="207">
        <v>44999</v>
      </c>
      <c r="K4485" s="208">
        <v>45000</v>
      </c>
      <c r="L4485" s="207">
        <v>44999.199999999997</v>
      </c>
    </row>
    <row r="4486" spans="1:12" s="12" customFormat="1" ht="11.25" customHeight="1">
      <c r="A4486" s="204" t="s">
        <v>8281</v>
      </c>
      <c r="B4486" s="204" t="s">
        <v>8282</v>
      </c>
      <c r="C4486" s="204" t="s">
        <v>414</v>
      </c>
      <c r="D4486" s="204"/>
      <c r="E4486" s="204"/>
      <c r="F4486" s="205">
        <v>2016</v>
      </c>
      <c r="G4486" s="204" t="s">
        <v>140</v>
      </c>
      <c r="H4486" s="204" t="s">
        <v>141</v>
      </c>
      <c r="I4486" s="206" t="s">
        <v>20</v>
      </c>
      <c r="J4486" s="207">
        <v>1046</v>
      </c>
      <c r="K4486" s="210"/>
      <c r="L4486" s="207"/>
    </row>
    <row r="4487" spans="1:12" s="12" customFormat="1">
      <c r="A4487" s="204" t="s">
        <v>8283</v>
      </c>
      <c r="B4487" s="204" t="s">
        <v>8284</v>
      </c>
      <c r="C4487" s="204" t="s">
        <v>38</v>
      </c>
      <c r="D4487" s="204"/>
      <c r="E4487" s="204"/>
      <c r="F4487" s="205">
        <v>2015</v>
      </c>
      <c r="G4487" s="204" t="s">
        <v>140</v>
      </c>
      <c r="H4487" s="204" t="s">
        <v>141</v>
      </c>
      <c r="I4487" s="206" t="s">
        <v>20</v>
      </c>
      <c r="J4487" s="207">
        <v>127217</v>
      </c>
      <c r="K4487" s="208">
        <v>119710</v>
      </c>
      <c r="L4487" s="207">
        <v>119709.4</v>
      </c>
    </row>
    <row r="4488" spans="1:12" s="12" customFormat="1" ht="11.25" customHeight="1">
      <c r="A4488" s="204" t="s">
        <v>11859</v>
      </c>
      <c r="B4488" s="204" t="s">
        <v>11860</v>
      </c>
      <c r="C4488" s="204" t="s">
        <v>195</v>
      </c>
      <c r="D4488" s="204" t="s">
        <v>196</v>
      </c>
      <c r="E4488" s="204" t="s">
        <v>1567</v>
      </c>
      <c r="F4488" s="205">
        <v>2015</v>
      </c>
      <c r="G4488" s="204" t="s">
        <v>30</v>
      </c>
      <c r="H4488" s="204" t="s">
        <v>166</v>
      </c>
      <c r="I4488" s="206" t="s">
        <v>35</v>
      </c>
      <c r="J4488" s="207">
        <v>87817</v>
      </c>
      <c r="K4488" s="210"/>
      <c r="L4488" s="207"/>
    </row>
    <row r="4489" spans="1:12" s="12" customFormat="1">
      <c r="A4489" s="204" t="s">
        <v>8285</v>
      </c>
      <c r="B4489" s="204" t="s">
        <v>8286</v>
      </c>
      <c r="C4489" s="204" t="s">
        <v>38</v>
      </c>
      <c r="D4489" s="204"/>
      <c r="E4489" s="204"/>
      <c r="F4489" s="205">
        <v>2015</v>
      </c>
      <c r="G4489" s="204" t="s">
        <v>140</v>
      </c>
      <c r="H4489" s="204" t="s">
        <v>141</v>
      </c>
      <c r="I4489" s="206" t="s">
        <v>20</v>
      </c>
      <c r="J4489" s="207">
        <v>103360</v>
      </c>
      <c r="K4489" s="208">
        <v>95800</v>
      </c>
      <c r="L4489" s="207">
        <v>95800</v>
      </c>
    </row>
    <row r="4490" spans="1:12" s="12" customFormat="1">
      <c r="A4490" s="204" t="s">
        <v>8287</v>
      </c>
      <c r="B4490" s="204" t="s">
        <v>8288</v>
      </c>
      <c r="C4490" s="204" t="s">
        <v>60</v>
      </c>
      <c r="D4490" s="204"/>
      <c r="E4490" s="204"/>
      <c r="F4490" s="205">
        <v>2015</v>
      </c>
      <c r="G4490" s="204" t="s">
        <v>140</v>
      </c>
      <c r="H4490" s="204" t="s">
        <v>141</v>
      </c>
      <c r="I4490" s="206" t="s">
        <v>20</v>
      </c>
      <c r="J4490" s="207">
        <v>103360</v>
      </c>
      <c r="K4490" s="208">
        <v>95786</v>
      </c>
      <c r="L4490" s="207">
        <v>95786</v>
      </c>
    </row>
    <row r="4491" spans="1:12" s="12" customFormat="1" ht="11.25" customHeight="1">
      <c r="A4491" s="204" t="s">
        <v>8289</v>
      </c>
      <c r="B4491" s="204" t="s">
        <v>8290</v>
      </c>
      <c r="C4491" s="204" t="s">
        <v>12</v>
      </c>
      <c r="D4491" s="204"/>
      <c r="E4491" s="204"/>
      <c r="F4491" s="205">
        <v>2015</v>
      </c>
      <c r="G4491" s="204" t="s">
        <v>140</v>
      </c>
      <c r="H4491" s="204" t="s">
        <v>141</v>
      </c>
      <c r="I4491" s="206" t="s">
        <v>20</v>
      </c>
      <c r="J4491" s="207">
        <v>118261</v>
      </c>
      <c r="K4491" s="208">
        <v>111344</v>
      </c>
      <c r="L4491" s="207">
        <v>111343.2</v>
      </c>
    </row>
    <row r="4492" spans="1:12" s="12" customFormat="1">
      <c r="A4492" s="204" t="s">
        <v>8291</v>
      </c>
      <c r="B4492" s="204" t="s">
        <v>8292</v>
      </c>
      <c r="C4492" s="204" t="s">
        <v>78</v>
      </c>
      <c r="D4492" s="204"/>
      <c r="E4492" s="204"/>
      <c r="F4492" s="205">
        <v>2015</v>
      </c>
      <c r="G4492" s="204" t="s">
        <v>140</v>
      </c>
      <c r="H4492" s="204" t="s">
        <v>141</v>
      </c>
      <c r="I4492" s="206" t="s">
        <v>20</v>
      </c>
      <c r="J4492" s="207">
        <v>96900</v>
      </c>
      <c r="K4492" s="208">
        <v>89973</v>
      </c>
      <c r="L4492" s="207">
        <v>89972.7</v>
      </c>
    </row>
    <row r="4493" spans="1:12" s="12" customFormat="1">
      <c r="A4493" s="204" t="s">
        <v>8293</v>
      </c>
      <c r="B4493" s="204" t="s">
        <v>8294</v>
      </c>
      <c r="C4493" s="204" t="s">
        <v>23</v>
      </c>
      <c r="D4493" s="204"/>
      <c r="E4493" s="204"/>
      <c r="F4493" s="205">
        <v>2015</v>
      </c>
      <c r="G4493" s="204" t="s">
        <v>140</v>
      </c>
      <c r="H4493" s="204" t="s">
        <v>141</v>
      </c>
      <c r="I4493" s="206" t="s">
        <v>20</v>
      </c>
      <c r="J4493" s="207">
        <v>103360</v>
      </c>
      <c r="K4493" s="208">
        <v>95978</v>
      </c>
      <c r="L4493" s="207">
        <v>95977.322</v>
      </c>
    </row>
    <row r="4494" spans="1:12" s="12" customFormat="1">
      <c r="A4494" s="204" t="s">
        <v>8295</v>
      </c>
      <c r="B4494" s="204" t="s">
        <v>8296</v>
      </c>
      <c r="C4494" s="204" t="s">
        <v>102</v>
      </c>
      <c r="D4494" s="204"/>
      <c r="E4494" s="204"/>
      <c r="F4494" s="205">
        <v>2015</v>
      </c>
      <c r="G4494" s="204" t="s">
        <v>140</v>
      </c>
      <c r="H4494" s="204" t="s">
        <v>141</v>
      </c>
      <c r="I4494" s="206" t="s">
        <v>20</v>
      </c>
      <c r="J4494" s="207">
        <v>127217</v>
      </c>
      <c r="K4494" s="208">
        <v>119469</v>
      </c>
      <c r="L4494" s="207">
        <v>119468.45</v>
      </c>
    </row>
    <row r="4495" spans="1:12" s="12" customFormat="1">
      <c r="A4495" s="204" t="s">
        <v>8297</v>
      </c>
      <c r="B4495" s="204" t="s">
        <v>8298</v>
      </c>
      <c r="C4495" s="204" t="s">
        <v>270</v>
      </c>
      <c r="D4495" s="204"/>
      <c r="E4495" s="204"/>
      <c r="F4495" s="205">
        <v>2015</v>
      </c>
      <c r="G4495" s="204" t="s">
        <v>7</v>
      </c>
      <c r="H4495" s="204" t="s">
        <v>334</v>
      </c>
      <c r="I4495" s="206" t="s">
        <v>20</v>
      </c>
      <c r="J4495" s="207">
        <v>510</v>
      </c>
      <c r="K4495" s="208">
        <v>510</v>
      </c>
      <c r="L4495" s="207"/>
    </row>
    <row r="4496" spans="1:12" s="12" customFormat="1" ht="11.25" customHeight="1">
      <c r="A4496" s="204" t="s">
        <v>8299</v>
      </c>
      <c r="B4496" s="204" t="s">
        <v>8300</v>
      </c>
      <c r="C4496" s="204" t="s">
        <v>145</v>
      </c>
      <c r="D4496" s="204"/>
      <c r="E4496" s="204"/>
      <c r="F4496" s="205">
        <v>2015</v>
      </c>
      <c r="G4496" s="204" t="s">
        <v>140</v>
      </c>
      <c r="H4496" s="204" t="s">
        <v>141</v>
      </c>
      <c r="I4496" s="206" t="s">
        <v>20</v>
      </c>
      <c r="J4496" s="207">
        <v>127217</v>
      </c>
      <c r="K4496" s="208">
        <v>119855</v>
      </c>
      <c r="L4496" s="207">
        <v>119855</v>
      </c>
    </row>
    <row r="4497" spans="1:12" s="12" customFormat="1" ht="11.25" customHeight="1">
      <c r="A4497" s="204" t="s">
        <v>9923</v>
      </c>
      <c r="B4497" s="204" t="s">
        <v>9924</v>
      </c>
      <c r="C4497" s="204" t="s">
        <v>127</v>
      </c>
      <c r="D4497" s="204" t="s">
        <v>128</v>
      </c>
      <c r="E4497" s="204" t="s">
        <v>128</v>
      </c>
      <c r="F4497" s="205">
        <v>2015</v>
      </c>
      <c r="G4497" s="204" t="s">
        <v>18</v>
      </c>
      <c r="H4497" s="204" t="s">
        <v>19</v>
      </c>
      <c r="I4497" s="206" t="s">
        <v>20</v>
      </c>
      <c r="J4497" s="207">
        <v>16578</v>
      </c>
      <c r="K4497" s="208">
        <v>31085</v>
      </c>
      <c r="L4497" s="207">
        <v>16578</v>
      </c>
    </row>
    <row r="4498" spans="1:12" s="12" customFormat="1">
      <c r="A4498" s="204" t="s">
        <v>7055</v>
      </c>
      <c r="B4498" s="204" t="s">
        <v>7056</v>
      </c>
      <c r="C4498" s="204" t="s">
        <v>12</v>
      </c>
      <c r="D4498" s="204" t="s">
        <v>13</v>
      </c>
      <c r="E4498" s="204" t="s">
        <v>13</v>
      </c>
      <c r="F4498" s="205">
        <v>2016</v>
      </c>
      <c r="G4498" s="204" t="s">
        <v>185</v>
      </c>
      <c r="H4498" s="204" t="s">
        <v>186</v>
      </c>
      <c r="I4498" s="206" t="s">
        <v>20</v>
      </c>
      <c r="J4498" s="207">
        <v>185410</v>
      </c>
      <c r="K4498" s="208">
        <v>119289</v>
      </c>
      <c r="L4498" s="207">
        <v>100389.591</v>
      </c>
    </row>
    <row r="4499" spans="1:12" s="12" customFormat="1" ht="11.25" customHeight="1">
      <c r="A4499" s="204" t="s">
        <v>8301</v>
      </c>
      <c r="B4499" s="204" t="s">
        <v>8302</v>
      </c>
      <c r="C4499" s="204" t="s">
        <v>270</v>
      </c>
      <c r="D4499" s="204"/>
      <c r="E4499" s="204"/>
      <c r="F4499" s="205">
        <v>2015</v>
      </c>
      <c r="G4499" s="204" t="s">
        <v>7</v>
      </c>
      <c r="H4499" s="204" t="s">
        <v>832</v>
      </c>
      <c r="I4499" s="206" t="s">
        <v>20</v>
      </c>
      <c r="J4499" s="207">
        <v>98000</v>
      </c>
      <c r="K4499" s="208">
        <v>98000</v>
      </c>
      <c r="L4499" s="207">
        <v>98000</v>
      </c>
    </row>
    <row r="4500" spans="1:12" s="12" customFormat="1">
      <c r="A4500" s="204" t="s">
        <v>9998</v>
      </c>
      <c r="B4500" s="204" t="s">
        <v>9999</v>
      </c>
      <c r="C4500" s="204" t="s">
        <v>78</v>
      </c>
      <c r="D4500" s="204"/>
      <c r="E4500" s="204"/>
      <c r="F4500" s="205">
        <v>2015</v>
      </c>
      <c r="G4500" s="204" t="s">
        <v>7</v>
      </c>
      <c r="H4500" s="204" t="s">
        <v>8</v>
      </c>
      <c r="I4500" s="206" t="s">
        <v>20</v>
      </c>
      <c r="J4500" s="207">
        <v>54428</v>
      </c>
      <c r="K4500" s="208">
        <v>50446</v>
      </c>
      <c r="L4500" s="207">
        <v>50445.766000000003</v>
      </c>
    </row>
    <row r="4501" spans="1:12" s="12" customFormat="1" ht="11.25" customHeight="1">
      <c r="A4501" s="204" t="s">
        <v>10478</v>
      </c>
      <c r="B4501" s="204" t="s">
        <v>10479</v>
      </c>
      <c r="C4501" s="204" t="s">
        <v>145</v>
      </c>
      <c r="D4501" s="204" t="s">
        <v>233</v>
      </c>
      <c r="E4501" s="204"/>
      <c r="F4501" s="205">
        <v>2016</v>
      </c>
      <c r="G4501" s="204" t="s">
        <v>18</v>
      </c>
      <c r="H4501" s="204" t="s">
        <v>41</v>
      </c>
      <c r="I4501" s="206" t="s">
        <v>20</v>
      </c>
      <c r="J4501" s="207">
        <v>3554497</v>
      </c>
      <c r="K4501" s="208">
        <v>2219497</v>
      </c>
      <c r="L4501" s="207">
        <v>1938828</v>
      </c>
    </row>
    <row r="4502" spans="1:12" s="12" customFormat="1" ht="11.25" customHeight="1">
      <c r="A4502" s="204" t="s">
        <v>8303</v>
      </c>
      <c r="B4502" s="204" t="s">
        <v>8304</v>
      </c>
      <c r="C4502" s="204" t="s">
        <v>414</v>
      </c>
      <c r="D4502" s="204"/>
      <c r="E4502" s="204"/>
      <c r="F4502" s="205">
        <v>2016</v>
      </c>
      <c r="G4502" s="204" t="s">
        <v>7</v>
      </c>
      <c r="H4502" s="204" t="s">
        <v>8</v>
      </c>
      <c r="I4502" s="206" t="s">
        <v>20</v>
      </c>
      <c r="J4502" s="207">
        <v>68134</v>
      </c>
      <c r="K4502" s="210"/>
      <c r="L4502" s="207"/>
    </row>
    <row r="4503" spans="1:12" s="12" customFormat="1" ht="11.25" customHeight="1">
      <c r="A4503" s="204" t="s">
        <v>10178</v>
      </c>
      <c r="B4503" s="204" t="s">
        <v>10179</v>
      </c>
      <c r="C4503" s="204" t="s">
        <v>270</v>
      </c>
      <c r="D4503" s="204"/>
      <c r="E4503" s="204"/>
      <c r="F4503" s="205">
        <v>2016</v>
      </c>
      <c r="G4503" s="204" t="s">
        <v>7</v>
      </c>
      <c r="H4503" s="204" t="s">
        <v>305</v>
      </c>
      <c r="I4503" s="206" t="s">
        <v>20</v>
      </c>
      <c r="J4503" s="207">
        <v>2459</v>
      </c>
      <c r="K4503" s="208">
        <v>2459</v>
      </c>
      <c r="L4503" s="207">
        <v>2459</v>
      </c>
    </row>
    <row r="4504" spans="1:12" s="12" customFormat="1" ht="11.25" customHeight="1">
      <c r="A4504" s="204" t="s">
        <v>8305</v>
      </c>
      <c r="B4504" s="204" t="s">
        <v>8306</v>
      </c>
      <c r="C4504" s="204" t="s">
        <v>270</v>
      </c>
      <c r="D4504" s="204"/>
      <c r="E4504" s="204"/>
      <c r="F4504" s="205">
        <v>2016</v>
      </c>
      <c r="G4504" s="204" t="s">
        <v>7</v>
      </c>
      <c r="H4504" s="204" t="s">
        <v>8</v>
      </c>
      <c r="I4504" s="206" t="s">
        <v>20</v>
      </c>
      <c r="J4504" s="207">
        <v>108848</v>
      </c>
      <c r="K4504" s="208">
        <v>108846</v>
      </c>
      <c r="L4504" s="207">
        <v>108846</v>
      </c>
    </row>
    <row r="4505" spans="1:12" s="12" customFormat="1" ht="11.25" customHeight="1">
      <c r="A4505" s="204" t="s">
        <v>8307</v>
      </c>
      <c r="B4505" s="204" t="s">
        <v>8308</v>
      </c>
      <c r="C4505" s="204" t="s">
        <v>12</v>
      </c>
      <c r="D4505" s="204" t="s">
        <v>321</v>
      </c>
      <c r="E4505" s="204"/>
      <c r="F4505" s="205">
        <v>2016</v>
      </c>
      <c r="G4505" s="204" t="s">
        <v>58</v>
      </c>
      <c r="H4505" s="204" t="s">
        <v>3037</v>
      </c>
      <c r="I4505" s="206" t="s">
        <v>20</v>
      </c>
      <c r="J4505" s="207">
        <v>2092009</v>
      </c>
      <c r="K4505" s="208">
        <v>2000000</v>
      </c>
      <c r="L4505" s="207">
        <v>2000000</v>
      </c>
    </row>
    <row r="4506" spans="1:12" s="12" customFormat="1" ht="11.25" customHeight="1">
      <c r="A4506" s="204" t="s">
        <v>10318</v>
      </c>
      <c r="B4506" s="204" t="s">
        <v>10319</v>
      </c>
      <c r="C4506" s="204" t="s">
        <v>15</v>
      </c>
      <c r="D4506" s="204"/>
      <c r="E4506" s="204"/>
      <c r="F4506" s="205">
        <v>2015</v>
      </c>
      <c r="G4506" s="204" t="s">
        <v>30</v>
      </c>
      <c r="H4506" s="204" t="s">
        <v>225</v>
      </c>
      <c r="I4506" s="206" t="s">
        <v>20</v>
      </c>
      <c r="J4506" s="207">
        <v>7211384</v>
      </c>
      <c r="K4506" s="207">
        <v>7211379</v>
      </c>
      <c r="L4506" s="207">
        <v>7207047.6449999996</v>
      </c>
    </row>
    <row r="4507" spans="1:12" s="12" customFormat="1" ht="11.25" customHeight="1">
      <c r="A4507" s="204" t="s">
        <v>7072</v>
      </c>
      <c r="B4507" s="204" t="s">
        <v>7073</v>
      </c>
      <c r="C4507" s="204" t="s">
        <v>12</v>
      </c>
      <c r="D4507" s="204" t="s">
        <v>321</v>
      </c>
      <c r="E4507" s="204" t="s">
        <v>762</v>
      </c>
      <c r="F4507" s="205">
        <v>2016</v>
      </c>
      <c r="G4507" s="204" t="s">
        <v>26</v>
      </c>
      <c r="H4507" s="204" t="s">
        <v>109</v>
      </c>
      <c r="I4507" s="206" t="s">
        <v>20</v>
      </c>
      <c r="J4507" s="207">
        <v>479438</v>
      </c>
      <c r="K4507" s="207">
        <v>601333</v>
      </c>
      <c r="L4507" s="207">
        <v>479378.56699999998</v>
      </c>
    </row>
    <row r="4508" spans="1:12" s="12" customFormat="1" ht="11.25" customHeight="1">
      <c r="A4508" s="204" t="s">
        <v>10060</v>
      </c>
      <c r="B4508" s="204" t="s">
        <v>10061</v>
      </c>
      <c r="C4508" s="204" t="s">
        <v>32</v>
      </c>
      <c r="D4508" s="204" t="s">
        <v>200</v>
      </c>
      <c r="E4508" s="204" t="s">
        <v>201</v>
      </c>
      <c r="F4508" s="205">
        <v>2015</v>
      </c>
      <c r="G4508" s="204" t="s">
        <v>7</v>
      </c>
      <c r="H4508" s="204" t="s">
        <v>212</v>
      </c>
      <c r="I4508" s="206" t="s">
        <v>20</v>
      </c>
      <c r="J4508" s="207">
        <v>26350</v>
      </c>
      <c r="K4508" s="207">
        <v>26350</v>
      </c>
      <c r="L4508" s="207">
        <v>26337.5</v>
      </c>
    </row>
    <row r="4509" spans="1:12" s="12" customFormat="1">
      <c r="A4509" s="204" t="s">
        <v>8309</v>
      </c>
      <c r="B4509" s="204" t="s">
        <v>8310</v>
      </c>
      <c r="C4509" s="204" t="s">
        <v>414</v>
      </c>
      <c r="D4509" s="204"/>
      <c r="E4509" s="204"/>
      <c r="F4509" s="205">
        <v>2015</v>
      </c>
      <c r="G4509" s="204" t="s">
        <v>7</v>
      </c>
      <c r="H4509" s="204" t="s">
        <v>832</v>
      </c>
      <c r="I4509" s="206" t="s">
        <v>20</v>
      </c>
      <c r="J4509" s="207">
        <v>155701</v>
      </c>
      <c r="K4509" s="208">
        <v>155700</v>
      </c>
      <c r="L4509" s="207">
        <v>155700</v>
      </c>
    </row>
    <row r="4510" spans="1:12" s="12" customFormat="1" ht="11.25" customHeight="1">
      <c r="A4510" s="204" t="s">
        <v>8311</v>
      </c>
      <c r="B4510" s="204" t="s">
        <v>8312</v>
      </c>
      <c r="C4510" s="204" t="s">
        <v>414</v>
      </c>
      <c r="D4510" s="204"/>
      <c r="E4510" s="204"/>
      <c r="F4510" s="205">
        <v>2015</v>
      </c>
      <c r="G4510" s="204" t="s">
        <v>7</v>
      </c>
      <c r="H4510" s="204" t="s">
        <v>832</v>
      </c>
      <c r="I4510" s="206" t="s">
        <v>20</v>
      </c>
      <c r="J4510" s="207">
        <v>208707</v>
      </c>
      <c r="K4510" s="207">
        <v>208706</v>
      </c>
      <c r="L4510" s="207">
        <v>208645.35</v>
      </c>
    </row>
    <row r="4511" spans="1:12" s="12" customFormat="1">
      <c r="A4511" s="204" t="s">
        <v>8313</v>
      </c>
      <c r="B4511" s="204" t="s">
        <v>8314</v>
      </c>
      <c r="C4511" s="204" t="s">
        <v>78</v>
      </c>
      <c r="D4511" s="204" t="s">
        <v>79</v>
      </c>
      <c r="E4511" s="204" t="s">
        <v>10857</v>
      </c>
      <c r="F4511" s="205">
        <v>2016</v>
      </c>
      <c r="G4511" s="204" t="s">
        <v>120</v>
      </c>
      <c r="H4511" s="204" t="s">
        <v>121</v>
      </c>
      <c r="I4511" s="206" t="s">
        <v>20</v>
      </c>
      <c r="J4511" s="207">
        <v>523</v>
      </c>
      <c r="K4511" s="207">
        <v>1</v>
      </c>
      <c r="L4511" s="207"/>
    </row>
    <row r="4512" spans="1:12" s="12" customFormat="1" ht="11.25" customHeight="1">
      <c r="A4512" s="204" t="s">
        <v>11861</v>
      </c>
      <c r="B4512" s="204" t="s">
        <v>11862</v>
      </c>
      <c r="C4512" s="204" t="s">
        <v>12</v>
      </c>
      <c r="D4512" s="204" t="s">
        <v>360</v>
      </c>
      <c r="E4512" s="204" t="s">
        <v>645</v>
      </c>
      <c r="F4512" s="205">
        <v>2016</v>
      </c>
      <c r="G4512" s="204" t="s">
        <v>120</v>
      </c>
      <c r="H4512" s="204" t="s">
        <v>121</v>
      </c>
      <c r="I4512" s="206" t="s">
        <v>20</v>
      </c>
      <c r="J4512" s="207">
        <v>260406</v>
      </c>
      <c r="K4512" s="208">
        <v>271863</v>
      </c>
      <c r="L4512" s="207">
        <v>268584</v>
      </c>
    </row>
    <row r="4513" spans="1:12" s="12" customFormat="1">
      <c r="A4513" s="204" t="s">
        <v>8315</v>
      </c>
      <c r="B4513" s="204" t="s">
        <v>8316</v>
      </c>
      <c r="C4513" s="204" t="s">
        <v>60</v>
      </c>
      <c r="D4513" s="204" t="s">
        <v>61</v>
      </c>
      <c r="E4513" s="204" t="s">
        <v>131</v>
      </c>
      <c r="F4513" s="205">
        <v>2016</v>
      </c>
      <c r="G4513" s="204" t="s">
        <v>30</v>
      </c>
      <c r="H4513" s="204" t="s">
        <v>166</v>
      </c>
      <c r="I4513" s="206" t="s">
        <v>20</v>
      </c>
      <c r="J4513" s="207">
        <v>146130</v>
      </c>
      <c r="K4513" s="207">
        <v>2</v>
      </c>
      <c r="L4513" s="207"/>
    </row>
    <row r="4514" spans="1:12" s="12" customFormat="1" ht="11.25" customHeight="1">
      <c r="A4514" s="204" t="s">
        <v>7074</v>
      </c>
      <c r="B4514" s="204" t="s">
        <v>11863</v>
      </c>
      <c r="C4514" s="204" t="s">
        <v>32</v>
      </c>
      <c r="D4514" s="204" t="s">
        <v>33</v>
      </c>
      <c r="E4514" s="204" t="s">
        <v>33</v>
      </c>
      <c r="F4514" s="205">
        <v>2015</v>
      </c>
      <c r="G4514" s="204" t="s">
        <v>120</v>
      </c>
      <c r="H4514" s="204" t="s">
        <v>258</v>
      </c>
      <c r="I4514" s="206" t="s">
        <v>20</v>
      </c>
      <c r="J4514" s="207">
        <v>1847559</v>
      </c>
      <c r="K4514" s="208">
        <v>1920758</v>
      </c>
      <c r="L4514" s="207">
        <v>1920757.3370000001</v>
      </c>
    </row>
    <row r="4515" spans="1:12" s="12" customFormat="1">
      <c r="A4515" s="204" t="s">
        <v>8317</v>
      </c>
      <c r="B4515" s="204" t="s">
        <v>8318</v>
      </c>
      <c r="C4515" s="204" t="s">
        <v>12</v>
      </c>
      <c r="D4515" s="204" t="s">
        <v>360</v>
      </c>
      <c r="E4515" s="204" t="s">
        <v>1190</v>
      </c>
      <c r="F4515" s="205">
        <v>2016</v>
      </c>
      <c r="G4515" s="204" t="s">
        <v>120</v>
      </c>
      <c r="H4515" s="204" t="s">
        <v>1667</v>
      </c>
      <c r="I4515" s="206" t="s">
        <v>9</v>
      </c>
      <c r="J4515" s="207">
        <v>11908</v>
      </c>
      <c r="K4515" s="207"/>
      <c r="L4515" s="207"/>
    </row>
    <row r="4516" spans="1:12" s="12" customFormat="1" ht="11.25" customHeight="1">
      <c r="A4516" s="204" t="s">
        <v>10465</v>
      </c>
      <c r="B4516" s="204" t="s">
        <v>10466</v>
      </c>
      <c r="C4516" s="204" t="s">
        <v>130</v>
      </c>
      <c r="D4516" s="204" t="s">
        <v>150</v>
      </c>
      <c r="E4516" s="204" t="s">
        <v>215</v>
      </c>
      <c r="F4516" s="205">
        <v>2016</v>
      </c>
      <c r="G4516" s="204" t="s">
        <v>30</v>
      </c>
      <c r="H4516" s="204" t="s">
        <v>225</v>
      </c>
      <c r="I4516" s="206" t="s">
        <v>20</v>
      </c>
      <c r="J4516" s="207">
        <v>94046</v>
      </c>
      <c r="K4516" s="207">
        <v>94046</v>
      </c>
      <c r="L4516" s="207">
        <v>80906.364000000001</v>
      </c>
    </row>
    <row r="4517" spans="1:12" s="12" customFormat="1" ht="11.25" customHeight="1">
      <c r="A4517" s="204" t="s">
        <v>7075</v>
      </c>
      <c r="B4517" s="204" t="s">
        <v>7076</v>
      </c>
      <c r="C4517" s="204" t="s">
        <v>145</v>
      </c>
      <c r="D4517" s="204" t="s">
        <v>146</v>
      </c>
      <c r="E4517" s="204"/>
      <c r="F4517" s="205">
        <v>2016</v>
      </c>
      <c r="G4517" s="204" t="s">
        <v>18</v>
      </c>
      <c r="H4517" s="204" t="s">
        <v>383</v>
      </c>
      <c r="I4517" s="206" t="s">
        <v>20</v>
      </c>
      <c r="J4517" s="207">
        <v>765579</v>
      </c>
      <c r="K4517" s="208">
        <v>317530</v>
      </c>
      <c r="L4517" s="207">
        <v>147238</v>
      </c>
    </row>
    <row r="4518" spans="1:12" s="12" customFormat="1">
      <c r="A4518" s="204" t="s">
        <v>8319</v>
      </c>
      <c r="B4518" s="204" t="s">
        <v>8320</v>
      </c>
      <c r="C4518" s="204" t="s">
        <v>60</v>
      </c>
      <c r="D4518" s="204" t="s">
        <v>97</v>
      </c>
      <c r="E4518" s="204" t="s">
        <v>336</v>
      </c>
      <c r="F4518" s="205">
        <v>2015</v>
      </c>
      <c r="G4518" s="204" t="s">
        <v>155</v>
      </c>
      <c r="H4518" s="204" t="s">
        <v>155</v>
      </c>
      <c r="I4518" s="206" t="s">
        <v>20</v>
      </c>
      <c r="J4518" s="207">
        <v>194241</v>
      </c>
      <c r="K4518" s="207">
        <v>3</v>
      </c>
      <c r="L4518" s="207"/>
    </row>
    <row r="4519" spans="1:12" s="12" customFormat="1" ht="11.25" customHeight="1">
      <c r="A4519" s="204" t="s">
        <v>8321</v>
      </c>
      <c r="B4519" s="204" t="s">
        <v>8322</v>
      </c>
      <c r="C4519" s="204" t="s">
        <v>38</v>
      </c>
      <c r="D4519" s="204" t="s">
        <v>39</v>
      </c>
      <c r="E4519" s="204" t="s">
        <v>604</v>
      </c>
      <c r="F4519" s="205">
        <v>2016</v>
      </c>
      <c r="G4519" s="204" t="s">
        <v>26</v>
      </c>
      <c r="H4519" s="204" t="s">
        <v>1159</v>
      </c>
      <c r="I4519" s="206" t="s">
        <v>35</v>
      </c>
      <c r="J4519" s="207">
        <v>7913</v>
      </c>
      <c r="K4519" s="207"/>
      <c r="L4519" s="207"/>
    </row>
    <row r="4520" spans="1:12" s="12" customFormat="1" ht="11.25" customHeight="1">
      <c r="A4520" s="204" t="s">
        <v>8323</v>
      </c>
      <c r="B4520" s="204" t="s">
        <v>8324</v>
      </c>
      <c r="C4520" s="204" t="s">
        <v>60</v>
      </c>
      <c r="D4520" s="204"/>
      <c r="E4520" s="204"/>
      <c r="F4520" s="205">
        <v>2015</v>
      </c>
      <c r="G4520" s="204" t="s">
        <v>7</v>
      </c>
      <c r="H4520" s="204" t="s">
        <v>95</v>
      </c>
      <c r="I4520" s="206" t="s">
        <v>20</v>
      </c>
      <c r="J4520" s="207">
        <v>300001</v>
      </c>
      <c r="K4520" s="207">
        <v>1</v>
      </c>
      <c r="L4520" s="207"/>
    </row>
    <row r="4521" spans="1:12" s="12" customFormat="1" ht="11.25" customHeight="1">
      <c r="A4521" s="204" t="s">
        <v>10288</v>
      </c>
      <c r="B4521" s="204" t="s">
        <v>10289</v>
      </c>
      <c r="C4521" s="204" t="s">
        <v>102</v>
      </c>
      <c r="D4521" s="204" t="s">
        <v>286</v>
      </c>
      <c r="E4521" s="204" t="s">
        <v>286</v>
      </c>
      <c r="F4521" s="205">
        <v>2016</v>
      </c>
      <c r="G4521" s="204" t="s">
        <v>120</v>
      </c>
      <c r="H4521" s="204" t="s">
        <v>121</v>
      </c>
      <c r="I4521" s="206" t="s">
        <v>20</v>
      </c>
      <c r="J4521" s="207">
        <v>532305</v>
      </c>
      <c r="K4521" s="208">
        <v>46408</v>
      </c>
      <c r="L4521" s="207"/>
    </row>
    <row r="4522" spans="1:12" s="12" customFormat="1">
      <c r="A4522" s="204" t="s">
        <v>7077</v>
      </c>
      <c r="B4522" s="204" t="s">
        <v>7078</v>
      </c>
      <c r="C4522" s="204" t="s">
        <v>60</v>
      </c>
      <c r="D4522" s="204" t="s">
        <v>97</v>
      </c>
      <c r="E4522" s="204" t="s">
        <v>393</v>
      </c>
      <c r="F4522" s="205">
        <v>2015</v>
      </c>
      <c r="G4522" s="204" t="s">
        <v>30</v>
      </c>
      <c r="H4522" s="204" t="s">
        <v>225</v>
      </c>
      <c r="I4522" s="206" t="s">
        <v>20</v>
      </c>
      <c r="J4522" s="207">
        <v>427852</v>
      </c>
      <c r="K4522" s="207">
        <v>384001</v>
      </c>
      <c r="L4522" s="207">
        <v>384000</v>
      </c>
    </row>
    <row r="4523" spans="1:12" s="12" customFormat="1" ht="11.25" customHeight="1">
      <c r="A4523" s="204" t="s">
        <v>7079</v>
      </c>
      <c r="B4523" s="204" t="s">
        <v>11864</v>
      </c>
      <c r="C4523" s="204" t="s">
        <v>5</v>
      </c>
      <c r="D4523" s="204" t="s">
        <v>257</v>
      </c>
      <c r="E4523" s="204" t="s">
        <v>257</v>
      </c>
      <c r="F4523" s="205">
        <v>2016</v>
      </c>
      <c r="G4523" s="204" t="s">
        <v>48</v>
      </c>
      <c r="H4523" s="204" t="s">
        <v>63</v>
      </c>
      <c r="I4523" s="206" t="s">
        <v>20</v>
      </c>
      <c r="J4523" s="207">
        <v>9406</v>
      </c>
      <c r="K4523" s="207">
        <v>2</v>
      </c>
      <c r="L4523" s="207"/>
    </row>
    <row r="4524" spans="1:12" s="12" customFormat="1">
      <c r="A4524" s="204" t="s">
        <v>7080</v>
      </c>
      <c r="B4524" s="204" t="s">
        <v>11865</v>
      </c>
      <c r="C4524" s="204" t="s">
        <v>414</v>
      </c>
      <c r="D4524" s="204" t="s">
        <v>527</v>
      </c>
      <c r="E4524" s="204" t="s">
        <v>11106</v>
      </c>
      <c r="F4524" s="205">
        <v>2016</v>
      </c>
      <c r="G4524" s="204" t="s">
        <v>26</v>
      </c>
      <c r="H4524" s="204" t="s">
        <v>109</v>
      </c>
      <c r="I4524" s="206" t="s">
        <v>20</v>
      </c>
      <c r="J4524" s="207">
        <v>68000</v>
      </c>
      <c r="K4524" s="207"/>
      <c r="L4524" s="207"/>
    </row>
    <row r="4525" spans="1:12" s="12" customFormat="1">
      <c r="A4525" s="204" t="s">
        <v>8325</v>
      </c>
      <c r="B4525" s="204" t="s">
        <v>8326</v>
      </c>
      <c r="C4525" s="204" t="s">
        <v>414</v>
      </c>
      <c r="D4525" s="204" t="s">
        <v>10794</v>
      </c>
      <c r="E4525" s="204" t="s">
        <v>10992</v>
      </c>
      <c r="F4525" s="205">
        <v>2016</v>
      </c>
      <c r="G4525" s="204" t="s">
        <v>7</v>
      </c>
      <c r="H4525" s="204" t="s">
        <v>95</v>
      </c>
      <c r="I4525" s="206" t="s">
        <v>20</v>
      </c>
      <c r="J4525" s="207">
        <v>165479</v>
      </c>
      <c r="K4525" s="207">
        <v>4000</v>
      </c>
      <c r="L4525" s="207">
        <v>4000</v>
      </c>
    </row>
    <row r="4526" spans="1:12" s="12" customFormat="1" ht="11.25" customHeight="1">
      <c r="A4526" s="204" t="s">
        <v>7081</v>
      </c>
      <c r="B4526" s="204" t="s">
        <v>7082</v>
      </c>
      <c r="C4526" s="204" t="s">
        <v>145</v>
      </c>
      <c r="D4526" s="204" t="s">
        <v>310</v>
      </c>
      <c r="E4526" s="204" t="s">
        <v>311</v>
      </c>
      <c r="F4526" s="205">
        <v>2016</v>
      </c>
      <c r="G4526" s="204" t="s">
        <v>58</v>
      </c>
      <c r="H4526" s="204" t="s">
        <v>68</v>
      </c>
      <c r="I4526" s="206" t="s">
        <v>20</v>
      </c>
      <c r="J4526" s="207">
        <v>67018</v>
      </c>
      <c r="K4526" s="208">
        <v>66001</v>
      </c>
      <c r="L4526" s="207"/>
    </row>
    <row r="4527" spans="1:12" s="12" customFormat="1" ht="11.25" customHeight="1">
      <c r="A4527" s="204" t="s">
        <v>10131</v>
      </c>
      <c r="B4527" s="204" t="s">
        <v>10132</v>
      </c>
      <c r="C4527" s="204" t="s">
        <v>12</v>
      </c>
      <c r="D4527" s="204" t="s">
        <v>360</v>
      </c>
      <c r="E4527" s="204" t="s">
        <v>1190</v>
      </c>
      <c r="F4527" s="205">
        <v>2016</v>
      </c>
      <c r="G4527" s="204" t="s">
        <v>120</v>
      </c>
      <c r="H4527" s="204" t="s">
        <v>121</v>
      </c>
      <c r="I4527" s="206" t="s">
        <v>20</v>
      </c>
      <c r="J4527" s="207">
        <v>83875</v>
      </c>
      <c r="K4527" s="208">
        <v>79267</v>
      </c>
      <c r="L4527" s="207">
        <v>79266.019</v>
      </c>
    </row>
    <row r="4528" spans="1:12" s="12" customFormat="1" ht="11.25" customHeight="1">
      <c r="A4528" s="204" t="s">
        <v>7083</v>
      </c>
      <c r="B4528" s="204" t="s">
        <v>11866</v>
      </c>
      <c r="C4528" s="204" t="s">
        <v>38</v>
      </c>
      <c r="D4528" s="204" t="s">
        <v>66</v>
      </c>
      <c r="E4528" s="204" t="s">
        <v>66</v>
      </c>
      <c r="F4528" s="205">
        <v>2015</v>
      </c>
      <c r="G4528" s="204" t="s">
        <v>7</v>
      </c>
      <c r="H4528" s="204" t="s">
        <v>212</v>
      </c>
      <c r="I4528" s="206" t="s">
        <v>20</v>
      </c>
      <c r="J4528" s="207">
        <v>1598459</v>
      </c>
      <c r="K4528" s="208">
        <v>1417326</v>
      </c>
      <c r="L4528" s="207"/>
    </row>
    <row r="4529" spans="1:12" s="12" customFormat="1">
      <c r="A4529" s="204" t="s">
        <v>10433</v>
      </c>
      <c r="B4529" s="204" t="s">
        <v>11867</v>
      </c>
      <c r="C4529" s="204" t="s">
        <v>102</v>
      </c>
      <c r="D4529" s="204"/>
      <c r="E4529" s="204"/>
      <c r="F4529" s="205">
        <v>2016</v>
      </c>
      <c r="G4529" s="204" t="s">
        <v>7</v>
      </c>
      <c r="H4529" s="204" t="s">
        <v>95</v>
      </c>
      <c r="I4529" s="206" t="s">
        <v>20</v>
      </c>
      <c r="J4529" s="207">
        <v>210007</v>
      </c>
      <c r="K4529" s="207">
        <v>640826</v>
      </c>
      <c r="L4529" s="207">
        <v>141156.39300000001</v>
      </c>
    </row>
    <row r="4530" spans="1:12" s="12" customFormat="1" ht="11.25" customHeight="1">
      <c r="A4530" s="204" t="s">
        <v>7086</v>
      </c>
      <c r="B4530" s="204" t="s">
        <v>7087</v>
      </c>
      <c r="C4530" s="204" t="s">
        <v>38</v>
      </c>
      <c r="D4530" s="204" t="s">
        <v>39</v>
      </c>
      <c r="E4530" s="204" t="s">
        <v>604</v>
      </c>
      <c r="F4530" s="205">
        <v>2016</v>
      </c>
      <c r="G4530" s="204" t="s">
        <v>185</v>
      </c>
      <c r="H4530" s="204" t="s">
        <v>186</v>
      </c>
      <c r="I4530" s="206" t="s">
        <v>20</v>
      </c>
      <c r="J4530" s="207">
        <v>251841</v>
      </c>
      <c r="K4530" s="207">
        <v>248076</v>
      </c>
      <c r="L4530" s="207">
        <v>139850.91699999999</v>
      </c>
    </row>
    <row r="4531" spans="1:12" s="12" customFormat="1" ht="11.25" customHeight="1">
      <c r="A4531" s="204" t="s">
        <v>7088</v>
      </c>
      <c r="B4531" s="204" t="s">
        <v>7089</v>
      </c>
      <c r="C4531" s="204" t="s">
        <v>414</v>
      </c>
      <c r="D4531" s="204" t="s">
        <v>527</v>
      </c>
      <c r="E4531" s="204" t="s">
        <v>11106</v>
      </c>
      <c r="F4531" s="205">
        <v>2016</v>
      </c>
      <c r="G4531" s="204" t="s">
        <v>26</v>
      </c>
      <c r="H4531" s="204" t="s">
        <v>109</v>
      </c>
      <c r="I4531" s="206" t="s">
        <v>20</v>
      </c>
      <c r="J4531" s="207">
        <v>35000</v>
      </c>
      <c r="K4531" s="207"/>
      <c r="L4531" s="207"/>
    </row>
    <row r="4532" spans="1:12" s="12" customFormat="1" ht="11.25" customHeight="1">
      <c r="A4532" s="204" t="s">
        <v>11868</v>
      </c>
      <c r="B4532" s="204" t="s">
        <v>11869</v>
      </c>
      <c r="C4532" s="204" t="s">
        <v>5</v>
      </c>
      <c r="D4532" s="204" t="s">
        <v>184</v>
      </c>
      <c r="E4532" s="204" t="s">
        <v>184</v>
      </c>
      <c r="F4532" s="205">
        <v>2015</v>
      </c>
      <c r="G4532" s="204" t="s">
        <v>48</v>
      </c>
      <c r="H4532" s="204" t="s">
        <v>63</v>
      </c>
      <c r="I4532" s="206" t="s">
        <v>20</v>
      </c>
      <c r="J4532" s="207">
        <v>394539</v>
      </c>
      <c r="K4532" s="207">
        <v>4</v>
      </c>
      <c r="L4532" s="207"/>
    </row>
    <row r="4533" spans="1:12" s="12" customFormat="1" ht="11.25" customHeight="1">
      <c r="A4533" s="204" t="s">
        <v>1060</v>
      </c>
      <c r="B4533" s="204" t="s">
        <v>1061</v>
      </c>
      <c r="C4533" s="204" t="s">
        <v>38</v>
      </c>
      <c r="D4533" s="204" t="s">
        <v>66</v>
      </c>
      <c r="E4533" s="204" t="s">
        <v>1062</v>
      </c>
      <c r="F4533" s="205">
        <v>2015</v>
      </c>
      <c r="G4533" s="204" t="s">
        <v>18</v>
      </c>
      <c r="H4533" s="204" t="s">
        <v>298</v>
      </c>
      <c r="I4533" s="206" t="s">
        <v>20</v>
      </c>
      <c r="J4533" s="207">
        <v>2122159</v>
      </c>
      <c r="K4533" s="207">
        <v>2122159</v>
      </c>
      <c r="L4533" s="207">
        <v>2120346.0460000001</v>
      </c>
    </row>
    <row r="4534" spans="1:12" s="12" customFormat="1">
      <c r="A4534" s="204" t="s">
        <v>8327</v>
      </c>
      <c r="B4534" s="204" t="s">
        <v>8328</v>
      </c>
      <c r="C4534" s="204" t="s">
        <v>5</v>
      </c>
      <c r="D4534" s="204" t="s">
        <v>606</v>
      </c>
      <c r="E4534" s="204" t="s">
        <v>1175</v>
      </c>
      <c r="F4534" s="205">
        <v>2016</v>
      </c>
      <c r="G4534" s="204" t="s">
        <v>7</v>
      </c>
      <c r="H4534" s="204" t="s">
        <v>212</v>
      </c>
      <c r="I4534" s="206" t="s">
        <v>35</v>
      </c>
      <c r="J4534" s="207">
        <v>97373</v>
      </c>
      <c r="K4534" s="207"/>
      <c r="L4534" s="207"/>
    </row>
    <row r="4535" spans="1:12" s="12" customFormat="1" ht="11.25" customHeight="1">
      <c r="A4535" s="204" t="s">
        <v>8329</v>
      </c>
      <c r="B4535" s="204" t="s">
        <v>8330</v>
      </c>
      <c r="C4535" s="204" t="s">
        <v>60</v>
      </c>
      <c r="D4535" s="204" t="s">
        <v>97</v>
      </c>
      <c r="E4535" s="204" t="s">
        <v>864</v>
      </c>
      <c r="F4535" s="205">
        <v>2016</v>
      </c>
      <c r="G4535" s="204" t="s">
        <v>26</v>
      </c>
      <c r="H4535" s="204" t="s">
        <v>109</v>
      </c>
      <c r="I4535" s="206" t="s">
        <v>9</v>
      </c>
      <c r="J4535" s="207">
        <v>9214</v>
      </c>
      <c r="K4535" s="207"/>
      <c r="L4535" s="207"/>
    </row>
    <row r="4536" spans="1:12" s="12" customFormat="1" ht="11.25" customHeight="1">
      <c r="A4536" s="204" t="s">
        <v>1063</v>
      </c>
      <c r="B4536" s="204" t="s">
        <v>1064</v>
      </c>
      <c r="C4536" s="204" t="s">
        <v>5</v>
      </c>
      <c r="D4536" s="204" t="s">
        <v>257</v>
      </c>
      <c r="E4536" s="204" t="s">
        <v>739</v>
      </c>
      <c r="F4536" s="205">
        <v>2015</v>
      </c>
      <c r="G4536" s="204" t="s">
        <v>30</v>
      </c>
      <c r="H4536" s="204" t="s">
        <v>31</v>
      </c>
      <c r="I4536" s="206" t="s">
        <v>20</v>
      </c>
      <c r="J4536" s="207">
        <v>744276</v>
      </c>
      <c r="K4536" s="207">
        <v>695129</v>
      </c>
      <c r="L4536" s="207">
        <v>328025.62300000002</v>
      </c>
    </row>
    <row r="4537" spans="1:12" s="12" customFormat="1" ht="11.25" customHeight="1">
      <c r="A4537" s="204" t="s">
        <v>7090</v>
      </c>
      <c r="B4537" s="204" t="s">
        <v>7091</v>
      </c>
      <c r="C4537" s="204" t="s">
        <v>102</v>
      </c>
      <c r="D4537" s="204" t="s">
        <v>103</v>
      </c>
      <c r="E4537" s="204"/>
      <c r="F4537" s="205">
        <v>2016</v>
      </c>
      <c r="G4537" s="204" t="s">
        <v>58</v>
      </c>
      <c r="H4537" s="204" t="s">
        <v>3037</v>
      </c>
      <c r="I4537" s="206" t="s">
        <v>35</v>
      </c>
      <c r="J4537" s="207">
        <v>62296</v>
      </c>
      <c r="K4537" s="207"/>
      <c r="L4537" s="207"/>
    </row>
    <row r="4538" spans="1:12" s="12" customFormat="1" ht="11.25" customHeight="1">
      <c r="A4538" s="204" t="s">
        <v>9925</v>
      </c>
      <c r="B4538" s="204" t="s">
        <v>9926</v>
      </c>
      <c r="C4538" s="204" t="s">
        <v>130</v>
      </c>
      <c r="D4538" s="204" t="s">
        <v>134</v>
      </c>
      <c r="E4538" s="204" t="s">
        <v>261</v>
      </c>
      <c r="F4538" s="205">
        <v>2015</v>
      </c>
      <c r="G4538" s="204" t="s">
        <v>26</v>
      </c>
      <c r="H4538" s="204" t="s">
        <v>109</v>
      </c>
      <c r="I4538" s="206" t="s">
        <v>20</v>
      </c>
      <c r="J4538" s="207">
        <v>3051</v>
      </c>
      <c r="K4538" s="207"/>
      <c r="L4538" s="207"/>
    </row>
    <row r="4539" spans="1:12" s="12" customFormat="1" ht="11.25" customHeight="1">
      <c r="A4539" s="204" t="s">
        <v>8331</v>
      </c>
      <c r="B4539" s="204" t="s">
        <v>8332</v>
      </c>
      <c r="C4539" s="204" t="s">
        <v>210</v>
      </c>
      <c r="D4539" s="204" t="s">
        <v>342</v>
      </c>
      <c r="E4539" s="204"/>
      <c r="F4539" s="205">
        <v>2016</v>
      </c>
      <c r="G4539" s="204" t="s">
        <v>7</v>
      </c>
      <c r="H4539" s="204" t="s">
        <v>334</v>
      </c>
      <c r="I4539" s="206" t="s">
        <v>20</v>
      </c>
      <c r="J4539" s="207">
        <v>88796</v>
      </c>
      <c r="K4539" s="207">
        <v>93000</v>
      </c>
      <c r="L4539" s="207">
        <v>91000</v>
      </c>
    </row>
    <row r="4540" spans="1:12" s="12" customFormat="1">
      <c r="A4540" s="204" t="s">
        <v>8333</v>
      </c>
      <c r="B4540" s="204" t="s">
        <v>11870</v>
      </c>
      <c r="C4540" s="204" t="s">
        <v>145</v>
      </c>
      <c r="D4540" s="204" t="s">
        <v>146</v>
      </c>
      <c r="E4540" s="204" t="s">
        <v>147</v>
      </c>
      <c r="F4540" s="205">
        <v>2016</v>
      </c>
      <c r="G4540" s="204" t="s">
        <v>7</v>
      </c>
      <c r="H4540" s="204" t="s">
        <v>212</v>
      </c>
      <c r="I4540" s="206" t="s">
        <v>20</v>
      </c>
      <c r="J4540" s="207">
        <v>467403</v>
      </c>
      <c r="K4540" s="207"/>
      <c r="L4540" s="207"/>
    </row>
    <row r="4541" spans="1:12" s="12" customFormat="1" ht="11.25" customHeight="1">
      <c r="A4541" s="204" t="s">
        <v>8334</v>
      </c>
      <c r="B4541" s="204" t="s">
        <v>8335</v>
      </c>
      <c r="C4541" s="204" t="s">
        <v>38</v>
      </c>
      <c r="D4541" s="204" t="s">
        <v>39</v>
      </c>
      <c r="E4541" s="204" t="s">
        <v>2127</v>
      </c>
      <c r="F4541" s="205">
        <v>2015</v>
      </c>
      <c r="G4541" s="204" t="s">
        <v>18</v>
      </c>
      <c r="H4541" s="204" t="s">
        <v>19</v>
      </c>
      <c r="I4541" s="206" t="s">
        <v>20</v>
      </c>
      <c r="J4541" s="207">
        <v>41840</v>
      </c>
      <c r="K4541" s="207">
        <v>1</v>
      </c>
      <c r="L4541" s="207"/>
    </row>
    <row r="4542" spans="1:12" s="12" customFormat="1">
      <c r="A4542" s="204" t="s">
        <v>8336</v>
      </c>
      <c r="B4542" s="204" t="s">
        <v>8337</v>
      </c>
      <c r="C4542" s="204" t="s">
        <v>38</v>
      </c>
      <c r="D4542" s="204" t="s">
        <v>39</v>
      </c>
      <c r="E4542" s="204" t="s">
        <v>2127</v>
      </c>
      <c r="F4542" s="205">
        <v>2015</v>
      </c>
      <c r="G4542" s="204" t="s">
        <v>18</v>
      </c>
      <c r="H4542" s="204" t="s">
        <v>19</v>
      </c>
      <c r="I4542" s="206" t="s">
        <v>20</v>
      </c>
      <c r="J4542" s="207">
        <v>31380</v>
      </c>
      <c r="K4542" s="207">
        <v>21000</v>
      </c>
      <c r="L4542" s="207">
        <v>21000</v>
      </c>
    </row>
    <row r="4543" spans="1:12" s="12" customFormat="1" ht="11.25" customHeight="1">
      <c r="A4543" s="204" t="s">
        <v>8338</v>
      </c>
      <c r="B4543" s="204" t="s">
        <v>8339</v>
      </c>
      <c r="C4543" s="204" t="s">
        <v>12</v>
      </c>
      <c r="D4543" s="204" t="s">
        <v>321</v>
      </c>
      <c r="E4543" s="204"/>
      <c r="F4543" s="205">
        <v>2015</v>
      </c>
      <c r="G4543" s="204" t="s">
        <v>18</v>
      </c>
      <c r="H4543" s="204" t="s">
        <v>41</v>
      </c>
      <c r="I4543" s="206" t="s">
        <v>20</v>
      </c>
      <c r="J4543" s="207">
        <v>52823</v>
      </c>
      <c r="K4543" s="207">
        <v>1070</v>
      </c>
      <c r="L4543" s="207"/>
    </row>
    <row r="4544" spans="1:12" s="12" customFormat="1" ht="11.25" customHeight="1">
      <c r="A4544" s="204" t="s">
        <v>8340</v>
      </c>
      <c r="B4544" s="204" t="s">
        <v>8341</v>
      </c>
      <c r="C4544" s="204" t="s">
        <v>5</v>
      </c>
      <c r="D4544" s="204" t="s">
        <v>606</v>
      </c>
      <c r="E4544" s="204" t="s">
        <v>1982</v>
      </c>
      <c r="F4544" s="205">
        <v>2016</v>
      </c>
      <c r="G4544" s="204" t="s">
        <v>7</v>
      </c>
      <c r="H4544" s="204" t="s">
        <v>212</v>
      </c>
      <c r="I4544" s="206" t="s">
        <v>20</v>
      </c>
      <c r="J4544" s="207">
        <v>34491</v>
      </c>
      <c r="K4544" s="208">
        <v>34491</v>
      </c>
      <c r="L4544" s="207">
        <v>34491.25</v>
      </c>
    </row>
    <row r="4545" spans="1:12" s="12" customFormat="1" ht="11.25" customHeight="1">
      <c r="A4545" s="204" t="s">
        <v>8342</v>
      </c>
      <c r="B4545" s="204" t="s">
        <v>8343</v>
      </c>
      <c r="C4545" s="204" t="s">
        <v>38</v>
      </c>
      <c r="D4545" s="204" t="s">
        <v>66</v>
      </c>
      <c r="E4545" s="204" t="s">
        <v>117</v>
      </c>
      <c r="F4545" s="205">
        <v>2016</v>
      </c>
      <c r="G4545" s="204" t="s">
        <v>120</v>
      </c>
      <c r="H4545" s="204" t="s">
        <v>121</v>
      </c>
      <c r="I4545" s="206" t="s">
        <v>20</v>
      </c>
      <c r="J4545" s="207">
        <v>478037</v>
      </c>
      <c r="K4545" s="208">
        <v>559070</v>
      </c>
      <c r="L4545" s="207">
        <v>497047</v>
      </c>
    </row>
    <row r="4546" spans="1:12" s="12" customFormat="1" ht="11.25" customHeight="1">
      <c r="A4546" s="204" t="s">
        <v>8344</v>
      </c>
      <c r="B4546" s="204" t="s">
        <v>8345</v>
      </c>
      <c r="C4546" s="204" t="s">
        <v>38</v>
      </c>
      <c r="D4546" s="204" t="s">
        <v>66</v>
      </c>
      <c r="E4546" s="204" t="s">
        <v>86</v>
      </c>
      <c r="F4546" s="205">
        <v>2016</v>
      </c>
      <c r="G4546" s="204" t="s">
        <v>120</v>
      </c>
      <c r="H4546" s="204" t="s">
        <v>121</v>
      </c>
      <c r="I4546" s="206" t="s">
        <v>20</v>
      </c>
      <c r="J4546" s="207">
        <v>443122</v>
      </c>
      <c r="K4546" s="207"/>
      <c r="L4546" s="207"/>
    </row>
    <row r="4547" spans="1:12" s="12" customFormat="1" ht="11.25" customHeight="1">
      <c r="A4547" s="204" t="s">
        <v>11871</v>
      </c>
      <c r="B4547" s="204" t="s">
        <v>11872</v>
      </c>
      <c r="C4547" s="204" t="s">
        <v>38</v>
      </c>
      <c r="D4547" s="204" t="s">
        <v>66</v>
      </c>
      <c r="E4547" s="204" t="s">
        <v>112</v>
      </c>
      <c r="F4547" s="205">
        <v>2016</v>
      </c>
      <c r="G4547" s="204" t="s">
        <v>120</v>
      </c>
      <c r="H4547" s="204" t="s">
        <v>121</v>
      </c>
      <c r="I4547" s="206" t="s">
        <v>35</v>
      </c>
      <c r="J4547" s="207">
        <v>402060</v>
      </c>
      <c r="K4547" s="207"/>
      <c r="L4547" s="207"/>
    </row>
    <row r="4548" spans="1:12" s="12" customFormat="1" ht="11.25" customHeight="1">
      <c r="A4548" s="204" t="s">
        <v>10201</v>
      </c>
      <c r="B4548" s="204" t="s">
        <v>10202</v>
      </c>
      <c r="C4548" s="204" t="s">
        <v>38</v>
      </c>
      <c r="D4548" s="204" t="s">
        <v>66</v>
      </c>
      <c r="E4548" s="204" t="s">
        <v>86</v>
      </c>
      <c r="F4548" s="205">
        <v>2016</v>
      </c>
      <c r="G4548" s="204" t="s">
        <v>120</v>
      </c>
      <c r="H4548" s="204" t="s">
        <v>121</v>
      </c>
      <c r="I4548" s="206" t="s">
        <v>20</v>
      </c>
      <c r="J4548" s="207">
        <v>1026956</v>
      </c>
      <c r="K4548" s="208">
        <v>1137401</v>
      </c>
      <c r="L4548" s="207">
        <v>1125655.9720000001</v>
      </c>
    </row>
    <row r="4549" spans="1:12" s="12" customFormat="1" ht="11.25" customHeight="1">
      <c r="A4549" s="204" t="s">
        <v>10457</v>
      </c>
      <c r="B4549" s="204" t="s">
        <v>10458</v>
      </c>
      <c r="C4549" s="204" t="s">
        <v>38</v>
      </c>
      <c r="D4549" s="204" t="s">
        <v>66</v>
      </c>
      <c r="E4549" s="204" t="s">
        <v>112</v>
      </c>
      <c r="F4549" s="205">
        <v>2016</v>
      </c>
      <c r="G4549" s="204" t="s">
        <v>120</v>
      </c>
      <c r="H4549" s="204" t="s">
        <v>121</v>
      </c>
      <c r="I4549" s="206" t="s">
        <v>20</v>
      </c>
      <c r="J4549" s="207">
        <v>265698</v>
      </c>
      <c r="K4549" s="208">
        <v>277388</v>
      </c>
      <c r="L4549" s="207">
        <v>277388</v>
      </c>
    </row>
    <row r="4550" spans="1:12" s="12" customFormat="1" ht="11.25" customHeight="1">
      <c r="A4550" s="204" t="s">
        <v>10188</v>
      </c>
      <c r="B4550" s="204" t="s">
        <v>10189</v>
      </c>
      <c r="C4550" s="204" t="s">
        <v>38</v>
      </c>
      <c r="D4550" s="204" t="s">
        <v>66</v>
      </c>
      <c r="E4550" s="204" t="s">
        <v>1787</v>
      </c>
      <c r="F4550" s="205">
        <v>2016</v>
      </c>
      <c r="G4550" s="204" t="s">
        <v>120</v>
      </c>
      <c r="H4550" s="204" t="s">
        <v>121</v>
      </c>
      <c r="I4550" s="206" t="s">
        <v>20</v>
      </c>
      <c r="J4550" s="207">
        <v>560276</v>
      </c>
      <c r="K4550" s="208">
        <v>653975</v>
      </c>
      <c r="L4550" s="207">
        <v>640182.58900000004</v>
      </c>
    </row>
    <row r="4551" spans="1:12" s="12" customFormat="1" ht="11.25" customHeight="1">
      <c r="A4551" s="204" t="s">
        <v>8346</v>
      </c>
      <c r="B4551" s="204" t="s">
        <v>8347</v>
      </c>
      <c r="C4551" s="204" t="s">
        <v>145</v>
      </c>
      <c r="D4551" s="204" t="s">
        <v>415</v>
      </c>
      <c r="E4551" s="204" t="s">
        <v>416</v>
      </c>
      <c r="F4551" s="205">
        <v>2016</v>
      </c>
      <c r="G4551" s="204" t="s">
        <v>7</v>
      </c>
      <c r="H4551" s="204" t="s">
        <v>212</v>
      </c>
      <c r="I4551" s="206" t="s">
        <v>20</v>
      </c>
      <c r="J4551" s="207">
        <v>76736</v>
      </c>
      <c r="K4551" s="207">
        <v>1</v>
      </c>
      <c r="L4551" s="207"/>
    </row>
    <row r="4552" spans="1:12" s="12" customFormat="1" ht="11.25" customHeight="1">
      <c r="A4552" s="204" t="s">
        <v>7092</v>
      </c>
      <c r="B4552" s="204" t="s">
        <v>7093</v>
      </c>
      <c r="C4552" s="204" t="s">
        <v>15</v>
      </c>
      <c r="D4552" s="204" t="s">
        <v>42</v>
      </c>
      <c r="E4552" s="204" t="s">
        <v>833</v>
      </c>
      <c r="F4552" s="205">
        <v>2015</v>
      </c>
      <c r="G4552" s="204" t="s">
        <v>48</v>
      </c>
      <c r="H4552" s="204" t="s">
        <v>63</v>
      </c>
      <c r="I4552" s="206" t="s">
        <v>20</v>
      </c>
      <c r="J4552" s="207">
        <v>1070340</v>
      </c>
      <c r="K4552" s="207">
        <v>1000</v>
      </c>
      <c r="L4552" s="207"/>
    </row>
    <row r="4553" spans="1:12" s="12" customFormat="1" ht="11.25" customHeight="1">
      <c r="A4553" s="204" t="s">
        <v>10236</v>
      </c>
      <c r="B4553" s="204" t="s">
        <v>10237</v>
      </c>
      <c r="C4553" s="204" t="s">
        <v>127</v>
      </c>
      <c r="D4553" s="204" t="s">
        <v>177</v>
      </c>
      <c r="E4553" s="204" t="s">
        <v>177</v>
      </c>
      <c r="F4553" s="205">
        <v>2016</v>
      </c>
      <c r="G4553" s="204" t="s">
        <v>18</v>
      </c>
      <c r="H4553" s="204" t="s">
        <v>19</v>
      </c>
      <c r="I4553" s="206" t="s">
        <v>20</v>
      </c>
      <c r="J4553" s="207">
        <v>21244</v>
      </c>
      <c r="K4553" s="207">
        <v>21243</v>
      </c>
      <c r="L4553" s="207">
        <v>21243</v>
      </c>
    </row>
    <row r="4554" spans="1:12" s="12" customFormat="1">
      <c r="A4554" s="204" t="s">
        <v>8348</v>
      </c>
      <c r="B4554" s="204" t="s">
        <v>8349</v>
      </c>
      <c r="C4554" s="204" t="s">
        <v>60</v>
      </c>
      <c r="D4554" s="204" t="s">
        <v>61</v>
      </c>
      <c r="E4554" s="204" t="s">
        <v>1340</v>
      </c>
      <c r="F4554" s="205">
        <v>2015</v>
      </c>
      <c r="G4554" s="204" t="s">
        <v>48</v>
      </c>
      <c r="H4554" s="204" t="s">
        <v>569</v>
      </c>
      <c r="I4554" s="206" t="s">
        <v>20</v>
      </c>
      <c r="J4554" s="207">
        <v>692553</v>
      </c>
      <c r="K4554" s="207">
        <v>136650</v>
      </c>
      <c r="L4554" s="207">
        <v>136052.954</v>
      </c>
    </row>
    <row r="4555" spans="1:12" s="12" customFormat="1" ht="11.25" customHeight="1">
      <c r="A4555" s="204" t="s">
        <v>8350</v>
      </c>
      <c r="B4555" s="204" t="s">
        <v>8351</v>
      </c>
      <c r="C4555" s="204" t="s">
        <v>102</v>
      </c>
      <c r="D4555" s="204"/>
      <c r="E4555" s="204"/>
      <c r="F4555" s="205">
        <v>2016</v>
      </c>
      <c r="G4555" s="204" t="s">
        <v>140</v>
      </c>
      <c r="H4555" s="204" t="s">
        <v>141</v>
      </c>
      <c r="I4555" s="206" t="s">
        <v>20</v>
      </c>
      <c r="J4555" s="207">
        <v>72671</v>
      </c>
      <c r="K4555" s="207">
        <v>961</v>
      </c>
      <c r="L4555" s="207">
        <v>960</v>
      </c>
    </row>
    <row r="4556" spans="1:12" s="12" customFormat="1" ht="11.25" customHeight="1">
      <c r="A4556" s="204" t="s">
        <v>7094</v>
      </c>
      <c r="B4556" s="204" t="s">
        <v>11873</v>
      </c>
      <c r="C4556" s="204" t="s">
        <v>32</v>
      </c>
      <c r="D4556" s="204"/>
      <c r="E4556" s="204"/>
      <c r="F4556" s="205">
        <v>2016</v>
      </c>
      <c r="G4556" s="204" t="s">
        <v>120</v>
      </c>
      <c r="H4556" s="204" t="s">
        <v>1667</v>
      </c>
      <c r="I4556" s="206" t="s">
        <v>20</v>
      </c>
      <c r="J4556" s="207">
        <v>44000</v>
      </c>
      <c r="K4556" s="208">
        <v>1</v>
      </c>
      <c r="L4556" s="207"/>
    </row>
    <row r="4557" spans="1:12" s="12" customFormat="1" ht="11.25" customHeight="1">
      <c r="A4557" s="204" t="s">
        <v>11874</v>
      </c>
      <c r="B4557" s="204" t="s">
        <v>11875</v>
      </c>
      <c r="C4557" s="204" t="s">
        <v>414</v>
      </c>
      <c r="D4557" s="204" t="s">
        <v>527</v>
      </c>
      <c r="E4557" s="204" t="s">
        <v>527</v>
      </c>
      <c r="F4557" s="205">
        <v>2016</v>
      </c>
      <c r="G4557" s="204" t="s">
        <v>7</v>
      </c>
      <c r="H4557" s="204" t="s">
        <v>212</v>
      </c>
      <c r="I4557" s="206" t="s">
        <v>20</v>
      </c>
      <c r="J4557" s="207">
        <v>300</v>
      </c>
      <c r="K4557" s="207"/>
      <c r="L4557" s="207"/>
    </row>
    <row r="4558" spans="1:12" s="12" customFormat="1" ht="11.25" customHeight="1">
      <c r="A4558" s="204" t="s">
        <v>11876</v>
      </c>
      <c r="B4558" s="204" t="s">
        <v>11877</v>
      </c>
      <c r="C4558" s="204" t="s">
        <v>12</v>
      </c>
      <c r="D4558" s="204" t="s">
        <v>13</v>
      </c>
      <c r="E4558" s="204"/>
      <c r="F4558" s="205">
        <v>2016</v>
      </c>
      <c r="G4558" s="204" t="s">
        <v>120</v>
      </c>
      <c r="H4558" s="204" t="s">
        <v>258</v>
      </c>
      <c r="I4558" s="206" t="s">
        <v>20</v>
      </c>
      <c r="J4558" s="207">
        <v>1436</v>
      </c>
      <c r="K4558" s="207"/>
      <c r="L4558" s="207"/>
    </row>
    <row r="4559" spans="1:12" s="12" customFormat="1">
      <c r="A4559" s="204" t="s">
        <v>11878</v>
      </c>
      <c r="B4559" s="204" t="s">
        <v>11879</v>
      </c>
      <c r="C4559" s="204" t="s">
        <v>414</v>
      </c>
      <c r="D4559" s="204" t="s">
        <v>527</v>
      </c>
      <c r="E4559" s="204" t="s">
        <v>527</v>
      </c>
      <c r="F4559" s="205">
        <v>2016</v>
      </c>
      <c r="G4559" s="204" t="s">
        <v>646</v>
      </c>
      <c r="H4559" s="204" t="s">
        <v>3808</v>
      </c>
      <c r="I4559" s="206" t="s">
        <v>20</v>
      </c>
      <c r="J4559" s="207">
        <v>1000</v>
      </c>
      <c r="K4559" s="207"/>
      <c r="L4559" s="207"/>
    </row>
    <row r="4560" spans="1:12" s="12" customFormat="1" ht="11.25" customHeight="1">
      <c r="A4560" s="204" t="s">
        <v>7095</v>
      </c>
      <c r="B4560" s="204" t="s">
        <v>7096</v>
      </c>
      <c r="C4560" s="204" t="s">
        <v>60</v>
      </c>
      <c r="D4560" s="204" t="s">
        <v>97</v>
      </c>
      <c r="E4560" s="204" t="s">
        <v>419</v>
      </c>
      <c r="F4560" s="205">
        <v>2016</v>
      </c>
      <c r="G4560" s="204" t="s">
        <v>7</v>
      </c>
      <c r="H4560" s="204" t="s">
        <v>334</v>
      </c>
      <c r="I4560" s="206" t="s">
        <v>35</v>
      </c>
      <c r="J4560" s="207">
        <v>506594</v>
      </c>
      <c r="K4560" s="207"/>
      <c r="L4560" s="207"/>
    </row>
    <row r="4561" spans="1:12" s="12" customFormat="1" ht="11.25" customHeight="1">
      <c r="A4561" s="204" t="s">
        <v>7097</v>
      </c>
      <c r="B4561" s="204" t="s">
        <v>7098</v>
      </c>
      <c r="C4561" s="204" t="s">
        <v>38</v>
      </c>
      <c r="D4561" s="204" t="s">
        <v>39</v>
      </c>
      <c r="E4561" s="204" t="s">
        <v>105</v>
      </c>
      <c r="F4561" s="205">
        <v>2015</v>
      </c>
      <c r="G4561" s="204" t="s">
        <v>30</v>
      </c>
      <c r="H4561" s="204" t="s">
        <v>31</v>
      </c>
      <c r="I4561" s="206" t="s">
        <v>20</v>
      </c>
      <c r="J4561" s="207">
        <v>578914</v>
      </c>
      <c r="K4561" s="208">
        <v>644762</v>
      </c>
      <c r="L4561" s="207">
        <v>598551.41899999999</v>
      </c>
    </row>
    <row r="4562" spans="1:12" s="12" customFormat="1" ht="11.25" customHeight="1">
      <c r="A4562" s="204" t="s">
        <v>8352</v>
      </c>
      <c r="B4562" s="204" t="s">
        <v>8353</v>
      </c>
      <c r="C4562" s="204" t="s">
        <v>127</v>
      </c>
      <c r="D4562" s="204" t="s">
        <v>138</v>
      </c>
      <c r="E4562" s="204" t="s">
        <v>819</v>
      </c>
      <c r="F4562" s="205">
        <v>2015</v>
      </c>
      <c r="G4562" s="204" t="s">
        <v>26</v>
      </c>
      <c r="H4562" s="204" t="s">
        <v>109</v>
      </c>
      <c r="I4562" s="206" t="s">
        <v>20</v>
      </c>
      <c r="J4562" s="207">
        <v>911670</v>
      </c>
      <c r="K4562" s="207">
        <v>911668</v>
      </c>
      <c r="L4562" s="207">
        <v>911667.1</v>
      </c>
    </row>
    <row r="4563" spans="1:12" s="12" customFormat="1" ht="11.25" customHeight="1">
      <c r="A4563" s="204" t="s">
        <v>9974</v>
      </c>
      <c r="B4563" s="204" t="s">
        <v>9975</v>
      </c>
      <c r="C4563" s="204" t="s">
        <v>38</v>
      </c>
      <c r="D4563" s="204" t="s">
        <v>39</v>
      </c>
      <c r="E4563" s="204" t="s">
        <v>604</v>
      </c>
      <c r="F4563" s="205">
        <v>2015</v>
      </c>
      <c r="G4563" s="204" t="s">
        <v>26</v>
      </c>
      <c r="H4563" s="204" t="s">
        <v>109</v>
      </c>
      <c r="I4563" s="206" t="s">
        <v>20</v>
      </c>
      <c r="J4563" s="207">
        <v>931292</v>
      </c>
      <c r="K4563" s="207">
        <v>915836</v>
      </c>
      <c r="L4563" s="207">
        <v>915112</v>
      </c>
    </row>
    <row r="4564" spans="1:12" s="12" customFormat="1" ht="11.25" customHeight="1">
      <c r="A4564" s="204" t="s">
        <v>1068</v>
      </c>
      <c r="B4564" s="204" t="s">
        <v>1069</v>
      </c>
      <c r="C4564" s="204" t="s">
        <v>38</v>
      </c>
      <c r="D4564" s="204" t="s">
        <v>176</v>
      </c>
      <c r="E4564" s="204" t="s">
        <v>1070</v>
      </c>
      <c r="F4564" s="205">
        <v>2015</v>
      </c>
      <c r="G4564" s="204" t="s">
        <v>30</v>
      </c>
      <c r="H4564" s="204" t="s">
        <v>31</v>
      </c>
      <c r="I4564" s="206" t="s">
        <v>20</v>
      </c>
      <c r="J4564" s="207">
        <v>75740</v>
      </c>
      <c r="K4564" s="207">
        <v>75465</v>
      </c>
      <c r="L4564" s="207">
        <v>72185.031000000003</v>
      </c>
    </row>
    <row r="4565" spans="1:12" s="12" customFormat="1" ht="11.25" customHeight="1">
      <c r="A4565" s="204" t="s">
        <v>11880</v>
      </c>
      <c r="B4565" s="204" t="s">
        <v>11881</v>
      </c>
      <c r="C4565" s="204" t="s">
        <v>60</v>
      </c>
      <c r="D4565" s="204" t="s">
        <v>61</v>
      </c>
      <c r="E4565" s="204" t="s">
        <v>331</v>
      </c>
      <c r="F4565" s="205">
        <v>2016</v>
      </c>
      <c r="G4565" s="204" t="s">
        <v>18</v>
      </c>
      <c r="H4565" s="204" t="s">
        <v>19</v>
      </c>
      <c r="I4565" s="206" t="s">
        <v>20</v>
      </c>
      <c r="J4565" s="207">
        <v>437361</v>
      </c>
      <c r="K4565" s="207">
        <v>1002</v>
      </c>
      <c r="L4565" s="207">
        <v>1000</v>
      </c>
    </row>
    <row r="4566" spans="1:12" s="12" customFormat="1" ht="11.25" customHeight="1">
      <c r="A4566" s="204" t="s">
        <v>7099</v>
      </c>
      <c r="B4566" s="204" t="s">
        <v>7100</v>
      </c>
      <c r="C4566" s="204" t="s">
        <v>414</v>
      </c>
      <c r="D4566" s="204"/>
      <c r="E4566" s="204"/>
      <c r="F4566" s="205">
        <v>2015</v>
      </c>
      <c r="G4566" s="204" t="s">
        <v>26</v>
      </c>
      <c r="H4566" s="204" t="s">
        <v>109</v>
      </c>
      <c r="I4566" s="206" t="s">
        <v>20</v>
      </c>
      <c r="J4566" s="207">
        <v>1403500</v>
      </c>
      <c r="K4566" s="207">
        <v>1403500</v>
      </c>
      <c r="L4566" s="207">
        <v>1403499.3459999999</v>
      </c>
    </row>
    <row r="4567" spans="1:12" s="12" customFormat="1" ht="11.25" customHeight="1">
      <c r="A4567" s="204" t="s">
        <v>8354</v>
      </c>
      <c r="B4567" s="204" t="s">
        <v>8355</v>
      </c>
      <c r="C4567" s="204" t="s">
        <v>12</v>
      </c>
      <c r="D4567" s="204" t="s">
        <v>80</v>
      </c>
      <c r="E4567" s="204" t="s">
        <v>165</v>
      </c>
      <c r="F4567" s="205">
        <v>2016</v>
      </c>
      <c r="G4567" s="204" t="s">
        <v>30</v>
      </c>
      <c r="H4567" s="204" t="s">
        <v>34</v>
      </c>
      <c r="I4567" s="206" t="s">
        <v>9</v>
      </c>
      <c r="J4567" s="207">
        <v>83291</v>
      </c>
      <c r="K4567" s="207"/>
      <c r="L4567" s="207"/>
    </row>
    <row r="4568" spans="1:12" s="12" customFormat="1" ht="11.25" customHeight="1">
      <c r="A4568" s="204" t="s">
        <v>11882</v>
      </c>
      <c r="B4568" s="204" t="s">
        <v>11883</v>
      </c>
      <c r="C4568" s="204" t="s">
        <v>127</v>
      </c>
      <c r="D4568" s="204" t="s">
        <v>177</v>
      </c>
      <c r="E4568" s="204" t="s">
        <v>617</v>
      </c>
      <c r="F4568" s="205">
        <v>2016</v>
      </c>
      <c r="G4568" s="204" t="s">
        <v>30</v>
      </c>
      <c r="H4568" s="204" t="s">
        <v>34</v>
      </c>
      <c r="I4568" s="206" t="s">
        <v>20</v>
      </c>
      <c r="J4568" s="207">
        <v>343403</v>
      </c>
      <c r="K4568" s="207"/>
      <c r="L4568" s="207"/>
    </row>
    <row r="4569" spans="1:12" s="12" customFormat="1" ht="11.25" customHeight="1">
      <c r="A4569" s="204" t="s">
        <v>8356</v>
      </c>
      <c r="B4569" s="204" t="s">
        <v>8357</v>
      </c>
      <c r="C4569" s="204" t="s">
        <v>12</v>
      </c>
      <c r="D4569" s="204" t="s">
        <v>360</v>
      </c>
      <c r="E4569" s="204" t="s">
        <v>1190</v>
      </c>
      <c r="F4569" s="205">
        <v>2016</v>
      </c>
      <c r="G4569" s="204" t="s">
        <v>7</v>
      </c>
      <c r="H4569" s="204" t="s">
        <v>14</v>
      </c>
      <c r="I4569" s="206" t="s">
        <v>35</v>
      </c>
      <c r="J4569" s="207">
        <v>2726</v>
      </c>
      <c r="K4569" s="207"/>
      <c r="L4569" s="207"/>
    </row>
    <row r="4570" spans="1:12" s="12" customFormat="1">
      <c r="A4570" s="204" t="s">
        <v>11884</v>
      </c>
      <c r="B4570" s="204" t="s">
        <v>11885</v>
      </c>
      <c r="C4570" s="204" t="s">
        <v>12</v>
      </c>
      <c r="D4570" s="204" t="s">
        <v>80</v>
      </c>
      <c r="E4570" s="204" t="s">
        <v>1163</v>
      </c>
      <c r="F4570" s="205">
        <v>2016</v>
      </c>
      <c r="G4570" s="204" t="s">
        <v>26</v>
      </c>
      <c r="H4570" s="204" t="s">
        <v>109</v>
      </c>
      <c r="I4570" s="206" t="s">
        <v>20</v>
      </c>
      <c r="J4570" s="207">
        <v>33692</v>
      </c>
      <c r="K4570" s="207"/>
      <c r="L4570" s="207"/>
    </row>
    <row r="4571" spans="1:12" s="12" customFormat="1" ht="11.25" customHeight="1">
      <c r="A4571" s="204" t="s">
        <v>11886</v>
      </c>
      <c r="B4571" s="204" t="s">
        <v>11887</v>
      </c>
      <c r="C4571" s="204" t="s">
        <v>60</v>
      </c>
      <c r="D4571" s="204" t="s">
        <v>97</v>
      </c>
      <c r="E4571" s="204" t="s">
        <v>864</v>
      </c>
      <c r="F4571" s="205">
        <v>2015</v>
      </c>
      <c r="G4571" s="204" t="s">
        <v>26</v>
      </c>
      <c r="H4571" s="204" t="s">
        <v>168</v>
      </c>
      <c r="I4571" s="206" t="s">
        <v>35</v>
      </c>
      <c r="J4571" s="207">
        <v>414873</v>
      </c>
      <c r="K4571" s="207"/>
      <c r="L4571" s="207"/>
    </row>
    <row r="4572" spans="1:12" s="12" customFormat="1" ht="11.25" customHeight="1">
      <c r="A4572" s="204" t="s">
        <v>7101</v>
      </c>
      <c r="B4572" s="204" t="s">
        <v>7102</v>
      </c>
      <c r="C4572" s="204" t="s">
        <v>12</v>
      </c>
      <c r="D4572" s="204" t="s">
        <v>80</v>
      </c>
      <c r="E4572" s="204" t="s">
        <v>80</v>
      </c>
      <c r="F4572" s="205">
        <v>2015</v>
      </c>
      <c r="G4572" s="204" t="s">
        <v>30</v>
      </c>
      <c r="H4572" s="204" t="s">
        <v>31</v>
      </c>
      <c r="I4572" s="206" t="s">
        <v>20</v>
      </c>
      <c r="J4572" s="207">
        <v>225627</v>
      </c>
      <c r="K4572" s="208">
        <v>224135</v>
      </c>
      <c r="L4572" s="207">
        <v>212517</v>
      </c>
    </row>
    <row r="4573" spans="1:12" s="12" customFormat="1" ht="11.25" customHeight="1">
      <c r="A4573" s="204" t="s">
        <v>8358</v>
      </c>
      <c r="B4573" s="204" t="s">
        <v>8359</v>
      </c>
      <c r="C4573" s="204" t="s">
        <v>38</v>
      </c>
      <c r="D4573" s="204" t="s">
        <v>66</v>
      </c>
      <c r="E4573" s="204" t="s">
        <v>1323</v>
      </c>
      <c r="F4573" s="205">
        <v>2016</v>
      </c>
      <c r="G4573" s="204" t="s">
        <v>48</v>
      </c>
      <c r="H4573" s="204" t="s">
        <v>63</v>
      </c>
      <c r="I4573" s="206" t="s">
        <v>20</v>
      </c>
      <c r="J4573" s="207">
        <v>62761</v>
      </c>
      <c r="K4573" s="207">
        <v>729192</v>
      </c>
      <c r="L4573" s="207">
        <v>622547</v>
      </c>
    </row>
    <row r="4574" spans="1:12" s="12" customFormat="1" ht="11.25" customHeight="1">
      <c r="A4574" s="204" t="s">
        <v>8360</v>
      </c>
      <c r="B4574" s="204" t="s">
        <v>11888</v>
      </c>
      <c r="C4574" s="204" t="s">
        <v>127</v>
      </c>
      <c r="D4574" s="204" t="s">
        <v>138</v>
      </c>
      <c r="E4574" s="204" t="s">
        <v>1656</v>
      </c>
      <c r="F4574" s="205">
        <v>2015</v>
      </c>
      <c r="G4574" s="204" t="s">
        <v>26</v>
      </c>
      <c r="H4574" s="204" t="s">
        <v>168</v>
      </c>
      <c r="I4574" s="206" t="s">
        <v>20</v>
      </c>
      <c r="J4574" s="207">
        <v>551735</v>
      </c>
      <c r="K4574" s="208">
        <v>1</v>
      </c>
      <c r="L4574" s="207"/>
    </row>
    <row r="4575" spans="1:12" s="12" customFormat="1" ht="11.25" customHeight="1">
      <c r="A4575" s="204" t="s">
        <v>9963</v>
      </c>
      <c r="B4575" s="204" t="s">
        <v>9964</v>
      </c>
      <c r="C4575" s="204" t="s">
        <v>38</v>
      </c>
      <c r="D4575" s="204"/>
      <c r="E4575" s="204"/>
      <c r="F4575" s="205">
        <v>2016</v>
      </c>
      <c r="G4575" s="204" t="s">
        <v>120</v>
      </c>
      <c r="H4575" s="204" t="s">
        <v>258</v>
      </c>
      <c r="I4575" s="206" t="s">
        <v>20</v>
      </c>
      <c r="J4575" s="207">
        <v>386483</v>
      </c>
      <c r="K4575" s="208">
        <v>875243</v>
      </c>
      <c r="L4575" s="207">
        <v>316699</v>
      </c>
    </row>
    <row r="4576" spans="1:12" s="12" customFormat="1" ht="11.25" customHeight="1">
      <c r="A4576" s="204" t="s">
        <v>7103</v>
      </c>
      <c r="B4576" s="204" t="s">
        <v>7104</v>
      </c>
      <c r="C4576" s="204" t="s">
        <v>195</v>
      </c>
      <c r="D4576" s="204" t="s">
        <v>528</v>
      </c>
      <c r="E4576" s="204" t="s">
        <v>1165</v>
      </c>
      <c r="F4576" s="205">
        <v>2016</v>
      </c>
      <c r="G4576" s="204" t="s">
        <v>26</v>
      </c>
      <c r="H4576" s="204" t="s">
        <v>109</v>
      </c>
      <c r="I4576" s="206" t="s">
        <v>20</v>
      </c>
      <c r="J4576" s="207">
        <v>11450</v>
      </c>
      <c r="K4576" s="207">
        <v>11450</v>
      </c>
      <c r="L4576" s="207">
        <v>11448.499</v>
      </c>
    </row>
    <row r="4577" spans="1:12" s="12" customFormat="1" ht="11.25" customHeight="1">
      <c r="A4577" s="204" t="s">
        <v>7105</v>
      </c>
      <c r="B4577" s="204" t="s">
        <v>7106</v>
      </c>
      <c r="C4577" s="204" t="s">
        <v>38</v>
      </c>
      <c r="D4577" s="204" t="s">
        <v>66</v>
      </c>
      <c r="E4577" s="204" t="s">
        <v>117</v>
      </c>
      <c r="F4577" s="205">
        <v>2015</v>
      </c>
      <c r="G4577" s="204" t="s">
        <v>30</v>
      </c>
      <c r="H4577" s="204" t="s">
        <v>31</v>
      </c>
      <c r="I4577" s="206" t="s">
        <v>20</v>
      </c>
      <c r="J4577" s="207">
        <v>473355</v>
      </c>
      <c r="K4577" s="207">
        <v>389973</v>
      </c>
      <c r="L4577" s="207">
        <v>379956.55099999998</v>
      </c>
    </row>
    <row r="4578" spans="1:12" s="12" customFormat="1">
      <c r="A4578" s="204" t="s">
        <v>7107</v>
      </c>
      <c r="B4578" s="204" t="s">
        <v>7108</v>
      </c>
      <c r="C4578" s="204" t="s">
        <v>38</v>
      </c>
      <c r="D4578" s="204" t="s">
        <v>39</v>
      </c>
      <c r="E4578" s="204" t="s">
        <v>604</v>
      </c>
      <c r="F4578" s="205">
        <v>2016</v>
      </c>
      <c r="G4578" s="204" t="s">
        <v>30</v>
      </c>
      <c r="H4578" s="204" t="s">
        <v>31</v>
      </c>
      <c r="I4578" s="206" t="s">
        <v>20</v>
      </c>
      <c r="J4578" s="207">
        <v>72848</v>
      </c>
      <c r="K4578" s="207">
        <v>59814</v>
      </c>
      <c r="L4578" s="207">
        <v>56682.133000000002</v>
      </c>
    </row>
    <row r="4579" spans="1:12" s="12" customFormat="1" ht="11.25" customHeight="1">
      <c r="A4579" s="204" t="s">
        <v>7109</v>
      </c>
      <c r="B4579" s="204" t="s">
        <v>7110</v>
      </c>
      <c r="C4579" s="204" t="s">
        <v>145</v>
      </c>
      <c r="D4579" s="204" t="s">
        <v>415</v>
      </c>
      <c r="E4579" s="204" t="s">
        <v>416</v>
      </c>
      <c r="F4579" s="205">
        <v>2015</v>
      </c>
      <c r="G4579" s="204" t="s">
        <v>30</v>
      </c>
      <c r="H4579" s="204" t="s">
        <v>31</v>
      </c>
      <c r="I4579" s="206" t="s">
        <v>20</v>
      </c>
      <c r="J4579" s="207">
        <v>531906</v>
      </c>
      <c r="K4579" s="207">
        <v>485503</v>
      </c>
      <c r="L4579" s="207">
        <v>484843.08399999997</v>
      </c>
    </row>
    <row r="4580" spans="1:12" s="12" customFormat="1">
      <c r="A4580" s="204" t="s">
        <v>11889</v>
      </c>
      <c r="B4580" s="204" t="s">
        <v>11890</v>
      </c>
      <c r="C4580" s="204" t="s">
        <v>12</v>
      </c>
      <c r="D4580" s="204" t="s">
        <v>80</v>
      </c>
      <c r="E4580" s="204" t="s">
        <v>1163</v>
      </c>
      <c r="F4580" s="205">
        <v>2016</v>
      </c>
      <c r="G4580" s="204" t="s">
        <v>58</v>
      </c>
      <c r="H4580" s="204" t="s">
        <v>3037</v>
      </c>
      <c r="I4580" s="206" t="s">
        <v>9</v>
      </c>
      <c r="J4580" s="207">
        <v>529822</v>
      </c>
      <c r="K4580" s="207"/>
      <c r="L4580" s="207"/>
    </row>
    <row r="4581" spans="1:12" s="12" customFormat="1">
      <c r="A4581" s="204" t="s">
        <v>7111</v>
      </c>
      <c r="B4581" s="204" t="s">
        <v>7112</v>
      </c>
      <c r="C4581" s="204" t="s">
        <v>15</v>
      </c>
      <c r="D4581" s="204" t="s">
        <v>42</v>
      </c>
      <c r="E4581" s="204" t="s">
        <v>75</v>
      </c>
      <c r="F4581" s="205">
        <v>2015</v>
      </c>
      <c r="G4581" s="204" t="s">
        <v>30</v>
      </c>
      <c r="H4581" s="204" t="s">
        <v>31</v>
      </c>
      <c r="I4581" s="206" t="s">
        <v>20</v>
      </c>
      <c r="J4581" s="207">
        <v>246796</v>
      </c>
      <c r="K4581" s="208">
        <v>271480</v>
      </c>
      <c r="L4581" s="207">
        <v>119235</v>
      </c>
    </row>
    <row r="4582" spans="1:12" s="12" customFormat="1">
      <c r="A4582" s="204" t="s">
        <v>7113</v>
      </c>
      <c r="B4582" s="204" t="s">
        <v>7114</v>
      </c>
      <c r="C4582" s="204" t="s">
        <v>32</v>
      </c>
      <c r="D4582" s="204" t="s">
        <v>33</v>
      </c>
      <c r="E4582" s="204" t="s">
        <v>33</v>
      </c>
      <c r="F4582" s="205">
        <v>2015</v>
      </c>
      <c r="G4582" s="204" t="s">
        <v>30</v>
      </c>
      <c r="H4582" s="204" t="s">
        <v>31</v>
      </c>
      <c r="I4582" s="206" t="s">
        <v>20</v>
      </c>
      <c r="J4582" s="207">
        <v>880547</v>
      </c>
      <c r="K4582" s="207">
        <v>894778</v>
      </c>
      <c r="L4582" s="207">
        <v>706269.94099999999</v>
      </c>
    </row>
    <row r="4583" spans="1:12" s="12" customFormat="1">
      <c r="A4583" s="204" t="s">
        <v>8361</v>
      </c>
      <c r="B4583" s="204" t="s">
        <v>8362</v>
      </c>
      <c r="C4583" s="204" t="s">
        <v>15</v>
      </c>
      <c r="D4583" s="204" t="s">
        <v>42</v>
      </c>
      <c r="E4583" s="204" t="s">
        <v>70</v>
      </c>
      <c r="F4583" s="205">
        <v>2015</v>
      </c>
      <c r="G4583" s="204" t="s">
        <v>30</v>
      </c>
      <c r="H4583" s="204" t="s">
        <v>34</v>
      </c>
      <c r="I4583" s="206" t="s">
        <v>20</v>
      </c>
      <c r="J4583" s="207">
        <v>350200</v>
      </c>
      <c r="K4583" s="207"/>
      <c r="L4583" s="207"/>
    </row>
    <row r="4584" spans="1:12" s="12" customFormat="1">
      <c r="A4584" s="204" t="s">
        <v>7115</v>
      </c>
      <c r="B4584" s="204" t="s">
        <v>7116</v>
      </c>
      <c r="C4584" s="204" t="s">
        <v>15</v>
      </c>
      <c r="D4584" s="204" t="s">
        <v>42</v>
      </c>
      <c r="E4584" s="204" t="s">
        <v>43</v>
      </c>
      <c r="F4584" s="205">
        <v>2016</v>
      </c>
      <c r="G4584" s="204" t="s">
        <v>7</v>
      </c>
      <c r="H4584" s="204" t="s">
        <v>8</v>
      </c>
      <c r="I4584" s="206" t="s">
        <v>20</v>
      </c>
      <c r="J4584" s="207">
        <v>160465</v>
      </c>
      <c r="K4584" s="207">
        <v>96913</v>
      </c>
      <c r="L4584" s="207">
        <v>96390</v>
      </c>
    </row>
    <row r="4585" spans="1:12" s="12" customFormat="1">
      <c r="A4585" s="204" t="s">
        <v>11891</v>
      </c>
      <c r="B4585" s="204" t="s">
        <v>11892</v>
      </c>
      <c r="C4585" s="204" t="s">
        <v>38</v>
      </c>
      <c r="D4585" s="204" t="s">
        <v>39</v>
      </c>
      <c r="E4585" s="204" t="s">
        <v>1198</v>
      </c>
      <c r="F4585" s="205">
        <v>2016</v>
      </c>
      <c r="G4585" s="204" t="s">
        <v>120</v>
      </c>
      <c r="H4585" s="204" t="s">
        <v>121</v>
      </c>
      <c r="I4585" s="206" t="s">
        <v>20</v>
      </c>
      <c r="J4585" s="207">
        <v>321771</v>
      </c>
      <c r="K4585" s="207"/>
      <c r="L4585" s="207"/>
    </row>
    <row r="4586" spans="1:12" s="12" customFormat="1">
      <c r="A4586" s="204" t="s">
        <v>8363</v>
      </c>
      <c r="B4586" s="204" t="s">
        <v>8364</v>
      </c>
      <c r="C4586" s="204" t="s">
        <v>145</v>
      </c>
      <c r="D4586" s="204" t="s">
        <v>310</v>
      </c>
      <c r="E4586" s="204" t="s">
        <v>311</v>
      </c>
      <c r="F4586" s="205">
        <v>2015</v>
      </c>
      <c r="G4586" s="204" t="s">
        <v>18</v>
      </c>
      <c r="H4586" s="204" t="s">
        <v>19</v>
      </c>
      <c r="I4586" s="206" t="s">
        <v>20</v>
      </c>
      <c r="J4586" s="207">
        <v>2562</v>
      </c>
      <c r="K4586" s="207">
        <v>2565</v>
      </c>
      <c r="L4586" s="207">
        <v>2562</v>
      </c>
    </row>
    <row r="4587" spans="1:12" s="12" customFormat="1" ht="11.25" customHeight="1">
      <c r="A4587" s="204" t="s">
        <v>8365</v>
      </c>
      <c r="B4587" s="204" t="s">
        <v>11893</v>
      </c>
      <c r="C4587" s="204" t="s">
        <v>38</v>
      </c>
      <c r="D4587" s="204" t="s">
        <v>39</v>
      </c>
      <c r="E4587" s="204" t="s">
        <v>2968</v>
      </c>
      <c r="F4587" s="205">
        <v>2016</v>
      </c>
      <c r="G4587" s="204" t="s">
        <v>120</v>
      </c>
      <c r="H4587" s="204" t="s">
        <v>121</v>
      </c>
      <c r="I4587" s="206" t="s">
        <v>20</v>
      </c>
      <c r="J4587" s="207">
        <v>378827</v>
      </c>
      <c r="K4587" s="207">
        <v>6</v>
      </c>
      <c r="L4587" s="207"/>
    </row>
    <row r="4588" spans="1:12" s="12" customFormat="1">
      <c r="A4588" s="204" t="s">
        <v>10093</v>
      </c>
      <c r="B4588" s="204" t="s">
        <v>10094</v>
      </c>
      <c r="C4588" s="204" t="s">
        <v>38</v>
      </c>
      <c r="D4588" s="204" t="s">
        <v>39</v>
      </c>
      <c r="E4588" s="204" t="s">
        <v>604</v>
      </c>
      <c r="F4588" s="205">
        <v>2016</v>
      </c>
      <c r="G4588" s="204" t="s">
        <v>120</v>
      </c>
      <c r="H4588" s="204" t="s">
        <v>121</v>
      </c>
      <c r="I4588" s="206" t="s">
        <v>20</v>
      </c>
      <c r="J4588" s="207">
        <v>593856</v>
      </c>
      <c r="K4588" s="207">
        <v>619985</v>
      </c>
      <c r="L4588" s="207">
        <v>614165.36699999997</v>
      </c>
    </row>
    <row r="4589" spans="1:12" s="12" customFormat="1" ht="11.25" customHeight="1">
      <c r="A4589" s="204" t="s">
        <v>8366</v>
      </c>
      <c r="B4589" s="204" t="s">
        <v>11894</v>
      </c>
      <c r="C4589" s="204" t="s">
        <v>38</v>
      </c>
      <c r="D4589" s="204" t="s">
        <v>39</v>
      </c>
      <c r="E4589" s="204" t="s">
        <v>44</v>
      </c>
      <c r="F4589" s="205">
        <v>2016</v>
      </c>
      <c r="G4589" s="204" t="s">
        <v>120</v>
      </c>
      <c r="H4589" s="204" t="s">
        <v>121</v>
      </c>
      <c r="I4589" s="206" t="s">
        <v>20</v>
      </c>
      <c r="J4589" s="207">
        <v>1</v>
      </c>
      <c r="K4589" s="207"/>
      <c r="L4589" s="207"/>
    </row>
    <row r="4590" spans="1:12" s="12" customFormat="1" ht="11.25" customHeight="1">
      <c r="A4590" s="204" t="s">
        <v>7117</v>
      </c>
      <c r="B4590" s="204" t="s">
        <v>7118</v>
      </c>
      <c r="C4590" s="204" t="s">
        <v>195</v>
      </c>
      <c r="D4590" s="204" t="s">
        <v>497</v>
      </c>
      <c r="E4590" s="204" t="s">
        <v>498</v>
      </c>
      <c r="F4590" s="205">
        <v>2016</v>
      </c>
      <c r="G4590" s="204" t="s">
        <v>26</v>
      </c>
      <c r="H4590" s="204" t="s">
        <v>109</v>
      </c>
      <c r="I4590" s="206" t="s">
        <v>20</v>
      </c>
      <c r="J4590" s="207">
        <v>11450</v>
      </c>
      <c r="K4590" s="207">
        <v>7530</v>
      </c>
      <c r="L4590" s="207">
        <v>7529.2910000000002</v>
      </c>
    </row>
    <row r="4591" spans="1:12" s="12" customFormat="1" ht="11.25" customHeight="1">
      <c r="A4591" s="204" t="s">
        <v>7119</v>
      </c>
      <c r="B4591" s="204" t="s">
        <v>7120</v>
      </c>
      <c r="C4591" s="204" t="s">
        <v>78</v>
      </c>
      <c r="D4591" s="204" t="s">
        <v>79</v>
      </c>
      <c r="E4591" s="204" t="s">
        <v>79</v>
      </c>
      <c r="F4591" s="205">
        <v>2015</v>
      </c>
      <c r="G4591" s="204" t="s">
        <v>30</v>
      </c>
      <c r="H4591" s="204" t="s">
        <v>31</v>
      </c>
      <c r="I4591" s="206" t="s">
        <v>20</v>
      </c>
      <c r="J4591" s="207">
        <v>531164</v>
      </c>
      <c r="K4591" s="207">
        <v>534123</v>
      </c>
      <c r="L4591" s="207">
        <v>521401</v>
      </c>
    </row>
    <row r="4592" spans="1:12" s="12" customFormat="1" ht="11.25" customHeight="1">
      <c r="A4592" s="204" t="s">
        <v>7121</v>
      </c>
      <c r="B4592" s="204" t="s">
        <v>7122</v>
      </c>
      <c r="C4592" s="204" t="s">
        <v>414</v>
      </c>
      <c r="D4592" s="204" t="s">
        <v>527</v>
      </c>
      <c r="E4592" s="204" t="s">
        <v>527</v>
      </c>
      <c r="F4592" s="205">
        <v>2015</v>
      </c>
      <c r="G4592" s="204" t="s">
        <v>30</v>
      </c>
      <c r="H4592" s="204" t="s">
        <v>31</v>
      </c>
      <c r="I4592" s="206" t="s">
        <v>20</v>
      </c>
      <c r="J4592" s="207">
        <v>684181</v>
      </c>
      <c r="K4592" s="207">
        <v>1238687</v>
      </c>
      <c r="L4592" s="207">
        <v>629457</v>
      </c>
    </row>
    <row r="4593" spans="1:12" s="12" customFormat="1">
      <c r="A4593" s="204" t="s">
        <v>8367</v>
      </c>
      <c r="B4593" s="204" t="s">
        <v>11895</v>
      </c>
      <c r="C4593" s="204" t="s">
        <v>60</v>
      </c>
      <c r="D4593" s="204" t="s">
        <v>97</v>
      </c>
      <c r="E4593" s="204" t="s">
        <v>230</v>
      </c>
      <c r="F4593" s="205">
        <v>2016</v>
      </c>
      <c r="G4593" s="204" t="s">
        <v>48</v>
      </c>
      <c r="H4593" s="204" t="s">
        <v>63</v>
      </c>
      <c r="I4593" s="206" t="s">
        <v>20</v>
      </c>
      <c r="J4593" s="207">
        <v>428</v>
      </c>
      <c r="K4593" s="207"/>
      <c r="L4593" s="207"/>
    </row>
    <row r="4594" spans="1:12" s="12" customFormat="1" ht="11.25" customHeight="1">
      <c r="A4594" s="204" t="s">
        <v>7123</v>
      </c>
      <c r="B4594" s="204" t="s">
        <v>7124</v>
      </c>
      <c r="C4594" s="204" t="s">
        <v>127</v>
      </c>
      <c r="D4594" s="204" t="s">
        <v>463</v>
      </c>
      <c r="E4594" s="204" t="s">
        <v>463</v>
      </c>
      <c r="F4594" s="205">
        <v>2016</v>
      </c>
      <c r="G4594" s="204" t="s">
        <v>30</v>
      </c>
      <c r="H4594" s="204" t="s">
        <v>31</v>
      </c>
      <c r="I4594" s="206" t="s">
        <v>20</v>
      </c>
      <c r="J4594" s="207">
        <v>31174</v>
      </c>
      <c r="K4594" s="207">
        <v>7442</v>
      </c>
      <c r="L4594" s="207">
        <v>6539.3810000000003</v>
      </c>
    </row>
    <row r="4595" spans="1:12" s="12" customFormat="1">
      <c r="A4595" s="204" t="s">
        <v>7125</v>
      </c>
      <c r="B4595" s="204" t="s">
        <v>7126</v>
      </c>
      <c r="C4595" s="204" t="s">
        <v>5</v>
      </c>
      <c r="D4595" s="204" t="s">
        <v>314</v>
      </c>
      <c r="E4595" s="204" t="s">
        <v>315</v>
      </c>
      <c r="F4595" s="205">
        <v>2015</v>
      </c>
      <c r="G4595" s="204" t="s">
        <v>30</v>
      </c>
      <c r="H4595" s="204" t="s">
        <v>31</v>
      </c>
      <c r="I4595" s="206" t="s">
        <v>20</v>
      </c>
      <c r="J4595" s="207">
        <v>365857</v>
      </c>
      <c r="K4595" s="207">
        <v>388073</v>
      </c>
      <c r="L4595" s="207">
        <v>383533.45799999998</v>
      </c>
    </row>
    <row r="4596" spans="1:12" s="12" customFormat="1">
      <c r="A4596" s="204" t="s">
        <v>1071</v>
      </c>
      <c r="B4596" s="204" t="s">
        <v>1072</v>
      </c>
      <c r="C4596" s="204" t="s">
        <v>130</v>
      </c>
      <c r="D4596" s="204" t="s">
        <v>134</v>
      </c>
      <c r="E4596" s="204" t="s">
        <v>261</v>
      </c>
      <c r="F4596" s="205">
        <v>2015</v>
      </c>
      <c r="G4596" s="204" t="s">
        <v>30</v>
      </c>
      <c r="H4596" s="204" t="s">
        <v>31</v>
      </c>
      <c r="I4596" s="206" t="s">
        <v>20</v>
      </c>
      <c r="J4596" s="207">
        <v>53737</v>
      </c>
      <c r="K4596" s="207">
        <v>17913</v>
      </c>
      <c r="L4596" s="207">
        <v>16867.067999999999</v>
      </c>
    </row>
    <row r="4597" spans="1:12" s="12" customFormat="1" ht="11.25" customHeight="1">
      <c r="A4597" s="204" t="s">
        <v>7127</v>
      </c>
      <c r="B4597" s="204" t="s">
        <v>7128</v>
      </c>
      <c r="C4597" s="204" t="s">
        <v>38</v>
      </c>
      <c r="D4597" s="204" t="s">
        <v>66</v>
      </c>
      <c r="E4597" s="204" t="s">
        <v>67</v>
      </c>
      <c r="F4597" s="205">
        <v>2015</v>
      </c>
      <c r="G4597" s="204" t="s">
        <v>30</v>
      </c>
      <c r="H4597" s="204" t="s">
        <v>31</v>
      </c>
      <c r="I4597" s="206" t="s">
        <v>20</v>
      </c>
      <c r="J4597" s="207">
        <v>505930</v>
      </c>
      <c r="K4597" s="207">
        <v>327323</v>
      </c>
      <c r="L4597" s="207">
        <v>307401.495</v>
      </c>
    </row>
    <row r="4598" spans="1:12" s="12" customFormat="1" ht="11.25" customHeight="1">
      <c r="A4598" s="204" t="s">
        <v>7129</v>
      </c>
      <c r="B4598" s="204" t="s">
        <v>7130</v>
      </c>
      <c r="C4598" s="204" t="s">
        <v>195</v>
      </c>
      <c r="D4598" s="204" t="s">
        <v>497</v>
      </c>
      <c r="E4598" s="204" t="s">
        <v>1260</v>
      </c>
      <c r="F4598" s="205">
        <v>2016</v>
      </c>
      <c r="G4598" s="204" t="s">
        <v>26</v>
      </c>
      <c r="H4598" s="204" t="s">
        <v>109</v>
      </c>
      <c r="I4598" s="206" t="s">
        <v>20</v>
      </c>
      <c r="J4598" s="207">
        <v>11</v>
      </c>
      <c r="K4598" s="207"/>
      <c r="L4598" s="207"/>
    </row>
    <row r="4599" spans="1:12" s="12" customFormat="1" ht="11.25" customHeight="1">
      <c r="A4599" s="204" t="s">
        <v>8368</v>
      </c>
      <c r="B4599" s="204" t="s">
        <v>8369</v>
      </c>
      <c r="C4599" s="204" t="s">
        <v>195</v>
      </c>
      <c r="D4599" s="204" t="s">
        <v>497</v>
      </c>
      <c r="E4599" s="204" t="s">
        <v>2024</v>
      </c>
      <c r="F4599" s="205">
        <v>2016</v>
      </c>
      <c r="G4599" s="204" t="s">
        <v>26</v>
      </c>
      <c r="H4599" s="204" t="s">
        <v>109</v>
      </c>
      <c r="I4599" s="206" t="s">
        <v>20</v>
      </c>
      <c r="J4599" s="207">
        <v>11450</v>
      </c>
      <c r="K4599" s="207">
        <v>11450</v>
      </c>
      <c r="L4599" s="207">
        <v>11449.499</v>
      </c>
    </row>
    <row r="4600" spans="1:12" s="12" customFormat="1" ht="11.25" customHeight="1">
      <c r="A4600" s="204" t="s">
        <v>7131</v>
      </c>
      <c r="B4600" s="204" t="s">
        <v>7132</v>
      </c>
      <c r="C4600" s="204" t="s">
        <v>38</v>
      </c>
      <c r="D4600" s="204" t="s">
        <v>176</v>
      </c>
      <c r="E4600" s="204" t="s">
        <v>2963</v>
      </c>
      <c r="F4600" s="205">
        <v>2015</v>
      </c>
      <c r="G4600" s="204" t="s">
        <v>30</v>
      </c>
      <c r="H4600" s="204" t="s">
        <v>31</v>
      </c>
      <c r="I4600" s="206" t="s">
        <v>20</v>
      </c>
      <c r="J4600" s="207">
        <v>848790</v>
      </c>
      <c r="K4600" s="207">
        <v>212555</v>
      </c>
      <c r="L4600" s="207">
        <v>73958</v>
      </c>
    </row>
    <row r="4601" spans="1:12" s="12" customFormat="1">
      <c r="A4601" s="204" t="s">
        <v>7133</v>
      </c>
      <c r="B4601" s="204" t="s">
        <v>7134</v>
      </c>
      <c r="C4601" s="204" t="s">
        <v>32</v>
      </c>
      <c r="D4601" s="204" t="s">
        <v>33</v>
      </c>
      <c r="E4601" s="204" t="s">
        <v>33</v>
      </c>
      <c r="F4601" s="205">
        <v>2015</v>
      </c>
      <c r="G4601" s="204" t="s">
        <v>30</v>
      </c>
      <c r="H4601" s="204" t="s">
        <v>31</v>
      </c>
      <c r="I4601" s="206" t="s">
        <v>20</v>
      </c>
      <c r="J4601" s="207">
        <v>623832</v>
      </c>
      <c r="K4601" s="208">
        <v>635027</v>
      </c>
      <c r="L4601" s="207">
        <v>619329</v>
      </c>
    </row>
    <row r="4602" spans="1:12" s="12" customFormat="1" ht="11.25" customHeight="1">
      <c r="A4602" s="204" t="s">
        <v>7135</v>
      </c>
      <c r="B4602" s="204" t="s">
        <v>7136</v>
      </c>
      <c r="C4602" s="204" t="s">
        <v>145</v>
      </c>
      <c r="D4602" s="204" t="s">
        <v>415</v>
      </c>
      <c r="E4602" s="204" t="s">
        <v>416</v>
      </c>
      <c r="F4602" s="205">
        <v>2015</v>
      </c>
      <c r="G4602" s="204" t="s">
        <v>30</v>
      </c>
      <c r="H4602" s="204" t="s">
        <v>31</v>
      </c>
      <c r="I4602" s="206" t="s">
        <v>20</v>
      </c>
      <c r="J4602" s="207">
        <v>538171</v>
      </c>
      <c r="K4602" s="208">
        <v>481026</v>
      </c>
      <c r="L4602" s="207">
        <v>471633.74699999997</v>
      </c>
    </row>
    <row r="4603" spans="1:12" s="12" customFormat="1" ht="11.25" customHeight="1">
      <c r="A4603" s="204" t="s">
        <v>7137</v>
      </c>
      <c r="B4603" s="204" t="s">
        <v>7138</v>
      </c>
      <c r="C4603" s="204" t="s">
        <v>127</v>
      </c>
      <c r="D4603" s="204" t="s">
        <v>128</v>
      </c>
      <c r="E4603" s="204" t="s">
        <v>1075</v>
      </c>
      <c r="F4603" s="205">
        <v>2015</v>
      </c>
      <c r="G4603" s="204" t="s">
        <v>30</v>
      </c>
      <c r="H4603" s="204" t="s">
        <v>31</v>
      </c>
      <c r="I4603" s="206" t="s">
        <v>20</v>
      </c>
      <c r="J4603" s="207">
        <v>767823</v>
      </c>
      <c r="K4603" s="208">
        <v>749851</v>
      </c>
      <c r="L4603" s="207">
        <v>723637.53599999996</v>
      </c>
    </row>
    <row r="4604" spans="1:12" s="12" customFormat="1" ht="11.25" customHeight="1">
      <c r="A4604" s="204" t="s">
        <v>1073</v>
      </c>
      <c r="B4604" s="204" t="s">
        <v>1074</v>
      </c>
      <c r="C4604" s="204" t="s">
        <v>127</v>
      </c>
      <c r="D4604" s="204" t="s">
        <v>128</v>
      </c>
      <c r="E4604" s="204" t="s">
        <v>1075</v>
      </c>
      <c r="F4604" s="205">
        <v>2015</v>
      </c>
      <c r="G4604" s="204" t="s">
        <v>30</v>
      </c>
      <c r="H4604" s="204" t="s">
        <v>31</v>
      </c>
      <c r="I4604" s="206" t="s">
        <v>20</v>
      </c>
      <c r="J4604" s="207">
        <v>26641</v>
      </c>
      <c r="K4604" s="207">
        <v>34736</v>
      </c>
      <c r="L4604" s="207">
        <v>27180.786</v>
      </c>
    </row>
    <row r="4605" spans="1:12" s="12" customFormat="1" ht="11.25" customHeight="1">
      <c r="A4605" s="204" t="s">
        <v>7139</v>
      </c>
      <c r="B4605" s="204" t="s">
        <v>7140</v>
      </c>
      <c r="C4605" s="204" t="s">
        <v>15</v>
      </c>
      <c r="D4605" s="204" t="s">
        <v>56</v>
      </c>
      <c r="E4605" s="204" t="s">
        <v>711</v>
      </c>
      <c r="F4605" s="205">
        <v>2015</v>
      </c>
      <c r="G4605" s="204" t="s">
        <v>120</v>
      </c>
      <c r="H4605" s="204" t="s">
        <v>121</v>
      </c>
      <c r="I4605" s="206" t="s">
        <v>35</v>
      </c>
      <c r="J4605" s="207">
        <v>26622</v>
      </c>
      <c r="K4605" s="207"/>
      <c r="L4605" s="207"/>
    </row>
    <row r="4606" spans="1:12" s="12" customFormat="1" ht="11.25" customHeight="1">
      <c r="A4606" s="204" t="s">
        <v>7141</v>
      </c>
      <c r="B4606" s="204" t="s">
        <v>7142</v>
      </c>
      <c r="C4606" s="204" t="s">
        <v>5</v>
      </c>
      <c r="D4606" s="204" t="s">
        <v>606</v>
      </c>
      <c r="E4606" s="204" t="s">
        <v>1982</v>
      </c>
      <c r="F4606" s="205">
        <v>2016</v>
      </c>
      <c r="G4606" s="204" t="s">
        <v>58</v>
      </c>
      <c r="H4606" s="204" t="s">
        <v>59</v>
      </c>
      <c r="I4606" s="206" t="s">
        <v>20</v>
      </c>
      <c r="J4606" s="207">
        <v>676926</v>
      </c>
      <c r="K4606" s="208">
        <v>824816</v>
      </c>
      <c r="L4606" s="207">
        <v>524642</v>
      </c>
    </row>
    <row r="4607" spans="1:12" s="12" customFormat="1">
      <c r="A4607" s="204" t="s">
        <v>10146</v>
      </c>
      <c r="B4607" s="204" t="s">
        <v>10147</v>
      </c>
      <c r="C4607" s="204" t="s">
        <v>145</v>
      </c>
      <c r="D4607" s="204" t="s">
        <v>146</v>
      </c>
      <c r="E4607" s="204" t="s">
        <v>147</v>
      </c>
      <c r="F4607" s="205">
        <v>2016</v>
      </c>
      <c r="G4607" s="204" t="s">
        <v>7</v>
      </c>
      <c r="H4607" s="204" t="s">
        <v>212</v>
      </c>
      <c r="I4607" s="206" t="s">
        <v>20</v>
      </c>
      <c r="J4607" s="207">
        <v>68249</v>
      </c>
      <c r="K4607" s="207">
        <v>26038</v>
      </c>
      <c r="L4607" s="207">
        <v>26036.639999999999</v>
      </c>
    </row>
    <row r="4608" spans="1:12" s="12" customFormat="1">
      <c r="A4608" s="204" t="s">
        <v>1076</v>
      </c>
      <c r="B4608" s="204" t="s">
        <v>1077</v>
      </c>
      <c r="C4608" s="204" t="s">
        <v>15</v>
      </c>
      <c r="D4608" s="204" t="s">
        <v>42</v>
      </c>
      <c r="E4608" s="204" t="s">
        <v>42</v>
      </c>
      <c r="F4608" s="205">
        <v>2015</v>
      </c>
      <c r="G4608" s="204" t="s">
        <v>18</v>
      </c>
      <c r="H4608" s="204" t="s">
        <v>19</v>
      </c>
      <c r="I4608" s="206" t="s">
        <v>20</v>
      </c>
      <c r="J4608" s="207">
        <v>17324</v>
      </c>
      <c r="K4608" s="207">
        <v>17324</v>
      </c>
      <c r="L4608" s="207">
        <v>17324</v>
      </c>
    </row>
    <row r="4609" spans="1:14" s="12" customFormat="1" ht="11.25" customHeight="1">
      <c r="A4609" s="204" t="s">
        <v>10729</v>
      </c>
      <c r="B4609" s="204" t="s">
        <v>10730</v>
      </c>
      <c r="C4609" s="204" t="s">
        <v>145</v>
      </c>
      <c r="D4609" s="204" t="s">
        <v>310</v>
      </c>
      <c r="E4609" s="204" t="s">
        <v>311</v>
      </c>
      <c r="F4609" s="205">
        <v>2015</v>
      </c>
      <c r="G4609" s="204" t="s">
        <v>30</v>
      </c>
      <c r="H4609" s="204" t="s">
        <v>31</v>
      </c>
      <c r="I4609" s="206" t="s">
        <v>20</v>
      </c>
      <c r="J4609" s="207">
        <v>764221</v>
      </c>
      <c r="K4609" s="207">
        <v>714380</v>
      </c>
      <c r="L4609" s="207">
        <v>698846.56299999997</v>
      </c>
    </row>
    <row r="4610" spans="1:14" s="12" customFormat="1" ht="11.25" customHeight="1">
      <c r="A4610" s="204" t="s">
        <v>8370</v>
      </c>
      <c r="B4610" s="204" t="s">
        <v>8371</v>
      </c>
      <c r="C4610" s="204" t="s">
        <v>5</v>
      </c>
      <c r="D4610" s="204" t="s">
        <v>266</v>
      </c>
      <c r="E4610" s="204" t="s">
        <v>787</v>
      </c>
      <c r="F4610" s="205">
        <v>2016</v>
      </c>
      <c r="G4610" s="204" t="s">
        <v>30</v>
      </c>
      <c r="H4610" s="204" t="s">
        <v>31</v>
      </c>
      <c r="I4610" s="206" t="s">
        <v>20</v>
      </c>
      <c r="J4610" s="207">
        <v>2</v>
      </c>
      <c r="K4610" s="208">
        <v>49028</v>
      </c>
      <c r="L4610" s="207"/>
    </row>
    <row r="4611" spans="1:14" s="12" customFormat="1" ht="11.25" customHeight="1">
      <c r="A4611" s="204" t="s">
        <v>8372</v>
      </c>
      <c r="B4611" s="204" t="s">
        <v>8373</v>
      </c>
      <c r="C4611" s="204" t="s">
        <v>5</v>
      </c>
      <c r="D4611" s="204" t="s">
        <v>257</v>
      </c>
      <c r="E4611" s="204" t="s">
        <v>1628</v>
      </c>
      <c r="F4611" s="205">
        <v>2016</v>
      </c>
      <c r="G4611" s="204" t="s">
        <v>7</v>
      </c>
      <c r="H4611" s="204" t="s">
        <v>8</v>
      </c>
      <c r="I4611" s="206" t="s">
        <v>20</v>
      </c>
      <c r="J4611" s="207">
        <v>41296</v>
      </c>
      <c r="K4611" s="207">
        <v>10000</v>
      </c>
      <c r="L4611" s="207">
        <v>37000</v>
      </c>
    </row>
    <row r="4612" spans="1:14" s="12" customFormat="1">
      <c r="A4612" s="204" t="s">
        <v>8374</v>
      </c>
      <c r="B4612" s="204" t="s">
        <v>8375</v>
      </c>
      <c r="C4612" s="204" t="s">
        <v>23</v>
      </c>
      <c r="D4612" s="204" t="s">
        <v>24</v>
      </c>
      <c r="E4612" s="204" t="s">
        <v>24</v>
      </c>
      <c r="F4612" s="205">
        <v>2016</v>
      </c>
      <c r="G4612" s="204" t="s">
        <v>30</v>
      </c>
      <c r="H4612" s="204" t="s">
        <v>31</v>
      </c>
      <c r="I4612" s="206" t="s">
        <v>20</v>
      </c>
      <c r="J4612" s="207">
        <v>178252</v>
      </c>
      <c r="K4612" s="208">
        <v>187570</v>
      </c>
      <c r="L4612" s="207">
        <v>46905.146999999997</v>
      </c>
    </row>
    <row r="4613" spans="1:14" s="12" customFormat="1">
      <c r="A4613" s="204" t="s">
        <v>10393</v>
      </c>
      <c r="B4613" s="204" t="s">
        <v>10394</v>
      </c>
      <c r="C4613" s="204" t="s">
        <v>78</v>
      </c>
      <c r="D4613" s="204" t="s">
        <v>79</v>
      </c>
      <c r="E4613" s="204" t="s">
        <v>79</v>
      </c>
      <c r="F4613" s="205">
        <v>2015</v>
      </c>
      <c r="G4613" s="204" t="s">
        <v>7</v>
      </c>
      <c r="H4613" s="204" t="s">
        <v>212</v>
      </c>
      <c r="I4613" s="206" t="s">
        <v>20</v>
      </c>
      <c r="J4613" s="207">
        <v>77052</v>
      </c>
      <c r="K4613" s="207">
        <v>71025</v>
      </c>
      <c r="L4613" s="207">
        <v>71024.921000000002</v>
      </c>
    </row>
    <row r="4614" spans="1:14" s="12" customFormat="1" ht="11.25" customHeight="1">
      <c r="A4614" s="204" t="s">
        <v>7143</v>
      </c>
      <c r="B4614" s="204" t="s">
        <v>7144</v>
      </c>
      <c r="C4614" s="204" t="s">
        <v>5</v>
      </c>
      <c r="D4614" s="204" t="s">
        <v>314</v>
      </c>
      <c r="E4614" s="204" t="s">
        <v>1548</v>
      </c>
      <c r="F4614" s="205">
        <v>2016</v>
      </c>
      <c r="G4614" s="204" t="s">
        <v>48</v>
      </c>
      <c r="H4614" s="204" t="s">
        <v>63</v>
      </c>
      <c r="I4614" s="206" t="s">
        <v>20</v>
      </c>
      <c r="J4614" s="207">
        <v>10775</v>
      </c>
      <c r="K4614" s="207">
        <v>9570</v>
      </c>
      <c r="L4614" s="207">
        <v>9568.7999999999993</v>
      </c>
    </row>
    <row r="4615" spans="1:14" s="12" customFormat="1" ht="11.25" customHeight="1">
      <c r="A4615" s="204" t="s">
        <v>7145</v>
      </c>
      <c r="B4615" s="204" t="s">
        <v>7146</v>
      </c>
      <c r="C4615" s="204" t="s">
        <v>102</v>
      </c>
      <c r="D4615" s="204"/>
      <c r="E4615" s="204"/>
      <c r="F4615" s="205">
        <v>2015</v>
      </c>
      <c r="G4615" s="204" t="s">
        <v>30</v>
      </c>
      <c r="H4615" s="204" t="s">
        <v>31</v>
      </c>
      <c r="I4615" s="206" t="s">
        <v>20</v>
      </c>
      <c r="J4615" s="207">
        <v>320875</v>
      </c>
      <c r="K4615" s="207">
        <v>330312</v>
      </c>
      <c r="L4615" s="207">
        <v>258703.96299999999</v>
      </c>
      <c r="N4615" s="11"/>
    </row>
    <row r="4616" spans="1:14" s="12" customFormat="1" ht="11.25" customHeight="1">
      <c r="A4616" s="204" t="s">
        <v>8376</v>
      </c>
      <c r="B4616" s="204" t="s">
        <v>8377</v>
      </c>
      <c r="C4616" s="204" t="s">
        <v>102</v>
      </c>
      <c r="D4616" s="204" t="s">
        <v>103</v>
      </c>
      <c r="E4616" s="204" t="s">
        <v>104</v>
      </c>
      <c r="F4616" s="205">
        <v>2016</v>
      </c>
      <c r="G4616" s="204" t="s">
        <v>7</v>
      </c>
      <c r="H4616" s="204" t="s">
        <v>95</v>
      </c>
      <c r="I4616" s="206" t="s">
        <v>20</v>
      </c>
      <c r="J4616" s="207">
        <v>93563</v>
      </c>
      <c r="K4616" s="207">
        <v>2</v>
      </c>
      <c r="L4616" s="207"/>
    </row>
    <row r="4617" spans="1:14" s="12" customFormat="1" ht="11.25" customHeight="1">
      <c r="A4617" s="204" t="s">
        <v>8378</v>
      </c>
      <c r="B4617" s="204" t="s">
        <v>8379</v>
      </c>
      <c r="C4617" s="204" t="s">
        <v>102</v>
      </c>
      <c r="D4617" s="204" t="s">
        <v>103</v>
      </c>
      <c r="E4617" s="204" t="s">
        <v>104</v>
      </c>
      <c r="F4617" s="205">
        <v>2016</v>
      </c>
      <c r="G4617" s="204" t="s">
        <v>7</v>
      </c>
      <c r="H4617" s="204" t="s">
        <v>95</v>
      </c>
      <c r="I4617" s="206" t="s">
        <v>20</v>
      </c>
      <c r="J4617" s="207">
        <v>106502</v>
      </c>
      <c r="K4617" s="208">
        <v>11</v>
      </c>
      <c r="L4617" s="207"/>
    </row>
    <row r="4618" spans="1:14" s="12" customFormat="1" ht="11.25" customHeight="1">
      <c r="A4618" s="204" t="s">
        <v>8380</v>
      </c>
      <c r="B4618" s="204" t="s">
        <v>8381</v>
      </c>
      <c r="C4618" s="204" t="s">
        <v>102</v>
      </c>
      <c r="D4618" s="204" t="s">
        <v>394</v>
      </c>
      <c r="E4618" s="204" t="s">
        <v>1697</v>
      </c>
      <c r="F4618" s="205">
        <v>2016</v>
      </c>
      <c r="G4618" s="204" t="s">
        <v>7</v>
      </c>
      <c r="H4618" s="204" t="s">
        <v>95</v>
      </c>
      <c r="I4618" s="206" t="s">
        <v>20</v>
      </c>
      <c r="J4618" s="207">
        <v>58417</v>
      </c>
      <c r="K4618" s="207">
        <v>6550</v>
      </c>
      <c r="L4618" s="207">
        <v>3700</v>
      </c>
    </row>
    <row r="4619" spans="1:14" s="12" customFormat="1" ht="11.25" customHeight="1">
      <c r="A4619" s="204" t="s">
        <v>1078</v>
      </c>
      <c r="B4619" s="204" t="s">
        <v>1079</v>
      </c>
      <c r="C4619" s="204" t="s">
        <v>38</v>
      </c>
      <c r="D4619" s="204" t="s">
        <v>39</v>
      </c>
      <c r="E4619" s="204" t="s">
        <v>1080</v>
      </c>
      <c r="F4619" s="205">
        <v>2015</v>
      </c>
      <c r="G4619" s="204" t="s">
        <v>30</v>
      </c>
      <c r="H4619" s="204" t="s">
        <v>31</v>
      </c>
      <c r="I4619" s="206" t="s">
        <v>20</v>
      </c>
      <c r="J4619" s="207">
        <v>182912</v>
      </c>
      <c r="K4619" s="208">
        <v>218651</v>
      </c>
      <c r="L4619" s="207">
        <v>201298.49600000001</v>
      </c>
    </row>
    <row r="4620" spans="1:14" s="12" customFormat="1">
      <c r="A4620" s="204" t="s">
        <v>7147</v>
      </c>
      <c r="B4620" s="204" t="s">
        <v>7148</v>
      </c>
      <c r="C4620" s="204" t="s">
        <v>38</v>
      </c>
      <c r="D4620" s="204" t="s">
        <v>66</v>
      </c>
      <c r="E4620" s="204" t="s">
        <v>86</v>
      </c>
      <c r="F4620" s="205">
        <v>2015</v>
      </c>
      <c r="G4620" s="204" t="s">
        <v>30</v>
      </c>
      <c r="H4620" s="204" t="s">
        <v>31</v>
      </c>
      <c r="I4620" s="206" t="s">
        <v>20</v>
      </c>
      <c r="J4620" s="207">
        <v>273694</v>
      </c>
      <c r="K4620" s="207">
        <v>540336</v>
      </c>
      <c r="L4620" s="207">
        <v>273481.90600000002</v>
      </c>
    </row>
    <row r="4621" spans="1:14" s="12" customFormat="1">
      <c r="A4621" s="204" t="s">
        <v>7149</v>
      </c>
      <c r="B4621" s="204" t="s">
        <v>7150</v>
      </c>
      <c r="C4621" s="204" t="s">
        <v>38</v>
      </c>
      <c r="D4621" s="204" t="s">
        <v>66</v>
      </c>
      <c r="E4621" s="204" t="s">
        <v>86</v>
      </c>
      <c r="F4621" s="205">
        <v>2015</v>
      </c>
      <c r="G4621" s="204" t="s">
        <v>30</v>
      </c>
      <c r="H4621" s="204" t="s">
        <v>31</v>
      </c>
      <c r="I4621" s="206" t="s">
        <v>20</v>
      </c>
      <c r="J4621" s="207">
        <v>152808</v>
      </c>
      <c r="K4621" s="207">
        <v>139719</v>
      </c>
      <c r="L4621" s="207">
        <v>129065</v>
      </c>
    </row>
    <row r="4622" spans="1:14" s="12" customFormat="1" ht="11.25" customHeight="1">
      <c r="A4622" s="204" t="s">
        <v>11896</v>
      </c>
      <c r="B4622" s="204" t="s">
        <v>11897</v>
      </c>
      <c r="C4622" s="204" t="s">
        <v>15</v>
      </c>
      <c r="D4622" s="204" t="s">
        <v>1004</v>
      </c>
      <c r="E4622" s="204" t="s">
        <v>1005</v>
      </c>
      <c r="F4622" s="205">
        <v>2016</v>
      </c>
      <c r="G4622" s="204" t="s">
        <v>120</v>
      </c>
      <c r="H4622" s="204" t="s">
        <v>121</v>
      </c>
      <c r="I4622" s="206" t="s">
        <v>20</v>
      </c>
      <c r="J4622" s="207">
        <v>13065</v>
      </c>
      <c r="K4622" s="207"/>
      <c r="L4622" s="207"/>
    </row>
    <row r="4623" spans="1:14" s="12" customFormat="1" ht="11.25" customHeight="1">
      <c r="A4623" s="204" t="s">
        <v>10290</v>
      </c>
      <c r="B4623" s="204" t="s">
        <v>10291</v>
      </c>
      <c r="C4623" s="204" t="s">
        <v>102</v>
      </c>
      <c r="D4623" s="204" t="s">
        <v>286</v>
      </c>
      <c r="E4623" s="204" t="s">
        <v>501</v>
      </c>
      <c r="F4623" s="205">
        <v>2016</v>
      </c>
      <c r="G4623" s="204" t="s">
        <v>120</v>
      </c>
      <c r="H4623" s="204" t="s">
        <v>121</v>
      </c>
      <c r="I4623" s="206" t="s">
        <v>20</v>
      </c>
      <c r="J4623" s="207">
        <v>3192</v>
      </c>
      <c r="K4623" s="208">
        <v>412246</v>
      </c>
      <c r="L4623" s="207">
        <v>213</v>
      </c>
    </row>
    <row r="4624" spans="1:14" s="12" customFormat="1" ht="11.25" customHeight="1">
      <c r="A4624" s="204" t="s">
        <v>7151</v>
      </c>
      <c r="B4624" s="204" t="s">
        <v>7152</v>
      </c>
      <c r="C4624" s="204" t="s">
        <v>127</v>
      </c>
      <c r="D4624" s="204" t="s">
        <v>177</v>
      </c>
      <c r="E4624" s="204" t="s">
        <v>617</v>
      </c>
      <c r="F4624" s="205">
        <v>2015</v>
      </c>
      <c r="G4624" s="204" t="s">
        <v>30</v>
      </c>
      <c r="H4624" s="204" t="s">
        <v>31</v>
      </c>
      <c r="I4624" s="206" t="s">
        <v>20</v>
      </c>
      <c r="J4624" s="207">
        <v>31288</v>
      </c>
      <c r="K4624" s="207">
        <v>72268</v>
      </c>
      <c r="L4624" s="207">
        <v>36558</v>
      </c>
    </row>
    <row r="4625" spans="1:12" s="12" customFormat="1">
      <c r="A4625" s="204" t="s">
        <v>7153</v>
      </c>
      <c r="B4625" s="204" t="s">
        <v>7154</v>
      </c>
      <c r="C4625" s="204" t="s">
        <v>127</v>
      </c>
      <c r="D4625" s="204" t="s">
        <v>177</v>
      </c>
      <c r="E4625" s="204" t="s">
        <v>177</v>
      </c>
      <c r="F4625" s="205">
        <v>2015</v>
      </c>
      <c r="G4625" s="204" t="s">
        <v>30</v>
      </c>
      <c r="H4625" s="204" t="s">
        <v>31</v>
      </c>
      <c r="I4625" s="206" t="s">
        <v>20</v>
      </c>
      <c r="J4625" s="207">
        <v>5</v>
      </c>
      <c r="K4625" s="207">
        <v>4</v>
      </c>
      <c r="L4625" s="207"/>
    </row>
    <row r="4626" spans="1:12" s="12" customFormat="1" ht="11.25" customHeight="1">
      <c r="A4626" s="204" t="s">
        <v>8382</v>
      </c>
      <c r="B4626" s="204" t="s">
        <v>8383</v>
      </c>
      <c r="C4626" s="204" t="s">
        <v>32</v>
      </c>
      <c r="D4626" s="204" t="s">
        <v>33</v>
      </c>
      <c r="E4626" s="204" t="s">
        <v>33</v>
      </c>
      <c r="F4626" s="205">
        <v>2016</v>
      </c>
      <c r="G4626" s="204" t="s">
        <v>18</v>
      </c>
      <c r="H4626" s="204" t="s">
        <v>19</v>
      </c>
      <c r="I4626" s="206" t="s">
        <v>35</v>
      </c>
      <c r="J4626" s="207">
        <v>209201</v>
      </c>
      <c r="K4626" s="207"/>
      <c r="L4626" s="207"/>
    </row>
    <row r="4627" spans="1:12" s="12" customFormat="1" ht="11.25" customHeight="1">
      <c r="A4627" s="204" t="s">
        <v>8384</v>
      </c>
      <c r="B4627" s="204" t="s">
        <v>8385</v>
      </c>
      <c r="C4627" s="204" t="s">
        <v>195</v>
      </c>
      <c r="D4627" s="204" t="s">
        <v>497</v>
      </c>
      <c r="E4627" s="204" t="s">
        <v>1416</v>
      </c>
      <c r="F4627" s="205">
        <v>2016</v>
      </c>
      <c r="G4627" s="204" t="s">
        <v>26</v>
      </c>
      <c r="H4627" s="204" t="s">
        <v>109</v>
      </c>
      <c r="I4627" s="206" t="s">
        <v>20</v>
      </c>
      <c r="J4627" s="207">
        <v>11450</v>
      </c>
      <c r="K4627" s="207">
        <v>11450</v>
      </c>
      <c r="L4627" s="207">
        <v>11443.62</v>
      </c>
    </row>
    <row r="4628" spans="1:12" s="12" customFormat="1" ht="11.25" customHeight="1">
      <c r="A4628" s="204" t="s">
        <v>1083</v>
      </c>
      <c r="B4628" s="204" t="s">
        <v>1084</v>
      </c>
      <c r="C4628" s="204" t="s">
        <v>60</v>
      </c>
      <c r="D4628" s="204" t="s">
        <v>61</v>
      </c>
      <c r="E4628" s="204" t="s">
        <v>331</v>
      </c>
      <c r="F4628" s="205">
        <v>2016</v>
      </c>
      <c r="G4628" s="204" t="s">
        <v>30</v>
      </c>
      <c r="H4628" s="204" t="s">
        <v>31</v>
      </c>
      <c r="I4628" s="206" t="s">
        <v>20</v>
      </c>
      <c r="J4628" s="207">
        <v>221386</v>
      </c>
      <c r="K4628" s="207">
        <v>198072</v>
      </c>
      <c r="L4628" s="207">
        <v>98192</v>
      </c>
    </row>
    <row r="4629" spans="1:12" s="12" customFormat="1" ht="11.25" customHeight="1">
      <c r="A4629" s="204" t="s">
        <v>1086</v>
      </c>
      <c r="B4629" s="204" t="s">
        <v>1087</v>
      </c>
      <c r="C4629" s="204" t="s">
        <v>60</v>
      </c>
      <c r="D4629" s="204" t="s">
        <v>61</v>
      </c>
      <c r="E4629" s="204" t="s">
        <v>914</v>
      </c>
      <c r="F4629" s="205">
        <v>2016</v>
      </c>
      <c r="G4629" s="204" t="s">
        <v>30</v>
      </c>
      <c r="H4629" s="204" t="s">
        <v>31</v>
      </c>
      <c r="I4629" s="206" t="s">
        <v>20</v>
      </c>
      <c r="J4629" s="207">
        <v>74120</v>
      </c>
      <c r="K4629" s="207">
        <v>50292</v>
      </c>
      <c r="L4629" s="207">
        <v>34205.042000000001</v>
      </c>
    </row>
    <row r="4630" spans="1:12" s="12" customFormat="1" ht="11.25" customHeight="1">
      <c r="A4630" s="204" t="s">
        <v>1088</v>
      </c>
      <c r="B4630" s="204" t="s">
        <v>1089</v>
      </c>
      <c r="C4630" s="204" t="s">
        <v>60</v>
      </c>
      <c r="D4630" s="204" t="s">
        <v>97</v>
      </c>
      <c r="E4630" s="204" t="s">
        <v>122</v>
      </c>
      <c r="F4630" s="205">
        <v>2015</v>
      </c>
      <c r="G4630" s="204" t="s">
        <v>30</v>
      </c>
      <c r="H4630" s="204" t="s">
        <v>31</v>
      </c>
      <c r="I4630" s="206" t="s">
        <v>20</v>
      </c>
      <c r="J4630" s="207">
        <v>458625</v>
      </c>
      <c r="K4630" s="207">
        <v>462234</v>
      </c>
      <c r="L4630" s="207">
        <v>429135</v>
      </c>
    </row>
    <row r="4631" spans="1:12" s="12" customFormat="1" ht="11.25" customHeight="1">
      <c r="A4631" s="204" t="s">
        <v>1090</v>
      </c>
      <c r="B4631" s="204" t="s">
        <v>1091</v>
      </c>
      <c r="C4631" s="204" t="s">
        <v>60</v>
      </c>
      <c r="D4631" s="204" t="s">
        <v>61</v>
      </c>
      <c r="E4631" s="204" t="s">
        <v>509</v>
      </c>
      <c r="F4631" s="205">
        <v>2015</v>
      </c>
      <c r="G4631" s="204" t="s">
        <v>30</v>
      </c>
      <c r="H4631" s="204" t="s">
        <v>31</v>
      </c>
      <c r="I4631" s="206" t="s">
        <v>20</v>
      </c>
      <c r="J4631" s="207">
        <v>37306</v>
      </c>
      <c r="K4631" s="207">
        <v>46557</v>
      </c>
      <c r="L4631" s="207">
        <v>19352.370999999999</v>
      </c>
    </row>
    <row r="4632" spans="1:12" s="12" customFormat="1" ht="11.25" customHeight="1">
      <c r="A4632" s="204" t="s">
        <v>7157</v>
      </c>
      <c r="B4632" s="204" t="s">
        <v>7158</v>
      </c>
      <c r="C4632" s="204" t="s">
        <v>15</v>
      </c>
      <c r="D4632" s="204" t="s">
        <v>42</v>
      </c>
      <c r="E4632" s="204" t="s">
        <v>827</v>
      </c>
      <c r="F4632" s="205">
        <v>2015</v>
      </c>
      <c r="G4632" s="204" t="s">
        <v>30</v>
      </c>
      <c r="H4632" s="204" t="s">
        <v>31</v>
      </c>
      <c r="I4632" s="206" t="s">
        <v>20</v>
      </c>
      <c r="J4632" s="207">
        <v>386851</v>
      </c>
      <c r="K4632" s="207">
        <v>391893</v>
      </c>
      <c r="L4632" s="207">
        <v>383284.82199999999</v>
      </c>
    </row>
    <row r="4633" spans="1:12" s="12" customFormat="1" ht="11.25" customHeight="1">
      <c r="A4633" s="204" t="s">
        <v>10621</v>
      </c>
      <c r="B4633" s="204" t="s">
        <v>10622</v>
      </c>
      <c r="C4633" s="204" t="s">
        <v>38</v>
      </c>
      <c r="D4633" s="204" t="s">
        <v>176</v>
      </c>
      <c r="E4633" s="204" t="s">
        <v>889</v>
      </c>
      <c r="F4633" s="205">
        <v>2016</v>
      </c>
      <c r="G4633" s="204" t="s">
        <v>120</v>
      </c>
      <c r="H4633" s="204" t="s">
        <v>121</v>
      </c>
      <c r="I4633" s="206" t="s">
        <v>20</v>
      </c>
      <c r="J4633" s="207">
        <v>733031</v>
      </c>
      <c r="K4633" s="207">
        <v>765284</v>
      </c>
      <c r="L4633" s="207">
        <v>763048.54799999995</v>
      </c>
    </row>
    <row r="4634" spans="1:12" s="12" customFormat="1" ht="11.25" customHeight="1">
      <c r="A4634" s="204" t="s">
        <v>8386</v>
      </c>
      <c r="B4634" s="204" t="s">
        <v>8387</v>
      </c>
      <c r="C4634" s="204" t="s">
        <v>78</v>
      </c>
      <c r="D4634" s="204"/>
      <c r="E4634" s="204"/>
      <c r="F4634" s="205">
        <v>2016</v>
      </c>
      <c r="G4634" s="204" t="s">
        <v>18</v>
      </c>
      <c r="H4634" s="204" t="s">
        <v>19</v>
      </c>
      <c r="I4634" s="206" t="s">
        <v>20</v>
      </c>
      <c r="J4634" s="207">
        <v>276401</v>
      </c>
      <c r="K4634" s="207">
        <v>250000</v>
      </c>
      <c r="L4634" s="207">
        <v>249831.18599999999</v>
      </c>
    </row>
    <row r="4635" spans="1:12" s="12" customFormat="1">
      <c r="A4635" s="204" t="s">
        <v>7161</v>
      </c>
      <c r="B4635" s="204" t="s">
        <v>7162</v>
      </c>
      <c r="C4635" s="204" t="s">
        <v>5</v>
      </c>
      <c r="D4635" s="204" t="s">
        <v>184</v>
      </c>
      <c r="E4635" s="204" t="s">
        <v>184</v>
      </c>
      <c r="F4635" s="205">
        <v>2015</v>
      </c>
      <c r="G4635" s="204" t="s">
        <v>30</v>
      </c>
      <c r="H4635" s="204" t="s">
        <v>31</v>
      </c>
      <c r="I4635" s="206" t="s">
        <v>20</v>
      </c>
      <c r="J4635" s="207">
        <v>306407</v>
      </c>
      <c r="K4635" s="208">
        <v>321737</v>
      </c>
      <c r="L4635" s="207">
        <v>115815.34699999999</v>
      </c>
    </row>
    <row r="4636" spans="1:12" s="12" customFormat="1" ht="11.25" customHeight="1">
      <c r="A4636" s="204" t="s">
        <v>11898</v>
      </c>
      <c r="B4636" s="204" t="s">
        <v>11899</v>
      </c>
      <c r="C4636" s="204" t="s">
        <v>12</v>
      </c>
      <c r="D4636" s="204" t="s">
        <v>360</v>
      </c>
      <c r="E4636" s="204" t="s">
        <v>645</v>
      </c>
      <c r="F4636" s="205">
        <v>2016</v>
      </c>
      <c r="G4636" s="204" t="s">
        <v>26</v>
      </c>
      <c r="H4636" s="204" t="s">
        <v>109</v>
      </c>
      <c r="I4636" s="206" t="s">
        <v>20</v>
      </c>
      <c r="J4636" s="207">
        <v>20000</v>
      </c>
      <c r="K4636" s="207"/>
      <c r="L4636" s="207"/>
    </row>
    <row r="4637" spans="1:12" s="12" customFormat="1" ht="11.25" customHeight="1">
      <c r="A4637" s="204" t="s">
        <v>10577</v>
      </c>
      <c r="B4637" s="204" t="s">
        <v>11900</v>
      </c>
      <c r="C4637" s="204" t="s">
        <v>38</v>
      </c>
      <c r="D4637" s="204" t="s">
        <v>176</v>
      </c>
      <c r="E4637" s="204" t="s">
        <v>3426</v>
      </c>
      <c r="F4637" s="205">
        <v>2016</v>
      </c>
      <c r="G4637" s="204" t="s">
        <v>120</v>
      </c>
      <c r="H4637" s="204" t="s">
        <v>121</v>
      </c>
      <c r="I4637" s="206" t="s">
        <v>20</v>
      </c>
      <c r="J4637" s="207">
        <v>240038</v>
      </c>
      <c r="K4637" s="207">
        <v>252348</v>
      </c>
      <c r="L4637" s="207">
        <v>251387.31599999999</v>
      </c>
    </row>
    <row r="4638" spans="1:12" s="12" customFormat="1" ht="11.25" customHeight="1">
      <c r="A4638" s="204" t="s">
        <v>11901</v>
      </c>
      <c r="B4638" s="204" t="s">
        <v>11902</v>
      </c>
      <c r="C4638" s="204" t="s">
        <v>38</v>
      </c>
      <c r="D4638" s="204" t="s">
        <v>176</v>
      </c>
      <c r="E4638" s="204" t="s">
        <v>189</v>
      </c>
      <c r="F4638" s="205">
        <v>2016</v>
      </c>
      <c r="G4638" s="204" t="s">
        <v>120</v>
      </c>
      <c r="H4638" s="204" t="s">
        <v>121</v>
      </c>
      <c r="I4638" s="206" t="s">
        <v>20</v>
      </c>
      <c r="J4638" s="207">
        <v>118503</v>
      </c>
      <c r="K4638" s="208">
        <v>123717</v>
      </c>
      <c r="L4638" s="207">
        <v>6718</v>
      </c>
    </row>
    <row r="4639" spans="1:12" s="12" customFormat="1" ht="11.25" customHeight="1">
      <c r="A4639" s="204" t="s">
        <v>10669</v>
      </c>
      <c r="B4639" s="204" t="s">
        <v>10670</v>
      </c>
      <c r="C4639" s="204" t="s">
        <v>38</v>
      </c>
      <c r="D4639" s="204" t="s">
        <v>176</v>
      </c>
      <c r="E4639" s="204" t="s">
        <v>189</v>
      </c>
      <c r="F4639" s="205">
        <v>2016</v>
      </c>
      <c r="G4639" s="204" t="s">
        <v>120</v>
      </c>
      <c r="H4639" s="204" t="s">
        <v>121</v>
      </c>
      <c r="I4639" s="206" t="s">
        <v>20</v>
      </c>
      <c r="J4639" s="207">
        <v>780225</v>
      </c>
      <c r="K4639" s="207">
        <v>830587</v>
      </c>
      <c r="L4639" s="207">
        <v>829329</v>
      </c>
    </row>
    <row r="4640" spans="1:12" s="12" customFormat="1" ht="11.25" customHeight="1">
      <c r="A4640" s="204" t="s">
        <v>10503</v>
      </c>
      <c r="B4640" s="204" t="s">
        <v>10504</v>
      </c>
      <c r="C4640" s="204" t="s">
        <v>38</v>
      </c>
      <c r="D4640" s="204" t="s">
        <v>176</v>
      </c>
      <c r="E4640" s="204" t="s">
        <v>889</v>
      </c>
      <c r="F4640" s="205">
        <v>2016</v>
      </c>
      <c r="G4640" s="204" t="s">
        <v>120</v>
      </c>
      <c r="H4640" s="204" t="s">
        <v>121</v>
      </c>
      <c r="I4640" s="206" t="s">
        <v>20</v>
      </c>
      <c r="J4640" s="207">
        <v>134421</v>
      </c>
      <c r="K4640" s="208">
        <v>140336</v>
      </c>
      <c r="L4640" s="207">
        <v>139557.87100000001</v>
      </c>
    </row>
    <row r="4641" spans="1:12" s="12" customFormat="1" ht="11.25" customHeight="1">
      <c r="A4641" s="204" t="s">
        <v>11903</v>
      </c>
      <c r="B4641" s="204" t="s">
        <v>11904</v>
      </c>
      <c r="C4641" s="204" t="s">
        <v>12</v>
      </c>
      <c r="D4641" s="204" t="s">
        <v>360</v>
      </c>
      <c r="E4641" s="204" t="s">
        <v>645</v>
      </c>
      <c r="F4641" s="205">
        <v>2016</v>
      </c>
      <c r="G4641" s="204" t="s">
        <v>26</v>
      </c>
      <c r="H4641" s="204" t="s">
        <v>109</v>
      </c>
      <c r="I4641" s="206" t="s">
        <v>20</v>
      </c>
      <c r="J4641" s="207">
        <v>20000</v>
      </c>
      <c r="K4641" s="207"/>
      <c r="L4641" s="207"/>
    </row>
    <row r="4642" spans="1:12" s="12" customFormat="1" ht="11.25" customHeight="1">
      <c r="A4642" s="204" t="s">
        <v>7163</v>
      </c>
      <c r="B4642" s="204" t="s">
        <v>7164</v>
      </c>
      <c r="C4642" s="204" t="s">
        <v>38</v>
      </c>
      <c r="D4642" s="204" t="s">
        <v>73</v>
      </c>
      <c r="E4642" s="204" t="s">
        <v>113</v>
      </c>
      <c r="F4642" s="205">
        <v>2015</v>
      </c>
      <c r="G4642" s="204" t="s">
        <v>26</v>
      </c>
      <c r="H4642" s="204" t="s">
        <v>109</v>
      </c>
      <c r="I4642" s="206" t="s">
        <v>20</v>
      </c>
      <c r="J4642" s="207">
        <v>1090000</v>
      </c>
      <c r="K4642" s="207">
        <v>1090000</v>
      </c>
      <c r="L4642" s="207">
        <v>1089964</v>
      </c>
    </row>
    <row r="4643" spans="1:12" s="12" customFormat="1">
      <c r="A4643" s="204" t="s">
        <v>7165</v>
      </c>
      <c r="B4643" s="204" t="s">
        <v>7166</v>
      </c>
      <c r="C4643" s="204" t="s">
        <v>5</v>
      </c>
      <c r="D4643" s="204" t="s">
        <v>184</v>
      </c>
      <c r="E4643" s="204" t="s">
        <v>184</v>
      </c>
      <c r="F4643" s="205">
        <v>2015</v>
      </c>
      <c r="G4643" s="204" t="s">
        <v>30</v>
      </c>
      <c r="H4643" s="204" t="s">
        <v>31</v>
      </c>
      <c r="I4643" s="206" t="s">
        <v>20</v>
      </c>
      <c r="J4643" s="207">
        <v>851223</v>
      </c>
      <c r="K4643" s="208">
        <v>924771</v>
      </c>
      <c r="L4643" s="207">
        <v>562255.79200000002</v>
      </c>
    </row>
    <row r="4644" spans="1:12" s="12" customFormat="1" ht="11.25" customHeight="1">
      <c r="A4644" s="204" t="s">
        <v>8388</v>
      </c>
      <c r="B4644" s="204" t="s">
        <v>8389</v>
      </c>
      <c r="C4644" s="204" t="s">
        <v>210</v>
      </c>
      <c r="D4644" s="204" t="s">
        <v>342</v>
      </c>
      <c r="E4644" s="204" t="s">
        <v>1119</v>
      </c>
      <c r="F4644" s="205">
        <v>2016</v>
      </c>
      <c r="G4644" s="204" t="s">
        <v>26</v>
      </c>
      <c r="H4644" s="204" t="s">
        <v>109</v>
      </c>
      <c r="I4644" s="206" t="s">
        <v>20</v>
      </c>
      <c r="J4644" s="207">
        <v>11</v>
      </c>
      <c r="K4644" s="207">
        <v>11</v>
      </c>
      <c r="L4644" s="207"/>
    </row>
    <row r="4645" spans="1:12" s="12" customFormat="1">
      <c r="A4645" s="204" t="s">
        <v>8390</v>
      </c>
      <c r="B4645" s="204" t="s">
        <v>8391</v>
      </c>
      <c r="C4645" s="204" t="s">
        <v>12</v>
      </c>
      <c r="D4645" s="204" t="s">
        <v>321</v>
      </c>
      <c r="E4645" s="204" t="s">
        <v>762</v>
      </c>
      <c r="F4645" s="205">
        <v>2015</v>
      </c>
      <c r="G4645" s="204" t="s">
        <v>7</v>
      </c>
      <c r="H4645" s="204" t="s">
        <v>485</v>
      </c>
      <c r="I4645" s="206" t="s">
        <v>20</v>
      </c>
      <c r="J4645" s="207">
        <v>68566</v>
      </c>
      <c r="K4645" s="207">
        <v>68564</v>
      </c>
      <c r="L4645" s="207">
        <v>68564</v>
      </c>
    </row>
    <row r="4646" spans="1:12" s="12" customFormat="1" ht="11.25" customHeight="1">
      <c r="A4646" s="204" t="s">
        <v>7167</v>
      </c>
      <c r="B4646" s="204" t="s">
        <v>7168</v>
      </c>
      <c r="C4646" s="204" t="s">
        <v>12</v>
      </c>
      <c r="D4646" s="204"/>
      <c r="E4646" s="204"/>
      <c r="F4646" s="205">
        <v>2016</v>
      </c>
      <c r="G4646" s="204" t="s">
        <v>7</v>
      </c>
      <c r="H4646" s="204" t="s">
        <v>8</v>
      </c>
      <c r="I4646" s="206" t="s">
        <v>20</v>
      </c>
      <c r="J4646" s="207">
        <v>109964</v>
      </c>
      <c r="K4646" s="208">
        <v>57959</v>
      </c>
      <c r="L4646" s="207">
        <v>57958.2</v>
      </c>
    </row>
    <row r="4647" spans="1:12" s="12" customFormat="1" ht="11.25" customHeight="1">
      <c r="A4647" s="204" t="s">
        <v>8392</v>
      </c>
      <c r="B4647" s="204" t="s">
        <v>8393</v>
      </c>
      <c r="C4647" s="204" t="s">
        <v>12</v>
      </c>
      <c r="D4647" s="204" t="s">
        <v>321</v>
      </c>
      <c r="E4647" s="204" t="s">
        <v>1180</v>
      </c>
      <c r="F4647" s="205">
        <v>2015</v>
      </c>
      <c r="G4647" s="204" t="s">
        <v>7</v>
      </c>
      <c r="H4647" s="204" t="s">
        <v>485</v>
      </c>
      <c r="I4647" s="206" t="s">
        <v>20</v>
      </c>
      <c r="J4647" s="207">
        <v>103804</v>
      </c>
      <c r="K4647" s="207">
        <v>103802</v>
      </c>
      <c r="L4647" s="207">
        <v>103801.163</v>
      </c>
    </row>
    <row r="4648" spans="1:12" s="12" customFormat="1" ht="11.25" customHeight="1">
      <c r="A4648" s="204" t="s">
        <v>7169</v>
      </c>
      <c r="B4648" s="204" t="s">
        <v>7170</v>
      </c>
      <c r="C4648" s="204" t="s">
        <v>5</v>
      </c>
      <c r="D4648" s="204" t="s">
        <v>184</v>
      </c>
      <c r="E4648" s="204" t="s">
        <v>2734</v>
      </c>
      <c r="F4648" s="205">
        <v>2015</v>
      </c>
      <c r="G4648" s="204" t="s">
        <v>30</v>
      </c>
      <c r="H4648" s="204" t="s">
        <v>31</v>
      </c>
      <c r="I4648" s="206" t="s">
        <v>20</v>
      </c>
      <c r="J4648" s="207">
        <v>44628</v>
      </c>
      <c r="K4648" s="207">
        <v>46610</v>
      </c>
      <c r="L4648" s="207">
        <v>41706.444000000003</v>
      </c>
    </row>
    <row r="4649" spans="1:12" s="12" customFormat="1" ht="11.25" customHeight="1">
      <c r="A4649" s="204" t="s">
        <v>7171</v>
      </c>
      <c r="B4649" s="204" t="s">
        <v>7172</v>
      </c>
      <c r="C4649" s="204" t="s">
        <v>38</v>
      </c>
      <c r="D4649" s="204" t="s">
        <v>176</v>
      </c>
      <c r="E4649" s="204" t="s">
        <v>2963</v>
      </c>
      <c r="F4649" s="205">
        <v>2016</v>
      </c>
      <c r="G4649" s="204" t="s">
        <v>30</v>
      </c>
      <c r="H4649" s="204" t="s">
        <v>31</v>
      </c>
      <c r="I4649" s="206" t="s">
        <v>20</v>
      </c>
      <c r="J4649" s="207">
        <v>536869</v>
      </c>
      <c r="K4649" s="207">
        <v>506205</v>
      </c>
      <c r="L4649" s="207">
        <v>501616</v>
      </c>
    </row>
    <row r="4650" spans="1:12" s="12" customFormat="1" ht="11.25" customHeight="1">
      <c r="A4650" s="204" t="s">
        <v>8394</v>
      </c>
      <c r="B4650" s="204" t="s">
        <v>8395</v>
      </c>
      <c r="C4650" s="204" t="s">
        <v>12</v>
      </c>
      <c r="D4650" s="204" t="s">
        <v>321</v>
      </c>
      <c r="E4650" s="204" t="s">
        <v>718</v>
      </c>
      <c r="F4650" s="205">
        <v>2015</v>
      </c>
      <c r="G4650" s="204" t="s">
        <v>7</v>
      </c>
      <c r="H4650" s="204" t="s">
        <v>485</v>
      </c>
      <c r="I4650" s="206" t="s">
        <v>20</v>
      </c>
      <c r="J4650" s="207">
        <v>110761</v>
      </c>
      <c r="K4650" s="208">
        <v>110759</v>
      </c>
      <c r="L4650" s="207">
        <v>110757.893</v>
      </c>
    </row>
    <row r="4651" spans="1:12" s="12" customFormat="1" ht="11.25" customHeight="1">
      <c r="A4651" s="204" t="s">
        <v>7173</v>
      </c>
      <c r="B4651" s="204" t="s">
        <v>7174</v>
      </c>
      <c r="C4651" s="204" t="s">
        <v>130</v>
      </c>
      <c r="D4651" s="204" t="s">
        <v>150</v>
      </c>
      <c r="E4651" s="204" t="s">
        <v>215</v>
      </c>
      <c r="F4651" s="205">
        <v>2015</v>
      </c>
      <c r="G4651" s="204" t="s">
        <v>30</v>
      </c>
      <c r="H4651" s="204" t="s">
        <v>31</v>
      </c>
      <c r="I4651" s="206" t="s">
        <v>20</v>
      </c>
      <c r="J4651" s="207">
        <v>585690</v>
      </c>
      <c r="K4651" s="207">
        <v>583175</v>
      </c>
      <c r="L4651" s="207">
        <v>578746.674</v>
      </c>
    </row>
    <row r="4652" spans="1:12" s="12" customFormat="1" ht="11.25" customHeight="1">
      <c r="A4652" s="204" t="s">
        <v>7175</v>
      </c>
      <c r="B4652" s="204" t="s">
        <v>8396</v>
      </c>
      <c r="C4652" s="204" t="s">
        <v>15</v>
      </c>
      <c r="D4652" s="204" t="s">
        <v>42</v>
      </c>
      <c r="E4652" s="204" t="s">
        <v>827</v>
      </c>
      <c r="F4652" s="205">
        <v>2015</v>
      </c>
      <c r="G4652" s="204" t="s">
        <v>30</v>
      </c>
      <c r="H4652" s="204" t="s">
        <v>31</v>
      </c>
      <c r="I4652" s="206" t="s">
        <v>20</v>
      </c>
      <c r="J4652" s="207">
        <v>755617</v>
      </c>
      <c r="K4652" s="208">
        <v>755590</v>
      </c>
      <c r="L4652" s="207">
        <v>706974</v>
      </c>
    </row>
    <row r="4653" spans="1:12" s="12" customFormat="1" ht="11.25" customHeight="1">
      <c r="A4653" s="204" t="s">
        <v>7176</v>
      </c>
      <c r="B4653" s="204" t="s">
        <v>11905</v>
      </c>
      <c r="C4653" s="204" t="s">
        <v>5</v>
      </c>
      <c r="D4653" s="204" t="s">
        <v>266</v>
      </c>
      <c r="E4653" s="204" t="s">
        <v>787</v>
      </c>
      <c r="F4653" s="205">
        <v>2015</v>
      </c>
      <c r="G4653" s="204" t="s">
        <v>30</v>
      </c>
      <c r="H4653" s="204" t="s">
        <v>31</v>
      </c>
      <c r="I4653" s="206" t="s">
        <v>20</v>
      </c>
      <c r="J4653" s="207">
        <v>336831</v>
      </c>
      <c r="K4653" s="207">
        <v>380646</v>
      </c>
      <c r="L4653" s="207">
        <v>282286.09600000002</v>
      </c>
    </row>
    <row r="4654" spans="1:12" s="12" customFormat="1" ht="11.25" customHeight="1">
      <c r="A4654" s="204" t="s">
        <v>7177</v>
      </c>
      <c r="B4654" s="204" t="s">
        <v>8397</v>
      </c>
      <c r="C4654" s="204" t="s">
        <v>15</v>
      </c>
      <c r="D4654" s="204" t="s">
        <v>16</v>
      </c>
      <c r="E4654" s="204" t="s">
        <v>16</v>
      </c>
      <c r="F4654" s="205">
        <v>2016</v>
      </c>
      <c r="G4654" s="204" t="s">
        <v>30</v>
      </c>
      <c r="H4654" s="204" t="s">
        <v>31</v>
      </c>
      <c r="I4654" s="206" t="s">
        <v>35</v>
      </c>
      <c r="J4654" s="207">
        <v>493797</v>
      </c>
      <c r="K4654" s="207"/>
      <c r="L4654" s="207"/>
    </row>
    <row r="4655" spans="1:12" s="12" customFormat="1" ht="11.25" customHeight="1">
      <c r="A4655" s="204" t="s">
        <v>7178</v>
      </c>
      <c r="B4655" s="204" t="s">
        <v>7179</v>
      </c>
      <c r="C4655" s="204" t="s">
        <v>12</v>
      </c>
      <c r="D4655" s="204" t="s">
        <v>80</v>
      </c>
      <c r="E4655" s="204" t="s">
        <v>81</v>
      </c>
      <c r="F4655" s="205">
        <v>2015</v>
      </c>
      <c r="G4655" s="204" t="s">
        <v>30</v>
      </c>
      <c r="H4655" s="204" t="s">
        <v>31</v>
      </c>
      <c r="I4655" s="206" t="s">
        <v>20</v>
      </c>
      <c r="J4655" s="207">
        <v>131069</v>
      </c>
      <c r="K4655" s="208">
        <v>522038</v>
      </c>
      <c r="L4655" s="207">
        <v>146935.916</v>
      </c>
    </row>
    <row r="4656" spans="1:12" s="12" customFormat="1" ht="11.25" customHeight="1">
      <c r="A4656" s="204" t="s">
        <v>7180</v>
      </c>
      <c r="B4656" s="204" t="s">
        <v>7181</v>
      </c>
      <c r="C4656" s="204" t="s">
        <v>210</v>
      </c>
      <c r="D4656" s="204" t="s">
        <v>219</v>
      </c>
      <c r="E4656" s="204" t="s">
        <v>219</v>
      </c>
      <c r="F4656" s="205">
        <v>2015</v>
      </c>
      <c r="G4656" s="204" t="s">
        <v>30</v>
      </c>
      <c r="H4656" s="204" t="s">
        <v>31</v>
      </c>
      <c r="I4656" s="206" t="s">
        <v>20</v>
      </c>
      <c r="J4656" s="207">
        <v>554868</v>
      </c>
      <c r="K4656" s="207">
        <v>583826</v>
      </c>
      <c r="L4656" s="207">
        <v>508592</v>
      </c>
    </row>
    <row r="4657" spans="1:12" s="12" customFormat="1" ht="11.25" customHeight="1">
      <c r="A4657" s="204" t="s">
        <v>7182</v>
      </c>
      <c r="B4657" s="204" t="s">
        <v>7183</v>
      </c>
      <c r="C4657" s="204" t="s">
        <v>15</v>
      </c>
      <c r="D4657" s="204" t="s">
        <v>42</v>
      </c>
      <c r="E4657" s="204" t="s">
        <v>833</v>
      </c>
      <c r="F4657" s="205">
        <v>2016</v>
      </c>
      <c r="G4657" s="204" t="s">
        <v>30</v>
      </c>
      <c r="H4657" s="204" t="s">
        <v>31</v>
      </c>
      <c r="I4657" s="206" t="s">
        <v>20</v>
      </c>
      <c r="J4657" s="207">
        <v>1</v>
      </c>
      <c r="K4657" s="207"/>
      <c r="L4657" s="207"/>
    </row>
    <row r="4658" spans="1:12" s="12" customFormat="1">
      <c r="A4658" s="204" t="s">
        <v>8398</v>
      </c>
      <c r="B4658" s="204" t="s">
        <v>8399</v>
      </c>
      <c r="C4658" s="204" t="s">
        <v>15</v>
      </c>
      <c r="D4658" s="204" t="s">
        <v>16</v>
      </c>
      <c r="E4658" s="204" t="s">
        <v>16</v>
      </c>
      <c r="F4658" s="205">
        <v>2015</v>
      </c>
      <c r="G4658" s="204" t="s">
        <v>30</v>
      </c>
      <c r="H4658" s="204" t="s">
        <v>31</v>
      </c>
      <c r="I4658" s="206" t="s">
        <v>20</v>
      </c>
      <c r="J4658" s="207">
        <v>519561</v>
      </c>
      <c r="K4658" s="207">
        <v>523762</v>
      </c>
      <c r="L4658" s="207">
        <v>518445.85100000002</v>
      </c>
    </row>
    <row r="4659" spans="1:12" s="12" customFormat="1" ht="11.25" customHeight="1">
      <c r="A4659" s="204" t="s">
        <v>8400</v>
      </c>
      <c r="B4659" s="204" t="s">
        <v>8401</v>
      </c>
      <c r="C4659" s="204" t="s">
        <v>130</v>
      </c>
      <c r="D4659" s="204" t="s">
        <v>134</v>
      </c>
      <c r="E4659" s="204" t="s">
        <v>144</v>
      </c>
      <c r="F4659" s="205">
        <v>2015</v>
      </c>
      <c r="G4659" s="204" t="s">
        <v>26</v>
      </c>
      <c r="H4659" s="204" t="s">
        <v>109</v>
      </c>
      <c r="I4659" s="206" t="s">
        <v>20</v>
      </c>
      <c r="J4659" s="207">
        <v>34350</v>
      </c>
      <c r="K4659" s="207">
        <v>34350</v>
      </c>
      <c r="L4659" s="207">
        <v>34349.999000000003</v>
      </c>
    </row>
    <row r="4660" spans="1:12" s="12" customFormat="1" ht="11.25" customHeight="1">
      <c r="A4660" s="204" t="s">
        <v>8402</v>
      </c>
      <c r="B4660" s="204" t="s">
        <v>8403</v>
      </c>
      <c r="C4660" s="204" t="s">
        <v>5</v>
      </c>
      <c r="D4660" s="204"/>
      <c r="E4660" s="204"/>
      <c r="F4660" s="205">
        <v>2015</v>
      </c>
      <c r="G4660" s="204" t="s">
        <v>18</v>
      </c>
      <c r="H4660" s="204" t="s">
        <v>19</v>
      </c>
      <c r="I4660" s="206" t="s">
        <v>20</v>
      </c>
      <c r="J4660" s="207">
        <v>20</v>
      </c>
      <c r="K4660" s="207">
        <v>10</v>
      </c>
      <c r="L4660" s="207"/>
    </row>
    <row r="4661" spans="1:12" s="12" customFormat="1" ht="11.25" customHeight="1">
      <c r="A4661" s="204" t="s">
        <v>7184</v>
      </c>
      <c r="B4661" s="204" t="s">
        <v>7185</v>
      </c>
      <c r="C4661" s="204" t="s">
        <v>32</v>
      </c>
      <c r="D4661" s="204" t="s">
        <v>33</v>
      </c>
      <c r="E4661" s="204" t="s">
        <v>33</v>
      </c>
      <c r="F4661" s="205">
        <v>2015</v>
      </c>
      <c r="G4661" s="204" t="s">
        <v>30</v>
      </c>
      <c r="H4661" s="204" t="s">
        <v>31</v>
      </c>
      <c r="I4661" s="206" t="s">
        <v>20</v>
      </c>
      <c r="J4661" s="207">
        <v>445553</v>
      </c>
      <c r="K4661" s="207">
        <v>469986</v>
      </c>
      <c r="L4661" s="207">
        <v>459201</v>
      </c>
    </row>
    <row r="4662" spans="1:12" s="12" customFormat="1" ht="11.25" customHeight="1">
      <c r="A4662" s="204" t="s">
        <v>7186</v>
      </c>
      <c r="B4662" s="204" t="s">
        <v>7187</v>
      </c>
      <c r="C4662" s="204" t="s">
        <v>32</v>
      </c>
      <c r="D4662" s="204" t="s">
        <v>33</v>
      </c>
      <c r="E4662" s="204" t="s">
        <v>33</v>
      </c>
      <c r="F4662" s="205">
        <v>2015</v>
      </c>
      <c r="G4662" s="204" t="s">
        <v>30</v>
      </c>
      <c r="H4662" s="204" t="s">
        <v>31</v>
      </c>
      <c r="I4662" s="206" t="s">
        <v>20</v>
      </c>
      <c r="J4662" s="207">
        <v>658614</v>
      </c>
      <c r="K4662" s="207">
        <v>1567556</v>
      </c>
      <c r="L4662" s="207">
        <v>774732.64899999998</v>
      </c>
    </row>
    <row r="4663" spans="1:12" s="12" customFormat="1" ht="11.25" customHeight="1">
      <c r="A4663" s="204" t="s">
        <v>7188</v>
      </c>
      <c r="B4663" s="204" t="s">
        <v>7189</v>
      </c>
      <c r="C4663" s="204" t="s">
        <v>38</v>
      </c>
      <c r="D4663" s="204" t="s">
        <v>66</v>
      </c>
      <c r="E4663" s="204" t="s">
        <v>1062</v>
      </c>
      <c r="F4663" s="205">
        <v>2016</v>
      </c>
      <c r="G4663" s="204" t="s">
        <v>30</v>
      </c>
      <c r="H4663" s="204" t="s">
        <v>31</v>
      </c>
      <c r="I4663" s="206" t="s">
        <v>20</v>
      </c>
      <c r="J4663" s="207">
        <v>148166</v>
      </c>
      <c r="K4663" s="207">
        <v>261747</v>
      </c>
      <c r="L4663" s="207">
        <v>124894.698</v>
      </c>
    </row>
    <row r="4664" spans="1:12" s="12" customFormat="1" ht="11.25" customHeight="1">
      <c r="A4664" s="204" t="s">
        <v>7190</v>
      </c>
      <c r="B4664" s="204" t="s">
        <v>7191</v>
      </c>
      <c r="C4664" s="204" t="s">
        <v>32</v>
      </c>
      <c r="D4664" s="204" t="s">
        <v>33</v>
      </c>
      <c r="E4664" s="204" t="s">
        <v>33</v>
      </c>
      <c r="F4664" s="205">
        <v>2015</v>
      </c>
      <c r="G4664" s="204" t="s">
        <v>30</v>
      </c>
      <c r="H4664" s="204" t="s">
        <v>31</v>
      </c>
      <c r="I4664" s="206" t="s">
        <v>20</v>
      </c>
      <c r="J4664" s="207">
        <v>685257</v>
      </c>
      <c r="K4664" s="207">
        <v>702763</v>
      </c>
      <c r="L4664" s="207">
        <v>667909.99699999997</v>
      </c>
    </row>
    <row r="4665" spans="1:12" s="12" customFormat="1" ht="11.25" customHeight="1">
      <c r="A4665" s="204" t="s">
        <v>7192</v>
      </c>
      <c r="B4665" s="204" t="s">
        <v>7193</v>
      </c>
      <c r="C4665" s="204" t="s">
        <v>38</v>
      </c>
      <c r="D4665" s="204"/>
      <c r="E4665" s="204"/>
      <c r="F4665" s="205">
        <v>2015</v>
      </c>
      <c r="G4665" s="204" t="s">
        <v>30</v>
      </c>
      <c r="H4665" s="204" t="s">
        <v>31</v>
      </c>
      <c r="I4665" s="206" t="s">
        <v>20</v>
      </c>
      <c r="J4665" s="207">
        <v>261269</v>
      </c>
      <c r="K4665" s="208">
        <v>269516</v>
      </c>
      <c r="L4665" s="207">
        <v>232302</v>
      </c>
    </row>
    <row r="4666" spans="1:12" s="12" customFormat="1" ht="11.25" customHeight="1">
      <c r="A4666" s="204" t="s">
        <v>8404</v>
      </c>
      <c r="B4666" s="204" t="s">
        <v>8405</v>
      </c>
      <c r="C4666" s="204" t="s">
        <v>5</v>
      </c>
      <c r="D4666" s="204"/>
      <c r="E4666" s="204"/>
      <c r="F4666" s="205">
        <v>2016</v>
      </c>
      <c r="G4666" s="204" t="s">
        <v>18</v>
      </c>
      <c r="H4666" s="204" t="s">
        <v>19</v>
      </c>
      <c r="I4666" s="206" t="s">
        <v>20</v>
      </c>
      <c r="J4666" s="207">
        <v>251040</v>
      </c>
      <c r="K4666" s="207"/>
      <c r="L4666" s="207"/>
    </row>
    <row r="4667" spans="1:12" s="12" customFormat="1" ht="11.25" customHeight="1">
      <c r="A4667" s="204" t="s">
        <v>11906</v>
      </c>
      <c r="B4667" s="204" t="s">
        <v>11907</v>
      </c>
      <c r="C4667" s="204" t="s">
        <v>12</v>
      </c>
      <c r="D4667" s="204" t="s">
        <v>360</v>
      </c>
      <c r="E4667" s="204" t="s">
        <v>645</v>
      </c>
      <c r="F4667" s="205">
        <v>2016</v>
      </c>
      <c r="G4667" s="204" t="s">
        <v>7</v>
      </c>
      <c r="H4667" s="204" t="s">
        <v>14</v>
      </c>
      <c r="I4667" s="206" t="s">
        <v>20</v>
      </c>
      <c r="J4667" s="207">
        <v>1114</v>
      </c>
      <c r="K4667" s="207"/>
      <c r="L4667" s="207"/>
    </row>
    <row r="4668" spans="1:12" s="12" customFormat="1" ht="11.25" customHeight="1">
      <c r="A4668" s="204" t="s">
        <v>11908</v>
      </c>
      <c r="B4668" s="204" t="s">
        <v>11909</v>
      </c>
      <c r="C4668" s="204" t="s">
        <v>15</v>
      </c>
      <c r="D4668" s="204" t="s">
        <v>42</v>
      </c>
      <c r="E4668" s="204" t="s">
        <v>824</v>
      </c>
      <c r="F4668" s="205">
        <v>2016</v>
      </c>
      <c r="G4668" s="204" t="s">
        <v>155</v>
      </c>
      <c r="H4668" s="204" t="s">
        <v>2282</v>
      </c>
      <c r="I4668" s="206" t="s">
        <v>240</v>
      </c>
      <c r="J4668" s="207">
        <v>526468</v>
      </c>
      <c r="K4668" s="207"/>
      <c r="L4668" s="207"/>
    </row>
    <row r="4669" spans="1:12" s="12" customFormat="1">
      <c r="A4669" s="204" t="s">
        <v>11910</v>
      </c>
      <c r="B4669" s="204" t="s">
        <v>11911</v>
      </c>
      <c r="C4669" s="204" t="s">
        <v>60</v>
      </c>
      <c r="D4669" s="204" t="s">
        <v>97</v>
      </c>
      <c r="E4669" s="204" t="s">
        <v>423</v>
      </c>
      <c r="F4669" s="205">
        <v>2016</v>
      </c>
      <c r="G4669" s="204" t="s">
        <v>58</v>
      </c>
      <c r="H4669" s="204" t="s">
        <v>68</v>
      </c>
      <c r="I4669" s="206" t="s">
        <v>35</v>
      </c>
      <c r="J4669" s="207">
        <v>320024</v>
      </c>
      <c r="K4669" s="207"/>
      <c r="L4669" s="207"/>
    </row>
    <row r="4670" spans="1:12" s="12" customFormat="1" ht="11.25" customHeight="1">
      <c r="A4670" s="204" t="s">
        <v>11912</v>
      </c>
      <c r="B4670" s="204" t="s">
        <v>11913</v>
      </c>
      <c r="C4670" s="204" t="s">
        <v>60</v>
      </c>
      <c r="D4670" s="204" t="s">
        <v>97</v>
      </c>
      <c r="E4670" s="204" t="s">
        <v>423</v>
      </c>
      <c r="F4670" s="205">
        <v>2016</v>
      </c>
      <c r="G4670" s="204" t="s">
        <v>58</v>
      </c>
      <c r="H4670" s="204" t="s">
        <v>68</v>
      </c>
      <c r="I4670" s="206" t="s">
        <v>35</v>
      </c>
      <c r="J4670" s="207">
        <v>275053</v>
      </c>
      <c r="K4670" s="207"/>
      <c r="L4670" s="207"/>
    </row>
    <row r="4671" spans="1:12" s="12" customFormat="1" ht="11.25" customHeight="1">
      <c r="A4671" s="204" t="s">
        <v>7194</v>
      </c>
      <c r="B4671" s="204" t="s">
        <v>7195</v>
      </c>
      <c r="C4671" s="204" t="s">
        <v>12</v>
      </c>
      <c r="D4671" s="204" t="s">
        <v>80</v>
      </c>
      <c r="E4671" s="204" t="s">
        <v>165</v>
      </c>
      <c r="F4671" s="205">
        <v>2016</v>
      </c>
      <c r="G4671" s="204" t="s">
        <v>26</v>
      </c>
      <c r="H4671" s="204" t="s">
        <v>109</v>
      </c>
      <c r="I4671" s="206" t="s">
        <v>20</v>
      </c>
      <c r="J4671" s="207">
        <v>171751</v>
      </c>
      <c r="K4671" s="208">
        <v>188925</v>
      </c>
      <c r="L4671" s="207">
        <v>188922.77799999999</v>
      </c>
    </row>
    <row r="4672" spans="1:12" s="12" customFormat="1">
      <c r="A4672" s="204" t="s">
        <v>7196</v>
      </c>
      <c r="B4672" s="204" t="s">
        <v>11914</v>
      </c>
      <c r="C4672" s="204" t="s">
        <v>15</v>
      </c>
      <c r="D4672" s="204" t="s">
        <v>42</v>
      </c>
      <c r="E4672" s="204" t="s">
        <v>1468</v>
      </c>
      <c r="F4672" s="205">
        <v>2015</v>
      </c>
      <c r="G4672" s="204" t="s">
        <v>30</v>
      </c>
      <c r="H4672" s="204" t="s">
        <v>31</v>
      </c>
      <c r="I4672" s="206" t="s">
        <v>20</v>
      </c>
      <c r="J4672" s="207">
        <v>492991</v>
      </c>
      <c r="K4672" s="207">
        <v>404330</v>
      </c>
      <c r="L4672" s="207">
        <v>396507</v>
      </c>
    </row>
    <row r="4673" spans="1:12" s="12" customFormat="1">
      <c r="A4673" s="204" t="s">
        <v>7197</v>
      </c>
      <c r="B4673" s="204" t="s">
        <v>7198</v>
      </c>
      <c r="C4673" s="204" t="s">
        <v>60</v>
      </c>
      <c r="D4673" s="204" t="s">
        <v>97</v>
      </c>
      <c r="E4673" s="204" t="s">
        <v>614</v>
      </c>
      <c r="F4673" s="205">
        <v>2016</v>
      </c>
      <c r="G4673" s="204" t="s">
        <v>30</v>
      </c>
      <c r="H4673" s="204" t="s">
        <v>34</v>
      </c>
      <c r="I4673" s="206" t="s">
        <v>9</v>
      </c>
      <c r="J4673" s="207">
        <v>193302</v>
      </c>
      <c r="K4673" s="207"/>
      <c r="L4673" s="207"/>
    </row>
    <row r="4674" spans="1:12" s="12" customFormat="1" ht="11.25" customHeight="1">
      <c r="A4674" s="204" t="s">
        <v>8406</v>
      </c>
      <c r="B4674" s="204" t="s">
        <v>11915</v>
      </c>
      <c r="C4674" s="204" t="s">
        <v>12</v>
      </c>
      <c r="D4674" s="204" t="s">
        <v>321</v>
      </c>
      <c r="E4674" s="204" t="s">
        <v>745</v>
      </c>
      <c r="F4674" s="205">
        <v>2016</v>
      </c>
      <c r="G4674" s="204" t="s">
        <v>26</v>
      </c>
      <c r="H4674" s="204" t="s">
        <v>109</v>
      </c>
      <c r="I4674" s="206" t="s">
        <v>35</v>
      </c>
      <c r="J4674" s="207">
        <v>19518</v>
      </c>
      <c r="K4674" s="207"/>
      <c r="L4674" s="207"/>
    </row>
    <row r="4675" spans="1:12" s="12" customFormat="1" ht="11.25" customHeight="1">
      <c r="A4675" s="204" t="s">
        <v>7199</v>
      </c>
      <c r="B4675" s="204" t="s">
        <v>7200</v>
      </c>
      <c r="C4675" s="204" t="s">
        <v>130</v>
      </c>
      <c r="D4675" s="204" t="s">
        <v>134</v>
      </c>
      <c r="E4675" s="204" t="s">
        <v>261</v>
      </c>
      <c r="F4675" s="205">
        <v>2015</v>
      </c>
      <c r="G4675" s="204" t="s">
        <v>18</v>
      </c>
      <c r="H4675" s="204" t="s">
        <v>41</v>
      </c>
      <c r="I4675" s="206" t="s">
        <v>20</v>
      </c>
      <c r="J4675" s="207">
        <v>201616</v>
      </c>
      <c r="K4675" s="207">
        <v>50070</v>
      </c>
      <c r="L4675" s="207">
        <v>50061</v>
      </c>
    </row>
    <row r="4676" spans="1:12" s="12" customFormat="1">
      <c r="A4676" s="204" t="s">
        <v>7201</v>
      </c>
      <c r="B4676" s="204" t="s">
        <v>7202</v>
      </c>
      <c r="C4676" s="204" t="s">
        <v>414</v>
      </c>
      <c r="D4676" s="204" t="s">
        <v>527</v>
      </c>
      <c r="E4676" s="204" t="s">
        <v>527</v>
      </c>
      <c r="F4676" s="205">
        <v>2016</v>
      </c>
      <c r="G4676" s="204" t="s">
        <v>18</v>
      </c>
      <c r="H4676" s="204" t="s">
        <v>19</v>
      </c>
      <c r="I4676" s="206" t="s">
        <v>20</v>
      </c>
      <c r="J4676" s="207">
        <v>14848</v>
      </c>
      <c r="K4676" s="207"/>
      <c r="L4676" s="207"/>
    </row>
    <row r="4677" spans="1:12" s="12" customFormat="1" ht="11.25" customHeight="1">
      <c r="A4677" s="204" t="s">
        <v>10045</v>
      </c>
      <c r="B4677" s="204" t="s">
        <v>10046</v>
      </c>
      <c r="C4677" s="204" t="s">
        <v>15</v>
      </c>
      <c r="D4677" s="204" t="s">
        <v>42</v>
      </c>
      <c r="E4677" s="204"/>
      <c r="F4677" s="205">
        <v>2016</v>
      </c>
      <c r="G4677" s="204" t="s">
        <v>120</v>
      </c>
      <c r="H4677" s="204" t="s">
        <v>251</v>
      </c>
      <c r="I4677" s="206" t="s">
        <v>20</v>
      </c>
      <c r="J4677" s="207">
        <v>110191</v>
      </c>
      <c r="K4677" s="207">
        <v>115040</v>
      </c>
      <c r="L4677" s="207">
        <v>114845.325</v>
      </c>
    </row>
    <row r="4678" spans="1:12" s="12" customFormat="1" ht="11.25" customHeight="1">
      <c r="A4678" s="204" t="s">
        <v>8407</v>
      </c>
      <c r="B4678" s="204" t="s">
        <v>11916</v>
      </c>
      <c r="C4678" s="204" t="s">
        <v>414</v>
      </c>
      <c r="D4678" s="204"/>
      <c r="E4678" s="204"/>
      <c r="F4678" s="205">
        <v>2016</v>
      </c>
      <c r="G4678" s="204" t="s">
        <v>185</v>
      </c>
      <c r="H4678" s="204" t="s">
        <v>344</v>
      </c>
      <c r="I4678" s="206" t="s">
        <v>20</v>
      </c>
      <c r="J4678" s="207">
        <v>585578</v>
      </c>
      <c r="K4678" s="207"/>
      <c r="L4678" s="207"/>
    </row>
    <row r="4679" spans="1:12" s="12" customFormat="1" ht="11.25" customHeight="1">
      <c r="A4679" s="204" t="s">
        <v>1096</v>
      </c>
      <c r="B4679" s="204" t="s">
        <v>1097</v>
      </c>
      <c r="C4679" s="204" t="s">
        <v>15</v>
      </c>
      <c r="D4679" s="204"/>
      <c r="E4679" s="204"/>
      <c r="F4679" s="205">
        <v>2015</v>
      </c>
      <c r="G4679" s="204" t="s">
        <v>18</v>
      </c>
      <c r="H4679" s="204" t="s">
        <v>19</v>
      </c>
      <c r="I4679" s="206" t="s">
        <v>20</v>
      </c>
      <c r="J4679" s="207">
        <v>61825</v>
      </c>
      <c r="K4679" s="208">
        <v>61825</v>
      </c>
      <c r="L4679" s="207">
        <v>61825</v>
      </c>
    </row>
    <row r="4680" spans="1:12" s="12" customFormat="1">
      <c r="A4680" s="204" t="s">
        <v>1100</v>
      </c>
      <c r="B4680" s="204" t="s">
        <v>1101</v>
      </c>
      <c r="C4680" s="204" t="s">
        <v>145</v>
      </c>
      <c r="D4680" s="204" t="s">
        <v>233</v>
      </c>
      <c r="E4680" s="204" t="s">
        <v>983</v>
      </c>
      <c r="F4680" s="205">
        <v>2016</v>
      </c>
      <c r="G4680" s="204" t="s">
        <v>30</v>
      </c>
      <c r="H4680" s="204" t="s">
        <v>31</v>
      </c>
      <c r="I4680" s="206" t="s">
        <v>20</v>
      </c>
      <c r="J4680" s="207">
        <v>449302</v>
      </c>
      <c r="K4680" s="207"/>
      <c r="L4680" s="207"/>
    </row>
    <row r="4681" spans="1:12" s="12" customFormat="1" ht="11.25" customHeight="1">
      <c r="A4681" s="204" t="s">
        <v>11917</v>
      </c>
      <c r="B4681" s="204" t="s">
        <v>11918</v>
      </c>
      <c r="C4681" s="204" t="s">
        <v>12</v>
      </c>
      <c r="D4681" s="204" t="s">
        <v>360</v>
      </c>
      <c r="E4681" s="204" t="s">
        <v>1395</v>
      </c>
      <c r="F4681" s="205">
        <v>2016</v>
      </c>
      <c r="G4681" s="204" t="s">
        <v>58</v>
      </c>
      <c r="H4681" s="204" t="s">
        <v>68</v>
      </c>
      <c r="I4681" s="206" t="s">
        <v>9</v>
      </c>
      <c r="J4681" s="207">
        <v>280524</v>
      </c>
      <c r="K4681" s="207"/>
      <c r="L4681" s="207"/>
    </row>
    <row r="4682" spans="1:12" s="12" customFormat="1">
      <c r="A4682" s="204" t="s">
        <v>11919</v>
      </c>
      <c r="B4682" s="204" t="s">
        <v>11920</v>
      </c>
      <c r="C4682" s="204" t="s">
        <v>102</v>
      </c>
      <c r="D4682" s="204" t="s">
        <v>286</v>
      </c>
      <c r="E4682" s="204" t="s">
        <v>286</v>
      </c>
      <c r="F4682" s="205">
        <v>2016</v>
      </c>
      <c r="G4682" s="204" t="s">
        <v>18</v>
      </c>
      <c r="H4682" s="204" t="s">
        <v>298</v>
      </c>
      <c r="I4682" s="206" t="s">
        <v>35</v>
      </c>
      <c r="J4682" s="207">
        <v>38180</v>
      </c>
      <c r="K4682" s="207"/>
      <c r="L4682" s="207"/>
    </row>
    <row r="4683" spans="1:12" s="12" customFormat="1">
      <c r="A4683" s="204" t="s">
        <v>8408</v>
      </c>
      <c r="B4683" s="204" t="s">
        <v>8409</v>
      </c>
      <c r="C4683" s="204" t="s">
        <v>32</v>
      </c>
      <c r="D4683" s="204"/>
      <c r="E4683" s="204"/>
      <c r="F4683" s="205">
        <v>2016</v>
      </c>
      <c r="G4683" s="204" t="s">
        <v>48</v>
      </c>
      <c r="H4683" s="204" t="s">
        <v>49</v>
      </c>
      <c r="I4683" s="206" t="s">
        <v>20</v>
      </c>
      <c r="J4683" s="207">
        <v>134900</v>
      </c>
      <c r="K4683" s="207"/>
      <c r="L4683" s="207"/>
    </row>
    <row r="4684" spans="1:12" s="12" customFormat="1" ht="11.25" customHeight="1">
      <c r="A4684" s="204" t="s">
        <v>8410</v>
      </c>
      <c r="B4684" s="204" t="s">
        <v>8411</v>
      </c>
      <c r="C4684" s="204" t="s">
        <v>102</v>
      </c>
      <c r="D4684" s="204"/>
      <c r="E4684" s="204"/>
      <c r="F4684" s="205">
        <v>2016</v>
      </c>
      <c r="G4684" s="204" t="s">
        <v>26</v>
      </c>
      <c r="H4684" s="204" t="s">
        <v>109</v>
      </c>
      <c r="I4684" s="206" t="s">
        <v>20</v>
      </c>
      <c r="J4684" s="207">
        <v>51937</v>
      </c>
      <c r="K4684" s="207">
        <v>51936</v>
      </c>
      <c r="L4684" s="207">
        <v>51335.290999999997</v>
      </c>
    </row>
    <row r="4685" spans="1:12" s="12" customFormat="1">
      <c r="A4685" s="204" t="s">
        <v>8412</v>
      </c>
      <c r="B4685" s="204" t="s">
        <v>8413</v>
      </c>
      <c r="C4685" s="204" t="s">
        <v>12</v>
      </c>
      <c r="D4685" s="204" t="s">
        <v>360</v>
      </c>
      <c r="E4685" s="204" t="s">
        <v>1190</v>
      </c>
      <c r="F4685" s="205">
        <v>2016</v>
      </c>
      <c r="G4685" s="204" t="s">
        <v>18</v>
      </c>
      <c r="H4685" s="204" t="s">
        <v>41</v>
      </c>
      <c r="I4685" s="206" t="s">
        <v>20</v>
      </c>
      <c r="J4685" s="207">
        <v>14671</v>
      </c>
      <c r="K4685" s="208">
        <v>3625</v>
      </c>
      <c r="L4685" s="207">
        <v>2684.9810000000002</v>
      </c>
    </row>
    <row r="4686" spans="1:12" s="12" customFormat="1">
      <c r="A4686" s="204" t="s">
        <v>11921</v>
      </c>
      <c r="B4686" s="204" t="s">
        <v>11922</v>
      </c>
      <c r="C4686" s="204" t="s">
        <v>195</v>
      </c>
      <c r="D4686" s="204" t="s">
        <v>497</v>
      </c>
      <c r="E4686" s="204" t="s">
        <v>1337</v>
      </c>
      <c r="F4686" s="205">
        <v>2015</v>
      </c>
      <c r="G4686" s="204" t="s">
        <v>120</v>
      </c>
      <c r="H4686" s="204" t="s">
        <v>121</v>
      </c>
      <c r="I4686" s="206" t="s">
        <v>20</v>
      </c>
      <c r="J4686" s="207">
        <v>51046</v>
      </c>
      <c r="K4686" s="207"/>
      <c r="L4686" s="207"/>
    </row>
    <row r="4687" spans="1:12" s="12" customFormat="1" ht="11.25" customHeight="1">
      <c r="A4687" s="204" t="s">
        <v>8414</v>
      </c>
      <c r="B4687" s="204" t="s">
        <v>8415</v>
      </c>
      <c r="C4687" s="204" t="s">
        <v>12</v>
      </c>
      <c r="D4687" s="204" t="s">
        <v>80</v>
      </c>
      <c r="E4687" s="204" t="s">
        <v>1163</v>
      </c>
      <c r="F4687" s="205">
        <v>2016</v>
      </c>
      <c r="G4687" s="204" t="s">
        <v>18</v>
      </c>
      <c r="H4687" s="204" t="s">
        <v>41</v>
      </c>
      <c r="I4687" s="206" t="s">
        <v>20</v>
      </c>
      <c r="J4687" s="207">
        <v>33049</v>
      </c>
      <c r="K4687" s="208">
        <v>10000</v>
      </c>
      <c r="L4687" s="207">
        <v>8755.9770000000008</v>
      </c>
    </row>
    <row r="4688" spans="1:12" s="12" customFormat="1">
      <c r="A4688" s="204" t="s">
        <v>8416</v>
      </c>
      <c r="B4688" s="204" t="s">
        <v>8417</v>
      </c>
      <c r="C4688" s="204" t="s">
        <v>5</v>
      </c>
      <c r="D4688" s="204" t="s">
        <v>257</v>
      </c>
      <c r="E4688" s="204" t="s">
        <v>257</v>
      </c>
      <c r="F4688" s="205">
        <v>2016</v>
      </c>
      <c r="G4688" s="204" t="s">
        <v>280</v>
      </c>
      <c r="H4688" s="204" t="s">
        <v>486</v>
      </c>
      <c r="I4688" s="206" t="s">
        <v>20</v>
      </c>
      <c r="J4688" s="207">
        <v>13121</v>
      </c>
      <c r="K4688" s="207">
        <v>1</v>
      </c>
      <c r="L4688" s="207"/>
    </row>
    <row r="4689" spans="1:12" s="12" customFormat="1" ht="11.25" customHeight="1">
      <c r="A4689" s="204" t="s">
        <v>7205</v>
      </c>
      <c r="B4689" s="204" t="s">
        <v>7206</v>
      </c>
      <c r="C4689" s="204" t="s">
        <v>130</v>
      </c>
      <c r="D4689" s="204" t="s">
        <v>204</v>
      </c>
      <c r="E4689" s="204"/>
      <c r="F4689" s="205">
        <v>2015</v>
      </c>
      <c r="G4689" s="204" t="s">
        <v>18</v>
      </c>
      <c r="H4689" s="204" t="s">
        <v>41</v>
      </c>
      <c r="I4689" s="206" t="s">
        <v>20</v>
      </c>
      <c r="J4689" s="207">
        <v>44716</v>
      </c>
      <c r="K4689" s="207"/>
      <c r="L4689" s="207"/>
    </row>
    <row r="4690" spans="1:12" s="12" customFormat="1" ht="11.25" customHeight="1">
      <c r="A4690" s="204" t="s">
        <v>7207</v>
      </c>
      <c r="B4690" s="204" t="s">
        <v>7208</v>
      </c>
      <c r="C4690" s="204" t="s">
        <v>130</v>
      </c>
      <c r="D4690" s="204" t="s">
        <v>150</v>
      </c>
      <c r="E4690" s="204" t="s">
        <v>181</v>
      </c>
      <c r="F4690" s="205">
        <v>2015</v>
      </c>
      <c r="G4690" s="204" t="s">
        <v>18</v>
      </c>
      <c r="H4690" s="204" t="s">
        <v>41</v>
      </c>
      <c r="I4690" s="206" t="s">
        <v>20</v>
      </c>
      <c r="J4690" s="207">
        <v>11618</v>
      </c>
      <c r="K4690" s="207">
        <v>90</v>
      </c>
      <c r="L4690" s="207">
        <v>80</v>
      </c>
    </row>
    <row r="4691" spans="1:12" s="12" customFormat="1" ht="11.25" customHeight="1">
      <c r="A4691" s="204" t="s">
        <v>8418</v>
      </c>
      <c r="B4691" s="204" t="s">
        <v>8419</v>
      </c>
      <c r="C4691" s="204" t="s">
        <v>12</v>
      </c>
      <c r="D4691" s="204" t="s">
        <v>80</v>
      </c>
      <c r="E4691" s="204" t="s">
        <v>337</v>
      </c>
      <c r="F4691" s="205">
        <v>2016</v>
      </c>
      <c r="G4691" s="204" t="s">
        <v>18</v>
      </c>
      <c r="H4691" s="204" t="s">
        <v>19</v>
      </c>
      <c r="I4691" s="206" t="s">
        <v>20</v>
      </c>
      <c r="J4691" s="207">
        <v>200006</v>
      </c>
      <c r="K4691" s="207">
        <v>204881</v>
      </c>
      <c r="L4691" s="207">
        <v>204881</v>
      </c>
    </row>
    <row r="4692" spans="1:12" s="12" customFormat="1">
      <c r="A4692" s="204" t="s">
        <v>8420</v>
      </c>
      <c r="B4692" s="204" t="s">
        <v>8421</v>
      </c>
      <c r="C4692" s="204" t="s">
        <v>32</v>
      </c>
      <c r="D4692" s="204" t="s">
        <v>216</v>
      </c>
      <c r="E4692" s="204" t="s">
        <v>216</v>
      </c>
      <c r="F4692" s="205">
        <v>2016</v>
      </c>
      <c r="G4692" s="204" t="s">
        <v>7</v>
      </c>
      <c r="H4692" s="204" t="s">
        <v>14</v>
      </c>
      <c r="I4692" s="206" t="s">
        <v>35</v>
      </c>
      <c r="J4692" s="207">
        <v>208700</v>
      </c>
      <c r="K4692" s="207"/>
      <c r="L4692" s="207"/>
    </row>
    <row r="4693" spans="1:12" s="12" customFormat="1">
      <c r="A4693" s="204" t="s">
        <v>8422</v>
      </c>
      <c r="B4693" s="204" t="s">
        <v>8423</v>
      </c>
      <c r="C4693" s="204" t="s">
        <v>60</v>
      </c>
      <c r="D4693" s="204" t="s">
        <v>61</v>
      </c>
      <c r="E4693" s="204" t="s">
        <v>331</v>
      </c>
      <c r="F4693" s="205">
        <v>2016</v>
      </c>
      <c r="G4693" s="204" t="s">
        <v>120</v>
      </c>
      <c r="H4693" s="204" t="s">
        <v>121</v>
      </c>
      <c r="I4693" s="206" t="s">
        <v>20</v>
      </c>
      <c r="J4693" s="207">
        <v>673805</v>
      </c>
      <c r="K4693" s="208">
        <v>3</v>
      </c>
      <c r="L4693" s="207"/>
    </row>
    <row r="4694" spans="1:12" s="12" customFormat="1" ht="11.25" customHeight="1">
      <c r="A4694" s="204" t="s">
        <v>8424</v>
      </c>
      <c r="B4694" s="204" t="s">
        <v>8425</v>
      </c>
      <c r="C4694" s="204" t="s">
        <v>12</v>
      </c>
      <c r="D4694" s="204" t="s">
        <v>321</v>
      </c>
      <c r="E4694" s="204" t="s">
        <v>1725</v>
      </c>
      <c r="F4694" s="205">
        <v>2016</v>
      </c>
      <c r="G4694" s="204" t="s">
        <v>30</v>
      </c>
      <c r="H4694" s="204" t="s">
        <v>34</v>
      </c>
      <c r="I4694" s="206" t="s">
        <v>20</v>
      </c>
      <c r="J4694" s="207">
        <v>301619</v>
      </c>
      <c r="K4694" s="207">
        <v>1000</v>
      </c>
      <c r="L4694" s="207"/>
    </row>
    <row r="4695" spans="1:12" s="12" customFormat="1" ht="11.25" customHeight="1">
      <c r="A4695" s="204" t="s">
        <v>7209</v>
      </c>
      <c r="B4695" s="204" t="s">
        <v>7210</v>
      </c>
      <c r="C4695" s="204" t="s">
        <v>5</v>
      </c>
      <c r="D4695" s="204" t="s">
        <v>184</v>
      </c>
      <c r="E4695" s="204" t="s">
        <v>2578</v>
      </c>
      <c r="F4695" s="205">
        <v>2016</v>
      </c>
      <c r="G4695" s="204" t="s">
        <v>48</v>
      </c>
      <c r="H4695" s="204" t="s">
        <v>569</v>
      </c>
      <c r="I4695" s="206" t="s">
        <v>20</v>
      </c>
      <c r="J4695" s="207">
        <v>92817</v>
      </c>
      <c r="K4695" s="207">
        <v>93226</v>
      </c>
      <c r="L4695" s="207">
        <v>51224.616999999998</v>
      </c>
    </row>
    <row r="4696" spans="1:12" s="12" customFormat="1" ht="11.25" customHeight="1">
      <c r="A4696" s="204" t="s">
        <v>7211</v>
      </c>
      <c r="B4696" s="204" t="s">
        <v>7212</v>
      </c>
      <c r="C4696" s="204" t="s">
        <v>5</v>
      </c>
      <c r="D4696" s="204" t="s">
        <v>184</v>
      </c>
      <c r="E4696" s="204" t="s">
        <v>2578</v>
      </c>
      <c r="F4696" s="205">
        <v>2016</v>
      </c>
      <c r="G4696" s="204" t="s">
        <v>48</v>
      </c>
      <c r="H4696" s="204" t="s">
        <v>569</v>
      </c>
      <c r="I4696" s="206" t="s">
        <v>20</v>
      </c>
      <c r="J4696" s="207">
        <v>5276</v>
      </c>
      <c r="K4696" s="207"/>
      <c r="L4696" s="207"/>
    </row>
    <row r="4697" spans="1:12" s="12" customFormat="1" ht="11.25" customHeight="1">
      <c r="A4697" s="204" t="s">
        <v>9927</v>
      </c>
      <c r="B4697" s="204" t="s">
        <v>9928</v>
      </c>
      <c r="C4697" s="204" t="s">
        <v>127</v>
      </c>
      <c r="D4697" s="204" t="s">
        <v>128</v>
      </c>
      <c r="E4697" s="204" t="s">
        <v>128</v>
      </c>
      <c r="F4697" s="205">
        <v>2015</v>
      </c>
      <c r="G4697" s="204" t="s">
        <v>30</v>
      </c>
      <c r="H4697" s="204" t="s">
        <v>34</v>
      </c>
      <c r="I4697" s="206" t="s">
        <v>20</v>
      </c>
      <c r="J4697" s="207">
        <v>65812</v>
      </c>
      <c r="K4697" s="207">
        <v>69650</v>
      </c>
      <c r="L4697" s="207">
        <v>69650</v>
      </c>
    </row>
    <row r="4698" spans="1:12" s="12" customFormat="1" ht="11.25" customHeight="1">
      <c r="A4698" s="204" t="s">
        <v>9929</v>
      </c>
      <c r="B4698" s="204" t="s">
        <v>9930</v>
      </c>
      <c r="C4698" s="204" t="s">
        <v>127</v>
      </c>
      <c r="D4698" s="204" t="s">
        <v>128</v>
      </c>
      <c r="E4698" s="204" t="s">
        <v>128</v>
      </c>
      <c r="F4698" s="205">
        <v>2015</v>
      </c>
      <c r="G4698" s="204" t="s">
        <v>30</v>
      </c>
      <c r="H4698" s="204" t="s">
        <v>34</v>
      </c>
      <c r="I4698" s="206" t="s">
        <v>20</v>
      </c>
      <c r="J4698" s="207">
        <v>69951</v>
      </c>
      <c r="K4698" s="207">
        <v>71150</v>
      </c>
      <c r="L4698" s="207">
        <v>69650</v>
      </c>
    </row>
    <row r="4699" spans="1:12" s="12" customFormat="1" ht="11.25" customHeight="1">
      <c r="A4699" s="204" t="s">
        <v>7213</v>
      </c>
      <c r="B4699" s="204" t="s">
        <v>7214</v>
      </c>
      <c r="C4699" s="204" t="s">
        <v>15</v>
      </c>
      <c r="D4699" s="204"/>
      <c r="E4699" s="204"/>
      <c r="F4699" s="205">
        <v>2016</v>
      </c>
      <c r="G4699" s="204" t="s">
        <v>7</v>
      </c>
      <c r="H4699" s="204" t="s">
        <v>8</v>
      </c>
      <c r="I4699" s="206" t="s">
        <v>20</v>
      </c>
      <c r="J4699" s="207">
        <v>100</v>
      </c>
      <c r="K4699" s="208">
        <v>319238</v>
      </c>
      <c r="L4699" s="207">
        <v>799.99900000000002</v>
      </c>
    </row>
    <row r="4700" spans="1:12" s="12" customFormat="1">
      <c r="A4700" s="204" t="s">
        <v>7215</v>
      </c>
      <c r="B4700" s="204" t="s">
        <v>7216</v>
      </c>
      <c r="C4700" s="204" t="s">
        <v>5</v>
      </c>
      <c r="D4700" s="204" t="s">
        <v>606</v>
      </c>
      <c r="E4700" s="204" t="s">
        <v>607</v>
      </c>
      <c r="F4700" s="205">
        <v>2016</v>
      </c>
      <c r="G4700" s="204" t="s">
        <v>18</v>
      </c>
      <c r="H4700" s="204" t="s">
        <v>19</v>
      </c>
      <c r="I4700" s="206" t="s">
        <v>20</v>
      </c>
      <c r="J4700" s="207">
        <v>16055</v>
      </c>
      <c r="K4700" s="207">
        <v>16057</v>
      </c>
      <c r="L4700" s="207">
        <v>16054.936</v>
      </c>
    </row>
    <row r="4701" spans="1:12" s="12" customFormat="1">
      <c r="A4701" s="204" t="s">
        <v>7217</v>
      </c>
      <c r="B4701" s="204" t="s">
        <v>7218</v>
      </c>
      <c r="C4701" s="204" t="s">
        <v>130</v>
      </c>
      <c r="D4701" s="204" t="s">
        <v>150</v>
      </c>
      <c r="E4701" s="204" t="s">
        <v>181</v>
      </c>
      <c r="F4701" s="205">
        <v>2015</v>
      </c>
      <c r="G4701" s="204" t="s">
        <v>18</v>
      </c>
      <c r="H4701" s="204" t="s">
        <v>41</v>
      </c>
      <c r="I4701" s="206" t="s">
        <v>20</v>
      </c>
      <c r="J4701" s="207">
        <v>44716</v>
      </c>
      <c r="K4701" s="207"/>
      <c r="L4701" s="207"/>
    </row>
    <row r="4702" spans="1:12" s="12" customFormat="1">
      <c r="A4702" s="204" t="s">
        <v>7219</v>
      </c>
      <c r="B4702" s="204" t="s">
        <v>7220</v>
      </c>
      <c r="C4702" s="204" t="s">
        <v>5</v>
      </c>
      <c r="D4702" s="204" t="s">
        <v>606</v>
      </c>
      <c r="E4702" s="204" t="s">
        <v>607</v>
      </c>
      <c r="F4702" s="205">
        <v>2016</v>
      </c>
      <c r="G4702" s="204" t="s">
        <v>18</v>
      </c>
      <c r="H4702" s="204" t="s">
        <v>19</v>
      </c>
      <c r="I4702" s="206" t="s">
        <v>20</v>
      </c>
      <c r="J4702" s="207">
        <v>233376</v>
      </c>
      <c r="K4702" s="207">
        <v>233367</v>
      </c>
      <c r="L4702" s="207">
        <v>233366.90299999999</v>
      </c>
    </row>
    <row r="4703" spans="1:12" s="12" customFormat="1">
      <c r="A4703" s="204" t="s">
        <v>9931</v>
      </c>
      <c r="B4703" s="204" t="s">
        <v>9932</v>
      </c>
      <c r="C4703" s="204" t="s">
        <v>78</v>
      </c>
      <c r="D4703" s="204"/>
      <c r="E4703" s="204"/>
      <c r="F4703" s="205">
        <v>2016</v>
      </c>
      <c r="G4703" s="204" t="s">
        <v>48</v>
      </c>
      <c r="H4703" s="204" t="s">
        <v>85</v>
      </c>
      <c r="I4703" s="206" t="s">
        <v>20</v>
      </c>
      <c r="J4703" s="207">
        <v>202640</v>
      </c>
      <c r="K4703" s="208">
        <v>31013</v>
      </c>
      <c r="L4703" s="207">
        <v>31012.84</v>
      </c>
    </row>
    <row r="4704" spans="1:12" s="12" customFormat="1">
      <c r="A4704" s="204" t="s">
        <v>8426</v>
      </c>
      <c r="B4704" s="204" t="s">
        <v>8427</v>
      </c>
      <c r="C4704" s="204" t="s">
        <v>15</v>
      </c>
      <c r="D4704" s="204" t="s">
        <v>42</v>
      </c>
      <c r="E4704" s="204" t="s">
        <v>1299</v>
      </c>
      <c r="F4704" s="205">
        <v>2016</v>
      </c>
      <c r="G4704" s="204" t="s">
        <v>48</v>
      </c>
      <c r="H4704" s="204" t="s">
        <v>63</v>
      </c>
      <c r="I4704" s="206" t="s">
        <v>20</v>
      </c>
      <c r="J4704" s="207">
        <v>987740</v>
      </c>
      <c r="K4704" s="207">
        <v>1000</v>
      </c>
      <c r="L4704" s="207"/>
    </row>
    <row r="4705" spans="1:12" s="12" customFormat="1" ht="11.25" customHeight="1">
      <c r="A4705" s="204" t="s">
        <v>7221</v>
      </c>
      <c r="B4705" s="204" t="s">
        <v>7222</v>
      </c>
      <c r="C4705" s="204" t="s">
        <v>15</v>
      </c>
      <c r="D4705" s="204" t="s">
        <v>42</v>
      </c>
      <c r="E4705" s="204" t="s">
        <v>42</v>
      </c>
      <c r="F4705" s="205">
        <v>2016</v>
      </c>
      <c r="G4705" s="204" t="s">
        <v>185</v>
      </c>
      <c r="H4705" s="204" t="s">
        <v>186</v>
      </c>
      <c r="I4705" s="206" t="s">
        <v>20</v>
      </c>
      <c r="J4705" s="207">
        <v>2599</v>
      </c>
      <c r="K4705" s="207"/>
      <c r="L4705" s="207"/>
    </row>
    <row r="4706" spans="1:12" s="12" customFormat="1" ht="11.25" customHeight="1">
      <c r="A4706" s="204" t="s">
        <v>10447</v>
      </c>
      <c r="B4706" s="204" t="s">
        <v>10448</v>
      </c>
      <c r="C4706" s="204" t="s">
        <v>38</v>
      </c>
      <c r="D4706" s="204" t="s">
        <v>66</v>
      </c>
      <c r="E4706" s="204" t="s">
        <v>1062</v>
      </c>
      <c r="F4706" s="205">
        <v>2015</v>
      </c>
      <c r="G4706" s="204" t="s">
        <v>18</v>
      </c>
      <c r="H4706" s="204" t="s">
        <v>19</v>
      </c>
      <c r="I4706" s="206" t="s">
        <v>20</v>
      </c>
      <c r="J4706" s="207">
        <v>141115</v>
      </c>
      <c r="K4706" s="207">
        <v>140500</v>
      </c>
      <c r="L4706" s="207">
        <v>140220.08100000001</v>
      </c>
    </row>
    <row r="4707" spans="1:12" s="12" customFormat="1" ht="11.25" customHeight="1">
      <c r="A4707" s="204" t="s">
        <v>8428</v>
      </c>
      <c r="B4707" s="204" t="s">
        <v>8429</v>
      </c>
      <c r="C4707" s="204" t="s">
        <v>78</v>
      </c>
      <c r="D4707" s="204" t="s">
        <v>79</v>
      </c>
      <c r="E4707" s="204" t="s">
        <v>10837</v>
      </c>
      <c r="F4707" s="205">
        <v>2016</v>
      </c>
      <c r="G4707" s="204" t="s">
        <v>18</v>
      </c>
      <c r="H4707" s="204" t="s">
        <v>19</v>
      </c>
      <c r="I4707" s="206" t="s">
        <v>20</v>
      </c>
      <c r="J4707" s="207">
        <v>165970</v>
      </c>
      <c r="K4707" s="207">
        <v>192969</v>
      </c>
      <c r="L4707" s="207">
        <v>165969</v>
      </c>
    </row>
    <row r="4708" spans="1:12" s="12" customFormat="1" ht="11.25" customHeight="1">
      <c r="A4708" s="204" t="s">
        <v>8430</v>
      </c>
      <c r="B4708" s="204" t="s">
        <v>8431</v>
      </c>
      <c r="C4708" s="204" t="s">
        <v>12</v>
      </c>
      <c r="D4708" s="204" t="s">
        <v>80</v>
      </c>
      <c r="E4708" s="204" t="s">
        <v>337</v>
      </c>
      <c r="F4708" s="205">
        <v>2016</v>
      </c>
      <c r="G4708" s="204" t="s">
        <v>18</v>
      </c>
      <c r="H4708" s="204" t="s">
        <v>19</v>
      </c>
      <c r="I4708" s="206" t="s">
        <v>20</v>
      </c>
      <c r="J4708" s="207">
        <v>181360</v>
      </c>
      <c r="K4708" s="207">
        <v>2</v>
      </c>
      <c r="L4708" s="207"/>
    </row>
    <row r="4709" spans="1:12" s="12" customFormat="1" ht="11.25" customHeight="1">
      <c r="A4709" s="204" t="s">
        <v>7223</v>
      </c>
      <c r="B4709" s="204" t="s">
        <v>7224</v>
      </c>
      <c r="C4709" s="204" t="s">
        <v>5</v>
      </c>
      <c r="D4709" s="204" t="s">
        <v>523</v>
      </c>
      <c r="E4709" s="204" t="s">
        <v>523</v>
      </c>
      <c r="F4709" s="205">
        <v>2016</v>
      </c>
      <c r="G4709" s="204" t="s">
        <v>18</v>
      </c>
      <c r="H4709" s="204" t="s">
        <v>19</v>
      </c>
      <c r="I4709" s="206" t="s">
        <v>20</v>
      </c>
      <c r="J4709" s="207">
        <v>1080595</v>
      </c>
      <c r="K4709" s="208">
        <v>1219901</v>
      </c>
      <c r="L4709" s="207">
        <v>656355.86600000004</v>
      </c>
    </row>
    <row r="4710" spans="1:12" s="12" customFormat="1" ht="11.25" customHeight="1">
      <c r="A4710" s="204" t="s">
        <v>8432</v>
      </c>
      <c r="B4710" s="204" t="s">
        <v>8433</v>
      </c>
      <c r="C4710" s="204" t="s">
        <v>32</v>
      </c>
      <c r="D4710" s="204" t="s">
        <v>33</v>
      </c>
      <c r="E4710" s="204" t="s">
        <v>840</v>
      </c>
      <c r="F4710" s="205">
        <v>2015</v>
      </c>
      <c r="G4710" s="204" t="s">
        <v>30</v>
      </c>
      <c r="H4710" s="204" t="s">
        <v>225</v>
      </c>
      <c r="I4710" s="206" t="s">
        <v>20</v>
      </c>
      <c r="J4710" s="207">
        <v>76154</v>
      </c>
      <c r="K4710" s="207">
        <v>8338</v>
      </c>
      <c r="L4710" s="207">
        <v>8338</v>
      </c>
    </row>
    <row r="4711" spans="1:12" s="12" customFormat="1">
      <c r="A4711" s="204" t="s">
        <v>8434</v>
      </c>
      <c r="B4711" s="204" t="s">
        <v>8435</v>
      </c>
      <c r="C4711" s="204" t="s">
        <v>270</v>
      </c>
      <c r="D4711" s="204"/>
      <c r="E4711" s="204"/>
      <c r="F4711" s="205">
        <v>2015</v>
      </c>
      <c r="G4711" s="204" t="s">
        <v>18</v>
      </c>
      <c r="H4711" s="204" t="s">
        <v>41</v>
      </c>
      <c r="I4711" s="206" t="s">
        <v>20</v>
      </c>
      <c r="J4711" s="207">
        <v>287523</v>
      </c>
      <c r="K4711" s="207">
        <v>280050</v>
      </c>
      <c r="L4711" s="207">
        <v>279461</v>
      </c>
    </row>
    <row r="4712" spans="1:12" s="12" customFormat="1">
      <c r="A4712" s="204" t="s">
        <v>7225</v>
      </c>
      <c r="B4712" s="204" t="s">
        <v>7226</v>
      </c>
      <c r="C4712" s="204" t="s">
        <v>23</v>
      </c>
      <c r="D4712" s="204" t="s">
        <v>24</v>
      </c>
      <c r="E4712" s="204" t="s">
        <v>25</v>
      </c>
      <c r="F4712" s="205">
        <v>2016</v>
      </c>
      <c r="G4712" s="204" t="s">
        <v>30</v>
      </c>
      <c r="H4712" s="204" t="s">
        <v>34</v>
      </c>
      <c r="I4712" s="206" t="s">
        <v>20</v>
      </c>
      <c r="J4712" s="207">
        <v>159040</v>
      </c>
      <c r="K4712" s="207"/>
      <c r="L4712" s="207"/>
    </row>
    <row r="4713" spans="1:12" s="12" customFormat="1">
      <c r="A4713" s="204" t="s">
        <v>7227</v>
      </c>
      <c r="B4713" s="204" t="s">
        <v>7228</v>
      </c>
      <c r="C4713" s="204" t="s">
        <v>145</v>
      </c>
      <c r="D4713" s="204" t="s">
        <v>415</v>
      </c>
      <c r="E4713" s="204" t="s">
        <v>416</v>
      </c>
      <c r="F4713" s="205">
        <v>2015</v>
      </c>
      <c r="G4713" s="204" t="s">
        <v>646</v>
      </c>
      <c r="H4713" s="204" t="s">
        <v>685</v>
      </c>
      <c r="I4713" s="206" t="s">
        <v>20</v>
      </c>
      <c r="J4713" s="207">
        <v>105740</v>
      </c>
      <c r="K4713" s="208">
        <v>63109</v>
      </c>
      <c r="L4713" s="207">
        <v>13870</v>
      </c>
    </row>
    <row r="4714" spans="1:12" s="12" customFormat="1">
      <c r="A4714" s="204" t="s">
        <v>8436</v>
      </c>
      <c r="B4714" s="204" t="s">
        <v>8437</v>
      </c>
      <c r="C4714" s="204" t="s">
        <v>60</v>
      </c>
      <c r="D4714" s="204" t="s">
        <v>97</v>
      </c>
      <c r="E4714" s="204" t="s">
        <v>1135</v>
      </c>
      <c r="F4714" s="205">
        <v>2016</v>
      </c>
      <c r="G4714" s="204" t="s">
        <v>30</v>
      </c>
      <c r="H4714" s="204" t="s">
        <v>225</v>
      </c>
      <c r="I4714" s="206" t="s">
        <v>20</v>
      </c>
      <c r="J4714" s="207">
        <v>23688</v>
      </c>
      <c r="K4714" s="207"/>
      <c r="L4714" s="207"/>
    </row>
    <row r="4715" spans="1:12" s="12" customFormat="1">
      <c r="A4715" s="204" t="s">
        <v>8438</v>
      </c>
      <c r="B4715" s="204" t="s">
        <v>8439</v>
      </c>
      <c r="C4715" s="204" t="s">
        <v>60</v>
      </c>
      <c r="D4715" s="204" t="s">
        <v>97</v>
      </c>
      <c r="E4715" s="204" t="s">
        <v>1135</v>
      </c>
      <c r="F4715" s="205">
        <v>2016</v>
      </c>
      <c r="G4715" s="204" t="s">
        <v>48</v>
      </c>
      <c r="H4715" s="204" t="s">
        <v>63</v>
      </c>
      <c r="I4715" s="206" t="s">
        <v>9</v>
      </c>
      <c r="J4715" s="207">
        <v>30648</v>
      </c>
      <c r="K4715" s="207"/>
      <c r="L4715" s="207"/>
    </row>
    <row r="4716" spans="1:12" s="12" customFormat="1" ht="11.25" customHeight="1">
      <c r="A4716" s="204" t="s">
        <v>8440</v>
      </c>
      <c r="B4716" s="204" t="s">
        <v>8441</v>
      </c>
      <c r="C4716" s="204" t="s">
        <v>127</v>
      </c>
      <c r="D4716" s="204" t="s">
        <v>177</v>
      </c>
      <c r="E4716" s="204" t="s">
        <v>178</v>
      </c>
      <c r="F4716" s="205">
        <v>2015</v>
      </c>
      <c r="G4716" s="204" t="s">
        <v>26</v>
      </c>
      <c r="H4716" s="204" t="s">
        <v>109</v>
      </c>
      <c r="I4716" s="206" t="s">
        <v>20</v>
      </c>
      <c r="J4716" s="207">
        <v>11</v>
      </c>
      <c r="K4716" s="207"/>
      <c r="L4716" s="207"/>
    </row>
    <row r="4717" spans="1:12" s="12" customFormat="1" ht="11.25" customHeight="1">
      <c r="A4717" s="204" t="s">
        <v>8442</v>
      </c>
      <c r="B4717" s="204" t="s">
        <v>8443</v>
      </c>
      <c r="C4717" s="204" t="s">
        <v>32</v>
      </c>
      <c r="D4717" s="204" t="s">
        <v>33</v>
      </c>
      <c r="E4717" s="204" t="s">
        <v>489</v>
      </c>
      <c r="F4717" s="205">
        <v>2015</v>
      </c>
      <c r="G4717" s="204" t="s">
        <v>155</v>
      </c>
      <c r="H4717" s="204" t="s">
        <v>155</v>
      </c>
      <c r="I4717" s="206" t="s">
        <v>20</v>
      </c>
      <c r="J4717" s="207">
        <v>20130</v>
      </c>
      <c r="K4717" s="208">
        <v>1130</v>
      </c>
      <c r="L4717" s="207">
        <v>1129</v>
      </c>
    </row>
    <row r="4718" spans="1:12" s="12" customFormat="1">
      <c r="A4718" s="204" t="s">
        <v>10084</v>
      </c>
      <c r="B4718" s="204" t="s">
        <v>10085</v>
      </c>
      <c r="C4718" s="204" t="s">
        <v>195</v>
      </c>
      <c r="D4718" s="204"/>
      <c r="E4718" s="204"/>
      <c r="F4718" s="205">
        <v>2015</v>
      </c>
      <c r="G4718" s="204" t="s">
        <v>18</v>
      </c>
      <c r="H4718" s="204" t="s">
        <v>41</v>
      </c>
      <c r="I4718" s="206" t="s">
        <v>20</v>
      </c>
      <c r="J4718" s="207">
        <v>100523</v>
      </c>
      <c r="K4718" s="207">
        <v>234250</v>
      </c>
      <c r="L4718" s="207">
        <v>33734.447999999997</v>
      </c>
    </row>
    <row r="4719" spans="1:12" s="12" customFormat="1" ht="11.25" customHeight="1">
      <c r="A4719" s="204" t="s">
        <v>11923</v>
      </c>
      <c r="B4719" s="204" t="s">
        <v>11924</v>
      </c>
      <c r="C4719" s="204" t="s">
        <v>23</v>
      </c>
      <c r="D4719" s="204" t="s">
        <v>24</v>
      </c>
      <c r="E4719" s="204" t="s">
        <v>24</v>
      </c>
      <c r="F4719" s="205">
        <v>2016</v>
      </c>
      <c r="G4719" s="204" t="s">
        <v>18</v>
      </c>
      <c r="H4719" s="204" t="s">
        <v>19</v>
      </c>
      <c r="I4719" s="206" t="s">
        <v>35</v>
      </c>
      <c r="J4719" s="207">
        <v>120956</v>
      </c>
      <c r="K4719" s="207"/>
      <c r="L4719" s="207"/>
    </row>
    <row r="4720" spans="1:12" s="12" customFormat="1" ht="11.25" customHeight="1">
      <c r="A4720" s="204" t="s">
        <v>8444</v>
      </c>
      <c r="B4720" s="204" t="s">
        <v>8445</v>
      </c>
      <c r="C4720" s="204" t="s">
        <v>78</v>
      </c>
      <c r="D4720" s="204" t="s">
        <v>79</v>
      </c>
      <c r="E4720" s="204" t="s">
        <v>10909</v>
      </c>
      <c r="F4720" s="205">
        <v>2015</v>
      </c>
      <c r="G4720" s="204" t="s">
        <v>26</v>
      </c>
      <c r="H4720" s="204" t="s">
        <v>109</v>
      </c>
      <c r="I4720" s="206" t="s">
        <v>20</v>
      </c>
      <c r="J4720" s="207">
        <v>166580</v>
      </c>
      <c r="K4720" s="207">
        <v>166582</v>
      </c>
      <c r="L4720" s="207">
        <v>166578.79999999999</v>
      </c>
    </row>
    <row r="4721" spans="1:12" s="12" customFormat="1" ht="11.25" customHeight="1">
      <c r="A4721" s="204" t="s">
        <v>8446</v>
      </c>
      <c r="B4721" s="204" t="s">
        <v>8447</v>
      </c>
      <c r="C4721" s="204" t="s">
        <v>130</v>
      </c>
      <c r="D4721" s="204" t="s">
        <v>150</v>
      </c>
      <c r="E4721" s="204" t="s">
        <v>154</v>
      </c>
      <c r="F4721" s="205">
        <v>2015</v>
      </c>
      <c r="G4721" s="204" t="s">
        <v>48</v>
      </c>
      <c r="H4721" s="204" t="s">
        <v>85</v>
      </c>
      <c r="I4721" s="206" t="s">
        <v>20</v>
      </c>
      <c r="J4721" s="207">
        <v>106817</v>
      </c>
      <c r="K4721" s="207">
        <v>12436</v>
      </c>
      <c r="L4721" s="207">
        <v>12435.5</v>
      </c>
    </row>
    <row r="4722" spans="1:12" s="12" customFormat="1" ht="11.25" customHeight="1">
      <c r="A4722" s="204" t="s">
        <v>11925</v>
      </c>
      <c r="B4722" s="204" t="s">
        <v>11926</v>
      </c>
      <c r="C4722" s="204" t="s">
        <v>23</v>
      </c>
      <c r="D4722" s="204" t="s">
        <v>24</v>
      </c>
      <c r="E4722" s="204" t="s">
        <v>25</v>
      </c>
      <c r="F4722" s="205">
        <v>2016</v>
      </c>
      <c r="G4722" s="204" t="s">
        <v>18</v>
      </c>
      <c r="H4722" s="204" t="s">
        <v>19</v>
      </c>
      <c r="I4722" s="206" t="s">
        <v>35</v>
      </c>
      <c r="J4722" s="207">
        <v>383263</v>
      </c>
      <c r="K4722" s="207"/>
      <c r="L4722" s="207"/>
    </row>
    <row r="4723" spans="1:12" s="12" customFormat="1" ht="11.25" customHeight="1">
      <c r="A4723" s="204" t="s">
        <v>7229</v>
      </c>
      <c r="B4723" s="204" t="s">
        <v>7230</v>
      </c>
      <c r="C4723" s="204" t="s">
        <v>5</v>
      </c>
      <c r="D4723" s="204" t="s">
        <v>257</v>
      </c>
      <c r="E4723" s="204" t="s">
        <v>257</v>
      </c>
      <c r="F4723" s="205">
        <v>2015</v>
      </c>
      <c r="G4723" s="204" t="s">
        <v>26</v>
      </c>
      <c r="H4723" s="204" t="s">
        <v>380</v>
      </c>
      <c r="I4723" s="206" t="s">
        <v>20</v>
      </c>
      <c r="J4723" s="207">
        <v>109422</v>
      </c>
      <c r="K4723" s="207">
        <v>109107</v>
      </c>
      <c r="L4723" s="207">
        <v>109106.374</v>
      </c>
    </row>
    <row r="4724" spans="1:12" s="12" customFormat="1" ht="11.25" customHeight="1">
      <c r="A4724" s="204" t="s">
        <v>10037</v>
      </c>
      <c r="B4724" s="204" t="s">
        <v>10038</v>
      </c>
      <c r="C4724" s="204" t="s">
        <v>5</v>
      </c>
      <c r="D4724" s="204" t="s">
        <v>257</v>
      </c>
      <c r="E4724" s="204" t="s">
        <v>257</v>
      </c>
      <c r="F4724" s="205">
        <v>2015</v>
      </c>
      <c r="G4724" s="204" t="s">
        <v>26</v>
      </c>
      <c r="H4724" s="204" t="s">
        <v>380</v>
      </c>
      <c r="I4724" s="206" t="s">
        <v>20</v>
      </c>
      <c r="J4724" s="207">
        <v>47757</v>
      </c>
      <c r="K4724" s="208">
        <v>47699</v>
      </c>
      <c r="L4724" s="207">
        <v>47698.792999999998</v>
      </c>
    </row>
    <row r="4725" spans="1:12" s="12" customFormat="1" ht="11.25" customHeight="1">
      <c r="A4725" s="204" t="s">
        <v>8448</v>
      </c>
      <c r="B4725" s="204" t="s">
        <v>8449</v>
      </c>
      <c r="C4725" s="204" t="s">
        <v>5</v>
      </c>
      <c r="D4725" s="204" t="s">
        <v>523</v>
      </c>
      <c r="E4725" s="204" t="s">
        <v>1137</v>
      </c>
      <c r="F4725" s="205">
        <v>2016</v>
      </c>
      <c r="G4725" s="204" t="s">
        <v>30</v>
      </c>
      <c r="H4725" s="204" t="s">
        <v>166</v>
      </c>
      <c r="I4725" s="206" t="s">
        <v>20</v>
      </c>
      <c r="J4725" s="207">
        <v>1451</v>
      </c>
      <c r="K4725" s="207"/>
      <c r="L4725" s="207"/>
    </row>
    <row r="4726" spans="1:12" s="12" customFormat="1">
      <c r="A4726" s="204" t="s">
        <v>10068</v>
      </c>
      <c r="B4726" s="204" t="s">
        <v>10069</v>
      </c>
      <c r="C4726" s="204" t="s">
        <v>130</v>
      </c>
      <c r="D4726" s="204" t="s">
        <v>150</v>
      </c>
      <c r="E4726" s="204" t="s">
        <v>215</v>
      </c>
      <c r="F4726" s="205">
        <v>2015</v>
      </c>
      <c r="G4726" s="204" t="s">
        <v>7</v>
      </c>
      <c r="H4726" s="204" t="s">
        <v>8</v>
      </c>
      <c r="I4726" s="206" t="s">
        <v>20</v>
      </c>
      <c r="J4726" s="207">
        <v>105000</v>
      </c>
      <c r="K4726" s="207">
        <v>115127</v>
      </c>
      <c r="L4726" s="207">
        <v>115127</v>
      </c>
    </row>
    <row r="4727" spans="1:12" s="12" customFormat="1" ht="11.25" customHeight="1">
      <c r="A4727" s="204" t="s">
        <v>8450</v>
      </c>
      <c r="B4727" s="204" t="s">
        <v>8451</v>
      </c>
      <c r="C4727" s="204" t="s">
        <v>60</v>
      </c>
      <c r="D4727" s="204" t="s">
        <v>97</v>
      </c>
      <c r="E4727" s="204" t="s">
        <v>336</v>
      </c>
      <c r="F4727" s="205">
        <v>2015</v>
      </c>
      <c r="G4727" s="204" t="s">
        <v>155</v>
      </c>
      <c r="H4727" s="204" t="s">
        <v>155</v>
      </c>
      <c r="I4727" s="206" t="s">
        <v>20</v>
      </c>
      <c r="J4727" s="207">
        <v>324468</v>
      </c>
      <c r="K4727" s="208">
        <v>3</v>
      </c>
      <c r="L4727" s="207"/>
    </row>
    <row r="4728" spans="1:12" s="12" customFormat="1" ht="11.25" customHeight="1">
      <c r="A4728" s="204" t="s">
        <v>8452</v>
      </c>
      <c r="B4728" s="204" t="s">
        <v>8453</v>
      </c>
      <c r="C4728" s="204" t="s">
        <v>60</v>
      </c>
      <c r="D4728" s="204" t="s">
        <v>97</v>
      </c>
      <c r="E4728" s="204" t="s">
        <v>162</v>
      </c>
      <c r="F4728" s="205">
        <v>2016</v>
      </c>
      <c r="G4728" s="204" t="s">
        <v>58</v>
      </c>
      <c r="H4728" s="204" t="s">
        <v>68</v>
      </c>
      <c r="I4728" s="206" t="s">
        <v>20</v>
      </c>
      <c r="J4728" s="207">
        <v>77549</v>
      </c>
      <c r="K4728" s="207">
        <v>2</v>
      </c>
      <c r="L4728" s="207"/>
    </row>
    <row r="4729" spans="1:12" s="12" customFormat="1">
      <c r="A4729" s="204" t="s">
        <v>8454</v>
      </c>
      <c r="B4729" s="204" t="s">
        <v>8455</v>
      </c>
      <c r="C4729" s="204" t="s">
        <v>414</v>
      </c>
      <c r="D4729" s="204"/>
      <c r="E4729" s="204"/>
      <c r="F4729" s="205">
        <v>2016</v>
      </c>
      <c r="G4729" s="204" t="s">
        <v>30</v>
      </c>
      <c r="H4729" s="204" t="s">
        <v>225</v>
      </c>
      <c r="I4729" s="206" t="s">
        <v>20</v>
      </c>
      <c r="J4729" s="207">
        <v>52777</v>
      </c>
      <c r="K4729" s="207"/>
      <c r="L4729" s="207"/>
    </row>
    <row r="4730" spans="1:12" s="12" customFormat="1" ht="11.25" customHeight="1">
      <c r="A4730" s="204" t="s">
        <v>7231</v>
      </c>
      <c r="B4730" s="204" t="s">
        <v>7232</v>
      </c>
      <c r="C4730" s="204" t="s">
        <v>5</v>
      </c>
      <c r="D4730" s="204" t="s">
        <v>266</v>
      </c>
      <c r="E4730" s="204" t="s">
        <v>267</v>
      </c>
      <c r="F4730" s="205">
        <v>2016</v>
      </c>
      <c r="G4730" s="204" t="s">
        <v>30</v>
      </c>
      <c r="H4730" s="204" t="s">
        <v>225</v>
      </c>
      <c r="I4730" s="206" t="s">
        <v>20</v>
      </c>
      <c r="J4730" s="207">
        <v>187132</v>
      </c>
      <c r="K4730" s="207">
        <v>83550</v>
      </c>
      <c r="L4730" s="207">
        <v>81548.676999999996</v>
      </c>
    </row>
    <row r="4731" spans="1:12" s="12" customFormat="1">
      <c r="A4731" s="204" t="s">
        <v>11927</v>
      </c>
      <c r="B4731" s="204" t="s">
        <v>11928</v>
      </c>
      <c r="C4731" s="204" t="s">
        <v>414</v>
      </c>
      <c r="D4731" s="204" t="s">
        <v>527</v>
      </c>
      <c r="E4731" s="204" t="s">
        <v>527</v>
      </c>
      <c r="F4731" s="205">
        <v>2016</v>
      </c>
      <c r="G4731" s="204" t="s">
        <v>7</v>
      </c>
      <c r="H4731" s="204" t="s">
        <v>8</v>
      </c>
      <c r="I4731" s="206" t="s">
        <v>9</v>
      </c>
      <c r="J4731" s="207">
        <v>4002</v>
      </c>
      <c r="K4731" s="207"/>
      <c r="L4731" s="207"/>
    </row>
    <row r="4732" spans="1:12" s="12" customFormat="1" ht="11.25" customHeight="1">
      <c r="A4732" s="204" t="s">
        <v>8456</v>
      </c>
      <c r="B4732" s="204" t="s">
        <v>8457</v>
      </c>
      <c r="C4732" s="204" t="s">
        <v>15</v>
      </c>
      <c r="D4732" s="204" t="s">
        <v>42</v>
      </c>
      <c r="E4732" s="204" t="s">
        <v>678</v>
      </c>
      <c r="F4732" s="205">
        <v>2016</v>
      </c>
      <c r="G4732" s="204" t="s">
        <v>120</v>
      </c>
      <c r="H4732" s="204" t="s">
        <v>121</v>
      </c>
      <c r="I4732" s="206" t="s">
        <v>20</v>
      </c>
      <c r="J4732" s="207">
        <v>1704247</v>
      </c>
      <c r="K4732" s="208">
        <v>3336800</v>
      </c>
      <c r="L4732" s="207">
        <v>1779202</v>
      </c>
    </row>
    <row r="4733" spans="1:12" s="12" customFormat="1" ht="11.25" customHeight="1">
      <c r="A4733" s="204" t="s">
        <v>9953</v>
      </c>
      <c r="B4733" s="204" t="s">
        <v>9954</v>
      </c>
      <c r="C4733" s="204" t="s">
        <v>414</v>
      </c>
      <c r="D4733" s="204" t="s">
        <v>527</v>
      </c>
      <c r="E4733" s="204" t="s">
        <v>527</v>
      </c>
      <c r="F4733" s="205">
        <v>2016</v>
      </c>
      <c r="G4733" s="204" t="s">
        <v>7</v>
      </c>
      <c r="H4733" s="204" t="s">
        <v>212</v>
      </c>
      <c r="I4733" s="206" t="s">
        <v>20</v>
      </c>
      <c r="J4733" s="207">
        <v>1635002</v>
      </c>
      <c r="K4733" s="207">
        <v>89109</v>
      </c>
      <c r="L4733" s="207">
        <v>89108.278000000006</v>
      </c>
    </row>
    <row r="4734" spans="1:12" s="12" customFormat="1">
      <c r="A4734" s="204" t="s">
        <v>11929</v>
      </c>
      <c r="B4734" s="204" t="s">
        <v>11930</v>
      </c>
      <c r="C4734" s="204" t="s">
        <v>78</v>
      </c>
      <c r="D4734" s="204" t="s">
        <v>79</v>
      </c>
      <c r="E4734" s="204" t="s">
        <v>10857</v>
      </c>
      <c r="F4734" s="205">
        <v>2016</v>
      </c>
      <c r="G4734" s="204" t="s">
        <v>7</v>
      </c>
      <c r="H4734" s="204" t="s">
        <v>212</v>
      </c>
      <c r="I4734" s="206" t="s">
        <v>35</v>
      </c>
      <c r="J4734" s="207">
        <v>2200</v>
      </c>
      <c r="K4734" s="207"/>
      <c r="L4734" s="207"/>
    </row>
    <row r="4735" spans="1:12" s="12" customFormat="1" ht="11.25" customHeight="1">
      <c r="A4735" s="204" t="s">
        <v>8458</v>
      </c>
      <c r="B4735" s="204" t="s">
        <v>8459</v>
      </c>
      <c r="C4735" s="204" t="s">
        <v>60</v>
      </c>
      <c r="D4735" s="204" t="s">
        <v>61</v>
      </c>
      <c r="E4735" s="204" t="s">
        <v>331</v>
      </c>
      <c r="F4735" s="205">
        <v>2016</v>
      </c>
      <c r="G4735" s="204" t="s">
        <v>120</v>
      </c>
      <c r="H4735" s="204" t="s">
        <v>121</v>
      </c>
      <c r="I4735" s="206" t="s">
        <v>20</v>
      </c>
      <c r="J4735" s="207">
        <v>34080</v>
      </c>
      <c r="K4735" s="207">
        <v>2</v>
      </c>
      <c r="L4735" s="207"/>
    </row>
    <row r="4736" spans="1:12" s="12" customFormat="1" ht="11.25" customHeight="1">
      <c r="A4736" s="204" t="s">
        <v>8460</v>
      </c>
      <c r="B4736" s="204" t="s">
        <v>8461</v>
      </c>
      <c r="C4736" s="204" t="s">
        <v>38</v>
      </c>
      <c r="D4736" s="204" t="s">
        <v>39</v>
      </c>
      <c r="E4736" s="204" t="s">
        <v>108</v>
      </c>
      <c r="F4736" s="205">
        <v>2016</v>
      </c>
      <c r="G4736" s="204" t="s">
        <v>48</v>
      </c>
      <c r="H4736" s="204" t="s">
        <v>63</v>
      </c>
      <c r="I4736" s="206" t="s">
        <v>20</v>
      </c>
      <c r="J4736" s="207">
        <v>52300</v>
      </c>
      <c r="K4736" s="208">
        <v>14923</v>
      </c>
      <c r="L4736" s="207">
        <v>14922.6</v>
      </c>
    </row>
    <row r="4737" spans="1:12" s="12" customFormat="1" ht="11.25" customHeight="1">
      <c r="A4737" s="204" t="s">
        <v>11931</v>
      </c>
      <c r="B4737" s="204" t="s">
        <v>11932</v>
      </c>
      <c r="C4737" s="204" t="s">
        <v>102</v>
      </c>
      <c r="D4737" s="204" t="s">
        <v>304</v>
      </c>
      <c r="E4737" s="204" t="s">
        <v>304</v>
      </c>
      <c r="F4737" s="205">
        <v>2016</v>
      </c>
      <c r="G4737" s="204" t="s">
        <v>48</v>
      </c>
      <c r="H4737" s="204" t="s">
        <v>569</v>
      </c>
      <c r="I4737" s="206" t="s">
        <v>20</v>
      </c>
      <c r="J4737" s="207">
        <v>107279</v>
      </c>
      <c r="K4737" s="207"/>
      <c r="L4737" s="207"/>
    </row>
    <row r="4738" spans="1:12" s="12" customFormat="1">
      <c r="A4738" s="204" t="s">
        <v>96</v>
      </c>
      <c r="B4738" s="204" t="s">
        <v>11933</v>
      </c>
      <c r="C4738" s="204" t="s">
        <v>23</v>
      </c>
      <c r="D4738" s="204" t="s">
        <v>46</v>
      </c>
      <c r="E4738" s="204" t="s">
        <v>94</v>
      </c>
      <c r="F4738" s="205">
        <v>2015</v>
      </c>
      <c r="G4738" s="204" t="s">
        <v>58</v>
      </c>
      <c r="H4738" s="204" t="s">
        <v>59</v>
      </c>
      <c r="I4738" s="206" t="s">
        <v>20</v>
      </c>
      <c r="J4738" s="207">
        <v>35786</v>
      </c>
      <c r="K4738" s="207">
        <v>81181</v>
      </c>
      <c r="L4738" s="207">
        <v>81181</v>
      </c>
    </row>
    <row r="4739" spans="1:12" s="12" customFormat="1" ht="11.25" customHeight="1">
      <c r="A4739" s="204" t="s">
        <v>11934</v>
      </c>
      <c r="B4739" s="204" t="s">
        <v>11935</v>
      </c>
      <c r="C4739" s="204" t="s">
        <v>78</v>
      </c>
      <c r="D4739" s="204" t="s">
        <v>79</v>
      </c>
      <c r="E4739" s="204" t="s">
        <v>10909</v>
      </c>
      <c r="F4739" s="205">
        <v>2016</v>
      </c>
      <c r="G4739" s="204" t="s">
        <v>120</v>
      </c>
      <c r="H4739" s="204" t="s">
        <v>121</v>
      </c>
      <c r="I4739" s="206" t="s">
        <v>35</v>
      </c>
      <c r="J4739" s="207">
        <v>231818</v>
      </c>
      <c r="K4739" s="207"/>
      <c r="L4739" s="207"/>
    </row>
    <row r="4740" spans="1:12" s="12" customFormat="1" ht="11.25" customHeight="1">
      <c r="A4740" s="204" t="s">
        <v>10197</v>
      </c>
      <c r="B4740" s="204" t="s">
        <v>10198</v>
      </c>
      <c r="C4740" s="204" t="s">
        <v>78</v>
      </c>
      <c r="D4740" s="204" t="s">
        <v>79</v>
      </c>
      <c r="E4740" s="204" t="s">
        <v>79</v>
      </c>
      <c r="F4740" s="205">
        <v>2016</v>
      </c>
      <c r="G4740" s="204" t="s">
        <v>120</v>
      </c>
      <c r="H4740" s="204" t="s">
        <v>121</v>
      </c>
      <c r="I4740" s="206" t="s">
        <v>20</v>
      </c>
      <c r="J4740" s="207">
        <v>46404</v>
      </c>
      <c r="K4740" s="208">
        <v>48626</v>
      </c>
      <c r="L4740" s="207">
        <v>42504</v>
      </c>
    </row>
    <row r="4741" spans="1:12" s="12" customFormat="1" ht="11.25" customHeight="1">
      <c r="A4741" s="204" t="s">
        <v>8462</v>
      </c>
      <c r="B4741" s="204" t="s">
        <v>8463</v>
      </c>
      <c r="C4741" s="204" t="s">
        <v>60</v>
      </c>
      <c r="D4741" s="204" t="s">
        <v>61</v>
      </c>
      <c r="E4741" s="204" t="s">
        <v>509</v>
      </c>
      <c r="F4741" s="205">
        <v>2015</v>
      </c>
      <c r="G4741" s="204" t="s">
        <v>120</v>
      </c>
      <c r="H4741" s="204" t="s">
        <v>121</v>
      </c>
      <c r="I4741" s="206" t="s">
        <v>20</v>
      </c>
      <c r="J4741" s="207">
        <v>20137</v>
      </c>
      <c r="K4741" s="207">
        <v>2</v>
      </c>
      <c r="L4741" s="207"/>
    </row>
    <row r="4742" spans="1:12" s="12" customFormat="1" ht="11.25" customHeight="1">
      <c r="A4742" s="204" t="s">
        <v>8464</v>
      </c>
      <c r="B4742" s="204" t="s">
        <v>8465</v>
      </c>
      <c r="C4742" s="204" t="s">
        <v>38</v>
      </c>
      <c r="D4742" s="204" t="s">
        <v>73</v>
      </c>
      <c r="E4742" s="204" t="s">
        <v>74</v>
      </c>
      <c r="F4742" s="205">
        <v>2015</v>
      </c>
      <c r="G4742" s="204" t="s">
        <v>280</v>
      </c>
      <c r="H4742" s="204" t="s">
        <v>3805</v>
      </c>
      <c r="I4742" s="206" t="s">
        <v>20</v>
      </c>
      <c r="J4742" s="207">
        <v>52823</v>
      </c>
      <c r="K4742" s="207">
        <v>2</v>
      </c>
      <c r="L4742" s="207"/>
    </row>
    <row r="4743" spans="1:12" s="12" customFormat="1">
      <c r="A4743" s="204" t="s">
        <v>8466</v>
      </c>
      <c r="B4743" s="204" t="s">
        <v>8467</v>
      </c>
      <c r="C4743" s="204" t="s">
        <v>78</v>
      </c>
      <c r="D4743" s="204" t="s">
        <v>320</v>
      </c>
      <c r="E4743" s="204" t="s">
        <v>10895</v>
      </c>
      <c r="F4743" s="205">
        <v>2016</v>
      </c>
      <c r="G4743" s="204" t="s">
        <v>58</v>
      </c>
      <c r="H4743" s="204" t="s">
        <v>68</v>
      </c>
      <c r="I4743" s="206" t="s">
        <v>20</v>
      </c>
      <c r="J4743" s="207">
        <v>185065</v>
      </c>
      <c r="K4743" s="207">
        <v>185065</v>
      </c>
      <c r="L4743" s="207">
        <v>185065</v>
      </c>
    </row>
    <row r="4744" spans="1:12" s="12" customFormat="1" ht="11.25" customHeight="1">
      <c r="A4744" s="204" t="s">
        <v>11936</v>
      </c>
      <c r="B4744" s="204" t="s">
        <v>11937</v>
      </c>
      <c r="C4744" s="204" t="s">
        <v>78</v>
      </c>
      <c r="D4744" s="204" t="s">
        <v>79</v>
      </c>
      <c r="E4744" s="204" t="s">
        <v>10909</v>
      </c>
      <c r="F4744" s="205">
        <v>2016</v>
      </c>
      <c r="G4744" s="204" t="s">
        <v>18</v>
      </c>
      <c r="H4744" s="204" t="s">
        <v>19</v>
      </c>
      <c r="I4744" s="206" t="s">
        <v>20</v>
      </c>
      <c r="J4744" s="207">
        <v>84925</v>
      </c>
      <c r="K4744" s="207">
        <v>1</v>
      </c>
      <c r="L4744" s="207"/>
    </row>
    <row r="4745" spans="1:12" s="12" customFormat="1" ht="11.25" customHeight="1">
      <c r="A4745" s="204" t="s">
        <v>11938</v>
      </c>
      <c r="B4745" s="204" t="s">
        <v>11939</v>
      </c>
      <c r="C4745" s="204" t="s">
        <v>78</v>
      </c>
      <c r="D4745" s="204" t="s">
        <v>79</v>
      </c>
      <c r="E4745" s="204" t="s">
        <v>10909</v>
      </c>
      <c r="F4745" s="205">
        <v>2016</v>
      </c>
      <c r="G4745" s="204" t="s">
        <v>30</v>
      </c>
      <c r="H4745" s="204" t="s">
        <v>31</v>
      </c>
      <c r="I4745" s="206" t="s">
        <v>35</v>
      </c>
      <c r="J4745" s="207">
        <v>113813</v>
      </c>
      <c r="K4745" s="207"/>
      <c r="L4745" s="207"/>
    </row>
    <row r="4746" spans="1:12" s="12" customFormat="1" ht="11.25" customHeight="1">
      <c r="A4746" s="204" t="s">
        <v>11940</v>
      </c>
      <c r="B4746" s="204" t="s">
        <v>11941</v>
      </c>
      <c r="C4746" s="204" t="s">
        <v>78</v>
      </c>
      <c r="D4746" s="204" t="s">
        <v>79</v>
      </c>
      <c r="E4746" s="204" t="s">
        <v>10909</v>
      </c>
      <c r="F4746" s="205">
        <v>2015</v>
      </c>
      <c r="G4746" s="204" t="s">
        <v>646</v>
      </c>
      <c r="H4746" s="204" t="s">
        <v>647</v>
      </c>
      <c r="I4746" s="206" t="s">
        <v>20</v>
      </c>
      <c r="J4746" s="207">
        <v>512682</v>
      </c>
      <c r="K4746" s="207">
        <v>3</v>
      </c>
      <c r="L4746" s="207"/>
    </row>
    <row r="4747" spans="1:12" s="12" customFormat="1" ht="11.25" customHeight="1">
      <c r="A4747" s="204" t="s">
        <v>8468</v>
      </c>
      <c r="B4747" s="204" t="s">
        <v>8469</v>
      </c>
      <c r="C4747" s="204" t="s">
        <v>15</v>
      </c>
      <c r="D4747" s="204" t="s">
        <v>42</v>
      </c>
      <c r="E4747" s="204"/>
      <c r="F4747" s="205">
        <v>2015</v>
      </c>
      <c r="G4747" s="204" t="s">
        <v>18</v>
      </c>
      <c r="H4747" s="204" t="s">
        <v>19</v>
      </c>
      <c r="I4747" s="206" t="s">
        <v>20</v>
      </c>
      <c r="J4747" s="207">
        <v>182676</v>
      </c>
      <c r="K4747" s="207"/>
      <c r="L4747" s="207"/>
    </row>
    <row r="4748" spans="1:12" s="12" customFormat="1" ht="11.25" customHeight="1">
      <c r="A4748" s="204" t="s">
        <v>11942</v>
      </c>
      <c r="B4748" s="204" t="s">
        <v>11943</v>
      </c>
      <c r="C4748" s="204" t="s">
        <v>78</v>
      </c>
      <c r="D4748" s="204" t="s">
        <v>79</v>
      </c>
      <c r="E4748" s="204" t="s">
        <v>10837</v>
      </c>
      <c r="F4748" s="205">
        <v>2016</v>
      </c>
      <c r="G4748" s="204" t="s">
        <v>26</v>
      </c>
      <c r="H4748" s="204" t="s">
        <v>168</v>
      </c>
      <c r="I4748" s="206" t="s">
        <v>35</v>
      </c>
      <c r="J4748" s="207">
        <v>327765</v>
      </c>
      <c r="K4748" s="207"/>
      <c r="L4748" s="207"/>
    </row>
    <row r="4749" spans="1:12" s="12" customFormat="1" ht="11.25" customHeight="1">
      <c r="A4749" s="204" t="s">
        <v>11944</v>
      </c>
      <c r="B4749" s="204" t="s">
        <v>11945</v>
      </c>
      <c r="C4749" s="204" t="s">
        <v>78</v>
      </c>
      <c r="D4749" s="204" t="s">
        <v>79</v>
      </c>
      <c r="E4749" s="204" t="s">
        <v>10909</v>
      </c>
      <c r="F4749" s="205">
        <v>2016</v>
      </c>
      <c r="G4749" s="204" t="s">
        <v>7</v>
      </c>
      <c r="H4749" s="204" t="s">
        <v>14</v>
      </c>
      <c r="I4749" s="206" t="s">
        <v>9</v>
      </c>
      <c r="J4749" s="207">
        <v>296235</v>
      </c>
      <c r="K4749" s="207"/>
      <c r="L4749" s="207"/>
    </row>
    <row r="4750" spans="1:12" s="12" customFormat="1">
      <c r="A4750" s="204" t="s">
        <v>11946</v>
      </c>
      <c r="B4750" s="204" t="s">
        <v>11947</v>
      </c>
      <c r="C4750" s="204" t="s">
        <v>12</v>
      </c>
      <c r="D4750" s="204" t="s">
        <v>360</v>
      </c>
      <c r="E4750" s="204" t="s">
        <v>645</v>
      </c>
      <c r="F4750" s="205">
        <v>2016</v>
      </c>
      <c r="G4750" s="204" t="s">
        <v>58</v>
      </c>
      <c r="H4750" s="204" t="s">
        <v>68</v>
      </c>
      <c r="I4750" s="206" t="s">
        <v>35</v>
      </c>
      <c r="J4750" s="207">
        <v>31078</v>
      </c>
      <c r="K4750" s="207"/>
      <c r="L4750" s="207"/>
    </row>
    <row r="4751" spans="1:12" s="12" customFormat="1" ht="11.25" customHeight="1">
      <c r="A4751" s="204" t="s">
        <v>8470</v>
      </c>
      <c r="B4751" s="204" t="s">
        <v>8471</v>
      </c>
      <c r="C4751" s="204" t="s">
        <v>78</v>
      </c>
      <c r="D4751" s="204" t="s">
        <v>79</v>
      </c>
      <c r="E4751" s="204" t="s">
        <v>10909</v>
      </c>
      <c r="F4751" s="205">
        <v>2016</v>
      </c>
      <c r="G4751" s="204" t="s">
        <v>120</v>
      </c>
      <c r="H4751" s="204" t="s">
        <v>121</v>
      </c>
      <c r="I4751" s="206" t="s">
        <v>20</v>
      </c>
      <c r="J4751" s="207">
        <v>38516</v>
      </c>
      <c r="K4751" s="207"/>
      <c r="L4751" s="207"/>
    </row>
    <row r="4752" spans="1:12" s="12" customFormat="1" ht="11.25" customHeight="1">
      <c r="A4752" s="204" t="s">
        <v>7233</v>
      </c>
      <c r="B4752" s="204" t="s">
        <v>7234</v>
      </c>
      <c r="C4752" s="204" t="s">
        <v>15</v>
      </c>
      <c r="D4752" s="204" t="s">
        <v>42</v>
      </c>
      <c r="E4752" s="204" t="s">
        <v>811</v>
      </c>
      <c r="F4752" s="205">
        <v>2016</v>
      </c>
      <c r="G4752" s="204" t="s">
        <v>7</v>
      </c>
      <c r="H4752" s="204" t="s">
        <v>212</v>
      </c>
      <c r="I4752" s="206" t="s">
        <v>20</v>
      </c>
      <c r="J4752" s="207">
        <v>298886</v>
      </c>
      <c r="K4752" s="207"/>
      <c r="L4752" s="207"/>
    </row>
    <row r="4753" spans="1:12" s="12" customFormat="1" ht="11.25" customHeight="1">
      <c r="A4753" s="204" t="s">
        <v>8472</v>
      </c>
      <c r="B4753" s="204" t="s">
        <v>8473</v>
      </c>
      <c r="C4753" s="204" t="s">
        <v>12</v>
      </c>
      <c r="D4753" s="204" t="s">
        <v>321</v>
      </c>
      <c r="E4753" s="204"/>
      <c r="F4753" s="205">
        <v>2015</v>
      </c>
      <c r="G4753" s="204" t="s">
        <v>18</v>
      </c>
      <c r="H4753" s="204" t="s">
        <v>298</v>
      </c>
      <c r="I4753" s="206" t="s">
        <v>20</v>
      </c>
      <c r="J4753" s="207">
        <v>375</v>
      </c>
      <c r="K4753" s="207">
        <v>374</v>
      </c>
      <c r="L4753" s="207">
        <v>106.14</v>
      </c>
    </row>
    <row r="4754" spans="1:12" s="12" customFormat="1" ht="11.25" customHeight="1">
      <c r="A4754" s="204" t="s">
        <v>8474</v>
      </c>
      <c r="B4754" s="204" t="s">
        <v>11948</v>
      </c>
      <c r="C4754" s="204" t="s">
        <v>127</v>
      </c>
      <c r="D4754" s="204" t="s">
        <v>128</v>
      </c>
      <c r="E4754" s="204" t="s">
        <v>1515</v>
      </c>
      <c r="F4754" s="205">
        <v>2015</v>
      </c>
      <c r="G4754" s="204" t="s">
        <v>7</v>
      </c>
      <c r="H4754" s="204" t="s">
        <v>212</v>
      </c>
      <c r="I4754" s="206" t="s">
        <v>20</v>
      </c>
      <c r="J4754" s="207">
        <v>80367</v>
      </c>
      <c r="K4754" s="207">
        <v>81449</v>
      </c>
      <c r="L4754" s="207">
        <v>81448.717000000004</v>
      </c>
    </row>
    <row r="4755" spans="1:12" s="12" customFormat="1" ht="11.25" customHeight="1">
      <c r="A4755" s="204" t="s">
        <v>8475</v>
      </c>
      <c r="B4755" s="204" t="s">
        <v>8476</v>
      </c>
      <c r="C4755" s="204" t="s">
        <v>60</v>
      </c>
      <c r="D4755" s="204" t="s">
        <v>61</v>
      </c>
      <c r="E4755" s="204" t="s">
        <v>509</v>
      </c>
      <c r="F4755" s="205">
        <v>2016</v>
      </c>
      <c r="G4755" s="204" t="s">
        <v>58</v>
      </c>
      <c r="H4755" s="204" t="s">
        <v>68</v>
      </c>
      <c r="I4755" s="206" t="s">
        <v>20</v>
      </c>
      <c r="J4755" s="207">
        <v>158557</v>
      </c>
      <c r="K4755" s="207"/>
      <c r="L4755" s="207"/>
    </row>
    <row r="4756" spans="1:12" s="12" customFormat="1" ht="11.25" customHeight="1">
      <c r="A4756" s="204" t="s">
        <v>10062</v>
      </c>
      <c r="B4756" s="204" t="s">
        <v>10063</v>
      </c>
      <c r="C4756" s="204" t="s">
        <v>12</v>
      </c>
      <c r="D4756" s="204" t="s">
        <v>321</v>
      </c>
      <c r="E4756" s="204" t="s">
        <v>718</v>
      </c>
      <c r="F4756" s="205">
        <v>2016</v>
      </c>
      <c r="G4756" s="204" t="s">
        <v>18</v>
      </c>
      <c r="H4756" s="204" t="s">
        <v>19</v>
      </c>
      <c r="I4756" s="206" t="s">
        <v>20</v>
      </c>
      <c r="J4756" s="207">
        <v>152458</v>
      </c>
      <c r="K4756" s="207">
        <v>138741</v>
      </c>
      <c r="L4756" s="207">
        <v>138741</v>
      </c>
    </row>
    <row r="4757" spans="1:12" s="12" customFormat="1" ht="11.25" customHeight="1">
      <c r="A4757" s="204" t="s">
        <v>8477</v>
      </c>
      <c r="B4757" s="204" t="s">
        <v>8478</v>
      </c>
      <c r="C4757" s="204" t="s">
        <v>38</v>
      </c>
      <c r="D4757" s="204" t="s">
        <v>73</v>
      </c>
      <c r="E4757" s="204" t="s">
        <v>1160</v>
      </c>
      <c r="F4757" s="205">
        <v>2016</v>
      </c>
      <c r="G4757" s="204" t="s">
        <v>26</v>
      </c>
      <c r="H4757" s="204" t="s">
        <v>168</v>
      </c>
      <c r="I4757" s="206" t="s">
        <v>20</v>
      </c>
      <c r="J4757" s="207">
        <v>26150</v>
      </c>
      <c r="K4757" s="207">
        <v>1</v>
      </c>
      <c r="L4757" s="207"/>
    </row>
    <row r="4758" spans="1:12" s="12" customFormat="1" ht="11.25" customHeight="1">
      <c r="A4758" s="204" t="s">
        <v>8479</v>
      </c>
      <c r="B4758" s="204" t="s">
        <v>8480</v>
      </c>
      <c r="C4758" s="204" t="s">
        <v>12</v>
      </c>
      <c r="D4758" s="204" t="s">
        <v>360</v>
      </c>
      <c r="E4758" s="204"/>
      <c r="F4758" s="205">
        <v>2016</v>
      </c>
      <c r="G4758" s="204" t="s">
        <v>18</v>
      </c>
      <c r="H4758" s="204" t="s">
        <v>19</v>
      </c>
      <c r="I4758" s="206" t="s">
        <v>20</v>
      </c>
      <c r="J4758" s="207">
        <v>2300000</v>
      </c>
      <c r="K4758" s="208">
        <v>2229341</v>
      </c>
      <c r="L4758" s="207">
        <v>2215805</v>
      </c>
    </row>
    <row r="4759" spans="1:12" s="12" customFormat="1" ht="11.25" customHeight="1">
      <c r="A4759" s="204" t="s">
        <v>8481</v>
      </c>
      <c r="B4759" s="204" t="s">
        <v>8482</v>
      </c>
      <c r="C4759" s="204" t="s">
        <v>5</v>
      </c>
      <c r="D4759" s="204" t="s">
        <v>257</v>
      </c>
      <c r="E4759" s="204" t="s">
        <v>1628</v>
      </c>
      <c r="F4759" s="205">
        <v>2015</v>
      </c>
      <c r="G4759" s="204" t="s">
        <v>242</v>
      </c>
      <c r="H4759" s="204" t="s">
        <v>243</v>
      </c>
      <c r="I4759" s="206" t="s">
        <v>20</v>
      </c>
      <c r="J4759" s="207">
        <v>69</v>
      </c>
      <c r="K4759" s="207">
        <v>67</v>
      </c>
      <c r="L4759" s="207">
        <v>56.957999999999998</v>
      </c>
    </row>
    <row r="4760" spans="1:12" s="12" customFormat="1" ht="11.25" customHeight="1">
      <c r="A4760" s="204" t="s">
        <v>8483</v>
      </c>
      <c r="B4760" s="204" t="s">
        <v>8484</v>
      </c>
      <c r="C4760" s="204" t="s">
        <v>5</v>
      </c>
      <c r="D4760" s="204" t="s">
        <v>257</v>
      </c>
      <c r="E4760" s="204" t="s">
        <v>257</v>
      </c>
      <c r="F4760" s="205">
        <v>2015</v>
      </c>
      <c r="G4760" s="204" t="s">
        <v>7</v>
      </c>
      <c r="H4760" s="204" t="s">
        <v>14</v>
      </c>
      <c r="I4760" s="206" t="s">
        <v>20</v>
      </c>
      <c r="J4760" s="207">
        <v>96218</v>
      </c>
      <c r="K4760" s="207">
        <v>3</v>
      </c>
      <c r="L4760" s="207"/>
    </row>
    <row r="4761" spans="1:12" s="12" customFormat="1" ht="11.25" customHeight="1">
      <c r="A4761" s="204" t="s">
        <v>8485</v>
      </c>
      <c r="B4761" s="204" t="s">
        <v>8486</v>
      </c>
      <c r="C4761" s="204" t="s">
        <v>23</v>
      </c>
      <c r="D4761" s="204" t="s">
        <v>46</v>
      </c>
      <c r="E4761" s="204" t="s">
        <v>69</v>
      </c>
      <c r="F4761" s="205">
        <v>2015</v>
      </c>
      <c r="G4761" s="204" t="s">
        <v>7</v>
      </c>
      <c r="H4761" s="204" t="s">
        <v>485</v>
      </c>
      <c r="I4761" s="206" t="s">
        <v>20</v>
      </c>
      <c r="J4761" s="207">
        <v>62237</v>
      </c>
      <c r="K4761" s="207">
        <v>548</v>
      </c>
      <c r="L4761" s="207">
        <v>546</v>
      </c>
    </row>
    <row r="4762" spans="1:12" s="12" customFormat="1">
      <c r="A4762" s="204" t="s">
        <v>8487</v>
      </c>
      <c r="B4762" s="204" t="s">
        <v>8488</v>
      </c>
      <c r="C4762" s="204" t="s">
        <v>60</v>
      </c>
      <c r="D4762" s="204" t="s">
        <v>97</v>
      </c>
      <c r="E4762" s="204"/>
      <c r="F4762" s="205">
        <v>2016</v>
      </c>
      <c r="G4762" s="204" t="s">
        <v>18</v>
      </c>
      <c r="H4762" s="204" t="s">
        <v>298</v>
      </c>
      <c r="I4762" s="206" t="s">
        <v>20</v>
      </c>
      <c r="J4762" s="207">
        <v>215001</v>
      </c>
      <c r="K4762" s="207">
        <v>2</v>
      </c>
      <c r="L4762" s="207"/>
    </row>
    <row r="4763" spans="1:12" s="12" customFormat="1" ht="11.25" customHeight="1">
      <c r="A4763" s="204" t="s">
        <v>7235</v>
      </c>
      <c r="B4763" s="204" t="s">
        <v>7236</v>
      </c>
      <c r="C4763" s="204" t="s">
        <v>102</v>
      </c>
      <c r="D4763" s="204" t="s">
        <v>286</v>
      </c>
      <c r="E4763" s="204"/>
      <c r="F4763" s="205">
        <v>2016</v>
      </c>
      <c r="G4763" s="204" t="s">
        <v>185</v>
      </c>
      <c r="H4763" s="204" t="s">
        <v>186</v>
      </c>
      <c r="I4763" s="206" t="s">
        <v>20</v>
      </c>
      <c r="J4763" s="207">
        <v>99951</v>
      </c>
      <c r="K4763" s="207">
        <v>90901</v>
      </c>
      <c r="L4763" s="207">
        <v>89705.362999999998</v>
      </c>
    </row>
    <row r="4764" spans="1:12" s="12" customFormat="1" ht="11.25" customHeight="1">
      <c r="A4764" s="204" t="s">
        <v>7237</v>
      </c>
      <c r="B4764" s="204" t="s">
        <v>7238</v>
      </c>
      <c r="C4764" s="204" t="s">
        <v>15</v>
      </c>
      <c r="D4764" s="204" t="s">
        <v>42</v>
      </c>
      <c r="E4764" s="204"/>
      <c r="F4764" s="205">
        <v>2015</v>
      </c>
      <c r="G4764" s="204" t="s">
        <v>7</v>
      </c>
      <c r="H4764" s="204" t="s">
        <v>212</v>
      </c>
      <c r="I4764" s="206" t="s">
        <v>20</v>
      </c>
      <c r="J4764" s="207">
        <v>3294308</v>
      </c>
      <c r="K4764" s="208">
        <v>870401</v>
      </c>
      <c r="L4764" s="207">
        <v>870401</v>
      </c>
    </row>
    <row r="4765" spans="1:12" s="12" customFormat="1">
      <c r="A4765" s="204" t="s">
        <v>10467</v>
      </c>
      <c r="B4765" s="204" t="s">
        <v>10468</v>
      </c>
      <c r="C4765" s="204" t="s">
        <v>60</v>
      </c>
      <c r="D4765" s="204" t="s">
        <v>61</v>
      </c>
      <c r="E4765" s="204" t="s">
        <v>407</v>
      </c>
      <c r="F4765" s="205">
        <v>2015</v>
      </c>
      <c r="G4765" s="204" t="s">
        <v>30</v>
      </c>
      <c r="H4765" s="204" t="s">
        <v>31</v>
      </c>
      <c r="I4765" s="206" t="s">
        <v>20</v>
      </c>
      <c r="J4765" s="207">
        <v>87021</v>
      </c>
      <c r="K4765" s="207">
        <v>121943</v>
      </c>
      <c r="L4765" s="207">
        <v>78276.024999999994</v>
      </c>
    </row>
    <row r="4766" spans="1:12" s="12" customFormat="1" ht="11.25" customHeight="1">
      <c r="A4766" s="204" t="s">
        <v>9996</v>
      </c>
      <c r="B4766" s="204" t="s">
        <v>9997</v>
      </c>
      <c r="C4766" s="204" t="s">
        <v>195</v>
      </c>
      <c r="D4766" s="204" t="s">
        <v>196</v>
      </c>
      <c r="E4766" s="204" t="s">
        <v>197</v>
      </c>
      <c r="F4766" s="205">
        <v>2015</v>
      </c>
      <c r="G4766" s="204" t="s">
        <v>26</v>
      </c>
      <c r="H4766" s="204" t="s">
        <v>109</v>
      </c>
      <c r="I4766" s="206" t="s">
        <v>20</v>
      </c>
      <c r="J4766" s="207">
        <v>455855</v>
      </c>
      <c r="K4766" s="207">
        <v>445426</v>
      </c>
      <c r="L4766" s="207">
        <v>443419.74300000002</v>
      </c>
    </row>
    <row r="4767" spans="1:12" s="12" customFormat="1" ht="11.25" customHeight="1">
      <c r="A4767" s="204" t="s">
        <v>8489</v>
      </c>
      <c r="B4767" s="204" t="s">
        <v>8490</v>
      </c>
      <c r="C4767" s="204" t="s">
        <v>78</v>
      </c>
      <c r="D4767" s="204" t="s">
        <v>79</v>
      </c>
      <c r="E4767" s="204" t="s">
        <v>10909</v>
      </c>
      <c r="F4767" s="205">
        <v>2016</v>
      </c>
      <c r="G4767" s="204" t="s">
        <v>18</v>
      </c>
      <c r="H4767" s="204" t="s">
        <v>19</v>
      </c>
      <c r="I4767" s="206" t="s">
        <v>20</v>
      </c>
      <c r="J4767" s="207">
        <v>123506</v>
      </c>
      <c r="K4767" s="207">
        <v>11253</v>
      </c>
      <c r="L4767" s="207">
        <v>11252</v>
      </c>
    </row>
    <row r="4768" spans="1:12" s="12" customFormat="1" ht="11.25" customHeight="1">
      <c r="A4768" s="204" t="s">
        <v>7239</v>
      </c>
      <c r="B4768" s="204" t="s">
        <v>7240</v>
      </c>
      <c r="C4768" s="204" t="s">
        <v>5</v>
      </c>
      <c r="D4768" s="204" t="s">
        <v>266</v>
      </c>
      <c r="E4768" s="204" t="s">
        <v>567</v>
      </c>
      <c r="F4768" s="205">
        <v>2016</v>
      </c>
      <c r="G4768" s="204" t="s">
        <v>48</v>
      </c>
      <c r="H4768" s="204" t="s">
        <v>63</v>
      </c>
      <c r="I4768" s="206" t="s">
        <v>20</v>
      </c>
      <c r="J4768" s="207">
        <v>65999</v>
      </c>
      <c r="K4768" s="207">
        <v>82751</v>
      </c>
      <c r="L4768" s="207">
        <v>62749.849000000002</v>
      </c>
    </row>
    <row r="4769" spans="1:12" s="12" customFormat="1" ht="11.25" customHeight="1">
      <c r="A4769" s="204" t="s">
        <v>8491</v>
      </c>
      <c r="B4769" s="204" t="s">
        <v>8492</v>
      </c>
      <c r="C4769" s="204" t="s">
        <v>38</v>
      </c>
      <c r="D4769" s="204" t="s">
        <v>39</v>
      </c>
      <c r="E4769" s="204" t="s">
        <v>604</v>
      </c>
      <c r="F4769" s="205">
        <v>2015</v>
      </c>
      <c r="G4769" s="204" t="s">
        <v>26</v>
      </c>
      <c r="H4769" s="204" t="s">
        <v>109</v>
      </c>
      <c r="I4769" s="206" t="s">
        <v>20</v>
      </c>
      <c r="J4769" s="207">
        <v>635578</v>
      </c>
      <c r="K4769" s="207">
        <v>656472</v>
      </c>
      <c r="L4769" s="207">
        <v>656466.66599999997</v>
      </c>
    </row>
    <row r="4770" spans="1:12" s="12" customFormat="1" ht="11.25" customHeight="1">
      <c r="A4770" s="204" t="s">
        <v>8493</v>
      </c>
      <c r="B4770" s="204" t="s">
        <v>11949</v>
      </c>
      <c r="C4770" s="204" t="s">
        <v>12</v>
      </c>
      <c r="D4770" s="204" t="s">
        <v>360</v>
      </c>
      <c r="E4770" s="204" t="s">
        <v>1190</v>
      </c>
      <c r="F4770" s="205">
        <v>2016</v>
      </c>
      <c r="G4770" s="204" t="s">
        <v>120</v>
      </c>
      <c r="H4770" s="204" t="s">
        <v>121</v>
      </c>
      <c r="I4770" s="206" t="s">
        <v>20</v>
      </c>
      <c r="J4770" s="207">
        <v>45881</v>
      </c>
      <c r="K4770" s="207"/>
      <c r="L4770" s="207"/>
    </row>
    <row r="4771" spans="1:12" s="12" customFormat="1" ht="11.25" customHeight="1">
      <c r="A4771" s="204" t="s">
        <v>7241</v>
      </c>
      <c r="B4771" s="204" t="s">
        <v>7242</v>
      </c>
      <c r="C4771" s="204" t="s">
        <v>12</v>
      </c>
      <c r="D4771" s="204" t="s">
        <v>80</v>
      </c>
      <c r="E4771" s="204" t="s">
        <v>337</v>
      </c>
      <c r="F4771" s="205">
        <v>2015</v>
      </c>
      <c r="G4771" s="204" t="s">
        <v>18</v>
      </c>
      <c r="H4771" s="204" t="s">
        <v>41</v>
      </c>
      <c r="I4771" s="206" t="s">
        <v>20</v>
      </c>
      <c r="J4771" s="207">
        <v>23589</v>
      </c>
      <c r="K4771" s="207">
        <v>2463</v>
      </c>
      <c r="L4771" s="207">
        <v>2463</v>
      </c>
    </row>
    <row r="4772" spans="1:12" s="12" customFormat="1" ht="11.25" customHeight="1">
      <c r="A4772" s="204" t="s">
        <v>8494</v>
      </c>
      <c r="B4772" s="204" t="s">
        <v>8495</v>
      </c>
      <c r="C4772" s="204" t="s">
        <v>38</v>
      </c>
      <c r="D4772" s="204" t="s">
        <v>39</v>
      </c>
      <c r="E4772" s="204" t="s">
        <v>105</v>
      </c>
      <c r="F4772" s="205">
        <v>2015</v>
      </c>
      <c r="G4772" s="204" t="s">
        <v>58</v>
      </c>
      <c r="H4772" s="204" t="s">
        <v>59</v>
      </c>
      <c r="I4772" s="206" t="s">
        <v>20</v>
      </c>
      <c r="J4772" s="207">
        <v>102837</v>
      </c>
      <c r="K4772" s="208">
        <v>519498</v>
      </c>
      <c r="L4772" s="207"/>
    </row>
    <row r="4773" spans="1:12" s="12" customFormat="1" ht="11.25" customHeight="1">
      <c r="A4773" s="204" t="s">
        <v>8496</v>
      </c>
      <c r="B4773" s="204" t="s">
        <v>11950</v>
      </c>
      <c r="C4773" s="204" t="s">
        <v>145</v>
      </c>
      <c r="D4773" s="204" t="s">
        <v>233</v>
      </c>
      <c r="E4773" s="204" t="s">
        <v>983</v>
      </c>
      <c r="F4773" s="205">
        <v>2015</v>
      </c>
      <c r="G4773" s="204" t="s">
        <v>30</v>
      </c>
      <c r="H4773" s="204" t="s">
        <v>225</v>
      </c>
      <c r="I4773" s="206" t="s">
        <v>20</v>
      </c>
      <c r="J4773" s="207">
        <v>6278</v>
      </c>
      <c r="K4773" s="207">
        <v>2</v>
      </c>
      <c r="L4773" s="207"/>
    </row>
    <row r="4774" spans="1:12" s="12" customFormat="1" ht="11.25" customHeight="1">
      <c r="A4774" s="204" t="s">
        <v>11951</v>
      </c>
      <c r="B4774" s="204" t="s">
        <v>11952</v>
      </c>
      <c r="C4774" s="204" t="s">
        <v>38</v>
      </c>
      <c r="D4774" s="204" t="s">
        <v>66</v>
      </c>
      <c r="E4774" s="204" t="s">
        <v>66</v>
      </c>
      <c r="F4774" s="205">
        <v>2016</v>
      </c>
      <c r="G4774" s="204" t="s">
        <v>18</v>
      </c>
      <c r="H4774" s="204" t="s">
        <v>19</v>
      </c>
      <c r="I4774" s="206" t="s">
        <v>20</v>
      </c>
      <c r="J4774" s="207">
        <v>152801</v>
      </c>
      <c r="K4774" s="207">
        <v>23800</v>
      </c>
      <c r="L4774" s="207">
        <v>23559.084999999999</v>
      </c>
    </row>
    <row r="4775" spans="1:12" s="12" customFormat="1" ht="11.25" customHeight="1">
      <c r="A4775" s="204" t="s">
        <v>7243</v>
      </c>
      <c r="B4775" s="204" t="s">
        <v>7244</v>
      </c>
      <c r="C4775" s="204" t="s">
        <v>145</v>
      </c>
      <c r="D4775" s="204" t="s">
        <v>310</v>
      </c>
      <c r="E4775" s="204" t="s">
        <v>311</v>
      </c>
      <c r="F4775" s="205">
        <v>2015</v>
      </c>
      <c r="G4775" s="204" t="s">
        <v>7</v>
      </c>
      <c r="H4775" s="204" t="s">
        <v>212</v>
      </c>
      <c r="I4775" s="206" t="s">
        <v>20</v>
      </c>
      <c r="J4775" s="207">
        <v>1030513</v>
      </c>
      <c r="K4775" s="207">
        <v>208639</v>
      </c>
      <c r="L4775" s="207">
        <v>208636.22399999999</v>
      </c>
    </row>
    <row r="4776" spans="1:12" s="12" customFormat="1" ht="11.25" customHeight="1">
      <c r="A4776" s="204" t="s">
        <v>10533</v>
      </c>
      <c r="B4776" s="204" t="s">
        <v>11953</v>
      </c>
      <c r="C4776" s="204" t="s">
        <v>195</v>
      </c>
      <c r="D4776" s="204" t="s">
        <v>196</v>
      </c>
      <c r="E4776" s="204" t="s">
        <v>669</v>
      </c>
      <c r="F4776" s="205">
        <v>2015</v>
      </c>
      <c r="G4776" s="204" t="s">
        <v>18</v>
      </c>
      <c r="H4776" s="204" t="s">
        <v>19</v>
      </c>
      <c r="I4776" s="206" t="s">
        <v>20</v>
      </c>
      <c r="J4776" s="207">
        <v>886455</v>
      </c>
      <c r="K4776" s="208">
        <v>1205393</v>
      </c>
      <c r="L4776" s="207">
        <v>876455</v>
      </c>
    </row>
    <row r="4777" spans="1:12" s="12" customFormat="1">
      <c r="A4777" s="204" t="s">
        <v>8497</v>
      </c>
      <c r="B4777" s="204" t="s">
        <v>8498</v>
      </c>
      <c r="C4777" s="204" t="s">
        <v>195</v>
      </c>
      <c r="D4777" s="204" t="s">
        <v>497</v>
      </c>
      <c r="E4777" s="204" t="s">
        <v>498</v>
      </c>
      <c r="F4777" s="205">
        <v>2016</v>
      </c>
      <c r="G4777" s="204" t="s">
        <v>26</v>
      </c>
      <c r="H4777" s="204" t="s">
        <v>109</v>
      </c>
      <c r="I4777" s="206" t="s">
        <v>9</v>
      </c>
      <c r="J4777" s="207">
        <v>888725</v>
      </c>
      <c r="K4777" s="207"/>
      <c r="L4777" s="207"/>
    </row>
    <row r="4778" spans="1:12" s="12" customFormat="1" ht="11.25" customHeight="1">
      <c r="A4778" s="204" t="s">
        <v>10214</v>
      </c>
      <c r="B4778" s="204" t="s">
        <v>10215</v>
      </c>
      <c r="C4778" s="204" t="s">
        <v>60</v>
      </c>
      <c r="D4778" s="204" t="s">
        <v>97</v>
      </c>
      <c r="E4778" s="204" t="s">
        <v>393</v>
      </c>
      <c r="F4778" s="205">
        <v>2016</v>
      </c>
      <c r="G4778" s="204" t="s">
        <v>120</v>
      </c>
      <c r="H4778" s="204" t="s">
        <v>121</v>
      </c>
      <c r="I4778" s="206" t="s">
        <v>20</v>
      </c>
      <c r="J4778" s="207">
        <v>44487</v>
      </c>
      <c r="K4778" s="207">
        <v>46444</v>
      </c>
      <c r="L4778" s="207">
        <v>27560.26</v>
      </c>
    </row>
    <row r="4779" spans="1:12" s="12" customFormat="1" ht="11.25" customHeight="1">
      <c r="A4779" s="204" t="s">
        <v>8499</v>
      </c>
      <c r="B4779" s="204" t="s">
        <v>8500</v>
      </c>
      <c r="C4779" s="204" t="s">
        <v>5</v>
      </c>
      <c r="D4779" s="204" t="s">
        <v>314</v>
      </c>
      <c r="E4779" s="204" t="s">
        <v>315</v>
      </c>
      <c r="F4779" s="205">
        <v>2016</v>
      </c>
      <c r="G4779" s="204" t="s">
        <v>18</v>
      </c>
      <c r="H4779" s="204" t="s">
        <v>19</v>
      </c>
      <c r="I4779" s="206" t="s">
        <v>20</v>
      </c>
      <c r="J4779" s="207">
        <v>281233</v>
      </c>
      <c r="K4779" s="207">
        <v>3</v>
      </c>
      <c r="L4779" s="207"/>
    </row>
    <row r="4780" spans="1:12" s="12" customFormat="1" ht="11.25" customHeight="1">
      <c r="A4780" s="204" t="s">
        <v>8501</v>
      </c>
      <c r="B4780" s="204" t="s">
        <v>8502</v>
      </c>
      <c r="C4780" s="204" t="s">
        <v>12</v>
      </c>
      <c r="D4780" s="204" t="s">
        <v>321</v>
      </c>
      <c r="E4780" s="204" t="s">
        <v>1164</v>
      </c>
      <c r="F4780" s="205">
        <v>2015</v>
      </c>
      <c r="G4780" s="204" t="s">
        <v>7</v>
      </c>
      <c r="H4780" s="204" t="s">
        <v>485</v>
      </c>
      <c r="I4780" s="206" t="s">
        <v>20</v>
      </c>
      <c r="J4780" s="207">
        <v>56166</v>
      </c>
      <c r="K4780" s="207">
        <v>56765</v>
      </c>
      <c r="L4780" s="207">
        <v>56153.631000000001</v>
      </c>
    </row>
    <row r="4781" spans="1:12" s="12" customFormat="1" ht="11.25" customHeight="1">
      <c r="A4781" s="204" t="s">
        <v>11954</v>
      </c>
      <c r="B4781" s="204" t="s">
        <v>11955</v>
      </c>
      <c r="C4781" s="204" t="s">
        <v>12</v>
      </c>
      <c r="D4781" s="204" t="s">
        <v>321</v>
      </c>
      <c r="E4781" s="204" t="s">
        <v>853</v>
      </c>
      <c r="F4781" s="205">
        <v>2016</v>
      </c>
      <c r="G4781" s="204" t="s">
        <v>7</v>
      </c>
      <c r="H4781" s="204" t="s">
        <v>485</v>
      </c>
      <c r="I4781" s="206" t="s">
        <v>20</v>
      </c>
      <c r="J4781" s="207">
        <v>10</v>
      </c>
      <c r="K4781" s="207"/>
      <c r="L4781" s="207"/>
    </row>
    <row r="4782" spans="1:12" s="12" customFormat="1">
      <c r="A4782" s="204" t="s">
        <v>11956</v>
      </c>
      <c r="B4782" s="204" t="s">
        <v>11957</v>
      </c>
      <c r="C4782" s="204" t="s">
        <v>12</v>
      </c>
      <c r="D4782" s="204" t="s">
        <v>321</v>
      </c>
      <c r="E4782" s="204" t="s">
        <v>745</v>
      </c>
      <c r="F4782" s="205">
        <v>2016</v>
      </c>
      <c r="G4782" s="204" t="s">
        <v>7</v>
      </c>
      <c r="H4782" s="204" t="s">
        <v>485</v>
      </c>
      <c r="I4782" s="206" t="s">
        <v>20</v>
      </c>
      <c r="J4782" s="207">
        <v>110</v>
      </c>
      <c r="K4782" s="207"/>
      <c r="L4782" s="207"/>
    </row>
    <row r="4783" spans="1:12" s="12" customFormat="1" ht="11.25" customHeight="1">
      <c r="A4783" s="204" t="s">
        <v>11958</v>
      </c>
      <c r="B4783" s="204" t="s">
        <v>11959</v>
      </c>
      <c r="C4783" s="204" t="s">
        <v>12</v>
      </c>
      <c r="D4783" s="204" t="s">
        <v>360</v>
      </c>
      <c r="E4783" s="204" t="s">
        <v>1395</v>
      </c>
      <c r="F4783" s="205">
        <v>2016</v>
      </c>
      <c r="G4783" s="204" t="s">
        <v>280</v>
      </c>
      <c r="H4783" s="204" t="s">
        <v>1116</v>
      </c>
      <c r="I4783" s="206" t="s">
        <v>9</v>
      </c>
      <c r="J4783" s="207">
        <v>40000</v>
      </c>
      <c r="K4783" s="207"/>
      <c r="L4783" s="207"/>
    </row>
    <row r="4784" spans="1:12" s="12" customFormat="1" ht="11.25" customHeight="1">
      <c r="A4784" s="204" t="s">
        <v>8503</v>
      </c>
      <c r="B4784" s="204" t="s">
        <v>8504</v>
      </c>
      <c r="C4784" s="204" t="s">
        <v>38</v>
      </c>
      <c r="D4784" s="204" t="s">
        <v>176</v>
      </c>
      <c r="E4784" s="204" t="s">
        <v>2963</v>
      </c>
      <c r="F4784" s="205">
        <v>2016</v>
      </c>
      <c r="G4784" s="204" t="s">
        <v>58</v>
      </c>
      <c r="H4784" s="204" t="s">
        <v>68</v>
      </c>
      <c r="I4784" s="206" t="s">
        <v>20</v>
      </c>
      <c r="J4784" s="207">
        <v>408354</v>
      </c>
      <c r="K4784" s="207">
        <v>408354</v>
      </c>
      <c r="L4784" s="207">
        <v>408354</v>
      </c>
    </row>
    <row r="4785" spans="1:12" s="12" customFormat="1" ht="11.25" customHeight="1">
      <c r="A4785" s="204" t="s">
        <v>11960</v>
      </c>
      <c r="B4785" s="204" t="s">
        <v>11961</v>
      </c>
      <c r="C4785" s="204" t="s">
        <v>12</v>
      </c>
      <c r="D4785" s="204" t="s">
        <v>321</v>
      </c>
      <c r="E4785" s="204" t="s">
        <v>745</v>
      </c>
      <c r="F4785" s="205">
        <v>2016</v>
      </c>
      <c r="G4785" s="204" t="s">
        <v>7</v>
      </c>
      <c r="H4785" s="204" t="s">
        <v>485</v>
      </c>
      <c r="I4785" s="206" t="s">
        <v>20</v>
      </c>
      <c r="J4785" s="207">
        <v>702</v>
      </c>
      <c r="K4785" s="207">
        <v>700</v>
      </c>
      <c r="L4785" s="207">
        <v>61.034999999999997</v>
      </c>
    </row>
    <row r="4786" spans="1:12" s="12" customFormat="1" ht="11.25" customHeight="1">
      <c r="A4786" s="204" t="s">
        <v>10407</v>
      </c>
      <c r="B4786" s="204" t="s">
        <v>10408</v>
      </c>
      <c r="C4786" s="204" t="s">
        <v>38</v>
      </c>
      <c r="D4786" s="204" t="s">
        <v>66</v>
      </c>
      <c r="E4786" s="204" t="s">
        <v>1787</v>
      </c>
      <c r="F4786" s="205">
        <v>2015</v>
      </c>
      <c r="G4786" s="204" t="s">
        <v>18</v>
      </c>
      <c r="H4786" s="204" t="s">
        <v>19</v>
      </c>
      <c r="I4786" s="206" t="s">
        <v>20</v>
      </c>
      <c r="J4786" s="207">
        <v>286490</v>
      </c>
      <c r="K4786" s="207">
        <v>286422</v>
      </c>
      <c r="L4786" s="207">
        <v>284349.984</v>
      </c>
    </row>
    <row r="4787" spans="1:12" s="12" customFormat="1" ht="11.25" customHeight="1">
      <c r="A4787" s="204" t="s">
        <v>10415</v>
      </c>
      <c r="B4787" s="204" t="s">
        <v>10416</v>
      </c>
      <c r="C4787" s="204" t="s">
        <v>38</v>
      </c>
      <c r="D4787" s="204" t="s">
        <v>66</v>
      </c>
      <c r="E4787" s="204" t="s">
        <v>112</v>
      </c>
      <c r="F4787" s="205">
        <v>2015</v>
      </c>
      <c r="G4787" s="204" t="s">
        <v>18</v>
      </c>
      <c r="H4787" s="204" t="s">
        <v>19</v>
      </c>
      <c r="I4787" s="206" t="s">
        <v>20</v>
      </c>
      <c r="J4787" s="207">
        <v>237909</v>
      </c>
      <c r="K4787" s="207">
        <v>237772</v>
      </c>
      <c r="L4787" s="207">
        <v>232281</v>
      </c>
    </row>
    <row r="4788" spans="1:12" s="12" customFormat="1" ht="11.25" customHeight="1">
      <c r="A4788" s="204" t="s">
        <v>7245</v>
      </c>
      <c r="B4788" s="204" t="s">
        <v>7246</v>
      </c>
      <c r="C4788" s="204" t="s">
        <v>15</v>
      </c>
      <c r="D4788" s="204" t="s">
        <v>1004</v>
      </c>
      <c r="E4788" s="204" t="s">
        <v>1005</v>
      </c>
      <c r="F4788" s="205">
        <v>2015</v>
      </c>
      <c r="G4788" s="204" t="s">
        <v>30</v>
      </c>
      <c r="H4788" s="204" t="s">
        <v>31</v>
      </c>
      <c r="I4788" s="206" t="s">
        <v>20</v>
      </c>
      <c r="J4788" s="207">
        <v>492911</v>
      </c>
      <c r="K4788" s="208">
        <v>470959</v>
      </c>
      <c r="L4788" s="207">
        <v>171496.48</v>
      </c>
    </row>
    <row r="4789" spans="1:12" s="12" customFormat="1" ht="11.25" customHeight="1">
      <c r="A4789" s="204" t="s">
        <v>8505</v>
      </c>
      <c r="B4789" s="204" t="s">
        <v>8506</v>
      </c>
      <c r="C4789" s="204" t="s">
        <v>127</v>
      </c>
      <c r="D4789" s="204" t="s">
        <v>138</v>
      </c>
      <c r="E4789" s="204" t="s">
        <v>1656</v>
      </c>
      <c r="F4789" s="205">
        <v>2015</v>
      </c>
      <c r="G4789" s="204" t="s">
        <v>7</v>
      </c>
      <c r="H4789" s="204" t="s">
        <v>212</v>
      </c>
      <c r="I4789" s="206" t="s">
        <v>20</v>
      </c>
      <c r="J4789" s="207">
        <v>39384</v>
      </c>
      <c r="K4789" s="207"/>
      <c r="L4789" s="207"/>
    </row>
    <row r="4790" spans="1:12" s="12" customFormat="1" ht="11.25" customHeight="1">
      <c r="A4790" s="204" t="s">
        <v>8507</v>
      </c>
      <c r="B4790" s="204" t="s">
        <v>8508</v>
      </c>
      <c r="C4790" s="204" t="s">
        <v>32</v>
      </c>
      <c r="D4790" s="204" t="s">
        <v>216</v>
      </c>
      <c r="E4790" s="204" t="s">
        <v>808</v>
      </c>
      <c r="F4790" s="205">
        <v>2016</v>
      </c>
      <c r="G4790" s="204" t="s">
        <v>7</v>
      </c>
      <c r="H4790" s="204" t="s">
        <v>212</v>
      </c>
      <c r="I4790" s="206" t="s">
        <v>20</v>
      </c>
      <c r="J4790" s="207">
        <v>190588</v>
      </c>
      <c r="K4790" s="207">
        <v>153092</v>
      </c>
      <c r="L4790" s="207">
        <v>147891.807</v>
      </c>
    </row>
    <row r="4791" spans="1:12" s="12" customFormat="1" ht="11.25" customHeight="1">
      <c r="A4791" s="204" t="s">
        <v>8509</v>
      </c>
      <c r="B4791" s="204" t="s">
        <v>8510</v>
      </c>
      <c r="C4791" s="204" t="s">
        <v>127</v>
      </c>
      <c r="D4791" s="204" t="s">
        <v>128</v>
      </c>
      <c r="E4791" s="204" t="s">
        <v>1075</v>
      </c>
      <c r="F4791" s="205">
        <v>2016</v>
      </c>
      <c r="G4791" s="204" t="s">
        <v>30</v>
      </c>
      <c r="H4791" s="204" t="s">
        <v>31</v>
      </c>
      <c r="I4791" s="206" t="s">
        <v>20</v>
      </c>
      <c r="J4791" s="207">
        <v>62735</v>
      </c>
      <c r="K4791" s="208">
        <v>66499</v>
      </c>
      <c r="L4791" s="207">
        <v>24086</v>
      </c>
    </row>
    <row r="4792" spans="1:12" s="12" customFormat="1" ht="11.25" customHeight="1">
      <c r="A4792" s="204" t="s">
        <v>1106</v>
      </c>
      <c r="B4792" s="204" t="s">
        <v>1107</v>
      </c>
      <c r="C4792" s="204" t="s">
        <v>130</v>
      </c>
      <c r="D4792" s="204"/>
      <c r="E4792" s="204"/>
      <c r="F4792" s="205">
        <v>2015</v>
      </c>
      <c r="G4792" s="204" t="s">
        <v>646</v>
      </c>
      <c r="H4792" s="204" t="s">
        <v>647</v>
      </c>
      <c r="I4792" s="206" t="s">
        <v>20</v>
      </c>
      <c r="J4792" s="207">
        <v>72088</v>
      </c>
      <c r="K4792" s="207">
        <v>298088</v>
      </c>
      <c r="L4792" s="207">
        <v>68836.423999999999</v>
      </c>
    </row>
    <row r="4793" spans="1:12" s="12" customFormat="1" ht="11.25" customHeight="1">
      <c r="A4793" s="204" t="s">
        <v>8511</v>
      </c>
      <c r="B4793" s="204" t="s">
        <v>8512</v>
      </c>
      <c r="C4793" s="204" t="s">
        <v>38</v>
      </c>
      <c r="D4793" s="204" t="s">
        <v>66</v>
      </c>
      <c r="E4793" s="204" t="s">
        <v>1323</v>
      </c>
      <c r="F4793" s="205">
        <v>2015</v>
      </c>
      <c r="G4793" s="204" t="s">
        <v>48</v>
      </c>
      <c r="H4793" s="204" t="s">
        <v>569</v>
      </c>
      <c r="I4793" s="206" t="s">
        <v>20</v>
      </c>
      <c r="J4793" s="207">
        <v>672662</v>
      </c>
      <c r="K4793" s="207">
        <v>625287</v>
      </c>
      <c r="L4793" s="207">
        <v>620973</v>
      </c>
    </row>
    <row r="4794" spans="1:12" s="12" customFormat="1">
      <c r="A4794" s="204" t="s">
        <v>7247</v>
      </c>
      <c r="B4794" s="204" t="s">
        <v>7248</v>
      </c>
      <c r="C4794" s="204" t="s">
        <v>127</v>
      </c>
      <c r="D4794" s="204" t="s">
        <v>463</v>
      </c>
      <c r="E4794" s="204" t="s">
        <v>463</v>
      </c>
      <c r="F4794" s="205">
        <v>2015</v>
      </c>
      <c r="G4794" s="204" t="s">
        <v>30</v>
      </c>
      <c r="H4794" s="204" t="s">
        <v>31</v>
      </c>
      <c r="I4794" s="206" t="s">
        <v>20</v>
      </c>
      <c r="J4794" s="207">
        <v>149766</v>
      </c>
      <c r="K4794" s="207">
        <v>126101</v>
      </c>
      <c r="L4794" s="207">
        <v>119852</v>
      </c>
    </row>
    <row r="4795" spans="1:12" s="12" customFormat="1" ht="11.25" customHeight="1">
      <c r="A4795" s="204" t="s">
        <v>8513</v>
      </c>
      <c r="B4795" s="204" t="s">
        <v>8514</v>
      </c>
      <c r="C4795" s="204" t="s">
        <v>15</v>
      </c>
      <c r="D4795" s="204" t="s">
        <v>1004</v>
      </c>
      <c r="E4795" s="204" t="s">
        <v>1390</v>
      </c>
      <c r="F4795" s="205">
        <v>2015</v>
      </c>
      <c r="G4795" s="204" t="s">
        <v>18</v>
      </c>
      <c r="H4795" s="204" t="s">
        <v>41</v>
      </c>
      <c r="I4795" s="206" t="s">
        <v>20</v>
      </c>
      <c r="J4795" s="207">
        <v>230382</v>
      </c>
      <c r="K4795" s="207">
        <v>143420</v>
      </c>
      <c r="L4795" s="207">
        <v>136932.03</v>
      </c>
    </row>
    <row r="4796" spans="1:12" s="12" customFormat="1" ht="11.25" customHeight="1">
      <c r="A4796" s="204" t="s">
        <v>8515</v>
      </c>
      <c r="B4796" s="204" t="s">
        <v>8516</v>
      </c>
      <c r="C4796" s="204" t="s">
        <v>38</v>
      </c>
      <c r="D4796" s="204" t="s">
        <v>73</v>
      </c>
      <c r="E4796" s="204" t="s">
        <v>73</v>
      </c>
      <c r="F4796" s="205">
        <v>2016</v>
      </c>
      <c r="G4796" s="204" t="s">
        <v>48</v>
      </c>
      <c r="H4796" s="204" t="s">
        <v>63</v>
      </c>
      <c r="I4796" s="206" t="s">
        <v>20</v>
      </c>
      <c r="J4796" s="207">
        <v>296019</v>
      </c>
      <c r="K4796" s="208">
        <v>2</v>
      </c>
      <c r="L4796" s="207"/>
    </row>
    <row r="4797" spans="1:12" s="12" customFormat="1">
      <c r="A4797" s="204" t="s">
        <v>8517</v>
      </c>
      <c r="B4797" s="204" t="s">
        <v>8518</v>
      </c>
      <c r="C4797" s="204" t="s">
        <v>5</v>
      </c>
      <c r="D4797" s="204" t="s">
        <v>257</v>
      </c>
      <c r="E4797" s="204" t="s">
        <v>496</v>
      </c>
      <c r="F4797" s="205">
        <v>2016</v>
      </c>
      <c r="G4797" s="204" t="s">
        <v>26</v>
      </c>
      <c r="H4797" s="204" t="s">
        <v>380</v>
      </c>
      <c r="I4797" s="206" t="s">
        <v>20</v>
      </c>
      <c r="J4797" s="207">
        <v>610</v>
      </c>
      <c r="K4797" s="207">
        <v>85</v>
      </c>
      <c r="L4797" s="207"/>
    </row>
    <row r="4798" spans="1:12" s="12" customFormat="1" ht="11.25" customHeight="1">
      <c r="A4798" s="204" t="s">
        <v>7249</v>
      </c>
      <c r="B4798" s="204" t="s">
        <v>7250</v>
      </c>
      <c r="C4798" s="204" t="s">
        <v>38</v>
      </c>
      <c r="D4798" s="204"/>
      <c r="E4798" s="204"/>
      <c r="F4798" s="205">
        <v>2015</v>
      </c>
      <c r="G4798" s="204" t="s">
        <v>120</v>
      </c>
      <c r="H4798" s="204" t="s">
        <v>1667</v>
      </c>
      <c r="I4798" s="206" t="s">
        <v>20</v>
      </c>
      <c r="J4798" s="207">
        <v>390</v>
      </c>
      <c r="K4798" s="207">
        <v>3</v>
      </c>
      <c r="L4798" s="207"/>
    </row>
    <row r="4799" spans="1:12" s="12" customFormat="1" ht="11.25" customHeight="1">
      <c r="A4799" s="204" t="s">
        <v>7251</v>
      </c>
      <c r="B4799" s="204" t="s">
        <v>7252</v>
      </c>
      <c r="C4799" s="204" t="s">
        <v>5</v>
      </c>
      <c r="D4799" s="204" t="s">
        <v>314</v>
      </c>
      <c r="E4799" s="204" t="s">
        <v>315</v>
      </c>
      <c r="F4799" s="205">
        <v>2016</v>
      </c>
      <c r="G4799" s="204" t="s">
        <v>18</v>
      </c>
      <c r="H4799" s="204" t="s">
        <v>19</v>
      </c>
      <c r="I4799" s="206" t="s">
        <v>20</v>
      </c>
      <c r="J4799" s="207">
        <v>681048</v>
      </c>
      <c r="K4799" s="207">
        <v>598825</v>
      </c>
      <c r="L4799" s="207">
        <v>598298.68500000006</v>
      </c>
    </row>
    <row r="4800" spans="1:12" s="12" customFormat="1" ht="11.25" customHeight="1">
      <c r="A4800" s="204" t="s">
        <v>8519</v>
      </c>
      <c r="B4800" s="204" t="s">
        <v>8520</v>
      </c>
      <c r="C4800" s="204" t="s">
        <v>145</v>
      </c>
      <c r="D4800" s="204" t="s">
        <v>415</v>
      </c>
      <c r="E4800" s="204" t="s">
        <v>416</v>
      </c>
      <c r="F4800" s="205">
        <v>2016</v>
      </c>
      <c r="G4800" s="204" t="s">
        <v>7</v>
      </c>
      <c r="H4800" s="204" t="s">
        <v>334</v>
      </c>
      <c r="I4800" s="206" t="s">
        <v>20</v>
      </c>
      <c r="J4800" s="207">
        <v>87864</v>
      </c>
      <c r="K4800" s="207">
        <v>15591</v>
      </c>
      <c r="L4800" s="207">
        <v>16590</v>
      </c>
    </row>
    <row r="4801" spans="1:12" s="12" customFormat="1" ht="11.25" customHeight="1">
      <c r="A4801" s="204" t="s">
        <v>1112</v>
      </c>
      <c r="B4801" s="204" t="s">
        <v>1113</v>
      </c>
      <c r="C4801" s="204" t="s">
        <v>15</v>
      </c>
      <c r="D4801" s="204" t="s">
        <v>42</v>
      </c>
      <c r="E4801" s="204" t="s">
        <v>307</v>
      </c>
      <c r="F4801" s="205">
        <v>2015</v>
      </c>
      <c r="G4801" s="204" t="s">
        <v>646</v>
      </c>
      <c r="H4801" s="204" t="s">
        <v>647</v>
      </c>
      <c r="I4801" s="206" t="s">
        <v>20</v>
      </c>
      <c r="J4801" s="207">
        <v>140050</v>
      </c>
      <c r="K4801" s="207">
        <v>143000</v>
      </c>
      <c r="L4801" s="207">
        <v>141180.723</v>
      </c>
    </row>
    <row r="4802" spans="1:12" s="12" customFormat="1" ht="11.25" customHeight="1">
      <c r="A4802" s="204" t="s">
        <v>8521</v>
      </c>
      <c r="B4802" s="204" t="s">
        <v>8522</v>
      </c>
      <c r="C4802" s="204" t="s">
        <v>130</v>
      </c>
      <c r="D4802" s="204" t="s">
        <v>134</v>
      </c>
      <c r="E4802" s="204" t="s">
        <v>261</v>
      </c>
      <c r="F4802" s="205">
        <v>2015</v>
      </c>
      <c r="G4802" s="204" t="s">
        <v>26</v>
      </c>
      <c r="H4802" s="204" t="s">
        <v>109</v>
      </c>
      <c r="I4802" s="206" t="s">
        <v>20</v>
      </c>
      <c r="J4802" s="207">
        <v>483577</v>
      </c>
      <c r="K4802" s="208">
        <v>483577</v>
      </c>
      <c r="L4802" s="207">
        <v>483575.86499999999</v>
      </c>
    </row>
    <row r="4803" spans="1:12" s="12" customFormat="1" ht="11.25" customHeight="1">
      <c r="A4803" s="204" t="s">
        <v>8523</v>
      </c>
      <c r="B4803" s="204" t="s">
        <v>8524</v>
      </c>
      <c r="C4803" s="204" t="s">
        <v>78</v>
      </c>
      <c r="D4803" s="204" t="s">
        <v>320</v>
      </c>
      <c r="E4803" s="204" t="s">
        <v>10963</v>
      </c>
      <c r="F4803" s="205">
        <v>2016</v>
      </c>
      <c r="G4803" s="204" t="s">
        <v>7</v>
      </c>
      <c r="H4803" s="204" t="s">
        <v>14</v>
      </c>
      <c r="I4803" s="206" t="s">
        <v>20</v>
      </c>
      <c r="J4803" s="207">
        <v>109540</v>
      </c>
      <c r="K4803" s="207"/>
      <c r="L4803" s="207"/>
    </row>
    <row r="4804" spans="1:12" s="12" customFormat="1" ht="11.25" customHeight="1">
      <c r="A4804" s="204" t="s">
        <v>8525</v>
      </c>
      <c r="B4804" s="204" t="s">
        <v>8526</v>
      </c>
      <c r="C4804" s="204" t="s">
        <v>414</v>
      </c>
      <c r="D4804" s="204" t="s">
        <v>527</v>
      </c>
      <c r="E4804" s="204" t="s">
        <v>527</v>
      </c>
      <c r="F4804" s="205">
        <v>2016</v>
      </c>
      <c r="G4804" s="204" t="s">
        <v>7</v>
      </c>
      <c r="H4804" s="204" t="s">
        <v>212</v>
      </c>
      <c r="I4804" s="206" t="s">
        <v>20</v>
      </c>
      <c r="J4804" s="207">
        <v>2052</v>
      </c>
      <c r="K4804" s="207">
        <v>157050</v>
      </c>
      <c r="L4804" s="207">
        <v>2050</v>
      </c>
    </row>
    <row r="4805" spans="1:12" s="12" customFormat="1">
      <c r="A4805" s="204" t="s">
        <v>11962</v>
      </c>
      <c r="B4805" s="204" t="s">
        <v>11963</v>
      </c>
      <c r="C4805" s="204" t="s">
        <v>414</v>
      </c>
      <c r="D4805" s="204" t="s">
        <v>527</v>
      </c>
      <c r="E4805" s="204" t="s">
        <v>527</v>
      </c>
      <c r="F4805" s="205">
        <v>2015</v>
      </c>
      <c r="G4805" s="204" t="s">
        <v>7</v>
      </c>
      <c r="H4805" s="204" t="s">
        <v>212</v>
      </c>
      <c r="I4805" s="206" t="s">
        <v>20</v>
      </c>
      <c r="J4805" s="207">
        <v>2302</v>
      </c>
      <c r="K4805" s="207">
        <v>2403</v>
      </c>
      <c r="L4805" s="207">
        <v>2401</v>
      </c>
    </row>
    <row r="4806" spans="1:12" s="12" customFormat="1">
      <c r="A4806" s="204" t="s">
        <v>8527</v>
      </c>
      <c r="B4806" s="204" t="s">
        <v>8528</v>
      </c>
      <c r="C4806" s="204" t="s">
        <v>414</v>
      </c>
      <c r="D4806" s="204" t="s">
        <v>527</v>
      </c>
      <c r="E4806" s="204" t="s">
        <v>527</v>
      </c>
      <c r="F4806" s="205">
        <v>2016</v>
      </c>
      <c r="G4806" s="204" t="s">
        <v>7</v>
      </c>
      <c r="H4806" s="204" t="s">
        <v>212</v>
      </c>
      <c r="I4806" s="206" t="s">
        <v>20</v>
      </c>
      <c r="J4806" s="207">
        <v>281508</v>
      </c>
      <c r="K4806" s="207">
        <v>57048</v>
      </c>
      <c r="L4806" s="207">
        <v>2050</v>
      </c>
    </row>
    <row r="4807" spans="1:12" s="12" customFormat="1">
      <c r="A4807" s="204" t="s">
        <v>11964</v>
      </c>
      <c r="B4807" s="204" t="s">
        <v>11965</v>
      </c>
      <c r="C4807" s="204" t="s">
        <v>414</v>
      </c>
      <c r="D4807" s="204" t="s">
        <v>527</v>
      </c>
      <c r="E4807" s="204" t="s">
        <v>527</v>
      </c>
      <c r="F4807" s="205">
        <v>2016</v>
      </c>
      <c r="G4807" s="204" t="s">
        <v>7</v>
      </c>
      <c r="H4807" s="204" t="s">
        <v>212</v>
      </c>
      <c r="I4807" s="206" t="s">
        <v>20</v>
      </c>
      <c r="J4807" s="207">
        <v>202016</v>
      </c>
      <c r="K4807" s="207">
        <v>2040</v>
      </c>
      <c r="L4807" s="207">
        <v>2040</v>
      </c>
    </row>
    <row r="4808" spans="1:12" s="12" customFormat="1">
      <c r="A4808" s="204" t="s">
        <v>8529</v>
      </c>
      <c r="B4808" s="204" t="s">
        <v>8530</v>
      </c>
      <c r="C4808" s="204" t="s">
        <v>414</v>
      </c>
      <c r="D4808" s="204" t="s">
        <v>527</v>
      </c>
      <c r="E4808" s="204" t="s">
        <v>527</v>
      </c>
      <c r="F4808" s="205">
        <v>2016</v>
      </c>
      <c r="G4808" s="204" t="s">
        <v>7</v>
      </c>
      <c r="H4808" s="204" t="s">
        <v>212</v>
      </c>
      <c r="I4808" s="206" t="s">
        <v>20</v>
      </c>
      <c r="J4808" s="207">
        <v>13963</v>
      </c>
      <c r="K4808" s="208">
        <v>48369</v>
      </c>
      <c r="L4808" s="207">
        <v>11912.37</v>
      </c>
    </row>
    <row r="4809" spans="1:12" s="12" customFormat="1">
      <c r="A4809" s="204" t="s">
        <v>11966</v>
      </c>
      <c r="B4809" s="204" t="s">
        <v>11967</v>
      </c>
      <c r="C4809" s="204" t="s">
        <v>12</v>
      </c>
      <c r="D4809" s="204" t="s">
        <v>321</v>
      </c>
      <c r="E4809" s="204" t="s">
        <v>1059</v>
      </c>
      <c r="F4809" s="205">
        <v>2016</v>
      </c>
      <c r="G4809" s="204" t="s">
        <v>7</v>
      </c>
      <c r="H4809" s="204" t="s">
        <v>485</v>
      </c>
      <c r="I4809" s="206" t="s">
        <v>20</v>
      </c>
      <c r="J4809" s="207">
        <v>10</v>
      </c>
      <c r="K4809" s="207">
        <v>10</v>
      </c>
      <c r="L4809" s="207"/>
    </row>
    <row r="4810" spans="1:12" s="12" customFormat="1" ht="11.25" customHeight="1">
      <c r="A4810" s="204" t="s">
        <v>8531</v>
      </c>
      <c r="B4810" s="204" t="s">
        <v>8532</v>
      </c>
      <c r="C4810" s="204" t="s">
        <v>145</v>
      </c>
      <c r="D4810" s="204" t="s">
        <v>415</v>
      </c>
      <c r="E4810" s="204" t="s">
        <v>416</v>
      </c>
      <c r="F4810" s="205">
        <v>2016</v>
      </c>
      <c r="G4810" s="204" t="s">
        <v>18</v>
      </c>
      <c r="H4810" s="204" t="s">
        <v>41</v>
      </c>
      <c r="I4810" s="206" t="s">
        <v>20</v>
      </c>
      <c r="J4810" s="207">
        <v>1152096</v>
      </c>
      <c r="K4810" s="208">
        <v>2016568</v>
      </c>
      <c r="L4810" s="207">
        <v>1592961</v>
      </c>
    </row>
    <row r="4811" spans="1:12" s="12" customFormat="1" ht="11.25" customHeight="1">
      <c r="A4811" s="204" t="s">
        <v>8533</v>
      </c>
      <c r="B4811" s="204" t="s">
        <v>8534</v>
      </c>
      <c r="C4811" s="204" t="s">
        <v>38</v>
      </c>
      <c r="D4811" s="204" t="s">
        <v>66</v>
      </c>
      <c r="E4811" s="204" t="s">
        <v>1062</v>
      </c>
      <c r="F4811" s="205">
        <v>2016</v>
      </c>
      <c r="G4811" s="204" t="s">
        <v>26</v>
      </c>
      <c r="H4811" s="204" t="s">
        <v>380</v>
      </c>
      <c r="I4811" s="206" t="s">
        <v>20</v>
      </c>
      <c r="J4811" s="207">
        <v>41378</v>
      </c>
      <c r="K4811" s="207">
        <v>2</v>
      </c>
      <c r="L4811" s="207"/>
    </row>
    <row r="4812" spans="1:12" s="12" customFormat="1">
      <c r="A4812" s="204" t="s">
        <v>8535</v>
      </c>
      <c r="B4812" s="204" t="s">
        <v>8536</v>
      </c>
      <c r="C4812" s="204" t="s">
        <v>127</v>
      </c>
      <c r="D4812" s="204" t="s">
        <v>128</v>
      </c>
      <c r="E4812" s="204" t="s">
        <v>1075</v>
      </c>
      <c r="F4812" s="205">
        <v>2015</v>
      </c>
      <c r="G4812" s="204" t="s">
        <v>30</v>
      </c>
      <c r="H4812" s="204" t="s">
        <v>225</v>
      </c>
      <c r="I4812" s="206" t="s">
        <v>20</v>
      </c>
      <c r="J4812" s="207">
        <v>70676</v>
      </c>
      <c r="K4812" s="207"/>
      <c r="L4812" s="207"/>
    </row>
    <row r="4813" spans="1:12" s="12" customFormat="1">
      <c r="A4813" s="204" t="s">
        <v>8537</v>
      </c>
      <c r="B4813" s="204" t="s">
        <v>8538</v>
      </c>
      <c r="C4813" s="204" t="s">
        <v>127</v>
      </c>
      <c r="D4813" s="204" t="s">
        <v>177</v>
      </c>
      <c r="E4813" s="204" t="s">
        <v>617</v>
      </c>
      <c r="F4813" s="205">
        <v>2015</v>
      </c>
      <c r="G4813" s="204" t="s">
        <v>30</v>
      </c>
      <c r="H4813" s="204" t="s">
        <v>31</v>
      </c>
      <c r="I4813" s="206" t="s">
        <v>20</v>
      </c>
      <c r="J4813" s="207">
        <v>159298</v>
      </c>
      <c r="K4813" s="207">
        <v>159210</v>
      </c>
      <c r="L4813" s="207">
        <v>136573.57999999999</v>
      </c>
    </row>
    <row r="4814" spans="1:12" s="12" customFormat="1">
      <c r="A4814" s="204" t="s">
        <v>11968</v>
      </c>
      <c r="B4814" s="204" t="s">
        <v>11969</v>
      </c>
      <c r="C4814" s="204" t="s">
        <v>414</v>
      </c>
      <c r="D4814" s="204" t="s">
        <v>527</v>
      </c>
      <c r="E4814" s="204" t="s">
        <v>527</v>
      </c>
      <c r="F4814" s="205">
        <v>2016</v>
      </c>
      <c r="G4814" s="204" t="s">
        <v>7</v>
      </c>
      <c r="H4814" s="204" t="s">
        <v>212</v>
      </c>
      <c r="I4814" s="206" t="s">
        <v>20</v>
      </c>
      <c r="J4814" s="207">
        <v>4300</v>
      </c>
      <c r="K4814" s="207">
        <v>2400</v>
      </c>
      <c r="L4814" s="207">
        <v>2399</v>
      </c>
    </row>
    <row r="4815" spans="1:12" s="12" customFormat="1" ht="11.25" customHeight="1">
      <c r="A4815" s="204" t="s">
        <v>11970</v>
      </c>
      <c r="B4815" s="204" t="s">
        <v>11971</v>
      </c>
      <c r="C4815" s="204" t="s">
        <v>414</v>
      </c>
      <c r="D4815" s="204" t="s">
        <v>527</v>
      </c>
      <c r="E4815" s="204" t="s">
        <v>527</v>
      </c>
      <c r="F4815" s="205">
        <v>2016</v>
      </c>
      <c r="G4815" s="204" t="s">
        <v>7</v>
      </c>
      <c r="H4815" s="204" t="s">
        <v>212</v>
      </c>
      <c r="I4815" s="206" t="s">
        <v>20</v>
      </c>
      <c r="J4815" s="207">
        <v>320943</v>
      </c>
      <c r="K4815" s="207">
        <v>7198</v>
      </c>
      <c r="L4815" s="207">
        <v>2400</v>
      </c>
    </row>
    <row r="4816" spans="1:12" s="12" customFormat="1">
      <c r="A4816" s="204" t="s">
        <v>8539</v>
      </c>
      <c r="B4816" s="204" t="s">
        <v>11972</v>
      </c>
      <c r="C4816" s="204" t="s">
        <v>414</v>
      </c>
      <c r="D4816" s="204"/>
      <c r="E4816" s="204"/>
      <c r="F4816" s="205">
        <v>2016</v>
      </c>
      <c r="G4816" s="204" t="s">
        <v>7</v>
      </c>
      <c r="H4816" s="204" t="s">
        <v>212</v>
      </c>
      <c r="I4816" s="206" t="s">
        <v>20</v>
      </c>
      <c r="J4816" s="207">
        <v>2052</v>
      </c>
      <c r="K4816" s="207">
        <v>57050</v>
      </c>
      <c r="L4816" s="207">
        <v>2050</v>
      </c>
    </row>
    <row r="4817" spans="1:12" s="12" customFormat="1" ht="11.25" customHeight="1">
      <c r="A4817" s="204" t="s">
        <v>11973</v>
      </c>
      <c r="B4817" s="204" t="s">
        <v>11974</v>
      </c>
      <c r="C4817" s="204" t="s">
        <v>414</v>
      </c>
      <c r="D4817" s="204" t="s">
        <v>527</v>
      </c>
      <c r="E4817" s="204" t="s">
        <v>527</v>
      </c>
      <c r="F4817" s="205">
        <v>2015</v>
      </c>
      <c r="G4817" s="204" t="s">
        <v>7</v>
      </c>
      <c r="H4817" s="204" t="s">
        <v>212</v>
      </c>
      <c r="I4817" s="206" t="s">
        <v>20</v>
      </c>
      <c r="J4817" s="207">
        <v>2302</v>
      </c>
      <c r="K4817" s="207">
        <v>57300</v>
      </c>
      <c r="L4817" s="207">
        <v>2300</v>
      </c>
    </row>
    <row r="4818" spans="1:12" s="12" customFormat="1" ht="11.25" customHeight="1">
      <c r="A4818" s="204" t="s">
        <v>8540</v>
      </c>
      <c r="B4818" s="204" t="s">
        <v>11975</v>
      </c>
      <c r="C4818" s="204" t="s">
        <v>414</v>
      </c>
      <c r="D4818" s="204" t="s">
        <v>527</v>
      </c>
      <c r="E4818" s="204" t="s">
        <v>527</v>
      </c>
      <c r="F4818" s="205">
        <v>2016</v>
      </c>
      <c r="G4818" s="204" t="s">
        <v>7</v>
      </c>
      <c r="H4818" s="204" t="s">
        <v>212</v>
      </c>
      <c r="I4818" s="206" t="s">
        <v>20</v>
      </c>
      <c r="J4818" s="207">
        <v>2051</v>
      </c>
      <c r="K4818" s="207">
        <v>2050</v>
      </c>
      <c r="L4818" s="207">
        <v>2050</v>
      </c>
    </row>
    <row r="4819" spans="1:12" s="12" customFormat="1">
      <c r="A4819" s="204" t="s">
        <v>7253</v>
      </c>
      <c r="B4819" s="204" t="s">
        <v>7254</v>
      </c>
      <c r="C4819" s="204" t="s">
        <v>145</v>
      </c>
      <c r="D4819" s="204" t="s">
        <v>415</v>
      </c>
      <c r="E4819" s="204" t="s">
        <v>416</v>
      </c>
      <c r="F4819" s="205">
        <v>2016</v>
      </c>
      <c r="G4819" s="204" t="s">
        <v>30</v>
      </c>
      <c r="H4819" s="204" t="s">
        <v>34</v>
      </c>
      <c r="I4819" s="206" t="s">
        <v>20</v>
      </c>
      <c r="J4819" s="207">
        <v>276059</v>
      </c>
      <c r="K4819" s="207">
        <v>295981</v>
      </c>
      <c r="L4819" s="207">
        <v>294717.86</v>
      </c>
    </row>
    <row r="4820" spans="1:12" s="12" customFormat="1" ht="11.25" customHeight="1">
      <c r="A4820" s="204" t="s">
        <v>11976</v>
      </c>
      <c r="B4820" s="204" t="s">
        <v>11977</v>
      </c>
      <c r="C4820" s="204" t="s">
        <v>414</v>
      </c>
      <c r="D4820" s="204" t="s">
        <v>527</v>
      </c>
      <c r="E4820" s="204" t="s">
        <v>527</v>
      </c>
      <c r="F4820" s="205">
        <v>2015</v>
      </c>
      <c r="G4820" s="204" t="s">
        <v>7</v>
      </c>
      <c r="H4820" s="204" t="s">
        <v>212</v>
      </c>
      <c r="I4820" s="206" t="s">
        <v>20</v>
      </c>
      <c r="J4820" s="207">
        <v>2051</v>
      </c>
      <c r="K4820" s="207">
        <v>2140</v>
      </c>
      <c r="L4820" s="207">
        <v>2140</v>
      </c>
    </row>
    <row r="4821" spans="1:12" s="12" customFormat="1">
      <c r="A4821" s="204" t="s">
        <v>8541</v>
      </c>
      <c r="B4821" s="204" t="s">
        <v>8542</v>
      </c>
      <c r="C4821" s="204" t="s">
        <v>414</v>
      </c>
      <c r="D4821" s="204" t="s">
        <v>527</v>
      </c>
      <c r="E4821" s="204" t="s">
        <v>527</v>
      </c>
      <c r="F4821" s="205">
        <v>2016</v>
      </c>
      <c r="G4821" s="204" t="s">
        <v>7</v>
      </c>
      <c r="H4821" s="204" t="s">
        <v>212</v>
      </c>
      <c r="I4821" s="206" t="s">
        <v>20</v>
      </c>
      <c r="J4821" s="207">
        <v>2051</v>
      </c>
      <c r="K4821" s="207">
        <v>2050</v>
      </c>
      <c r="L4821" s="207">
        <v>2050</v>
      </c>
    </row>
    <row r="4822" spans="1:12" s="12" customFormat="1" ht="11.25" customHeight="1">
      <c r="A4822" s="204" t="s">
        <v>11978</v>
      </c>
      <c r="B4822" s="204" t="s">
        <v>11979</v>
      </c>
      <c r="C4822" s="204" t="s">
        <v>414</v>
      </c>
      <c r="D4822" s="204" t="s">
        <v>527</v>
      </c>
      <c r="E4822" s="204" t="s">
        <v>527</v>
      </c>
      <c r="F4822" s="205">
        <v>2016</v>
      </c>
      <c r="G4822" s="204" t="s">
        <v>7</v>
      </c>
      <c r="H4822" s="204" t="s">
        <v>212</v>
      </c>
      <c r="I4822" s="206" t="s">
        <v>20</v>
      </c>
      <c r="J4822" s="207">
        <v>1</v>
      </c>
      <c r="K4822" s="207"/>
      <c r="L4822" s="207"/>
    </row>
    <row r="4823" spans="1:12" s="12" customFormat="1">
      <c r="A4823" s="204" t="s">
        <v>8543</v>
      </c>
      <c r="B4823" s="204" t="s">
        <v>8544</v>
      </c>
      <c r="C4823" s="204" t="s">
        <v>414</v>
      </c>
      <c r="D4823" s="204" t="s">
        <v>527</v>
      </c>
      <c r="E4823" s="204" t="s">
        <v>527</v>
      </c>
      <c r="F4823" s="205">
        <v>2016</v>
      </c>
      <c r="G4823" s="204" t="s">
        <v>7</v>
      </c>
      <c r="H4823" s="204" t="s">
        <v>212</v>
      </c>
      <c r="I4823" s="206" t="s">
        <v>20</v>
      </c>
      <c r="J4823" s="207">
        <v>15783</v>
      </c>
      <c r="K4823" s="207">
        <v>13732</v>
      </c>
      <c r="L4823" s="207">
        <v>13731.919</v>
      </c>
    </row>
    <row r="4824" spans="1:12" s="12" customFormat="1">
      <c r="A4824" s="204" t="s">
        <v>8545</v>
      </c>
      <c r="B4824" s="204" t="s">
        <v>8546</v>
      </c>
      <c r="C4824" s="204" t="s">
        <v>32</v>
      </c>
      <c r="D4824" s="204" t="s">
        <v>216</v>
      </c>
      <c r="E4824" s="204" t="s">
        <v>216</v>
      </c>
      <c r="F4824" s="205">
        <v>2016</v>
      </c>
      <c r="G4824" s="204" t="s">
        <v>646</v>
      </c>
      <c r="H4824" s="204" t="s">
        <v>685</v>
      </c>
      <c r="I4824" s="206" t="s">
        <v>20</v>
      </c>
      <c r="J4824" s="207">
        <v>245176</v>
      </c>
      <c r="K4824" s="207">
        <v>254669</v>
      </c>
      <c r="L4824" s="207">
        <v>254651.329</v>
      </c>
    </row>
    <row r="4825" spans="1:12" s="12" customFormat="1">
      <c r="A4825" s="204" t="s">
        <v>7257</v>
      </c>
      <c r="B4825" s="204" t="s">
        <v>7258</v>
      </c>
      <c r="C4825" s="204" t="s">
        <v>130</v>
      </c>
      <c r="D4825" s="204"/>
      <c r="E4825" s="204"/>
      <c r="F4825" s="205">
        <v>2016</v>
      </c>
      <c r="G4825" s="204" t="s">
        <v>7</v>
      </c>
      <c r="H4825" s="204" t="s">
        <v>334</v>
      </c>
      <c r="I4825" s="206" t="s">
        <v>20</v>
      </c>
      <c r="J4825" s="207">
        <v>161626</v>
      </c>
      <c r="K4825" s="207"/>
      <c r="L4825" s="207"/>
    </row>
    <row r="4826" spans="1:12" s="12" customFormat="1">
      <c r="A4826" s="204" t="s">
        <v>11980</v>
      </c>
      <c r="B4826" s="204" t="s">
        <v>11981</v>
      </c>
      <c r="C4826" s="204" t="s">
        <v>414</v>
      </c>
      <c r="D4826" s="204" t="s">
        <v>527</v>
      </c>
      <c r="E4826" s="204" t="s">
        <v>527</v>
      </c>
      <c r="F4826" s="205">
        <v>2016</v>
      </c>
      <c r="G4826" s="204" t="s">
        <v>7</v>
      </c>
      <c r="H4826" s="204" t="s">
        <v>212</v>
      </c>
      <c r="I4826" s="206" t="s">
        <v>35</v>
      </c>
      <c r="J4826" s="207">
        <v>2298</v>
      </c>
      <c r="K4826" s="207"/>
      <c r="L4826" s="207"/>
    </row>
    <row r="4827" spans="1:12" s="12" customFormat="1" ht="11.25" customHeight="1">
      <c r="A4827" s="204" t="s">
        <v>11982</v>
      </c>
      <c r="B4827" s="204" t="s">
        <v>11983</v>
      </c>
      <c r="C4827" s="204" t="s">
        <v>414</v>
      </c>
      <c r="D4827" s="204" t="s">
        <v>10794</v>
      </c>
      <c r="E4827" s="204" t="s">
        <v>10992</v>
      </c>
      <c r="F4827" s="205">
        <v>2016</v>
      </c>
      <c r="G4827" s="204" t="s">
        <v>7</v>
      </c>
      <c r="H4827" s="204" t="s">
        <v>212</v>
      </c>
      <c r="I4827" s="206" t="s">
        <v>20</v>
      </c>
      <c r="J4827" s="207">
        <v>6130</v>
      </c>
      <c r="K4827" s="207"/>
      <c r="L4827" s="207"/>
    </row>
    <row r="4828" spans="1:12" s="12" customFormat="1" ht="11.25" customHeight="1">
      <c r="A4828" s="204" t="s">
        <v>7259</v>
      </c>
      <c r="B4828" s="204" t="s">
        <v>7260</v>
      </c>
      <c r="C4828" s="204" t="s">
        <v>145</v>
      </c>
      <c r="D4828" s="204" t="s">
        <v>415</v>
      </c>
      <c r="E4828" s="204" t="s">
        <v>416</v>
      </c>
      <c r="F4828" s="205">
        <v>2016</v>
      </c>
      <c r="G4828" s="204" t="s">
        <v>26</v>
      </c>
      <c r="H4828" s="204" t="s">
        <v>109</v>
      </c>
      <c r="I4828" s="206" t="s">
        <v>20</v>
      </c>
      <c r="J4828" s="207">
        <v>1862994</v>
      </c>
      <c r="K4828" s="208">
        <v>2213137</v>
      </c>
      <c r="L4828" s="207">
        <v>1740249.24</v>
      </c>
    </row>
    <row r="4829" spans="1:12" s="12" customFormat="1">
      <c r="A4829" s="204" t="s">
        <v>11984</v>
      </c>
      <c r="B4829" s="204" t="s">
        <v>11985</v>
      </c>
      <c r="C4829" s="204" t="s">
        <v>414</v>
      </c>
      <c r="D4829" s="204" t="s">
        <v>527</v>
      </c>
      <c r="E4829" s="204" t="s">
        <v>527</v>
      </c>
      <c r="F4829" s="205">
        <v>2016</v>
      </c>
      <c r="G4829" s="204" t="s">
        <v>7</v>
      </c>
      <c r="H4829" s="204" t="s">
        <v>212</v>
      </c>
      <c r="I4829" s="206" t="s">
        <v>20</v>
      </c>
      <c r="J4829" s="207">
        <v>65475</v>
      </c>
      <c r="K4829" s="207">
        <v>2400</v>
      </c>
      <c r="L4829" s="207">
        <v>2400</v>
      </c>
    </row>
    <row r="4830" spans="1:12" s="12" customFormat="1" ht="11.25" customHeight="1">
      <c r="A4830" s="204" t="s">
        <v>8547</v>
      </c>
      <c r="B4830" s="204" t="s">
        <v>8548</v>
      </c>
      <c r="C4830" s="204" t="s">
        <v>15</v>
      </c>
      <c r="D4830" s="204"/>
      <c r="E4830" s="204"/>
      <c r="F4830" s="205">
        <v>2015</v>
      </c>
      <c r="G4830" s="204" t="s">
        <v>18</v>
      </c>
      <c r="H4830" s="204" t="s">
        <v>41</v>
      </c>
      <c r="I4830" s="206" t="s">
        <v>20</v>
      </c>
      <c r="J4830" s="207">
        <v>50262</v>
      </c>
      <c r="K4830" s="207">
        <v>210</v>
      </c>
      <c r="L4830" s="207"/>
    </row>
    <row r="4831" spans="1:12" s="12" customFormat="1">
      <c r="A4831" s="204" t="s">
        <v>7261</v>
      </c>
      <c r="B4831" s="204" t="s">
        <v>7262</v>
      </c>
      <c r="C4831" s="204" t="s">
        <v>127</v>
      </c>
      <c r="D4831" s="204" t="s">
        <v>177</v>
      </c>
      <c r="E4831" s="204" t="s">
        <v>1703</v>
      </c>
      <c r="F4831" s="205">
        <v>2015</v>
      </c>
      <c r="G4831" s="204" t="s">
        <v>58</v>
      </c>
      <c r="H4831" s="204" t="s">
        <v>59</v>
      </c>
      <c r="I4831" s="206" t="s">
        <v>20</v>
      </c>
      <c r="J4831" s="207">
        <v>170942</v>
      </c>
      <c r="K4831" s="207">
        <v>170939</v>
      </c>
      <c r="L4831" s="207">
        <v>170940</v>
      </c>
    </row>
    <row r="4832" spans="1:12" s="12" customFormat="1" ht="11.25" customHeight="1">
      <c r="A4832" s="204" t="s">
        <v>8549</v>
      </c>
      <c r="B4832" s="204" t="s">
        <v>11986</v>
      </c>
      <c r="C4832" s="204" t="s">
        <v>15</v>
      </c>
      <c r="D4832" s="204" t="s">
        <v>42</v>
      </c>
      <c r="E4832" s="204" t="s">
        <v>307</v>
      </c>
      <c r="F4832" s="205">
        <v>2015</v>
      </c>
      <c r="G4832" s="204" t="s">
        <v>18</v>
      </c>
      <c r="H4832" s="204" t="s">
        <v>19</v>
      </c>
      <c r="I4832" s="206" t="s">
        <v>20</v>
      </c>
      <c r="J4832" s="207">
        <v>52547</v>
      </c>
      <c r="K4832" s="207"/>
      <c r="L4832" s="207"/>
    </row>
    <row r="4833" spans="1:12" s="12" customFormat="1" ht="11.25" customHeight="1">
      <c r="A4833" s="204" t="s">
        <v>7263</v>
      </c>
      <c r="B4833" s="204" t="s">
        <v>7264</v>
      </c>
      <c r="C4833" s="204" t="s">
        <v>15</v>
      </c>
      <c r="D4833" s="204" t="s">
        <v>42</v>
      </c>
      <c r="E4833" s="204" t="s">
        <v>43</v>
      </c>
      <c r="F4833" s="205">
        <v>2015</v>
      </c>
      <c r="G4833" s="204" t="s">
        <v>30</v>
      </c>
      <c r="H4833" s="204" t="s">
        <v>31</v>
      </c>
      <c r="I4833" s="206" t="s">
        <v>20</v>
      </c>
      <c r="J4833" s="207">
        <v>304230</v>
      </c>
      <c r="K4833" s="208">
        <v>304145</v>
      </c>
      <c r="L4833" s="207">
        <v>146490.72099999999</v>
      </c>
    </row>
    <row r="4834" spans="1:12" s="12" customFormat="1" ht="11.25" customHeight="1">
      <c r="A4834" s="204" t="s">
        <v>10667</v>
      </c>
      <c r="B4834" s="204" t="s">
        <v>10668</v>
      </c>
      <c r="C4834" s="204" t="s">
        <v>60</v>
      </c>
      <c r="D4834" s="204"/>
      <c r="E4834" s="204"/>
      <c r="F4834" s="205">
        <v>2015</v>
      </c>
      <c r="G4834" s="204" t="s">
        <v>7</v>
      </c>
      <c r="H4834" s="204" t="s">
        <v>334</v>
      </c>
      <c r="I4834" s="206" t="s">
        <v>20</v>
      </c>
      <c r="J4834" s="207">
        <v>2287487</v>
      </c>
      <c r="K4834" s="208">
        <v>2208444</v>
      </c>
      <c r="L4834" s="207">
        <v>2208442</v>
      </c>
    </row>
    <row r="4835" spans="1:12" s="12" customFormat="1">
      <c r="A4835" s="204" t="s">
        <v>11987</v>
      </c>
      <c r="B4835" s="204" t="s">
        <v>11988</v>
      </c>
      <c r="C4835" s="204" t="s">
        <v>5</v>
      </c>
      <c r="D4835" s="204" t="s">
        <v>257</v>
      </c>
      <c r="E4835" s="204" t="s">
        <v>739</v>
      </c>
      <c r="F4835" s="205">
        <v>2015</v>
      </c>
      <c r="G4835" s="204" t="s">
        <v>155</v>
      </c>
      <c r="H4835" s="204" t="s">
        <v>155</v>
      </c>
      <c r="I4835" s="206" t="s">
        <v>20</v>
      </c>
      <c r="J4835" s="207">
        <v>202819</v>
      </c>
      <c r="K4835" s="207">
        <v>3</v>
      </c>
      <c r="L4835" s="207"/>
    </row>
    <row r="4836" spans="1:12" s="12" customFormat="1" ht="11.25" customHeight="1">
      <c r="A4836" s="204" t="s">
        <v>7265</v>
      </c>
      <c r="B4836" s="204" t="s">
        <v>7266</v>
      </c>
      <c r="C4836" s="204" t="s">
        <v>78</v>
      </c>
      <c r="D4836" s="204" t="s">
        <v>79</v>
      </c>
      <c r="E4836" s="204" t="s">
        <v>11008</v>
      </c>
      <c r="F4836" s="205">
        <v>2015</v>
      </c>
      <c r="G4836" s="204" t="s">
        <v>30</v>
      </c>
      <c r="H4836" s="204" t="s">
        <v>31</v>
      </c>
      <c r="I4836" s="206" t="s">
        <v>20</v>
      </c>
      <c r="J4836" s="207">
        <v>302734</v>
      </c>
      <c r="K4836" s="207">
        <v>357473</v>
      </c>
      <c r="L4836" s="207">
        <v>323746.77600000001</v>
      </c>
    </row>
    <row r="4837" spans="1:12" s="12" customFormat="1">
      <c r="A4837" s="204" t="s">
        <v>8550</v>
      </c>
      <c r="B4837" s="204" t="s">
        <v>8551</v>
      </c>
      <c r="C4837" s="204" t="s">
        <v>78</v>
      </c>
      <c r="D4837" s="204" t="s">
        <v>79</v>
      </c>
      <c r="E4837" s="204" t="s">
        <v>79</v>
      </c>
      <c r="F4837" s="205">
        <v>2016</v>
      </c>
      <c r="G4837" s="204" t="s">
        <v>48</v>
      </c>
      <c r="H4837" s="204" t="s">
        <v>63</v>
      </c>
      <c r="I4837" s="206" t="s">
        <v>20</v>
      </c>
      <c r="J4837" s="207">
        <v>562017</v>
      </c>
      <c r="K4837" s="207"/>
      <c r="L4837" s="207"/>
    </row>
    <row r="4838" spans="1:12" s="12" customFormat="1" ht="11.25" customHeight="1">
      <c r="A4838" s="204" t="s">
        <v>8552</v>
      </c>
      <c r="B4838" s="204" t="s">
        <v>8553</v>
      </c>
      <c r="C4838" s="204" t="s">
        <v>78</v>
      </c>
      <c r="D4838" s="204" t="s">
        <v>79</v>
      </c>
      <c r="E4838" s="204" t="s">
        <v>79</v>
      </c>
      <c r="F4838" s="205">
        <v>2016</v>
      </c>
      <c r="G4838" s="204" t="s">
        <v>18</v>
      </c>
      <c r="H4838" s="204" t="s">
        <v>19</v>
      </c>
      <c r="I4838" s="206" t="s">
        <v>20</v>
      </c>
      <c r="J4838" s="207">
        <v>104000</v>
      </c>
      <c r="K4838" s="207"/>
      <c r="L4838" s="207"/>
    </row>
    <row r="4839" spans="1:12" s="12" customFormat="1" ht="11.25" customHeight="1">
      <c r="A4839" s="204" t="s">
        <v>11989</v>
      </c>
      <c r="B4839" s="204" t="s">
        <v>11990</v>
      </c>
      <c r="C4839" s="204" t="s">
        <v>15</v>
      </c>
      <c r="D4839" s="204" t="s">
        <v>56</v>
      </c>
      <c r="E4839" s="204" t="s">
        <v>87</v>
      </c>
      <c r="F4839" s="205">
        <v>2016</v>
      </c>
      <c r="G4839" s="204" t="s">
        <v>18</v>
      </c>
      <c r="H4839" s="204" t="s">
        <v>19</v>
      </c>
      <c r="I4839" s="206" t="s">
        <v>35</v>
      </c>
      <c r="J4839" s="207">
        <v>74714</v>
      </c>
      <c r="K4839" s="207"/>
      <c r="L4839" s="207"/>
    </row>
    <row r="4840" spans="1:12" s="12" customFormat="1" ht="11.25" customHeight="1">
      <c r="A4840" s="204" t="s">
        <v>7271</v>
      </c>
      <c r="B4840" s="204" t="s">
        <v>7272</v>
      </c>
      <c r="C4840" s="204" t="s">
        <v>38</v>
      </c>
      <c r="D4840" s="204"/>
      <c r="E4840" s="204"/>
      <c r="F4840" s="205">
        <v>2015</v>
      </c>
      <c r="G4840" s="204" t="s">
        <v>30</v>
      </c>
      <c r="H4840" s="204" t="s">
        <v>31</v>
      </c>
      <c r="I4840" s="206" t="s">
        <v>20</v>
      </c>
      <c r="J4840" s="207">
        <v>201783</v>
      </c>
      <c r="K4840" s="207">
        <v>196132</v>
      </c>
      <c r="L4840" s="207">
        <v>167899.13699999999</v>
      </c>
    </row>
    <row r="4841" spans="1:12" s="12" customFormat="1" ht="11.25" customHeight="1">
      <c r="A4841" s="204" t="s">
        <v>7273</v>
      </c>
      <c r="B4841" s="204" t="s">
        <v>7274</v>
      </c>
      <c r="C4841" s="204" t="s">
        <v>38</v>
      </c>
      <c r="D4841" s="204" t="s">
        <v>176</v>
      </c>
      <c r="E4841" s="204" t="s">
        <v>189</v>
      </c>
      <c r="F4841" s="205">
        <v>2015</v>
      </c>
      <c r="G4841" s="204" t="s">
        <v>30</v>
      </c>
      <c r="H4841" s="204" t="s">
        <v>31</v>
      </c>
      <c r="I4841" s="206" t="s">
        <v>20</v>
      </c>
      <c r="J4841" s="207">
        <v>968893</v>
      </c>
      <c r="K4841" s="207">
        <v>1855429</v>
      </c>
      <c r="L4841" s="207">
        <v>874490.86399999994</v>
      </c>
    </row>
    <row r="4842" spans="1:12" s="12" customFormat="1">
      <c r="A4842" s="204" t="s">
        <v>8554</v>
      </c>
      <c r="B4842" s="204" t="s">
        <v>8555</v>
      </c>
      <c r="C4842" s="204" t="s">
        <v>60</v>
      </c>
      <c r="D4842" s="204" t="s">
        <v>97</v>
      </c>
      <c r="E4842" s="204" t="s">
        <v>336</v>
      </c>
      <c r="F4842" s="205">
        <v>2015</v>
      </c>
      <c r="G4842" s="204" t="s">
        <v>26</v>
      </c>
      <c r="H4842" s="204" t="s">
        <v>109</v>
      </c>
      <c r="I4842" s="206" t="s">
        <v>20</v>
      </c>
      <c r="J4842" s="207">
        <v>47428</v>
      </c>
      <c r="K4842" s="207">
        <v>1</v>
      </c>
      <c r="L4842" s="207"/>
    </row>
    <row r="4843" spans="1:12" s="12" customFormat="1" ht="11.25" customHeight="1">
      <c r="A4843" s="204" t="s">
        <v>9933</v>
      </c>
      <c r="B4843" s="204" t="s">
        <v>9934</v>
      </c>
      <c r="C4843" s="204" t="s">
        <v>78</v>
      </c>
      <c r="D4843" s="204" t="s">
        <v>320</v>
      </c>
      <c r="E4843" s="204" t="s">
        <v>10781</v>
      </c>
      <c r="F4843" s="205">
        <v>2015</v>
      </c>
      <c r="G4843" s="204" t="s">
        <v>26</v>
      </c>
      <c r="H4843" s="204" t="s">
        <v>109</v>
      </c>
      <c r="I4843" s="206" t="s">
        <v>20</v>
      </c>
      <c r="J4843" s="207">
        <v>365419</v>
      </c>
      <c r="K4843" s="207">
        <v>368632</v>
      </c>
      <c r="L4843" s="207">
        <v>368630.9</v>
      </c>
    </row>
    <row r="4844" spans="1:12" s="12" customFormat="1" ht="11.25" customHeight="1">
      <c r="A4844" s="204" t="s">
        <v>10280</v>
      </c>
      <c r="B4844" s="204" t="s">
        <v>10281</v>
      </c>
      <c r="C4844" s="204" t="s">
        <v>60</v>
      </c>
      <c r="D4844" s="204" t="s">
        <v>97</v>
      </c>
      <c r="E4844" s="204" t="s">
        <v>98</v>
      </c>
      <c r="F4844" s="205">
        <v>2016</v>
      </c>
      <c r="G4844" s="204" t="s">
        <v>120</v>
      </c>
      <c r="H4844" s="204" t="s">
        <v>121</v>
      </c>
      <c r="I4844" s="206" t="s">
        <v>20</v>
      </c>
      <c r="J4844" s="207">
        <v>1594033</v>
      </c>
      <c r="K4844" s="207"/>
      <c r="L4844" s="207"/>
    </row>
    <row r="4845" spans="1:12" s="12" customFormat="1">
      <c r="A4845" s="204" t="s">
        <v>8556</v>
      </c>
      <c r="B4845" s="204" t="s">
        <v>8557</v>
      </c>
      <c r="C4845" s="204" t="s">
        <v>130</v>
      </c>
      <c r="D4845" s="204" t="s">
        <v>204</v>
      </c>
      <c r="E4845" s="204" t="s">
        <v>241</v>
      </c>
      <c r="F4845" s="205">
        <v>2016</v>
      </c>
      <c r="G4845" s="204" t="s">
        <v>26</v>
      </c>
      <c r="H4845" s="204" t="s">
        <v>109</v>
      </c>
      <c r="I4845" s="206" t="s">
        <v>20</v>
      </c>
      <c r="J4845" s="207">
        <v>466733</v>
      </c>
      <c r="K4845" s="207"/>
      <c r="L4845" s="207"/>
    </row>
    <row r="4846" spans="1:12" s="12" customFormat="1" ht="11.25" customHeight="1">
      <c r="A4846" s="204" t="s">
        <v>8558</v>
      </c>
      <c r="B4846" s="204" t="s">
        <v>8559</v>
      </c>
      <c r="C4846" s="204" t="s">
        <v>130</v>
      </c>
      <c r="D4846" s="204" t="s">
        <v>134</v>
      </c>
      <c r="E4846" s="204" t="s">
        <v>144</v>
      </c>
      <c r="F4846" s="205">
        <v>2015</v>
      </c>
      <c r="G4846" s="204" t="s">
        <v>26</v>
      </c>
      <c r="H4846" s="204" t="s">
        <v>109</v>
      </c>
      <c r="I4846" s="206" t="s">
        <v>20</v>
      </c>
      <c r="J4846" s="207">
        <v>34350</v>
      </c>
      <c r="K4846" s="207">
        <v>34350</v>
      </c>
      <c r="L4846" s="207">
        <v>34350</v>
      </c>
    </row>
    <row r="4847" spans="1:12" s="12" customFormat="1" ht="11.25" customHeight="1">
      <c r="A4847" s="204" t="s">
        <v>10523</v>
      </c>
      <c r="B4847" s="204" t="s">
        <v>10524</v>
      </c>
      <c r="C4847" s="204" t="s">
        <v>5</v>
      </c>
      <c r="D4847" s="204" t="s">
        <v>314</v>
      </c>
      <c r="E4847" s="204" t="s">
        <v>776</v>
      </c>
      <c r="F4847" s="205">
        <v>2015</v>
      </c>
      <c r="G4847" s="204" t="s">
        <v>30</v>
      </c>
      <c r="H4847" s="204" t="s">
        <v>31</v>
      </c>
      <c r="I4847" s="206" t="s">
        <v>20</v>
      </c>
      <c r="J4847" s="207">
        <v>661864</v>
      </c>
      <c r="K4847" s="207">
        <v>684488</v>
      </c>
      <c r="L4847" s="207">
        <v>665887.25100000005</v>
      </c>
    </row>
    <row r="4848" spans="1:12" s="12" customFormat="1" ht="11.25" customHeight="1">
      <c r="A4848" s="204" t="s">
        <v>7275</v>
      </c>
      <c r="B4848" s="204" t="s">
        <v>7276</v>
      </c>
      <c r="C4848" s="204" t="s">
        <v>5</v>
      </c>
      <c r="D4848" s="204" t="s">
        <v>266</v>
      </c>
      <c r="E4848" s="204" t="s">
        <v>267</v>
      </c>
      <c r="F4848" s="205">
        <v>2015</v>
      </c>
      <c r="G4848" s="204" t="s">
        <v>30</v>
      </c>
      <c r="H4848" s="204" t="s">
        <v>31</v>
      </c>
      <c r="I4848" s="206" t="s">
        <v>20</v>
      </c>
      <c r="J4848" s="207">
        <v>635950</v>
      </c>
      <c r="K4848" s="208">
        <v>652734</v>
      </c>
      <c r="L4848" s="207">
        <v>454110.21500000003</v>
      </c>
    </row>
    <row r="4849" spans="1:12" s="12" customFormat="1" ht="11.25" customHeight="1">
      <c r="A4849" s="204" t="s">
        <v>8560</v>
      </c>
      <c r="B4849" s="204" t="s">
        <v>8561</v>
      </c>
      <c r="C4849" s="204" t="s">
        <v>12</v>
      </c>
      <c r="D4849" s="204"/>
      <c r="E4849" s="204"/>
      <c r="F4849" s="205">
        <v>2016</v>
      </c>
      <c r="G4849" s="204" t="s">
        <v>242</v>
      </c>
      <c r="H4849" s="204" t="s">
        <v>8562</v>
      </c>
      <c r="I4849" s="206" t="s">
        <v>35</v>
      </c>
      <c r="J4849" s="207">
        <v>57948</v>
      </c>
      <c r="K4849" s="207"/>
      <c r="L4849" s="207"/>
    </row>
    <row r="4850" spans="1:12" s="12" customFormat="1" ht="11.25" customHeight="1">
      <c r="A4850" s="204" t="s">
        <v>8563</v>
      </c>
      <c r="B4850" s="204" t="s">
        <v>8564</v>
      </c>
      <c r="C4850" s="204" t="s">
        <v>130</v>
      </c>
      <c r="D4850" s="204" t="s">
        <v>150</v>
      </c>
      <c r="E4850" s="204" t="s">
        <v>215</v>
      </c>
      <c r="F4850" s="205">
        <v>2015</v>
      </c>
      <c r="G4850" s="204" t="s">
        <v>26</v>
      </c>
      <c r="H4850" s="204" t="s">
        <v>109</v>
      </c>
      <c r="I4850" s="206" t="s">
        <v>20</v>
      </c>
      <c r="J4850" s="207">
        <v>148851</v>
      </c>
      <c r="K4850" s="207">
        <v>148850</v>
      </c>
      <c r="L4850" s="207">
        <v>148850</v>
      </c>
    </row>
    <row r="4851" spans="1:12" s="12" customFormat="1">
      <c r="A4851" s="204" t="s">
        <v>7277</v>
      </c>
      <c r="B4851" s="204" t="s">
        <v>7278</v>
      </c>
      <c r="C4851" s="204" t="s">
        <v>5</v>
      </c>
      <c r="D4851" s="204" t="s">
        <v>314</v>
      </c>
      <c r="E4851" s="204" t="s">
        <v>1548</v>
      </c>
      <c r="F4851" s="205">
        <v>2015</v>
      </c>
      <c r="G4851" s="204" t="s">
        <v>30</v>
      </c>
      <c r="H4851" s="204" t="s">
        <v>31</v>
      </c>
      <c r="I4851" s="206" t="s">
        <v>20</v>
      </c>
      <c r="J4851" s="207">
        <v>581145</v>
      </c>
      <c r="K4851" s="207">
        <v>596122</v>
      </c>
      <c r="L4851" s="207">
        <v>578191.86300000001</v>
      </c>
    </row>
    <row r="4852" spans="1:12" s="12" customFormat="1" ht="11.25" customHeight="1">
      <c r="A4852" s="204" t="s">
        <v>7279</v>
      </c>
      <c r="B4852" s="204" t="s">
        <v>7280</v>
      </c>
      <c r="C4852" s="204" t="s">
        <v>38</v>
      </c>
      <c r="D4852" s="204" t="s">
        <v>66</v>
      </c>
      <c r="E4852" s="204" t="s">
        <v>66</v>
      </c>
      <c r="F4852" s="205">
        <v>2016</v>
      </c>
      <c r="G4852" s="204" t="s">
        <v>30</v>
      </c>
      <c r="H4852" s="204" t="s">
        <v>31</v>
      </c>
      <c r="I4852" s="206" t="s">
        <v>20</v>
      </c>
      <c r="J4852" s="207">
        <v>345745</v>
      </c>
      <c r="K4852" s="207">
        <v>375857</v>
      </c>
      <c r="L4852" s="207">
        <v>302970.24900000001</v>
      </c>
    </row>
    <row r="4853" spans="1:12" s="12" customFormat="1">
      <c r="A4853" s="204" t="s">
        <v>8565</v>
      </c>
      <c r="B4853" s="204" t="s">
        <v>8566</v>
      </c>
      <c r="C4853" s="204" t="s">
        <v>127</v>
      </c>
      <c r="D4853" s="204" t="s">
        <v>177</v>
      </c>
      <c r="E4853" s="204" t="s">
        <v>617</v>
      </c>
      <c r="F4853" s="205">
        <v>2016</v>
      </c>
      <c r="G4853" s="204" t="s">
        <v>26</v>
      </c>
      <c r="H4853" s="204" t="s">
        <v>168</v>
      </c>
      <c r="I4853" s="206" t="s">
        <v>20</v>
      </c>
      <c r="J4853" s="207">
        <v>724282</v>
      </c>
      <c r="K4853" s="208">
        <v>1</v>
      </c>
      <c r="L4853" s="207"/>
    </row>
    <row r="4854" spans="1:12" s="12" customFormat="1">
      <c r="A4854" s="204" t="s">
        <v>8567</v>
      </c>
      <c r="B4854" s="204" t="s">
        <v>8568</v>
      </c>
      <c r="C4854" s="204" t="s">
        <v>78</v>
      </c>
      <c r="D4854" s="204" t="s">
        <v>79</v>
      </c>
      <c r="E4854" s="204" t="s">
        <v>79</v>
      </c>
      <c r="F4854" s="205">
        <v>2016</v>
      </c>
      <c r="G4854" s="204" t="s">
        <v>58</v>
      </c>
      <c r="H4854" s="204" t="s">
        <v>68</v>
      </c>
      <c r="I4854" s="206" t="s">
        <v>20</v>
      </c>
      <c r="J4854" s="207">
        <v>147115</v>
      </c>
      <c r="K4854" s="207">
        <v>147115</v>
      </c>
      <c r="L4854" s="207">
        <v>147115</v>
      </c>
    </row>
    <row r="4855" spans="1:12" s="12" customFormat="1" ht="11.25" customHeight="1">
      <c r="A4855" s="204" t="s">
        <v>8569</v>
      </c>
      <c r="B4855" s="204" t="s">
        <v>8570</v>
      </c>
      <c r="C4855" s="204" t="s">
        <v>12</v>
      </c>
      <c r="D4855" s="204" t="s">
        <v>80</v>
      </c>
      <c r="E4855" s="204" t="s">
        <v>337</v>
      </c>
      <c r="F4855" s="205">
        <v>2016</v>
      </c>
      <c r="G4855" s="204" t="s">
        <v>18</v>
      </c>
      <c r="H4855" s="204" t="s">
        <v>19</v>
      </c>
      <c r="I4855" s="206" t="s">
        <v>20</v>
      </c>
      <c r="J4855" s="207">
        <v>651658</v>
      </c>
      <c r="K4855" s="207"/>
      <c r="L4855" s="207"/>
    </row>
    <row r="4856" spans="1:12" s="12" customFormat="1">
      <c r="A4856" s="204" t="s">
        <v>8571</v>
      </c>
      <c r="B4856" s="204" t="s">
        <v>8572</v>
      </c>
      <c r="C4856" s="204" t="s">
        <v>32</v>
      </c>
      <c r="D4856" s="204" t="s">
        <v>216</v>
      </c>
      <c r="E4856" s="204" t="s">
        <v>216</v>
      </c>
      <c r="F4856" s="205">
        <v>2015</v>
      </c>
      <c r="G4856" s="204" t="s">
        <v>185</v>
      </c>
      <c r="H4856" s="204" t="s">
        <v>344</v>
      </c>
      <c r="I4856" s="206" t="s">
        <v>20</v>
      </c>
      <c r="J4856" s="207">
        <v>550693</v>
      </c>
      <c r="K4856" s="208">
        <v>538099</v>
      </c>
      <c r="L4856" s="207"/>
    </row>
    <row r="4857" spans="1:12" s="12" customFormat="1" ht="11.25" customHeight="1">
      <c r="A4857" s="204" t="s">
        <v>8573</v>
      </c>
      <c r="B4857" s="204" t="s">
        <v>8574</v>
      </c>
      <c r="C4857" s="204" t="s">
        <v>195</v>
      </c>
      <c r="D4857" s="204" t="s">
        <v>196</v>
      </c>
      <c r="E4857" s="204" t="s">
        <v>1267</v>
      </c>
      <c r="F4857" s="205">
        <v>2016</v>
      </c>
      <c r="G4857" s="204" t="s">
        <v>30</v>
      </c>
      <c r="H4857" s="204" t="s">
        <v>31</v>
      </c>
      <c r="I4857" s="206" t="s">
        <v>20</v>
      </c>
      <c r="J4857" s="207">
        <v>88519</v>
      </c>
      <c r="K4857" s="207">
        <v>97782</v>
      </c>
      <c r="L4857" s="207">
        <v>52292.163999999997</v>
      </c>
    </row>
    <row r="4858" spans="1:12" s="12" customFormat="1" ht="11.25" customHeight="1">
      <c r="A4858" s="204" t="s">
        <v>11991</v>
      </c>
      <c r="B4858" s="204" t="s">
        <v>11992</v>
      </c>
      <c r="C4858" s="204" t="s">
        <v>414</v>
      </c>
      <c r="D4858" s="204" t="s">
        <v>527</v>
      </c>
      <c r="E4858" s="204" t="s">
        <v>11106</v>
      </c>
      <c r="F4858" s="205">
        <v>2015</v>
      </c>
      <c r="G4858" s="204" t="s">
        <v>140</v>
      </c>
      <c r="H4858" s="204" t="s">
        <v>816</v>
      </c>
      <c r="I4858" s="206" t="s">
        <v>20</v>
      </c>
      <c r="J4858" s="207">
        <v>96693</v>
      </c>
      <c r="K4858" s="207"/>
      <c r="L4858" s="207"/>
    </row>
    <row r="4859" spans="1:12" s="12" customFormat="1">
      <c r="A4859" s="204" t="s">
        <v>8575</v>
      </c>
      <c r="B4859" s="204" t="s">
        <v>8576</v>
      </c>
      <c r="C4859" s="204" t="s">
        <v>38</v>
      </c>
      <c r="D4859" s="204" t="s">
        <v>66</v>
      </c>
      <c r="E4859" s="204" t="s">
        <v>112</v>
      </c>
      <c r="F4859" s="205">
        <v>2015</v>
      </c>
      <c r="G4859" s="204" t="s">
        <v>7</v>
      </c>
      <c r="H4859" s="204" t="s">
        <v>212</v>
      </c>
      <c r="I4859" s="206" t="s">
        <v>20</v>
      </c>
      <c r="J4859" s="207">
        <v>302132</v>
      </c>
      <c r="K4859" s="207">
        <v>51048</v>
      </c>
      <c r="L4859" s="207">
        <v>51047</v>
      </c>
    </row>
    <row r="4860" spans="1:12" s="12" customFormat="1" ht="11.25" customHeight="1">
      <c r="A4860" s="204" t="s">
        <v>11993</v>
      </c>
      <c r="B4860" s="204" t="s">
        <v>11994</v>
      </c>
      <c r="C4860" s="204" t="s">
        <v>414</v>
      </c>
      <c r="D4860" s="204" t="s">
        <v>527</v>
      </c>
      <c r="E4860" s="204" t="s">
        <v>527</v>
      </c>
      <c r="F4860" s="205">
        <v>2016</v>
      </c>
      <c r="G4860" s="204" t="s">
        <v>140</v>
      </c>
      <c r="H4860" s="204" t="s">
        <v>2500</v>
      </c>
      <c r="I4860" s="206" t="s">
        <v>20</v>
      </c>
      <c r="J4860" s="207">
        <v>1</v>
      </c>
      <c r="K4860" s="207">
        <v>1</v>
      </c>
      <c r="L4860" s="207"/>
    </row>
    <row r="4861" spans="1:12" s="12" customFormat="1" ht="11.25" customHeight="1">
      <c r="A4861" s="204" t="s">
        <v>8577</v>
      </c>
      <c r="B4861" s="204" t="s">
        <v>8578</v>
      </c>
      <c r="C4861" s="204" t="s">
        <v>15</v>
      </c>
      <c r="D4861" s="204" t="s">
        <v>42</v>
      </c>
      <c r="E4861" s="204" t="s">
        <v>70</v>
      </c>
      <c r="F4861" s="205">
        <v>2015</v>
      </c>
      <c r="G4861" s="204" t="s">
        <v>30</v>
      </c>
      <c r="H4861" s="204" t="s">
        <v>31</v>
      </c>
      <c r="I4861" s="206" t="s">
        <v>20</v>
      </c>
      <c r="J4861" s="207">
        <v>680162</v>
      </c>
      <c r="K4861" s="208">
        <v>633991</v>
      </c>
      <c r="L4861" s="207">
        <v>591039.83299999998</v>
      </c>
    </row>
    <row r="4862" spans="1:12" s="12" customFormat="1">
      <c r="A4862" s="204" t="s">
        <v>7281</v>
      </c>
      <c r="B4862" s="204" t="s">
        <v>7282</v>
      </c>
      <c r="C4862" s="204" t="s">
        <v>15</v>
      </c>
      <c r="D4862" s="204" t="s">
        <v>42</v>
      </c>
      <c r="E4862" s="204" t="s">
        <v>678</v>
      </c>
      <c r="F4862" s="205">
        <v>2015</v>
      </c>
      <c r="G4862" s="204" t="s">
        <v>30</v>
      </c>
      <c r="H4862" s="204" t="s">
        <v>31</v>
      </c>
      <c r="I4862" s="206" t="s">
        <v>20</v>
      </c>
      <c r="J4862" s="207">
        <v>332377</v>
      </c>
      <c r="K4862" s="207">
        <v>331475</v>
      </c>
      <c r="L4862" s="207">
        <v>326558.75599999999</v>
      </c>
    </row>
    <row r="4863" spans="1:12" s="12" customFormat="1" ht="11.25" customHeight="1">
      <c r="A4863" s="204" t="s">
        <v>8579</v>
      </c>
      <c r="B4863" s="204" t="s">
        <v>8580</v>
      </c>
      <c r="C4863" s="204" t="s">
        <v>127</v>
      </c>
      <c r="D4863" s="204" t="s">
        <v>128</v>
      </c>
      <c r="E4863" s="204" t="s">
        <v>1009</v>
      </c>
      <c r="F4863" s="205">
        <v>2015</v>
      </c>
      <c r="G4863" s="204" t="s">
        <v>7</v>
      </c>
      <c r="H4863" s="204" t="s">
        <v>95</v>
      </c>
      <c r="I4863" s="206" t="s">
        <v>20</v>
      </c>
      <c r="J4863" s="207">
        <v>1</v>
      </c>
      <c r="K4863" s="207">
        <v>1</v>
      </c>
      <c r="L4863" s="207"/>
    </row>
    <row r="4864" spans="1:12" s="12" customFormat="1" ht="11.25" customHeight="1">
      <c r="A4864" s="204" t="s">
        <v>8581</v>
      </c>
      <c r="B4864" s="204" t="s">
        <v>8582</v>
      </c>
      <c r="C4864" s="204" t="s">
        <v>15</v>
      </c>
      <c r="D4864" s="204" t="s">
        <v>56</v>
      </c>
      <c r="E4864" s="204" t="s">
        <v>57</v>
      </c>
      <c r="F4864" s="205">
        <v>2015</v>
      </c>
      <c r="G4864" s="204" t="s">
        <v>26</v>
      </c>
      <c r="H4864" s="204" t="s">
        <v>109</v>
      </c>
      <c r="I4864" s="206" t="s">
        <v>20</v>
      </c>
      <c r="J4864" s="207">
        <v>267024</v>
      </c>
      <c r="K4864" s="207">
        <v>267024</v>
      </c>
      <c r="L4864" s="207">
        <v>263350</v>
      </c>
    </row>
    <row r="4865" spans="1:12" s="12" customFormat="1">
      <c r="A4865" s="204" t="s">
        <v>10053</v>
      </c>
      <c r="B4865" s="204" t="s">
        <v>10054</v>
      </c>
      <c r="C4865" s="204" t="s">
        <v>130</v>
      </c>
      <c r="D4865" s="204"/>
      <c r="E4865" s="204"/>
      <c r="F4865" s="205">
        <v>2016</v>
      </c>
      <c r="G4865" s="204" t="s">
        <v>18</v>
      </c>
      <c r="H4865" s="204" t="s">
        <v>383</v>
      </c>
      <c r="I4865" s="206" t="s">
        <v>20</v>
      </c>
      <c r="J4865" s="207">
        <v>523</v>
      </c>
      <c r="K4865" s="207"/>
      <c r="L4865" s="207"/>
    </row>
    <row r="4866" spans="1:12" s="12" customFormat="1" ht="11.25" customHeight="1">
      <c r="A4866" s="204" t="s">
        <v>10635</v>
      </c>
      <c r="B4866" s="204" t="s">
        <v>10636</v>
      </c>
      <c r="C4866" s="204" t="s">
        <v>130</v>
      </c>
      <c r="D4866" s="204"/>
      <c r="E4866" s="204"/>
      <c r="F4866" s="205">
        <v>2015</v>
      </c>
      <c r="G4866" s="204" t="s">
        <v>30</v>
      </c>
      <c r="H4866" s="204" t="s">
        <v>31</v>
      </c>
      <c r="I4866" s="206" t="s">
        <v>20</v>
      </c>
      <c r="J4866" s="207">
        <v>360293</v>
      </c>
      <c r="K4866" s="207">
        <v>365502</v>
      </c>
      <c r="L4866" s="207">
        <v>362055</v>
      </c>
    </row>
    <row r="4867" spans="1:12" s="12" customFormat="1">
      <c r="A4867" s="204" t="s">
        <v>8583</v>
      </c>
      <c r="B4867" s="204" t="s">
        <v>8584</v>
      </c>
      <c r="C4867" s="204" t="s">
        <v>15</v>
      </c>
      <c r="D4867" s="204" t="s">
        <v>42</v>
      </c>
      <c r="E4867" s="204" t="s">
        <v>1807</v>
      </c>
      <c r="F4867" s="205">
        <v>2016</v>
      </c>
      <c r="G4867" s="204" t="s">
        <v>48</v>
      </c>
      <c r="H4867" s="204" t="s">
        <v>63</v>
      </c>
      <c r="I4867" s="206" t="s">
        <v>20</v>
      </c>
      <c r="J4867" s="207">
        <v>657718</v>
      </c>
      <c r="K4867" s="208">
        <v>657269</v>
      </c>
      <c r="L4867" s="207">
        <v>657269</v>
      </c>
    </row>
    <row r="4868" spans="1:12" s="12" customFormat="1" ht="11.25" customHeight="1">
      <c r="A4868" s="204" t="s">
        <v>8585</v>
      </c>
      <c r="B4868" s="204" t="s">
        <v>8586</v>
      </c>
      <c r="C4868" s="204" t="s">
        <v>15</v>
      </c>
      <c r="D4868" s="204" t="s">
        <v>42</v>
      </c>
      <c r="E4868" s="204" t="s">
        <v>1130</v>
      </c>
      <c r="F4868" s="205">
        <v>2016</v>
      </c>
      <c r="G4868" s="204" t="s">
        <v>48</v>
      </c>
      <c r="H4868" s="204" t="s">
        <v>63</v>
      </c>
      <c r="I4868" s="206" t="s">
        <v>20</v>
      </c>
      <c r="J4868" s="207">
        <v>105</v>
      </c>
      <c r="K4868" s="207">
        <v>105</v>
      </c>
      <c r="L4868" s="207"/>
    </row>
    <row r="4869" spans="1:12" s="12" customFormat="1">
      <c r="A4869" s="204" t="s">
        <v>8587</v>
      </c>
      <c r="B4869" s="204" t="s">
        <v>11995</v>
      </c>
      <c r="C4869" s="204" t="s">
        <v>78</v>
      </c>
      <c r="D4869" s="204" t="s">
        <v>79</v>
      </c>
      <c r="E4869" s="204" t="s">
        <v>11008</v>
      </c>
      <c r="F4869" s="205">
        <v>2016</v>
      </c>
      <c r="G4869" s="204" t="s">
        <v>26</v>
      </c>
      <c r="H4869" s="204" t="s">
        <v>109</v>
      </c>
      <c r="I4869" s="206" t="s">
        <v>20</v>
      </c>
      <c r="J4869" s="207">
        <v>188129</v>
      </c>
      <c r="K4869" s="207"/>
      <c r="L4869" s="207"/>
    </row>
    <row r="4870" spans="1:12" s="12" customFormat="1" ht="11.25" customHeight="1">
      <c r="A4870" s="204" t="s">
        <v>8588</v>
      </c>
      <c r="B4870" s="204" t="s">
        <v>8589</v>
      </c>
      <c r="C4870" s="204" t="s">
        <v>102</v>
      </c>
      <c r="D4870" s="204"/>
      <c r="E4870" s="204"/>
      <c r="F4870" s="205">
        <v>2016</v>
      </c>
      <c r="G4870" s="204" t="s">
        <v>242</v>
      </c>
      <c r="H4870" s="204" t="s">
        <v>243</v>
      </c>
      <c r="I4870" s="206" t="s">
        <v>20</v>
      </c>
      <c r="J4870" s="207">
        <v>80367</v>
      </c>
      <c r="K4870" s="208">
        <v>545</v>
      </c>
      <c r="L4870" s="207"/>
    </row>
    <row r="4871" spans="1:12" s="12" customFormat="1" ht="11.25" customHeight="1">
      <c r="A4871" s="204" t="s">
        <v>8590</v>
      </c>
      <c r="B4871" s="204" t="s">
        <v>8591</v>
      </c>
      <c r="C4871" s="204" t="s">
        <v>15</v>
      </c>
      <c r="D4871" s="204" t="s">
        <v>42</v>
      </c>
      <c r="E4871" s="204" t="s">
        <v>824</v>
      </c>
      <c r="F4871" s="205">
        <v>2015</v>
      </c>
      <c r="G4871" s="204" t="s">
        <v>30</v>
      </c>
      <c r="H4871" s="204" t="s">
        <v>31</v>
      </c>
      <c r="I4871" s="206" t="s">
        <v>20</v>
      </c>
      <c r="J4871" s="207">
        <v>852816</v>
      </c>
      <c r="K4871" s="207">
        <v>734867</v>
      </c>
      <c r="L4871" s="207">
        <v>611881</v>
      </c>
    </row>
    <row r="4872" spans="1:12" s="12" customFormat="1">
      <c r="A4872" s="204" t="s">
        <v>8592</v>
      </c>
      <c r="B4872" s="204" t="s">
        <v>8593</v>
      </c>
      <c r="C4872" s="204" t="s">
        <v>38</v>
      </c>
      <c r="D4872" s="204" t="s">
        <v>176</v>
      </c>
      <c r="E4872" s="204" t="s">
        <v>293</v>
      </c>
      <c r="F4872" s="205">
        <v>2015</v>
      </c>
      <c r="G4872" s="204" t="s">
        <v>7</v>
      </c>
      <c r="H4872" s="204" t="s">
        <v>212</v>
      </c>
      <c r="I4872" s="206" t="s">
        <v>20</v>
      </c>
      <c r="J4872" s="207">
        <v>61714</v>
      </c>
      <c r="K4872" s="207">
        <v>251393</v>
      </c>
      <c r="L4872" s="207">
        <v>251392</v>
      </c>
    </row>
    <row r="4873" spans="1:12" s="12" customFormat="1" ht="11.25" customHeight="1">
      <c r="A4873" s="204" t="s">
        <v>8594</v>
      </c>
      <c r="B4873" s="204" t="s">
        <v>8595</v>
      </c>
      <c r="C4873" s="204" t="s">
        <v>38</v>
      </c>
      <c r="D4873" s="204" t="s">
        <v>66</v>
      </c>
      <c r="E4873" s="204" t="s">
        <v>1062</v>
      </c>
      <c r="F4873" s="205">
        <v>2016</v>
      </c>
      <c r="G4873" s="204" t="s">
        <v>30</v>
      </c>
      <c r="H4873" s="204" t="s">
        <v>34</v>
      </c>
      <c r="I4873" s="206" t="s">
        <v>20</v>
      </c>
      <c r="J4873" s="207">
        <v>8001</v>
      </c>
      <c r="K4873" s="207"/>
      <c r="L4873" s="207"/>
    </row>
    <row r="4874" spans="1:12" s="12" customFormat="1">
      <c r="A4874" s="204" t="s">
        <v>8596</v>
      </c>
      <c r="B4874" s="204" t="s">
        <v>8597</v>
      </c>
      <c r="C4874" s="204" t="s">
        <v>195</v>
      </c>
      <c r="D4874" s="204" t="s">
        <v>196</v>
      </c>
      <c r="E4874" s="204" t="s">
        <v>1826</v>
      </c>
      <c r="F4874" s="205">
        <v>2015</v>
      </c>
      <c r="G4874" s="204" t="s">
        <v>30</v>
      </c>
      <c r="H4874" s="204" t="s">
        <v>31</v>
      </c>
      <c r="I4874" s="206" t="s">
        <v>20</v>
      </c>
      <c r="J4874" s="207">
        <v>50</v>
      </c>
      <c r="K4874" s="207">
        <v>1109</v>
      </c>
      <c r="L4874" s="207"/>
    </row>
    <row r="4875" spans="1:12" s="12" customFormat="1" ht="11.25" customHeight="1">
      <c r="A4875" s="204" t="s">
        <v>8598</v>
      </c>
      <c r="B4875" s="204" t="s">
        <v>8599</v>
      </c>
      <c r="C4875" s="204" t="s">
        <v>195</v>
      </c>
      <c r="D4875" s="204" t="s">
        <v>528</v>
      </c>
      <c r="E4875" s="204" t="s">
        <v>1165</v>
      </c>
      <c r="F4875" s="205">
        <v>2015</v>
      </c>
      <c r="G4875" s="204" t="s">
        <v>30</v>
      </c>
      <c r="H4875" s="204" t="s">
        <v>31</v>
      </c>
      <c r="I4875" s="206" t="s">
        <v>20</v>
      </c>
      <c r="J4875" s="207">
        <v>81356</v>
      </c>
      <c r="K4875" s="207">
        <v>82603</v>
      </c>
      <c r="L4875" s="207">
        <v>20110.666000000001</v>
      </c>
    </row>
    <row r="4876" spans="1:12" s="12" customFormat="1">
      <c r="A4876" s="204" t="s">
        <v>8600</v>
      </c>
      <c r="B4876" s="204" t="s">
        <v>8601</v>
      </c>
      <c r="C4876" s="204" t="s">
        <v>60</v>
      </c>
      <c r="D4876" s="204" t="s">
        <v>97</v>
      </c>
      <c r="E4876" s="204" t="s">
        <v>228</v>
      </c>
      <c r="F4876" s="205">
        <v>2016</v>
      </c>
      <c r="G4876" s="204" t="s">
        <v>30</v>
      </c>
      <c r="H4876" s="204" t="s">
        <v>31</v>
      </c>
      <c r="I4876" s="206" t="s">
        <v>20</v>
      </c>
      <c r="J4876" s="207">
        <v>859263</v>
      </c>
      <c r="K4876" s="208">
        <v>919034</v>
      </c>
      <c r="L4876" s="207">
        <v>812454</v>
      </c>
    </row>
    <row r="4877" spans="1:12" s="12" customFormat="1" ht="11.25" customHeight="1">
      <c r="A4877" s="204" t="s">
        <v>10677</v>
      </c>
      <c r="B4877" s="204" t="s">
        <v>11996</v>
      </c>
      <c r="C4877" s="204" t="s">
        <v>130</v>
      </c>
      <c r="D4877" s="204" t="s">
        <v>150</v>
      </c>
      <c r="E4877" s="204" t="s">
        <v>154</v>
      </c>
      <c r="F4877" s="205">
        <v>2015</v>
      </c>
      <c r="G4877" s="204" t="s">
        <v>30</v>
      </c>
      <c r="H4877" s="204" t="s">
        <v>31</v>
      </c>
      <c r="I4877" s="206" t="s">
        <v>20</v>
      </c>
      <c r="J4877" s="207">
        <v>417961</v>
      </c>
      <c r="K4877" s="207">
        <v>429291</v>
      </c>
      <c r="L4877" s="207">
        <v>418091</v>
      </c>
    </row>
    <row r="4878" spans="1:12" s="12" customFormat="1">
      <c r="A4878" s="204" t="s">
        <v>8602</v>
      </c>
      <c r="B4878" s="204" t="s">
        <v>11997</v>
      </c>
      <c r="C4878" s="204" t="s">
        <v>32</v>
      </c>
      <c r="D4878" s="204" t="s">
        <v>200</v>
      </c>
      <c r="E4878" s="204" t="s">
        <v>201</v>
      </c>
      <c r="F4878" s="205">
        <v>2016</v>
      </c>
      <c r="G4878" s="204" t="s">
        <v>7</v>
      </c>
      <c r="H4878" s="204" t="s">
        <v>14</v>
      </c>
      <c r="I4878" s="206" t="s">
        <v>9</v>
      </c>
      <c r="J4878" s="207">
        <v>1221923</v>
      </c>
      <c r="K4878" s="207"/>
      <c r="L4878" s="207"/>
    </row>
    <row r="4879" spans="1:12" s="12" customFormat="1">
      <c r="A4879" s="204" t="s">
        <v>10645</v>
      </c>
      <c r="B4879" s="204" t="s">
        <v>10646</v>
      </c>
      <c r="C4879" s="204" t="s">
        <v>60</v>
      </c>
      <c r="D4879" s="204" t="s">
        <v>61</v>
      </c>
      <c r="E4879" s="204" t="s">
        <v>962</v>
      </c>
      <c r="F4879" s="205">
        <v>2015</v>
      </c>
      <c r="G4879" s="204" t="s">
        <v>30</v>
      </c>
      <c r="H4879" s="204" t="s">
        <v>31</v>
      </c>
      <c r="I4879" s="206" t="s">
        <v>20</v>
      </c>
      <c r="J4879" s="207">
        <v>674907</v>
      </c>
      <c r="K4879" s="207">
        <v>638290</v>
      </c>
      <c r="L4879" s="207">
        <v>637558.44099999999</v>
      </c>
    </row>
    <row r="4880" spans="1:12" s="12" customFormat="1">
      <c r="A4880" s="204" t="s">
        <v>10709</v>
      </c>
      <c r="B4880" s="204" t="s">
        <v>10710</v>
      </c>
      <c r="C4880" s="204" t="s">
        <v>60</v>
      </c>
      <c r="D4880" s="204" t="s">
        <v>61</v>
      </c>
      <c r="E4880" s="204" t="s">
        <v>331</v>
      </c>
      <c r="F4880" s="205">
        <v>2015</v>
      </c>
      <c r="G4880" s="204" t="s">
        <v>30</v>
      </c>
      <c r="H4880" s="204" t="s">
        <v>31</v>
      </c>
      <c r="I4880" s="206" t="s">
        <v>20</v>
      </c>
      <c r="J4880" s="207">
        <v>548972</v>
      </c>
      <c r="K4880" s="207">
        <v>522713</v>
      </c>
      <c r="L4880" s="207">
        <v>507022.13400000002</v>
      </c>
    </row>
    <row r="4881" spans="1:12" s="12" customFormat="1">
      <c r="A4881" s="204" t="s">
        <v>8603</v>
      </c>
      <c r="B4881" s="204" t="s">
        <v>8604</v>
      </c>
      <c r="C4881" s="204" t="s">
        <v>38</v>
      </c>
      <c r="D4881" s="204" t="s">
        <v>176</v>
      </c>
      <c r="E4881" s="204" t="s">
        <v>468</v>
      </c>
      <c r="F4881" s="205">
        <v>2016</v>
      </c>
      <c r="G4881" s="204" t="s">
        <v>30</v>
      </c>
      <c r="H4881" s="204" t="s">
        <v>784</v>
      </c>
      <c r="I4881" s="206" t="s">
        <v>20</v>
      </c>
      <c r="J4881" s="207">
        <v>105595</v>
      </c>
      <c r="K4881" s="207">
        <v>5</v>
      </c>
      <c r="L4881" s="207"/>
    </row>
    <row r="4882" spans="1:12" s="12" customFormat="1">
      <c r="A4882" s="204" t="s">
        <v>8605</v>
      </c>
      <c r="B4882" s="204" t="s">
        <v>11998</v>
      </c>
      <c r="C4882" s="204" t="s">
        <v>15</v>
      </c>
      <c r="D4882" s="204" t="s">
        <v>42</v>
      </c>
      <c r="E4882" s="204" t="s">
        <v>678</v>
      </c>
      <c r="F4882" s="205">
        <v>2015</v>
      </c>
      <c r="G4882" s="204" t="s">
        <v>48</v>
      </c>
      <c r="H4882" s="204" t="s">
        <v>63</v>
      </c>
      <c r="I4882" s="206" t="s">
        <v>20</v>
      </c>
      <c r="J4882" s="207">
        <v>172984</v>
      </c>
      <c r="K4882" s="207"/>
      <c r="L4882" s="207"/>
    </row>
    <row r="4883" spans="1:12" s="12" customFormat="1">
      <c r="A4883" s="204" t="s">
        <v>8606</v>
      </c>
      <c r="B4883" s="204" t="s">
        <v>8607</v>
      </c>
      <c r="C4883" s="204" t="s">
        <v>15</v>
      </c>
      <c r="D4883" s="204" t="s">
        <v>42</v>
      </c>
      <c r="E4883" s="204" t="s">
        <v>827</v>
      </c>
      <c r="F4883" s="205">
        <v>2015</v>
      </c>
      <c r="G4883" s="204" t="s">
        <v>30</v>
      </c>
      <c r="H4883" s="204" t="s">
        <v>31</v>
      </c>
      <c r="I4883" s="206" t="s">
        <v>20</v>
      </c>
      <c r="J4883" s="207">
        <v>437881</v>
      </c>
      <c r="K4883" s="207">
        <v>440731</v>
      </c>
      <c r="L4883" s="207">
        <v>434914.435</v>
      </c>
    </row>
    <row r="4884" spans="1:12" s="12" customFormat="1">
      <c r="A4884" s="204" t="s">
        <v>8608</v>
      </c>
      <c r="B4884" s="204" t="s">
        <v>8609</v>
      </c>
      <c r="C4884" s="204" t="s">
        <v>195</v>
      </c>
      <c r="D4884" s="204" t="s">
        <v>528</v>
      </c>
      <c r="E4884" s="204" t="s">
        <v>529</v>
      </c>
      <c r="F4884" s="205">
        <v>2015</v>
      </c>
      <c r="G4884" s="204" t="s">
        <v>7</v>
      </c>
      <c r="H4884" s="204" t="s">
        <v>8</v>
      </c>
      <c r="I4884" s="206" t="s">
        <v>20</v>
      </c>
      <c r="J4884" s="207">
        <v>167441</v>
      </c>
      <c r="K4884" s="208">
        <v>12170</v>
      </c>
      <c r="L4884" s="207"/>
    </row>
    <row r="4885" spans="1:12" s="12" customFormat="1">
      <c r="A4885" s="204" t="s">
        <v>7283</v>
      </c>
      <c r="B4885" s="204" t="s">
        <v>11999</v>
      </c>
      <c r="C4885" s="204" t="s">
        <v>38</v>
      </c>
      <c r="D4885" s="204" t="s">
        <v>66</v>
      </c>
      <c r="E4885" s="204" t="s">
        <v>112</v>
      </c>
      <c r="F4885" s="205">
        <v>2015</v>
      </c>
      <c r="G4885" s="204" t="s">
        <v>30</v>
      </c>
      <c r="H4885" s="204" t="s">
        <v>31</v>
      </c>
      <c r="I4885" s="206" t="s">
        <v>20</v>
      </c>
      <c r="J4885" s="207">
        <v>511301</v>
      </c>
      <c r="K4885" s="207">
        <v>507594</v>
      </c>
      <c r="L4885" s="207">
        <v>407816</v>
      </c>
    </row>
    <row r="4886" spans="1:12" s="12" customFormat="1" ht="11.25" customHeight="1">
      <c r="A4886" s="204" t="s">
        <v>7284</v>
      </c>
      <c r="B4886" s="204" t="s">
        <v>8610</v>
      </c>
      <c r="C4886" s="204" t="s">
        <v>5</v>
      </c>
      <c r="D4886" s="204" t="s">
        <v>266</v>
      </c>
      <c r="E4886" s="204" t="s">
        <v>567</v>
      </c>
      <c r="F4886" s="205">
        <v>2015</v>
      </c>
      <c r="G4886" s="204" t="s">
        <v>18</v>
      </c>
      <c r="H4886" s="204" t="s">
        <v>19</v>
      </c>
      <c r="I4886" s="206" t="s">
        <v>35</v>
      </c>
      <c r="J4886" s="207">
        <v>11000</v>
      </c>
      <c r="K4886" s="207"/>
      <c r="L4886" s="207"/>
    </row>
    <row r="4887" spans="1:12" s="12" customFormat="1" ht="11.25" customHeight="1">
      <c r="A4887" s="204" t="s">
        <v>12000</v>
      </c>
      <c r="B4887" s="204" t="s">
        <v>12001</v>
      </c>
      <c r="C4887" s="204" t="s">
        <v>60</v>
      </c>
      <c r="D4887" s="204" t="s">
        <v>61</v>
      </c>
      <c r="E4887" s="204" t="s">
        <v>331</v>
      </c>
      <c r="F4887" s="205">
        <v>2016</v>
      </c>
      <c r="G4887" s="204" t="s">
        <v>18</v>
      </c>
      <c r="H4887" s="204" t="s">
        <v>19</v>
      </c>
      <c r="I4887" s="206" t="s">
        <v>20</v>
      </c>
      <c r="J4887" s="207">
        <v>7701</v>
      </c>
      <c r="K4887" s="207">
        <v>23001</v>
      </c>
      <c r="L4887" s="207">
        <v>7501</v>
      </c>
    </row>
    <row r="4888" spans="1:12" s="12" customFormat="1">
      <c r="A4888" s="204" t="s">
        <v>10455</v>
      </c>
      <c r="B4888" s="204" t="s">
        <v>10456</v>
      </c>
      <c r="C4888" s="204" t="s">
        <v>60</v>
      </c>
      <c r="D4888" s="204" t="s">
        <v>97</v>
      </c>
      <c r="E4888" s="204" t="s">
        <v>170</v>
      </c>
      <c r="F4888" s="205">
        <v>2015</v>
      </c>
      <c r="G4888" s="204" t="s">
        <v>18</v>
      </c>
      <c r="H4888" s="204" t="s">
        <v>19</v>
      </c>
      <c r="I4888" s="206" t="s">
        <v>20</v>
      </c>
      <c r="J4888" s="207">
        <v>355049</v>
      </c>
      <c r="K4888" s="208">
        <v>558195</v>
      </c>
      <c r="L4888" s="207">
        <v>353191</v>
      </c>
    </row>
    <row r="4889" spans="1:12" s="12" customFormat="1" ht="11.25" customHeight="1">
      <c r="A4889" s="204" t="s">
        <v>10182</v>
      </c>
      <c r="B4889" s="204" t="s">
        <v>10183</v>
      </c>
      <c r="C4889" s="204" t="s">
        <v>60</v>
      </c>
      <c r="D4889" s="204" t="s">
        <v>61</v>
      </c>
      <c r="E4889" s="204" t="s">
        <v>509</v>
      </c>
      <c r="F4889" s="205">
        <v>2015</v>
      </c>
      <c r="G4889" s="204" t="s">
        <v>18</v>
      </c>
      <c r="H4889" s="204" t="s">
        <v>19</v>
      </c>
      <c r="I4889" s="206" t="s">
        <v>20</v>
      </c>
      <c r="J4889" s="207">
        <v>626949</v>
      </c>
      <c r="K4889" s="207">
        <v>620448</v>
      </c>
      <c r="L4889" s="207">
        <v>619577</v>
      </c>
    </row>
    <row r="4890" spans="1:12" s="12" customFormat="1" ht="11.25" customHeight="1">
      <c r="A4890" s="204" t="s">
        <v>8611</v>
      </c>
      <c r="B4890" s="204" t="s">
        <v>8612</v>
      </c>
      <c r="C4890" s="204" t="s">
        <v>15</v>
      </c>
      <c r="D4890" s="204"/>
      <c r="E4890" s="204"/>
      <c r="F4890" s="205">
        <v>2015</v>
      </c>
      <c r="G4890" s="204" t="s">
        <v>18</v>
      </c>
      <c r="H4890" s="204" t="s">
        <v>19</v>
      </c>
      <c r="I4890" s="206" t="s">
        <v>20</v>
      </c>
      <c r="J4890" s="207">
        <v>12001</v>
      </c>
      <c r="K4890" s="207">
        <v>1000</v>
      </c>
      <c r="L4890" s="207"/>
    </row>
    <row r="4891" spans="1:12" s="12" customFormat="1" ht="11.25" customHeight="1">
      <c r="A4891" s="204" t="s">
        <v>8613</v>
      </c>
      <c r="B4891" s="204" t="s">
        <v>8614</v>
      </c>
      <c r="C4891" s="204" t="s">
        <v>15</v>
      </c>
      <c r="D4891" s="204" t="s">
        <v>42</v>
      </c>
      <c r="E4891" s="204" t="s">
        <v>1221</v>
      </c>
      <c r="F4891" s="205">
        <v>2016</v>
      </c>
      <c r="G4891" s="204" t="s">
        <v>18</v>
      </c>
      <c r="H4891" s="204" t="s">
        <v>19</v>
      </c>
      <c r="I4891" s="206" t="s">
        <v>20</v>
      </c>
      <c r="J4891" s="207">
        <v>2197841</v>
      </c>
      <c r="K4891" s="207"/>
      <c r="L4891" s="207"/>
    </row>
    <row r="4892" spans="1:12" s="12" customFormat="1" ht="11.25" customHeight="1">
      <c r="A4892" s="204" t="s">
        <v>8615</v>
      </c>
      <c r="B4892" s="204" t="s">
        <v>8616</v>
      </c>
      <c r="C4892" s="204" t="s">
        <v>32</v>
      </c>
      <c r="D4892" s="204" t="s">
        <v>33</v>
      </c>
      <c r="E4892" s="204" t="s">
        <v>33</v>
      </c>
      <c r="F4892" s="205">
        <v>2015</v>
      </c>
      <c r="G4892" s="204" t="s">
        <v>7</v>
      </c>
      <c r="H4892" s="204" t="s">
        <v>8</v>
      </c>
      <c r="I4892" s="206" t="s">
        <v>20</v>
      </c>
      <c r="J4892" s="207">
        <v>1176</v>
      </c>
      <c r="K4892" s="207">
        <v>1228</v>
      </c>
      <c r="L4892" s="207">
        <v>1228</v>
      </c>
    </row>
    <row r="4893" spans="1:12" s="12" customFormat="1">
      <c r="A4893" s="204" t="s">
        <v>8617</v>
      </c>
      <c r="B4893" s="204" t="s">
        <v>8618</v>
      </c>
      <c r="C4893" s="204" t="s">
        <v>60</v>
      </c>
      <c r="D4893" s="204" t="s">
        <v>61</v>
      </c>
      <c r="E4893" s="204" t="s">
        <v>62</v>
      </c>
      <c r="F4893" s="205">
        <v>2015</v>
      </c>
      <c r="G4893" s="204" t="s">
        <v>120</v>
      </c>
      <c r="H4893" s="204" t="s">
        <v>121</v>
      </c>
      <c r="I4893" s="206" t="s">
        <v>20</v>
      </c>
      <c r="J4893" s="207">
        <v>33578</v>
      </c>
      <c r="K4893" s="207">
        <v>3</v>
      </c>
      <c r="L4893" s="207"/>
    </row>
    <row r="4894" spans="1:12" s="12" customFormat="1" ht="11.25" customHeight="1">
      <c r="A4894" s="204" t="s">
        <v>8619</v>
      </c>
      <c r="B4894" s="204" t="s">
        <v>8620</v>
      </c>
      <c r="C4894" s="204" t="s">
        <v>32</v>
      </c>
      <c r="D4894" s="204" t="s">
        <v>216</v>
      </c>
      <c r="E4894" s="204"/>
      <c r="F4894" s="205">
        <v>2015</v>
      </c>
      <c r="G4894" s="204" t="s">
        <v>120</v>
      </c>
      <c r="H4894" s="204" t="s">
        <v>121</v>
      </c>
      <c r="I4894" s="206" t="s">
        <v>20</v>
      </c>
      <c r="J4894" s="207">
        <v>90784</v>
      </c>
      <c r="K4894" s="207">
        <v>91494</v>
      </c>
      <c r="L4894" s="207">
        <v>91493.736999999994</v>
      </c>
    </row>
    <row r="4895" spans="1:12" s="12" customFormat="1" ht="11.25" customHeight="1">
      <c r="A4895" s="204" t="s">
        <v>8621</v>
      </c>
      <c r="B4895" s="204" t="s">
        <v>8622</v>
      </c>
      <c r="C4895" s="204" t="s">
        <v>60</v>
      </c>
      <c r="D4895" s="204" t="s">
        <v>61</v>
      </c>
      <c r="E4895" s="204" t="s">
        <v>8623</v>
      </c>
      <c r="F4895" s="205">
        <v>2015</v>
      </c>
      <c r="G4895" s="204" t="s">
        <v>120</v>
      </c>
      <c r="H4895" s="204" t="s">
        <v>121</v>
      </c>
      <c r="I4895" s="206" t="s">
        <v>20</v>
      </c>
      <c r="J4895" s="207">
        <v>19283</v>
      </c>
      <c r="K4895" s="208">
        <v>2</v>
      </c>
      <c r="L4895" s="207"/>
    </row>
    <row r="4896" spans="1:12" s="12" customFormat="1" ht="11.25" customHeight="1">
      <c r="A4896" s="204" t="s">
        <v>8624</v>
      </c>
      <c r="B4896" s="204" t="s">
        <v>8625</v>
      </c>
      <c r="C4896" s="204" t="s">
        <v>5</v>
      </c>
      <c r="D4896" s="204" t="s">
        <v>314</v>
      </c>
      <c r="E4896" s="204" t="s">
        <v>776</v>
      </c>
      <c r="F4896" s="205">
        <v>2016</v>
      </c>
      <c r="G4896" s="204" t="s">
        <v>48</v>
      </c>
      <c r="H4896" s="204" t="s">
        <v>49</v>
      </c>
      <c r="I4896" s="206" t="s">
        <v>20</v>
      </c>
      <c r="J4896" s="207">
        <v>820808</v>
      </c>
      <c r="K4896" s="208">
        <v>322392</v>
      </c>
      <c r="L4896" s="207">
        <v>322118.978</v>
      </c>
    </row>
    <row r="4897" spans="1:12" s="12" customFormat="1" ht="11.25" customHeight="1">
      <c r="A4897" s="204" t="s">
        <v>8626</v>
      </c>
      <c r="B4897" s="204" t="s">
        <v>8627</v>
      </c>
      <c r="C4897" s="204" t="s">
        <v>60</v>
      </c>
      <c r="D4897" s="204" t="s">
        <v>61</v>
      </c>
      <c r="E4897" s="204" t="s">
        <v>8623</v>
      </c>
      <c r="F4897" s="205">
        <v>2015</v>
      </c>
      <c r="G4897" s="204" t="s">
        <v>120</v>
      </c>
      <c r="H4897" s="204" t="s">
        <v>121</v>
      </c>
      <c r="I4897" s="206" t="s">
        <v>20</v>
      </c>
      <c r="J4897" s="207">
        <v>29889</v>
      </c>
      <c r="K4897" s="208">
        <v>3</v>
      </c>
      <c r="L4897" s="207"/>
    </row>
    <row r="4898" spans="1:12" s="12" customFormat="1" ht="11.25" customHeight="1">
      <c r="A4898" s="204" t="s">
        <v>7285</v>
      </c>
      <c r="B4898" s="204" t="s">
        <v>7286</v>
      </c>
      <c r="C4898" s="204" t="s">
        <v>78</v>
      </c>
      <c r="D4898" s="204" t="s">
        <v>320</v>
      </c>
      <c r="E4898" s="204" t="s">
        <v>10958</v>
      </c>
      <c r="F4898" s="205">
        <v>2015</v>
      </c>
      <c r="G4898" s="204" t="s">
        <v>30</v>
      </c>
      <c r="H4898" s="204" t="s">
        <v>31</v>
      </c>
      <c r="I4898" s="206" t="s">
        <v>20</v>
      </c>
      <c r="J4898" s="207">
        <v>601512</v>
      </c>
      <c r="K4898" s="207">
        <v>1237934</v>
      </c>
      <c r="L4898" s="207">
        <v>607046</v>
      </c>
    </row>
    <row r="4899" spans="1:12" s="12" customFormat="1" ht="11.25" customHeight="1">
      <c r="A4899" s="204" t="s">
        <v>8628</v>
      </c>
      <c r="B4899" s="204" t="s">
        <v>8629</v>
      </c>
      <c r="C4899" s="204" t="s">
        <v>38</v>
      </c>
      <c r="D4899" s="204"/>
      <c r="E4899" s="204"/>
      <c r="F4899" s="205">
        <v>2016</v>
      </c>
      <c r="G4899" s="204" t="s">
        <v>155</v>
      </c>
      <c r="H4899" s="204" t="s">
        <v>155</v>
      </c>
      <c r="I4899" s="206" t="s">
        <v>20</v>
      </c>
      <c r="J4899" s="207">
        <v>125064</v>
      </c>
      <c r="K4899" s="208">
        <v>7990</v>
      </c>
      <c r="L4899" s="207">
        <v>7988.7290000000003</v>
      </c>
    </row>
    <row r="4900" spans="1:12" s="12" customFormat="1" ht="11.25" customHeight="1">
      <c r="A4900" s="204" t="s">
        <v>7287</v>
      </c>
      <c r="B4900" s="204" t="s">
        <v>7288</v>
      </c>
      <c r="C4900" s="204" t="s">
        <v>23</v>
      </c>
      <c r="D4900" s="204"/>
      <c r="E4900" s="204"/>
      <c r="F4900" s="205">
        <v>2015</v>
      </c>
      <c r="G4900" s="204" t="s">
        <v>7</v>
      </c>
      <c r="H4900" s="204" t="s">
        <v>8</v>
      </c>
      <c r="I4900" s="206" t="s">
        <v>20</v>
      </c>
      <c r="J4900" s="207">
        <v>150281</v>
      </c>
      <c r="K4900" s="207">
        <v>139639</v>
      </c>
      <c r="L4900" s="207">
        <v>139635.913</v>
      </c>
    </row>
    <row r="4901" spans="1:12" s="12" customFormat="1" ht="11.25" customHeight="1">
      <c r="A4901" s="204" t="s">
        <v>8630</v>
      </c>
      <c r="B4901" s="204" t="s">
        <v>8631</v>
      </c>
      <c r="C4901" s="204" t="s">
        <v>38</v>
      </c>
      <c r="D4901" s="204" t="s">
        <v>176</v>
      </c>
      <c r="E4901" s="204" t="s">
        <v>189</v>
      </c>
      <c r="F4901" s="205">
        <v>2015</v>
      </c>
      <c r="G4901" s="204" t="s">
        <v>18</v>
      </c>
      <c r="H4901" s="204" t="s">
        <v>19</v>
      </c>
      <c r="I4901" s="206" t="s">
        <v>20</v>
      </c>
      <c r="J4901" s="207">
        <v>53940</v>
      </c>
      <c r="K4901" s="207">
        <v>53940</v>
      </c>
      <c r="L4901" s="207">
        <v>53940</v>
      </c>
    </row>
    <row r="4902" spans="1:12" s="12" customFormat="1">
      <c r="A4902" s="204" t="s">
        <v>8632</v>
      </c>
      <c r="B4902" s="204" t="s">
        <v>8633</v>
      </c>
      <c r="C4902" s="204" t="s">
        <v>38</v>
      </c>
      <c r="D4902" s="204" t="s">
        <v>176</v>
      </c>
      <c r="E4902" s="204" t="s">
        <v>2697</v>
      </c>
      <c r="F4902" s="205">
        <v>2016</v>
      </c>
      <c r="G4902" s="204" t="s">
        <v>140</v>
      </c>
      <c r="H4902" s="204" t="s">
        <v>2500</v>
      </c>
      <c r="I4902" s="206" t="s">
        <v>20</v>
      </c>
      <c r="J4902" s="207">
        <v>126083</v>
      </c>
      <c r="K4902" s="208">
        <v>94991</v>
      </c>
      <c r="L4902" s="207">
        <v>95487</v>
      </c>
    </row>
    <row r="4903" spans="1:12" s="12" customFormat="1" ht="11.25" customHeight="1">
      <c r="A4903" s="204" t="s">
        <v>8634</v>
      </c>
      <c r="B4903" s="204" t="s">
        <v>8635</v>
      </c>
      <c r="C4903" s="204" t="s">
        <v>102</v>
      </c>
      <c r="D4903" s="204"/>
      <c r="E4903" s="204"/>
      <c r="F4903" s="205">
        <v>2015</v>
      </c>
      <c r="G4903" s="204" t="s">
        <v>30</v>
      </c>
      <c r="H4903" s="204" t="s">
        <v>31</v>
      </c>
      <c r="I4903" s="206" t="s">
        <v>20</v>
      </c>
      <c r="J4903" s="207">
        <v>1068958</v>
      </c>
      <c r="K4903" s="208">
        <v>1083213</v>
      </c>
      <c r="L4903" s="207">
        <v>1012969.2610000001</v>
      </c>
    </row>
    <row r="4904" spans="1:12" s="12" customFormat="1">
      <c r="A4904" s="204" t="s">
        <v>8636</v>
      </c>
      <c r="B4904" s="204" t="s">
        <v>8637</v>
      </c>
      <c r="C4904" s="204" t="s">
        <v>195</v>
      </c>
      <c r="D4904" s="204" t="s">
        <v>528</v>
      </c>
      <c r="E4904" s="204" t="s">
        <v>1461</v>
      </c>
      <c r="F4904" s="205">
        <v>2016</v>
      </c>
      <c r="G4904" s="204" t="s">
        <v>26</v>
      </c>
      <c r="H4904" s="204" t="s">
        <v>109</v>
      </c>
      <c r="I4904" s="206" t="s">
        <v>9</v>
      </c>
      <c r="J4904" s="207">
        <v>1527600</v>
      </c>
      <c r="K4904" s="207"/>
      <c r="L4904" s="207"/>
    </row>
    <row r="4905" spans="1:12" s="12" customFormat="1" ht="11.25" customHeight="1">
      <c r="A4905" s="204" t="s">
        <v>8638</v>
      </c>
      <c r="B4905" s="204" t="s">
        <v>8639</v>
      </c>
      <c r="C4905" s="204" t="s">
        <v>60</v>
      </c>
      <c r="D4905" s="204" t="s">
        <v>97</v>
      </c>
      <c r="E4905" s="204" t="s">
        <v>393</v>
      </c>
      <c r="F4905" s="205">
        <v>2015</v>
      </c>
      <c r="G4905" s="204" t="s">
        <v>18</v>
      </c>
      <c r="H4905" s="204" t="s">
        <v>19</v>
      </c>
      <c r="I4905" s="206" t="s">
        <v>20</v>
      </c>
      <c r="J4905" s="207">
        <v>90000</v>
      </c>
      <c r="K4905" s="207">
        <v>90000</v>
      </c>
      <c r="L4905" s="207">
        <v>90000</v>
      </c>
    </row>
    <row r="4906" spans="1:12" s="12" customFormat="1" ht="11.25" customHeight="1">
      <c r="A4906" s="204" t="s">
        <v>7289</v>
      </c>
      <c r="B4906" s="204" t="s">
        <v>7290</v>
      </c>
      <c r="C4906" s="204" t="s">
        <v>38</v>
      </c>
      <c r="D4906" s="204" t="s">
        <v>176</v>
      </c>
      <c r="E4906" s="204" t="s">
        <v>189</v>
      </c>
      <c r="F4906" s="205">
        <v>2015</v>
      </c>
      <c r="G4906" s="204" t="s">
        <v>30</v>
      </c>
      <c r="H4906" s="204" t="s">
        <v>31</v>
      </c>
      <c r="I4906" s="206" t="s">
        <v>20</v>
      </c>
      <c r="J4906" s="207">
        <v>851549</v>
      </c>
      <c r="K4906" s="208">
        <v>915015</v>
      </c>
      <c r="L4906" s="207">
        <v>874204</v>
      </c>
    </row>
    <row r="4907" spans="1:12" s="12" customFormat="1" ht="11.25" customHeight="1">
      <c r="A4907" s="204" t="s">
        <v>12002</v>
      </c>
      <c r="B4907" s="204" t="s">
        <v>12003</v>
      </c>
      <c r="C4907" s="204" t="s">
        <v>60</v>
      </c>
      <c r="D4907" s="204" t="s">
        <v>97</v>
      </c>
      <c r="E4907" s="204" t="s">
        <v>393</v>
      </c>
      <c r="F4907" s="205">
        <v>2016</v>
      </c>
      <c r="G4907" s="204" t="s">
        <v>120</v>
      </c>
      <c r="H4907" s="204" t="s">
        <v>258</v>
      </c>
      <c r="I4907" s="206" t="s">
        <v>20</v>
      </c>
      <c r="J4907" s="207">
        <v>1219767</v>
      </c>
      <c r="K4907" s="207">
        <v>4</v>
      </c>
      <c r="L4907" s="207"/>
    </row>
    <row r="4908" spans="1:12" s="12" customFormat="1">
      <c r="A4908" s="204" t="s">
        <v>8640</v>
      </c>
      <c r="B4908" s="204" t="s">
        <v>8641</v>
      </c>
      <c r="C4908" s="204" t="s">
        <v>414</v>
      </c>
      <c r="D4908" s="204" t="s">
        <v>527</v>
      </c>
      <c r="E4908" s="204" t="s">
        <v>527</v>
      </c>
      <c r="F4908" s="205">
        <v>2016</v>
      </c>
      <c r="G4908" s="204" t="s">
        <v>58</v>
      </c>
      <c r="H4908" s="204" t="s">
        <v>68</v>
      </c>
      <c r="I4908" s="206" t="s">
        <v>20</v>
      </c>
      <c r="J4908" s="207">
        <v>80547</v>
      </c>
      <c r="K4908" s="207">
        <v>84091</v>
      </c>
      <c r="L4908" s="207">
        <v>84091</v>
      </c>
    </row>
    <row r="4909" spans="1:12" s="12" customFormat="1" ht="11.25" customHeight="1">
      <c r="A4909" s="204" t="s">
        <v>8642</v>
      </c>
      <c r="B4909" s="204" t="s">
        <v>8643</v>
      </c>
      <c r="C4909" s="204" t="s">
        <v>210</v>
      </c>
      <c r="D4909" s="204" t="s">
        <v>211</v>
      </c>
      <c r="E4909" s="204" t="s">
        <v>504</v>
      </c>
      <c r="F4909" s="205">
        <v>2015</v>
      </c>
      <c r="G4909" s="204" t="s">
        <v>18</v>
      </c>
      <c r="H4909" s="204" t="s">
        <v>19</v>
      </c>
      <c r="I4909" s="206" t="s">
        <v>20</v>
      </c>
      <c r="J4909" s="207">
        <v>754655</v>
      </c>
      <c r="K4909" s="207">
        <v>714113</v>
      </c>
      <c r="L4909" s="207">
        <v>704872.64800000004</v>
      </c>
    </row>
    <row r="4910" spans="1:12" s="12" customFormat="1" ht="11.25" customHeight="1">
      <c r="A4910" s="204" t="s">
        <v>8644</v>
      </c>
      <c r="B4910" s="204" t="s">
        <v>8645</v>
      </c>
      <c r="C4910" s="204" t="s">
        <v>78</v>
      </c>
      <c r="D4910" s="204" t="s">
        <v>320</v>
      </c>
      <c r="E4910" s="204" t="s">
        <v>10958</v>
      </c>
      <c r="F4910" s="205">
        <v>2016</v>
      </c>
      <c r="G4910" s="204" t="s">
        <v>58</v>
      </c>
      <c r="H4910" s="204" t="s">
        <v>68</v>
      </c>
      <c r="I4910" s="206" t="s">
        <v>20</v>
      </c>
      <c r="J4910" s="207">
        <v>137468</v>
      </c>
      <c r="K4910" s="207">
        <v>137468</v>
      </c>
      <c r="L4910" s="207">
        <v>137468</v>
      </c>
    </row>
    <row r="4911" spans="1:12" s="12" customFormat="1">
      <c r="A4911" s="204" t="s">
        <v>8646</v>
      </c>
      <c r="B4911" s="204" t="s">
        <v>8647</v>
      </c>
      <c r="C4911" s="204" t="s">
        <v>78</v>
      </c>
      <c r="D4911" s="204" t="s">
        <v>320</v>
      </c>
      <c r="E4911" s="204" t="s">
        <v>10958</v>
      </c>
      <c r="F4911" s="205">
        <v>2016</v>
      </c>
      <c r="G4911" s="204" t="s">
        <v>58</v>
      </c>
      <c r="H4911" s="204" t="s">
        <v>68</v>
      </c>
      <c r="I4911" s="206" t="s">
        <v>20</v>
      </c>
      <c r="J4911" s="207">
        <v>69869</v>
      </c>
      <c r="K4911" s="207">
        <v>69869</v>
      </c>
      <c r="L4911" s="207">
        <v>69869</v>
      </c>
    </row>
    <row r="4912" spans="1:12" s="12" customFormat="1">
      <c r="A4912" s="204" t="s">
        <v>8648</v>
      </c>
      <c r="B4912" s="204" t="s">
        <v>12004</v>
      </c>
      <c r="C4912" s="204" t="s">
        <v>5</v>
      </c>
      <c r="D4912" s="204"/>
      <c r="E4912" s="204"/>
      <c r="F4912" s="205">
        <v>2016</v>
      </c>
      <c r="G4912" s="204" t="s">
        <v>26</v>
      </c>
      <c r="H4912" s="204" t="s">
        <v>109</v>
      </c>
      <c r="I4912" s="206" t="s">
        <v>20</v>
      </c>
      <c r="J4912" s="207">
        <v>212469</v>
      </c>
      <c r="K4912" s="207">
        <v>1</v>
      </c>
      <c r="L4912" s="207"/>
    </row>
    <row r="4913" spans="1:12" s="12" customFormat="1">
      <c r="A4913" s="204" t="s">
        <v>8649</v>
      </c>
      <c r="B4913" s="204" t="s">
        <v>8650</v>
      </c>
      <c r="C4913" s="204" t="s">
        <v>78</v>
      </c>
      <c r="D4913" s="204" t="s">
        <v>320</v>
      </c>
      <c r="E4913" s="204" t="s">
        <v>10958</v>
      </c>
      <c r="F4913" s="205">
        <v>2016</v>
      </c>
      <c r="G4913" s="204" t="s">
        <v>58</v>
      </c>
      <c r="H4913" s="204" t="s">
        <v>68</v>
      </c>
      <c r="I4913" s="206" t="s">
        <v>20</v>
      </c>
      <c r="J4913" s="207">
        <v>129176</v>
      </c>
      <c r="K4913" s="207">
        <v>129176</v>
      </c>
      <c r="L4913" s="207">
        <v>129176</v>
      </c>
    </row>
    <row r="4914" spans="1:12" s="12" customFormat="1" ht="11.25" customHeight="1">
      <c r="A4914" s="204" t="s">
        <v>8651</v>
      </c>
      <c r="B4914" s="204" t="s">
        <v>8652</v>
      </c>
      <c r="C4914" s="204" t="s">
        <v>78</v>
      </c>
      <c r="D4914" s="204" t="s">
        <v>320</v>
      </c>
      <c r="E4914" s="204" t="s">
        <v>10958</v>
      </c>
      <c r="F4914" s="205">
        <v>2016</v>
      </c>
      <c r="G4914" s="204" t="s">
        <v>58</v>
      </c>
      <c r="H4914" s="204" t="s">
        <v>68</v>
      </c>
      <c r="I4914" s="206" t="s">
        <v>20</v>
      </c>
      <c r="J4914" s="207">
        <v>96936</v>
      </c>
      <c r="K4914" s="207">
        <v>96936</v>
      </c>
      <c r="L4914" s="207">
        <v>96936</v>
      </c>
    </row>
    <row r="4915" spans="1:12" s="12" customFormat="1" ht="11.25" customHeight="1">
      <c r="A4915" s="204" t="s">
        <v>12005</v>
      </c>
      <c r="B4915" s="204" t="s">
        <v>12006</v>
      </c>
      <c r="C4915" s="204" t="s">
        <v>60</v>
      </c>
      <c r="D4915" s="204" t="s">
        <v>61</v>
      </c>
      <c r="E4915" s="204" t="s">
        <v>509</v>
      </c>
      <c r="F4915" s="205">
        <v>2016</v>
      </c>
      <c r="G4915" s="204" t="s">
        <v>30</v>
      </c>
      <c r="H4915" s="204" t="s">
        <v>166</v>
      </c>
      <c r="I4915" s="206" t="s">
        <v>35</v>
      </c>
      <c r="J4915" s="207">
        <v>34981</v>
      </c>
      <c r="K4915" s="207"/>
      <c r="L4915" s="207"/>
    </row>
    <row r="4916" spans="1:12" s="12" customFormat="1" ht="11.25" customHeight="1">
      <c r="A4916" s="204" t="s">
        <v>12007</v>
      </c>
      <c r="B4916" s="204" t="s">
        <v>12008</v>
      </c>
      <c r="C4916" s="204" t="s">
        <v>12</v>
      </c>
      <c r="D4916" s="204" t="s">
        <v>80</v>
      </c>
      <c r="E4916" s="204" t="s">
        <v>337</v>
      </c>
      <c r="F4916" s="205">
        <v>2015</v>
      </c>
      <c r="G4916" s="204" t="s">
        <v>30</v>
      </c>
      <c r="H4916" s="204" t="s">
        <v>34</v>
      </c>
      <c r="I4916" s="206" t="s">
        <v>35</v>
      </c>
      <c r="J4916" s="207">
        <v>6072</v>
      </c>
      <c r="K4916" s="207"/>
      <c r="L4916" s="207"/>
    </row>
    <row r="4917" spans="1:12" s="12" customFormat="1" ht="11.25" customHeight="1">
      <c r="A4917" s="204" t="s">
        <v>12009</v>
      </c>
      <c r="B4917" s="204" t="s">
        <v>12010</v>
      </c>
      <c r="C4917" s="204" t="s">
        <v>12</v>
      </c>
      <c r="D4917" s="204" t="s">
        <v>80</v>
      </c>
      <c r="E4917" s="204" t="s">
        <v>337</v>
      </c>
      <c r="F4917" s="205">
        <v>2015</v>
      </c>
      <c r="G4917" s="204" t="s">
        <v>30</v>
      </c>
      <c r="H4917" s="204" t="s">
        <v>34</v>
      </c>
      <c r="I4917" s="206" t="s">
        <v>9</v>
      </c>
      <c r="J4917" s="207">
        <v>101258</v>
      </c>
      <c r="K4917" s="207"/>
      <c r="L4917" s="207"/>
    </row>
    <row r="4918" spans="1:12" s="12" customFormat="1" ht="11.25" customHeight="1">
      <c r="A4918" s="204" t="s">
        <v>10631</v>
      </c>
      <c r="B4918" s="204" t="s">
        <v>10632</v>
      </c>
      <c r="C4918" s="204" t="s">
        <v>15</v>
      </c>
      <c r="D4918" s="204" t="s">
        <v>42</v>
      </c>
      <c r="E4918" s="204" t="s">
        <v>827</v>
      </c>
      <c r="F4918" s="205">
        <v>2015</v>
      </c>
      <c r="G4918" s="204" t="s">
        <v>30</v>
      </c>
      <c r="H4918" s="204" t="s">
        <v>31</v>
      </c>
      <c r="I4918" s="206" t="s">
        <v>20</v>
      </c>
      <c r="J4918" s="207">
        <v>504198</v>
      </c>
      <c r="K4918" s="207">
        <v>533125</v>
      </c>
      <c r="L4918" s="207">
        <v>523875.94300000003</v>
      </c>
    </row>
    <row r="4919" spans="1:12" s="12" customFormat="1">
      <c r="A4919" s="204" t="s">
        <v>7291</v>
      </c>
      <c r="B4919" s="204" t="s">
        <v>7292</v>
      </c>
      <c r="C4919" s="204" t="s">
        <v>195</v>
      </c>
      <c r="D4919" s="204" t="s">
        <v>196</v>
      </c>
      <c r="E4919" s="204" t="s">
        <v>197</v>
      </c>
      <c r="F4919" s="205">
        <v>2015</v>
      </c>
      <c r="G4919" s="204" t="s">
        <v>30</v>
      </c>
      <c r="H4919" s="204" t="s">
        <v>31</v>
      </c>
      <c r="I4919" s="206" t="s">
        <v>20</v>
      </c>
      <c r="J4919" s="207">
        <v>456277</v>
      </c>
      <c r="K4919" s="207">
        <v>517877</v>
      </c>
      <c r="L4919" s="207">
        <v>514829.19199999998</v>
      </c>
    </row>
    <row r="4920" spans="1:12" s="12" customFormat="1" ht="11.25" customHeight="1">
      <c r="A4920" s="204" t="s">
        <v>8653</v>
      </c>
      <c r="B4920" s="204" t="s">
        <v>8654</v>
      </c>
      <c r="C4920" s="204" t="s">
        <v>414</v>
      </c>
      <c r="D4920" s="204" t="s">
        <v>527</v>
      </c>
      <c r="E4920" s="204" t="s">
        <v>527</v>
      </c>
      <c r="F4920" s="205">
        <v>2016</v>
      </c>
      <c r="G4920" s="204" t="s">
        <v>58</v>
      </c>
      <c r="H4920" s="204" t="s">
        <v>68</v>
      </c>
      <c r="I4920" s="206" t="s">
        <v>20</v>
      </c>
      <c r="J4920" s="207">
        <v>33969</v>
      </c>
      <c r="K4920" s="207">
        <v>70927</v>
      </c>
      <c r="L4920" s="207">
        <v>35463.5</v>
      </c>
    </row>
    <row r="4921" spans="1:12" s="12" customFormat="1" ht="11.25" customHeight="1">
      <c r="A4921" s="204" t="s">
        <v>9935</v>
      </c>
      <c r="B4921" s="204" t="s">
        <v>9936</v>
      </c>
      <c r="C4921" s="204" t="s">
        <v>414</v>
      </c>
      <c r="D4921" s="204" t="s">
        <v>527</v>
      </c>
      <c r="E4921" s="204" t="s">
        <v>527</v>
      </c>
      <c r="F4921" s="205">
        <v>2016</v>
      </c>
      <c r="G4921" s="204" t="s">
        <v>58</v>
      </c>
      <c r="H4921" s="204" t="s">
        <v>68</v>
      </c>
      <c r="I4921" s="206" t="s">
        <v>20</v>
      </c>
      <c r="J4921" s="207">
        <v>200000</v>
      </c>
      <c r="K4921" s="207"/>
      <c r="L4921" s="207"/>
    </row>
    <row r="4922" spans="1:12" s="12" customFormat="1" ht="11.25" customHeight="1">
      <c r="A4922" s="204" t="s">
        <v>10487</v>
      </c>
      <c r="B4922" s="204" t="s">
        <v>10488</v>
      </c>
      <c r="C4922" s="204" t="s">
        <v>32</v>
      </c>
      <c r="D4922" s="204" t="s">
        <v>200</v>
      </c>
      <c r="E4922" s="204" t="s">
        <v>201</v>
      </c>
      <c r="F4922" s="205">
        <v>2016</v>
      </c>
      <c r="G4922" s="204" t="s">
        <v>30</v>
      </c>
      <c r="H4922" s="204" t="s">
        <v>34</v>
      </c>
      <c r="I4922" s="206" t="s">
        <v>20</v>
      </c>
      <c r="J4922" s="207">
        <v>4929449</v>
      </c>
      <c r="K4922" s="208">
        <v>224961</v>
      </c>
      <c r="L4922" s="207">
        <v>124954.341</v>
      </c>
    </row>
    <row r="4923" spans="1:12" s="12" customFormat="1" ht="11.25" customHeight="1">
      <c r="A4923" s="204" t="s">
        <v>8655</v>
      </c>
      <c r="B4923" s="204" t="s">
        <v>8656</v>
      </c>
      <c r="C4923" s="204" t="s">
        <v>15</v>
      </c>
      <c r="D4923" s="204" t="s">
        <v>778</v>
      </c>
      <c r="E4923" s="204" t="s">
        <v>2019</v>
      </c>
      <c r="F4923" s="205">
        <v>2015</v>
      </c>
      <c r="G4923" s="204" t="s">
        <v>7</v>
      </c>
      <c r="H4923" s="204" t="s">
        <v>212</v>
      </c>
      <c r="I4923" s="206" t="s">
        <v>35</v>
      </c>
      <c r="J4923" s="207">
        <v>117313</v>
      </c>
      <c r="K4923" s="207"/>
      <c r="L4923" s="207"/>
    </row>
    <row r="4924" spans="1:12" s="12" customFormat="1" ht="11.25" customHeight="1">
      <c r="A4924" s="204" t="s">
        <v>10559</v>
      </c>
      <c r="B4924" s="204" t="s">
        <v>10560</v>
      </c>
      <c r="C4924" s="204" t="s">
        <v>15</v>
      </c>
      <c r="D4924" s="204" t="s">
        <v>42</v>
      </c>
      <c r="E4924" s="204" t="s">
        <v>7378</v>
      </c>
      <c r="F4924" s="205">
        <v>2015</v>
      </c>
      <c r="G4924" s="204" t="s">
        <v>30</v>
      </c>
      <c r="H4924" s="204" t="s">
        <v>31</v>
      </c>
      <c r="I4924" s="206" t="s">
        <v>20</v>
      </c>
      <c r="J4924" s="207">
        <v>407194</v>
      </c>
      <c r="K4924" s="208">
        <v>399177</v>
      </c>
      <c r="L4924" s="207">
        <v>383258.147</v>
      </c>
    </row>
    <row r="4925" spans="1:12" s="12" customFormat="1" ht="11.25" customHeight="1">
      <c r="A4925" s="204" t="s">
        <v>12011</v>
      </c>
      <c r="B4925" s="204" t="s">
        <v>12012</v>
      </c>
      <c r="C4925" s="204" t="s">
        <v>195</v>
      </c>
      <c r="D4925" s="204" t="s">
        <v>497</v>
      </c>
      <c r="E4925" s="204" t="s">
        <v>1277</v>
      </c>
      <c r="F4925" s="205">
        <v>2016</v>
      </c>
      <c r="G4925" s="204" t="s">
        <v>30</v>
      </c>
      <c r="H4925" s="204" t="s">
        <v>34</v>
      </c>
      <c r="I4925" s="206" t="s">
        <v>35</v>
      </c>
      <c r="J4925" s="207">
        <v>126332</v>
      </c>
      <c r="K4925" s="207"/>
      <c r="L4925" s="207"/>
    </row>
    <row r="4926" spans="1:12" s="12" customFormat="1">
      <c r="A4926" s="204" t="s">
        <v>8657</v>
      </c>
      <c r="B4926" s="204" t="s">
        <v>8658</v>
      </c>
      <c r="C4926" s="204" t="s">
        <v>130</v>
      </c>
      <c r="D4926" s="204" t="s">
        <v>150</v>
      </c>
      <c r="E4926" s="204" t="s">
        <v>154</v>
      </c>
      <c r="F4926" s="205">
        <v>2015</v>
      </c>
      <c r="G4926" s="204" t="s">
        <v>7</v>
      </c>
      <c r="H4926" s="204" t="s">
        <v>485</v>
      </c>
      <c r="I4926" s="206" t="s">
        <v>20</v>
      </c>
      <c r="J4926" s="207">
        <v>702</v>
      </c>
      <c r="K4926" s="207">
        <v>700</v>
      </c>
      <c r="L4926" s="207">
        <v>90.688000000000002</v>
      </c>
    </row>
    <row r="4927" spans="1:12" s="12" customFormat="1" ht="11.25" customHeight="1">
      <c r="A4927" s="204" t="s">
        <v>8659</v>
      </c>
      <c r="B4927" s="204" t="s">
        <v>8660</v>
      </c>
      <c r="C4927" s="204" t="s">
        <v>15</v>
      </c>
      <c r="D4927" s="204"/>
      <c r="E4927" s="204"/>
      <c r="F4927" s="205">
        <v>2016</v>
      </c>
      <c r="G4927" s="204" t="s">
        <v>30</v>
      </c>
      <c r="H4927" s="204" t="s">
        <v>166</v>
      </c>
      <c r="I4927" s="206" t="s">
        <v>20</v>
      </c>
      <c r="J4927" s="207">
        <v>125961</v>
      </c>
      <c r="K4927" s="207">
        <v>1000</v>
      </c>
      <c r="L4927" s="207"/>
    </row>
    <row r="4928" spans="1:12" s="12" customFormat="1" ht="11.25" customHeight="1">
      <c r="A4928" s="204" t="s">
        <v>8661</v>
      </c>
      <c r="B4928" s="204" t="s">
        <v>8662</v>
      </c>
      <c r="C4928" s="204" t="s">
        <v>5</v>
      </c>
      <c r="D4928" s="204" t="s">
        <v>257</v>
      </c>
      <c r="E4928" s="204" t="s">
        <v>257</v>
      </c>
      <c r="F4928" s="205">
        <v>2015</v>
      </c>
      <c r="G4928" s="204" t="s">
        <v>18</v>
      </c>
      <c r="H4928" s="204" t="s">
        <v>19</v>
      </c>
      <c r="I4928" s="206" t="s">
        <v>20</v>
      </c>
      <c r="J4928" s="207">
        <v>404101</v>
      </c>
      <c r="K4928" s="208">
        <v>418369</v>
      </c>
      <c r="L4928" s="207">
        <v>408688.609</v>
      </c>
    </row>
    <row r="4929" spans="1:12" s="12" customFormat="1" ht="11.25" customHeight="1">
      <c r="A4929" s="204" t="s">
        <v>8663</v>
      </c>
      <c r="B4929" s="204" t="s">
        <v>8664</v>
      </c>
      <c r="C4929" s="204" t="s">
        <v>195</v>
      </c>
      <c r="D4929" s="204"/>
      <c r="E4929" s="204"/>
      <c r="F4929" s="205">
        <v>2015</v>
      </c>
      <c r="G4929" s="204" t="s">
        <v>155</v>
      </c>
      <c r="H4929" s="204" t="s">
        <v>155</v>
      </c>
      <c r="I4929" s="206" t="s">
        <v>20</v>
      </c>
      <c r="J4929" s="207">
        <v>1773559</v>
      </c>
      <c r="K4929" s="207">
        <v>106814</v>
      </c>
      <c r="L4929" s="207">
        <v>1492</v>
      </c>
    </row>
    <row r="4930" spans="1:12" s="12" customFormat="1" ht="11.25" customHeight="1">
      <c r="A4930" s="204" t="s">
        <v>8665</v>
      </c>
      <c r="B4930" s="204" t="s">
        <v>8666</v>
      </c>
      <c r="C4930" s="204" t="s">
        <v>15</v>
      </c>
      <c r="D4930" s="204" t="s">
        <v>363</v>
      </c>
      <c r="E4930" s="204" t="s">
        <v>560</v>
      </c>
      <c r="F4930" s="205">
        <v>2015</v>
      </c>
      <c r="G4930" s="204" t="s">
        <v>30</v>
      </c>
      <c r="H4930" s="204" t="s">
        <v>31</v>
      </c>
      <c r="I4930" s="206" t="s">
        <v>20</v>
      </c>
      <c r="J4930" s="207">
        <v>670757</v>
      </c>
      <c r="K4930" s="208">
        <v>649826</v>
      </c>
      <c r="L4930" s="207">
        <v>512235.52500000002</v>
      </c>
    </row>
    <row r="4931" spans="1:12" s="12" customFormat="1">
      <c r="A4931" s="204" t="s">
        <v>10703</v>
      </c>
      <c r="B4931" s="204" t="s">
        <v>10704</v>
      </c>
      <c r="C4931" s="204" t="s">
        <v>15</v>
      </c>
      <c r="D4931" s="204" t="s">
        <v>42</v>
      </c>
      <c r="E4931" s="204" t="s">
        <v>827</v>
      </c>
      <c r="F4931" s="205">
        <v>2015</v>
      </c>
      <c r="G4931" s="204" t="s">
        <v>30</v>
      </c>
      <c r="H4931" s="204" t="s">
        <v>31</v>
      </c>
      <c r="I4931" s="206" t="s">
        <v>20</v>
      </c>
      <c r="J4931" s="207">
        <v>524304</v>
      </c>
      <c r="K4931" s="207">
        <v>462720</v>
      </c>
      <c r="L4931" s="207">
        <v>448497.141</v>
      </c>
    </row>
    <row r="4932" spans="1:12" s="12" customFormat="1" ht="11.25" customHeight="1">
      <c r="A4932" s="204" t="s">
        <v>12013</v>
      </c>
      <c r="B4932" s="204" t="s">
        <v>12014</v>
      </c>
      <c r="C4932" s="204" t="s">
        <v>32</v>
      </c>
      <c r="D4932" s="204" t="s">
        <v>33</v>
      </c>
      <c r="E4932" s="204" t="s">
        <v>489</v>
      </c>
      <c r="F4932" s="205">
        <v>2015</v>
      </c>
      <c r="G4932" s="204" t="s">
        <v>7</v>
      </c>
      <c r="H4932" s="204" t="s">
        <v>485</v>
      </c>
      <c r="I4932" s="206" t="s">
        <v>20</v>
      </c>
      <c r="J4932" s="207">
        <v>260</v>
      </c>
      <c r="K4932" s="207">
        <v>260</v>
      </c>
      <c r="L4932" s="207">
        <v>116.83799999999999</v>
      </c>
    </row>
    <row r="4933" spans="1:12" s="12" customFormat="1" ht="11.25" customHeight="1">
      <c r="A4933" s="204" t="s">
        <v>8667</v>
      </c>
      <c r="B4933" s="204" t="s">
        <v>8668</v>
      </c>
      <c r="C4933" s="204" t="s">
        <v>130</v>
      </c>
      <c r="D4933" s="204" t="s">
        <v>204</v>
      </c>
      <c r="E4933" s="204" t="s">
        <v>241</v>
      </c>
      <c r="F4933" s="205">
        <v>2015</v>
      </c>
      <c r="G4933" s="204" t="s">
        <v>7</v>
      </c>
      <c r="H4933" s="204" t="s">
        <v>485</v>
      </c>
      <c r="I4933" s="206" t="s">
        <v>20</v>
      </c>
      <c r="J4933" s="207">
        <v>53957</v>
      </c>
      <c r="K4933" s="207">
        <v>53956</v>
      </c>
      <c r="L4933" s="207">
        <v>53867</v>
      </c>
    </row>
    <row r="4934" spans="1:12" s="12" customFormat="1" ht="11.25" customHeight="1">
      <c r="A4934" s="204" t="s">
        <v>8669</v>
      </c>
      <c r="B4934" s="204" t="s">
        <v>8670</v>
      </c>
      <c r="C4934" s="204" t="s">
        <v>15</v>
      </c>
      <c r="D4934" s="204" t="s">
        <v>42</v>
      </c>
      <c r="E4934" s="204" t="s">
        <v>42</v>
      </c>
      <c r="F4934" s="205">
        <v>2016</v>
      </c>
      <c r="G4934" s="204" t="s">
        <v>18</v>
      </c>
      <c r="H4934" s="204" t="s">
        <v>19</v>
      </c>
      <c r="I4934" s="206" t="s">
        <v>20</v>
      </c>
      <c r="J4934" s="207">
        <v>681000</v>
      </c>
      <c r="K4934" s="208">
        <v>127017</v>
      </c>
      <c r="L4934" s="207">
        <v>127016.04300000001</v>
      </c>
    </row>
    <row r="4935" spans="1:12" s="12" customFormat="1" ht="11.25" customHeight="1">
      <c r="A4935" s="204" t="s">
        <v>8671</v>
      </c>
      <c r="B4935" s="204" t="s">
        <v>8672</v>
      </c>
      <c r="C4935" s="204" t="s">
        <v>15</v>
      </c>
      <c r="D4935" s="204" t="s">
        <v>42</v>
      </c>
      <c r="E4935" s="204" t="s">
        <v>686</v>
      </c>
      <c r="F4935" s="205">
        <v>2015</v>
      </c>
      <c r="G4935" s="204" t="s">
        <v>30</v>
      </c>
      <c r="H4935" s="204" t="s">
        <v>31</v>
      </c>
      <c r="I4935" s="206" t="s">
        <v>20</v>
      </c>
      <c r="J4935" s="207">
        <v>14346</v>
      </c>
      <c r="K4935" s="207">
        <v>2</v>
      </c>
      <c r="L4935" s="207"/>
    </row>
    <row r="4936" spans="1:12" s="12" customFormat="1" ht="11.25" customHeight="1">
      <c r="A4936" s="204" t="s">
        <v>8673</v>
      </c>
      <c r="B4936" s="204" t="s">
        <v>8674</v>
      </c>
      <c r="C4936" s="204" t="s">
        <v>60</v>
      </c>
      <c r="D4936" s="204" t="s">
        <v>61</v>
      </c>
      <c r="E4936" s="204" t="s">
        <v>131</v>
      </c>
      <c r="F4936" s="205">
        <v>2015</v>
      </c>
      <c r="G4936" s="204" t="s">
        <v>120</v>
      </c>
      <c r="H4936" s="204" t="s">
        <v>121</v>
      </c>
      <c r="I4936" s="206" t="s">
        <v>20</v>
      </c>
      <c r="J4936" s="207">
        <v>23267</v>
      </c>
      <c r="K4936" s="208">
        <v>19144</v>
      </c>
      <c r="L4936" s="207">
        <v>16993</v>
      </c>
    </row>
    <row r="4937" spans="1:12" s="12" customFormat="1" ht="11.25" customHeight="1">
      <c r="A4937" s="204" t="s">
        <v>8675</v>
      </c>
      <c r="B4937" s="204" t="s">
        <v>8676</v>
      </c>
      <c r="C4937" s="204" t="s">
        <v>78</v>
      </c>
      <c r="D4937" s="204" t="s">
        <v>79</v>
      </c>
      <c r="E4937" s="204" t="s">
        <v>11008</v>
      </c>
      <c r="F4937" s="205">
        <v>2015</v>
      </c>
      <c r="G4937" s="204" t="s">
        <v>30</v>
      </c>
      <c r="H4937" s="204" t="s">
        <v>31</v>
      </c>
      <c r="I4937" s="206" t="s">
        <v>20</v>
      </c>
      <c r="J4937" s="207">
        <v>68939</v>
      </c>
      <c r="K4937" s="207">
        <v>57634</v>
      </c>
      <c r="L4937" s="207"/>
    </row>
    <row r="4938" spans="1:12" s="12" customFormat="1">
      <c r="A4938" s="204" t="s">
        <v>10680</v>
      </c>
      <c r="B4938" s="204" t="s">
        <v>10681</v>
      </c>
      <c r="C4938" s="204" t="s">
        <v>78</v>
      </c>
      <c r="D4938" s="204" t="s">
        <v>79</v>
      </c>
      <c r="E4938" s="204" t="s">
        <v>10857</v>
      </c>
      <c r="F4938" s="205">
        <v>2015</v>
      </c>
      <c r="G4938" s="204" t="s">
        <v>30</v>
      </c>
      <c r="H4938" s="204" t="s">
        <v>31</v>
      </c>
      <c r="I4938" s="206" t="s">
        <v>20</v>
      </c>
      <c r="J4938" s="207">
        <v>456763</v>
      </c>
      <c r="K4938" s="207">
        <v>862564</v>
      </c>
      <c r="L4938" s="207">
        <v>404765.005</v>
      </c>
    </row>
    <row r="4939" spans="1:12" s="12" customFormat="1" ht="11.25" customHeight="1">
      <c r="A4939" s="204" t="s">
        <v>8677</v>
      </c>
      <c r="B4939" s="204" t="s">
        <v>8678</v>
      </c>
      <c r="C4939" s="204" t="s">
        <v>78</v>
      </c>
      <c r="D4939" s="204" t="s">
        <v>79</v>
      </c>
      <c r="E4939" s="204" t="s">
        <v>10818</v>
      </c>
      <c r="F4939" s="205">
        <v>2015</v>
      </c>
      <c r="G4939" s="204" t="s">
        <v>30</v>
      </c>
      <c r="H4939" s="204" t="s">
        <v>31</v>
      </c>
      <c r="I4939" s="206" t="s">
        <v>20</v>
      </c>
      <c r="J4939" s="207">
        <v>1</v>
      </c>
      <c r="K4939" s="207"/>
      <c r="L4939" s="207"/>
    </row>
    <row r="4940" spans="1:12" s="12" customFormat="1" ht="11.25" customHeight="1">
      <c r="A4940" s="204" t="s">
        <v>10731</v>
      </c>
      <c r="B4940" s="204" t="s">
        <v>12015</v>
      </c>
      <c r="C4940" s="204" t="s">
        <v>5</v>
      </c>
      <c r="D4940" s="204" t="s">
        <v>257</v>
      </c>
      <c r="E4940" s="204" t="s">
        <v>739</v>
      </c>
      <c r="F4940" s="205">
        <v>2015</v>
      </c>
      <c r="G4940" s="204" t="s">
        <v>30</v>
      </c>
      <c r="H4940" s="204" t="s">
        <v>31</v>
      </c>
      <c r="I4940" s="206" t="s">
        <v>20</v>
      </c>
      <c r="J4940" s="207">
        <v>800363</v>
      </c>
      <c r="K4940" s="207">
        <v>362</v>
      </c>
      <c r="L4940" s="207">
        <v>361.57</v>
      </c>
    </row>
    <row r="4941" spans="1:12" s="12" customFormat="1" ht="11.25" customHeight="1">
      <c r="A4941" s="204" t="s">
        <v>7293</v>
      </c>
      <c r="B4941" s="204" t="s">
        <v>7294</v>
      </c>
      <c r="C4941" s="204" t="s">
        <v>32</v>
      </c>
      <c r="D4941" s="204" t="s">
        <v>33</v>
      </c>
      <c r="E4941" s="204" t="s">
        <v>489</v>
      </c>
      <c r="F4941" s="205">
        <v>2015</v>
      </c>
      <c r="G4941" s="204" t="s">
        <v>30</v>
      </c>
      <c r="H4941" s="204" t="s">
        <v>31</v>
      </c>
      <c r="I4941" s="206" t="s">
        <v>20</v>
      </c>
      <c r="J4941" s="207">
        <v>932526</v>
      </c>
      <c r="K4941" s="207">
        <v>1635998</v>
      </c>
      <c r="L4941" s="207">
        <v>707604.65800000005</v>
      </c>
    </row>
    <row r="4942" spans="1:12" s="12" customFormat="1" ht="11.25" customHeight="1">
      <c r="A4942" s="204" t="s">
        <v>8679</v>
      </c>
      <c r="B4942" s="204" t="s">
        <v>8680</v>
      </c>
      <c r="C4942" s="204" t="s">
        <v>12</v>
      </c>
      <c r="D4942" s="204" t="s">
        <v>360</v>
      </c>
      <c r="E4942" s="204" t="s">
        <v>1190</v>
      </c>
      <c r="F4942" s="205">
        <v>2015</v>
      </c>
      <c r="G4942" s="204" t="s">
        <v>30</v>
      </c>
      <c r="H4942" s="204" t="s">
        <v>31</v>
      </c>
      <c r="I4942" s="206" t="s">
        <v>20</v>
      </c>
      <c r="J4942" s="207">
        <v>104135</v>
      </c>
      <c r="K4942" s="208">
        <v>122471</v>
      </c>
      <c r="L4942" s="207">
        <v>4573.6750000000002</v>
      </c>
    </row>
    <row r="4943" spans="1:12" s="12" customFormat="1" ht="11.25" customHeight="1">
      <c r="A4943" s="204" t="s">
        <v>8681</v>
      </c>
      <c r="B4943" s="204" t="s">
        <v>8682</v>
      </c>
      <c r="C4943" s="204" t="s">
        <v>78</v>
      </c>
      <c r="D4943" s="204" t="s">
        <v>320</v>
      </c>
      <c r="E4943" s="204" t="s">
        <v>10781</v>
      </c>
      <c r="F4943" s="205">
        <v>2015</v>
      </c>
      <c r="G4943" s="204" t="s">
        <v>30</v>
      </c>
      <c r="H4943" s="204" t="s">
        <v>31</v>
      </c>
      <c r="I4943" s="206" t="s">
        <v>20</v>
      </c>
      <c r="J4943" s="207">
        <v>1</v>
      </c>
      <c r="K4943" s="207"/>
      <c r="L4943" s="207"/>
    </row>
    <row r="4944" spans="1:12" s="12" customFormat="1" ht="11.25" customHeight="1">
      <c r="A4944" s="204" t="s">
        <v>8683</v>
      </c>
      <c r="B4944" s="204" t="s">
        <v>8684</v>
      </c>
      <c r="C4944" s="204" t="s">
        <v>5</v>
      </c>
      <c r="D4944" s="204" t="s">
        <v>314</v>
      </c>
      <c r="E4944" s="204" t="s">
        <v>315</v>
      </c>
      <c r="F4944" s="205">
        <v>2016</v>
      </c>
      <c r="G4944" s="204" t="s">
        <v>30</v>
      </c>
      <c r="H4944" s="204" t="s">
        <v>31</v>
      </c>
      <c r="I4944" s="206" t="s">
        <v>20</v>
      </c>
      <c r="J4944" s="207">
        <v>772933</v>
      </c>
      <c r="K4944" s="207"/>
      <c r="L4944" s="207"/>
    </row>
    <row r="4945" spans="1:12" s="12" customFormat="1" ht="11.25" customHeight="1">
      <c r="A4945" s="204" t="s">
        <v>10617</v>
      </c>
      <c r="B4945" s="204" t="s">
        <v>10618</v>
      </c>
      <c r="C4945" s="204" t="s">
        <v>5</v>
      </c>
      <c r="D4945" s="204" t="s">
        <v>184</v>
      </c>
      <c r="E4945" s="204" t="s">
        <v>2578</v>
      </c>
      <c r="F4945" s="205">
        <v>2015</v>
      </c>
      <c r="G4945" s="204" t="s">
        <v>30</v>
      </c>
      <c r="H4945" s="204" t="s">
        <v>31</v>
      </c>
      <c r="I4945" s="206" t="s">
        <v>20</v>
      </c>
      <c r="J4945" s="207">
        <v>313538</v>
      </c>
      <c r="K4945" s="208">
        <v>277244</v>
      </c>
      <c r="L4945" s="207">
        <v>256216.49400000001</v>
      </c>
    </row>
    <row r="4946" spans="1:12" s="12" customFormat="1" ht="11.25" customHeight="1">
      <c r="A4946" s="204" t="s">
        <v>10725</v>
      </c>
      <c r="B4946" s="204" t="s">
        <v>10726</v>
      </c>
      <c r="C4946" s="204" t="s">
        <v>5</v>
      </c>
      <c r="D4946" s="204" t="s">
        <v>257</v>
      </c>
      <c r="E4946" s="204" t="s">
        <v>739</v>
      </c>
      <c r="F4946" s="205">
        <v>2015</v>
      </c>
      <c r="G4946" s="204" t="s">
        <v>30</v>
      </c>
      <c r="H4946" s="204" t="s">
        <v>31</v>
      </c>
      <c r="I4946" s="206" t="s">
        <v>20</v>
      </c>
      <c r="J4946" s="207">
        <v>776010</v>
      </c>
      <c r="K4946" s="208">
        <v>808774</v>
      </c>
      <c r="L4946" s="207">
        <v>616656.47699999996</v>
      </c>
    </row>
    <row r="4947" spans="1:12" s="12" customFormat="1" ht="11.25" customHeight="1">
      <c r="A4947" s="204" t="s">
        <v>10637</v>
      </c>
      <c r="B4947" s="204" t="s">
        <v>10638</v>
      </c>
      <c r="C4947" s="204" t="s">
        <v>5</v>
      </c>
      <c r="D4947" s="204" t="s">
        <v>125</v>
      </c>
      <c r="E4947" s="204" t="s">
        <v>1353</v>
      </c>
      <c r="F4947" s="205">
        <v>2015</v>
      </c>
      <c r="G4947" s="204" t="s">
        <v>30</v>
      </c>
      <c r="H4947" s="204" t="s">
        <v>31</v>
      </c>
      <c r="I4947" s="206" t="s">
        <v>20</v>
      </c>
      <c r="J4947" s="207">
        <v>395419</v>
      </c>
      <c r="K4947" s="207">
        <v>417092</v>
      </c>
      <c r="L4947" s="207">
        <v>415378.40500000003</v>
      </c>
    </row>
    <row r="4948" spans="1:12" s="12" customFormat="1">
      <c r="A4948" s="204" t="s">
        <v>12016</v>
      </c>
      <c r="B4948" s="204" t="s">
        <v>12017</v>
      </c>
      <c r="C4948" s="204" t="s">
        <v>15</v>
      </c>
      <c r="D4948" s="204" t="s">
        <v>56</v>
      </c>
      <c r="E4948" s="204" t="s">
        <v>87</v>
      </c>
      <c r="F4948" s="205">
        <v>2016</v>
      </c>
      <c r="G4948" s="204" t="s">
        <v>18</v>
      </c>
      <c r="H4948" s="204" t="s">
        <v>19</v>
      </c>
      <c r="I4948" s="206" t="s">
        <v>35</v>
      </c>
      <c r="J4948" s="207">
        <v>317</v>
      </c>
      <c r="K4948" s="207"/>
      <c r="L4948" s="207"/>
    </row>
    <row r="4949" spans="1:12" s="12" customFormat="1">
      <c r="A4949" s="204" t="s">
        <v>12018</v>
      </c>
      <c r="B4949" s="204" t="s">
        <v>12019</v>
      </c>
      <c r="C4949" s="204" t="s">
        <v>127</v>
      </c>
      <c r="D4949" s="204" t="s">
        <v>128</v>
      </c>
      <c r="E4949" s="204" t="s">
        <v>1075</v>
      </c>
      <c r="F4949" s="205">
        <v>2016</v>
      </c>
      <c r="G4949" s="204" t="s">
        <v>7</v>
      </c>
      <c r="H4949" s="204" t="s">
        <v>212</v>
      </c>
      <c r="I4949" s="206" t="s">
        <v>35</v>
      </c>
      <c r="J4949" s="207">
        <v>19486</v>
      </c>
      <c r="K4949" s="207"/>
      <c r="L4949" s="207"/>
    </row>
    <row r="4950" spans="1:12" s="12" customFormat="1" ht="11.25" customHeight="1">
      <c r="A4950" s="204" t="s">
        <v>8685</v>
      </c>
      <c r="B4950" s="204" t="s">
        <v>8686</v>
      </c>
      <c r="C4950" s="204" t="s">
        <v>5</v>
      </c>
      <c r="D4950" s="204" t="s">
        <v>257</v>
      </c>
      <c r="E4950" s="204" t="s">
        <v>257</v>
      </c>
      <c r="F4950" s="205">
        <v>2015</v>
      </c>
      <c r="G4950" s="204" t="s">
        <v>30</v>
      </c>
      <c r="H4950" s="204" t="s">
        <v>31</v>
      </c>
      <c r="I4950" s="206" t="s">
        <v>20</v>
      </c>
      <c r="J4950" s="207">
        <v>607682</v>
      </c>
      <c r="K4950" s="208">
        <v>662884</v>
      </c>
      <c r="L4950" s="207">
        <v>478898.196</v>
      </c>
    </row>
    <row r="4951" spans="1:12" s="12" customFormat="1" ht="11.25" customHeight="1">
      <c r="A4951" s="204" t="s">
        <v>8687</v>
      </c>
      <c r="B4951" s="204" t="s">
        <v>12020</v>
      </c>
      <c r="C4951" s="204" t="s">
        <v>15</v>
      </c>
      <c r="D4951" s="204" t="s">
        <v>42</v>
      </c>
      <c r="E4951" s="204" t="s">
        <v>824</v>
      </c>
      <c r="F4951" s="205">
        <v>2016</v>
      </c>
      <c r="G4951" s="204" t="s">
        <v>30</v>
      </c>
      <c r="H4951" s="204" t="s">
        <v>225</v>
      </c>
      <c r="I4951" s="206" t="s">
        <v>20</v>
      </c>
      <c r="J4951" s="207">
        <v>75891</v>
      </c>
      <c r="K4951" s="207"/>
      <c r="L4951" s="207"/>
    </row>
    <row r="4952" spans="1:12" s="12" customFormat="1">
      <c r="A4952" s="204" t="s">
        <v>8688</v>
      </c>
      <c r="B4952" s="204" t="s">
        <v>8689</v>
      </c>
      <c r="C4952" s="204" t="s">
        <v>15</v>
      </c>
      <c r="D4952" s="204" t="s">
        <v>42</v>
      </c>
      <c r="E4952" s="204" t="s">
        <v>827</v>
      </c>
      <c r="F4952" s="205">
        <v>2015</v>
      </c>
      <c r="G4952" s="204" t="s">
        <v>30</v>
      </c>
      <c r="H4952" s="204" t="s">
        <v>31</v>
      </c>
      <c r="I4952" s="206" t="s">
        <v>20</v>
      </c>
      <c r="J4952" s="207">
        <v>496519</v>
      </c>
      <c r="K4952" s="208">
        <v>477441</v>
      </c>
      <c r="L4952" s="207">
        <v>415357.55300000001</v>
      </c>
    </row>
    <row r="4953" spans="1:12" s="12" customFormat="1">
      <c r="A4953" s="204" t="s">
        <v>10623</v>
      </c>
      <c r="B4953" s="204" t="s">
        <v>10624</v>
      </c>
      <c r="C4953" s="204" t="s">
        <v>38</v>
      </c>
      <c r="D4953" s="204" t="s">
        <v>176</v>
      </c>
      <c r="E4953" s="204" t="s">
        <v>293</v>
      </c>
      <c r="F4953" s="205">
        <v>2015</v>
      </c>
      <c r="G4953" s="204" t="s">
        <v>30</v>
      </c>
      <c r="H4953" s="204" t="s">
        <v>31</v>
      </c>
      <c r="I4953" s="206" t="s">
        <v>20</v>
      </c>
      <c r="J4953" s="207">
        <v>487435</v>
      </c>
      <c r="K4953" s="207">
        <v>717707</v>
      </c>
      <c r="L4953" s="207">
        <v>518988.82900000003</v>
      </c>
    </row>
    <row r="4954" spans="1:12" s="12" customFormat="1">
      <c r="A4954" s="204" t="s">
        <v>8690</v>
      </c>
      <c r="B4954" s="204" t="s">
        <v>8691</v>
      </c>
      <c r="C4954" s="204" t="s">
        <v>60</v>
      </c>
      <c r="D4954" s="204" t="s">
        <v>97</v>
      </c>
      <c r="E4954" s="204" t="s">
        <v>1135</v>
      </c>
      <c r="F4954" s="205">
        <v>2016</v>
      </c>
      <c r="G4954" s="204" t="s">
        <v>646</v>
      </c>
      <c r="H4954" s="204" t="s">
        <v>3808</v>
      </c>
      <c r="I4954" s="206" t="s">
        <v>35</v>
      </c>
      <c r="J4954" s="207">
        <v>54328</v>
      </c>
      <c r="K4954" s="207"/>
      <c r="L4954" s="207"/>
    </row>
    <row r="4955" spans="1:12" s="12" customFormat="1" ht="11.25" customHeight="1">
      <c r="A4955" s="204" t="s">
        <v>8692</v>
      </c>
      <c r="B4955" s="204" t="s">
        <v>8693</v>
      </c>
      <c r="C4955" s="204" t="s">
        <v>78</v>
      </c>
      <c r="D4955" s="204" t="s">
        <v>320</v>
      </c>
      <c r="E4955" s="204" t="s">
        <v>10963</v>
      </c>
      <c r="F4955" s="205">
        <v>2016</v>
      </c>
      <c r="G4955" s="204" t="s">
        <v>48</v>
      </c>
      <c r="H4955" s="204" t="s">
        <v>63</v>
      </c>
      <c r="I4955" s="206" t="s">
        <v>35</v>
      </c>
      <c r="J4955" s="207">
        <v>9531</v>
      </c>
      <c r="K4955" s="207"/>
      <c r="L4955" s="207"/>
    </row>
    <row r="4956" spans="1:12" s="12" customFormat="1" ht="11.25" customHeight="1">
      <c r="A4956" s="204" t="s">
        <v>8694</v>
      </c>
      <c r="B4956" s="204" t="s">
        <v>8695</v>
      </c>
      <c r="C4956" s="204" t="s">
        <v>38</v>
      </c>
      <c r="D4956" s="204"/>
      <c r="E4956" s="204"/>
      <c r="F4956" s="205">
        <v>2016</v>
      </c>
      <c r="G4956" s="204" t="s">
        <v>7</v>
      </c>
      <c r="H4956" s="204" t="s">
        <v>8</v>
      </c>
      <c r="I4956" s="206" t="s">
        <v>20</v>
      </c>
      <c r="J4956" s="207">
        <v>474723</v>
      </c>
      <c r="K4956" s="207"/>
      <c r="L4956" s="207"/>
    </row>
    <row r="4957" spans="1:12" s="12" customFormat="1" ht="11.25" customHeight="1">
      <c r="A4957" s="204" t="s">
        <v>10499</v>
      </c>
      <c r="B4957" s="204" t="s">
        <v>10500</v>
      </c>
      <c r="C4957" s="204" t="s">
        <v>210</v>
      </c>
      <c r="D4957" s="204" t="s">
        <v>219</v>
      </c>
      <c r="E4957" s="204" t="s">
        <v>471</v>
      </c>
      <c r="F4957" s="205">
        <v>2015</v>
      </c>
      <c r="G4957" s="204" t="s">
        <v>30</v>
      </c>
      <c r="H4957" s="204" t="s">
        <v>31</v>
      </c>
      <c r="I4957" s="206" t="s">
        <v>20</v>
      </c>
      <c r="J4957" s="207">
        <v>501226</v>
      </c>
      <c r="K4957" s="208">
        <v>544505</v>
      </c>
      <c r="L4957" s="207">
        <v>511800.527</v>
      </c>
    </row>
    <row r="4958" spans="1:12" s="12" customFormat="1">
      <c r="A4958" s="204" t="s">
        <v>8696</v>
      </c>
      <c r="B4958" s="204" t="s">
        <v>8697</v>
      </c>
      <c r="C4958" s="204" t="s">
        <v>5</v>
      </c>
      <c r="D4958" s="204" t="s">
        <v>266</v>
      </c>
      <c r="E4958" s="204" t="s">
        <v>567</v>
      </c>
      <c r="F4958" s="205">
        <v>2015</v>
      </c>
      <c r="G4958" s="204" t="s">
        <v>18</v>
      </c>
      <c r="H4958" s="204" t="s">
        <v>19</v>
      </c>
      <c r="I4958" s="206" t="s">
        <v>20</v>
      </c>
      <c r="J4958" s="207">
        <v>12886</v>
      </c>
      <c r="K4958" s="207">
        <v>2</v>
      </c>
      <c r="L4958" s="207"/>
    </row>
    <row r="4959" spans="1:12" s="12" customFormat="1" ht="11.25" customHeight="1">
      <c r="A4959" s="204" t="s">
        <v>8698</v>
      </c>
      <c r="B4959" s="204" t="s">
        <v>12021</v>
      </c>
      <c r="C4959" s="204" t="s">
        <v>5</v>
      </c>
      <c r="D4959" s="204"/>
      <c r="E4959" s="204"/>
      <c r="F4959" s="205">
        <v>2016</v>
      </c>
      <c r="G4959" s="204" t="s">
        <v>140</v>
      </c>
      <c r="H4959" s="204" t="s">
        <v>816</v>
      </c>
      <c r="I4959" s="206" t="s">
        <v>20</v>
      </c>
      <c r="J4959" s="207">
        <v>185070</v>
      </c>
      <c r="K4959" s="208">
        <v>199718</v>
      </c>
      <c r="L4959" s="207">
        <v>199717</v>
      </c>
    </row>
    <row r="4960" spans="1:12" s="12" customFormat="1" ht="11.25" customHeight="1">
      <c r="A4960" s="204" t="s">
        <v>8699</v>
      </c>
      <c r="B4960" s="204" t="s">
        <v>8700</v>
      </c>
      <c r="C4960" s="204" t="s">
        <v>195</v>
      </c>
      <c r="D4960" s="204" t="s">
        <v>196</v>
      </c>
      <c r="E4960" s="204" t="s">
        <v>197</v>
      </c>
      <c r="F4960" s="205">
        <v>2015</v>
      </c>
      <c r="G4960" s="204" t="s">
        <v>30</v>
      </c>
      <c r="H4960" s="204" t="s">
        <v>31</v>
      </c>
      <c r="I4960" s="206" t="s">
        <v>20</v>
      </c>
      <c r="J4960" s="207">
        <v>24983</v>
      </c>
      <c r="K4960" s="207">
        <v>61927</v>
      </c>
      <c r="L4960" s="207">
        <v>21138</v>
      </c>
    </row>
    <row r="4961" spans="1:12" s="12" customFormat="1" ht="11.25" customHeight="1">
      <c r="A4961" s="204" t="s">
        <v>8701</v>
      </c>
      <c r="B4961" s="204" t="s">
        <v>8702</v>
      </c>
      <c r="C4961" s="204" t="s">
        <v>60</v>
      </c>
      <c r="D4961" s="204" t="s">
        <v>97</v>
      </c>
      <c r="E4961" s="204" t="s">
        <v>419</v>
      </c>
      <c r="F4961" s="205">
        <v>2016</v>
      </c>
      <c r="G4961" s="204" t="s">
        <v>155</v>
      </c>
      <c r="H4961" s="204" t="s">
        <v>155</v>
      </c>
      <c r="I4961" s="206" t="s">
        <v>35</v>
      </c>
      <c r="J4961" s="207">
        <v>163277</v>
      </c>
      <c r="K4961" s="207"/>
      <c r="L4961" s="207"/>
    </row>
    <row r="4962" spans="1:12" s="12" customFormat="1">
      <c r="A4962" s="204" t="s">
        <v>8703</v>
      </c>
      <c r="B4962" s="204" t="s">
        <v>8704</v>
      </c>
      <c r="C4962" s="204" t="s">
        <v>60</v>
      </c>
      <c r="D4962" s="204" t="s">
        <v>97</v>
      </c>
      <c r="E4962" s="204" t="s">
        <v>419</v>
      </c>
      <c r="F4962" s="205">
        <v>2016</v>
      </c>
      <c r="G4962" s="204" t="s">
        <v>155</v>
      </c>
      <c r="H4962" s="204" t="s">
        <v>155</v>
      </c>
      <c r="I4962" s="206" t="s">
        <v>35</v>
      </c>
      <c r="J4962" s="207">
        <v>270000</v>
      </c>
      <c r="K4962" s="207"/>
      <c r="L4962" s="207"/>
    </row>
    <row r="4963" spans="1:12" s="12" customFormat="1">
      <c r="A4963" s="204" t="s">
        <v>8705</v>
      </c>
      <c r="B4963" s="204" t="s">
        <v>8706</v>
      </c>
      <c r="C4963" s="204" t="s">
        <v>145</v>
      </c>
      <c r="D4963" s="204" t="s">
        <v>310</v>
      </c>
      <c r="E4963" s="204" t="s">
        <v>311</v>
      </c>
      <c r="F4963" s="205">
        <v>2016</v>
      </c>
      <c r="G4963" s="204" t="s">
        <v>18</v>
      </c>
      <c r="H4963" s="204" t="s">
        <v>298</v>
      </c>
      <c r="I4963" s="206" t="s">
        <v>20</v>
      </c>
      <c r="J4963" s="207">
        <v>106556</v>
      </c>
      <c r="K4963" s="208">
        <v>126172</v>
      </c>
      <c r="L4963" s="207">
        <v>76172</v>
      </c>
    </row>
    <row r="4964" spans="1:12" s="12" customFormat="1">
      <c r="A4964" s="204" t="s">
        <v>12022</v>
      </c>
      <c r="B4964" s="204" t="s">
        <v>12023</v>
      </c>
      <c r="C4964" s="204" t="s">
        <v>60</v>
      </c>
      <c r="D4964" s="204" t="s">
        <v>61</v>
      </c>
      <c r="E4964" s="204" t="s">
        <v>131</v>
      </c>
      <c r="F4964" s="205">
        <v>2015</v>
      </c>
      <c r="G4964" s="204" t="s">
        <v>58</v>
      </c>
      <c r="H4964" s="204" t="s">
        <v>68</v>
      </c>
      <c r="I4964" s="206" t="s">
        <v>35</v>
      </c>
      <c r="J4964" s="207">
        <v>188288</v>
      </c>
      <c r="K4964" s="207"/>
      <c r="L4964" s="207"/>
    </row>
    <row r="4965" spans="1:12" s="12" customFormat="1" ht="11.25" customHeight="1">
      <c r="A4965" s="204" t="s">
        <v>12024</v>
      </c>
      <c r="B4965" s="204" t="s">
        <v>12025</v>
      </c>
      <c r="C4965" s="204" t="s">
        <v>60</v>
      </c>
      <c r="D4965" s="204" t="s">
        <v>97</v>
      </c>
      <c r="E4965" s="204" t="s">
        <v>228</v>
      </c>
      <c r="F4965" s="205">
        <v>2016</v>
      </c>
      <c r="G4965" s="204" t="s">
        <v>58</v>
      </c>
      <c r="H4965" s="204" t="s">
        <v>68</v>
      </c>
      <c r="I4965" s="206" t="s">
        <v>35</v>
      </c>
      <c r="J4965" s="207">
        <v>131904</v>
      </c>
      <c r="K4965" s="207"/>
      <c r="L4965" s="207"/>
    </row>
    <row r="4966" spans="1:12" s="12" customFormat="1" ht="11.25" customHeight="1">
      <c r="A4966" s="204" t="s">
        <v>8707</v>
      </c>
      <c r="B4966" s="204" t="s">
        <v>8708</v>
      </c>
      <c r="C4966" s="204" t="s">
        <v>12</v>
      </c>
      <c r="D4966" s="204" t="s">
        <v>13</v>
      </c>
      <c r="E4966" s="204" t="s">
        <v>13</v>
      </c>
      <c r="F4966" s="205">
        <v>2015</v>
      </c>
      <c r="G4966" s="204" t="s">
        <v>30</v>
      </c>
      <c r="H4966" s="204" t="s">
        <v>31</v>
      </c>
      <c r="I4966" s="206" t="s">
        <v>20</v>
      </c>
      <c r="J4966" s="207">
        <v>702791</v>
      </c>
      <c r="K4966" s="207">
        <v>686507</v>
      </c>
      <c r="L4966" s="207">
        <v>381093</v>
      </c>
    </row>
    <row r="4967" spans="1:12" s="12" customFormat="1" ht="11.25" customHeight="1">
      <c r="A4967" s="204" t="s">
        <v>12026</v>
      </c>
      <c r="B4967" s="204" t="s">
        <v>12027</v>
      </c>
      <c r="C4967" s="204" t="s">
        <v>60</v>
      </c>
      <c r="D4967" s="204" t="s">
        <v>97</v>
      </c>
      <c r="E4967" s="204" t="s">
        <v>228</v>
      </c>
      <c r="F4967" s="205">
        <v>2016</v>
      </c>
      <c r="G4967" s="204" t="s">
        <v>58</v>
      </c>
      <c r="H4967" s="204" t="s">
        <v>68</v>
      </c>
      <c r="I4967" s="206" t="s">
        <v>35</v>
      </c>
      <c r="J4967" s="207">
        <v>83442</v>
      </c>
      <c r="K4967" s="207"/>
      <c r="L4967" s="207"/>
    </row>
    <row r="4968" spans="1:12" s="12" customFormat="1" ht="11.25" customHeight="1">
      <c r="A4968" s="204" t="s">
        <v>10699</v>
      </c>
      <c r="B4968" s="204" t="s">
        <v>10700</v>
      </c>
      <c r="C4968" s="204" t="s">
        <v>12</v>
      </c>
      <c r="D4968" s="204" t="s">
        <v>13</v>
      </c>
      <c r="E4968" s="204" t="s">
        <v>13</v>
      </c>
      <c r="F4968" s="205">
        <v>2015</v>
      </c>
      <c r="G4968" s="204" t="s">
        <v>30</v>
      </c>
      <c r="H4968" s="204" t="s">
        <v>31</v>
      </c>
      <c r="I4968" s="206" t="s">
        <v>20</v>
      </c>
      <c r="J4968" s="207">
        <v>943008</v>
      </c>
      <c r="K4968" s="208">
        <v>932055</v>
      </c>
      <c r="L4968" s="207">
        <v>851736.70799999998</v>
      </c>
    </row>
    <row r="4969" spans="1:12" s="12" customFormat="1" ht="11.25" customHeight="1">
      <c r="A4969" s="204" t="s">
        <v>12028</v>
      </c>
      <c r="B4969" s="204" t="s">
        <v>12029</v>
      </c>
      <c r="C4969" s="204" t="s">
        <v>60</v>
      </c>
      <c r="D4969" s="204" t="s">
        <v>97</v>
      </c>
      <c r="E4969" s="204" t="s">
        <v>228</v>
      </c>
      <c r="F4969" s="205">
        <v>2016</v>
      </c>
      <c r="G4969" s="204" t="s">
        <v>58</v>
      </c>
      <c r="H4969" s="204" t="s">
        <v>68</v>
      </c>
      <c r="I4969" s="206" t="s">
        <v>35</v>
      </c>
      <c r="J4969" s="207">
        <v>173750</v>
      </c>
      <c r="K4969" s="207"/>
      <c r="L4969" s="207"/>
    </row>
    <row r="4970" spans="1:12" s="12" customFormat="1" ht="11.25" customHeight="1">
      <c r="A4970" s="204" t="s">
        <v>12030</v>
      </c>
      <c r="B4970" s="204" t="s">
        <v>12031</v>
      </c>
      <c r="C4970" s="204" t="s">
        <v>60</v>
      </c>
      <c r="D4970" s="204" t="s">
        <v>97</v>
      </c>
      <c r="E4970" s="204" t="s">
        <v>228</v>
      </c>
      <c r="F4970" s="205">
        <v>2016</v>
      </c>
      <c r="G4970" s="204" t="s">
        <v>58</v>
      </c>
      <c r="H4970" s="204" t="s">
        <v>68</v>
      </c>
      <c r="I4970" s="206" t="s">
        <v>35</v>
      </c>
      <c r="J4970" s="207">
        <v>183566</v>
      </c>
      <c r="K4970" s="207"/>
      <c r="L4970" s="207"/>
    </row>
    <row r="4971" spans="1:12" s="12" customFormat="1">
      <c r="A4971" s="204" t="s">
        <v>12032</v>
      </c>
      <c r="B4971" s="204" t="s">
        <v>12033</v>
      </c>
      <c r="C4971" s="204" t="s">
        <v>60</v>
      </c>
      <c r="D4971" s="204" t="s">
        <v>61</v>
      </c>
      <c r="E4971" s="204" t="s">
        <v>131</v>
      </c>
      <c r="F4971" s="205">
        <v>2015</v>
      </c>
      <c r="G4971" s="204" t="s">
        <v>58</v>
      </c>
      <c r="H4971" s="204" t="s">
        <v>68</v>
      </c>
      <c r="I4971" s="206" t="s">
        <v>35</v>
      </c>
      <c r="J4971" s="207">
        <v>193040</v>
      </c>
      <c r="K4971" s="207"/>
      <c r="L4971" s="207"/>
    </row>
    <row r="4972" spans="1:12" s="12" customFormat="1">
      <c r="A4972" s="204" t="s">
        <v>12034</v>
      </c>
      <c r="B4972" s="204" t="s">
        <v>12035</v>
      </c>
      <c r="C4972" s="204" t="s">
        <v>60</v>
      </c>
      <c r="D4972" s="204" t="s">
        <v>97</v>
      </c>
      <c r="E4972" s="204" t="s">
        <v>419</v>
      </c>
      <c r="F4972" s="205">
        <v>2016</v>
      </c>
      <c r="G4972" s="204" t="s">
        <v>58</v>
      </c>
      <c r="H4972" s="204" t="s">
        <v>68</v>
      </c>
      <c r="I4972" s="206" t="s">
        <v>35</v>
      </c>
      <c r="J4972" s="207">
        <v>166729</v>
      </c>
      <c r="K4972" s="207"/>
      <c r="L4972" s="207"/>
    </row>
    <row r="4973" spans="1:12" s="12" customFormat="1" ht="11.25" customHeight="1">
      <c r="A4973" s="204" t="s">
        <v>10578</v>
      </c>
      <c r="B4973" s="204" t="s">
        <v>10579</v>
      </c>
      <c r="C4973" s="204" t="s">
        <v>38</v>
      </c>
      <c r="D4973" s="204" t="s">
        <v>66</v>
      </c>
      <c r="E4973" s="204" t="s">
        <v>66</v>
      </c>
      <c r="F4973" s="205">
        <v>2015</v>
      </c>
      <c r="G4973" s="204" t="s">
        <v>30</v>
      </c>
      <c r="H4973" s="204" t="s">
        <v>31</v>
      </c>
      <c r="I4973" s="206" t="s">
        <v>20</v>
      </c>
      <c r="J4973" s="207">
        <v>807423</v>
      </c>
      <c r="K4973" s="207">
        <v>829338</v>
      </c>
      <c r="L4973" s="207">
        <v>805536.96200000006</v>
      </c>
    </row>
    <row r="4974" spans="1:12" s="12" customFormat="1" ht="11.25" customHeight="1">
      <c r="A4974" s="204" t="s">
        <v>8709</v>
      </c>
      <c r="B4974" s="204" t="s">
        <v>8710</v>
      </c>
      <c r="C4974" s="204" t="s">
        <v>127</v>
      </c>
      <c r="D4974" s="204" t="s">
        <v>177</v>
      </c>
      <c r="E4974" s="204" t="s">
        <v>177</v>
      </c>
      <c r="F4974" s="205">
        <v>2015</v>
      </c>
      <c r="G4974" s="204" t="s">
        <v>30</v>
      </c>
      <c r="H4974" s="204" t="s">
        <v>31</v>
      </c>
      <c r="I4974" s="206" t="s">
        <v>20</v>
      </c>
      <c r="J4974" s="207">
        <v>461235</v>
      </c>
      <c r="K4974" s="207">
        <v>428561</v>
      </c>
      <c r="L4974" s="207">
        <v>425165.53600000002</v>
      </c>
    </row>
    <row r="4975" spans="1:12" s="12" customFormat="1" ht="11.25" customHeight="1">
      <c r="A4975" s="204" t="s">
        <v>8711</v>
      </c>
      <c r="B4975" s="204" t="s">
        <v>8712</v>
      </c>
      <c r="C4975" s="204" t="s">
        <v>127</v>
      </c>
      <c r="D4975" s="204" t="s">
        <v>128</v>
      </c>
      <c r="E4975" s="204" t="s">
        <v>128</v>
      </c>
      <c r="F4975" s="205">
        <v>2016</v>
      </c>
      <c r="G4975" s="204" t="s">
        <v>30</v>
      </c>
      <c r="H4975" s="204" t="s">
        <v>31</v>
      </c>
      <c r="I4975" s="206" t="s">
        <v>35</v>
      </c>
      <c r="J4975" s="207">
        <v>711392</v>
      </c>
      <c r="K4975" s="207"/>
      <c r="L4975" s="207"/>
    </row>
    <row r="4976" spans="1:12" s="12" customFormat="1" ht="11.25" customHeight="1">
      <c r="A4976" s="204" t="s">
        <v>8713</v>
      </c>
      <c r="B4976" s="204" t="s">
        <v>8714</v>
      </c>
      <c r="C4976" s="204" t="s">
        <v>102</v>
      </c>
      <c r="D4976" s="204" t="s">
        <v>286</v>
      </c>
      <c r="E4976" s="204" t="s">
        <v>286</v>
      </c>
      <c r="F4976" s="205">
        <v>2016</v>
      </c>
      <c r="G4976" s="204" t="s">
        <v>7</v>
      </c>
      <c r="H4976" s="204" t="s">
        <v>8</v>
      </c>
      <c r="I4976" s="206" t="s">
        <v>20</v>
      </c>
      <c r="J4976" s="207">
        <v>858318</v>
      </c>
      <c r="K4976" s="208">
        <v>4178</v>
      </c>
      <c r="L4976" s="207">
        <v>4177</v>
      </c>
    </row>
    <row r="4977" spans="1:12" s="12" customFormat="1">
      <c r="A4977" s="204" t="s">
        <v>8715</v>
      </c>
      <c r="B4977" s="204" t="s">
        <v>8716</v>
      </c>
      <c r="C4977" s="204" t="s">
        <v>38</v>
      </c>
      <c r="D4977" s="204" t="s">
        <v>39</v>
      </c>
      <c r="E4977" s="204"/>
      <c r="F4977" s="205">
        <v>2016</v>
      </c>
      <c r="G4977" s="204" t="s">
        <v>18</v>
      </c>
      <c r="H4977" s="204" t="s">
        <v>41</v>
      </c>
      <c r="I4977" s="206" t="s">
        <v>20</v>
      </c>
      <c r="J4977" s="207">
        <v>57701</v>
      </c>
      <c r="K4977" s="207"/>
      <c r="L4977" s="207"/>
    </row>
    <row r="4978" spans="1:12" s="12" customFormat="1" ht="11.25" customHeight="1">
      <c r="A4978" s="204" t="s">
        <v>8717</v>
      </c>
      <c r="B4978" s="204" t="s">
        <v>8718</v>
      </c>
      <c r="C4978" s="204" t="s">
        <v>127</v>
      </c>
      <c r="D4978" s="204" t="s">
        <v>128</v>
      </c>
      <c r="E4978" s="204" t="s">
        <v>128</v>
      </c>
      <c r="F4978" s="205">
        <v>2016</v>
      </c>
      <c r="G4978" s="204" t="s">
        <v>30</v>
      </c>
      <c r="H4978" s="204" t="s">
        <v>31</v>
      </c>
      <c r="I4978" s="206" t="s">
        <v>20</v>
      </c>
      <c r="J4978" s="207">
        <v>35236</v>
      </c>
      <c r="K4978" s="208">
        <v>364026</v>
      </c>
      <c r="L4978" s="207">
        <v>2625.3319999999999</v>
      </c>
    </row>
    <row r="4979" spans="1:12" s="12" customFormat="1" ht="11.25" customHeight="1">
      <c r="A4979" s="204" t="s">
        <v>8719</v>
      </c>
      <c r="B4979" s="204" t="s">
        <v>8720</v>
      </c>
      <c r="C4979" s="204" t="s">
        <v>60</v>
      </c>
      <c r="D4979" s="204" t="s">
        <v>97</v>
      </c>
      <c r="E4979" s="204" t="s">
        <v>301</v>
      </c>
      <c r="F4979" s="205">
        <v>2016</v>
      </c>
      <c r="G4979" s="204" t="s">
        <v>26</v>
      </c>
      <c r="H4979" s="204" t="s">
        <v>109</v>
      </c>
      <c r="I4979" s="206" t="s">
        <v>20</v>
      </c>
      <c r="J4979" s="207">
        <v>19303</v>
      </c>
      <c r="K4979" s="207">
        <v>13301</v>
      </c>
      <c r="L4979" s="207">
        <v>11548.537</v>
      </c>
    </row>
    <row r="4980" spans="1:12" s="12" customFormat="1" ht="11.25" customHeight="1">
      <c r="A4980" s="204" t="s">
        <v>8721</v>
      </c>
      <c r="B4980" s="204" t="s">
        <v>8722</v>
      </c>
      <c r="C4980" s="204" t="s">
        <v>127</v>
      </c>
      <c r="D4980" s="204" t="s">
        <v>138</v>
      </c>
      <c r="E4980" s="204" t="s">
        <v>819</v>
      </c>
      <c r="F4980" s="205">
        <v>2015</v>
      </c>
      <c r="G4980" s="204" t="s">
        <v>30</v>
      </c>
      <c r="H4980" s="204" t="s">
        <v>31</v>
      </c>
      <c r="I4980" s="206" t="s">
        <v>20</v>
      </c>
      <c r="J4980" s="207">
        <v>154956</v>
      </c>
      <c r="K4980" s="207">
        <v>155343</v>
      </c>
      <c r="L4980" s="207">
        <v>143482</v>
      </c>
    </row>
    <row r="4981" spans="1:12" s="12" customFormat="1">
      <c r="A4981" s="204" t="s">
        <v>8723</v>
      </c>
      <c r="B4981" s="204" t="s">
        <v>8724</v>
      </c>
      <c r="C4981" s="204" t="s">
        <v>127</v>
      </c>
      <c r="D4981" s="204" t="s">
        <v>177</v>
      </c>
      <c r="E4981" s="204" t="s">
        <v>2499</v>
      </c>
      <c r="F4981" s="205">
        <v>2015</v>
      </c>
      <c r="G4981" s="204" t="s">
        <v>30</v>
      </c>
      <c r="H4981" s="204" t="s">
        <v>31</v>
      </c>
      <c r="I4981" s="206" t="s">
        <v>20</v>
      </c>
      <c r="J4981" s="207">
        <v>451961</v>
      </c>
      <c r="K4981" s="208">
        <v>447464</v>
      </c>
      <c r="L4981" s="207">
        <v>430688.97200000001</v>
      </c>
    </row>
    <row r="4982" spans="1:12" s="12" customFormat="1">
      <c r="A4982" s="204" t="s">
        <v>10723</v>
      </c>
      <c r="B4982" s="204" t="s">
        <v>10724</v>
      </c>
      <c r="C4982" s="204" t="s">
        <v>5</v>
      </c>
      <c r="D4982" s="204" t="s">
        <v>125</v>
      </c>
      <c r="E4982" s="204" t="s">
        <v>1308</v>
      </c>
      <c r="F4982" s="205">
        <v>2015</v>
      </c>
      <c r="G4982" s="204" t="s">
        <v>30</v>
      </c>
      <c r="H4982" s="204" t="s">
        <v>31</v>
      </c>
      <c r="I4982" s="206" t="s">
        <v>20</v>
      </c>
      <c r="J4982" s="207">
        <v>704967</v>
      </c>
      <c r="K4982" s="208">
        <v>737839</v>
      </c>
      <c r="L4982" s="207">
        <v>615987.60400000005</v>
      </c>
    </row>
    <row r="4983" spans="1:12" s="12" customFormat="1">
      <c r="A4983" s="204" t="s">
        <v>12036</v>
      </c>
      <c r="B4983" s="204" t="s">
        <v>12037</v>
      </c>
      <c r="C4983" s="204" t="s">
        <v>127</v>
      </c>
      <c r="D4983" s="204" t="s">
        <v>128</v>
      </c>
      <c r="E4983" s="204" t="s">
        <v>1075</v>
      </c>
      <c r="F4983" s="205">
        <v>2016</v>
      </c>
      <c r="G4983" s="204" t="s">
        <v>120</v>
      </c>
      <c r="H4983" s="204" t="s">
        <v>121</v>
      </c>
      <c r="I4983" s="206" t="s">
        <v>9</v>
      </c>
      <c r="J4983" s="207">
        <v>2084191</v>
      </c>
      <c r="K4983" s="207"/>
      <c r="L4983" s="207"/>
    </row>
    <row r="4984" spans="1:12" s="12" customFormat="1" ht="11.25" customHeight="1">
      <c r="A4984" s="204" t="s">
        <v>12038</v>
      </c>
      <c r="B4984" s="204" t="s">
        <v>12039</v>
      </c>
      <c r="C4984" s="204" t="s">
        <v>414</v>
      </c>
      <c r="D4984" s="204"/>
      <c r="E4984" s="204"/>
      <c r="F4984" s="205">
        <v>2015</v>
      </c>
      <c r="G4984" s="204" t="s">
        <v>18</v>
      </c>
      <c r="H4984" s="204" t="s">
        <v>41</v>
      </c>
      <c r="I4984" s="206" t="s">
        <v>20</v>
      </c>
      <c r="J4984" s="207">
        <v>20500</v>
      </c>
      <c r="K4984" s="207">
        <v>40</v>
      </c>
      <c r="L4984" s="207">
        <v>25.640999999999998</v>
      </c>
    </row>
    <row r="4985" spans="1:12" s="12" customFormat="1">
      <c r="A4985" s="204" t="s">
        <v>12040</v>
      </c>
      <c r="B4985" s="204" t="s">
        <v>12041</v>
      </c>
      <c r="C4985" s="204" t="s">
        <v>414</v>
      </c>
      <c r="D4985" s="204"/>
      <c r="E4985" s="204"/>
      <c r="F4985" s="205">
        <v>2015</v>
      </c>
      <c r="G4985" s="204" t="s">
        <v>18</v>
      </c>
      <c r="H4985" s="204" t="s">
        <v>41</v>
      </c>
      <c r="I4985" s="206" t="s">
        <v>20</v>
      </c>
      <c r="J4985" s="207">
        <v>20500</v>
      </c>
      <c r="K4985" s="207">
        <v>40</v>
      </c>
      <c r="L4985" s="207">
        <v>25.641999999999999</v>
      </c>
    </row>
    <row r="4986" spans="1:12" s="12" customFormat="1" ht="11.25" customHeight="1">
      <c r="A4986" s="204" t="s">
        <v>12042</v>
      </c>
      <c r="B4986" s="204" t="s">
        <v>12043</v>
      </c>
      <c r="C4986" s="204" t="s">
        <v>127</v>
      </c>
      <c r="D4986" s="204" t="s">
        <v>177</v>
      </c>
      <c r="E4986" s="204" t="s">
        <v>1703</v>
      </c>
      <c r="F4986" s="205">
        <v>2016</v>
      </c>
      <c r="G4986" s="204" t="s">
        <v>120</v>
      </c>
      <c r="H4986" s="204" t="s">
        <v>121</v>
      </c>
      <c r="I4986" s="206" t="s">
        <v>35</v>
      </c>
      <c r="J4986" s="207">
        <v>21870</v>
      </c>
      <c r="K4986" s="207"/>
      <c r="L4986" s="207"/>
    </row>
    <row r="4987" spans="1:12" s="12" customFormat="1" ht="11.25" customHeight="1">
      <c r="A4987" s="204" t="s">
        <v>10678</v>
      </c>
      <c r="B4987" s="204" t="s">
        <v>10679</v>
      </c>
      <c r="C4987" s="204" t="s">
        <v>12</v>
      </c>
      <c r="D4987" s="204" t="s">
        <v>80</v>
      </c>
      <c r="E4987" s="204" t="s">
        <v>337</v>
      </c>
      <c r="F4987" s="205">
        <v>2015</v>
      </c>
      <c r="G4987" s="204" t="s">
        <v>30</v>
      </c>
      <c r="H4987" s="204" t="s">
        <v>31</v>
      </c>
      <c r="I4987" s="206" t="s">
        <v>20</v>
      </c>
      <c r="J4987" s="207">
        <v>506381</v>
      </c>
      <c r="K4987" s="207">
        <v>549865</v>
      </c>
      <c r="L4987" s="207">
        <v>540830.53</v>
      </c>
    </row>
    <row r="4988" spans="1:12" s="12" customFormat="1" ht="11.25" customHeight="1">
      <c r="A4988" s="204" t="s">
        <v>10619</v>
      </c>
      <c r="B4988" s="204" t="s">
        <v>10620</v>
      </c>
      <c r="C4988" s="204" t="s">
        <v>12</v>
      </c>
      <c r="D4988" s="204" t="s">
        <v>80</v>
      </c>
      <c r="E4988" s="204" t="s">
        <v>239</v>
      </c>
      <c r="F4988" s="205">
        <v>2015</v>
      </c>
      <c r="G4988" s="204" t="s">
        <v>30</v>
      </c>
      <c r="H4988" s="204" t="s">
        <v>31</v>
      </c>
      <c r="I4988" s="206" t="s">
        <v>20</v>
      </c>
      <c r="J4988" s="207">
        <v>365833</v>
      </c>
      <c r="K4988" s="207">
        <v>442021</v>
      </c>
      <c r="L4988" s="207">
        <v>371663.74200000003</v>
      </c>
    </row>
    <row r="4989" spans="1:12" s="12" customFormat="1" ht="11.25" customHeight="1">
      <c r="A4989" s="204" t="s">
        <v>12044</v>
      </c>
      <c r="B4989" s="204" t="s">
        <v>12045</v>
      </c>
      <c r="C4989" s="204" t="s">
        <v>38</v>
      </c>
      <c r="D4989" s="204" t="s">
        <v>73</v>
      </c>
      <c r="E4989" s="204"/>
      <c r="F4989" s="205">
        <v>2015</v>
      </c>
      <c r="G4989" s="204" t="s">
        <v>26</v>
      </c>
      <c r="H4989" s="204" t="s">
        <v>380</v>
      </c>
      <c r="I4989" s="206" t="s">
        <v>20</v>
      </c>
      <c r="J4989" s="207">
        <v>100601</v>
      </c>
      <c r="K4989" s="207"/>
      <c r="L4989" s="207"/>
    </row>
    <row r="4990" spans="1:12" s="12" customFormat="1" ht="11.25" customHeight="1">
      <c r="A4990" s="204" t="s">
        <v>8725</v>
      </c>
      <c r="B4990" s="204" t="s">
        <v>8726</v>
      </c>
      <c r="C4990" s="204" t="s">
        <v>12</v>
      </c>
      <c r="D4990" s="204" t="s">
        <v>80</v>
      </c>
      <c r="E4990" s="204" t="s">
        <v>337</v>
      </c>
      <c r="F4990" s="205">
        <v>2015</v>
      </c>
      <c r="G4990" s="204" t="s">
        <v>30</v>
      </c>
      <c r="H4990" s="204" t="s">
        <v>31</v>
      </c>
      <c r="I4990" s="206" t="s">
        <v>20</v>
      </c>
      <c r="J4990" s="207">
        <v>402579</v>
      </c>
      <c r="K4990" s="207">
        <v>468515</v>
      </c>
      <c r="L4990" s="207">
        <v>449622.55900000001</v>
      </c>
    </row>
    <row r="4991" spans="1:12" s="12" customFormat="1" ht="11.25" customHeight="1">
      <c r="A4991" s="204" t="s">
        <v>10606</v>
      </c>
      <c r="B4991" s="204" t="s">
        <v>12046</v>
      </c>
      <c r="C4991" s="204" t="s">
        <v>12</v>
      </c>
      <c r="D4991" s="204" t="s">
        <v>80</v>
      </c>
      <c r="E4991" s="204" t="s">
        <v>337</v>
      </c>
      <c r="F4991" s="205">
        <v>2015</v>
      </c>
      <c r="G4991" s="204" t="s">
        <v>30</v>
      </c>
      <c r="H4991" s="204" t="s">
        <v>31</v>
      </c>
      <c r="I4991" s="206" t="s">
        <v>20</v>
      </c>
      <c r="J4991" s="207">
        <v>743510</v>
      </c>
      <c r="K4991" s="207">
        <v>829332</v>
      </c>
      <c r="L4991" s="207">
        <v>813246.91500000004</v>
      </c>
    </row>
    <row r="4992" spans="1:12" s="12" customFormat="1">
      <c r="A4992" s="204" t="s">
        <v>10690</v>
      </c>
      <c r="B4992" s="204" t="s">
        <v>12047</v>
      </c>
      <c r="C4992" s="204" t="s">
        <v>12</v>
      </c>
      <c r="D4992" s="204" t="s">
        <v>80</v>
      </c>
      <c r="E4992" s="204" t="s">
        <v>337</v>
      </c>
      <c r="F4992" s="205">
        <v>2015</v>
      </c>
      <c r="G4992" s="204" t="s">
        <v>30</v>
      </c>
      <c r="H4992" s="204" t="s">
        <v>31</v>
      </c>
      <c r="I4992" s="206" t="s">
        <v>20</v>
      </c>
      <c r="J4992" s="207">
        <v>895841</v>
      </c>
      <c r="K4992" s="207">
        <v>899903</v>
      </c>
      <c r="L4992" s="207">
        <v>879624.85600000003</v>
      </c>
    </row>
    <row r="4993" spans="1:12" s="12" customFormat="1" ht="11.25" customHeight="1">
      <c r="A4993" s="204" t="s">
        <v>8727</v>
      </c>
      <c r="B4993" s="204" t="s">
        <v>8728</v>
      </c>
      <c r="C4993" s="204" t="s">
        <v>5</v>
      </c>
      <c r="D4993" s="204" t="s">
        <v>266</v>
      </c>
      <c r="E4993" s="204" t="s">
        <v>1543</v>
      </c>
      <c r="F4993" s="205">
        <v>2016</v>
      </c>
      <c r="G4993" s="204" t="s">
        <v>58</v>
      </c>
      <c r="H4993" s="204" t="s">
        <v>59</v>
      </c>
      <c r="I4993" s="206" t="s">
        <v>20</v>
      </c>
      <c r="J4993" s="207">
        <v>563697</v>
      </c>
      <c r="K4993" s="207">
        <v>562773</v>
      </c>
      <c r="L4993" s="207">
        <v>562769.75800000003</v>
      </c>
    </row>
    <row r="4994" spans="1:12" s="12" customFormat="1" ht="11.25" customHeight="1">
      <c r="A4994" s="204" t="s">
        <v>8729</v>
      </c>
      <c r="B4994" s="204" t="s">
        <v>8730</v>
      </c>
      <c r="C4994" s="204" t="s">
        <v>78</v>
      </c>
      <c r="D4994" s="204"/>
      <c r="E4994" s="204"/>
      <c r="F4994" s="205">
        <v>2016</v>
      </c>
      <c r="G4994" s="204" t="s">
        <v>120</v>
      </c>
      <c r="H4994" s="204" t="s">
        <v>251</v>
      </c>
      <c r="I4994" s="206" t="s">
        <v>20</v>
      </c>
      <c r="J4994" s="207">
        <v>2095</v>
      </c>
      <c r="K4994" s="207"/>
      <c r="L4994" s="207"/>
    </row>
    <row r="4995" spans="1:12" s="12" customFormat="1" ht="11.25" customHeight="1">
      <c r="A4995" s="204" t="s">
        <v>10738</v>
      </c>
      <c r="B4995" s="204" t="s">
        <v>10739</v>
      </c>
      <c r="C4995" s="204" t="s">
        <v>210</v>
      </c>
      <c r="D4995" s="204" t="s">
        <v>211</v>
      </c>
      <c r="E4995" s="204" t="s">
        <v>211</v>
      </c>
      <c r="F4995" s="205">
        <v>2015</v>
      </c>
      <c r="G4995" s="204" t="s">
        <v>30</v>
      </c>
      <c r="H4995" s="204" t="s">
        <v>31</v>
      </c>
      <c r="I4995" s="206" t="s">
        <v>20</v>
      </c>
      <c r="J4995" s="207">
        <v>1073427</v>
      </c>
      <c r="K4995" s="207">
        <v>1021542</v>
      </c>
      <c r="L4995" s="207">
        <v>991193.66399999999</v>
      </c>
    </row>
    <row r="4996" spans="1:12" s="12" customFormat="1">
      <c r="A4996" s="204" t="s">
        <v>8731</v>
      </c>
      <c r="B4996" s="204" t="s">
        <v>8732</v>
      </c>
      <c r="C4996" s="204" t="s">
        <v>15</v>
      </c>
      <c r="D4996" s="204" t="s">
        <v>42</v>
      </c>
      <c r="E4996" s="204" t="s">
        <v>1813</v>
      </c>
      <c r="F4996" s="205">
        <v>2015</v>
      </c>
      <c r="G4996" s="204" t="s">
        <v>30</v>
      </c>
      <c r="H4996" s="204" t="s">
        <v>31</v>
      </c>
      <c r="I4996" s="206" t="s">
        <v>20</v>
      </c>
      <c r="J4996" s="207">
        <v>568235</v>
      </c>
      <c r="K4996" s="208">
        <v>543601</v>
      </c>
      <c r="L4996" s="207">
        <v>517283.51199999999</v>
      </c>
    </row>
    <row r="4997" spans="1:12" s="12" customFormat="1" ht="11.25" customHeight="1">
      <c r="A4997" s="204" t="s">
        <v>8733</v>
      </c>
      <c r="B4997" s="204" t="s">
        <v>8734</v>
      </c>
      <c r="C4997" s="204" t="s">
        <v>15</v>
      </c>
      <c r="D4997" s="204" t="s">
        <v>42</v>
      </c>
      <c r="E4997" s="204" t="s">
        <v>824</v>
      </c>
      <c r="F4997" s="205">
        <v>2016</v>
      </c>
      <c r="G4997" s="204" t="s">
        <v>7</v>
      </c>
      <c r="H4997" s="204" t="s">
        <v>8</v>
      </c>
      <c r="I4997" s="206" t="s">
        <v>20</v>
      </c>
      <c r="J4997" s="207">
        <v>95794</v>
      </c>
      <c r="K4997" s="207">
        <v>88014</v>
      </c>
      <c r="L4997" s="207">
        <v>87378.707999999999</v>
      </c>
    </row>
    <row r="4998" spans="1:12" s="12" customFormat="1" ht="11.25" customHeight="1">
      <c r="A4998" s="204" t="s">
        <v>8735</v>
      </c>
      <c r="B4998" s="204" t="s">
        <v>8736</v>
      </c>
      <c r="C4998" s="204" t="s">
        <v>5</v>
      </c>
      <c r="D4998" s="204" t="s">
        <v>257</v>
      </c>
      <c r="E4998" s="204" t="s">
        <v>257</v>
      </c>
      <c r="F4998" s="205">
        <v>2016</v>
      </c>
      <c r="G4998" s="204" t="s">
        <v>140</v>
      </c>
      <c r="H4998" s="204" t="s">
        <v>2070</v>
      </c>
      <c r="I4998" s="206" t="s">
        <v>20</v>
      </c>
      <c r="J4998" s="207">
        <v>155685</v>
      </c>
      <c r="K4998" s="207">
        <v>2</v>
      </c>
      <c r="L4998" s="207"/>
    </row>
    <row r="4999" spans="1:12" s="12" customFormat="1">
      <c r="A4999" s="204" t="s">
        <v>12048</v>
      </c>
      <c r="B4999" s="204" t="s">
        <v>12049</v>
      </c>
      <c r="C4999" s="204" t="s">
        <v>130</v>
      </c>
      <c r="D4999" s="204" t="s">
        <v>204</v>
      </c>
      <c r="E4999" s="204" t="s">
        <v>241</v>
      </c>
      <c r="F4999" s="205">
        <v>2015</v>
      </c>
      <c r="G4999" s="204" t="s">
        <v>18</v>
      </c>
      <c r="H4999" s="204" t="s">
        <v>19</v>
      </c>
      <c r="I4999" s="206" t="s">
        <v>35</v>
      </c>
      <c r="J4999" s="207">
        <v>132467</v>
      </c>
      <c r="K4999" s="207"/>
      <c r="L4999" s="207"/>
    </row>
    <row r="5000" spans="1:12" s="12" customFormat="1" ht="11.25" customHeight="1">
      <c r="A5000" s="204" t="s">
        <v>12050</v>
      </c>
      <c r="B5000" s="204" t="s">
        <v>12051</v>
      </c>
      <c r="C5000" s="204" t="s">
        <v>60</v>
      </c>
      <c r="D5000" s="204" t="s">
        <v>61</v>
      </c>
      <c r="E5000" s="204" t="s">
        <v>509</v>
      </c>
      <c r="F5000" s="205">
        <v>2016</v>
      </c>
      <c r="G5000" s="204" t="s">
        <v>30</v>
      </c>
      <c r="H5000" s="204" t="s">
        <v>34</v>
      </c>
      <c r="I5000" s="206" t="s">
        <v>35</v>
      </c>
      <c r="J5000" s="207">
        <v>25085</v>
      </c>
      <c r="K5000" s="207"/>
      <c r="L5000" s="207"/>
    </row>
    <row r="5001" spans="1:12" s="12" customFormat="1" ht="11.25" customHeight="1">
      <c r="A5001" s="204" t="s">
        <v>10629</v>
      </c>
      <c r="B5001" s="204" t="s">
        <v>10630</v>
      </c>
      <c r="C5001" s="204" t="s">
        <v>15</v>
      </c>
      <c r="D5001" s="204" t="s">
        <v>42</v>
      </c>
      <c r="E5001" s="204" t="s">
        <v>1130</v>
      </c>
      <c r="F5001" s="205">
        <v>2015</v>
      </c>
      <c r="G5001" s="204" t="s">
        <v>30</v>
      </c>
      <c r="H5001" s="204" t="s">
        <v>31</v>
      </c>
      <c r="I5001" s="206" t="s">
        <v>20</v>
      </c>
      <c r="J5001" s="207">
        <v>1056835</v>
      </c>
      <c r="K5001" s="208">
        <v>933098</v>
      </c>
      <c r="L5001" s="207">
        <v>923396</v>
      </c>
    </row>
    <row r="5002" spans="1:12" s="12" customFormat="1" ht="11.25" customHeight="1">
      <c r="A5002" s="204" t="s">
        <v>8737</v>
      </c>
      <c r="B5002" s="204" t="s">
        <v>8738</v>
      </c>
      <c r="C5002" s="204" t="s">
        <v>127</v>
      </c>
      <c r="D5002" s="204" t="s">
        <v>138</v>
      </c>
      <c r="E5002" s="204" t="s">
        <v>596</v>
      </c>
      <c r="F5002" s="205">
        <v>2016</v>
      </c>
      <c r="G5002" s="204" t="s">
        <v>26</v>
      </c>
      <c r="H5002" s="204" t="s">
        <v>109</v>
      </c>
      <c r="I5002" s="206" t="s">
        <v>20</v>
      </c>
      <c r="J5002" s="207">
        <v>125952</v>
      </c>
      <c r="K5002" s="207">
        <v>125950</v>
      </c>
      <c r="L5002" s="207">
        <v>125950</v>
      </c>
    </row>
    <row r="5003" spans="1:12" s="12" customFormat="1">
      <c r="A5003" s="204" t="s">
        <v>8739</v>
      </c>
      <c r="B5003" s="204" t="s">
        <v>8740</v>
      </c>
      <c r="C5003" s="204" t="s">
        <v>127</v>
      </c>
      <c r="D5003" s="204" t="s">
        <v>138</v>
      </c>
      <c r="E5003" s="204" t="s">
        <v>596</v>
      </c>
      <c r="F5003" s="205">
        <v>2016</v>
      </c>
      <c r="G5003" s="204" t="s">
        <v>26</v>
      </c>
      <c r="H5003" s="204" t="s">
        <v>109</v>
      </c>
      <c r="I5003" s="206" t="s">
        <v>20</v>
      </c>
      <c r="J5003" s="207">
        <v>111877</v>
      </c>
      <c r="K5003" s="208">
        <v>111877</v>
      </c>
      <c r="L5003" s="207">
        <v>111876.571</v>
      </c>
    </row>
    <row r="5004" spans="1:12" s="12" customFormat="1" ht="11.25" customHeight="1">
      <c r="A5004" s="204" t="s">
        <v>12052</v>
      </c>
      <c r="B5004" s="204" t="s">
        <v>12053</v>
      </c>
      <c r="C5004" s="204" t="s">
        <v>127</v>
      </c>
      <c r="D5004" s="204" t="s">
        <v>138</v>
      </c>
      <c r="E5004" s="204" t="s">
        <v>596</v>
      </c>
      <c r="F5004" s="205">
        <v>2016</v>
      </c>
      <c r="G5004" s="204" t="s">
        <v>26</v>
      </c>
      <c r="H5004" s="204" t="s">
        <v>109</v>
      </c>
      <c r="I5004" s="206" t="s">
        <v>35</v>
      </c>
      <c r="J5004" s="207">
        <v>376290</v>
      </c>
      <c r="K5004" s="207"/>
      <c r="L5004" s="207"/>
    </row>
    <row r="5005" spans="1:12" s="12" customFormat="1" ht="11.25" customHeight="1">
      <c r="A5005" s="204" t="s">
        <v>10397</v>
      </c>
      <c r="B5005" s="204" t="s">
        <v>10398</v>
      </c>
      <c r="C5005" s="204" t="s">
        <v>195</v>
      </c>
      <c r="D5005" s="204" t="s">
        <v>196</v>
      </c>
      <c r="E5005" s="204" t="s">
        <v>1008</v>
      </c>
      <c r="F5005" s="205">
        <v>2016</v>
      </c>
      <c r="G5005" s="204" t="s">
        <v>7</v>
      </c>
      <c r="H5005" s="204" t="s">
        <v>212</v>
      </c>
      <c r="I5005" s="206" t="s">
        <v>20</v>
      </c>
      <c r="J5005" s="207">
        <v>107231</v>
      </c>
      <c r="K5005" s="207">
        <v>95621</v>
      </c>
      <c r="L5005" s="207">
        <v>55621.798999999999</v>
      </c>
    </row>
    <row r="5006" spans="1:12" s="12" customFormat="1">
      <c r="A5006" s="204" t="s">
        <v>8741</v>
      </c>
      <c r="B5006" s="204" t="s">
        <v>8742</v>
      </c>
      <c r="C5006" s="204" t="s">
        <v>38</v>
      </c>
      <c r="D5006" s="204" t="s">
        <v>73</v>
      </c>
      <c r="E5006" s="204" t="s">
        <v>1160</v>
      </c>
      <c r="F5006" s="205">
        <v>2016</v>
      </c>
      <c r="G5006" s="204" t="s">
        <v>48</v>
      </c>
      <c r="H5006" s="204" t="s">
        <v>63</v>
      </c>
      <c r="I5006" s="206" t="s">
        <v>20</v>
      </c>
      <c r="J5006" s="207">
        <v>60000</v>
      </c>
      <c r="K5006" s="208">
        <v>1</v>
      </c>
      <c r="L5006" s="207"/>
    </row>
    <row r="5007" spans="1:12" s="12" customFormat="1" ht="11.25" customHeight="1">
      <c r="A5007" s="204" t="s">
        <v>10684</v>
      </c>
      <c r="B5007" s="204" t="s">
        <v>10685</v>
      </c>
      <c r="C5007" s="204" t="s">
        <v>15</v>
      </c>
      <c r="D5007" s="204" t="s">
        <v>42</v>
      </c>
      <c r="E5007" s="204" t="s">
        <v>800</v>
      </c>
      <c r="F5007" s="205">
        <v>2015</v>
      </c>
      <c r="G5007" s="204" t="s">
        <v>30</v>
      </c>
      <c r="H5007" s="204" t="s">
        <v>31</v>
      </c>
      <c r="I5007" s="206" t="s">
        <v>20</v>
      </c>
      <c r="J5007" s="207">
        <v>476573</v>
      </c>
      <c r="K5007" s="208">
        <v>425320</v>
      </c>
      <c r="L5007" s="207">
        <v>414608.717</v>
      </c>
    </row>
    <row r="5008" spans="1:12" s="12" customFormat="1" ht="11.25" customHeight="1">
      <c r="A5008" s="204" t="s">
        <v>8743</v>
      </c>
      <c r="B5008" s="204" t="s">
        <v>12054</v>
      </c>
      <c r="C5008" s="204" t="s">
        <v>102</v>
      </c>
      <c r="D5008" s="204" t="s">
        <v>304</v>
      </c>
      <c r="E5008" s="204" t="s">
        <v>304</v>
      </c>
      <c r="F5008" s="205">
        <v>2016</v>
      </c>
      <c r="G5008" s="204" t="s">
        <v>48</v>
      </c>
      <c r="H5008" s="204" t="s">
        <v>63</v>
      </c>
      <c r="I5008" s="206" t="s">
        <v>20</v>
      </c>
      <c r="J5008" s="207">
        <v>93095</v>
      </c>
      <c r="K5008" s="207">
        <v>2</v>
      </c>
      <c r="L5008" s="207"/>
    </row>
    <row r="5009" spans="1:12" s="12" customFormat="1">
      <c r="A5009" s="204" t="s">
        <v>8744</v>
      </c>
      <c r="B5009" s="204" t="s">
        <v>8745</v>
      </c>
      <c r="C5009" s="204" t="s">
        <v>60</v>
      </c>
      <c r="D5009" s="204" t="s">
        <v>97</v>
      </c>
      <c r="E5009" s="204" t="s">
        <v>965</v>
      </c>
      <c r="F5009" s="205">
        <v>2016</v>
      </c>
      <c r="G5009" s="204" t="s">
        <v>30</v>
      </c>
      <c r="H5009" s="204" t="s">
        <v>784</v>
      </c>
      <c r="I5009" s="206" t="s">
        <v>35</v>
      </c>
      <c r="J5009" s="207">
        <v>10000</v>
      </c>
      <c r="K5009" s="207"/>
      <c r="L5009" s="207"/>
    </row>
    <row r="5010" spans="1:12" s="12" customFormat="1" ht="11.25" customHeight="1">
      <c r="A5010" s="204" t="s">
        <v>8746</v>
      </c>
      <c r="B5010" s="204" t="s">
        <v>8747</v>
      </c>
      <c r="C5010" s="204" t="s">
        <v>78</v>
      </c>
      <c r="D5010" s="204" t="s">
        <v>79</v>
      </c>
      <c r="E5010" s="204" t="s">
        <v>10846</v>
      </c>
      <c r="F5010" s="205">
        <v>2015</v>
      </c>
      <c r="G5010" s="204" t="s">
        <v>48</v>
      </c>
      <c r="H5010" s="204" t="s">
        <v>420</v>
      </c>
      <c r="I5010" s="206" t="s">
        <v>20</v>
      </c>
      <c r="J5010" s="207">
        <v>3268538</v>
      </c>
      <c r="K5010" s="207">
        <v>3268538</v>
      </c>
      <c r="L5010" s="207">
        <v>844998</v>
      </c>
    </row>
    <row r="5011" spans="1:12" s="12" customFormat="1" ht="11.25" customHeight="1">
      <c r="A5011" s="204" t="s">
        <v>8748</v>
      </c>
      <c r="B5011" s="204" t="s">
        <v>8749</v>
      </c>
      <c r="C5011" s="204" t="s">
        <v>15</v>
      </c>
      <c r="D5011" s="204" t="s">
        <v>42</v>
      </c>
      <c r="E5011" s="204" t="s">
        <v>800</v>
      </c>
      <c r="F5011" s="205">
        <v>2015</v>
      </c>
      <c r="G5011" s="204" t="s">
        <v>30</v>
      </c>
      <c r="H5011" s="204" t="s">
        <v>31</v>
      </c>
      <c r="I5011" s="206" t="s">
        <v>20</v>
      </c>
      <c r="J5011" s="207">
        <v>13825</v>
      </c>
      <c r="K5011" s="208">
        <v>140632</v>
      </c>
      <c r="L5011" s="207">
        <v>5664</v>
      </c>
    </row>
    <row r="5012" spans="1:12" s="12" customFormat="1" ht="11.25" customHeight="1">
      <c r="A5012" s="204" t="s">
        <v>10047</v>
      </c>
      <c r="B5012" s="204" t="s">
        <v>10048</v>
      </c>
      <c r="C5012" s="204" t="s">
        <v>15</v>
      </c>
      <c r="D5012" s="204" t="s">
        <v>42</v>
      </c>
      <c r="E5012" s="204" t="s">
        <v>827</v>
      </c>
      <c r="F5012" s="205">
        <v>2016</v>
      </c>
      <c r="G5012" s="204" t="s">
        <v>120</v>
      </c>
      <c r="H5012" s="204" t="s">
        <v>171</v>
      </c>
      <c r="I5012" s="206" t="s">
        <v>20</v>
      </c>
      <c r="J5012" s="207">
        <v>107186</v>
      </c>
      <c r="K5012" s="208">
        <v>141703</v>
      </c>
      <c r="L5012" s="207">
        <v>111903.46</v>
      </c>
    </row>
    <row r="5013" spans="1:12" s="12" customFormat="1">
      <c r="A5013" s="204" t="s">
        <v>12055</v>
      </c>
      <c r="B5013" s="204" t="s">
        <v>12056</v>
      </c>
      <c r="C5013" s="204" t="s">
        <v>130</v>
      </c>
      <c r="D5013" s="204" t="s">
        <v>204</v>
      </c>
      <c r="E5013" s="204" t="s">
        <v>241</v>
      </c>
      <c r="F5013" s="205">
        <v>2015</v>
      </c>
      <c r="G5013" s="204" t="s">
        <v>7</v>
      </c>
      <c r="H5013" s="204" t="s">
        <v>14</v>
      </c>
      <c r="I5013" s="206" t="s">
        <v>35</v>
      </c>
      <c r="J5013" s="207">
        <v>185674</v>
      </c>
      <c r="K5013" s="207"/>
      <c r="L5013" s="207"/>
    </row>
    <row r="5014" spans="1:12" s="12" customFormat="1" ht="11.25" customHeight="1">
      <c r="A5014" s="204" t="s">
        <v>8750</v>
      </c>
      <c r="B5014" s="204" t="s">
        <v>8751</v>
      </c>
      <c r="C5014" s="204" t="s">
        <v>145</v>
      </c>
      <c r="D5014" s="204" t="s">
        <v>415</v>
      </c>
      <c r="E5014" s="204" t="s">
        <v>416</v>
      </c>
      <c r="F5014" s="205">
        <v>2016</v>
      </c>
      <c r="G5014" s="204" t="s">
        <v>7</v>
      </c>
      <c r="H5014" s="204" t="s">
        <v>8</v>
      </c>
      <c r="I5014" s="206" t="s">
        <v>20</v>
      </c>
      <c r="J5014" s="207">
        <v>1046</v>
      </c>
      <c r="K5014" s="207"/>
      <c r="L5014" s="207"/>
    </row>
    <row r="5015" spans="1:12" s="12" customFormat="1" ht="11.25" customHeight="1">
      <c r="A5015" s="204" t="s">
        <v>8752</v>
      </c>
      <c r="B5015" s="204" t="s">
        <v>8753</v>
      </c>
      <c r="C5015" s="204" t="s">
        <v>5</v>
      </c>
      <c r="D5015" s="204" t="s">
        <v>257</v>
      </c>
      <c r="E5015" s="204" t="s">
        <v>496</v>
      </c>
      <c r="F5015" s="205">
        <v>2015</v>
      </c>
      <c r="G5015" s="204" t="s">
        <v>18</v>
      </c>
      <c r="H5015" s="204" t="s">
        <v>19</v>
      </c>
      <c r="I5015" s="206" t="s">
        <v>20</v>
      </c>
      <c r="J5015" s="207">
        <v>108539</v>
      </c>
      <c r="K5015" s="207">
        <v>110000</v>
      </c>
      <c r="L5015" s="207">
        <v>105115.34600000001</v>
      </c>
    </row>
    <row r="5016" spans="1:12" s="12" customFormat="1" ht="11.25" customHeight="1">
      <c r="A5016" s="204" t="s">
        <v>12057</v>
      </c>
      <c r="B5016" s="204" t="s">
        <v>12058</v>
      </c>
      <c r="C5016" s="204" t="s">
        <v>23</v>
      </c>
      <c r="D5016" s="204"/>
      <c r="E5016" s="204"/>
      <c r="F5016" s="205">
        <v>2015</v>
      </c>
      <c r="G5016" s="204" t="s">
        <v>18</v>
      </c>
      <c r="H5016" s="204" t="s">
        <v>41</v>
      </c>
      <c r="I5016" s="206" t="s">
        <v>20</v>
      </c>
      <c r="J5016" s="207">
        <v>1500</v>
      </c>
      <c r="K5016" s="207">
        <v>40500</v>
      </c>
      <c r="L5016" s="207">
        <v>234.745</v>
      </c>
    </row>
    <row r="5017" spans="1:12" s="12" customFormat="1" ht="11.25" customHeight="1">
      <c r="A5017" s="204" t="s">
        <v>10695</v>
      </c>
      <c r="B5017" s="204" t="s">
        <v>10696</v>
      </c>
      <c r="C5017" s="204" t="s">
        <v>15</v>
      </c>
      <c r="D5017" s="204" t="s">
        <v>42</v>
      </c>
      <c r="E5017" s="204" t="s">
        <v>800</v>
      </c>
      <c r="F5017" s="205">
        <v>2015</v>
      </c>
      <c r="G5017" s="204" t="s">
        <v>30</v>
      </c>
      <c r="H5017" s="204" t="s">
        <v>31</v>
      </c>
      <c r="I5017" s="206" t="s">
        <v>20</v>
      </c>
      <c r="J5017" s="207">
        <v>498675</v>
      </c>
      <c r="K5017" s="207">
        <v>431597</v>
      </c>
      <c r="L5017" s="207">
        <v>422283.89600000001</v>
      </c>
    </row>
    <row r="5018" spans="1:12" s="12" customFormat="1" ht="11.25" customHeight="1">
      <c r="A5018" s="204" t="s">
        <v>8754</v>
      </c>
      <c r="B5018" s="204" t="s">
        <v>8755</v>
      </c>
      <c r="C5018" s="204" t="s">
        <v>15</v>
      </c>
      <c r="D5018" s="204" t="s">
        <v>42</v>
      </c>
      <c r="E5018" s="204" t="s">
        <v>1813</v>
      </c>
      <c r="F5018" s="205">
        <v>2015</v>
      </c>
      <c r="G5018" s="204" t="s">
        <v>7</v>
      </c>
      <c r="H5018" s="204" t="s">
        <v>212</v>
      </c>
      <c r="I5018" s="206" t="s">
        <v>20</v>
      </c>
      <c r="J5018" s="207">
        <v>1910910</v>
      </c>
      <c r="K5018" s="207"/>
      <c r="L5018" s="207"/>
    </row>
    <row r="5019" spans="1:12" s="12" customFormat="1" ht="11.25" customHeight="1">
      <c r="A5019" s="204" t="s">
        <v>8756</v>
      </c>
      <c r="B5019" s="204" t="s">
        <v>8757</v>
      </c>
      <c r="C5019" s="204" t="s">
        <v>78</v>
      </c>
      <c r="D5019" s="204" t="s">
        <v>79</v>
      </c>
      <c r="E5019" s="204" t="s">
        <v>10909</v>
      </c>
      <c r="F5019" s="205">
        <v>2015</v>
      </c>
      <c r="G5019" s="204" t="s">
        <v>30</v>
      </c>
      <c r="H5019" s="204" t="s">
        <v>31</v>
      </c>
      <c r="I5019" s="206" t="s">
        <v>20</v>
      </c>
      <c r="J5019" s="207">
        <v>568294</v>
      </c>
      <c r="K5019" s="208">
        <v>513639</v>
      </c>
      <c r="L5019" s="207">
        <v>379507.52799999999</v>
      </c>
    </row>
    <row r="5020" spans="1:12" s="12" customFormat="1" ht="11.25" customHeight="1">
      <c r="A5020" s="204" t="s">
        <v>8758</v>
      </c>
      <c r="B5020" s="204" t="s">
        <v>12059</v>
      </c>
      <c r="C5020" s="204" t="s">
        <v>210</v>
      </c>
      <c r="D5020" s="204"/>
      <c r="E5020" s="204"/>
      <c r="F5020" s="205">
        <v>2016</v>
      </c>
      <c r="G5020" s="204" t="s">
        <v>7</v>
      </c>
      <c r="H5020" s="204" t="s">
        <v>8</v>
      </c>
      <c r="I5020" s="206" t="s">
        <v>9</v>
      </c>
      <c r="J5020" s="207">
        <v>410</v>
      </c>
      <c r="K5020" s="207"/>
      <c r="L5020" s="207"/>
    </row>
    <row r="5021" spans="1:12" s="12" customFormat="1" ht="11.25" customHeight="1">
      <c r="A5021" s="204" t="s">
        <v>8759</v>
      </c>
      <c r="B5021" s="204" t="s">
        <v>8760</v>
      </c>
      <c r="C5021" s="204" t="s">
        <v>78</v>
      </c>
      <c r="D5021" s="204" t="s">
        <v>320</v>
      </c>
      <c r="E5021" s="204" t="s">
        <v>10963</v>
      </c>
      <c r="F5021" s="205">
        <v>2015</v>
      </c>
      <c r="G5021" s="204" t="s">
        <v>30</v>
      </c>
      <c r="H5021" s="204" t="s">
        <v>31</v>
      </c>
      <c r="I5021" s="206" t="s">
        <v>20</v>
      </c>
      <c r="J5021" s="207">
        <v>241043</v>
      </c>
      <c r="K5021" s="208">
        <v>241642</v>
      </c>
      <c r="L5021" s="207">
        <v>177859.64799999999</v>
      </c>
    </row>
    <row r="5022" spans="1:12" s="12" customFormat="1" ht="11.25" customHeight="1">
      <c r="A5022" s="204" t="s">
        <v>8761</v>
      </c>
      <c r="B5022" s="204" t="s">
        <v>8762</v>
      </c>
      <c r="C5022" s="204" t="s">
        <v>78</v>
      </c>
      <c r="D5022" s="204" t="s">
        <v>79</v>
      </c>
      <c r="E5022" s="204" t="s">
        <v>10909</v>
      </c>
      <c r="F5022" s="205">
        <v>2015</v>
      </c>
      <c r="G5022" s="204" t="s">
        <v>30</v>
      </c>
      <c r="H5022" s="204" t="s">
        <v>31</v>
      </c>
      <c r="I5022" s="206" t="s">
        <v>20</v>
      </c>
      <c r="J5022" s="207">
        <v>42420</v>
      </c>
      <c r="K5022" s="207">
        <v>51792</v>
      </c>
      <c r="L5022" s="207"/>
    </row>
    <row r="5023" spans="1:12" s="12" customFormat="1">
      <c r="A5023" s="204" t="s">
        <v>9937</v>
      </c>
      <c r="B5023" s="204" t="s">
        <v>9938</v>
      </c>
      <c r="C5023" s="204" t="s">
        <v>127</v>
      </c>
      <c r="D5023" s="204" t="s">
        <v>128</v>
      </c>
      <c r="E5023" s="204" t="s">
        <v>128</v>
      </c>
      <c r="F5023" s="205">
        <v>2015</v>
      </c>
      <c r="G5023" s="204" t="s">
        <v>30</v>
      </c>
      <c r="H5023" s="204" t="s">
        <v>225</v>
      </c>
      <c r="I5023" s="206" t="s">
        <v>20</v>
      </c>
      <c r="J5023" s="207">
        <v>132053</v>
      </c>
      <c r="K5023" s="207">
        <v>67929</v>
      </c>
      <c r="L5023" s="207">
        <v>67928.301000000007</v>
      </c>
    </row>
    <row r="5024" spans="1:12" s="12" customFormat="1" ht="11.25" customHeight="1">
      <c r="A5024" s="204" t="s">
        <v>8763</v>
      </c>
      <c r="B5024" s="204" t="s">
        <v>8764</v>
      </c>
      <c r="C5024" s="204" t="s">
        <v>78</v>
      </c>
      <c r="D5024" s="204" t="s">
        <v>320</v>
      </c>
      <c r="E5024" s="204" t="s">
        <v>10963</v>
      </c>
      <c r="F5024" s="205">
        <v>2015</v>
      </c>
      <c r="G5024" s="204" t="s">
        <v>30</v>
      </c>
      <c r="H5024" s="204" t="s">
        <v>31</v>
      </c>
      <c r="I5024" s="206" t="s">
        <v>20</v>
      </c>
      <c r="J5024" s="207">
        <v>531704</v>
      </c>
      <c r="K5024" s="207">
        <v>535351</v>
      </c>
      <c r="L5024" s="207">
        <v>156723</v>
      </c>
    </row>
    <row r="5025" spans="1:12" s="12" customFormat="1" ht="11.25" customHeight="1">
      <c r="A5025" s="204" t="s">
        <v>8765</v>
      </c>
      <c r="B5025" s="204" t="s">
        <v>8766</v>
      </c>
      <c r="C5025" s="204" t="s">
        <v>78</v>
      </c>
      <c r="D5025" s="204" t="s">
        <v>79</v>
      </c>
      <c r="E5025" s="204" t="s">
        <v>10846</v>
      </c>
      <c r="F5025" s="205">
        <v>2015</v>
      </c>
      <c r="G5025" s="204" t="s">
        <v>30</v>
      </c>
      <c r="H5025" s="204" t="s">
        <v>31</v>
      </c>
      <c r="I5025" s="206" t="s">
        <v>20</v>
      </c>
      <c r="J5025" s="207">
        <v>54057</v>
      </c>
      <c r="K5025" s="208">
        <v>56416</v>
      </c>
      <c r="L5025" s="207"/>
    </row>
    <row r="5026" spans="1:12" s="12" customFormat="1" ht="11.25" customHeight="1">
      <c r="A5026" s="204" t="s">
        <v>8767</v>
      </c>
      <c r="B5026" s="204" t="s">
        <v>8768</v>
      </c>
      <c r="C5026" s="204" t="s">
        <v>414</v>
      </c>
      <c r="D5026" s="204"/>
      <c r="E5026" s="204"/>
      <c r="F5026" s="205">
        <v>2016</v>
      </c>
      <c r="G5026" s="204" t="s">
        <v>30</v>
      </c>
      <c r="H5026" s="204" t="s">
        <v>225</v>
      </c>
      <c r="I5026" s="206" t="s">
        <v>20</v>
      </c>
      <c r="J5026" s="207">
        <v>83353</v>
      </c>
      <c r="K5026" s="207"/>
      <c r="L5026" s="207"/>
    </row>
    <row r="5027" spans="1:12" s="12" customFormat="1">
      <c r="A5027" s="204" t="s">
        <v>12060</v>
      </c>
      <c r="B5027" s="204" t="s">
        <v>12061</v>
      </c>
      <c r="C5027" s="204" t="s">
        <v>130</v>
      </c>
      <c r="D5027" s="204" t="s">
        <v>204</v>
      </c>
      <c r="E5027" s="204" t="s">
        <v>254</v>
      </c>
      <c r="F5027" s="205">
        <v>2015</v>
      </c>
      <c r="G5027" s="204" t="s">
        <v>7</v>
      </c>
      <c r="H5027" s="204" t="s">
        <v>1457</v>
      </c>
      <c r="I5027" s="206" t="s">
        <v>9</v>
      </c>
      <c r="J5027" s="207">
        <v>2693744</v>
      </c>
      <c r="K5027" s="207"/>
      <c r="L5027" s="207"/>
    </row>
    <row r="5028" spans="1:12" s="12" customFormat="1">
      <c r="A5028" s="204" t="s">
        <v>10647</v>
      </c>
      <c r="B5028" s="204" t="s">
        <v>10648</v>
      </c>
      <c r="C5028" s="204" t="s">
        <v>38</v>
      </c>
      <c r="D5028" s="204" t="s">
        <v>39</v>
      </c>
      <c r="E5028" s="204" t="s">
        <v>604</v>
      </c>
      <c r="F5028" s="205">
        <v>2015</v>
      </c>
      <c r="G5028" s="204" t="s">
        <v>30</v>
      </c>
      <c r="H5028" s="204" t="s">
        <v>31</v>
      </c>
      <c r="I5028" s="206" t="s">
        <v>20</v>
      </c>
      <c r="J5028" s="207">
        <v>502465</v>
      </c>
      <c r="K5028" s="208">
        <v>509581</v>
      </c>
      <c r="L5028" s="207">
        <v>491686.56900000002</v>
      </c>
    </row>
    <row r="5029" spans="1:12" s="12" customFormat="1">
      <c r="A5029" s="204" t="s">
        <v>12062</v>
      </c>
      <c r="B5029" s="204" t="s">
        <v>12063</v>
      </c>
      <c r="C5029" s="204" t="s">
        <v>32</v>
      </c>
      <c r="D5029" s="204" t="s">
        <v>33</v>
      </c>
      <c r="E5029" s="204" t="s">
        <v>33</v>
      </c>
      <c r="F5029" s="205">
        <v>2015</v>
      </c>
      <c r="G5029" s="204" t="s">
        <v>7</v>
      </c>
      <c r="H5029" s="204" t="s">
        <v>212</v>
      </c>
      <c r="I5029" s="206" t="s">
        <v>20</v>
      </c>
      <c r="J5029" s="207">
        <v>9501</v>
      </c>
      <c r="K5029" s="208">
        <v>9918</v>
      </c>
      <c r="L5029" s="207">
        <v>9501</v>
      </c>
    </row>
    <row r="5030" spans="1:12" s="12" customFormat="1" ht="11.25" customHeight="1">
      <c r="A5030" s="204" t="s">
        <v>8769</v>
      </c>
      <c r="B5030" s="204" t="s">
        <v>8770</v>
      </c>
      <c r="C5030" s="204" t="s">
        <v>32</v>
      </c>
      <c r="D5030" s="204" t="s">
        <v>200</v>
      </c>
      <c r="E5030" s="204" t="s">
        <v>629</v>
      </c>
      <c r="F5030" s="205">
        <v>2015</v>
      </c>
      <c r="G5030" s="204" t="s">
        <v>58</v>
      </c>
      <c r="H5030" s="204" t="s">
        <v>3037</v>
      </c>
      <c r="I5030" s="206" t="s">
        <v>20</v>
      </c>
      <c r="J5030" s="207">
        <v>1335986</v>
      </c>
      <c r="K5030" s="207">
        <v>1336985</v>
      </c>
      <c r="L5030" s="207">
        <v>1335983.601</v>
      </c>
    </row>
    <row r="5031" spans="1:12" s="12" customFormat="1" ht="11.25" customHeight="1">
      <c r="A5031" s="204" t="s">
        <v>8771</v>
      </c>
      <c r="B5031" s="204" t="s">
        <v>8772</v>
      </c>
      <c r="C5031" s="204" t="s">
        <v>102</v>
      </c>
      <c r="D5031" s="204"/>
      <c r="E5031" s="204"/>
      <c r="F5031" s="205">
        <v>2015</v>
      </c>
      <c r="G5031" s="204" t="s">
        <v>30</v>
      </c>
      <c r="H5031" s="204" t="s">
        <v>31</v>
      </c>
      <c r="I5031" s="206" t="s">
        <v>20</v>
      </c>
      <c r="J5031" s="207">
        <v>648275</v>
      </c>
      <c r="K5031" s="207">
        <v>649355</v>
      </c>
      <c r="L5031" s="207">
        <v>601142.33100000001</v>
      </c>
    </row>
    <row r="5032" spans="1:12" s="12" customFormat="1" ht="11.25" customHeight="1">
      <c r="A5032" s="204" t="s">
        <v>8773</v>
      </c>
      <c r="B5032" s="204" t="s">
        <v>12064</v>
      </c>
      <c r="C5032" s="204" t="s">
        <v>32</v>
      </c>
      <c r="D5032" s="204" t="s">
        <v>200</v>
      </c>
      <c r="E5032" s="204" t="s">
        <v>629</v>
      </c>
      <c r="F5032" s="205">
        <v>2016</v>
      </c>
      <c r="G5032" s="204" t="s">
        <v>30</v>
      </c>
      <c r="H5032" s="204" t="s">
        <v>31</v>
      </c>
      <c r="I5032" s="206" t="s">
        <v>20</v>
      </c>
      <c r="J5032" s="207">
        <v>332002</v>
      </c>
      <c r="K5032" s="208">
        <v>1</v>
      </c>
      <c r="L5032" s="207"/>
    </row>
    <row r="5033" spans="1:12" s="12" customFormat="1">
      <c r="A5033" s="204" t="s">
        <v>8774</v>
      </c>
      <c r="B5033" s="204" t="s">
        <v>8775</v>
      </c>
      <c r="C5033" s="204" t="s">
        <v>38</v>
      </c>
      <c r="D5033" s="204" t="s">
        <v>176</v>
      </c>
      <c r="E5033" s="204" t="s">
        <v>293</v>
      </c>
      <c r="F5033" s="205">
        <v>2015</v>
      </c>
      <c r="G5033" s="204" t="s">
        <v>7</v>
      </c>
      <c r="H5033" s="204" t="s">
        <v>212</v>
      </c>
      <c r="I5033" s="206" t="s">
        <v>20</v>
      </c>
      <c r="J5033" s="207">
        <v>89944</v>
      </c>
      <c r="K5033" s="207">
        <v>3</v>
      </c>
      <c r="L5033" s="207"/>
    </row>
    <row r="5034" spans="1:12" s="12" customFormat="1" ht="11.25" customHeight="1">
      <c r="A5034" s="204" t="s">
        <v>8776</v>
      </c>
      <c r="B5034" s="204" t="s">
        <v>8777</v>
      </c>
      <c r="C5034" s="204" t="s">
        <v>78</v>
      </c>
      <c r="D5034" s="204" t="s">
        <v>79</v>
      </c>
      <c r="E5034" s="204" t="s">
        <v>10846</v>
      </c>
      <c r="F5034" s="205">
        <v>2015</v>
      </c>
      <c r="G5034" s="204" t="s">
        <v>30</v>
      </c>
      <c r="H5034" s="204" t="s">
        <v>31</v>
      </c>
      <c r="I5034" s="206" t="s">
        <v>20</v>
      </c>
      <c r="J5034" s="207">
        <v>46702</v>
      </c>
      <c r="K5034" s="207">
        <v>50677</v>
      </c>
      <c r="L5034" s="207"/>
    </row>
    <row r="5035" spans="1:12" s="12" customFormat="1">
      <c r="A5035" s="204" t="s">
        <v>8778</v>
      </c>
      <c r="B5035" s="204" t="s">
        <v>8779</v>
      </c>
      <c r="C5035" s="204" t="s">
        <v>78</v>
      </c>
      <c r="D5035" s="204" t="s">
        <v>79</v>
      </c>
      <c r="E5035" s="204" t="s">
        <v>10846</v>
      </c>
      <c r="F5035" s="205">
        <v>2015</v>
      </c>
      <c r="G5035" s="204" t="s">
        <v>30</v>
      </c>
      <c r="H5035" s="204" t="s">
        <v>31</v>
      </c>
      <c r="I5035" s="206" t="s">
        <v>20</v>
      </c>
      <c r="J5035" s="207">
        <v>52230</v>
      </c>
      <c r="K5035" s="208">
        <v>55364</v>
      </c>
      <c r="L5035" s="207">
        <v>35719</v>
      </c>
    </row>
    <row r="5036" spans="1:12" s="12" customFormat="1" ht="11.25" customHeight="1">
      <c r="A5036" s="204" t="s">
        <v>8780</v>
      </c>
      <c r="B5036" s="204" t="s">
        <v>8781</v>
      </c>
      <c r="C5036" s="204" t="s">
        <v>127</v>
      </c>
      <c r="D5036" s="204" t="s">
        <v>128</v>
      </c>
      <c r="E5036" s="204" t="s">
        <v>1862</v>
      </c>
      <c r="F5036" s="205">
        <v>2016</v>
      </c>
      <c r="G5036" s="204" t="s">
        <v>26</v>
      </c>
      <c r="H5036" s="204" t="s">
        <v>168</v>
      </c>
      <c r="I5036" s="206" t="s">
        <v>35</v>
      </c>
      <c r="J5036" s="207">
        <v>1093514</v>
      </c>
      <c r="K5036" s="207"/>
      <c r="L5036" s="207"/>
    </row>
    <row r="5037" spans="1:12" s="12" customFormat="1">
      <c r="A5037" s="204" t="s">
        <v>10688</v>
      </c>
      <c r="B5037" s="204" t="s">
        <v>10689</v>
      </c>
      <c r="C5037" s="204" t="s">
        <v>38</v>
      </c>
      <c r="D5037" s="204" t="s">
        <v>73</v>
      </c>
      <c r="E5037" s="204" t="s">
        <v>73</v>
      </c>
      <c r="F5037" s="205">
        <v>2015</v>
      </c>
      <c r="G5037" s="204" t="s">
        <v>30</v>
      </c>
      <c r="H5037" s="204" t="s">
        <v>31</v>
      </c>
      <c r="I5037" s="206" t="s">
        <v>20</v>
      </c>
      <c r="J5037" s="207">
        <v>612983</v>
      </c>
      <c r="K5037" s="207">
        <v>579744</v>
      </c>
      <c r="L5037" s="207">
        <v>567752.57900000003</v>
      </c>
    </row>
    <row r="5038" spans="1:12" s="12" customFormat="1" ht="11.25" customHeight="1">
      <c r="A5038" s="204" t="s">
        <v>8782</v>
      </c>
      <c r="B5038" s="204" t="s">
        <v>8783</v>
      </c>
      <c r="C5038" s="204" t="s">
        <v>5</v>
      </c>
      <c r="D5038" s="204" t="s">
        <v>257</v>
      </c>
      <c r="E5038" s="204" t="s">
        <v>1978</v>
      </c>
      <c r="F5038" s="205">
        <v>2016</v>
      </c>
      <c r="G5038" s="204" t="s">
        <v>7</v>
      </c>
      <c r="H5038" s="204" t="s">
        <v>212</v>
      </c>
      <c r="I5038" s="206" t="s">
        <v>20</v>
      </c>
      <c r="J5038" s="207">
        <v>555545</v>
      </c>
      <c r="K5038" s="207">
        <v>2</v>
      </c>
      <c r="L5038" s="207"/>
    </row>
    <row r="5039" spans="1:12" s="12" customFormat="1" ht="11.25" customHeight="1">
      <c r="A5039" s="204" t="s">
        <v>8784</v>
      </c>
      <c r="B5039" s="204" t="s">
        <v>8785</v>
      </c>
      <c r="C5039" s="204" t="s">
        <v>38</v>
      </c>
      <c r="D5039" s="204" t="s">
        <v>66</v>
      </c>
      <c r="E5039" s="204" t="s">
        <v>66</v>
      </c>
      <c r="F5039" s="205">
        <v>2016</v>
      </c>
      <c r="G5039" s="204" t="s">
        <v>18</v>
      </c>
      <c r="H5039" s="204" t="s">
        <v>19</v>
      </c>
      <c r="I5039" s="206" t="s">
        <v>20</v>
      </c>
      <c r="J5039" s="207">
        <v>1046006</v>
      </c>
      <c r="K5039" s="207">
        <v>1</v>
      </c>
      <c r="L5039" s="207"/>
    </row>
    <row r="5040" spans="1:12" s="12" customFormat="1" ht="11.25" customHeight="1">
      <c r="A5040" s="204" t="s">
        <v>8786</v>
      </c>
      <c r="B5040" s="204" t="s">
        <v>8787</v>
      </c>
      <c r="C5040" s="204" t="s">
        <v>195</v>
      </c>
      <c r="D5040" s="204" t="s">
        <v>196</v>
      </c>
      <c r="E5040" s="204" t="s">
        <v>1964</v>
      </c>
      <c r="F5040" s="205">
        <v>2015</v>
      </c>
      <c r="G5040" s="204" t="s">
        <v>30</v>
      </c>
      <c r="H5040" s="204" t="s">
        <v>31</v>
      </c>
      <c r="I5040" s="206" t="s">
        <v>20</v>
      </c>
      <c r="J5040" s="207">
        <v>98779</v>
      </c>
      <c r="K5040" s="207">
        <v>89557</v>
      </c>
      <c r="L5040" s="207">
        <v>18542.274000000001</v>
      </c>
    </row>
    <row r="5041" spans="1:12" s="12" customFormat="1" ht="11.25" customHeight="1">
      <c r="A5041" s="204" t="s">
        <v>8788</v>
      </c>
      <c r="B5041" s="204" t="s">
        <v>8789</v>
      </c>
      <c r="C5041" s="204" t="s">
        <v>5</v>
      </c>
      <c r="D5041" s="204" t="s">
        <v>257</v>
      </c>
      <c r="E5041" s="204" t="s">
        <v>739</v>
      </c>
      <c r="F5041" s="205">
        <v>2015</v>
      </c>
      <c r="G5041" s="204" t="s">
        <v>18</v>
      </c>
      <c r="H5041" s="204" t="s">
        <v>19</v>
      </c>
      <c r="I5041" s="206" t="s">
        <v>20</v>
      </c>
      <c r="J5041" s="207">
        <v>82835</v>
      </c>
      <c r="K5041" s="207">
        <v>83040</v>
      </c>
      <c r="L5041" s="207">
        <v>83040</v>
      </c>
    </row>
    <row r="5042" spans="1:12" s="12" customFormat="1" ht="11.25" customHeight="1">
      <c r="A5042" s="204" t="s">
        <v>8790</v>
      </c>
      <c r="B5042" s="204" t="s">
        <v>8791</v>
      </c>
      <c r="C5042" s="204" t="s">
        <v>60</v>
      </c>
      <c r="D5042" s="204" t="s">
        <v>97</v>
      </c>
      <c r="E5042" s="204" t="s">
        <v>476</v>
      </c>
      <c r="F5042" s="205">
        <v>2016</v>
      </c>
      <c r="G5042" s="204" t="s">
        <v>26</v>
      </c>
      <c r="H5042" s="204" t="s">
        <v>109</v>
      </c>
      <c r="I5042" s="206" t="s">
        <v>20</v>
      </c>
      <c r="J5042" s="207">
        <v>50524</v>
      </c>
      <c r="K5042" s="207">
        <v>14026</v>
      </c>
      <c r="L5042" s="207">
        <v>14025</v>
      </c>
    </row>
    <row r="5043" spans="1:12" s="12" customFormat="1" ht="11.25" customHeight="1">
      <c r="A5043" s="204" t="s">
        <v>8792</v>
      </c>
      <c r="B5043" s="204" t="s">
        <v>8793</v>
      </c>
      <c r="C5043" s="204" t="s">
        <v>15</v>
      </c>
      <c r="D5043" s="204" t="s">
        <v>56</v>
      </c>
      <c r="E5043" s="204" t="s">
        <v>884</v>
      </c>
      <c r="F5043" s="205">
        <v>2016</v>
      </c>
      <c r="G5043" s="204" t="s">
        <v>7</v>
      </c>
      <c r="H5043" s="204" t="s">
        <v>212</v>
      </c>
      <c r="I5043" s="206" t="s">
        <v>20</v>
      </c>
      <c r="J5043" s="207">
        <v>567252</v>
      </c>
      <c r="K5043" s="207"/>
      <c r="L5043" s="207"/>
    </row>
    <row r="5044" spans="1:12" s="12" customFormat="1" ht="11.25" customHeight="1">
      <c r="A5044" s="204" t="s">
        <v>10123</v>
      </c>
      <c r="B5044" s="204" t="s">
        <v>10124</v>
      </c>
      <c r="C5044" s="204" t="s">
        <v>414</v>
      </c>
      <c r="D5044" s="204" t="s">
        <v>527</v>
      </c>
      <c r="E5044" s="204" t="s">
        <v>527</v>
      </c>
      <c r="F5044" s="205">
        <v>2016</v>
      </c>
      <c r="G5044" s="204" t="s">
        <v>120</v>
      </c>
      <c r="H5044" s="204" t="s">
        <v>121</v>
      </c>
      <c r="I5044" s="206" t="s">
        <v>20</v>
      </c>
      <c r="J5044" s="207">
        <v>176195</v>
      </c>
      <c r="K5044" s="207">
        <v>2048785</v>
      </c>
      <c r="L5044" s="207">
        <v>66624.294999999998</v>
      </c>
    </row>
    <row r="5045" spans="1:12" s="12" customFormat="1" ht="11.25" customHeight="1">
      <c r="A5045" s="204" t="s">
        <v>8794</v>
      </c>
      <c r="B5045" s="204" t="s">
        <v>8795</v>
      </c>
      <c r="C5045" s="204" t="s">
        <v>15</v>
      </c>
      <c r="D5045" s="204" t="s">
        <v>56</v>
      </c>
      <c r="E5045" s="204" t="s">
        <v>884</v>
      </c>
      <c r="F5045" s="205">
        <v>2016</v>
      </c>
      <c r="G5045" s="204" t="s">
        <v>7</v>
      </c>
      <c r="H5045" s="204" t="s">
        <v>212</v>
      </c>
      <c r="I5045" s="206" t="s">
        <v>20</v>
      </c>
      <c r="J5045" s="207">
        <v>493648</v>
      </c>
      <c r="K5045" s="207">
        <v>181000</v>
      </c>
      <c r="L5045" s="207"/>
    </row>
    <row r="5046" spans="1:12" s="12" customFormat="1" ht="11.25" customHeight="1">
      <c r="A5046" s="204" t="s">
        <v>8796</v>
      </c>
      <c r="B5046" s="204" t="s">
        <v>8797</v>
      </c>
      <c r="C5046" s="204" t="s">
        <v>414</v>
      </c>
      <c r="D5046" s="204" t="s">
        <v>527</v>
      </c>
      <c r="E5046" s="204" t="s">
        <v>527</v>
      </c>
      <c r="F5046" s="205">
        <v>2016</v>
      </c>
      <c r="G5046" s="204" t="s">
        <v>120</v>
      </c>
      <c r="H5046" s="204" t="s">
        <v>121</v>
      </c>
      <c r="I5046" s="206" t="s">
        <v>20</v>
      </c>
      <c r="J5046" s="207">
        <v>367930</v>
      </c>
      <c r="K5046" s="207">
        <v>384119</v>
      </c>
      <c r="L5046" s="207">
        <v>373502.00900000002</v>
      </c>
    </row>
    <row r="5047" spans="1:12" s="12" customFormat="1" ht="11.25" customHeight="1">
      <c r="A5047" s="204" t="s">
        <v>10557</v>
      </c>
      <c r="B5047" s="204" t="s">
        <v>10558</v>
      </c>
      <c r="C5047" s="204" t="s">
        <v>12</v>
      </c>
      <c r="D5047" s="204" t="s">
        <v>13</v>
      </c>
      <c r="E5047" s="204" t="s">
        <v>1949</v>
      </c>
      <c r="F5047" s="205">
        <v>2016</v>
      </c>
      <c r="G5047" s="204" t="s">
        <v>120</v>
      </c>
      <c r="H5047" s="204" t="s">
        <v>121</v>
      </c>
      <c r="I5047" s="206" t="s">
        <v>20</v>
      </c>
      <c r="J5047" s="207">
        <v>214147</v>
      </c>
      <c r="K5047" s="207">
        <v>235396</v>
      </c>
      <c r="L5047" s="207">
        <v>234652.89600000001</v>
      </c>
    </row>
    <row r="5048" spans="1:12" s="12" customFormat="1">
      <c r="A5048" s="204" t="s">
        <v>8798</v>
      </c>
      <c r="B5048" s="204" t="s">
        <v>8799</v>
      </c>
      <c r="C5048" s="204" t="s">
        <v>15</v>
      </c>
      <c r="D5048" s="204" t="s">
        <v>42</v>
      </c>
      <c r="E5048" s="204" t="s">
        <v>827</v>
      </c>
      <c r="F5048" s="205">
        <v>2016</v>
      </c>
      <c r="G5048" s="204" t="s">
        <v>18</v>
      </c>
      <c r="H5048" s="204" t="s">
        <v>19</v>
      </c>
      <c r="I5048" s="206" t="s">
        <v>20</v>
      </c>
      <c r="J5048" s="207">
        <v>515000</v>
      </c>
      <c r="K5048" s="207"/>
      <c r="L5048" s="207"/>
    </row>
    <row r="5049" spans="1:12" s="12" customFormat="1" ht="11.25" customHeight="1">
      <c r="A5049" s="204" t="s">
        <v>10596</v>
      </c>
      <c r="B5049" s="204" t="s">
        <v>10597</v>
      </c>
      <c r="C5049" s="204" t="s">
        <v>130</v>
      </c>
      <c r="D5049" s="204"/>
      <c r="E5049" s="204"/>
      <c r="F5049" s="205">
        <v>2015</v>
      </c>
      <c r="G5049" s="204" t="s">
        <v>30</v>
      </c>
      <c r="H5049" s="204" t="s">
        <v>31</v>
      </c>
      <c r="I5049" s="206" t="s">
        <v>20</v>
      </c>
      <c r="J5049" s="207">
        <v>263281</v>
      </c>
      <c r="K5049" s="207">
        <v>484672</v>
      </c>
      <c r="L5049" s="207">
        <v>226072.92199999999</v>
      </c>
    </row>
    <row r="5050" spans="1:12" s="12" customFormat="1" ht="11.25" customHeight="1">
      <c r="A5050" s="204" t="s">
        <v>10423</v>
      </c>
      <c r="B5050" s="204" t="s">
        <v>10424</v>
      </c>
      <c r="C5050" s="204" t="s">
        <v>78</v>
      </c>
      <c r="D5050" s="204" t="s">
        <v>320</v>
      </c>
      <c r="E5050" s="204" t="s">
        <v>10963</v>
      </c>
      <c r="F5050" s="205">
        <v>2016</v>
      </c>
      <c r="G5050" s="204" t="s">
        <v>120</v>
      </c>
      <c r="H5050" s="204" t="s">
        <v>258</v>
      </c>
      <c r="I5050" s="206" t="s">
        <v>20</v>
      </c>
      <c r="J5050" s="207">
        <v>623981</v>
      </c>
      <c r="K5050" s="207">
        <v>674254</v>
      </c>
      <c r="L5050" s="207">
        <v>639710.57400000002</v>
      </c>
    </row>
    <row r="5051" spans="1:12" s="12" customFormat="1" ht="11.25" customHeight="1">
      <c r="A5051" s="204" t="s">
        <v>8800</v>
      </c>
      <c r="B5051" s="204" t="s">
        <v>8801</v>
      </c>
      <c r="C5051" s="204" t="s">
        <v>5</v>
      </c>
      <c r="D5051" s="204" t="s">
        <v>125</v>
      </c>
      <c r="E5051" s="204" t="s">
        <v>1308</v>
      </c>
      <c r="F5051" s="205">
        <v>2016</v>
      </c>
      <c r="G5051" s="204" t="s">
        <v>48</v>
      </c>
      <c r="H5051" s="204" t="s">
        <v>63</v>
      </c>
      <c r="I5051" s="206" t="s">
        <v>20</v>
      </c>
      <c r="J5051" s="207">
        <v>126044</v>
      </c>
      <c r="K5051" s="207">
        <v>2</v>
      </c>
      <c r="L5051" s="207"/>
    </row>
    <row r="5052" spans="1:12" s="12" customFormat="1">
      <c r="A5052" s="204" t="s">
        <v>12065</v>
      </c>
      <c r="B5052" s="204" t="s">
        <v>12066</v>
      </c>
      <c r="C5052" s="204" t="s">
        <v>5</v>
      </c>
      <c r="D5052" s="204" t="s">
        <v>523</v>
      </c>
      <c r="E5052" s="204" t="s">
        <v>3026</v>
      </c>
      <c r="F5052" s="205">
        <v>2016</v>
      </c>
      <c r="G5052" s="204" t="s">
        <v>7</v>
      </c>
      <c r="H5052" s="204" t="s">
        <v>212</v>
      </c>
      <c r="I5052" s="206" t="s">
        <v>35</v>
      </c>
      <c r="J5052" s="207">
        <v>2401775</v>
      </c>
      <c r="K5052" s="207"/>
      <c r="L5052" s="207"/>
    </row>
    <row r="5053" spans="1:12" s="12" customFormat="1">
      <c r="A5053" s="204" t="s">
        <v>10249</v>
      </c>
      <c r="B5053" s="204" t="s">
        <v>10250</v>
      </c>
      <c r="C5053" s="204" t="s">
        <v>15</v>
      </c>
      <c r="D5053" s="204" t="s">
        <v>56</v>
      </c>
      <c r="E5053" s="204" t="s">
        <v>56</v>
      </c>
      <c r="F5053" s="205">
        <v>2016</v>
      </c>
      <c r="G5053" s="204" t="s">
        <v>120</v>
      </c>
      <c r="H5053" s="204" t="s">
        <v>121</v>
      </c>
      <c r="I5053" s="206" t="s">
        <v>20</v>
      </c>
      <c r="J5053" s="207">
        <v>246909</v>
      </c>
      <c r="K5053" s="207">
        <v>257773</v>
      </c>
      <c r="L5053" s="207">
        <v>206596</v>
      </c>
    </row>
    <row r="5054" spans="1:12" s="12" customFormat="1" ht="11.25" customHeight="1">
      <c r="A5054" s="204" t="s">
        <v>8802</v>
      </c>
      <c r="B5054" s="204" t="s">
        <v>8803</v>
      </c>
      <c r="C5054" s="204" t="s">
        <v>5</v>
      </c>
      <c r="D5054" s="204" t="s">
        <v>523</v>
      </c>
      <c r="E5054" s="204" t="s">
        <v>3026</v>
      </c>
      <c r="F5054" s="205">
        <v>2016</v>
      </c>
      <c r="G5054" s="204" t="s">
        <v>18</v>
      </c>
      <c r="H5054" s="204" t="s">
        <v>19</v>
      </c>
      <c r="I5054" s="206" t="s">
        <v>20</v>
      </c>
      <c r="J5054" s="207">
        <v>720098</v>
      </c>
      <c r="K5054" s="208">
        <v>670071</v>
      </c>
      <c r="L5054" s="207">
        <v>635622.255</v>
      </c>
    </row>
    <row r="5055" spans="1:12" s="12" customFormat="1" ht="11.25" customHeight="1">
      <c r="A5055" s="204" t="s">
        <v>10242</v>
      </c>
      <c r="B5055" s="204" t="s">
        <v>12067</v>
      </c>
      <c r="C5055" s="204" t="s">
        <v>15</v>
      </c>
      <c r="D5055" s="204" t="s">
        <v>42</v>
      </c>
      <c r="E5055" s="204" t="s">
        <v>686</v>
      </c>
      <c r="F5055" s="205">
        <v>2016</v>
      </c>
      <c r="G5055" s="204" t="s">
        <v>120</v>
      </c>
      <c r="H5055" s="204" t="s">
        <v>121</v>
      </c>
      <c r="I5055" s="206" t="s">
        <v>20</v>
      </c>
      <c r="J5055" s="207">
        <v>217799</v>
      </c>
      <c r="K5055" s="207">
        <v>238470</v>
      </c>
      <c r="L5055" s="207">
        <v>227083</v>
      </c>
    </row>
    <row r="5056" spans="1:12" s="12" customFormat="1" ht="11.25" customHeight="1">
      <c r="A5056" s="204" t="s">
        <v>10199</v>
      </c>
      <c r="B5056" s="204" t="s">
        <v>10200</v>
      </c>
      <c r="C5056" s="204" t="s">
        <v>15</v>
      </c>
      <c r="D5056" s="204" t="s">
        <v>16</v>
      </c>
      <c r="E5056" s="204" t="s">
        <v>52</v>
      </c>
      <c r="F5056" s="205">
        <v>2016</v>
      </c>
      <c r="G5056" s="204" t="s">
        <v>120</v>
      </c>
      <c r="H5056" s="204" t="s">
        <v>121</v>
      </c>
      <c r="I5056" s="206" t="s">
        <v>20</v>
      </c>
      <c r="J5056" s="207">
        <v>291494</v>
      </c>
      <c r="K5056" s="207">
        <v>308880</v>
      </c>
      <c r="L5056" s="207">
        <v>272785</v>
      </c>
    </row>
    <row r="5057" spans="1:12" s="12" customFormat="1">
      <c r="A5057" s="204" t="s">
        <v>8804</v>
      </c>
      <c r="B5057" s="204" t="s">
        <v>12068</v>
      </c>
      <c r="C5057" s="204" t="s">
        <v>102</v>
      </c>
      <c r="D5057" s="204" t="s">
        <v>286</v>
      </c>
      <c r="E5057" s="204" t="s">
        <v>1350</v>
      </c>
      <c r="F5057" s="205">
        <v>2016</v>
      </c>
      <c r="G5057" s="204" t="s">
        <v>58</v>
      </c>
      <c r="H5057" s="204" t="s">
        <v>3037</v>
      </c>
      <c r="I5057" s="206" t="s">
        <v>20</v>
      </c>
      <c r="J5057" s="207">
        <v>476969</v>
      </c>
      <c r="K5057" s="207">
        <v>9</v>
      </c>
      <c r="L5057" s="207"/>
    </row>
    <row r="5058" spans="1:12" s="12" customFormat="1">
      <c r="A5058" s="204" t="s">
        <v>10705</v>
      </c>
      <c r="B5058" s="204" t="s">
        <v>10706</v>
      </c>
      <c r="C5058" s="204" t="s">
        <v>15</v>
      </c>
      <c r="D5058" s="204" t="s">
        <v>42</v>
      </c>
      <c r="E5058" s="204" t="s">
        <v>568</v>
      </c>
      <c r="F5058" s="205">
        <v>2016</v>
      </c>
      <c r="G5058" s="204" t="s">
        <v>120</v>
      </c>
      <c r="H5058" s="204" t="s">
        <v>121</v>
      </c>
      <c r="I5058" s="206" t="s">
        <v>20</v>
      </c>
      <c r="J5058" s="207">
        <v>556295</v>
      </c>
      <c r="K5058" s="208">
        <v>679287</v>
      </c>
      <c r="L5058" s="207">
        <v>670431</v>
      </c>
    </row>
    <row r="5059" spans="1:12" s="12" customFormat="1" ht="11.25" customHeight="1">
      <c r="A5059" s="204" t="s">
        <v>8805</v>
      </c>
      <c r="B5059" s="204" t="s">
        <v>8806</v>
      </c>
      <c r="C5059" s="204" t="s">
        <v>5</v>
      </c>
      <c r="D5059" s="204" t="s">
        <v>314</v>
      </c>
      <c r="E5059" s="204" t="s">
        <v>1548</v>
      </c>
      <c r="F5059" s="205">
        <v>2016</v>
      </c>
      <c r="G5059" s="204" t="s">
        <v>58</v>
      </c>
      <c r="H5059" s="204" t="s">
        <v>59</v>
      </c>
      <c r="I5059" s="206" t="s">
        <v>20</v>
      </c>
      <c r="J5059" s="207">
        <v>1345726</v>
      </c>
      <c r="K5059" s="208">
        <v>1010534</v>
      </c>
      <c r="L5059" s="207">
        <v>887209.55</v>
      </c>
    </row>
    <row r="5060" spans="1:12" s="12" customFormat="1">
      <c r="A5060" s="204" t="s">
        <v>8807</v>
      </c>
      <c r="B5060" s="204" t="s">
        <v>8808</v>
      </c>
      <c r="C5060" s="204" t="s">
        <v>5</v>
      </c>
      <c r="D5060" s="204" t="s">
        <v>523</v>
      </c>
      <c r="E5060" s="204" t="s">
        <v>3026</v>
      </c>
      <c r="F5060" s="205">
        <v>2016</v>
      </c>
      <c r="G5060" s="204" t="s">
        <v>18</v>
      </c>
      <c r="H5060" s="204" t="s">
        <v>19</v>
      </c>
      <c r="I5060" s="206" t="s">
        <v>20</v>
      </c>
      <c r="J5060" s="207">
        <v>617967</v>
      </c>
      <c r="K5060" s="207">
        <v>3</v>
      </c>
      <c r="L5060" s="207"/>
    </row>
    <row r="5061" spans="1:12" s="12" customFormat="1" ht="11.25" customHeight="1">
      <c r="A5061" s="204" t="s">
        <v>10607</v>
      </c>
      <c r="B5061" s="204" t="s">
        <v>10608</v>
      </c>
      <c r="C5061" s="204" t="s">
        <v>15</v>
      </c>
      <c r="D5061" s="204" t="s">
        <v>16</v>
      </c>
      <c r="E5061" s="204" t="s">
        <v>17</v>
      </c>
      <c r="F5061" s="205">
        <v>2016</v>
      </c>
      <c r="G5061" s="204" t="s">
        <v>120</v>
      </c>
      <c r="H5061" s="204" t="s">
        <v>121</v>
      </c>
      <c r="I5061" s="206" t="s">
        <v>20</v>
      </c>
      <c r="J5061" s="207">
        <v>281204</v>
      </c>
      <c r="K5061" s="207">
        <v>293576</v>
      </c>
      <c r="L5061" s="207">
        <v>238835.538</v>
      </c>
    </row>
    <row r="5062" spans="1:12" s="12" customFormat="1" ht="11.25" customHeight="1">
      <c r="A5062" s="204" t="s">
        <v>10633</v>
      </c>
      <c r="B5062" s="204" t="s">
        <v>10634</v>
      </c>
      <c r="C5062" s="204" t="s">
        <v>15</v>
      </c>
      <c r="D5062" s="204" t="s">
        <v>42</v>
      </c>
      <c r="E5062" s="204" t="s">
        <v>1130</v>
      </c>
      <c r="F5062" s="205">
        <v>2016</v>
      </c>
      <c r="G5062" s="204" t="s">
        <v>120</v>
      </c>
      <c r="H5062" s="204" t="s">
        <v>121</v>
      </c>
      <c r="I5062" s="206" t="s">
        <v>20</v>
      </c>
      <c r="J5062" s="207">
        <v>711172</v>
      </c>
      <c r="K5062" s="208">
        <v>742462</v>
      </c>
      <c r="L5062" s="207">
        <v>742460</v>
      </c>
    </row>
    <row r="5063" spans="1:12" s="12" customFormat="1">
      <c r="A5063" s="204" t="s">
        <v>10671</v>
      </c>
      <c r="B5063" s="204" t="s">
        <v>10672</v>
      </c>
      <c r="C5063" s="204" t="s">
        <v>15</v>
      </c>
      <c r="D5063" s="204" t="s">
        <v>42</v>
      </c>
      <c r="E5063" s="204" t="s">
        <v>75</v>
      </c>
      <c r="F5063" s="205">
        <v>2016</v>
      </c>
      <c r="G5063" s="204" t="s">
        <v>120</v>
      </c>
      <c r="H5063" s="204" t="s">
        <v>121</v>
      </c>
      <c r="I5063" s="206" t="s">
        <v>20</v>
      </c>
      <c r="J5063" s="207">
        <v>363339</v>
      </c>
      <c r="K5063" s="208">
        <v>751123</v>
      </c>
      <c r="L5063" s="207">
        <v>375825.66800000001</v>
      </c>
    </row>
    <row r="5064" spans="1:12" s="12" customFormat="1">
      <c r="A5064" s="204" t="s">
        <v>10586</v>
      </c>
      <c r="B5064" s="204" t="s">
        <v>10587</v>
      </c>
      <c r="C5064" s="204" t="s">
        <v>15</v>
      </c>
      <c r="D5064" s="204" t="s">
        <v>42</v>
      </c>
      <c r="E5064" s="204" t="s">
        <v>53</v>
      </c>
      <c r="F5064" s="205">
        <v>2016</v>
      </c>
      <c r="G5064" s="204" t="s">
        <v>120</v>
      </c>
      <c r="H5064" s="204" t="s">
        <v>121</v>
      </c>
      <c r="I5064" s="206" t="s">
        <v>20</v>
      </c>
      <c r="J5064" s="207">
        <v>285654</v>
      </c>
      <c r="K5064" s="208">
        <v>490421</v>
      </c>
      <c r="L5064" s="207">
        <v>258463</v>
      </c>
    </row>
    <row r="5065" spans="1:12" s="12" customFormat="1">
      <c r="A5065" s="204" t="s">
        <v>10548</v>
      </c>
      <c r="B5065" s="204" t="s">
        <v>12069</v>
      </c>
      <c r="C5065" s="204" t="s">
        <v>15</v>
      </c>
      <c r="D5065" s="204" t="s">
        <v>42</v>
      </c>
      <c r="E5065" s="204" t="s">
        <v>1807</v>
      </c>
      <c r="F5065" s="205">
        <v>2016</v>
      </c>
      <c r="G5065" s="204" t="s">
        <v>120</v>
      </c>
      <c r="H5065" s="204" t="s">
        <v>121</v>
      </c>
      <c r="I5065" s="206" t="s">
        <v>20</v>
      </c>
      <c r="J5065" s="207">
        <v>277870</v>
      </c>
      <c r="K5065" s="207">
        <v>295095</v>
      </c>
      <c r="L5065" s="207">
        <v>282017.92200000002</v>
      </c>
    </row>
    <row r="5066" spans="1:12" s="12" customFormat="1" ht="11.25" customHeight="1">
      <c r="A5066" s="204" t="s">
        <v>10701</v>
      </c>
      <c r="B5066" s="204" t="s">
        <v>10702</v>
      </c>
      <c r="C5066" s="204" t="s">
        <v>15</v>
      </c>
      <c r="D5066" s="204" t="s">
        <v>42</v>
      </c>
      <c r="E5066" s="204" t="s">
        <v>1221</v>
      </c>
      <c r="F5066" s="205">
        <v>2016</v>
      </c>
      <c r="G5066" s="204" t="s">
        <v>120</v>
      </c>
      <c r="H5066" s="204" t="s">
        <v>121</v>
      </c>
      <c r="I5066" s="206" t="s">
        <v>20</v>
      </c>
      <c r="J5066" s="207">
        <v>213887</v>
      </c>
      <c r="K5066" s="208">
        <v>268426</v>
      </c>
      <c r="L5066" s="207">
        <v>198318.30799999999</v>
      </c>
    </row>
    <row r="5067" spans="1:12" s="12" customFormat="1" ht="11.25" customHeight="1">
      <c r="A5067" s="204" t="s">
        <v>10411</v>
      </c>
      <c r="B5067" s="204" t="s">
        <v>10412</v>
      </c>
      <c r="C5067" s="204" t="s">
        <v>15</v>
      </c>
      <c r="D5067" s="204" t="s">
        <v>42</v>
      </c>
      <c r="E5067" s="204" t="s">
        <v>833</v>
      </c>
      <c r="F5067" s="205">
        <v>2016</v>
      </c>
      <c r="G5067" s="204" t="s">
        <v>120</v>
      </c>
      <c r="H5067" s="204" t="s">
        <v>121</v>
      </c>
      <c r="I5067" s="206" t="s">
        <v>20</v>
      </c>
      <c r="J5067" s="207">
        <v>187584</v>
      </c>
      <c r="K5067" s="207">
        <v>228025</v>
      </c>
      <c r="L5067" s="207">
        <v>212352.78899999999</v>
      </c>
    </row>
    <row r="5068" spans="1:12" s="12" customFormat="1" ht="11.25" customHeight="1">
      <c r="A5068" s="204" t="s">
        <v>8809</v>
      </c>
      <c r="B5068" s="204" t="s">
        <v>8810</v>
      </c>
      <c r="C5068" s="204" t="s">
        <v>32</v>
      </c>
      <c r="D5068" s="204" t="s">
        <v>33</v>
      </c>
      <c r="E5068" s="204" t="s">
        <v>33</v>
      </c>
      <c r="F5068" s="205">
        <v>2015</v>
      </c>
      <c r="G5068" s="204" t="s">
        <v>30</v>
      </c>
      <c r="H5068" s="204" t="s">
        <v>31</v>
      </c>
      <c r="I5068" s="206" t="s">
        <v>20</v>
      </c>
      <c r="J5068" s="207">
        <v>374652</v>
      </c>
      <c r="K5068" s="208">
        <v>452042</v>
      </c>
      <c r="L5068" s="207">
        <v>143117.44099999999</v>
      </c>
    </row>
    <row r="5069" spans="1:12" s="12" customFormat="1">
      <c r="A5069" s="204" t="s">
        <v>10021</v>
      </c>
      <c r="B5069" s="204" t="s">
        <v>10022</v>
      </c>
      <c r="C5069" s="204" t="s">
        <v>15</v>
      </c>
      <c r="D5069" s="204" t="s">
        <v>778</v>
      </c>
      <c r="E5069" s="204" t="s">
        <v>1227</v>
      </c>
      <c r="F5069" s="205">
        <v>2016</v>
      </c>
      <c r="G5069" s="204" t="s">
        <v>120</v>
      </c>
      <c r="H5069" s="204" t="s">
        <v>121</v>
      </c>
      <c r="I5069" s="206" t="s">
        <v>20</v>
      </c>
      <c r="J5069" s="207">
        <v>75880</v>
      </c>
      <c r="K5069" s="208">
        <v>989030</v>
      </c>
      <c r="L5069" s="207">
        <v>76239.535000000003</v>
      </c>
    </row>
    <row r="5070" spans="1:12" s="12" customFormat="1">
      <c r="A5070" s="204" t="s">
        <v>10615</v>
      </c>
      <c r="B5070" s="204" t="s">
        <v>10616</v>
      </c>
      <c r="C5070" s="204" t="s">
        <v>145</v>
      </c>
      <c r="D5070" s="204" t="s">
        <v>415</v>
      </c>
      <c r="E5070" s="204" t="s">
        <v>416</v>
      </c>
      <c r="F5070" s="205">
        <v>2016</v>
      </c>
      <c r="G5070" s="204" t="s">
        <v>7</v>
      </c>
      <c r="H5070" s="204" t="s">
        <v>334</v>
      </c>
      <c r="I5070" s="206" t="s">
        <v>20</v>
      </c>
      <c r="J5070" s="207">
        <v>501070</v>
      </c>
      <c r="K5070" s="207">
        <v>452903</v>
      </c>
      <c r="L5070" s="207">
        <v>452902.71500000003</v>
      </c>
    </row>
    <row r="5071" spans="1:12" s="12" customFormat="1" ht="11.25" customHeight="1">
      <c r="A5071" s="204" t="s">
        <v>8811</v>
      </c>
      <c r="B5071" s="204" t="s">
        <v>12070</v>
      </c>
      <c r="C5071" s="204" t="s">
        <v>15</v>
      </c>
      <c r="D5071" s="204" t="s">
        <v>42</v>
      </c>
      <c r="E5071" s="204" t="s">
        <v>800</v>
      </c>
      <c r="F5071" s="205">
        <v>2015</v>
      </c>
      <c r="G5071" s="204" t="s">
        <v>7</v>
      </c>
      <c r="H5071" s="204" t="s">
        <v>1457</v>
      </c>
      <c r="I5071" s="206" t="s">
        <v>35</v>
      </c>
      <c r="J5071" s="207">
        <v>377995</v>
      </c>
      <c r="K5071" s="207"/>
      <c r="L5071" s="207"/>
    </row>
    <row r="5072" spans="1:12" s="12" customFormat="1">
      <c r="A5072" s="204" t="s">
        <v>10571</v>
      </c>
      <c r="B5072" s="204" t="s">
        <v>10572</v>
      </c>
      <c r="C5072" s="204" t="s">
        <v>5</v>
      </c>
      <c r="D5072" s="204" t="s">
        <v>257</v>
      </c>
      <c r="E5072" s="204" t="s">
        <v>1978</v>
      </c>
      <c r="F5072" s="205">
        <v>2015</v>
      </c>
      <c r="G5072" s="204" t="s">
        <v>7</v>
      </c>
      <c r="H5072" s="204" t="s">
        <v>212</v>
      </c>
      <c r="I5072" s="206" t="s">
        <v>20</v>
      </c>
      <c r="J5072" s="207">
        <v>25472</v>
      </c>
      <c r="K5072" s="207">
        <v>25472</v>
      </c>
      <c r="L5072" s="207">
        <v>24531.66</v>
      </c>
    </row>
    <row r="5073" spans="1:12" s="12" customFormat="1">
      <c r="A5073" s="204" t="s">
        <v>8812</v>
      </c>
      <c r="B5073" s="204" t="s">
        <v>8813</v>
      </c>
      <c r="C5073" s="204" t="s">
        <v>5</v>
      </c>
      <c r="D5073" s="204" t="s">
        <v>257</v>
      </c>
      <c r="E5073" s="204" t="s">
        <v>739</v>
      </c>
      <c r="F5073" s="205">
        <v>2016</v>
      </c>
      <c r="G5073" s="204" t="s">
        <v>7</v>
      </c>
      <c r="H5073" s="204" t="s">
        <v>212</v>
      </c>
      <c r="I5073" s="206" t="s">
        <v>20</v>
      </c>
      <c r="J5073" s="207">
        <v>35297</v>
      </c>
      <c r="K5073" s="207"/>
      <c r="L5073" s="207"/>
    </row>
    <row r="5074" spans="1:12" s="12" customFormat="1" ht="11.25" customHeight="1">
      <c r="A5074" s="204" t="s">
        <v>10727</v>
      </c>
      <c r="B5074" s="204" t="s">
        <v>10728</v>
      </c>
      <c r="C5074" s="204" t="s">
        <v>60</v>
      </c>
      <c r="D5074" s="204" t="s">
        <v>97</v>
      </c>
      <c r="E5074" s="204" t="s">
        <v>170</v>
      </c>
      <c r="F5074" s="205">
        <v>2015</v>
      </c>
      <c r="G5074" s="204" t="s">
        <v>30</v>
      </c>
      <c r="H5074" s="204" t="s">
        <v>31</v>
      </c>
      <c r="I5074" s="206" t="s">
        <v>20</v>
      </c>
      <c r="J5074" s="207">
        <v>756659</v>
      </c>
      <c r="K5074" s="207">
        <v>716230</v>
      </c>
      <c r="L5074" s="207">
        <v>713258.23600000003</v>
      </c>
    </row>
    <row r="5075" spans="1:12" s="12" customFormat="1">
      <c r="A5075" s="204" t="s">
        <v>12071</v>
      </c>
      <c r="B5075" s="204" t="s">
        <v>12072</v>
      </c>
      <c r="C5075" s="204" t="s">
        <v>130</v>
      </c>
      <c r="D5075" s="204" t="s">
        <v>150</v>
      </c>
      <c r="E5075" s="204" t="s">
        <v>151</v>
      </c>
      <c r="F5075" s="205">
        <v>2015</v>
      </c>
      <c r="G5075" s="204" t="s">
        <v>120</v>
      </c>
      <c r="H5075" s="204" t="s">
        <v>121</v>
      </c>
      <c r="I5075" s="206" t="s">
        <v>9</v>
      </c>
      <c r="J5075" s="207">
        <v>53600</v>
      </c>
      <c r="K5075" s="207"/>
      <c r="L5075" s="207"/>
    </row>
    <row r="5076" spans="1:12" s="12" customFormat="1" ht="11.25" customHeight="1">
      <c r="A5076" s="204" t="s">
        <v>8814</v>
      </c>
      <c r="B5076" s="204" t="s">
        <v>12073</v>
      </c>
      <c r="C5076" s="204" t="s">
        <v>23</v>
      </c>
      <c r="D5076" s="204" t="s">
        <v>24</v>
      </c>
      <c r="E5076" s="204" t="s">
        <v>25</v>
      </c>
      <c r="F5076" s="205">
        <v>2016</v>
      </c>
      <c r="G5076" s="204" t="s">
        <v>26</v>
      </c>
      <c r="H5076" s="204" t="s">
        <v>168</v>
      </c>
      <c r="I5076" s="206" t="s">
        <v>20</v>
      </c>
      <c r="J5076" s="207">
        <v>73909</v>
      </c>
      <c r="K5076" s="208">
        <v>41959</v>
      </c>
      <c r="L5076" s="207">
        <v>41959</v>
      </c>
    </row>
    <row r="5077" spans="1:12" s="12" customFormat="1">
      <c r="A5077" s="204" t="s">
        <v>9939</v>
      </c>
      <c r="B5077" s="204" t="s">
        <v>9940</v>
      </c>
      <c r="C5077" s="204" t="s">
        <v>23</v>
      </c>
      <c r="D5077" s="204" t="s">
        <v>24</v>
      </c>
      <c r="E5077" s="204" t="s">
        <v>24</v>
      </c>
      <c r="F5077" s="205">
        <v>2015</v>
      </c>
      <c r="G5077" s="204" t="s">
        <v>242</v>
      </c>
      <c r="H5077" s="204" t="s">
        <v>243</v>
      </c>
      <c r="I5077" s="206" t="s">
        <v>20</v>
      </c>
      <c r="J5077" s="207">
        <v>519929</v>
      </c>
      <c r="K5077" s="208">
        <v>89355</v>
      </c>
      <c r="L5077" s="207">
        <v>89353.332999999999</v>
      </c>
    </row>
    <row r="5078" spans="1:12" s="12" customFormat="1">
      <c r="A5078" s="204" t="s">
        <v>8815</v>
      </c>
      <c r="B5078" s="204" t="s">
        <v>8816</v>
      </c>
      <c r="C5078" s="204" t="s">
        <v>15</v>
      </c>
      <c r="D5078" s="204" t="s">
        <v>1004</v>
      </c>
      <c r="E5078" s="204" t="s">
        <v>1390</v>
      </c>
      <c r="F5078" s="205">
        <v>2015</v>
      </c>
      <c r="G5078" s="204" t="s">
        <v>140</v>
      </c>
      <c r="H5078" s="204" t="s">
        <v>1136</v>
      </c>
      <c r="I5078" s="206" t="s">
        <v>20</v>
      </c>
      <c r="J5078" s="207">
        <v>171538</v>
      </c>
      <c r="K5078" s="207"/>
      <c r="L5078" s="207"/>
    </row>
    <row r="5079" spans="1:12" s="12" customFormat="1">
      <c r="A5079" s="204" t="s">
        <v>10220</v>
      </c>
      <c r="B5079" s="204" t="s">
        <v>10221</v>
      </c>
      <c r="C5079" s="204" t="s">
        <v>102</v>
      </c>
      <c r="D5079" s="204" t="s">
        <v>304</v>
      </c>
      <c r="E5079" s="204" t="s">
        <v>304</v>
      </c>
      <c r="F5079" s="205">
        <v>2016</v>
      </c>
      <c r="G5079" s="204" t="s">
        <v>120</v>
      </c>
      <c r="H5079" s="204" t="s">
        <v>121</v>
      </c>
      <c r="I5079" s="206" t="s">
        <v>20</v>
      </c>
      <c r="J5079" s="207">
        <v>578226</v>
      </c>
      <c r="K5079" s="207">
        <v>603667</v>
      </c>
      <c r="L5079" s="207">
        <v>547714</v>
      </c>
    </row>
    <row r="5080" spans="1:12" s="12" customFormat="1">
      <c r="A5080" s="204" t="s">
        <v>8817</v>
      </c>
      <c r="B5080" s="204" t="s">
        <v>8818</v>
      </c>
      <c r="C5080" s="204" t="s">
        <v>38</v>
      </c>
      <c r="D5080" s="204" t="s">
        <v>66</v>
      </c>
      <c r="E5080" s="204" t="s">
        <v>66</v>
      </c>
      <c r="F5080" s="205">
        <v>2016</v>
      </c>
      <c r="G5080" s="204" t="s">
        <v>155</v>
      </c>
      <c r="H5080" s="204" t="s">
        <v>155</v>
      </c>
      <c r="I5080" s="206" t="s">
        <v>20</v>
      </c>
      <c r="J5080" s="207">
        <v>45000</v>
      </c>
      <c r="K5080" s="207">
        <v>2</v>
      </c>
      <c r="L5080" s="207"/>
    </row>
    <row r="5081" spans="1:12" s="12" customFormat="1" ht="11.25" customHeight="1">
      <c r="A5081" s="204" t="s">
        <v>8819</v>
      </c>
      <c r="B5081" s="204" t="s">
        <v>8820</v>
      </c>
      <c r="C5081" s="204" t="s">
        <v>414</v>
      </c>
      <c r="D5081" s="204" t="s">
        <v>10794</v>
      </c>
      <c r="E5081" s="204" t="s">
        <v>10795</v>
      </c>
      <c r="F5081" s="205">
        <v>2015</v>
      </c>
      <c r="G5081" s="204" t="s">
        <v>26</v>
      </c>
      <c r="H5081" s="204" t="s">
        <v>109</v>
      </c>
      <c r="I5081" s="206" t="s">
        <v>20</v>
      </c>
      <c r="J5081" s="207">
        <v>841408</v>
      </c>
      <c r="K5081" s="207">
        <v>903992</v>
      </c>
      <c r="L5081" s="207">
        <v>903990.82200000004</v>
      </c>
    </row>
    <row r="5082" spans="1:12" s="12" customFormat="1" ht="11.25" customHeight="1">
      <c r="A5082" s="204" t="s">
        <v>8821</v>
      </c>
      <c r="B5082" s="204" t="s">
        <v>8822</v>
      </c>
      <c r="C5082" s="204" t="s">
        <v>414</v>
      </c>
      <c r="D5082" s="204" t="s">
        <v>10794</v>
      </c>
      <c r="E5082" s="204" t="s">
        <v>10795</v>
      </c>
      <c r="F5082" s="205">
        <v>2016</v>
      </c>
      <c r="G5082" s="204" t="s">
        <v>26</v>
      </c>
      <c r="H5082" s="204" t="s">
        <v>109</v>
      </c>
      <c r="I5082" s="206" t="s">
        <v>35</v>
      </c>
      <c r="J5082" s="207">
        <v>20002</v>
      </c>
      <c r="K5082" s="207"/>
      <c r="L5082" s="207"/>
    </row>
    <row r="5083" spans="1:12" s="12" customFormat="1">
      <c r="A5083" s="204" t="s">
        <v>8823</v>
      </c>
      <c r="B5083" s="204" t="s">
        <v>8824</v>
      </c>
      <c r="C5083" s="204" t="s">
        <v>15</v>
      </c>
      <c r="D5083" s="204" t="s">
        <v>42</v>
      </c>
      <c r="E5083" s="204" t="s">
        <v>2403</v>
      </c>
      <c r="F5083" s="205">
        <v>2015</v>
      </c>
      <c r="G5083" s="204" t="s">
        <v>48</v>
      </c>
      <c r="H5083" s="204" t="s">
        <v>63</v>
      </c>
      <c r="I5083" s="206" t="s">
        <v>20</v>
      </c>
      <c r="J5083" s="207">
        <v>1591586</v>
      </c>
      <c r="K5083" s="207">
        <v>1000</v>
      </c>
      <c r="L5083" s="207"/>
    </row>
    <row r="5084" spans="1:12" s="12" customFormat="1" ht="11.25" customHeight="1">
      <c r="A5084" s="204" t="s">
        <v>8825</v>
      </c>
      <c r="B5084" s="204" t="s">
        <v>8826</v>
      </c>
      <c r="C5084" s="204" t="s">
        <v>15</v>
      </c>
      <c r="D5084" s="204" t="s">
        <v>778</v>
      </c>
      <c r="E5084" s="204" t="s">
        <v>2019</v>
      </c>
      <c r="F5084" s="205">
        <v>2015</v>
      </c>
      <c r="G5084" s="204" t="s">
        <v>7</v>
      </c>
      <c r="H5084" s="204" t="s">
        <v>212</v>
      </c>
      <c r="I5084" s="206" t="s">
        <v>35</v>
      </c>
      <c r="J5084" s="207">
        <v>91228</v>
      </c>
      <c r="K5084" s="207"/>
      <c r="L5084" s="207"/>
    </row>
    <row r="5085" spans="1:12" s="12" customFormat="1">
      <c r="A5085" s="204" t="s">
        <v>8827</v>
      </c>
      <c r="B5085" s="204" t="s">
        <v>8828</v>
      </c>
      <c r="C5085" s="204" t="s">
        <v>210</v>
      </c>
      <c r="D5085" s="204" t="s">
        <v>219</v>
      </c>
      <c r="E5085" s="204" t="s">
        <v>219</v>
      </c>
      <c r="F5085" s="205">
        <v>2016</v>
      </c>
      <c r="G5085" s="204" t="s">
        <v>18</v>
      </c>
      <c r="H5085" s="204" t="s">
        <v>19</v>
      </c>
      <c r="I5085" s="206" t="s">
        <v>20</v>
      </c>
      <c r="J5085" s="207">
        <v>10896</v>
      </c>
      <c r="K5085" s="207">
        <v>10962</v>
      </c>
      <c r="L5085" s="207">
        <v>10962</v>
      </c>
    </row>
    <row r="5086" spans="1:12" s="12" customFormat="1" ht="11.25" customHeight="1">
      <c r="A5086" s="204" t="s">
        <v>8829</v>
      </c>
      <c r="B5086" s="204" t="s">
        <v>8830</v>
      </c>
      <c r="C5086" s="204" t="s">
        <v>60</v>
      </c>
      <c r="D5086" s="204" t="s">
        <v>97</v>
      </c>
      <c r="E5086" s="204" t="s">
        <v>170</v>
      </c>
      <c r="F5086" s="205">
        <v>2016</v>
      </c>
      <c r="G5086" s="204" t="s">
        <v>26</v>
      </c>
      <c r="H5086" s="204" t="s">
        <v>109</v>
      </c>
      <c r="I5086" s="206" t="s">
        <v>35</v>
      </c>
      <c r="J5086" s="207">
        <v>52345</v>
      </c>
      <c r="K5086" s="207"/>
      <c r="L5086" s="207"/>
    </row>
    <row r="5087" spans="1:12" s="12" customFormat="1" ht="11.25" customHeight="1">
      <c r="A5087" s="204" t="s">
        <v>12074</v>
      </c>
      <c r="B5087" s="204" t="s">
        <v>12075</v>
      </c>
      <c r="C5087" s="204" t="s">
        <v>78</v>
      </c>
      <c r="D5087" s="204"/>
      <c r="E5087" s="204"/>
      <c r="F5087" s="205">
        <v>2015</v>
      </c>
      <c r="G5087" s="204" t="s">
        <v>18</v>
      </c>
      <c r="H5087" s="204" t="s">
        <v>41</v>
      </c>
      <c r="I5087" s="206" t="s">
        <v>20</v>
      </c>
      <c r="J5087" s="207">
        <v>23000</v>
      </c>
      <c r="K5087" s="207">
        <v>21340</v>
      </c>
      <c r="L5087" s="207">
        <v>113.916</v>
      </c>
    </row>
    <row r="5088" spans="1:12" s="12" customFormat="1" ht="11.25" customHeight="1">
      <c r="A5088" s="204" t="s">
        <v>12076</v>
      </c>
      <c r="B5088" s="204" t="s">
        <v>12077</v>
      </c>
      <c r="C5088" s="204" t="s">
        <v>102</v>
      </c>
      <c r="D5088" s="204" t="s">
        <v>286</v>
      </c>
      <c r="E5088" s="204" t="s">
        <v>1350</v>
      </c>
      <c r="F5088" s="205">
        <v>2015</v>
      </c>
      <c r="G5088" s="204" t="s">
        <v>7</v>
      </c>
      <c r="H5088" s="204" t="s">
        <v>485</v>
      </c>
      <c r="I5088" s="206" t="s">
        <v>20</v>
      </c>
      <c r="J5088" s="207">
        <v>1510</v>
      </c>
      <c r="K5088" s="207"/>
      <c r="L5088" s="207"/>
    </row>
    <row r="5089" spans="1:12" s="12" customFormat="1" ht="11.25" customHeight="1">
      <c r="A5089" s="204" t="s">
        <v>10441</v>
      </c>
      <c r="B5089" s="204" t="s">
        <v>10442</v>
      </c>
      <c r="C5089" s="204" t="s">
        <v>195</v>
      </c>
      <c r="D5089" s="204" t="s">
        <v>497</v>
      </c>
      <c r="E5089" s="204" t="s">
        <v>1260</v>
      </c>
      <c r="F5089" s="205">
        <v>2016</v>
      </c>
      <c r="G5089" s="204" t="s">
        <v>120</v>
      </c>
      <c r="H5089" s="204" t="s">
        <v>121</v>
      </c>
      <c r="I5089" s="206" t="s">
        <v>20</v>
      </c>
      <c r="J5089" s="207">
        <v>59830</v>
      </c>
      <c r="K5089" s="207">
        <v>64763</v>
      </c>
      <c r="L5089" s="207">
        <v>64604</v>
      </c>
    </row>
    <row r="5090" spans="1:12" s="12" customFormat="1" ht="11.25" customHeight="1">
      <c r="A5090" s="204" t="s">
        <v>8831</v>
      </c>
      <c r="B5090" s="204" t="s">
        <v>8832</v>
      </c>
      <c r="C5090" s="204" t="s">
        <v>5</v>
      </c>
      <c r="D5090" s="204" t="s">
        <v>125</v>
      </c>
      <c r="E5090" s="204" t="s">
        <v>1398</v>
      </c>
      <c r="F5090" s="205">
        <v>2016</v>
      </c>
      <c r="G5090" s="204" t="s">
        <v>7</v>
      </c>
      <c r="H5090" s="204" t="s">
        <v>212</v>
      </c>
      <c r="I5090" s="206" t="s">
        <v>20</v>
      </c>
      <c r="J5090" s="207">
        <v>18305</v>
      </c>
      <c r="K5090" s="207">
        <v>2</v>
      </c>
      <c r="L5090" s="207"/>
    </row>
    <row r="5091" spans="1:12" s="12" customFormat="1">
      <c r="A5091" s="204" t="s">
        <v>10567</v>
      </c>
      <c r="B5091" s="204" t="s">
        <v>10568</v>
      </c>
      <c r="C5091" s="204" t="s">
        <v>195</v>
      </c>
      <c r="D5091" s="204" t="s">
        <v>196</v>
      </c>
      <c r="E5091" s="204" t="s">
        <v>197</v>
      </c>
      <c r="F5091" s="205">
        <v>2016</v>
      </c>
      <c r="G5091" s="204" t="s">
        <v>120</v>
      </c>
      <c r="H5091" s="204" t="s">
        <v>121</v>
      </c>
      <c r="I5091" s="206" t="s">
        <v>20</v>
      </c>
      <c r="J5091" s="207">
        <v>135491</v>
      </c>
      <c r="K5091" s="207">
        <v>148185</v>
      </c>
      <c r="L5091" s="207">
        <v>138198</v>
      </c>
    </row>
    <row r="5092" spans="1:12" s="12" customFormat="1" ht="11.25" customHeight="1">
      <c r="A5092" s="204" t="s">
        <v>12078</v>
      </c>
      <c r="B5092" s="204" t="s">
        <v>12079</v>
      </c>
      <c r="C5092" s="204" t="s">
        <v>60</v>
      </c>
      <c r="D5092" s="204" t="s">
        <v>97</v>
      </c>
      <c r="E5092" s="204" t="s">
        <v>965</v>
      </c>
      <c r="F5092" s="205">
        <v>2015</v>
      </c>
      <c r="G5092" s="204" t="s">
        <v>646</v>
      </c>
      <c r="H5092" s="204" t="s">
        <v>685</v>
      </c>
      <c r="I5092" s="206" t="s">
        <v>35</v>
      </c>
      <c r="J5092" s="207">
        <v>30750</v>
      </c>
      <c r="K5092" s="207"/>
      <c r="L5092" s="207"/>
    </row>
    <row r="5093" spans="1:12" s="12" customFormat="1" ht="11.25" customHeight="1">
      <c r="A5093" s="204" t="s">
        <v>8833</v>
      </c>
      <c r="B5093" s="204" t="s">
        <v>8834</v>
      </c>
      <c r="C5093" s="204" t="s">
        <v>60</v>
      </c>
      <c r="D5093" s="204" t="s">
        <v>97</v>
      </c>
      <c r="E5093" s="204" t="s">
        <v>1135</v>
      </c>
      <c r="F5093" s="205">
        <v>2016</v>
      </c>
      <c r="G5093" s="204" t="s">
        <v>140</v>
      </c>
      <c r="H5093" s="204" t="s">
        <v>865</v>
      </c>
      <c r="I5093" s="206" t="s">
        <v>20</v>
      </c>
      <c r="J5093" s="207">
        <v>242350</v>
      </c>
      <c r="K5093" s="207">
        <v>2002</v>
      </c>
      <c r="L5093" s="207"/>
    </row>
    <row r="5094" spans="1:12" s="12" customFormat="1">
      <c r="A5094" s="204" t="s">
        <v>8835</v>
      </c>
      <c r="B5094" s="204" t="s">
        <v>8836</v>
      </c>
      <c r="C5094" s="204" t="s">
        <v>15</v>
      </c>
      <c r="D5094" s="204" t="s">
        <v>778</v>
      </c>
      <c r="E5094" s="204" t="s">
        <v>1227</v>
      </c>
      <c r="F5094" s="205">
        <v>2015</v>
      </c>
      <c r="G5094" s="204" t="s">
        <v>30</v>
      </c>
      <c r="H5094" s="204" t="s">
        <v>31</v>
      </c>
      <c r="I5094" s="206" t="s">
        <v>20</v>
      </c>
      <c r="J5094" s="207">
        <v>1212460</v>
      </c>
      <c r="K5094" s="208">
        <v>1211260</v>
      </c>
      <c r="L5094" s="207">
        <v>1048319.056</v>
      </c>
    </row>
    <row r="5095" spans="1:12" s="12" customFormat="1" ht="11.25" customHeight="1">
      <c r="A5095" s="204" t="s">
        <v>8837</v>
      </c>
      <c r="B5095" s="204" t="s">
        <v>8838</v>
      </c>
      <c r="C5095" s="204" t="s">
        <v>15</v>
      </c>
      <c r="D5095" s="204" t="s">
        <v>778</v>
      </c>
      <c r="E5095" s="204" t="s">
        <v>2019</v>
      </c>
      <c r="F5095" s="205">
        <v>2015</v>
      </c>
      <c r="G5095" s="204" t="s">
        <v>30</v>
      </c>
      <c r="H5095" s="204" t="s">
        <v>31</v>
      </c>
      <c r="I5095" s="206" t="s">
        <v>20</v>
      </c>
      <c r="J5095" s="207">
        <v>568130</v>
      </c>
      <c r="K5095" s="208">
        <v>636354</v>
      </c>
      <c r="L5095" s="207">
        <v>451789.37800000003</v>
      </c>
    </row>
    <row r="5096" spans="1:12" s="12" customFormat="1" ht="11.25" customHeight="1">
      <c r="A5096" s="204" t="s">
        <v>10682</v>
      </c>
      <c r="B5096" s="204" t="s">
        <v>10683</v>
      </c>
      <c r="C5096" s="204" t="s">
        <v>15</v>
      </c>
      <c r="D5096" s="204" t="s">
        <v>42</v>
      </c>
      <c r="E5096" s="204" t="s">
        <v>7378</v>
      </c>
      <c r="F5096" s="205">
        <v>2015</v>
      </c>
      <c r="G5096" s="204" t="s">
        <v>30</v>
      </c>
      <c r="H5096" s="204" t="s">
        <v>31</v>
      </c>
      <c r="I5096" s="206" t="s">
        <v>20</v>
      </c>
      <c r="J5096" s="207">
        <v>862470</v>
      </c>
      <c r="K5096" s="208">
        <v>869472</v>
      </c>
      <c r="L5096" s="207">
        <v>829970</v>
      </c>
    </row>
    <row r="5097" spans="1:12" s="12" customFormat="1">
      <c r="A5097" s="204" t="s">
        <v>8839</v>
      </c>
      <c r="B5097" s="204" t="s">
        <v>8840</v>
      </c>
      <c r="C5097" s="204" t="s">
        <v>15</v>
      </c>
      <c r="D5097" s="204" t="s">
        <v>56</v>
      </c>
      <c r="E5097" s="204" t="s">
        <v>56</v>
      </c>
      <c r="F5097" s="205">
        <v>2015</v>
      </c>
      <c r="G5097" s="204" t="s">
        <v>30</v>
      </c>
      <c r="H5097" s="204" t="s">
        <v>31</v>
      </c>
      <c r="I5097" s="206" t="s">
        <v>20</v>
      </c>
      <c r="J5097" s="207">
        <v>549033</v>
      </c>
      <c r="K5097" s="208">
        <v>549258</v>
      </c>
      <c r="L5097" s="207">
        <v>247942.08300000001</v>
      </c>
    </row>
    <row r="5098" spans="1:12" s="12" customFormat="1" ht="11.25" customHeight="1">
      <c r="A5098" s="204" t="s">
        <v>8841</v>
      </c>
      <c r="B5098" s="204" t="s">
        <v>8842</v>
      </c>
      <c r="C5098" s="204" t="s">
        <v>15</v>
      </c>
      <c r="D5098" s="204" t="s">
        <v>42</v>
      </c>
      <c r="E5098" s="204" t="s">
        <v>75</v>
      </c>
      <c r="F5098" s="205">
        <v>2015</v>
      </c>
      <c r="G5098" s="204" t="s">
        <v>30</v>
      </c>
      <c r="H5098" s="204" t="s">
        <v>31</v>
      </c>
      <c r="I5098" s="206" t="s">
        <v>20</v>
      </c>
      <c r="J5098" s="207">
        <v>597801</v>
      </c>
      <c r="K5098" s="208">
        <v>582185</v>
      </c>
      <c r="L5098" s="207">
        <v>363745.96100000001</v>
      </c>
    </row>
    <row r="5099" spans="1:12" s="12" customFormat="1" ht="11.25" customHeight="1">
      <c r="A5099" s="204" t="s">
        <v>12080</v>
      </c>
      <c r="B5099" s="204" t="s">
        <v>12081</v>
      </c>
      <c r="C5099" s="204" t="s">
        <v>127</v>
      </c>
      <c r="D5099" s="204" t="s">
        <v>138</v>
      </c>
      <c r="E5099" s="204" t="s">
        <v>942</v>
      </c>
      <c r="F5099" s="205">
        <v>2016</v>
      </c>
      <c r="G5099" s="204" t="s">
        <v>30</v>
      </c>
      <c r="H5099" s="204" t="s">
        <v>34</v>
      </c>
      <c r="I5099" s="206" t="s">
        <v>20</v>
      </c>
      <c r="J5099" s="207">
        <v>185597</v>
      </c>
      <c r="K5099" s="207"/>
      <c r="L5099" s="207"/>
    </row>
    <row r="5100" spans="1:12" s="12" customFormat="1" ht="11.25" customHeight="1">
      <c r="A5100" s="204" t="s">
        <v>8843</v>
      </c>
      <c r="B5100" s="204" t="s">
        <v>8844</v>
      </c>
      <c r="C5100" s="204" t="s">
        <v>5</v>
      </c>
      <c r="D5100" s="204" t="s">
        <v>184</v>
      </c>
      <c r="E5100" s="204" t="s">
        <v>184</v>
      </c>
      <c r="F5100" s="205">
        <v>2016</v>
      </c>
      <c r="G5100" s="204" t="s">
        <v>7</v>
      </c>
      <c r="H5100" s="204" t="s">
        <v>212</v>
      </c>
      <c r="I5100" s="206" t="s">
        <v>20</v>
      </c>
      <c r="J5100" s="207">
        <v>722142</v>
      </c>
      <c r="K5100" s="207">
        <v>2</v>
      </c>
      <c r="L5100" s="207"/>
    </row>
    <row r="5101" spans="1:12" s="12" customFormat="1" ht="11.25" customHeight="1">
      <c r="A5101" s="204" t="s">
        <v>8845</v>
      </c>
      <c r="B5101" s="204" t="s">
        <v>8846</v>
      </c>
      <c r="C5101" s="204" t="s">
        <v>15</v>
      </c>
      <c r="D5101" s="204" t="s">
        <v>778</v>
      </c>
      <c r="E5101" s="204" t="s">
        <v>2019</v>
      </c>
      <c r="F5101" s="205">
        <v>2015</v>
      </c>
      <c r="G5101" s="204" t="s">
        <v>30</v>
      </c>
      <c r="H5101" s="204" t="s">
        <v>31</v>
      </c>
      <c r="I5101" s="206" t="s">
        <v>20</v>
      </c>
      <c r="J5101" s="207">
        <v>527113</v>
      </c>
      <c r="K5101" s="207">
        <v>565514</v>
      </c>
      <c r="L5101" s="207">
        <v>445710.826</v>
      </c>
    </row>
    <row r="5102" spans="1:12" s="12" customFormat="1">
      <c r="A5102" s="204" t="s">
        <v>10603</v>
      </c>
      <c r="B5102" s="204" t="s">
        <v>10604</v>
      </c>
      <c r="C5102" s="204" t="s">
        <v>12</v>
      </c>
      <c r="D5102" s="204" t="s">
        <v>321</v>
      </c>
      <c r="E5102" s="204" t="s">
        <v>1059</v>
      </c>
      <c r="F5102" s="205">
        <v>2016</v>
      </c>
      <c r="G5102" s="204" t="s">
        <v>120</v>
      </c>
      <c r="H5102" s="204" t="s">
        <v>121</v>
      </c>
      <c r="I5102" s="206" t="s">
        <v>20</v>
      </c>
      <c r="J5102" s="207">
        <v>347472</v>
      </c>
      <c r="K5102" s="207">
        <v>372437</v>
      </c>
      <c r="L5102" s="207">
        <v>371213.94199999998</v>
      </c>
    </row>
    <row r="5103" spans="1:12" s="12" customFormat="1" ht="11.25" customHeight="1">
      <c r="A5103" s="204" t="s">
        <v>8847</v>
      </c>
      <c r="B5103" s="204" t="s">
        <v>8848</v>
      </c>
      <c r="C5103" s="204" t="s">
        <v>414</v>
      </c>
      <c r="D5103" s="204" t="s">
        <v>527</v>
      </c>
      <c r="E5103" s="204" t="s">
        <v>527</v>
      </c>
      <c r="F5103" s="205">
        <v>2015</v>
      </c>
      <c r="G5103" s="204" t="s">
        <v>120</v>
      </c>
      <c r="H5103" s="204" t="s">
        <v>251</v>
      </c>
      <c r="I5103" s="206" t="s">
        <v>20</v>
      </c>
      <c r="J5103" s="207">
        <v>129638</v>
      </c>
      <c r="K5103" s="207">
        <v>66610</v>
      </c>
      <c r="L5103" s="207">
        <v>2142</v>
      </c>
    </row>
    <row r="5104" spans="1:12" s="12" customFormat="1" ht="11.25" customHeight="1">
      <c r="A5104" s="204" t="s">
        <v>8849</v>
      </c>
      <c r="B5104" s="204" t="s">
        <v>8850</v>
      </c>
      <c r="C5104" s="204" t="s">
        <v>15</v>
      </c>
      <c r="D5104" s="204" t="s">
        <v>42</v>
      </c>
      <c r="E5104" s="204" t="s">
        <v>43</v>
      </c>
      <c r="F5104" s="205">
        <v>2015</v>
      </c>
      <c r="G5104" s="204" t="s">
        <v>30</v>
      </c>
      <c r="H5104" s="204" t="s">
        <v>31</v>
      </c>
      <c r="I5104" s="206" t="s">
        <v>20</v>
      </c>
      <c r="J5104" s="207">
        <v>589957</v>
      </c>
      <c r="K5104" s="207">
        <v>589122</v>
      </c>
      <c r="L5104" s="207">
        <v>582136</v>
      </c>
    </row>
    <row r="5105" spans="1:12" s="12" customFormat="1" ht="11.25" customHeight="1">
      <c r="A5105" s="204" t="s">
        <v>12082</v>
      </c>
      <c r="B5105" s="204" t="s">
        <v>12083</v>
      </c>
      <c r="C5105" s="204" t="s">
        <v>145</v>
      </c>
      <c r="D5105" s="204"/>
      <c r="E5105" s="204"/>
      <c r="F5105" s="205">
        <v>2015</v>
      </c>
      <c r="G5105" s="204" t="s">
        <v>7</v>
      </c>
      <c r="H5105" s="204" t="s">
        <v>832</v>
      </c>
      <c r="I5105" s="206" t="s">
        <v>35</v>
      </c>
      <c r="J5105" s="207">
        <v>70000</v>
      </c>
      <c r="K5105" s="207"/>
      <c r="L5105" s="207"/>
    </row>
    <row r="5106" spans="1:12" s="12" customFormat="1">
      <c r="A5106" s="204" t="s">
        <v>8851</v>
      </c>
      <c r="B5106" s="204" t="s">
        <v>8852</v>
      </c>
      <c r="C5106" s="204" t="s">
        <v>38</v>
      </c>
      <c r="D5106" s="204" t="s">
        <v>39</v>
      </c>
      <c r="E5106" s="204" t="s">
        <v>40</v>
      </c>
      <c r="F5106" s="205">
        <v>2015</v>
      </c>
      <c r="G5106" s="204" t="s">
        <v>646</v>
      </c>
      <c r="H5106" s="204" t="s">
        <v>685</v>
      </c>
      <c r="I5106" s="206" t="s">
        <v>20</v>
      </c>
      <c r="J5106" s="207">
        <v>1046</v>
      </c>
      <c r="K5106" s="207"/>
      <c r="L5106" s="207"/>
    </row>
    <row r="5107" spans="1:12" s="12" customFormat="1">
      <c r="A5107" s="204" t="s">
        <v>12084</v>
      </c>
      <c r="B5107" s="204" t="s">
        <v>12085</v>
      </c>
      <c r="C5107" s="204" t="s">
        <v>414</v>
      </c>
      <c r="D5107" s="204" t="s">
        <v>527</v>
      </c>
      <c r="E5107" s="204" t="s">
        <v>527</v>
      </c>
      <c r="F5107" s="205">
        <v>2015</v>
      </c>
      <c r="G5107" s="204" t="s">
        <v>18</v>
      </c>
      <c r="H5107" s="204" t="s">
        <v>19</v>
      </c>
      <c r="I5107" s="206" t="s">
        <v>20</v>
      </c>
      <c r="J5107" s="207">
        <v>374136</v>
      </c>
      <c r="K5107" s="207">
        <v>379595</v>
      </c>
      <c r="L5107" s="207">
        <v>538336</v>
      </c>
    </row>
    <row r="5108" spans="1:12" s="12" customFormat="1" ht="11.25" customHeight="1">
      <c r="A5108" s="204" t="s">
        <v>12086</v>
      </c>
      <c r="B5108" s="204" t="s">
        <v>12087</v>
      </c>
      <c r="C5108" s="204" t="s">
        <v>38</v>
      </c>
      <c r="D5108" s="204" t="s">
        <v>73</v>
      </c>
      <c r="E5108" s="204" t="s">
        <v>306</v>
      </c>
      <c r="F5108" s="205">
        <v>2015</v>
      </c>
      <c r="G5108" s="204" t="s">
        <v>18</v>
      </c>
      <c r="H5108" s="204" t="s">
        <v>383</v>
      </c>
      <c r="I5108" s="206" t="s">
        <v>20</v>
      </c>
      <c r="J5108" s="207">
        <v>51578</v>
      </c>
      <c r="K5108" s="207">
        <v>2</v>
      </c>
      <c r="L5108" s="207"/>
    </row>
    <row r="5109" spans="1:12" s="12" customFormat="1" ht="11.25" customHeight="1">
      <c r="A5109" s="204" t="s">
        <v>8853</v>
      </c>
      <c r="B5109" s="204" t="s">
        <v>8854</v>
      </c>
      <c r="C5109" s="204" t="s">
        <v>23</v>
      </c>
      <c r="D5109" s="204" t="s">
        <v>24</v>
      </c>
      <c r="E5109" s="204" t="s">
        <v>25</v>
      </c>
      <c r="F5109" s="205">
        <v>2016</v>
      </c>
      <c r="G5109" s="204" t="s">
        <v>7</v>
      </c>
      <c r="H5109" s="204" t="s">
        <v>14</v>
      </c>
      <c r="I5109" s="206" t="s">
        <v>35</v>
      </c>
      <c r="J5109" s="207">
        <v>68763</v>
      </c>
      <c r="K5109" s="207"/>
      <c r="L5109" s="207"/>
    </row>
    <row r="5110" spans="1:12" s="12" customFormat="1" ht="11.25" customHeight="1">
      <c r="A5110" s="204" t="s">
        <v>10438</v>
      </c>
      <c r="B5110" s="204" t="s">
        <v>12088</v>
      </c>
      <c r="C5110" s="204" t="s">
        <v>78</v>
      </c>
      <c r="D5110" s="204" t="s">
        <v>320</v>
      </c>
      <c r="E5110" s="204" t="s">
        <v>10963</v>
      </c>
      <c r="F5110" s="205">
        <v>2015</v>
      </c>
      <c r="G5110" s="204" t="s">
        <v>18</v>
      </c>
      <c r="H5110" s="204" t="s">
        <v>19</v>
      </c>
      <c r="I5110" s="206" t="s">
        <v>20</v>
      </c>
      <c r="J5110" s="207">
        <v>271007</v>
      </c>
      <c r="K5110" s="207">
        <v>253363</v>
      </c>
      <c r="L5110" s="207">
        <v>251720.19099999999</v>
      </c>
    </row>
    <row r="5111" spans="1:12" s="12" customFormat="1" ht="11.25" customHeight="1">
      <c r="A5111" s="204" t="s">
        <v>12089</v>
      </c>
      <c r="B5111" s="204" t="s">
        <v>12090</v>
      </c>
      <c r="C5111" s="204" t="s">
        <v>195</v>
      </c>
      <c r="D5111" s="204" t="s">
        <v>528</v>
      </c>
      <c r="E5111" s="204" t="s">
        <v>3291</v>
      </c>
      <c r="F5111" s="205">
        <v>2016</v>
      </c>
      <c r="G5111" s="204" t="s">
        <v>7</v>
      </c>
      <c r="H5111" s="204" t="s">
        <v>485</v>
      </c>
      <c r="I5111" s="206" t="s">
        <v>9</v>
      </c>
      <c r="J5111" s="207">
        <v>510</v>
      </c>
      <c r="K5111" s="207"/>
      <c r="L5111" s="207"/>
    </row>
    <row r="5112" spans="1:12" s="12" customFormat="1">
      <c r="A5112" s="204" t="s">
        <v>8855</v>
      </c>
      <c r="B5112" s="204" t="s">
        <v>8856</v>
      </c>
      <c r="C5112" s="204" t="s">
        <v>414</v>
      </c>
      <c r="D5112" s="204" t="s">
        <v>527</v>
      </c>
      <c r="E5112" s="204" t="s">
        <v>527</v>
      </c>
      <c r="F5112" s="205">
        <v>2016</v>
      </c>
      <c r="G5112" s="204" t="s">
        <v>7</v>
      </c>
      <c r="H5112" s="204" t="s">
        <v>212</v>
      </c>
      <c r="I5112" s="206" t="s">
        <v>20</v>
      </c>
      <c r="J5112" s="207">
        <v>2053</v>
      </c>
      <c r="K5112" s="207">
        <v>2050</v>
      </c>
      <c r="L5112" s="207">
        <v>2050</v>
      </c>
    </row>
    <row r="5113" spans="1:12" s="12" customFormat="1" ht="11.25" customHeight="1">
      <c r="A5113" s="204" t="s">
        <v>12091</v>
      </c>
      <c r="B5113" s="204" t="s">
        <v>12092</v>
      </c>
      <c r="C5113" s="204" t="s">
        <v>414</v>
      </c>
      <c r="D5113" s="204" t="s">
        <v>527</v>
      </c>
      <c r="E5113" s="204" t="s">
        <v>527</v>
      </c>
      <c r="F5113" s="205">
        <v>2016</v>
      </c>
      <c r="G5113" s="204" t="s">
        <v>7</v>
      </c>
      <c r="H5113" s="204" t="s">
        <v>212</v>
      </c>
      <c r="I5113" s="206" t="s">
        <v>20</v>
      </c>
      <c r="J5113" s="207">
        <v>1200</v>
      </c>
      <c r="K5113" s="207"/>
      <c r="L5113" s="207"/>
    </row>
    <row r="5114" spans="1:12" s="12" customFormat="1">
      <c r="A5114" s="204" t="s">
        <v>8857</v>
      </c>
      <c r="B5114" s="204" t="s">
        <v>8858</v>
      </c>
      <c r="C5114" s="204" t="s">
        <v>38</v>
      </c>
      <c r="D5114" s="204" t="s">
        <v>73</v>
      </c>
      <c r="E5114" s="204" t="s">
        <v>74</v>
      </c>
      <c r="F5114" s="205">
        <v>2015</v>
      </c>
      <c r="G5114" s="204" t="s">
        <v>18</v>
      </c>
      <c r="H5114" s="204" t="s">
        <v>19</v>
      </c>
      <c r="I5114" s="206" t="s">
        <v>20</v>
      </c>
      <c r="J5114" s="207">
        <v>327315</v>
      </c>
      <c r="K5114" s="208">
        <v>1</v>
      </c>
      <c r="L5114" s="207"/>
    </row>
    <row r="5115" spans="1:12" s="12" customFormat="1" ht="11.25" customHeight="1">
      <c r="A5115" s="204" t="s">
        <v>12093</v>
      </c>
      <c r="B5115" s="204" t="s">
        <v>12094</v>
      </c>
      <c r="C5115" s="204" t="s">
        <v>414</v>
      </c>
      <c r="D5115" s="204" t="s">
        <v>527</v>
      </c>
      <c r="E5115" s="204" t="s">
        <v>527</v>
      </c>
      <c r="F5115" s="205">
        <v>2015</v>
      </c>
      <c r="G5115" s="204" t="s">
        <v>7</v>
      </c>
      <c r="H5115" s="204" t="s">
        <v>212</v>
      </c>
      <c r="I5115" s="206" t="s">
        <v>20</v>
      </c>
      <c r="J5115" s="207">
        <v>331602</v>
      </c>
      <c r="K5115" s="207">
        <v>57300</v>
      </c>
      <c r="L5115" s="207">
        <v>2300</v>
      </c>
    </row>
    <row r="5116" spans="1:12" s="12" customFormat="1">
      <c r="A5116" s="204" t="s">
        <v>12095</v>
      </c>
      <c r="B5116" s="204" t="s">
        <v>12096</v>
      </c>
      <c r="C5116" s="204" t="s">
        <v>414</v>
      </c>
      <c r="D5116" s="204" t="s">
        <v>527</v>
      </c>
      <c r="E5116" s="204" t="s">
        <v>527</v>
      </c>
      <c r="F5116" s="205">
        <v>2016</v>
      </c>
      <c r="G5116" s="204" t="s">
        <v>7</v>
      </c>
      <c r="H5116" s="204" t="s">
        <v>212</v>
      </c>
      <c r="I5116" s="206" t="s">
        <v>35</v>
      </c>
      <c r="J5116" s="207">
        <v>25305</v>
      </c>
      <c r="K5116" s="207"/>
      <c r="L5116" s="207"/>
    </row>
    <row r="5117" spans="1:12" s="12" customFormat="1" ht="11.25" customHeight="1">
      <c r="A5117" s="204" t="s">
        <v>8859</v>
      </c>
      <c r="B5117" s="204" t="s">
        <v>8860</v>
      </c>
      <c r="C5117" s="204" t="s">
        <v>145</v>
      </c>
      <c r="D5117" s="204" t="s">
        <v>415</v>
      </c>
      <c r="E5117" s="204" t="s">
        <v>416</v>
      </c>
      <c r="F5117" s="205">
        <v>2016</v>
      </c>
      <c r="G5117" s="204" t="s">
        <v>58</v>
      </c>
      <c r="H5117" s="204" t="s">
        <v>68</v>
      </c>
      <c r="I5117" s="206" t="s">
        <v>20</v>
      </c>
      <c r="J5117" s="207">
        <v>168932</v>
      </c>
      <c r="K5117" s="208">
        <v>150585</v>
      </c>
      <c r="L5117" s="207">
        <v>84291</v>
      </c>
    </row>
    <row r="5118" spans="1:12" s="12" customFormat="1" ht="11.25" customHeight="1">
      <c r="A5118" s="204" t="s">
        <v>8861</v>
      </c>
      <c r="B5118" s="204" t="s">
        <v>12097</v>
      </c>
      <c r="C5118" s="204" t="s">
        <v>414</v>
      </c>
      <c r="D5118" s="204" t="s">
        <v>527</v>
      </c>
      <c r="E5118" s="204" t="s">
        <v>527</v>
      </c>
      <c r="F5118" s="205">
        <v>2016</v>
      </c>
      <c r="G5118" s="204" t="s">
        <v>7</v>
      </c>
      <c r="H5118" s="204" t="s">
        <v>212</v>
      </c>
      <c r="I5118" s="206" t="s">
        <v>20</v>
      </c>
      <c r="J5118" s="207">
        <v>24596</v>
      </c>
      <c r="K5118" s="207"/>
      <c r="L5118" s="207"/>
    </row>
    <row r="5119" spans="1:12" s="12" customFormat="1" ht="11.25" customHeight="1">
      <c r="A5119" s="204" t="s">
        <v>10150</v>
      </c>
      <c r="B5119" s="204" t="s">
        <v>10151</v>
      </c>
      <c r="C5119" s="204" t="s">
        <v>127</v>
      </c>
      <c r="D5119" s="204" t="s">
        <v>128</v>
      </c>
      <c r="E5119" s="204" t="s">
        <v>128</v>
      </c>
      <c r="F5119" s="205">
        <v>2015</v>
      </c>
      <c r="G5119" s="204" t="s">
        <v>7</v>
      </c>
      <c r="H5119" s="204" t="s">
        <v>212</v>
      </c>
      <c r="I5119" s="206" t="s">
        <v>20</v>
      </c>
      <c r="J5119" s="207">
        <v>17282</v>
      </c>
      <c r="K5119" s="207">
        <v>17281</v>
      </c>
      <c r="L5119" s="207">
        <v>467</v>
      </c>
    </row>
    <row r="5120" spans="1:12" s="12" customFormat="1">
      <c r="A5120" s="204" t="s">
        <v>8862</v>
      </c>
      <c r="B5120" s="204" t="s">
        <v>8863</v>
      </c>
      <c r="C5120" s="204" t="s">
        <v>78</v>
      </c>
      <c r="D5120" s="204" t="s">
        <v>320</v>
      </c>
      <c r="E5120" s="204" t="s">
        <v>10963</v>
      </c>
      <c r="F5120" s="205">
        <v>2015</v>
      </c>
      <c r="G5120" s="204" t="s">
        <v>30</v>
      </c>
      <c r="H5120" s="204" t="s">
        <v>31</v>
      </c>
      <c r="I5120" s="206" t="s">
        <v>20</v>
      </c>
      <c r="J5120" s="207">
        <v>264546</v>
      </c>
      <c r="K5120" s="208">
        <v>265140</v>
      </c>
      <c r="L5120" s="207">
        <v>245648.93299999999</v>
      </c>
    </row>
    <row r="5121" spans="1:12" s="12" customFormat="1">
      <c r="A5121" s="204" t="s">
        <v>8864</v>
      </c>
      <c r="B5121" s="204" t="s">
        <v>8865</v>
      </c>
      <c r="C5121" s="204" t="s">
        <v>78</v>
      </c>
      <c r="D5121" s="204" t="s">
        <v>79</v>
      </c>
      <c r="E5121" s="204" t="s">
        <v>79</v>
      </c>
      <c r="F5121" s="205">
        <v>2015</v>
      </c>
      <c r="G5121" s="204" t="s">
        <v>30</v>
      </c>
      <c r="H5121" s="204" t="s">
        <v>31</v>
      </c>
      <c r="I5121" s="206" t="s">
        <v>20</v>
      </c>
      <c r="J5121" s="207">
        <v>54150</v>
      </c>
      <c r="K5121" s="208">
        <v>56269</v>
      </c>
      <c r="L5121" s="207">
        <v>18747.205000000002</v>
      </c>
    </row>
    <row r="5122" spans="1:12" s="12" customFormat="1" ht="11.25" customHeight="1">
      <c r="A5122" s="204" t="s">
        <v>8866</v>
      </c>
      <c r="B5122" s="204" t="s">
        <v>8867</v>
      </c>
      <c r="C5122" s="204" t="s">
        <v>78</v>
      </c>
      <c r="D5122" s="204" t="s">
        <v>320</v>
      </c>
      <c r="E5122" s="204" t="s">
        <v>10963</v>
      </c>
      <c r="F5122" s="205">
        <v>2015</v>
      </c>
      <c r="G5122" s="204" t="s">
        <v>30</v>
      </c>
      <c r="H5122" s="204" t="s">
        <v>31</v>
      </c>
      <c r="I5122" s="206" t="s">
        <v>20</v>
      </c>
      <c r="J5122" s="207">
        <v>569467</v>
      </c>
      <c r="K5122" s="208">
        <v>634363</v>
      </c>
      <c r="L5122" s="207">
        <v>552500.43500000006</v>
      </c>
    </row>
    <row r="5123" spans="1:12" s="12" customFormat="1" ht="11.25" customHeight="1">
      <c r="A5123" s="204" t="s">
        <v>8868</v>
      </c>
      <c r="B5123" s="204" t="s">
        <v>8869</v>
      </c>
      <c r="C5123" s="204" t="s">
        <v>78</v>
      </c>
      <c r="D5123" s="204" t="s">
        <v>79</v>
      </c>
      <c r="E5123" s="204" t="s">
        <v>79</v>
      </c>
      <c r="F5123" s="205">
        <v>2015</v>
      </c>
      <c r="G5123" s="204" t="s">
        <v>30</v>
      </c>
      <c r="H5123" s="204" t="s">
        <v>31</v>
      </c>
      <c r="I5123" s="206" t="s">
        <v>20</v>
      </c>
      <c r="J5123" s="207">
        <v>234566</v>
      </c>
      <c r="K5123" s="208">
        <v>235190</v>
      </c>
      <c r="L5123" s="207">
        <v>213518</v>
      </c>
    </row>
    <row r="5124" spans="1:12" s="12" customFormat="1" ht="11.25" customHeight="1">
      <c r="A5124" s="204" t="s">
        <v>8870</v>
      </c>
      <c r="B5124" s="204" t="s">
        <v>8871</v>
      </c>
      <c r="C5124" s="204" t="s">
        <v>102</v>
      </c>
      <c r="D5124" s="204" t="s">
        <v>286</v>
      </c>
      <c r="E5124" s="204" t="s">
        <v>286</v>
      </c>
      <c r="F5124" s="205">
        <v>2016</v>
      </c>
      <c r="G5124" s="204" t="s">
        <v>18</v>
      </c>
      <c r="H5124" s="204" t="s">
        <v>19</v>
      </c>
      <c r="I5124" s="206" t="s">
        <v>20</v>
      </c>
      <c r="J5124" s="207">
        <v>9587</v>
      </c>
      <c r="K5124" s="207">
        <v>592</v>
      </c>
      <c r="L5124" s="207"/>
    </row>
    <row r="5125" spans="1:12" s="12" customFormat="1">
      <c r="A5125" s="204" t="s">
        <v>8872</v>
      </c>
      <c r="B5125" s="204" t="s">
        <v>8873</v>
      </c>
      <c r="C5125" s="204" t="s">
        <v>15</v>
      </c>
      <c r="D5125" s="204" t="s">
        <v>778</v>
      </c>
      <c r="E5125" s="204" t="s">
        <v>2019</v>
      </c>
      <c r="F5125" s="205">
        <v>2015</v>
      </c>
      <c r="G5125" s="204" t="s">
        <v>30</v>
      </c>
      <c r="H5125" s="204" t="s">
        <v>31</v>
      </c>
      <c r="I5125" s="206" t="s">
        <v>20</v>
      </c>
      <c r="J5125" s="207">
        <v>54876</v>
      </c>
      <c r="K5125" s="207">
        <v>58169</v>
      </c>
      <c r="L5125" s="207"/>
    </row>
    <row r="5126" spans="1:12" s="12" customFormat="1" ht="11.25" customHeight="1">
      <c r="A5126" s="204" t="s">
        <v>8874</v>
      </c>
      <c r="B5126" s="204" t="s">
        <v>8875</v>
      </c>
      <c r="C5126" s="204" t="s">
        <v>130</v>
      </c>
      <c r="D5126" s="204" t="s">
        <v>150</v>
      </c>
      <c r="E5126" s="204" t="s">
        <v>154</v>
      </c>
      <c r="F5126" s="205">
        <v>2015</v>
      </c>
      <c r="G5126" s="204" t="s">
        <v>18</v>
      </c>
      <c r="H5126" s="204" t="s">
        <v>19</v>
      </c>
      <c r="I5126" s="206" t="s">
        <v>20</v>
      </c>
      <c r="J5126" s="207">
        <v>38000</v>
      </c>
      <c r="K5126" s="208">
        <v>76000</v>
      </c>
      <c r="L5126" s="207">
        <v>38000</v>
      </c>
    </row>
    <row r="5127" spans="1:12" s="12" customFormat="1">
      <c r="A5127" s="204" t="s">
        <v>8876</v>
      </c>
      <c r="B5127" s="204" t="s">
        <v>8877</v>
      </c>
      <c r="C5127" s="204" t="s">
        <v>102</v>
      </c>
      <c r="D5127" s="204" t="s">
        <v>286</v>
      </c>
      <c r="E5127" s="204" t="s">
        <v>286</v>
      </c>
      <c r="F5127" s="205">
        <v>2016</v>
      </c>
      <c r="G5127" s="204" t="s">
        <v>18</v>
      </c>
      <c r="H5127" s="204" t="s">
        <v>19</v>
      </c>
      <c r="I5127" s="206" t="s">
        <v>20</v>
      </c>
      <c r="J5127" s="207">
        <v>7678</v>
      </c>
      <c r="K5127" s="207">
        <v>678</v>
      </c>
      <c r="L5127" s="207"/>
    </row>
    <row r="5128" spans="1:12" s="12" customFormat="1" ht="11.25" customHeight="1">
      <c r="A5128" s="204" t="s">
        <v>8878</v>
      </c>
      <c r="B5128" s="204" t="s">
        <v>8879</v>
      </c>
      <c r="C5128" s="204" t="s">
        <v>12</v>
      </c>
      <c r="D5128" s="204" t="s">
        <v>13</v>
      </c>
      <c r="E5128" s="204" t="s">
        <v>13</v>
      </c>
      <c r="F5128" s="205">
        <v>2016</v>
      </c>
      <c r="G5128" s="204" t="s">
        <v>7</v>
      </c>
      <c r="H5128" s="204" t="s">
        <v>212</v>
      </c>
      <c r="I5128" s="206" t="s">
        <v>35</v>
      </c>
      <c r="J5128" s="207">
        <v>124707</v>
      </c>
      <c r="K5128" s="207"/>
      <c r="L5128" s="207"/>
    </row>
    <row r="5129" spans="1:12" s="12" customFormat="1" ht="11.25" customHeight="1">
      <c r="A5129" s="204" t="s">
        <v>8880</v>
      </c>
      <c r="B5129" s="204" t="s">
        <v>8881</v>
      </c>
      <c r="C5129" s="204" t="s">
        <v>5</v>
      </c>
      <c r="D5129" s="204" t="s">
        <v>314</v>
      </c>
      <c r="E5129" s="204" t="s">
        <v>899</v>
      </c>
      <c r="F5129" s="205">
        <v>2016</v>
      </c>
      <c r="G5129" s="204" t="s">
        <v>7</v>
      </c>
      <c r="H5129" s="204" t="s">
        <v>8</v>
      </c>
      <c r="I5129" s="206" t="s">
        <v>20</v>
      </c>
      <c r="J5129" s="207">
        <v>44357</v>
      </c>
      <c r="K5129" s="208">
        <v>35000</v>
      </c>
      <c r="L5129" s="207">
        <v>35000</v>
      </c>
    </row>
    <row r="5130" spans="1:12" s="12" customFormat="1" ht="11.25" customHeight="1">
      <c r="A5130" s="204" t="s">
        <v>8882</v>
      </c>
      <c r="B5130" s="204" t="s">
        <v>8883</v>
      </c>
      <c r="C5130" s="204" t="s">
        <v>15</v>
      </c>
      <c r="D5130" s="204" t="s">
        <v>778</v>
      </c>
      <c r="E5130" s="204" t="s">
        <v>2019</v>
      </c>
      <c r="F5130" s="205">
        <v>2015</v>
      </c>
      <c r="G5130" s="204" t="s">
        <v>30</v>
      </c>
      <c r="H5130" s="204" t="s">
        <v>31</v>
      </c>
      <c r="I5130" s="206" t="s">
        <v>20</v>
      </c>
      <c r="J5130" s="207">
        <v>509835</v>
      </c>
      <c r="K5130" s="207">
        <v>515944</v>
      </c>
      <c r="L5130" s="207">
        <v>494581</v>
      </c>
    </row>
    <row r="5131" spans="1:12" s="12" customFormat="1">
      <c r="A5131" s="204" t="s">
        <v>8884</v>
      </c>
      <c r="B5131" s="204" t="s">
        <v>12098</v>
      </c>
      <c r="C5131" s="204" t="s">
        <v>15</v>
      </c>
      <c r="D5131" s="204" t="s">
        <v>778</v>
      </c>
      <c r="E5131" s="204" t="s">
        <v>2019</v>
      </c>
      <c r="F5131" s="205">
        <v>2015</v>
      </c>
      <c r="G5131" s="204" t="s">
        <v>30</v>
      </c>
      <c r="H5131" s="204" t="s">
        <v>31</v>
      </c>
      <c r="I5131" s="206" t="s">
        <v>20</v>
      </c>
      <c r="J5131" s="207">
        <v>1</v>
      </c>
      <c r="K5131" s="207"/>
      <c r="L5131" s="207"/>
    </row>
    <row r="5132" spans="1:12" s="12" customFormat="1">
      <c r="A5132" s="204" t="s">
        <v>8885</v>
      </c>
      <c r="B5132" s="204" t="s">
        <v>8886</v>
      </c>
      <c r="C5132" s="204" t="s">
        <v>32</v>
      </c>
      <c r="D5132" s="204" t="s">
        <v>33</v>
      </c>
      <c r="E5132" s="204" t="s">
        <v>33</v>
      </c>
      <c r="F5132" s="205">
        <v>2015</v>
      </c>
      <c r="G5132" s="204" t="s">
        <v>18</v>
      </c>
      <c r="H5132" s="204" t="s">
        <v>19</v>
      </c>
      <c r="I5132" s="206" t="s">
        <v>20</v>
      </c>
      <c r="J5132" s="207">
        <v>80800</v>
      </c>
      <c r="K5132" s="207">
        <v>80800</v>
      </c>
      <c r="L5132" s="207">
        <v>80800</v>
      </c>
    </row>
    <row r="5133" spans="1:12" s="12" customFormat="1">
      <c r="A5133" s="204" t="s">
        <v>8887</v>
      </c>
      <c r="B5133" s="204" t="s">
        <v>8888</v>
      </c>
      <c r="C5133" s="204" t="s">
        <v>15</v>
      </c>
      <c r="D5133" s="204" t="s">
        <v>778</v>
      </c>
      <c r="E5133" s="204" t="s">
        <v>2019</v>
      </c>
      <c r="F5133" s="205">
        <v>2015</v>
      </c>
      <c r="G5133" s="204" t="s">
        <v>30</v>
      </c>
      <c r="H5133" s="204" t="s">
        <v>31</v>
      </c>
      <c r="I5133" s="206" t="s">
        <v>20</v>
      </c>
      <c r="J5133" s="207">
        <v>794903</v>
      </c>
      <c r="K5133" s="207">
        <v>751764</v>
      </c>
      <c r="L5133" s="207">
        <v>686330</v>
      </c>
    </row>
    <row r="5134" spans="1:12" s="12" customFormat="1" ht="11.25" customHeight="1">
      <c r="A5134" s="204" t="s">
        <v>8889</v>
      </c>
      <c r="B5134" s="204" t="s">
        <v>12099</v>
      </c>
      <c r="C5134" s="204" t="s">
        <v>38</v>
      </c>
      <c r="D5134" s="204"/>
      <c r="E5134" s="204"/>
      <c r="F5134" s="205">
        <v>2016</v>
      </c>
      <c r="G5134" s="204" t="s">
        <v>30</v>
      </c>
      <c r="H5134" s="204" t="s">
        <v>353</v>
      </c>
      <c r="I5134" s="206" t="s">
        <v>9</v>
      </c>
      <c r="J5134" s="207">
        <v>2065860</v>
      </c>
      <c r="K5134" s="207"/>
      <c r="L5134" s="207"/>
    </row>
    <row r="5135" spans="1:12" s="12" customFormat="1" ht="11.25" customHeight="1">
      <c r="A5135" s="204" t="s">
        <v>12100</v>
      </c>
      <c r="B5135" s="204" t="s">
        <v>12101</v>
      </c>
      <c r="C5135" s="204" t="s">
        <v>15</v>
      </c>
      <c r="D5135" s="204"/>
      <c r="E5135" s="204"/>
      <c r="F5135" s="205">
        <v>2016</v>
      </c>
      <c r="G5135" s="204" t="s">
        <v>7</v>
      </c>
      <c r="H5135" s="204" t="s">
        <v>212</v>
      </c>
      <c r="I5135" s="206" t="s">
        <v>20</v>
      </c>
      <c r="J5135" s="207">
        <v>23468</v>
      </c>
      <c r="K5135" s="207"/>
      <c r="L5135" s="207"/>
    </row>
    <row r="5136" spans="1:12" s="12" customFormat="1" ht="11.25" customHeight="1">
      <c r="A5136" s="204" t="s">
        <v>8890</v>
      </c>
      <c r="B5136" s="204" t="s">
        <v>8891</v>
      </c>
      <c r="C5136" s="204" t="s">
        <v>15</v>
      </c>
      <c r="D5136" s="204" t="s">
        <v>42</v>
      </c>
      <c r="E5136" s="204" t="s">
        <v>42</v>
      </c>
      <c r="F5136" s="205">
        <v>2015</v>
      </c>
      <c r="G5136" s="204" t="s">
        <v>7</v>
      </c>
      <c r="H5136" s="204" t="s">
        <v>212</v>
      </c>
      <c r="I5136" s="206" t="s">
        <v>20</v>
      </c>
      <c r="J5136" s="207">
        <v>524</v>
      </c>
      <c r="K5136" s="207"/>
      <c r="L5136" s="207"/>
    </row>
    <row r="5137" spans="1:12" s="12" customFormat="1">
      <c r="A5137" s="204" t="s">
        <v>8892</v>
      </c>
      <c r="B5137" s="204" t="s">
        <v>8893</v>
      </c>
      <c r="C5137" s="204" t="s">
        <v>130</v>
      </c>
      <c r="D5137" s="204" t="s">
        <v>150</v>
      </c>
      <c r="E5137" s="204" t="s">
        <v>215</v>
      </c>
      <c r="F5137" s="205">
        <v>2015</v>
      </c>
      <c r="G5137" s="204" t="s">
        <v>18</v>
      </c>
      <c r="H5137" s="204" t="s">
        <v>19</v>
      </c>
      <c r="I5137" s="206" t="s">
        <v>20</v>
      </c>
      <c r="J5137" s="207">
        <v>75800</v>
      </c>
      <c r="K5137" s="207">
        <v>75800</v>
      </c>
      <c r="L5137" s="207">
        <v>75800</v>
      </c>
    </row>
    <row r="5138" spans="1:12" s="12" customFormat="1">
      <c r="A5138" s="204" t="s">
        <v>8894</v>
      </c>
      <c r="B5138" s="204" t="s">
        <v>8895</v>
      </c>
      <c r="C5138" s="204" t="s">
        <v>60</v>
      </c>
      <c r="D5138" s="204" t="s">
        <v>97</v>
      </c>
      <c r="E5138" s="204" t="s">
        <v>965</v>
      </c>
      <c r="F5138" s="205">
        <v>2015</v>
      </c>
      <c r="G5138" s="204" t="s">
        <v>58</v>
      </c>
      <c r="H5138" s="204" t="s">
        <v>68</v>
      </c>
      <c r="I5138" s="206" t="s">
        <v>20</v>
      </c>
      <c r="J5138" s="207">
        <v>70653</v>
      </c>
      <c r="K5138" s="207">
        <v>1</v>
      </c>
      <c r="L5138" s="207"/>
    </row>
    <row r="5139" spans="1:12" s="12" customFormat="1" ht="11.25" customHeight="1">
      <c r="A5139" s="204" t="s">
        <v>10717</v>
      </c>
      <c r="B5139" s="204" t="s">
        <v>10718</v>
      </c>
      <c r="C5139" s="204" t="s">
        <v>60</v>
      </c>
      <c r="D5139" s="204" t="s">
        <v>61</v>
      </c>
      <c r="E5139" s="204" t="s">
        <v>331</v>
      </c>
      <c r="F5139" s="205">
        <v>2015</v>
      </c>
      <c r="G5139" s="204" t="s">
        <v>30</v>
      </c>
      <c r="H5139" s="204" t="s">
        <v>31</v>
      </c>
      <c r="I5139" s="206" t="s">
        <v>20</v>
      </c>
      <c r="J5139" s="207">
        <v>596845</v>
      </c>
      <c r="K5139" s="208">
        <v>610070</v>
      </c>
      <c r="L5139" s="207">
        <v>603844.48100000003</v>
      </c>
    </row>
    <row r="5140" spans="1:12" s="12" customFormat="1">
      <c r="A5140" s="204" t="s">
        <v>8896</v>
      </c>
      <c r="B5140" s="204" t="s">
        <v>8897</v>
      </c>
      <c r="C5140" s="204" t="s">
        <v>145</v>
      </c>
      <c r="D5140" s="204" t="s">
        <v>310</v>
      </c>
      <c r="E5140" s="204" t="s">
        <v>311</v>
      </c>
      <c r="F5140" s="205">
        <v>2016</v>
      </c>
      <c r="G5140" s="204" t="s">
        <v>280</v>
      </c>
      <c r="H5140" s="204" t="s">
        <v>1116</v>
      </c>
      <c r="I5140" s="206" t="s">
        <v>20</v>
      </c>
      <c r="J5140" s="207">
        <v>97929</v>
      </c>
      <c r="K5140" s="207">
        <v>1</v>
      </c>
      <c r="L5140" s="207"/>
    </row>
    <row r="5141" spans="1:12" s="12" customFormat="1" ht="11.25" customHeight="1">
      <c r="A5141" s="204" t="s">
        <v>10665</v>
      </c>
      <c r="B5141" s="204" t="s">
        <v>10666</v>
      </c>
      <c r="C5141" s="204" t="s">
        <v>60</v>
      </c>
      <c r="D5141" s="204" t="s">
        <v>97</v>
      </c>
      <c r="E5141" s="204" t="s">
        <v>864</v>
      </c>
      <c r="F5141" s="205">
        <v>2015</v>
      </c>
      <c r="G5141" s="204" t="s">
        <v>30</v>
      </c>
      <c r="H5141" s="204" t="s">
        <v>31</v>
      </c>
      <c r="I5141" s="206" t="s">
        <v>20</v>
      </c>
      <c r="J5141" s="207">
        <v>421009</v>
      </c>
      <c r="K5141" s="207">
        <v>408400</v>
      </c>
      <c r="L5141" s="207">
        <v>404781</v>
      </c>
    </row>
    <row r="5142" spans="1:12" s="12" customFormat="1">
      <c r="A5142" s="204" t="s">
        <v>12102</v>
      </c>
      <c r="B5142" s="204" t="s">
        <v>12103</v>
      </c>
      <c r="C5142" s="204" t="s">
        <v>127</v>
      </c>
      <c r="D5142" s="204" t="s">
        <v>128</v>
      </c>
      <c r="E5142" s="204" t="s">
        <v>1862</v>
      </c>
      <c r="F5142" s="205">
        <v>2015</v>
      </c>
      <c r="G5142" s="204" t="s">
        <v>26</v>
      </c>
      <c r="H5142" s="204" t="s">
        <v>109</v>
      </c>
      <c r="I5142" s="206" t="s">
        <v>20</v>
      </c>
      <c r="J5142" s="207">
        <v>115300</v>
      </c>
      <c r="K5142" s="208">
        <v>115399</v>
      </c>
      <c r="L5142" s="207">
        <v>115397.83199999999</v>
      </c>
    </row>
    <row r="5143" spans="1:12" s="12" customFormat="1">
      <c r="A5143" s="204" t="s">
        <v>8898</v>
      </c>
      <c r="B5143" s="204" t="s">
        <v>8899</v>
      </c>
      <c r="C5143" s="204" t="s">
        <v>32</v>
      </c>
      <c r="D5143" s="204" t="s">
        <v>216</v>
      </c>
      <c r="E5143" s="204" t="s">
        <v>216</v>
      </c>
      <c r="F5143" s="205">
        <v>2015</v>
      </c>
      <c r="G5143" s="204" t="s">
        <v>30</v>
      </c>
      <c r="H5143" s="204" t="s">
        <v>31</v>
      </c>
      <c r="I5143" s="206" t="s">
        <v>20</v>
      </c>
      <c r="J5143" s="207">
        <v>710491</v>
      </c>
      <c r="K5143" s="208">
        <v>709558</v>
      </c>
      <c r="L5143" s="207">
        <v>537015.27300000004</v>
      </c>
    </row>
    <row r="5144" spans="1:12" s="12" customFormat="1" ht="11.25" customHeight="1">
      <c r="A5144" s="204" t="s">
        <v>8900</v>
      </c>
      <c r="B5144" s="204" t="s">
        <v>8901</v>
      </c>
      <c r="C5144" s="204" t="s">
        <v>102</v>
      </c>
      <c r="D5144" s="204" t="s">
        <v>286</v>
      </c>
      <c r="E5144" s="204" t="s">
        <v>501</v>
      </c>
      <c r="F5144" s="205">
        <v>2016</v>
      </c>
      <c r="G5144" s="204" t="s">
        <v>155</v>
      </c>
      <c r="H5144" s="204" t="s">
        <v>155</v>
      </c>
      <c r="I5144" s="206" t="s">
        <v>9</v>
      </c>
      <c r="J5144" s="207">
        <v>185739</v>
      </c>
      <c r="K5144" s="207"/>
      <c r="L5144" s="207"/>
    </row>
    <row r="5145" spans="1:12" s="12" customFormat="1">
      <c r="A5145" s="204" t="s">
        <v>12104</v>
      </c>
      <c r="B5145" s="204" t="s">
        <v>12105</v>
      </c>
      <c r="C5145" s="204" t="s">
        <v>195</v>
      </c>
      <c r="D5145" s="204" t="s">
        <v>528</v>
      </c>
      <c r="E5145" s="204"/>
      <c r="F5145" s="205">
        <v>2016</v>
      </c>
      <c r="G5145" s="204" t="s">
        <v>7</v>
      </c>
      <c r="H5145" s="204" t="s">
        <v>485</v>
      </c>
      <c r="I5145" s="206" t="s">
        <v>20</v>
      </c>
      <c r="J5145" s="207">
        <v>110</v>
      </c>
      <c r="K5145" s="207">
        <v>110</v>
      </c>
      <c r="L5145" s="207"/>
    </row>
    <row r="5146" spans="1:12" s="12" customFormat="1">
      <c r="A5146" s="204" t="s">
        <v>10436</v>
      </c>
      <c r="B5146" s="204" t="s">
        <v>10437</v>
      </c>
      <c r="C5146" s="204" t="s">
        <v>195</v>
      </c>
      <c r="D5146" s="204" t="s">
        <v>196</v>
      </c>
      <c r="E5146" s="204" t="s">
        <v>669</v>
      </c>
      <c r="F5146" s="205">
        <v>2016</v>
      </c>
      <c r="G5146" s="204" t="s">
        <v>120</v>
      </c>
      <c r="H5146" s="204" t="s">
        <v>121</v>
      </c>
      <c r="I5146" s="206" t="s">
        <v>20</v>
      </c>
      <c r="J5146" s="207">
        <v>330583</v>
      </c>
      <c r="K5146" s="207">
        <v>379204</v>
      </c>
      <c r="L5146" s="207">
        <v>367307.29399999999</v>
      </c>
    </row>
    <row r="5147" spans="1:12" s="12" customFormat="1" ht="11.25" customHeight="1">
      <c r="A5147" s="204" t="s">
        <v>12106</v>
      </c>
      <c r="B5147" s="204" t="s">
        <v>12107</v>
      </c>
      <c r="C5147" s="204" t="s">
        <v>195</v>
      </c>
      <c r="D5147" s="204" t="s">
        <v>196</v>
      </c>
      <c r="E5147" s="204" t="s">
        <v>197</v>
      </c>
      <c r="F5147" s="205">
        <v>2015</v>
      </c>
      <c r="G5147" s="204" t="s">
        <v>58</v>
      </c>
      <c r="H5147" s="204" t="s">
        <v>59</v>
      </c>
      <c r="I5147" s="206" t="s">
        <v>20</v>
      </c>
      <c r="J5147" s="207">
        <v>3647178</v>
      </c>
      <c r="K5147" s="207"/>
      <c r="L5147" s="207"/>
    </row>
    <row r="5148" spans="1:12" s="12" customFormat="1" ht="11.25" customHeight="1">
      <c r="A5148" s="204" t="s">
        <v>12108</v>
      </c>
      <c r="B5148" s="204" t="s">
        <v>12109</v>
      </c>
      <c r="C5148" s="204" t="s">
        <v>32</v>
      </c>
      <c r="D5148" s="204" t="s">
        <v>33</v>
      </c>
      <c r="E5148" s="204" t="s">
        <v>33</v>
      </c>
      <c r="F5148" s="205">
        <v>2015</v>
      </c>
      <c r="G5148" s="204" t="s">
        <v>7</v>
      </c>
      <c r="H5148" s="204" t="s">
        <v>485</v>
      </c>
      <c r="I5148" s="206" t="s">
        <v>20</v>
      </c>
      <c r="J5148" s="207">
        <v>260</v>
      </c>
      <c r="K5148" s="207">
        <v>260</v>
      </c>
      <c r="L5148" s="207">
        <v>116.83799999999999</v>
      </c>
    </row>
    <row r="5149" spans="1:12" s="12" customFormat="1" ht="11.25" customHeight="1">
      <c r="A5149" s="204" t="s">
        <v>12110</v>
      </c>
      <c r="B5149" s="204" t="s">
        <v>12111</v>
      </c>
      <c r="C5149" s="204" t="s">
        <v>15</v>
      </c>
      <c r="D5149" s="204" t="s">
        <v>42</v>
      </c>
      <c r="E5149" s="204" t="s">
        <v>803</v>
      </c>
      <c r="F5149" s="205">
        <v>2016</v>
      </c>
      <c r="G5149" s="204" t="s">
        <v>58</v>
      </c>
      <c r="H5149" s="204" t="s">
        <v>59</v>
      </c>
      <c r="I5149" s="206" t="s">
        <v>240</v>
      </c>
      <c r="J5149" s="207">
        <v>1437785</v>
      </c>
      <c r="K5149" s="207"/>
      <c r="L5149" s="207"/>
    </row>
    <row r="5150" spans="1:12" s="12" customFormat="1" ht="11.25" customHeight="1">
      <c r="A5150" s="204" t="s">
        <v>10732</v>
      </c>
      <c r="B5150" s="204" t="s">
        <v>10733</v>
      </c>
      <c r="C5150" s="204" t="s">
        <v>414</v>
      </c>
      <c r="D5150" s="204" t="s">
        <v>527</v>
      </c>
      <c r="E5150" s="204" t="s">
        <v>527</v>
      </c>
      <c r="F5150" s="205">
        <v>2015</v>
      </c>
      <c r="G5150" s="204" t="s">
        <v>30</v>
      </c>
      <c r="H5150" s="204" t="s">
        <v>31</v>
      </c>
      <c r="I5150" s="206" t="s">
        <v>20</v>
      </c>
      <c r="J5150" s="207">
        <v>827404</v>
      </c>
      <c r="K5150" s="207">
        <v>817308</v>
      </c>
      <c r="L5150" s="207">
        <v>812494.30900000001</v>
      </c>
    </row>
    <row r="5151" spans="1:12" s="12" customFormat="1">
      <c r="A5151" s="204" t="s">
        <v>8902</v>
      </c>
      <c r="B5151" s="204" t="s">
        <v>8903</v>
      </c>
      <c r="C5151" s="204" t="s">
        <v>78</v>
      </c>
      <c r="D5151" s="204" t="s">
        <v>79</v>
      </c>
      <c r="E5151" s="204" t="s">
        <v>10857</v>
      </c>
      <c r="F5151" s="205">
        <v>2015</v>
      </c>
      <c r="G5151" s="204" t="s">
        <v>26</v>
      </c>
      <c r="H5151" s="204" t="s">
        <v>109</v>
      </c>
      <c r="I5151" s="206" t="s">
        <v>20</v>
      </c>
      <c r="J5151" s="207">
        <v>1279676</v>
      </c>
      <c r="K5151" s="208">
        <v>1279676</v>
      </c>
      <c r="L5151" s="207">
        <v>1279673.946</v>
      </c>
    </row>
    <row r="5152" spans="1:12" s="12" customFormat="1" ht="11.25" customHeight="1">
      <c r="A5152" s="204" t="s">
        <v>10590</v>
      </c>
      <c r="B5152" s="204" t="s">
        <v>10591</v>
      </c>
      <c r="C5152" s="204" t="s">
        <v>5</v>
      </c>
      <c r="D5152" s="204" t="s">
        <v>257</v>
      </c>
      <c r="E5152" s="204" t="s">
        <v>257</v>
      </c>
      <c r="F5152" s="205">
        <v>2015</v>
      </c>
      <c r="G5152" s="204" t="s">
        <v>30</v>
      </c>
      <c r="H5152" s="204" t="s">
        <v>31</v>
      </c>
      <c r="I5152" s="206" t="s">
        <v>20</v>
      </c>
      <c r="J5152" s="207">
        <v>515333</v>
      </c>
      <c r="K5152" s="207">
        <v>514953</v>
      </c>
      <c r="L5152" s="207">
        <v>404218.00400000002</v>
      </c>
    </row>
    <row r="5153" spans="1:12" s="12" customFormat="1" ht="11.25" customHeight="1">
      <c r="A5153" s="204" t="s">
        <v>12112</v>
      </c>
      <c r="B5153" s="204" t="s">
        <v>12113</v>
      </c>
      <c r="C5153" s="204" t="s">
        <v>78</v>
      </c>
      <c r="D5153" s="204"/>
      <c r="E5153" s="204"/>
      <c r="F5153" s="205">
        <v>2015</v>
      </c>
      <c r="G5153" s="204" t="s">
        <v>18</v>
      </c>
      <c r="H5153" s="204" t="s">
        <v>41</v>
      </c>
      <c r="I5153" s="206" t="s">
        <v>20</v>
      </c>
      <c r="J5153" s="207">
        <v>158000</v>
      </c>
      <c r="K5153" s="207">
        <v>139140</v>
      </c>
      <c r="L5153" s="207">
        <v>696.21</v>
      </c>
    </row>
    <row r="5154" spans="1:12" s="12" customFormat="1">
      <c r="A5154" s="204" t="s">
        <v>8904</v>
      </c>
      <c r="B5154" s="204" t="s">
        <v>12114</v>
      </c>
      <c r="C5154" s="204" t="s">
        <v>5</v>
      </c>
      <c r="D5154" s="204" t="s">
        <v>257</v>
      </c>
      <c r="E5154" s="204" t="s">
        <v>1303</v>
      </c>
      <c r="F5154" s="205">
        <v>2016</v>
      </c>
      <c r="G5154" s="204" t="s">
        <v>58</v>
      </c>
      <c r="H5154" s="204" t="s">
        <v>68</v>
      </c>
      <c r="I5154" s="206" t="s">
        <v>20</v>
      </c>
      <c r="J5154" s="207">
        <v>246599</v>
      </c>
      <c r="K5154" s="207">
        <v>3</v>
      </c>
      <c r="L5154" s="207"/>
    </row>
    <row r="5155" spans="1:12" s="12" customFormat="1" ht="11.25" customHeight="1">
      <c r="A5155" s="204" t="s">
        <v>12115</v>
      </c>
      <c r="B5155" s="204" t="s">
        <v>12116</v>
      </c>
      <c r="C5155" s="204" t="s">
        <v>127</v>
      </c>
      <c r="D5155" s="204" t="s">
        <v>463</v>
      </c>
      <c r="E5155" s="204" t="s">
        <v>2990</v>
      </c>
      <c r="F5155" s="205">
        <v>2016</v>
      </c>
      <c r="G5155" s="204" t="s">
        <v>7</v>
      </c>
      <c r="H5155" s="204" t="s">
        <v>485</v>
      </c>
      <c r="I5155" s="206" t="s">
        <v>20</v>
      </c>
      <c r="J5155" s="207">
        <v>110</v>
      </c>
      <c r="K5155" s="207">
        <v>110</v>
      </c>
      <c r="L5155" s="207"/>
    </row>
    <row r="5156" spans="1:12" s="12" customFormat="1">
      <c r="A5156" s="204" t="s">
        <v>8905</v>
      </c>
      <c r="B5156" s="204" t="s">
        <v>8906</v>
      </c>
      <c r="C5156" s="204" t="s">
        <v>127</v>
      </c>
      <c r="D5156" s="204" t="s">
        <v>177</v>
      </c>
      <c r="E5156" s="204" t="s">
        <v>1540</v>
      </c>
      <c r="F5156" s="205">
        <v>2016</v>
      </c>
      <c r="G5156" s="204" t="s">
        <v>7</v>
      </c>
      <c r="H5156" s="204" t="s">
        <v>212</v>
      </c>
      <c r="I5156" s="206" t="s">
        <v>20</v>
      </c>
      <c r="J5156" s="207">
        <v>52651</v>
      </c>
      <c r="K5156" s="207">
        <v>61680</v>
      </c>
      <c r="L5156" s="207">
        <v>1001</v>
      </c>
    </row>
    <row r="5157" spans="1:12" s="12" customFormat="1" ht="11.25" customHeight="1">
      <c r="A5157" s="204" t="s">
        <v>8907</v>
      </c>
      <c r="B5157" s="204" t="s">
        <v>8908</v>
      </c>
      <c r="C5157" s="204" t="s">
        <v>127</v>
      </c>
      <c r="D5157" s="204" t="s">
        <v>463</v>
      </c>
      <c r="E5157" s="204" t="s">
        <v>463</v>
      </c>
      <c r="F5157" s="205">
        <v>2015</v>
      </c>
      <c r="G5157" s="204" t="s">
        <v>18</v>
      </c>
      <c r="H5157" s="204" t="s">
        <v>19</v>
      </c>
      <c r="I5157" s="206" t="s">
        <v>20</v>
      </c>
      <c r="J5157" s="207">
        <v>126991</v>
      </c>
      <c r="K5157" s="207">
        <v>2</v>
      </c>
      <c r="L5157" s="207"/>
    </row>
    <row r="5158" spans="1:12" s="12" customFormat="1" ht="11.25" customHeight="1">
      <c r="A5158" s="204" t="s">
        <v>8909</v>
      </c>
      <c r="B5158" s="204" t="s">
        <v>8910</v>
      </c>
      <c r="C5158" s="204" t="s">
        <v>5</v>
      </c>
      <c r="D5158" s="204" t="s">
        <v>257</v>
      </c>
      <c r="E5158" s="204" t="s">
        <v>1628</v>
      </c>
      <c r="F5158" s="205">
        <v>2015</v>
      </c>
      <c r="G5158" s="204" t="s">
        <v>30</v>
      </c>
      <c r="H5158" s="204" t="s">
        <v>31</v>
      </c>
      <c r="I5158" s="206" t="s">
        <v>20</v>
      </c>
      <c r="J5158" s="207">
        <v>335972</v>
      </c>
      <c r="K5158" s="208">
        <v>1096850</v>
      </c>
      <c r="L5158" s="207">
        <v>185095.04500000001</v>
      </c>
    </row>
    <row r="5159" spans="1:12" s="12" customFormat="1">
      <c r="A5159" s="204" t="s">
        <v>8911</v>
      </c>
      <c r="B5159" s="204" t="s">
        <v>8912</v>
      </c>
      <c r="C5159" s="204" t="s">
        <v>127</v>
      </c>
      <c r="D5159" s="204" t="s">
        <v>177</v>
      </c>
      <c r="E5159" s="204" t="s">
        <v>617</v>
      </c>
      <c r="F5159" s="205">
        <v>2015</v>
      </c>
      <c r="G5159" s="204" t="s">
        <v>120</v>
      </c>
      <c r="H5159" s="204" t="s">
        <v>121</v>
      </c>
      <c r="I5159" s="206" t="s">
        <v>20</v>
      </c>
      <c r="J5159" s="207">
        <v>9701</v>
      </c>
      <c r="K5159" s="207">
        <v>10441</v>
      </c>
      <c r="L5159" s="207">
        <v>9700</v>
      </c>
    </row>
    <row r="5160" spans="1:12" s="12" customFormat="1" ht="11.25" customHeight="1">
      <c r="A5160" s="204" t="s">
        <v>12117</v>
      </c>
      <c r="B5160" s="204" t="s">
        <v>12118</v>
      </c>
      <c r="C5160" s="204" t="s">
        <v>12</v>
      </c>
      <c r="D5160" s="204" t="s">
        <v>321</v>
      </c>
      <c r="E5160" s="204" t="s">
        <v>1164</v>
      </c>
      <c r="F5160" s="205">
        <v>2016</v>
      </c>
      <c r="G5160" s="204" t="s">
        <v>18</v>
      </c>
      <c r="H5160" s="204" t="s">
        <v>298</v>
      </c>
      <c r="I5160" s="206" t="s">
        <v>20</v>
      </c>
      <c r="J5160" s="207">
        <v>250</v>
      </c>
      <c r="K5160" s="207">
        <v>250</v>
      </c>
      <c r="L5160" s="207"/>
    </row>
    <row r="5161" spans="1:12" s="12" customFormat="1" ht="11.25" customHeight="1">
      <c r="A5161" s="204" t="s">
        <v>10238</v>
      </c>
      <c r="B5161" s="204" t="s">
        <v>10239</v>
      </c>
      <c r="C5161" s="204" t="s">
        <v>78</v>
      </c>
      <c r="D5161" s="204" t="s">
        <v>79</v>
      </c>
      <c r="E5161" s="204" t="s">
        <v>79</v>
      </c>
      <c r="F5161" s="205">
        <v>2015</v>
      </c>
      <c r="G5161" s="204" t="s">
        <v>26</v>
      </c>
      <c r="H5161" s="204" t="s">
        <v>109</v>
      </c>
      <c r="I5161" s="206" t="s">
        <v>20</v>
      </c>
      <c r="J5161" s="207">
        <v>62875</v>
      </c>
      <c r="K5161" s="207">
        <v>37778</v>
      </c>
      <c r="L5161" s="207">
        <v>36539.088000000003</v>
      </c>
    </row>
    <row r="5162" spans="1:12" s="12" customFormat="1" ht="11.25" customHeight="1">
      <c r="A5162" s="204" t="s">
        <v>10627</v>
      </c>
      <c r="B5162" s="204" t="s">
        <v>10628</v>
      </c>
      <c r="C5162" s="204" t="s">
        <v>15</v>
      </c>
      <c r="D5162" s="204" t="s">
        <v>42</v>
      </c>
      <c r="E5162" s="204" t="s">
        <v>824</v>
      </c>
      <c r="F5162" s="205">
        <v>2016</v>
      </c>
      <c r="G5162" s="204" t="s">
        <v>120</v>
      </c>
      <c r="H5162" s="204" t="s">
        <v>121</v>
      </c>
      <c r="I5162" s="206" t="s">
        <v>20</v>
      </c>
      <c r="J5162" s="207">
        <v>10446</v>
      </c>
      <c r="K5162" s="208">
        <v>238712</v>
      </c>
      <c r="L5162" s="207">
        <v>10903.615</v>
      </c>
    </row>
    <row r="5163" spans="1:12" s="12" customFormat="1" ht="11.25" customHeight="1">
      <c r="A5163" s="204" t="s">
        <v>8913</v>
      </c>
      <c r="B5163" s="204" t="s">
        <v>8914</v>
      </c>
      <c r="C5163" s="204" t="s">
        <v>12</v>
      </c>
      <c r="D5163" s="204" t="s">
        <v>80</v>
      </c>
      <c r="E5163" s="204" t="s">
        <v>80</v>
      </c>
      <c r="F5163" s="205">
        <v>2015</v>
      </c>
      <c r="G5163" s="204" t="s">
        <v>7</v>
      </c>
      <c r="H5163" s="204" t="s">
        <v>485</v>
      </c>
      <c r="I5163" s="206" t="s">
        <v>20</v>
      </c>
      <c r="J5163" s="207">
        <v>73975</v>
      </c>
      <c r="K5163" s="207">
        <v>74185</v>
      </c>
      <c r="L5163" s="207">
        <v>73915.163</v>
      </c>
    </row>
    <row r="5164" spans="1:12" s="12" customFormat="1" ht="11.25" customHeight="1">
      <c r="A5164" s="204" t="s">
        <v>12119</v>
      </c>
      <c r="B5164" s="204" t="s">
        <v>12120</v>
      </c>
      <c r="C5164" s="204" t="s">
        <v>12</v>
      </c>
      <c r="D5164" s="204" t="s">
        <v>80</v>
      </c>
      <c r="E5164" s="204" t="s">
        <v>239</v>
      </c>
      <c r="F5164" s="205">
        <v>2016</v>
      </c>
      <c r="G5164" s="204" t="s">
        <v>7</v>
      </c>
      <c r="H5164" s="204" t="s">
        <v>485</v>
      </c>
      <c r="I5164" s="206" t="s">
        <v>20</v>
      </c>
      <c r="J5164" s="207">
        <v>2010</v>
      </c>
      <c r="K5164" s="207"/>
      <c r="L5164" s="207"/>
    </row>
    <row r="5165" spans="1:12" s="12" customFormat="1" ht="11.25" customHeight="1">
      <c r="A5165" s="204" t="s">
        <v>12121</v>
      </c>
      <c r="B5165" s="204" t="s">
        <v>12122</v>
      </c>
      <c r="C5165" s="204" t="s">
        <v>195</v>
      </c>
      <c r="D5165" s="204" t="s">
        <v>497</v>
      </c>
      <c r="E5165" s="204"/>
      <c r="F5165" s="205">
        <v>2015</v>
      </c>
      <c r="G5165" s="204" t="s">
        <v>18</v>
      </c>
      <c r="H5165" s="204" t="s">
        <v>41</v>
      </c>
      <c r="I5165" s="206" t="s">
        <v>20</v>
      </c>
      <c r="J5165" s="207">
        <v>50500</v>
      </c>
      <c r="K5165" s="207"/>
      <c r="L5165" s="207"/>
    </row>
    <row r="5166" spans="1:12" s="12" customFormat="1" ht="11.25" customHeight="1">
      <c r="A5166" s="204" t="s">
        <v>8915</v>
      </c>
      <c r="B5166" s="204" t="s">
        <v>8916</v>
      </c>
      <c r="C5166" s="204" t="s">
        <v>15</v>
      </c>
      <c r="D5166" s="204" t="s">
        <v>778</v>
      </c>
      <c r="E5166" s="204" t="s">
        <v>2019</v>
      </c>
      <c r="F5166" s="205">
        <v>2015</v>
      </c>
      <c r="G5166" s="204" t="s">
        <v>30</v>
      </c>
      <c r="H5166" s="204" t="s">
        <v>31</v>
      </c>
      <c r="I5166" s="206" t="s">
        <v>20</v>
      </c>
      <c r="J5166" s="207">
        <v>559536</v>
      </c>
      <c r="K5166" s="208">
        <v>566666</v>
      </c>
      <c r="L5166" s="207">
        <v>537701.31000000006</v>
      </c>
    </row>
    <row r="5167" spans="1:12" s="12" customFormat="1" ht="11.25" customHeight="1">
      <c r="A5167" s="204" t="s">
        <v>10719</v>
      </c>
      <c r="B5167" s="204" t="s">
        <v>10720</v>
      </c>
      <c r="C5167" s="204" t="s">
        <v>60</v>
      </c>
      <c r="D5167" s="204" t="s">
        <v>97</v>
      </c>
      <c r="E5167" s="204" t="s">
        <v>1385</v>
      </c>
      <c r="F5167" s="205">
        <v>2015</v>
      </c>
      <c r="G5167" s="204" t="s">
        <v>30</v>
      </c>
      <c r="H5167" s="204" t="s">
        <v>31</v>
      </c>
      <c r="I5167" s="206" t="s">
        <v>20</v>
      </c>
      <c r="J5167" s="207">
        <v>826467</v>
      </c>
      <c r="K5167" s="208">
        <v>783934</v>
      </c>
      <c r="L5167" s="207">
        <v>721155.16</v>
      </c>
    </row>
    <row r="5168" spans="1:12" s="12" customFormat="1" ht="11.25" customHeight="1">
      <c r="A5168" s="204" t="s">
        <v>8917</v>
      </c>
      <c r="B5168" s="204" t="s">
        <v>8918</v>
      </c>
      <c r="C5168" s="204" t="s">
        <v>78</v>
      </c>
      <c r="D5168" s="204" t="s">
        <v>79</v>
      </c>
      <c r="E5168" s="204" t="s">
        <v>10837</v>
      </c>
      <c r="F5168" s="205">
        <v>2016</v>
      </c>
      <c r="G5168" s="204" t="s">
        <v>140</v>
      </c>
      <c r="H5168" s="204" t="s">
        <v>141</v>
      </c>
      <c r="I5168" s="206" t="s">
        <v>20</v>
      </c>
      <c r="J5168" s="207">
        <v>198850</v>
      </c>
      <c r="K5168" s="207">
        <v>123000</v>
      </c>
      <c r="L5168" s="207">
        <v>123000</v>
      </c>
    </row>
    <row r="5169" spans="1:12" s="12" customFormat="1" ht="11.25" customHeight="1">
      <c r="A5169" s="204" t="s">
        <v>12123</v>
      </c>
      <c r="B5169" s="204" t="s">
        <v>12124</v>
      </c>
      <c r="C5169" s="204" t="s">
        <v>5</v>
      </c>
      <c r="D5169" s="204" t="s">
        <v>257</v>
      </c>
      <c r="E5169" s="204" t="s">
        <v>1978</v>
      </c>
      <c r="F5169" s="205">
        <v>2015</v>
      </c>
      <c r="G5169" s="204" t="s">
        <v>7</v>
      </c>
      <c r="H5169" s="204" t="s">
        <v>485</v>
      </c>
      <c r="I5169" s="206" t="s">
        <v>20</v>
      </c>
      <c r="J5169" s="207">
        <v>580</v>
      </c>
      <c r="K5169" s="207">
        <v>580</v>
      </c>
      <c r="L5169" s="207">
        <v>80</v>
      </c>
    </row>
    <row r="5170" spans="1:12" s="12" customFormat="1" ht="11.25" customHeight="1">
      <c r="A5170" s="204" t="s">
        <v>10269</v>
      </c>
      <c r="B5170" s="204" t="s">
        <v>10270</v>
      </c>
      <c r="C5170" s="204" t="s">
        <v>78</v>
      </c>
      <c r="D5170" s="204" t="s">
        <v>79</v>
      </c>
      <c r="E5170" s="204" t="s">
        <v>79</v>
      </c>
      <c r="F5170" s="205">
        <v>2015</v>
      </c>
      <c r="G5170" s="204" t="s">
        <v>26</v>
      </c>
      <c r="H5170" s="204" t="s">
        <v>27</v>
      </c>
      <c r="I5170" s="206" t="s">
        <v>20</v>
      </c>
      <c r="J5170" s="207">
        <v>589559</v>
      </c>
      <c r="K5170" s="207">
        <v>494268</v>
      </c>
      <c r="L5170" s="207">
        <v>489323.353</v>
      </c>
    </row>
    <row r="5171" spans="1:12" s="12" customFormat="1" ht="11.25" customHeight="1">
      <c r="A5171" s="204" t="s">
        <v>8919</v>
      </c>
      <c r="B5171" s="204" t="s">
        <v>12125</v>
      </c>
      <c r="C5171" s="204" t="s">
        <v>15</v>
      </c>
      <c r="D5171" s="204"/>
      <c r="E5171" s="204"/>
      <c r="F5171" s="205">
        <v>2016</v>
      </c>
      <c r="G5171" s="204" t="s">
        <v>18</v>
      </c>
      <c r="H5171" s="204" t="s">
        <v>19</v>
      </c>
      <c r="I5171" s="206" t="s">
        <v>20</v>
      </c>
      <c r="J5171" s="207">
        <v>20000</v>
      </c>
      <c r="K5171" s="207"/>
      <c r="L5171" s="207"/>
    </row>
    <row r="5172" spans="1:12" s="12" customFormat="1" ht="11.25" customHeight="1">
      <c r="A5172" s="204" t="s">
        <v>12126</v>
      </c>
      <c r="B5172" s="204" t="s">
        <v>12127</v>
      </c>
      <c r="C5172" s="204" t="s">
        <v>12</v>
      </c>
      <c r="D5172" s="204" t="s">
        <v>80</v>
      </c>
      <c r="E5172" s="204" t="s">
        <v>2091</v>
      </c>
      <c r="F5172" s="205">
        <v>2016</v>
      </c>
      <c r="G5172" s="204" t="s">
        <v>7</v>
      </c>
      <c r="H5172" s="204" t="s">
        <v>485</v>
      </c>
      <c r="I5172" s="206" t="s">
        <v>20</v>
      </c>
      <c r="J5172" s="207">
        <v>10</v>
      </c>
      <c r="K5172" s="207">
        <v>10</v>
      </c>
      <c r="L5172" s="207"/>
    </row>
    <row r="5173" spans="1:12" s="12" customFormat="1" ht="11.25" customHeight="1">
      <c r="A5173" s="204" t="s">
        <v>10469</v>
      </c>
      <c r="B5173" s="204" t="s">
        <v>10470</v>
      </c>
      <c r="C5173" s="204" t="s">
        <v>60</v>
      </c>
      <c r="D5173" s="204" t="s">
        <v>97</v>
      </c>
      <c r="E5173" s="204" t="s">
        <v>122</v>
      </c>
      <c r="F5173" s="205">
        <v>2016</v>
      </c>
      <c r="G5173" s="204" t="s">
        <v>120</v>
      </c>
      <c r="H5173" s="204" t="s">
        <v>121</v>
      </c>
      <c r="I5173" s="206" t="s">
        <v>20</v>
      </c>
      <c r="J5173" s="207">
        <v>362496</v>
      </c>
      <c r="K5173" s="208">
        <v>655846</v>
      </c>
      <c r="L5173" s="207">
        <v>218449.96299999999</v>
      </c>
    </row>
    <row r="5174" spans="1:12" s="12" customFormat="1" ht="11.25" customHeight="1">
      <c r="A5174" s="204" t="s">
        <v>10292</v>
      </c>
      <c r="B5174" s="204" t="s">
        <v>10293</v>
      </c>
      <c r="C5174" s="204" t="s">
        <v>32</v>
      </c>
      <c r="D5174" s="204" t="s">
        <v>200</v>
      </c>
      <c r="E5174" s="204" t="s">
        <v>201</v>
      </c>
      <c r="F5174" s="205">
        <v>2016</v>
      </c>
      <c r="G5174" s="204" t="s">
        <v>120</v>
      </c>
      <c r="H5174" s="204" t="s">
        <v>121</v>
      </c>
      <c r="I5174" s="206" t="s">
        <v>20</v>
      </c>
      <c r="J5174" s="207">
        <v>1095</v>
      </c>
      <c r="K5174" s="207"/>
      <c r="L5174" s="207"/>
    </row>
    <row r="5175" spans="1:12" s="12" customFormat="1" ht="11.25" customHeight="1">
      <c r="A5175" s="204" t="s">
        <v>10697</v>
      </c>
      <c r="B5175" s="204" t="s">
        <v>10698</v>
      </c>
      <c r="C5175" s="204" t="s">
        <v>32</v>
      </c>
      <c r="D5175" s="204" t="s">
        <v>200</v>
      </c>
      <c r="E5175" s="204" t="s">
        <v>201</v>
      </c>
      <c r="F5175" s="205">
        <v>2016</v>
      </c>
      <c r="G5175" s="204" t="s">
        <v>120</v>
      </c>
      <c r="H5175" s="204" t="s">
        <v>121</v>
      </c>
      <c r="I5175" s="206" t="s">
        <v>20</v>
      </c>
      <c r="J5175" s="207">
        <v>1139293</v>
      </c>
      <c r="K5175" s="207">
        <v>1229032</v>
      </c>
      <c r="L5175" s="207">
        <v>1221261.3189999999</v>
      </c>
    </row>
    <row r="5176" spans="1:12" s="12" customFormat="1">
      <c r="A5176" s="204" t="s">
        <v>12128</v>
      </c>
      <c r="B5176" s="204" t="s">
        <v>12129</v>
      </c>
      <c r="C5176" s="204" t="s">
        <v>195</v>
      </c>
      <c r="D5176" s="204" t="s">
        <v>528</v>
      </c>
      <c r="E5176" s="204"/>
      <c r="F5176" s="205">
        <v>2015</v>
      </c>
      <c r="G5176" s="204" t="s">
        <v>18</v>
      </c>
      <c r="H5176" s="204" t="s">
        <v>41</v>
      </c>
      <c r="I5176" s="206" t="s">
        <v>20</v>
      </c>
      <c r="J5176" s="207">
        <v>50500</v>
      </c>
      <c r="K5176" s="207"/>
      <c r="L5176" s="207"/>
    </row>
    <row r="5177" spans="1:12" s="12" customFormat="1" ht="11.25" customHeight="1">
      <c r="A5177" s="204" t="s">
        <v>8920</v>
      </c>
      <c r="B5177" s="204" t="s">
        <v>8921</v>
      </c>
      <c r="C5177" s="204" t="s">
        <v>15</v>
      </c>
      <c r="D5177" s="204" t="s">
        <v>42</v>
      </c>
      <c r="E5177" s="204" t="s">
        <v>811</v>
      </c>
      <c r="F5177" s="205">
        <v>2015</v>
      </c>
      <c r="G5177" s="204" t="s">
        <v>30</v>
      </c>
      <c r="H5177" s="204" t="s">
        <v>31</v>
      </c>
      <c r="I5177" s="206" t="s">
        <v>20</v>
      </c>
      <c r="J5177" s="207">
        <v>742907</v>
      </c>
      <c r="K5177" s="208">
        <v>804666</v>
      </c>
      <c r="L5177" s="207">
        <v>681202.66599999997</v>
      </c>
    </row>
    <row r="5178" spans="1:12" s="12" customFormat="1">
      <c r="A5178" s="204" t="s">
        <v>12130</v>
      </c>
      <c r="B5178" s="204" t="s">
        <v>12131</v>
      </c>
      <c r="C5178" s="204" t="s">
        <v>38</v>
      </c>
      <c r="D5178" s="204"/>
      <c r="E5178" s="204"/>
      <c r="F5178" s="205">
        <v>2015</v>
      </c>
      <c r="G5178" s="204" t="s">
        <v>18</v>
      </c>
      <c r="H5178" s="204" t="s">
        <v>41</v>
      </c>
      <c r="I5178" s="206" t="s">
        <v>20</v>
      </c>
      <c r="J5178" s="207">
        <v>43156</v>
      </c>
      <c r="K5178" s="207">
        <v>90</v>
      </c>
      <c r="L5178" s="207"/>
    </row>
    <row r="5179" spans="1:12" s="12" customFormat="1" ht="11.25" customHeight="1">
      <c r="A5179" s="204" t="s">
        <v>12132</v>
      </c>
      <c r="B5179" s="204" t="s">
        <v>12133</v>
      </c>
      <c r="C5179" s="204" t="s">
        <v>5</v>
      </c>
      <c r="D5179" s="204" t="s">
        <v>257</v>
      </c>
      <c r="E5179" s="204" t="s">
        <v>1628</v>
      </c>
      <c r="F5179" s="205">
        <v>2015</v>
      </c>
      <c r="G5179" s="204" t="s">
        <v>7</v>
      </c>
      <c r="H5179" s="204" t="s">
        <v>485</v>
      </c>
      <c r="I5179" s="206" t="s">
        <v>20</v>
      </c>
      <c r="J5179" s="207">
        <v>980</v>
      </c>
      <c r="K5179" s="207">
        <v>980</v>
      </c>
      <c r="L5179" s="207"/>
    </row>
    <row r="5180" spans="1:12" s="12" customFormat="1">
      <c r="A5180" s="204" t="s">
        <v>10686</v>
      </c>
      <c r="B5180" s="204" t="s">
        <v>10687</v>
      </c>
      <c r="C5180" s="204" t="s">
        <v>145</v>
      </c>
      <c r="D5180" s="204" t="s">
        <v>233</v>
      </c>
      <c r="E5180" s="204" t="s">
        <v>983</v>
      </c>
      <c r="F5180" s="205">
        <v>2015</v>
      </c>
      <c r="G5180" s="204" t="s">
        <v>30</v>
      </c>
      <c r="H5180" s="204" t="s">
        <v>31</v>
      </c>
      <c r="I5180" s="206" t="s">
        <v>20</v>
      </c>
      <c r="J5180" s="207">
        <v>1121043</v>
      </c>
      <c r="K5180" s="208">
        <v>1135879</v>
      </c>
      <c r="L5180" s="207">
        <v>909784.16099999996</v>
      </c>
    </row>
    <row r="5181" spans="1:12" s="12" customFormat="1" ht="11.25" customHeight="1">
      <c r="A5181" s="204" t="s">
        <v>8922</v>
      </c>
      <c r="B5181" s="204" t="s">
        <v>8923</v>
      </c>
      <c r="C5181" s="204" t="s">
        <v>38</v>
      </c>
      <c r="D5181" s="204"/>
      <c r="E5181" s="204"/>
      <c r="F5181" s="205">
        <v>2015</v>
      </c>
      <c r="G5181" s="204" t="s">
        <v>155</v>
      </c>
      <c r="H5181" s="204" t="s">
        <v>155</v>
      </c>
      <c r="I5181" s="206" t="s">
        <v>20</v>
      </c>
      <c r="J5181" s="207">
        <v>211296</v>
      </c>
      <c r="K5181" s="207">
        <v>101429</v>
      </c>
      <c r="L5181" s="207">
        <v>1429</v>
      </c>
    </row>
    <row r="5182" spans="1:12" s="12" customFormat="1" ht="11.25" customHeight="1">
      <c r="A5182" s="204" t="s">
        <v>8924</v>
      </c>
      <c r="B5182" s="204" t="s">
        <v>8925</v>
      </c>
      <c r="C5182" s="204" t="s">
        <v>15</v>
      </c>
      <c r="D5182" s="204"/>
      <c r="E5182" s="204"/>
      <c r="F5182" s="205">
        <v>2015</v>
      </c>
      <c r="G5182" s="204" t="s">
        <v>30</v>
      </c>
      <c r="H5182" s="204" t="s">
        <v>225</v>
      </c>
      <c r="I5182" s="206" t="s">
        <v>20</v>
      </c>
      <c r="J5182" s="207">
        <v>584590</v>
      </c>
      <c r="K5182" s="207">
        <v>551245</v>
      </c>
      <c r="L5182" s="207">
        <v>550475.09199999995</v>
      </c>
    </row>
    <row r="5183" spans="1:12" s="12" customFormat="1">
      <c r="A5183" s="204" t="s">
        <v>8926</v>
      </c>
      <c r="B5183" s="204" t="s">
        <v>8927</v>
      </c>
      <c r="C5183" s="204" t="s">
        <v>15</v>
      </c>
      <c r="D5183" s="204" t="s">
        <v>42</v>
      </c>
      <c r="E5183" s="204" t="s">
        <v>2132</v>
      </c>
      <c r="F5183" s="205">
        <v>2015</v>
      </c>
      <c r="G5183" s="204" t="s">
        <v>7</v>
      </c>
      <c r="H5183" s="204" t="s">
        <v>212</v>
      </c>
      <c r="I5183" s="206" t="s">
        <v>20</v>
      </c>
      <c r="J5183" s="207">
        <v>114500</v>
      </c>
      <c r="K5183" s="207">
        <v>114500</v>
      </c>
      <c r="L5183" s="207">
        <v>114000</v>
      </c>
    </row>
    <row r="5184" spans="1:12" s="12" customFormat="1" ht="11.25" customHeight="1">
      <c r="A5184" s="204" t="s">
        <v>8928</v>
      </c>
      <c r="B5184" s="204" t="s">
        <v>8929</v>
      </c>
      <c r="C5184" s="204" t="s">
        <v>130</v>
      </c>
      <c r="D5184" s="204"/>
      <c r="E5184" s="204"/>
      <c r="F5184" s="205">
        <v>2015</v>
      </c>
      <c r="G5184" s="204" t="s">
        <v>30</v>
      </c>
      <c r="H5184" s="204" t="s">
        <v>31</v>
      </c>
      <c r="I5184" s="206" t="s">
        <v>20</v>
      </c>
      <c r="J5184" s="207">
        <v>528314</v>
      </c>
      <c r="K5184" s="208">
        <v>487000</v>
      </c>
      <c r="L5184" s="207">
        <v>121398.621</v>
      </c>
    </row>
    <row r="5185" spans="1:12" s="12" customFormat="1" ht="11.25" customHeight="1">
      <c r="A5185" s="204" t="s">
        <v>8930</v>
      </c>
      <c r="B5185" s="204" t="s">
        <v>8931</v>
      </c>
      <c r="C5185" s="204" t="s">
        <v>38</v>
      </c>
      <c r="D5185" s="204" t="s">
        <v>66</v>
      </c>
      <c r="E5185" s="204" t="s">
        <v>112</v>
      </c>
      <c r="F5185" s="205">
        <v>2016</v>
      </c>
      <c r="G5185" s="204" t="s">
        <v>7</v>
      </c>
      <c r="H5185" s="204" t="s">
        <v>212</v>
      </c>
      <c r="I5185" s="206" t="s">
        <v>20</v>
      </c>
      <c r="J5185" s="207">
        <v>185791</v>
      </c>
      <c r="K5185" s="208">
        <v>1</v>
      </c>
      <c r="L5185" s="207"/>
    </row>
    <row r="5186" spans="1:12" s="12" customFormat="1">
      <c r="A5186" s="204" t="s">
        <v>10525</v>
      </c>
      <c r="B5186" s="204" t="s">
        <v>10526</v>
      </c>
      <c r="C5186" s="204" t="s">
        <v>130</v>
      </c>
      <c r="D5186" s="204"/>
      <c r="E5186" s="204"/>
      <c r="F5186" s="205">
        <v>2015</v>
      </c>
      <c r="G5186" s="204" t="s">
        <v>30</v>
      </c>
      <c r="H5186" s="204" t="s">
        <v>31</v>
      </c>
      <c r="I5186" s="206" t="s">
        <v>20</v>
      </c>
      <c r="J5186" s="207">
        <v>739508</v>
      </c>
      <c r="K5186" s="207">
        <v>737059</v>
      </c>
      <c r="L5186" s="207">
        <v>731745.01699999999</v>
      </c>
    </row>
    <row r="5187" spans="1:12" s="12" customFormat="1">
      <c r="A5187" s="204" t="s">
        <v>10573</v>
      </c>
      <c r="B5187" s="204" t="s">
        <v>10574</v>
      </c>
      <c r="C5187" s="204" t="s">
        <v>15</v>
      </c>
      <c r="D5187" s="204" t="s">
        <v>42</v>
      </c>
      <c r="E5187" s="204" t="s">
        <v>1468</v>
      </c>
      <c r="F5187" s="205">
        <v>2016</v>
      </c>
      <c r="G5187" s="204" t="s">
        <v>120</v>
      </c>
      <c r="H5187" s="204" t="s">
        <v>121</v>
      </c>
      <c r="I5187" s="206" t="s">
        <v>20</v>
      </c>
      <c r="J5187" s="207">
        <v>274864</v>
      </c>
      <c r="K5187" s="207">
        <v>286957</v>
      </c>
      <c r="L5187" s="207">
        <v>267755.20199999999</v>
      </c>
    </row>
    <row r="5188" spans="1:12" s="12" customFormat="1" ht="11.25" customHeight="1">
      <c r="A5188" s="204" t="s">
        <v>8932</v>
      </c>
      <c r="B5188" s="204" t="s">
        <v>8933</v>
      </c>
      <c r="C5188" s="204" t="s">
        <v>32</v>
      </c>
      <c r="D5188" s="204" t="s">
        <v>33</v>
      </c>
      <c r="E5188" s="204" t="s">
        <v>33</v>
      </c>
      <c r="F5188" s="205">
        <v>2016</v>
      </c>
      <c r="G5188" s="204" t="s">
        <v>48</v>
      </c>
      <c r="H5188" s="204" t="s">
        <v>63</v>
      </c>
      <c r="I5188" s="206" t="s">
        <v>35</v>
      </c>
      <c r="J5188" s="207">
        <v>3646140</v>
      </c>
      <c r="K5188" s="207"/>
      <c r="L5188" s="207"/>
    </row>
    <row r="5189" spans="1:12" s="12" customFormat="1">
      <c r="A5189" s="204" t="s">
        <v>10279</v>
      </c>
      <c r="B5189" s="204" t="s">
        <v>12134</v>
      </c>
      <c r="C5189" s="204" t="s">
        <v>15</v>
      </c>
      <c r="D5189" s="204"/>
      <c r="E5189" s="204"/>
      <c r="F5189" s="205">
        <v>2016</v>
      </c>
      <c r="G5189" s="204" t="s">
        <v>120</v>
      </c>
      <c r="H5189" s="204" t="s">
        <v>258</v>
      </c>
      <c r="I5189" s="206" t="s">
        <v>20</v>
      </c>
      <c r="J5189" s="207">
        <v>295840</v>
      </c>
      <c r="K5189" s="208">
        <v>310853</v>
      </c>
      <c r="L5189" s="207">
        <v>259066.04</v>
      </c>
    </row>
    <row r="5190" spans="1:12" s="12" customFormat="1" ht="11.25" customHeight="1">
      <c r="A5190" s="204" t="s">
        <v>10294</v>
      </c>
      <c r="B5190" s="204" t="s">
        <v>10295</v>
      </c>
      <c r="C5190" s="204" t="s">
        <v>15</v>
      </c>
      <c r="D5190" s="204" t="s">
        <v>42</v>
      </c>
      <c r="E5190" s="204" t="s">
        <v>1300</v>
      </c>
      <c r="F5190" s="205">
        <v>2016</v>
      </c>
      <c r="G5190" s="204" t="s">
        <v>120</v>
      </c>
      <c r="H5190" s="204" t="s">
        <v>121</v>
      </c>
      <c r="I5190" s="206" t="s">
        <v>20</v>
      </c>
      <c r="J5190" s="207">
        <v>53908</v>
      </c>
      <c r="K5190" s="207">
        <v>149870</v>
      </c>
      <c r="L5190" s="207">
        <v>47630.303999999996</v>
      </c>
    </row>
    <row r="5191" spans="1:12" s="12" customFormat="1">
      <c r="A5191" s="204" t="s">
        <v>10592</v>
      </c>
      <c r="B5191" s="204" t="s">
        <v>10593</v>
      </c>
      <c r="C5191" s="204" t="s">
        <v>60</v>
      </c>
      <c r="D5191" s="204" t="s">
        <v>97</v>
      </c>
      <c r="E5191" s="204" t="s">
        <v>1385</v>
      </c>
      <c r="F5191" s="205">
        <v>2015</v>
      </c>
      <c r="G5191" s="204" t="s">
        <v>30</v>
      </c>
      <c r="H5191" s="204" t="s">
        <v>31</v>
      </c>
      <c r="I5191" s="206" t="s">
        <v>20</v>
      </c>
      <c r="J5191" s="207">
        <v>370172</v>
      </c>
      <c r="K5191" s="208">
        <v>359825</v>
      </c>
      <c r="L5191" s="207">
        <v>347648</v>
      </c>
    </row>
    <row r="5192" spans="1:12" s="12" customFormat="1" ht="11.25" customHeight="1">
      <c r="A5192" s="204" t="s">
        <v>8934</v>
      </c>
      <c r="B5192" s="204" t="s">
        <v>8935</v>
      </c>
      <c r="C5192" s="204" t="s">
        <v>60</v>
      </c>
      <c r="D5192" s="204" t="s">
        <v>97</v>
      </c>
      <c r="E5192" s="204" t="s">
        <v>1135</v>
      </c>
      <c r="F5192" s="205">
        <v>2016</v>
      </c>
      <c r="G5192" s="204" t="s">
        <v>120</v>
      </c>
      <c r="H5192" s="204" t="s">
        <v>121</v>
      </c>
      <c r="I5192" s="206" t="s">
        <v>35</v>
      </c>
      <c r="J5192" s="207">
        <v>63074</v>
      </c>
      <c r="K5192" s="207"/>
      <c r="L5192" s="207"/>
    </row>
    <row r="5193" spans="1:12" s="12" customFormat="1" ht="11.25" customHeight="1">
      <c r="A5193" s="204" t="s">
        <v>8936</v>
      </c>
      <c r="B5193" s="204" t="s">
        <v>8937</v>
      </c>
      <c r="C5193" s="204" t="s">
        <v>15</v>
      </c>
      <c r="D5193" s="204"/>
      <c r="E5193" s="204"/>
      <c r="F5193" s="205">
        <v>2016</v>
      </c>
      <c r="G5193" s="204" t="s">
        <v>120</v>
      </c>
      <c r="H5193" s="204" t="s">
        <v>258</v>
      </c>
      <c r="I5193" s="206" t="s">
        <v>20</v>
      </c>
      <c r="J5193" s="207">
        <v>101893</v>
      </c>
      <c r="K5193" s="208">
        <v>132667</v>
      </c>
      <c r="L5193" s="207">
        <v>106376.96000000001</v>
      </c>
    </row>
    <row r="5194" spans="1:12" s="12" customFormat="1">
      <c r="A5194" s="204" t="s">
        <v>8938</v>
      </c>
      <c r="B5194" s="204" t="s">
        <v>8939</v>
      </c>
      <c r="C5194" s="204" t="s">
        <v>60</v>
      </c>
      <c r="D5194" s="204" t="s">
        <v>97</v>
      </c>
      <c r="E5194" s="204" t="s">
        <v>1385</v>
      </c>
      <c r="F5194" s="205">
        <v>2016</v>
      </c>
      <c r="G5194" s="204" t="s">
        <v>120</v>
      </c>
      <c r="H5194" s="204" t="s">
        <v>121</v>
      </c>
      <c r="I5194" s="206" t="s">
        <v>35</v>
      </c>
      <c r="J5194" s="207">
        <v>63074</v>
      </c>
      <c r="K5194" s="207"/>
      <c r="L5194" s="207"/>
    </row>
    <row r="5195" spans="1:12" s="12" customFormat="1" ht="11.25" customHeight="1">
      <c r="A5195" s="204" t="s">
        <v>8940</v>
      </c>
      <c r="B5195" s="204" t="s">
        <v>12135</v>
      </c>
      <c r="C5195" s="204" t="s">
        <v>32</v>
      </c>
      <c r="D5195" s="204" t="s">
        <v>216</v>
      </c>
      <c r="E5195" s="204" t="s">
        <v>216</v>
      </c>
      <c r="F5195" s="205">
        <v>2016</v>
      </c>
      <c r="G5195" s="204" t="s">
        <v>7</v>
      </c>
      <c r="H5195" s="204" t="s">
        <v>485</v>
      </c>
      <c r="I5195" s="206" t="s">
        <v>9</v>
      </c>
      <c r="J5195" s="207">
        <v>1911986</v>
      </c>
      <c r="K5195" s="207"/>
      <c r="L5195" s="207"/>
    </row>
    <row r="5196" spans="1:12" s="12" customFormat="1" ht="11.25" customHeight="1">
      <c r="A5196" s="204" t="s">
        <v>10575</v>
      </c>
      <c r="B5196" s="204" t="s">
        <v>10576</v>
      </c>
      <c r="C5196" s="204" t="s">
        <v>5</v>
      </c>
      <c r="D5196" s="204" t="s">
        <v>257</v>
      </c>
      <c r="E5196" s="204" t="s">
        <v>496</v>
      </c>
      <c r="F5196" s="205">
        <v>2016</v>
      </c>
      <c r="G5196" s="204" t="s">
        <v>120</v>
      </c>
      <c r="H5196" s="204" t="s">
        <v>121</v>
      </c>
      <c r="I5196" s="206" t="s">
        <v>20</v>
      </c>
      <c r="J5196" s="207">
        <v>24248</v>
      </c>
      <c r="K5196" s="208">
        <v>738790</v>
      </c>
      <c r="L5196" s="207">
        <v>23756.089</v>
      </c>
    </row>
    <row r="5197" spans="1:12" s="12" customFormat="1" ht="11.25" customHeight="1">
      <c r="A5197" s="204" t="s">
        <v>8941</v>
      </c>
      <c r="B5197" s="204" t="s">
        <v>8942</v>
      </c>
      <c r="C5197" s="204" t="s">
        <v>15</v>
      </c>
      <c r="D5197" s="204"/>
      <c r="E5197" s="204"/>
      <c r="F5197" s="205">
        <v>2015</v>
      </c>
      <c r="G5197" s="204" t="s">
        <v>18</v>
      </c>
      <c r="H5197" s="204" t="s">
        <v>19</v>
      </c>
      <c r="I5197" s="206" t="s">
        <v>20</v>
      </c>
      <c r="J5197" s="207">
        <v>73534</v>
      </c>
      <c r="K5197" s="207">
        <v>73533</v>
      </c>
      <c r="L5197" s="207">
        <v>73533.145999999993</v>
      </c>
    </row>
    <row r="5198" spans="1:12" s="12" customFormat="1" ht="11.25" customHeight="1">
      <c r="A5198" s="204" t="s">
        <v>12136</v>
      </c>
      <c r="B5198" s="204" t="s">
        <v>12137</v>
      </c>
      <c r="C5198" s="204" t="s">
        <v>130</v>
      </c>
      <c r="D5198" s="204" t="s">
        <v>204</v>
      </c>
      <c r="E5198" s="204" t="s">
        <v>205</v>
      </c>
      <c r="F5198" s="205">
        <v>2015</v>
      </c>
      <c r="G5198" s="204" t="s">
        <v>48</v>
      </c>
      <c r="H5198" s="204" t="s">
        <v>49</v>
      </c>
      <c r="I5198" s="206" t="s">
        <v>35</v>
      </c>
      <c r="J5198" s="207">
        <v>359692</v>
      </c>
      <c r="K5198" s="207"/>
      <c r="L5198" s="207"/>
    </row>
    <row r="5199" spans="1:12" s="12" customFormat="1" ht="11.25" customHeight="1">
      <c r="A5199" s="204" t="s">
        <v>10519</v>
      </c>
      <c r="B5199" s="204" t="s">
        <v>10520</v>
      </c>
      <c r="C5199" s="204" t="s">
        <v>5</v>
      </c>
      <c r="D5199" s="204" t="s">
        <v>125</v>
      </c>
      <c r="E5199" s="204" t="s">
        <v>125</v>
      </c>
      <c r="F5199" s="205">
        <v>2016</v>
      </c>
      <c r="G5199" s="204" t="s">
        <v>120</v>
      </c>
      <c r="H5199" s="204" t="s">
        <v>121</v>
      </c>
      <c r="I5199" s="206" t="s">
        <v>20</v>
      </c>
      <c r="J5199" s="207">
        <v>234783</v>
      </c>
      <c r="K5199" s="207">
        <v>245113</v>
      </c>
      <c r="L5199" s="207">
        <v>245111.609</v>
      </c>
    </row>
    <row r="5200" spans="1:12" s="12" customFormat="1">
      <c r="A5200" s="204" t="s">
        <v>10527</v>
      </c>
      <c r="B5200" s="204" t="s">
        <v>10528</v>
      </c>
      <c r="C5200" s="204" t="s">
        <v>5</v>
      </c>
      <c r="D5200" s="204" t="s">
        <v>125</v>
      </c>
      <c r="E5200" s="204" t="s">
        <v>1353</v>
      </c>
      <c r="F5200" s="205">
        <v>2016</v>
      </c>
      <c r="G5200" s="204" t="s">
        <v>120</v>
      </c>
      <c r="H5200" s="204" t="s">
        <v>121</v>
      </c>
      <c r="I5200" s="206" t="s">
        <v>20</v>
      </c>
      <c r="J5200" s="207">
        <v>254316</v>
      </c>
      <c r="K5200" s="207">
        <v>265505</v>
      </c>
      <c r="L5200" s="207">
        <v>265505</v>
      </c>
    </row>
    <row r="5201" spans="1:12" s="12" customFormat="1" ht="11.25" customHeight="1">
      <c r="A5201" s="204" t="s">
        <v>10445</v>
      </c>
      <c r="B5201" s="204" t="s">
        <v>10446</v>
      </c>
      <c r="C5201" s="204" t="s">
        <v>23</v>
      </c>
      <c r="D5201" s="204" t="s">
        <v>24</v>
      </c>
      <c r="E5201" s="204" t="s">
        <v>25</v>
      </c>
      <c r="F5201" s="205">
        <v>2016</v>
      </c>
      <c r="G5201" s="204" t="s">
        <v>120</v>
      </c>
      <c r="H5201" s="204" t="s">
        <v>121</v>
      </c>
      <c r="I5201" s="206" t="s">
        <v>20</v>
      </c>
      <c r="J5201" s="207">
        <v>208634</v>
      </c>
      <c r="K5201" s="208">
        <v>217955</v>
      </c>
      <c r="L5201" s="207">
        <v>217811.508</v>
      </c>
    </row>
    <row r="5202" spans="1:12" s="12" customFormat="1" ht="11.25" customHeight="1">
      <c r="A5202" s="204" t="s">
        <v>10521</v>
      </c>
      <c r="B5202" s="204" t="s">
        <v>10522</v>
      </c>
      <c r="C5202" s="204" t="s">
        <v>5</v>
      </c>
      <c r="D5202" s="204" t="s">
        <v>125</v>
      </c>
      <c r="E5202" s="204" t="s">
        <v>1308</v>
      </c>
      <c r="F5202" s="205">
        <v>2016</v>
      </c>
      <c r="G5202" s="204" t="s">
        <v>120</v>
      </c>
      <c r="H5202" s="204" t="s">
        <v>121</v>
      </c>
      <c r="I5202" s="206" t="s">
        <v>20</v>
      </c>
      <c r="J5202" s="207">
        <v>230997</v>
      </c>
      <c r="K5202" s="207">
        <v>241160</v>
      </c>
      <c r="L5202" s="207">
        <v>241160</v>
      </c>
    </row>
    <row r="5203" spans="1:12" s="12" customFormat="1" ht="11.25" customHeight="1">
      <c r="A5203" s="204" t="s">
        <v>8943</v>
      </c>
      <c r="B5203" s="204" t="s">
        <v>8944</v>
      </c>
      <c r="C5203" s="204" t="s">
        <v>127</v>
      </c>
      <c r="D5203" s="204" t="s">
        <v>177</v>
      </c>
      <c r="E5203" s="204" t="s">
        <v>1540</v>
      </c>
      <c r="F5203" s="205">
        <v>2015</v>
      </c>
      <c r="G5203" s="204" t="s">
        <v>7</v>
      </c>
      <c r="H5203" s="204" t="s">
        <v>212</v>
      </c>
      <c r="I5203" s="206" t="s">
        <v>20</v>
      </c>
      <c r="J5203" s="207">
        <v>254033</v>
      </c>
      <c r="K5203" s="207">
        <v>1</v>
      </c>
      <c r="L5203" s="207"/>
    </row>
    <row r="5204" spans="1:12" s="12" customFormat="1" ht="11.25" customHeight="1">
      <c r="A5204" s="204" t="s">
        <v>10312</v>
      </c>
      <c r="B5204" s="204" t="s">
        <v>10313</v>
      </c>
      <c r="C5204" s="204" t="s">
        <v>130</v>
      </c>
      <c r="D5204" s="204" t="s">
        <v>150</v>
      </c>
      <c r="E5204" s="204" t="s">
        <v>154</v>
      </c>
      <c r="F5204" s="205">
        <v>2016</v>
      </c>
      <c r="G5204" s="204" t="s">
        <v>120</v>
      </c>
      <c r="H5204" s="204" t="s">
        <v>121</v>
      </c>
      <c r="I5204" s="206" t="s">
        <v>20</v>
      </c>
      <c r="J5204" s="207">
        <v>41368</v>
      </c>
      <c r="K5204" s="207">
        <v>43188</v>
      </c>
      <c r="L5204" s="207">
        <v>38955.663</v>
      </c>
    </row>
    <row r="5205" spans="1:12" s="12" customFormat="1">
      <c r="A5205" s="204" t="s">
        <v>8945</v>
      </c>
      <c r="B5205" s="204" t="s">
        <v>8946</v>
      </c>
      <c r="C5205" s="204" t="s">
        <v>38</v>
      </c>
      <c r="D5205" s="204" t="s">
        <v>66</v>
      </c>
      <c r="E5205" s="204" t="s">
        <v>559</v>
      </c>
      <c r="F5205" s="205">
        <v>2015</v>
      </c>
      <c r="G5205" s="204" t="s">
        <v>26</v>
      </c>
      <c r="H5205" s="204" t="s">
        <v>1159</v>
      </c>
      <c r="I5205" s="206" t="s">
        <v>20</v>
      </c>
      <c r="J5205" s="207">
        <v>10570</v>
      </c>
      <c r="K5205" s="207">
        <v>1</v>
      </c>
      <c r="L5205" s="207"/>
    </row>
    <row r="5206" spans="1:12" s="12" customFormat="1">
      <c r="A5206" s="204" t="s">
        <v>8947</v>
      </c>
      <c r="B5206" s="204" t="s">
        <v>12138</v>
      </c>
      <c r="C5206" s="204" t="s">
        <v>78</v>
      </c>
      <c r="D5206" s="204" t="s">
        <v>79</v>
      </c>
      <c r="E5206" s="204" t="s">
        <v>79</v>
      </c>
      <c r="F5206" s="205">
        <v>2016</v>
      </c>
      <c r="G5206" s="204" t="s">
        <v>58</v>
      </c>
      <c r="H5206" s="204" t="s">
        <v>68</v>
      </c>
      <c r="I5206" s="206" t="s">
        <v>20</v>
      </c>
      <c r="J5206" s="207">
        <v>27231</v>
      </c>
      <c r="K5206" s="207">
        <v>27231</v>
      </c>
      <c r="L5206" s="207">
        <v>27231</v>
      </c>
    </row>
    <row r="5207" spans="1:12" s="12" customFormat="1" ht="11.25" customHeight="1">
      <c r="A5207" s="204" t="s">
        <v>8948</v>
      </c>
      <c r="B5207" s="204" t="s">
        <v>8949</v>
      </c>
      <c r="C5207" s="204" t="s">
        <v>5</v>
      </c>
      <c r="D5207" s="204" t="s">
        <v>314</v>
      </c>
      <c r="E5207" s="204" t="s">
        <v>315</v>
      </c>
      <c r="F5207" s="205">
        <v>2016</v>
      </c>
      <c r="G5207" s="204" t="s">
        <v>7</v>
      </c>
      <c r="H5207" s="204" t="s">
        <v>212</v>
      </c>
      <c r="I5207" s="206" t="s">
        <v>9</v>
      </c>
      <c r="J5207" s="207">
        <v>97759</v>
      </c>
      <c r="K5207" s="207"/>
      <c r="L5207" s="207"/>
    </row>
    <row r="5208" spans="1:12" s="12" customFormat="1">
      <c r="A5208" s="204" t="s">
        <v>9941</v>
      </c>
      <c r="B5208" s="204" t="s">
        <v>9942</v>
      </c>
      <c r="C5208" s="204" t="s">
        <v>38</v>
      </c>
      <c r="D5208" s="204" t="s">
        <v>66</v>
      </c>
      <c r="E5208" s="204" t="s">
        <v>1048</v>
      </c>
      <c r="F5208" s="205">
        <v>2016</v>
      </c>
      <c r="G5208" s="204" t="s">
        <v>120</v>
      </c>
      <c r="H5208" s="204" t="s">
        <v>121</v>
      </c>
      <c r="I5208" s="206" t="s">
        <v>20</v>
      </c>
      <c r="J5208" s="207">
        <v>876150</v>
      </c>
      <c r="K5208" s="207">
        <v>910297</v>
      </c>
      <c r="L5208" s="207">
        <v>854727</v>
      </c>
    </row>
    <row r="5209" spans="1:12" s="12" customFormat="1" ht="11.25" customHeight="1">
      <c r="A5209" s="204" t="s">
        <v>10320</v>
      </c>
      <c r="B5209" s="204" t="s">
        <v>10321</v>
      </c>
      <c r="C5209" s="204" t="s">
        <v>38</v>
      </c>
      <c r="D5209" s="204" t="s">
        <v>66</v>
      </c>
      <c r="E5209" s="204" t="s">
        <v>66</v>
      </c>
      <c r="F5209" s="205">
        <v>2016</v>
      </c>
      <c r="G5209" s="204" t="s">
        <v>120</v>
      </c>
      <c r="H5209" s="204" t="s">
        <v>121</v>
      </c>
      <c r="I5209" s="206" t="s">
        <v>20</v>
      </c>
      <c r="J5209" s="207">
        <v>732357</v>
      </c>
      <c r="K5209" s="207">
        <v>764579</v>
      </c>
      <c r="L5209" s="207">
        <v>712879.39099999995</v>
      </c>
    </row>
    <row r="5210" spans="1:12" s="12" customFormat="1">
      <c r="A5210" s="204" t="s">
        <v>10314</v>
      </c>
      <c r="B5210" s="204" t="s">
        <v>10315</v>
      </c>
      <c r="C5210" s="204" t="s">
        <v>130</v>
      </c>
      <c r="D5210" s="204" t="s">
        <v>134</v>
      </c>
      <c r="E5210" s="204" t="s">
        <v>261</v>
      </c>
      <c r="F5210" s="205">
        <v>2016</v>
      </c>
      <c r="G5210" s="204" t="s">
        <v>120</v>
      </c>
      <c r="H5210" s="204" t="s">
        <v>121</v>
      </c>
      <c r="I5210" s="206" t="s">
        <v>20</v>
      </c>
      <c r="J5210" s="207">
        <v>39171</v>
      </c>
      <c r="K5210" s="207">
        <v>40895</v>
      </c>
      <c r="L5210" s="207">
        <v>36496.517</v>
      </c>
    </row>
    <row r="5211" spans="1:12" s="12" customFormat="1" ht="11.25" customHeight="1">
      <c r="A5211" s="204" t="s">
        <v>10310</v>
      </c>
      <c r="B5211" s="204" t="s">
        <v>10311</v>
      </c>
      <c r="C5211" s="204" t="s">
        <v>38</v>
      </c>
      <c r="D5211" s="204" t="s">
        <v>66</v>
      </c>
      <c r="E5211" s="204" t="s">
        <v>66</v>
      </c>
      <c r="F5211" s="205">
        <v>2016</v>
      </c>
      <c r="G5211" s="204" t="s">
        <v>120</v>
      </c>
      <c r="H5211" s="204" t="s">
        <v>121</v>
      </c>
      <c r="I5211" s="206" t="s">
        <v>20</v>
      </c>
      <c r="J5211" s="207">
        <v>730280</v>
      </c>
      <c r="K5211" s="208">
        <v>762411</v>
      </c>
      <c r="L5211" s="207">
        <v>668903.47400000005</v>
      </c>
    </row>
    <row r="5212" spans="1:12" s="12" customFormat="1">
      <c r="A5212" s="204" t="s">
        <v>8950</v>
      </c>
      <c r="B5212" s="204" t="s">
        <v>8951</v>
      </c>
      <c r="C5212" s="204" t="s">
        <v>102</v>
      </c>
      <c r="D5212" s="204" t="s">
        <v>286</v>
      </c>
      <c r="E5212" s="204" t="s">
        <v>501</v>
      </c>
      <c r="F5212" s="205">
        <v>2016</v>
      </c>
      <c r="G5212" s="204" t="s">
        <v>26</v>
      </c>
      <c r="H5212" s="204" t="s">
        <v>168</v>
      </c>
      <c r="I5212" s="206" t="s">
        <v>20</v>
      </c>
      <c r="J5212" s="207">
        <v>2817</v>
      </c>
      <c r="K5212" s="207"/>
      <c r="L5212" s="207"/>
    </row>
    <row r="5213" spans="1:12" s="12" customFormat="1">
      <c r="A5213" s="204" t="s">
        <v>12139</v>
      </c>
      <c r="B5213" s="204" t="s">
        <v>12140</v>
      </c>
      <c r="C5213" s="204" t="s">
        <v>414</v>
      </c>
      <c r="D5213" s="204" t="s">
        <v>527</v>
      </c>
      <c r="E5213" s="204" t="s">
        <v>527</v>
      </c>
      <c r="F5213" s="205">
        <v>2016</v>
      </c>
      <c r="G5213" s="204" t="s">
        <v>58</v>
      </c>
      <c r="H5213" s="204" t="s">
        <v>68</v>
      </c>
      <c r="I5213" s="206" t="s">
        <v>20</v>
      </c>
      <c r="J5213" s="207">
        <v>30151</v>
      </c>
      <c r="K5213" s="207">
        <v>29521</v>
      </c>
      <c r="L5213" s="207">
        <v>29520.01</v>
      </c>
    </row>
    <row r="5214" spans="1:12" s="12" customFormat="1" ht="11.25" customHeight="1">
      <c r="A5214" s="204" t="s">
        <v>8952</v>
      </c>
      <c r="B5214" s="204" t="s">
        <v>8953</v>
      </c>
      <c r="C5214" s="204" t="s">
        <v>38</v>
      </c>
      <c r="D5214" s="204" t="s">
        <v>73</v>
      </c>
      <c r="E5214" s="204" t="s">
        <v>74</v>
      </c>
      <c r="F5214" s="205">
        <v>2015</v>
      </c>
      <c r="G5214" s="204" t="s">
        <v>30</v>
      </c>
      <c r="H5214" s="204" t="s">
        <v>225</v>
      </c>
      <c r="I5214" s="206" t="s">
        <v>20</v>
      </c>
      <c r="J5214" s="207">
        <v>21500</v>
      </c>
      <c r="K5214" s="208">
        <v>2</v>
      </c>
      <c r="L5214" s="207"/>
    </row>
    <row r="5215" spans="1:12" s="12" customFormat="1">
      <c r="A5215" s="204" t="s">
        <v>8954</v>
      </c>
      <c r="B5215" s="204" t="s">
        <v>8955</v>
      </c>
      <c r="C5215" s="204" t="s">
        <v>102</v>
      </c>
      <c r="D5215" s="204"/>
      <c r="E5215" s="204"/>
      <c r="F5215" s="205">
        <v>2016</v>
      </c>
      <c r="G5215" s="204" t="s">
        <v>30</v>
      </c>
      <c r="H5215" s="204" t="s">
        <v>31</v>
      </c>
      <c r="I5215" s="206" t="s">
        <v>20</v>
      </c>
      <c r="J5215" s="207">
        <v>182365</v>
      </c>
      <c r="K5215" s="208">
        <v>193307</v>
      </c>
      <c r="L5215" s="207"/>
    </row>
    <row r="5216" spans="1:12" s="12" customFormat="1" ht="11.25" customHeight="1">
      <c r="A5216" s="204" t="s">
        <v>10429</v>
      </c>
      <c r="B5216" s="204" t="s">
        <v>10430</v>
      </c>
      <c r="C5216" s="204" t="s">
        <v>145</v>
      </c>
      <c r="D5216" s="204" t="s">
        <v>415</v>
      </c>
      <c r="E5216" s="204" t="s">
        <v>416</v>
      </c>
      <c r="F5216" s="205">
        <v>2016</v>
      </c>
      <c r="G5216" s="204" t="s">
        <v>120</v>
      </c>
      <c r="H5216" s="204" t="s">
        <v>121</v>
      </c>
      <c r="I5216" s="206" t="s">
        <v>20</v>
      </c>
      <c r="J5216" s="207">
        <v>344165</v>
      </c>
      <c r="K5216" s="207">
        <v>390241</v>
      </c>
      <c r="L5216" s="207">
        <v>389444.69199999998</v>
      </c>
    </row>
    <row r="5217" spans="1:12" s="12" customFormat="1">
      <c r="A5217" s="204" t="s">
        <v>8956</v>
      </c>
      <c r="B5217" s="204" t="s">
        <v>8957</v>
      </c>
      <c r="C5217" s="204" t="s">
        <v>5</v>
      </c>
      <c r="D5217" s="204" t="s">
        <v>257</v>
      </c>
      <c r="E5217" s="204" t="s">
        <v>257</v>
      </c>
      <c r="F5217" s="205">
        <v>2016</v>
      </c>
      <c r="G5217" s="204" t="s">
        <v>120</v>
      </c>
      <c r="H5217" s="204" t="s">
        <v>121</v>
      </c>
      <c r="I5217" s="206" t="s">
        <v>20</v>
      </c>
      <c r="J5217" s="207">
        <v>36512</v>
      </c>
      <c r="K5217" s="208">
        <v>38118</v>
      </c>
      <c r="L5217" s="207">
        <v>38110</v>
      </c>
    </row>
    <row r="5218" spans="1:12" s="12" customFormat="1" ht="11.25" customHeight="1">
      <c r="A5218" s="204" t="s">
        <v>10495</v>
      </c>
      <c r="B5218" s="204" t="s">
        <v>10496</v>
      </c>
      <c r="C5218" s="204" t="s">
        <v>5</v>
      </c>
      <c r="D5218" s="204" t="s">
        <v>257</v>
      </c>
      <c r="E5218" s="204" t="s">
        <v>257</v>
      </c>
      <c r="F5218" s="205">
        <v>2016</v>
      </c>
      <c r="G5218" s="204" t="s">
        <v>120</v>
      </c>
      <c r="H5218" s="204" t="s">
        <v>121</v>
      </c>
      <c r="I5218" s="206" t="s">
        <v>20</v>
      </c>
      <c r="J5218" s="207">
        <v>28384</v>
      </c>
      <c r="K5218" s="207">
        <v>256303</v>
      </c>
      <c r="L5218" s="207">
        <v>10087</v>
      </c>
    </row>
    <row r="5219" spans="1:12" s="12" customFormat="1" ht="11.25" customHeight="1">
      <c r="A5219" s="204" t="s">
        <v>10569</v>
      </c>
      <c r="B5219" s="204" t="s">
        <v>10570</v>
      </c>
      <c r="C5219" s="204" t="s">
        <v>5</v>
      </c>
      <c r="D5219" s="204" t="s">
        <v>184</v>
      </c>
      <c r="E5219" s="204" t="s">
        <v>2578</v>
      </c>
      <c r="F5219" s="205">
        <v>2016</v>
      </c>
      <c r="G5219" s="204" t="s">
        <v>120</v>
      </c>
      <c r="H5219" s="204" t="s">
        <v>121</v>
      </c>
      <c r="I5219" s="206" t="s">
        <v>20</v>
      </c>
      <c r="J5219" s="207">
        <v>236513</v>
      </c>
      <c r="K5219" s="208">
        <v>265344</v>
      </c>
      <c r="L5219" s="207">
        <v>126737</v>
      </c>
    </row>
    <row r="5220" spans="1:12" s="12" customFormat="1" ht="11.25" customHeight="1">
      <c r="A5220" s="204" t="s">
        <v>8958</v>
      </c>
      <c r="B5220" s="204" t="s">
        <v>8959</v>
      </c>
      <c r="C5220" s="204" t="s">
        <v>78</v>
      </c>
      <c r="D5220" s="204"/>
      <c r="E5220" s="204"/>
      <c r="F5220" s="205">
        <v>2015</v>
      </c>
      <c r="G5220" s="204" t="s">
        <v>26</v>
      </c>
      <c r="H5220" s="204" t="s">
        <v>109</v>
      </c>
      <c r="I5220" s="206" t="s">
        <v>20</v>
      </c>
      <c r="J5220" s="207">
        <v>707885</v>
      </c>
      <c r="K5220" s="207">
        <v>749175</v>
      </c>
      <c r="L5220" s="207">
        <v>707881.51699999999</v>
      </c>
    </row>
    <row r="5221" spans="1:12" s="12" customFormat="1" ht="11.25" customHeight="1">
      <c r="A5221" s="204" t="s">
        <v>12141</v>
      </c>
      <c r="B5221" s="204" t="s">
        <v>12142</v>
      </c>
      <c r="C5221" s="204" t="s">
        <v>5</v>
      </c>
      <c r="D5221" s="204" t="s">
        <v>257</v>
      </c>
      <c r="E5221" s="204" t="s">
        <v>739</v>
      </c>
      <c r="F5221" s="205">
        <v>2016</v>
      </c>
      <c r="G5221" s="204" t="s">
        <v>30</v>
      </c>
      <c r="H5221" s="204" t="s">
        <v>34</v>
      </c>
      <c r="I5221" s="206" t="s">
        <v>35</v>
      </c>
      <c r="J5221" s="207">
        <v>100619</v>
      </c>
      <c r="K5221" s="207"/>
      <c r="L5221" s="207"/>
    </row>
    <row r="5222" spans="1:12" s="12" customFormat="1" ht="11.25" customHeight="1">
      <c r="A5222" s="204" t="s">
        <v>10651</v>
      </c>
      <c r="B5222" s="204" t="s">
        <v>10652</v>
      </c>
      <c r="C5222" s="204" t="s">
        <v>195</v>
      </c>
      <c r="D5222" s="204" t="s">
        <v>196</v>
      </c>
      <c r="E5222" s="204" t="s">
        <v>669</v>
      </c>
      <c r="F5222" s="205">
        <v>2015</v>
      </c>
      <c r="G5222" s="204" t="s">
        <v>30</v>
      </c>
      <c r="H5222" s="204" t="s">
        <v>31</v>
      </c>
      <c r="I5222" s="206" t="s">
        <v>20</v>
      </c>
      <c r="J5222" s="207">
        <v>372951</v>
      </c>
      <c r="K5222" s="207">
        <v>753838</v>
      </c>
      <c r="L5222" s="207">
        <v>364569</v>
      </c>
    </row>
    <row r="5223" spans="1:12" s="12" customFormat="1" ht="11.25" customHeight="1">
      <c r="A5223" s="204" t="s">
        <v>8960</v>
      </c>
      <c r="B5223" s="204" t="s">
        <v>8961</v>
      </c>
      <c r="C5223" s="204" t="s">
        <v>195</v>
      </c>
      <c r="D5223" s="204" t="s">
        <v>196</v>
      </c>
      <c r="E5223" s="204" t="s">
        <v>669</v>
      </c>
      <c r="F5223" s="205">
        <v>2015</v>
      </c>
      <c r="G5223" s="204" t="s">
        <v>18</v>
      </c>
      <c r="H5223" s="204" t="s">
        <v>19</v>
      </c>
      <c r="I5223" s="206" t="s">
        <v>20</v>
      </c>
      <c r="J5223" s="207">
        <v>399561</v>
      </c>
      <c r="K5223" s="207">
        <v>399560</v>
      </c>
      <c r="L5223" s="207">
        <v>392019.94300000003</v>
      </c>
    </row>
    <row r="5224" spans="1:12" s="12" customFormat="1">
      <c r="A5224" s="204" t="s">
        <v>8962</v>
      </c>
      <c r="B5224" s="204" t="s">
        <v>8963</v>
      </c>
      <c r="C5224" s="204" t="s">
        <v>38</v>
      </c>
      <c r="D5224" s="204" t="s">
        <v>66</v>
      </c>
      <c r="E5224" s="204" t="s">
        <v>559</v>
      </c>
      <c r="F5224" s="205">
        <v>2015</v>
      </c>
      <c r="G5224" s="204" t="s">
        <v>26</v>
      </c>
      <c r="H5224" s="204" t="s">
        <v>1159</v>
      </c>
      <c r="I5224" s="206" t="s">
        <v>20</v>
      </c>
      <c r="J5224" s="207">
        <v>73699</v>
      </c>
      <c r="K5224" s="208">
        <v>2</v>
      </c>
      <c r="L5224" s="207"/>
    </row>
    <row r="5225" spans="1:12" s="12" customFormat="1" ht="11.25" customHeight="1">
      <c r="A5225" s="204" t="s">
        <v>12143</v>
      </c>
      <c r="B5225" s="204" t="s">
        <v>12144</v>
      </c>
      <c r="C5225" s="204" t="s">
        <v>12</v>
      </c>
      <c r="D5225" s="204" t="s">
        <v>80</v>
      </c>
      <c r="E5225" s="204" t="s">
        <v>337</v>
      </c>
      <c r="F5225" s="205">
        <v>2016</v>
      </c>
      <c r="G5225" s="204" t="s">
        <v>7</v>
      </c>
      <c r="H5225" s="204" t="s">
        <v>212</v>
      </c>
      <c r="I5225" s="206" t="s">
        <v>9</v>
      </c>
      <c r="J5225" s="207">
        <v>31251</v>
      </c>
      <c r="K5225" s="207"/>
      <c r="L5225" s="207"/>
    </row>
    <row r="5226" spans="1:12" s="12" customFormat="1" ht="11.25" customHeight="1">
      <c r="A5226" s="204" t="s">
        <v>8964</v>
      </c>
      <c r="B5226" s="204" t="s">
        <v>8965</v>
      </c>
      <c r="C5226" s="204" t="s">
        <v>195</v>
      </c>
      <c r="D5226" s="204" t="s">
        <v>196</v>
      </c>
      <c r="E5226" s="204"/>
      <c r="F5226" s="205">
        <v>2015</v>
      </c>
      <c r="G5226" s="204" t="s">
        <v>18</v>
      </c>
      <c r="H5226" s="204" t="s">
        <v>19</v>
      </c>
      <c r="I5226" s="206" t="s">
        <v>20</v>
      </c>
      <c r="J5226" s="207">
        <v>10</v>
      </c>
      <c r="K5226" s="207">
        <v>10</v>
      </c>
      <c r="L5226" s="207"/>
    </row>
    <row r="5227" spans="1:12" s="12" customFormat="1">
      <c r="A5227" s="204" t="s">
        <v>8966</v>
      </c>
      <c r="B5227" s="204" t="s">
        <v>8967</v>
      </c>
      <c r="C5227" s="204" t="s">
        <v>195</v>
      </c>
      <c r="D5227" s="204" t="s">
        <v>196</v>
      </c>
      <c r="E5227" s="204" t="s">
        <v>1267</v>
      </c>
      <c r="F5227" s="205">
        <v>2016</v>
      </c>
      <c r="G5227" s="204" t="s">
        <v>7</v>
      </c>
      <c r="H5227" s="204" t="s">
        <v>95</v>
      </c>
      <c r="I5227" s="206" t="s">
        <v>20</v>
      </c>
      <c r="J5227" s="207">
        <v>1500</v>
      </c>
      <c r="K5227" s="207">
        <v>16500</v>
      </c>
      <c r="L5227" s="207">
        <v>1500</v>
      </c>
    </row>
    <row r="5228" spans="1:12" s="12" customFormat="1" ht="11.25" customHeight="1">
      <c r="A5228" s="204" t="s">
        <v>10413</v>
      </c>
      <c r="B5228" s="204" t="s">
        <v>10414</v>
      </c>
      <c r="C5228" s="204" t="s">
        <v>127</v>
      </c>
      <c r="D5228" s="204" t="s">
        <v>177</v>
      </c>
      <c r="E5228" s="204" t="s">
        <v>177</v>
      </c>
      <c r="F5228" s="205">
        <v>2016</v>
      </c>
      <c r="G5228" s="204" t="s">
        <v>120</v>
      </c>
      <c r="H5228" s="204" t="s">
        <v>121</v>
      </c>
      <c r="I5228" s="206" t="s">
        <v>20</v>
      </c>
      <c r="J5228" s="207">
        <v>566718</v>
      </c>
      <c r="K5228" s="207">
        <v>620129</v>
      </c>
      <c r="L5228" s="207">
        <v>620127.18099999998</v>
      </c>
    </row>
    <row r="5229" spans="1:12" s="12" customFormat="1" ht="11.25" customHeight="1">
      <c r="A5229" s="204" t="s">
        <v>10345</v>
      </c>
      <c r="B5229" s="204" t="s">
        <v>10346</v>
      </c>
      <c r="C5229" s="204" t="s">
        <v>127</v>
      </c>
      <c r="D5229" s="204" t="s">
        <v>128</v>
      </c>
      <c r="E5229" s="204" t="s">
        <v>128</v>
      </c>
      <c r="F5229" s="205">
        <v>2016</v>
      </c>
      <c r="G5229" s="204" t="s">
        <v>120</v>
      </c>
      <c r="H5229" s="204" t="s">
        <v>121</v>
      </c>
      <c r="I5229" s="206" t="s">
        <v>20</v>
      </c>
      <c r="J5229" s="207">
        <v>593539</v>
      </c>
      <c r="K5229" s="208">
        <v>668814</v>
      </c>
      <c r="L5229" s="207">
        <v>664811</v>
      </c>
    </row>
    <row r="5230" spans="1:12" s="12" customFormat="1">
      <c r="A5230" s="204" t="s">
        <v>10540</v>
      </c>
      <c r="B5230" s="204" t="s">
        <v>10541</v>
      </c>
      <c r="C5230" s="204" t="s">
        <v>15</v>
      </c>
      <c r="D5230" s="204" t="s">
        <v>42</v>
      </c>
      <c r="E5230" s="204" t="s">
        <v>1813</v>
      </c>
      <c r="F5230" s="205">
        <v>2016</v>
      </c>
      <c r="G5230" s="204" t="s">
        <v>120</v>
      </c>
      <c r="H5230" s="204" t="s">
        <v>121</v>
      </c>
      <c r="I5230" s="206" t="s">
        <v>20</v>
      </c>
      <c r="J5230" s="207">
        <v>243614</v>
      </c>
      <c r="K5230" s="208">
        <v>293140</v>
      </c>
      <c r="L5230" s="207">
        <v>247433</v>
      </c>
    </row>
    <row r="5231" spans="1:12" s="12" customFormat="1">
      <c r="A5231" s="204" t="s">
        <v>8968</v>
      </c>
      <c r="B5231" s="204" t="s">
        <v>8969</v>
      </c>
      <c r="C5231" s="204" t="s">
        <v>32</v>
      </c>
      <c r="D5231" s="204" t="s">
        <v>216</v>
      </c>
      <c r="E5231" s="204" t="s">
        <v>216</v>
      </c>
      <c r="F5231" s="205">
        <v>2016</v>
      </c>
      <c r="G5231" s="204" t="s">
        <v>7</v>
      </c>
      <c r="H5231" s="204" t="s">
        <v>8</v>
      </c>
      <c r="I5231" s="206" t="s">
        <v>20</v>
      </c>
      <c r="J5231" s="207">
        <v>626203</v>
      </c>
      <c r="K5231" s="208">
        <v>962064</v>
      </c>
      <c r="L5231" s="207">
        <v>653754.74</v>
      </c>
    </row>
    <row r="5232" spans="1:12" s="12" customFormat="1">
      <c r="A5232" s="204" t="s">
        <v>8970</v>
      </c>
      <c r="B5232" s="204" t="s">
        <v>8971</v>
      </c>
      <c r="C5232" s="204" t="s">
        <v>60</v>
      </c>
      <c r="D5232" s="204" t="s">
        <v>97</v>
      </c>
      <c r="E5232" s="204" t="s">
        <v>301</v>
      </c>
      <c r="F5232" s="205">
        <v>2015</v>
      </c>
      <c r="G5232" s="204" t="s">
        <v>7</v>
      </c>
      <c r="H5232" s="204" t="s">
        <v>212</v>
      </c>
      <c r="I5232" s="206" t="s">
        <v>20</v>
      </c>
      <c r="J5232" s="207">
        <v>12131</v>
      </c>
      <c r="K5232" s="207">
        <v>10150</v>
      </c>
      <c r="L5232" s="207">
        <v>10150</v>
      </c>
    </row>
    <row r="5233" spans="1:12" s="12" customFormat="1" ht="11.25" customHeight="1">
      <c r="A5233" s="204" t="s">
        <v>10659</v>
      </c>
      <c r="B5233" s="204" t="s">
        <v>10660</v>
      </c>
      <c r="C5233" s="204" t="s">
        <v>15</v>
      </c>
      <c r="D5233" s="204" t="s">
        <v>42</v>
      </c>
      <c r="E5233" s="204" t="s">
        <v>99</v>
      </c>
      <c r="F5233" s="205">
        <v>2016</v>
      </c>
      <c r="G5233" s="204" t="s">
        <v>120</v>
      </c>
      <c r="H5233" s="204" t="s">
        <v>121</v>
      </c>
      <c r="I5233" s="206" t="s">
        <v>20</v>
      </c>
      <c r="J5233" s="207">
        <v>940402</v>
      </c>
      <c r="K5233" s="208">
        <v>1119764</v>
      </c>
      <c r="L5233" s="207">
        <v>979427</v>
      </c>
    </row>
    <row r="5234" spans="1:12" s="12" customFormat="1" ht="11.25" customHeight="1">
      <c r="A5234" s="204" t="s">
        <v>10549</v>
      </c>
      <c r="B5234" s="204" t="s">
        <v>10550</v>
      </c>
      <c r="C5234" s="204" t="s">
        <v>15</v>
      </c>
      <c r="D5234" s="204" t="s">
        <v>363</v>
      </c>
      <c r="E5234" s="204" t="s">
        <v>845</v>
      </c>
      <c r="F5234" s="205">
        <v>2016</v>
      </c>
      <c r="G5234" s="204" t="s">
        <v>120</v>
      </c>
      <c r="H5234" s="204" t="s">
        <v>121</v>
      </c>
      <c r="I5234" s="206" t="s">
        <v>20</v>
      </c>
      <c r="J5234" s="207">
        <v>395636</v>
      </c>
      <c r="K5234" s="208">
        <v>417654</v>
      </c>
      <c r="L5234" s="207">
        <v>257923.80900000001</v>
      </c>
    </row>
    <row r="5235" spans="1:12" s="12" customFormat="1" ht="11.25" customHeight="1">
      <c r="A5235" s="204" t="s">
        <v>10544</v>
      </c>
      <c r="B5235" s="204" t="s">
        <v>10545</v>
      </c>
      <c r="C5235" s="204" t="s">
        <v>15</v>
      </c>
      <c r="D5235" s="204" t="s">
        <v>42</v>
      </c>
      <c r="E5235" s="204" t="s">
        <v>827</v>
      </c>
      <c r="F5235" s="205">
        <v>2016</v>
      </c>
      <c r="G5235" s="204" t="s">
        <v>120</v>
      </c>
      <c r="H5235" s="204" t="s">
        <v>121</v>
      </c>
      <c r="I5235" s="206" t="s">
        <v>20</v>
      </c>
      <c r="J5235" s="207">
        <v>331409</v>
      </c>
      <c r="K5235" s="208">
        <v>375176</v>
      </c>
      <c r="L5235" s="207">
        <v>327260</v>
      </c>
    </row>
    <row r="5236" spans="1:12" s="12" customFormat="1" ht="11.25" customHeight="1">
      <c r="A5236" s="204" t="s">
        <v>10542</v>
      </c>
      <c r="B5236" s="204" t="s">
        <v>10543</v>
      </c>
      <c r="C5236" s="204" t="s">
        <v>15</v>
      </c>
      <c r="D5236" s="204" t="s">
        <v>42</v>
      </c>
      <c r="E5236" s="204" t="s">
        <v>1813</v>
      </c>
      <c r="F5236" s="205">
        <v>2016</v>
      </c>
      <c r="G5236" s="204" t="s">
        <v>120</v>
      </c>
      <c r="H5236" s="204" t="s">
        <v>121</v>
      </c>
      <c r="I5236" s="206" t="s">
        <v>20</v>
      </c>
      <c r="J5236" s="207">
        <v>335623</v>
      </c>
      <c r="K5236" s="208">
        <v>383801</v>
      </c>
      <c r="L5236" s="207">
        <v>333027.17499999999</v>
      </c>
    </row>
    <row r="5237" spans="1:12" s="12" customFormat="1" ht="11.25" customHeight="1">
      <c r="A5237" s="204" t="s">
        <v>12145</v>
      </c>
      <c r="B5237" s="204" t="s">
        <v>12146</v>
      </c>
      <c r="C5237" s="204" t="s">
        <v>32</v>
      </c>
      <c r="D5237" s="204" t="s">
        <v>33</v>
      </c>
      <c r="E5237" s="204" t="s">
        <v>33</v>
      </c>
      <c r="F5237" s="205">
        <v>2016</v>
      </c>
      <c r="G5237" s="204" t="s">
        <v>120</v>
      </c>
      <c r="H5237" s="204" t="s">
        <v>121</v>
      </c>
      <c r="I5237" s="206" t="s">
        <v>20</v>
      </c>
      <c r="J5237" s="207">
        <v>47893</v>
      </c>
      <c r="K5237" s="208">
        <v>50001</v>
      </c>
      <c r="L5237" s="207"/>
    </row>
    <row r="5238" spans="1:12" s="12" customFormat="1">
      <c r="A5238" s="204" t="s">
        <v>12147</v>
      </c>
      <c r="B5238" s="204" t="s">
        <v>12148</v>
      </c>
      <c r="C5238" s="204" t="s">
        <v>32</v>
      </c>
      <c r="D5238" s="204" t="s">
        <v>33</v>
      </c>
      <c r="E5238" s="204" t="s">
        <v>33</v>
      </c>
      <c r="F5238" s="205">
        <v>2016</v>
      </c>
      <c r="G5238" s="204" t="s">
        <v>120</v>
      </c>
      <c r="H5238" s="204" t="s">
        <v>121</v>
      </c>
      <c r="I5238" s="206" t="s">
        <v>20</v>
      </c>
      <c r="J5238" s="207">
        <v>416101</v>
      </c>
      <c r="K5238" s="208">
        <v>434407</v>
      </c>
      <c r="L5238" s="207">
        <v>427126</v>
      </c>
    </row>
    <row r="5239" spans="1:12" s="12" customFormat="1" ht="11.25" customHeight="1">
      <c r="A5239" s="204" t="s">
        <v>10721</v>
      </c>
      <c r="B5239" s="204" t="s">
        <v>10722</v>
      </c>
      <c r="C5239" s="204" t="s">
        <v>60</v>
      </c>
      <c r="D5239" s="204" t="s">
        <v>61</v>
      </c>
      <c r="E5239" s="204" t="s">
        <v>407</v>
      </c>
      <c r="F5239" s="205">
        <v>2015</v>
      </c>
      <c r="G5239" s="204" t="s">
        <v>30</v>
      </c>
      <c r="H5239" s="204" t="s">
        <v>31</v>
      </c>
      <c r="I5239" s="206" t="s">
        <v>20</v>
      </c>
      <c r="J5239" s="207">
        <v>637084</v>
      </c>
      <c r="K5239" s="207">
        <v>618065</v>
      </c>
      <c r="L5239" s="207">
        <v>613141.32499999995</v>
      </c>
    </row>
    <row r="5240" spans="1:12" s="12" customFormat="1">
      <c r="A5240" s="204" t="s">
        <v>10673</v>
      </c>
      <c r="B5240" s="204" t="s">
        <v>10674</v>
      </c>
      <c r="C5240" s="204" t="s">
        <v>60</v>
      </c>
      <c r="D5240" s="204" t="s">
        <v>61</v>
      </c>
      <c r="E5240" s="204" t="s">
        <v>509</v>
      </c>
      <c r="F5240" s="205">
        <v>2015</v>
      </c>
      <c r="G5240" s="204" t="s">
        <v>30</v>
      </c>
      <c r="H5240" s="204" t="s">
        <v>31</v>
      </c>
      <c r="I5240" s="206" t="s">
        <v>20</v>
      </c>
      <c r="J5240" s="207">
        <v>605726</v>
      </c>
      <c r="K5240" s="208">
        <v>613651</v>
      </c>
      <c r="L5240" s="207">
        <v>572537</v>
      </c>
    </row>
    <row r="5241" spans="1:12" s="12" customFormat="1" ht="11.25" customHeight="1">
      <c r="A5241" s="204" t="s">
        <v>12149</v>
      </c>
      <c r="B5241" s="204" t="s">
        <v>12150</v>
      </c>
      <c r="C5241" s="204" t="s">
        <v>15</v>
      </c>
      <c r="D5241" s="204"/>
      <c r="E5241" s="204"/>
      <c r="F5241" s="205">
        <v>2016</v>
      </c>
      <c r="G5241" s="204" t="s">
        <v>120</v>
      </c>
      <c r="H5241" s="204" t="s">
        <v>258</v>
      </c>
      <c r="I5241" s="206" t="s">
        <v>20</v>
      </c>
      <c r="J5241" s="207">
        <v>10157</v>
      </c>
      <c r="K5241" s="207"/>
      <c r="L5241" s="207"/>
    </row>
    <row r="5242" spans="1:12" s="12" customFormat="1">
      <c r="A5242" s="204" t="s">
        <v>8972</v>
      </c>
      <c r="B5242" s="204" t="s">
        <v>8973</v>
      </c>
      <c r="C5242" s="204" t="s">
        <v>145</v>
      </c>
      <c r="D5242" s="204"/>
      <c r="E5242" s="204"/>
      <c r="F5242" s="205">
        <v>2016</v>
      </c>
      <c r="G5242" s="204" t="s">
        <v>30</v>
      </c>
      <c r="H5242" s="204" t="s">
        <v>31</v>
      </c>
      <c r="I5242" s="206" t="s">
        <v>20</v>
      </c>
      <c r="J5242" s="207">
        <v>630628</v>
      </c>
      <c r="K5242" s="208">
        <v>179623</v>
      </c>
      <c r="L5242" s="207">
        <v>80990</v>
      </c>
    </row>
    <row r="5243" spans="1:12" s="12" customFormat="1" ht="11.25" customHeight="1">
      <c r="A5243" s="204" t="s">
        <v>8974</v>
      </c>
      <c r="B5243" s="204" t="s">
        <v>8975</v>
      </c>
      <c r="C5243" s="204" t="s">
        <v>145</v>
      </c>
      <c r="D5243" s="204" t="s">
        <v>415</v>
      </c>
      <c r="E5243" s="204" t="s">
        <v>416</v>
      </c>
      <c r="F5243" s="205">
        <v>2015</v>
      </c>
      <c r="G5243" s="204" t="s">
        <v>646</v>
      </c>
      <c r="H5243" s="204" t="s">
        <v>647</v>
      </c>
      <c r="I5243" s="206" t="s">
        <v>20</v>
      </c>
      <c r="J5243" s="207">
        <v>3027263</v>
      </c>
      <c r="K5243" s="207">
        <v>1191774</v>
      </c>
      <c r="L5243" s="207">
        <v>1140303.7830000001</v>
      </c>
    </row>
    <row r="5244" spans="1:12" s="12" customFormat="1" ht="11.25" customHeight="1">
      <c r="A5244" s="204" t="s">
        <v>12151</v>
      </c>
      <c r="B5244" s="204" t="s">
        <v>12152</v>
      </c>
      <c r="C5244" s="204" t="s">
        <v>195</v>
      </c>
      <c r="D5244" s="204" t="s">
        <v>196</v>
      </c>
      <c r="E5244" s="204" t="s">
        <v>1409</v>
      </c>
      <c r="F5244" s="205">
        <v>2015</v>
      </c>
      <c r="G5244" s="204" t="s">
        <v>48</v>
      </c>
      <c r="H5244" s="204" t="s">
        <v>85</v>
      </c>
      <c r="I5244" s="206" t="s">
        <v>9</v>
      </c>
      <c r="J5244" s="207">
        <v>223644</v>
      </c>
      <c r="K5244" s="207"/>
      <c r="L5244" s="207"/>
    </row>
    <row r="5245" spans="1:12" s="12" customFormat="1" ht="11.25" customHeight="1">
      <c r="A5245" s="204" t="s">
        <v>10257</v>
      </c>
      <c r="B5245" s="204" t="s">
        <v>12153</v>
      </c>
      <c r="C5245" s="204" t="s">
        <v>12</v>
      </c>
      <c r="D5245" s="204" t="s">
        <v>80</v>
      </c>
      <c r="E5245" s="204" t="s">
        <v>165</v>
      </c>
      <c r="F5245" s="205">
        <v>2016</v>
      </c>
      <c r="G5245" s="204" t="s">
        <v>120</v>
      </c>
      <c r="H5245" s="204" t="s">
        <v>121</v>
      </c>
      <c r="I5245" s="206" t="s">
        <v>20</v>
      </c>
      <c r="J5245" s="207">
        <v>218739</v>
      </c>
      <c r="K5245" s="207">
        <v>228364</v>
      </c>
      <c r="L5245" s="207">
        <v>225649</v>
      </c>
    </row>
    <row r="5246" spans="1:12" s="12" customFormat="1" ht="11.25" customHeight="1">
      <c r="A5246" s="204" t="s">
        <v>10217</v>
      </c>
      <c r="B5246" s="204" t="s">
        <v>10218</v>
      </c>
      <c r="C5246" s="204" t="s">
        <v>130</v>
      </c>
      <c r="D5246" s="204" t="s">
        <v>150</v>
      </c>
      <c r="E5246" s="204" t="s">
        <v>154</v>
      </c>
      <c r="F5246" s="205">
        <v>2016</v>
      </c>
      <c r="G5246" s="204" t="s">
        <v>120</v>
      </c>
      <c r="H5246" s="204" t="s">
        <v>121</v>
      </c>
      <c r="I5246" s="206" t="s">
        <v>20</v>
      </c>
      <c r="J5246" s="207">
        <v>836579</v>
      </c>
      <c r="K5246" s="208">
        <v>873387</v>
      </c>
      <c r="L5246" s="207">
        <v>825435.15700000001</v>
      </c>
    </row>
    <row r="5247" spans="1:12" s="12" customFormat="1" ht="11.25" customHeight="1">
      <c r="A5247" s="204" t="s">
        <v>10339</v>
      </c>
      <c r="B5247" s="204" t="s">
        <v>10340</v>
      </c>
      <c r="C5247" s="204" t="s">
        <v>15</v>
      </c>
      <c r="D5247" s="204" t="s">
        <v>42</v>
      </c>
      <c r="E5247" s="204" t="s">
        <v>800</v>
      </c>
      <c r="F5247" s="205">
        <v>2016</v>
      </c>
      <c r="G5247" s="204" t="s">
        <v>120</v>
      </c>
      <c r="H5247" s="204" t="s">
        <v>121</v>
      </c>
      <c r="I5247" s="206" t="s">
        <v>20</v>
      </c>
      <c r="J5247" s="207">
        <v>182443</v>
      </c>
      <c r="K5247" s="208">
        <v>603268</v>
      </c>
      <c r="L5247" s="207">
        <v>177162.54699999999</v>
      </c>
    </row>
    <row r="5248" spans="1:12" s="12" customFormat="1" ht="11.25" customHeight="1">
      <c r="A5248" s="204" t="s">
        <v>8976</v>
      </c>
      <c r="B5248" s="204" t="s">
        <v>8977</v>
      </c>
      <c r="C5248" s="204" t="s">
        <v>195</v>
      </c>
      <c r="D5248" s="204" t="s">
        <v>196</v>
      </c>
      <c r="E5248" s="204" t="s">
        <v>459</v>
      </c>
      <c r="F5248" s="205">
        <v>2015</v>
      </c>
      <c r="G5248" s="204" t="s">
        <v>30</v>
      </c>
      <c r="H5248" s="204" t="s">
        <v>31</v>
      </c>
      <c r="I5248" s="206" t="s">
        <v>20</v>
      </c>
      <c r="J5248" s="207">
        <v>169472</v>
      </c>
      <c r="K5248" s="208">
        <v>176499</v>
      </c>
      <c r="L5248" s="207">
        <v>97449.816000000006</v>
      </c>
    </row>
    <row r="5249" spans="1:12" s="12" customFormat="1" ht="11.25" customHeight="1">
      <c r="A5249" s="204" t="s">
        <v>10331</v>
      </c>
      <c r="B5249" s="204" t="s">
        <v>10332</v>
      </c>
      <c r="C5249" s="204" t="s">
        <v>15</v>
      </c>
      <c r="D5249" s="204" t="s">
        <v>42</v>
      </c>
      <c r="E5249" s="204" t="s">
        <v>43</v>
      </c>
      <c r="F5249" s="205">
        <v>2016</v>
      </c>
      <c r="G5249" s="204" t="s">
        <v>120</v>
      </c>
      <c r="H5249" s="204" t="s">
        <v>121</v>
      </c>
      <c r="I5249" s="206" t="s">
        <v>20</v>
      </c>
      <c r="J5249" s="207">
        <v>271654</v>
      </c>
      <c r="K5249" s="207">
        <v>313982</v>
      </c>
      <c r="L5249" s="207">
        <v>310794.85700000002</v>
      </c>
    </row>
    <row r="5250" spans="1:12" s="12" customFormat="1" ht="11.25" customHeight="1">
      <c r="A5250" s="204" t="s">
        <v>10306</v>
      </c>
      <c r="B5250" s="204" t="s">
        <v>10307</v>
      </c>
      <c r="C5250" s="204" t="s">
        <v>15</v>
      </c>
      <c r="D5250" s="204" t="s">
        <v>42</v>
      </c>
      <c r="E5250" s="204" t="s">
        <v>800</v>
      </c>
      <c r="F5250" s="205">
        <v>2016</v>
      </c>
      <c r="G5250" s="204" t="s">
        <v>120</v>
      </c>
      <c r="H5250" s="204" t="s">
        <v>121</v>
      </c>
      <c r="I5250" s="206" t="s">
        <v>20</v>
      </c>
      <c r="J5250" s="207">
        <v>180851</v>
      </c>
      <c r="K5250" s="208">
        <v>219929</v>
      </c>
      <c r="L5250" s="207">
        <v>213379.1</v>
      </c>
    </row>
    <row r="5251" spans="1:12" s="12" customFormat="1" ht="11.25" customHeight="1">
      <c r="A5251" s="204" t="s">
        <v>8978</v>
      </c>
      <c r="B5251" s="204" t="s">
        <v>8979</v>
      </c>
      <c r="C5251" s="204" t="s">
        <v>38</v>
      </c>
      <c r="D5251" s="204" t="s">
        <v>176</v>
      </c>
      <c r="E5251" s="204" t="s">
        <v>2697</v>
      </c>
      <c r="F5251" s="205">
        <v>2016</v>
      </c>
      <c r="G5251" s="204" t="s">
        <v>58</v>
      </c>
      <c r="H5251" s="204" t="s">
        <v>3037</v>
      </c>
      <c r="I5251" s="206" t="s">
        <v>20</v>
      </c>
      <c r="J5251" s="207">
        <v>1362570</v>
      </c>
      <c r="K5251" s="207">
        <v>3909</v>
      </c>
      <c r="L5251" s="207">
        <v>3908</v>
      </c>
    </row>
    <row r="5252" spans="1:12" s="12" customFormat="1" ht="11.25" customHeight="1">
      <c r="A5252" s="204" t="s">
        <v>8980</v>
      </c>
      <c r="B5252" s="204" t="s">
        <v>8981</v>
      </c>
      <c r="C5252" s="204" t="s">
        <v>15</v>
      </c>
      <c r="D5252" s="204"/>
      <c r="E5252" s="204"/>
      <c r="F5252" s="205">
        <v>2015</v>
      </c>
      <c r="G5252" s="204" t="s">
        <v>18</v>
      </c>
      <c r="H5252" s="204" t="s">
        <v>19</v>
      </c>
      <c r="I5252" s="206" t="s">
        <v>20</v>
      </c>
      <c r="J5252" s="207">
        <v>3001</v>
      </c>
      <c r="K5252" s="207">
        <v>1000</v>
      </c>
      <c r="L5252" s="207"/>
    </row>
    <row r="5253" spans="1:12" s="12" customFormat="1">
      <c r="A5253" s="204" t="s">
        <v>8982</v>
      </c>
      <c r="B5253" s="204" t="s">
        <v>8983</v>
      </c>
      <c r="C5253" s="204" t="s">
        <v>414</v>
      </c>
      <c r="D5253" s="204" t="s">
        <v>527</v>
      </c>
      <c r="E5253" s="204" t="s">
        <v>527</v>
      </c>
      <c r="F5253" s="205">
        <v>2016</v>
      </c>
      <c r="G5253" s="204" t="s">
        <v>48</v>
      </c>
      <c r="H5253" s="204" t="s">
        <v>420</v>
      </c>
      <c r="I5253" s="206" t="s">
        <v>20</v>
      </c>
      <c r="J5253" s="207">
        <v>474642</v>
      </c>
      <c r="K5253" s="207"/>
      <c r="L5253" s="207"/>
    </row>
    <row r="5254" spans="1:12" s="12" customFormat="1">
      <c r="A5254" s="204" t="s">
        <v>8984</v>
      </c>
      <c r="B5254" s="204" t="s">
        <v>8985</v>
      </c>
      <c r="C5254" s="204" t="s">
        <v>12</v>
      </c>
      <c r="D5254" s="204" t="s">
        <v>80</v>
      </c>
      <c r="E5254" s="204" t="s">
        <v>2091</v>
      </c>
      <c r="F5254" s="205">
        <v>2016</v>
      </c>
      <c r="G5254" s="204" t="s">
        <v>280</v>
      </c>
      <c r="H5254" s="204" t="s">
        <v>281</v>
      </c>
      <c r="I5254" s="206" t="s">
        <v>35</v>
      </c>
      <c r="J5254" s="207">
        <v>172896</v>
      </c>
      <c r="K5254" s="207"/>
      <c r="L5254" s="207"/>
    </row>
    <row r="5255" spans="1:12" s="12" customFormat="1" ht="11.25" customHeight="1">
      <c r="A5255" s="204" t="s">
        <v>8986</v>
      </c>
      <c r="B5255" s="204" t="s">
        <v>8987</v>
      </c>
      <c r="C5255" s="204" t="s">
        <v>15</v>
      </c>
      <c r="D5255" s="204"/>
      <c r="E5255" s="204"/>
      <c r="F5255" s="205">
        <v>2015</v>
      </c>
      <c r="G5255" s="204" t="s">
        <v>18</v>
      </c>
      <c r="H5255" s="204" t="s">
        <v>19</v>
      </c>
      <c r="I5255" s="206" t="s">
        <v>20</v>
      </c>
      <c r="J5255" s="207">
        <v>91737</v>
      </c>
      <c r="K5255" s="207"/>
      <c r="L5255" s="207"/>
    </row>
    <row r="5256" spans="1:12" s="12" customFormat="1" ht="11.25" customHeight="1">
      <c r="A5256" s="204" t="s">
        <v>8988</v>
      </c>
      <c r="B5256" s="204" t="s">
        <v>8989</v>
      </c>
      <c r="C5256" s="204" t="s">
        <v>15</v>
      </c>
      <c r="D5256" s="204"/>
      <c r="E5256" s="204"/>
      <c r="F5256" s="205">
        <v>2015</v>
      </c>
      <c r="G5256" s="204" t="s">
        <v>18</v>
      </c>
      <c r="H5256" s="204" t="s">
        <v>19</v>
      </c>
      <c r="I5256" s="206" t="s">
        <v>20</v>
      </c>
      <c r="J5256" s="207">
        <v>120346</v>
      </c>
      <c r="K5256" s="207"/>
      <c r="L5256" s="207"/>
    </row>
    <row r="5257" spans="1:12" s="12" customFormat="1" ht="11.25" customHeight="1">
      <c r="A5257" s="204" t="s">
        <v>8990</v>
      </c>
      <c r="B5257" s="204" t="s">
        <v>8991</v>
      </c>
      <c r="C5257" s="204" t="s">
        <v>15</v>
      </c>
      <c r="D5257" s="204"/>
      <c r="E5257" s="204"/>
      <c r="F5257" s="205">
        <v>2015</v>
      </c>
      <c r="G5257" s="204" t="s">
        <v>18</v>
      </c>
      <c r="H5257" s="204" t="s">
        <v>19</v>
      </c>
      <c r="I5257" s="206" t="s">
        <v>20</v>
      </c>
      <c r="J5257" s="207">
        <v>12002</v>
      </c>
      <c r="K5257" s="207">
        <v>1000</v>
      </c>
      <c r="L5257" s="207"/>
    </row>
    <row r="5258" spans="1:12" s="12" customFormat="1" ht="11.25" customHeight="1">
      <c r="A5258" s="204" t="s">
        <v>10395</v>
      </c>
      <c r="B5258" s="204" t="s">
        <v>10396</v>
      </c>
      <c r="C5258" s="204" t="s">
        <v>12</v>
      </c>
      <c r="D5258" s="204" t="s">
        <v>80</v>
      </c>
      <c r="E5258" s="204" t="s">
        <v>337</v>
      </c>
      <c r="F5258" s="205">
        <v>2016</v>
      </c>
      <c r="G5258" s="204" t="s">
        <v>120</v>
      </c>
      <c r="H5258" s="204" t="s">
        <v>121</v>
      </c>
      <c r="I5258" s="206" t="s">
        <v>20</v>
      </c>
      <c r="J5258" s="207">
        <v>321490</v>
      </c>
      <c r="K5258" s="207">
        <v>35300</v>
      </c>
      <c r="L5258" s="207">
        <v>33407.758000000002</v>
      </c>
    </row>
    <row r="5259" spans="1:12" s="12" customFormat="1" ht="11.25" customHeight="1">
      <c r="A5259" s="204" t="s">
        <v>8992</v>
      </c>
      <c r="B5259" s="204" t="s">
        <v>8993</v>
      </c>
      <c r="C5259" s="204" t="s">
        <v>78</v>
      </c>
      <c r="D5259" s="204"/>
      <c r="E5259" s="204"/>
      <c r="F5259" s="205">
        <v>2016</v>
      </c>
      <c r="G5259" s="204" t="s">
        <v>48</v>
      </c>
      <c r="H5259" s="204" t="s">
        <v>1922</v>
      </c>
      <c r="I5259" s="206" t="s">
        <v>20</v>
      </c>
      <c r="J5259" s="207">
        <v>702</v>
      </c>
      <c r="K5259" s="207">
        <v>700</v>
      </c>
      <c r="L5259" s="207">
        <v>161.60599999999999</v>
      </c>
    </row>
    <row r="5260" spans="1:12" s="12" customFormat="1">
      <c r="A5260" s="204" t="s">
        <v>10367</v>
      </c>
      <c r="B5260" s="204" t="s">
        <v>10368</v>
      </c>
      <c r="C5260" s="204" t="s">
        <v>12</v>
      </c>
      <c r="D5260" s="204" t="s">
        <v>80</v>
      </c>
      <c r="E5260" s="204" t="s">
        <v>239</v>
      </c>
      <c r="F5260" s="205">
        <v>2016</v>
      </c>
      <c r="G5260" s="204" t="s">
        <v>120</v>
      </c>
      <c r="H5260" s="204" t="s">
        <v>121</v>
      </c>
      <c r="I5260" s="206" t="s">
        <v>20</v>
      </c>
      <c r="J5260" s="207">
        <v>809019</v>
      </c>
      <c r="K5260" s="208">
        <v>906608</v>
      </c>
      <c r="L5260" s="207">
        <v>891960</v>
      </c>
    </row>
    <row r="5261" spans="1:12" s="12" customFormat="1" ht="11.25" customHeight="1">
      <c r="A5261" s="204" t="s">
        <v>12154</v>
      </c>
      <c r="B5261" s="204" t="s">
        <v>12155</v>
      </c>
      <c r="C5261" s="204" t="s">
        <v>130</v>
      </c>
      <c r="D5261" s="204" t="s">
        <v>134</v>
      </c>
      <c r="E5261" s="204"/>
      <c r="F5261" s="205">
        <v>2015</v>
      </c>
      <c r="G5261" s="204" t="s">
        <v>155</v>
      </c>
      <c r="H5261" s="204" t="s">
        <v>155</v>
      </c>
      <c r="I5261" s="206" t="s">
        <v>35</v>
      </c>
      <c r="J5261" s="207">
        <v>66136</v>
      </c>
      <c r="K5261" s="207"/>
      <c r="L5261" s="207"/>
    </row>
    <row r="5262" spans="1:12" s="12" customFormat="1">
      <c r="A5262" s="204" t="s">
        <v>8994</v>
      </c>
      <c r="B5262" s="204" t="s">
        <v>8995</v>
      </c>
      <c r="C5262" s="204" t="s">
        <v>23</v>
      </c>
      <c r="D5262" s="204" t="s">
        <v>24</v>
      </c>
      <c r="E5262" s="204" t="s">
        <v>25</v>
      </c>
      <c r="F5262" s="205">
        <v>2015</v>
      </c>
      <c r="G5262" s="204" t="s">
        <v>26</v>
      </c>
      <c r="H5262" s="204" t="s">
        <v>27</v>
      </c>
      <c r="I5262" s="206" t="s">
        <v>20</v>
      </c>
      <c r="J5262" s="207">
        <v>38274</v>
      </c>
      <c r="K5262" s="208">
        <v>35032</v>
      </c>
      <c r="L5262" s="207">
        <v>35031.302000000003</v>
      </c>
    </row>
    <row r="5263" spans="1:12" s="12" customFormat="1" ht="11.25" customHeight="1">
      <c r="A5263" s="204" t="s">
        <v>12156</v>
      </c>
      <c r="B5263" s="204" t="s">
        <v>12157</v>
      </c>
      <c r="C5263" s="204" t="s">
        <v>12</v>
      </c>
      <c r="D5263" s="204" t="s">
        <v>80</v>
      </c>
      <c r="E5263" s="204" t="s">
        <v>337</v>
      </c>
      <c r="F5263" s="205">
        <v>2016</v>
      </c>
      <c r="G5263" s="204" t="s">
        <v>120</v>
      </c>
      <c r="H5263" s="204" t="s">
        <v>121</v>
      </c>
      <c r="I5263" s="206" t="s">
        <v>20</v>
      </c>
      <c r="J5263" s="207">
        <v>455487</v>
      </c>
      <c r="K5263" s="208">
        <v>488916</v>
      </c>
      <c r="L5263" s="207">
        <v>470024</v>
      </c>
    </row>
    <row r="5264" spans="1:12" s="12" customFormat="1">
      <c r="A5264" s="204" t="s">
        <v>10600</v>
      </c>
      <c r="B5264" s="204" t="s">
        <v>12158</v>
      </c>
      <c r="C5264" s="204" t="s">
        <v>130</v>
      </c>
      <c r="D5264" s="204"/>
      <c r="E5264" s="204"/>
      <c r="F5264" s="205">
        <v>2015</v>
      </c>
      <c r="G5264" s="204" t="s">
        <v>30</v>
      </c>
      <c r="H5264" s="204" t="s">
        <v>31</v>
      </c>
      <c r="I5264" s="206" t="s">
        <v>20</v>
      </c>
      <c r="J5264" s="207">
        <v>540109</v>
      </c>
      <c r="K5264" s="207">
        <v>550130</v>
      </c>
      <c r="L5264" s="207">
        <v>546808.68099999998</v>
      </c>
    </row>
    <row r="5265" spans="1:12" s="12" customFormat="1" ht="11.25" customHeight="1">
      <c r="A5265" s="204" t="s">
        <v>8996</v>
      </c>
      <c r="B5265" s="204" t="s">
        <v>8997</v>
      </c>
      <c r="C5265" s="204" t="s">
        <v>130</v>
      </c>
      <c r="D5265" s="204"/>
      <c r="E5265" s="204"/>
      <c r="F5265" s="205">
        <v>2015</v>
      </c>
      <c r="G5265" s="204" t="s">
        <v>30</v>
      </c>
      <c r="H5265" s="204" t="s">
        <v>31</v>
      </c>
      <c r="I5265" s="206" t="s">
        <v>20</v>
      </c>
      <c r="J5265" s="207">
        <v>1136533</v>
      </c>
      <c r="K5265" s="207">
        <v>1075954</v>
      </c>
      <c r="L5265" s="207">
        <v>1024249.724</v>
      </c>
    </row>
    <row r="5266" spans="1:12" s="12" customFormat="1" ht="11.25" customHeight="1">
      <c r="A5266" s="204" t="s">
        <v>12159</v>
      </c>
      <c r="B5266" s="204" t="s">
        <v>12160</v>
      </c>
      <c r="C5266" s="204" t="s">
        <v>195</v>
      </c>
      <c r="D5266" s="204" t="s">
        <v>497</v>
      </c>
      <c r="E5266" s="204" t="s">
        <v>1260</v>
      </c>
      <c r="F5266" s="205">
        <v>2015</v>
      </c>
      <c r="G5266" s="204" t="s">
        <v>7</v>
      </c>
      <c r="H5266" s="204" t="s">
        <v>334</v>
      </c>
      <c r="I5266" s="206" t="s">
        <v>9</v>
      </c>
      <c r="J5266" s="207">
        <v>220036</v>
      </c>
      <c r="K5266" s="207"/>
      <c r="L5266" s="207"/>
    </row>
    <row r="5267" spans="1:12" s="12" customFormat="1" ht="11.25" customHeight="1">
      <c r="A5267" s="204" t="s">
        <v>8998</v>
      </c>
      <c r="B5267" s="204" t="s">
        <v>8999</v>
      </c>
      <c r="C5267" s="204" t="s">
        <v>38</v>
      </c>
      <c r="D5267" s="204" t="s">
        <v>176</v>
      </c>
      <c r="E5267" s="204" t="s">
        <v>189</v>
      </c>
      <c r="F5267" s="205">
        <v>2015</v>
      </c>
      <c r="G5267" s="204" t="s">
        <v>26</v>
      </c>
      <c r="H5267" s="204" t="s">
        <v>109</v>
      </c>
      <c r="I5267" s="206" t="s">
        <v>20</v>
      </c>
      <c r="J5267" s="207">
        <v>830406</v>
      </c>
      <c r="K5267" s="208">
        <v>830406</v>
      </c>
      <c r="L5267" s="207">
        <v>830232</v>
      </c>
    </row>
    <row r="5268" spans="1:12" s="12" customFormat="1">
      <c r="A5268" s="204" t="s">
        <v>9000</v>
      </c>
      <c r="B5268" s="204" t="s">
        <v>9001</v>
      </c>
      <c r="C5268" s="204" t="s">
        <v>38</v>
      </c>
      <c r="D5268" s="204" t="s">
        <v>176</v>
      </c>
      <c r="E5268" s="204" t="s">
        <v>189</v>
      </c>
      <c r="F5268" s="205">
        <v>2015</v>
      </c>
      <c r="G5268" s="204" t="s">
        <v>26</v>
      </c>
      <c r="H5268" s="204" t="s">
        <v>109</v>
      </c>
      <c r="I5268" s="206" t="s">
        <v>20</v>
      </c>
      <c r="J5268" s="207">
        <v>570499</v>
      </c>
      <c r="K5268" s="207">
        <v>618300</v>
      </c>
      <c r="L5268" s="207">
        <v>618302</v>
      </c>
    </row>
    <row r="5269" spans="1:12" s="12" customFormat="1" ht="11.25" customHeight="1">
      <c r="A5269" s="204" t="s">
        <v>9002</v>
      </c>
      <c r="B5269" s="204" t="s">
        <v>9003</v>
      </c>
      <c r="C5269" s="204" t="s">
        <v>38</v>
      </c>
      <c r="D5269" s="204" t="s">
        <v>39</v>
      </c>
      <c r="E5269" s="204" t="s">
        <v>108</v>
      </c>
      <c r="F5269" s="205">
        <v>2015</v>
      </c>
      <c r="G5269" s="204" t="s">
        <v>26</v>
      </c>
      <c r="H5269" s="204" t="s">
        <v>109</v>
      </c>
      <c r="I5269" s="206" t="s">
        <v>20</v>
      </c>
      <c r="J5269" s="207">
        <v>11450</v>
      </c>
      <c r="K5269" s="207">
        <v>11</v>
      </c>
      <c r="L5269" s="207"/>
    </row>
    <row r="5270" spans="1:12" s="12" customFormat="1" ht="11.25" customHeight="1">
      <c r="A5270" s="204" t="s">
        <v>12161</v>
      </c>
      <c r="B5270" s="204" t="s">
        <v>12162</v>
      </c>
      <c r="C5270" s="204" t="s">
        <v>38</v>
      </c>
      <c r="D5270" s="204" t="s">
        <v>39</v>
      </c>
      <c r="E5270" s="204" t="s">
        <v>108</v>
      </c>
      <c r="F5270" s="205">
        <v>2016</v>
      </c>
      <c r="G5270" s="204" t="s">
        <v>26</v>
      </c>
      <c r="H5270" s="204" t="s">
        <v>109</v>
      </c>
      <c r="I5270" s="206" t="s">
        <v>20</v>
      </c>
      <c r="J5270" s="207">
        <v>2</v>
      </c>
      <c r="K5270" s="207"/>
      <c r="L5270" s="207"/>
    </row>
    <row r="5271" spans="1:12" s="12" customFormat="1" ht="11.25" customHeight="1">
      <c r="A5271" s="204" t="s">
        <v>9004</v>
      </c>
      <c r="B5271" s="204" t="s">
        <v>9005</v>
      </c>
      <c r="C5271" s="204" t="s">
        <v>38</v>
      </c>
      <c r="D5271" s="204" t="s">
        <v>176</v>
      </c>
      <c r="E5271" s="204" t="s">
        <v>189</v>
      </c>
      <c r="F5271" s="205">
        <v>2015</v>
      </c>
      <c r="G5271" s="204" t="s">
        <v>26</v>
      </c>
      <c r="H5271" s="204" t="s">
        <v>109</v>
      </c>
      <c r="I5271" s="206" t="s">
        <v>20</v>
      </c>
      <c r="J5271" s="207">
        <v>360199</v>
      </c>
      <c r="K5271" s="207">
        <v>410362</v>
      </c>
      <c r="L5271" s="207">
        <v>410361.12900000002</v>
      </c>
    </row>
    <row r="5272" spans="1:12" s="12" customFormat="1" ht="11.25" customHeight="1">
      <c r="A5272" s="204" t="s">
        <v>12163</v>
      </c>
      <c r="B5272" s="204" t="s">
        <v>12164</v>
      </c>
      <c r="C5272" s="204" t="s">
        <v>15</v>
      </c>
      <c r="D5272" s="204" t="s">
        <v>16</v>
      </c>
      <c r="E5272" s="204" t="s">
        <v>52</v>
      </c>
      <c r="F5272" s="205">
        <v>2015</v>
      </c>
      <c r="G5272" s="204" t="s">
        <v>18</v>
      </c>
      <c r="H5272" s="204" t="s">
        <v>41</v>
      </c>
      <c r="I5272" s="206" t="s">
        <v>20</v>
      </c>
      <c r="J5272" s="207">
        <v>424250</v>
      </c>
      <c r="K5272" s="207">
        <v>424250</v>
      </c>
      <c r="L5272" s="207">
        <v>424121.50300000003</v>
      </c>
    </row>
    <row r="5273" spans="1:12" s="12" customFormat="1">
      <c r="A5273" s="204" t="s">
        <v>9006</v>
      </c>
      <c r="B5273" s="204" t="s">
        <v>9007</v>
      </c>
      <c r="C5273" s="204" t="s">
        <v>195</v>
      </c>
      <c r="D5273" s="204" t="s">
        <v>528</v>
      </c>
      <c r="E5273" s="204" t="s">
        <v>3291</v>
      </c>
      <c r="F5273" s="205">
        <v>2016</v>
      </c>
      <c r="G5273" s="204" t="s">
        <v>48</v>
      </c>
      <c r="H5273" s="204" t="s">
        <v>63</v>
      </c>
      <c r="I5273" s="206" t="s">
        <v>20</v>
      </c>
      <c r="J5273" s="207">
        <v>317918</v>
      </c>
      <c r="K5273" s="207"/>
      <c r="L5273" s="207"/>
    </row>
    <row r="5274" spans="1:12" s="12" customFormat="1" ht="11.25" customHeight="1">
      <c r="A5274" s="204" t="s">
        <v>9008</v>
      </c>
      <c r="B5274" s="204" t="s">
        <v>9009</v>
      </c>
      <c r="C5274" s="204" t="s">
        <v>38</v>
      </c>
      <c r="D5274" s="204" t="s">
        <v>176</v>
      </c>
      <c r="E5274" s="204" t="s">
        <v>189</v>
      </c>
      <c r="F5274" s="205">
        <v>2016</v>
      </c>
      <c r="G5274" s="204" t="s">
        <v>26</v>
      </c>
      <c r="H5274" s="204" t="s">
        <v>109</v>
      </c>
      <c r="I5274" s="206" t="s">
        <v>20</v>
      </c>
      <c r="J5274" s="207">
        <v>11</v>
      </c>
      <c r="K5274" s="207"/>
      <c r="L5274" s="207"/>
    </row>
    <row r="5275" spans="1:12" s="12" customFormat="1" ht="11.25" customHeight="1">
      <c r="A5275" s="204" t="s">
        <v>12165</v>
      </c>
      <c r="B5275" s="204" t="s">
        <v>12166</v>
      </c>
      <c r="C5275" s="204" t="s">
        <v>12</v>
      </c>
      <c r="D5275" s="204" t="s">
        <v>360</v>
      </c>
      <c r="E5275" s="204" t="s">
        <v>1395</v>
      </c>
      <c r="F5275" s="205">
        <v>2016</v>
      </c>
      <c r="G5275" s="204" t="s">
        <v>26</v>
      </c>
      <c r="H5275" s="204" t="s">
        <v>1159</v>
      </c>
      <c r="I5275" s="206" t="s">
        <v>35</v>
      </c>
      <c r="J5275" s="207">
        <v>118803</v>
      </c>
      <c r="K5275" s="207"/>
      <c r="L5275" s="207"/>
    </row>
    <row r="5276" spans="1:12" s="12" customFormat="1">
      <c r="A5276" s="204" t="s">
        <v>9010</v>
      </c>
      <c r="B5276" s="204" t="s">
        <v>9011</v>
      </c>
      <c r="C5276" s="204" t="s">
        <v>127</v>
      </c>
      <c r="D5276" s="204" t="s">
        <v>177</v>
      </c>
      <c r="E5276" s="204" t="s">
        <v>177</v>
      </c>
      <c r="F5276" s="205">
        <v>2015</v>
      </c>
      <c r="G5276" s="204" t="s">
        <v>30</v>
      </c>
      <c r="H5276" s="204" t="s">
        <v>31</v>
      </c>
      <c r="I5276" s="206" t="s">
        <v>20</v>
      </c>
      <c r="J5276" s="207">
        <v>227620</v>
      </c>
      <c r="K5276" s="208">
        <v>228206</v>
      </c>
      <c r="L5276" s="207">
        <v>34314.582999999999</v>
      </c>
    </row>
    <row r="5277" spans="1:12" s="12" customFormat="1" ht="11.25" customHeight="1">
      <c r="A5277" s="204" t="s">
        <v>9012</v>
      </c>
      <c r="B5277" s="204" t="s">
        <v>9013</v>
      </c>
      <c r="C5277" s="204" t="s">
        <v>127</v>
      </c>
      <c r="D5277" s="204" t="s">
        <v>138</v>
      </c>
      <c r="E5277" s="204" t="s">
        <v>596</v>
      </c>
      <c r="F5277" s="205">
        <v>2016</v>
      </c>
      <c r="G5277" s="204" t="s">
        <v>30</v>
      </c>
      <c r="H5277" s="204" t="s">
        <v>31</v>
      </c>
      <c r="I5277" s="206" t="s">
        <v>20</v>
      </c>
      <c r="J5277" s="207">
        <v>212839</v>
      </c>
      <c r="K5277" s="208">
        <v>212838</v>
      </c>
      <c r="L5277" s="207">
        <v>68870.468999999997</v>
      </c>
    </row>
    <row r="5278" spans="1:12" s="12" customFormat="1" ht="11.25" customHeight="1">
      <c r="A5278" s="204" t="s">
        <v>9014</v>
      </c>
      <c r="B5278" s="204" t="s">
        <v>9015</v>
      </c>
      <c r="C5278" s="204" t="s">
        <v>127</v>
      </c>
      <c r="D5278" s="204" t="s">
        <v>138</v>
      </c>
      <c r="E5278" s="204" t="s">
        <v>139</v>
      </c>
      <c r="F5278" s="205">
        <v>2015</v>
      </c>
      <c r="G5278" s="204" t="s">
        <v>30</v>
      </c>
      <c r="H5278" s="204" t="s">
        <v>31</v>
      </c>
      <c r="I5278" s="206" t="s">
        <v>20</v>
      </c>
      <c r="J5278" s="207">
        <v>788135</v>
      </c>
      <c r="K5278" s="207">
        <v>838392</v>
      </c>
      <c r="L5278" s="207">
        <v>835123.33900000004</v>
      </c>
    </row>
    <row r="5279" spans="1:12" s="12" customFormat="1" ht="11.25" customHeight="1">
      <c r="A5279" s="204" t="s">
        <v>9016</v>
      </c>
      <c r="B5279" s="204" t="s">
        <v>9017</v>
      </c>
      <c r="C5279" s="204" t="s">
        <v>127</v>
      </c>
      <c r="D5279" s="204" t="s">
        <v>177</v>
      </c>
      <c r="E5279" s="204" t="s">
        <v>1512</v>
      </c>
      <c r="F5279" s="205">
        <v>2015</v>
      </c>
      <c r="G5279" s="204" t="s">
        <v>30</v>
      </c>
      <c r="H5279" s="204" t="s">
        <v>31</v>
      </c>
      <c r="I5279" s="206" t="s">
        <v>20</v>
      </c>
      <c r="J5279" s="207">
        <v>698753</v>
      </c>
      <c r="K5279" s="207">
        <v>774996</v>
      </c>
      <c r="L5279" s="207">
        <v>763749.88300000003</v>
      </c>
    </row>
    <row r="5280" spans="1:12" s="12" customFormat="1">
      <c r="A5280" s="204" t="s">
        <v>9018</v>
      </c>
      <c r="B5280" s="204" t="s">
        <v>9019</v>
      </c>
      <c r="C5280" s="204" t="s">
        <v>127</v>
      </c>
      <c r="D5280" s="204" t="s">
        <v>177</v>
      </c>
      <c r="E5280" s="204" t="s">
        <v>177</v>
      </c>
      <c r="F5280" s="205">
        <v>2015</v>
      </c>
      <c r="G5280" s="204" t="s">
        <v>30</v>
      </c>
      <c r="H5280" s="204" t="s">
        <v>31</v>
      </c>
      <c r="I5280" s="206" t="s">
        <v>20</v>
      </c>
      <c r="J5280" s="207">
        <v>936224</v>
      </c>
      <c r="K5280" s="207">
        <v>973555</v>
      </c>
      <c r="L5280" s="207">
        <v>965304</v>
      </c>
    </row>
    <row r="5281" spans="1:12" s="12" customFormat="1" ht="11.25" customHeight="1">
      <c r="A5281" s="204" t="s">
        <v>9020</v>
      </c>
      <c r="B5281" s="204" t="s">
        <v>9021</v>
      </c>
      <c r="C5281" s="204" t="s">
        <v>127</v>
      </c>
      <c r="D5281" s="204" t="s">
        <v>138</v>
      </c>
      <c r="E5281" s="204" t="s">
        <v>139</v>
      </c>
      <c r="F5281" s="205">
        <v>2015</v>
      </c>
      <c r="G5281" s="204" t="s">
        <v>30</v>
      </c>
      <c r="H5281" s="204" t="s">
        <v>31</v>
      </c>
      <c r="I5281" s="206" t="s">
        <v>20</v>
      </c>
      <c r="J5281" s="207">
        <v>169691</v>
      </c>
      <c r="K5281" s="208">
        <v>170125</v>
      </c>
      <c r="L5281" s="207">
        <v>36966.093999999997</v>
      </c>
    </row>
    <row r="5282" spans="1:12" s="12" customFormat="1">
      <c r="A5282" s="204" t="s">
        <v>9022</v>
      </c>
      <c r="B5282" s="204" t="s">
        <v>9023</v>
      </c>
      <c r="C5282" s="204" t="s">
        <v>127</v>
      </c>
      <c r="D5282" s="204" t="s">
        <v>138</v>
      </c>
      <c r="E5282" s="204" t="s">
        <v>596</v>
      </c>
      <c r="F5282" s="205">
        <v>2016</v>
      </c>
      <c r="G5282" s="204" t="s">
        <v>30</v>
      </c>
      <c r="H5282" s="204" t="s">
        <v>31</v>
      </c>
      <c r="I5282" s="206" t="s">
        <v>20</v>
      </c>
      <c r="J5282" s="207">
        <v>2</v>
      </c>
      <c r="K5282" s="208">
        <v>21207</v>
      </c>
      <c r="L5282" s="207"/>
    </row>
    <row r="5283" spans="1:12" s="12" customFormat="1">
      <c r="A5283" s="204" t="s">
        <v>10461</v>
      </c>
      <c r="B5283" s="204" t="s">
        <v>10462</v>
      </c>
      <c r="C5283" s="204" t="s">
        <v>32</v>
      </c>
      <c r="D5283" s="204" t="s">
        <v>200</v>
      </c>
      <c r="E5283" s="204" t="s">
        <v>629</v>
      </c>
      <c r="F5283" s="205">
        <v>2015</v>
      </c>
      <c r="G5283" s="204" t="s">
        <v>7</v>
      </c>
      <c r="H5283" s="204" t="s">
        <v>212</v>
      </c>
      <c r="I5283" s="206" t="s">
        <v>20</v>
      </c>
      <c r="J5283" s="207">
        <v>255468</v>
      </c>
      <c r="K5283" s="207">
        <v>229400</v>
      </c>
      <c r="L5283" s="207">
        <v>229399.91</v>
      </c>
    </row>
    <row r="5284" spans="1:12" s="12" customFormat="1" ht="11.25" customHeight="1">
      <c r="A5284" s="204" t="s">
        <v>9024</v>
      </c>
      <c r="B5284" s="204" t="s">
        <v>9025</v>
      </c>
      <c r="C5284" s="204" t="s">
        <v>60</v>
      </c>
      <c r="D5284" s="204"/>
      <c r="E5284" s="204"/>
      <c r="F5284" s="205">
        <v>2016</v>
      </c>
      <c r="G5284" s="204" t="s">
        <v>30</v>
      </c>
      <c r="H5284" s="204" t="s">
        <v>225</v>
      </c>
      <c r="I5284" s="206" t="s">
        <v>20</v>
      </c>
      <c r="J5284" s="207">
        <v>26224</v>
      </c>
      <c r="K5284" s="207">
        <v>26300</v>
      </c>
      <c r="L5284" s="207">
        <v>7875</v>
      </c>
    </row>
    <row r="5285" spans="1:12" s="12" customFormat="1" ht="11.25" customHeight="1">
      <c r="A5285" s="204" t="s">
        <v>9026</v>
      </c>
      <c r="B5285" s="204" t="s">
        <v>9027</v>
      </c>
      <c r="C5285" s="204" t="s">
        <v>15</v>
      </c>
      <c r="D5285" s="204"/>
      <c r="E5285" s="204"/>
      <c r="F5285" s="205">
        <v>2015</v>
      </c>
      <c r="G5285" s="204" t="s">
        <v>18</v>
      </c>
      <c r="H5285" s="204" t="s">
        <v>19</v>
      </c>
      <c r="I5285" s="206" t="s">
        <v>20</v>
      </c>
      <c r="J5285" s="207">
        <v>85791</v>
      </c>
      <c r="K5285" s="207"/>
      <c r="L5285" s="207"/>
    </row>
    <row r="5286" spans="1:12" s="12" customFormat="1">
      <c r="A5286" s="204" t="s">
        <v>9028</v>
      </c>
      <c r="B5286" s="204" t="s">
        <v>9029</v>
      </c>
      <c r="C5286" s="204" t="s">
        <v>15</v>
      </c>
      <c r="D5286" s="204" t="s">
        <v>42</v>
      </c>
      <c r="E5286" s="204" t="s">
        <v>1221</v>
      </c>
      <c r="F5286" s="205">
        <v>2016</v>
      </c>
      <c r="G5286" s="204" t="s">
        <v>48</v>
      </c>
      <c r="H5286" s="204" t="s">
        <v>63</v>
      </c>
      <c r="I5286" s="206" t="s">
        <v>20</v>
      </c>
      <c r="J5286" s="207">
        <v>215724</v>
      </c>
      <c r="K5286" s="207">
        <v>1000</v>
      </c>
      <c r="L5286" s="207"/>
    </row>
    <row r="5287" spans="1:12" s="12" customFormat="1" ht="11.25" customHeight="1">
      <c r="A5287" s="204" t="s">
        <v>12167</v>
      </c>
      <c r="B5287" s="204" t="s">
        <v>12168</v>
      </c>
      <c r="C5287" s="204" t="s">
        <v>12</v>
      </c>
      <c r="D5287" s="204" t="s">
        <v>80</v>
      </c>
      <c r="E5287" s="204" t="s">
        <v>337</v>
      </c>
      <c r="F5287" s="205">
        <v>2016</v>
      </c>
      <c r="G5287" s="204" t="s">
        <v>26</v>
      </c>
      <c r="H5287" s="204" t="s">
        <v>380</v>
      </c>
      <c r="I5287" s="206" t="s">
        <v>9</v>
      </c>
      <c r="J5287" s="207">
        <v>60000</v>
      </c>
      <c r="K5287" s="207"/>
      <c r="L5287" s="207"/>
    </row>
    <row r="5288" spans="1:12" s="12" customFormat="1" ht="11.25" customHeight="1">
      <c r="A5288" s="204" t="s">
        <v>12169</v>
      </c>
      <c r="B5288" s="204" t="s">
        <v>12170</v>
      </c>
      <c r="C5288" s="204" t="s">
        <v>130</v>
      </c>
      <c r="D5288" s="204" t="s">
        <v>134</v>
      </c>
      <c r="E5288" s="204"/>
      <c r="F5288" s="205">
        <v>2015</v>
      </c>
      <c r="G5288" s="204" t="s">
        <v>18</v>
      </c>
      <c r="H5288" s="204" t="s">
        <v>41</v>
      </c>
      <c r="I5288" s="206" t="s">
        <v>20</v>
      </c>
      <c r="J5288" s="207">
        <v>310000</v>
      </c>
      <c r="K5288" s="207">
        <v>7000</v>
      </c>
      <c r="L5288" s="207">
        <v>6112.91</v>
      </c>
    </row>
    <row r="5289" spans="1:12" s="12" customFormat="1" ht="11.25" customHeight="1">
      <c r="A5289" s="204" t="s">
        <v>12171</v>
      </c>
      <c r="B5289" s="204" t="s">
        <v>12172</v>
      </c>
      <c r="C5289" s="204" t="s">
        <v>12</v>
      </c>
      <c r="D5289" s="204" t="s">
        <v>360</v>
      </c>
      <c r="E5289" s="204" t="s">
        <v>1190</v>
      </c>
      <c r="F5289" s="205">
        <v>2015</v>
      </c>
      <c r="G5289" s="204" t="s">
        <v>18</v>
      </c>
      <c r="H5289" s="204" t="s">
        <v>383</v>
      </c>
      <c r="I5289" s="206" t="s">
        <v>20</v>
      </c>
      <c r="J5289" s="207">
        <v>399801</v>
      </c>
      <c r="K5289" s="207"/>
      <c r="L5289" s="207"/>
    </row>
    <row r="5290" spans="1:12" s="12" customFormat="1" ht="11.25" customHeight="1">
      <c r="A5290" s="204" t="s">
        <v>9030</v>
      </c>
      <c r="B5290" s="204" t="s">
        <v>9031</v>
      </c>
      <c r="C5290" s="204" t="s">
        <v>5</v>
      </c>
      <c r="D5290" s="204" t="s">
        <v>606</v>
      </c>
      <c r="E5290" s="204" t="s">
        <v>1175</v>
      </c>
      <c r="F5290" s="205">
        <v>2016</v>
      </c>
      <c r="G5290" s="204" t="s">
        <v>7</v>
      </c>
      <c r="H5290" s="204" t="s">
        <v>95</v>
      </c>
      <c r="I5290" s="206" t="s">
        <v>35</v>
      </c>
      <c r="J5290" s="207">
        <v>619310</v>
      </c>
      <c r="K5290" s="207"/>
      <c r="L5290" s="207"/>
    </row>
    <row r="5291" spans="1:12" s="12" customFormat="1" ht="11.25" customHeight="1">
      <c r="A5291" s="204" t="s">
        <v>10118</v>
      </c>
      <c r="B5291" s="204" t="s">
        <v>10119</v>
      </c>
      <c r="C5291" s="204" t="s">
        <v>145</v>
      </c>
      <c r="D5291" s="204" t="s">
        <v>146</v>
      </c>
      <c r="E5291" s="204" t="s">
        <v>147</v>
      </c>
      <c r="F5291" s="205">
        <v>2016</v>
      </c>
      <c r="G5291" s="204" t="s">
        <v>18</v>
      </c>
      <c r="H5291" s="204" t="s">
        <v>19</v>
      </c>
      <c r="I5291" s="206" t="s">
        <v>20</v>
      </c>
      <c r="J5291" s="207">
        <v>43218</v>
      </c>
      <c r="K5291" s="207">
        <v>38867</v>
      </c>
      <c r="L5291" s="207">
        <v>38866</v>
      </c>
    </row>
    <row r="5292" spans="1:12" s="12" customFormat="1">
      <c r="A5292" s="204" t="s">
        <v>9032</v>
      </c>
      <c r="B5292" s="204" t="s">
        <v>9033</v>
      </c>
      <c r="C5292" s="204" t="s">
        <v>5</v>
      </c>
      <c r="D5292" s="204" t="s">
        <v>184</v>
      </c>
      <c r="E5292" s="204" t="s">
        <v>456</v>
      </c>
      <c r="F5292" s="205">
        <v>2016</v>
      </c>
      <c r="G5292" s="204" t="s">
        <v>18</v>
      </c>
      <c r="H5292" s="204" t="s">
        <v>19</v>
      </c>
      <c r="I5292" s="206" t="s">
        <v>20</v>
      </c>
      <c r="J5292" s="207">
        <v>16735</v>
      </c>
      <c r="K5292" s="208">
        <v>15000</v>
      </c>
      <c r="L5292" s="207">
        <v>7500</v>
      </c>
    </row>
    <row r="5293" spans="1:12" s="12" customFormat="1" ht="11.25" customHeight="1">
      <c r="A5293" s="204" t="s">
        <v>9034</v>
      </c>
      <c r="B5293" s="204" t="s">
        <v>9035</v>
      </c>
      <c r="C5293" s="204" t="s">
        <v>12</v>
      </c>
      <c r="D5293" s="204" t="s">
        <v>80</v>
      </c>
      <c r="E5293" s="204" t="s">
        <v>80</v>
      </c>
      <c r="F5293" s="205">
        <v>2016</v>
      </c>
      <c r="G5293" s="204" t="s">
        <v>7</v>
      </c>
      <c r="H5293" s="204" t="s">
        <v>485</v>
      </c>
      <c r="I5293" s="206" t="s">
        <v>20</v>
      </c>
      <c r="J5293" s="207">
        <v>700</v>
      </c>
      <c r="K5293" s="207">
        <v>700</v>
      </c>
      <c r="L5293" s="207"/>
    </row>
    <row r="5294" spans="1:12" s="12" customFormat="1" ht="11.25" customHeight="1">
      <c r="A5294" s="204" t="s">
        <v>9036</v>
      </c>
      <c r="B5294" s="204" t="s">
        <v>9037</v>
      </c>
      <c r="C5294" s="204" t="s">
        <v>145</v>
      </c>
      <c r="D5294" s="204" t="s">
        <v>310</v>
      </c>
      <c r="E5294" s="204" t="s">
        <v>311</v>
      </c>
      <c r="F5294" s="205">
        <v>2016</v>
      </c>
      <c r="G5294" s="204" t="s">
        <v>7</v>
      </c>
      <c r="H5294" s="204" t="s">
        <v>212</v>
      </c>
      <c r="I5294" s="206" t="s">
        <v>35</v>
      </c>
      <c r="J5294" s="207">
        <v>261102</v>
      </c>
      <c r="K5294" s="207"/>
      <c r="L5294" s="207"/>
    </row>
    <row r="5295" spans="1:12" s="12" customFormat="1" ht="11.25" customHeight="1">
      <c r="A5295" s="204" t="s">
        <v>9038</v>
      </c>
      <c r="B5295" s="204" t="s">
        <v>9039</v>
      </c>
      <c r="C5295" s="204" t="s">
        <v>38</v>
      </c>
      <c r="D5295" s="204" t="s">
        <v>66</v>
      </c>
      <c r="E5295" s="204" t="s">
        <v>110</v>
      </c>
      <c r="F5295" s="205">
        <v>2016</v>
      </c>
      <c r="G5295" s="204" t="s">
        <v>30</v>
      </c>
      <c r="H5295" s="204" t="s">
        <v>31</v>
      </c>
      <c r="I5295" s="206" t="s">
        <v>20</v>
      </c>
      <c r="J5295" s="207">
        <v>205743</v>
      </c>
      <c r="K5295" s="207">
        <v>206303</v>
      </c>
      <c r="L5295" s="207">
        <v>92171.763999999996</v>
      </c>
    </row>
    <row r="5296" spans="1:12" s="12" customFormat="1" ht="11.25" customHeight="1">
      <c r="A5296" s="204" t="s">
        <v>9040</v>
      </c>
      <c r="B5296" s="204" t="s">
        <v>12173</v>
      </c>
      <c r="C5296" s="204" t="s">
        <v>38</v>
      </c>
      <c r="D5296" s="204" t="s">
        <v>66</v>
      </c>
      <c r="E5296" s="204" t="s">
        <v>379</v>
      </c>
      <c r="F5296" s="205">
        <v>2016</v>
      </c>
      <c r="G5296" s="204" t="s">
        <v>26</v>
      </c>
      <c r="H5296" s="204" t="s">
        <v>168</v>
      </c>
      <c r="I5296" s="206" t="s">
        <v>20</v>
      </c>
      <c r="J5296" s="207">
        <v>32163</v>
      </c>
      <c r="K5296" s="208">
        <v>1</v>
      </c>
      <c r="L5296" s="207"/>
    </row>
    <row r="5297" spans="1:12" s="12" customFormat="1">
      <c r="A5297" s="204" t="s">
        <v>9041</v>
      </c>
      <c r="B5297" s="204" t="s">
        <v>9042</v>
      </c>
      <c r="C5297" s="204" t="s">
        <v>195</v>
      </c>
      <c r="D5297" s="204"/>
      <c r="E5297" s="204"/>
      <c r="F5297" s="205">
        <v>2015</v>
      </c>
      <c r="G5297" s="204" t="s">
        <v>30</v>
      </c>
      <c r="H5297" s="204" t="s">
        <v>31</v>
      </c>
      <c r="I5297" s="206" t="s">
        <v>20</v>
      </c>
      <c r="J5297" s="207">
        <v>175613</v>
      </c>
      <c r="K5297" s="208">
        <v>180601</v>
      </c>
      <c r="L5297" s="207">
        <v>100303</v>
      </c>
    </row>
    <row r="5298" spans="1:12" s="12" customFormat="1" ht="11.25" customHeight="1">
      <c r="A5298" s="204" t="s">
        <v>9043</v>
      </c>
      <c r="B5298" s="204" t="s">
        <v>9044</v>
      </c>
      <c r="C5298" s="204" t="s">
        <v>60</v>
      </c>
      <c r="D5298" s="204" t="s">
        <v>61</v>
      </c>
      <c r="E5298" s="204" t="s">
        <v>131</v>
      </c>
      <c r="F5298" s="205">
        <v>2016</v>
      </c>
      <c r="G5298" s="204" t="s">
        <v>120</v>
      </c>
      <c r="H5298" s="204" t="s">
        <v>121</v>
      </c>
      <c r="I5298" s="206" t="s">
        <v>20</v>
      </c>
      <c r="J5298" s="207">
        <v>20274</v>
      </c>
      <c r="K5298" s="207">
        <v>2284</v>
      </c>
      <c r="L5298" s="207">
        <v>2283</v>
      </c>
    </row>
    <row r="5299" spans="1:12" s="12" customFormat="1" ht="11.25" customHeight="1">
      <c r="A5299" s="204" t="s">
        <v>10511</v>
      </c>
      <c r="B5299" s="204" t="s">
        <v>10512</v>
      </c>
      <c r="C5299" s="204" t="s">
        <v>195</v>
      </c>
      <c r="D5299" s="204" t="s">
        <v>196</v>
      </c>
      <c r="E5299" s="204" t="s">
        <v>1267</v>
      </c>
      <c r="F5299" s="205">
        <v>2015</v>
      </c>
      <c r="G5299" s="204" t="s">
        <v>18</v>
      </c>
      <c r="H5299" s="204" t="s">
        <v>19</v>
      </c>
      <c r="I5299" s="206" t="s">
        <v>20</v>
      </c>
      <c r="J5299" s="207">
        <v>1342890</v>
      </c>
      <c r="K5299" s="208">
        <v>1552708</v>
      </c>
      <c r="L5299" s="207">
        <v>1282450.4080000001</v>
      </c>
    </row>
    <row r="5300" spans="1:12" s="12" customFormat="1" ht="11.25" customHeight="1">
      <c r="A5300" s="204" t="s">
        <v>10534</v>
      </c>
      <c r="B5300" s="204" t="s">
        <v>10535</v>
      </c>
      <c r="C5300" s="204" t="s">
        <v>195</v>
      </c>
      <c r="D5300" s="204" t="s">
        <v>497</v>
      </c>
      <c r="E5300" s="204" t="s">
        <v>1260</v>
      </c>
      <c r="F5300" s="205">
        <v>2015</v>
      </c>
      <c r="G5300" s="204" t="s">
        <v>18</v>
      </c>
      <c r="H5300" s="204" t="s">
        <v>19</v>
      </c>
      <c r="I5300" s="206" t="s">
        <v>20</v>
      </c>
      <c r="J5300" s="207">
        <v>1091662</v>
      </c>
      <c r="K5300" s="208">
        <v>1552063</v>
      </c>
      <c r="L5300" s="207">
        <v>733713.43599999999</v>
      </c>
    </row>
    <row r="5301" spans="1:12" s="12" customFormat="1" ht="11.25" customHeight="1">
      <c r="A5301" s="204" t="s">
        <v>9045</v>
      </c>
      <c r="B5301" s="204" t="s">
        <v>9046</v>
      </c>
      <c r="C5301" s="204" t="s">
        <v>15</v>
      </c>
      <c r="D5301" s="204" t="s">
        <v>42</v>
      </c>
      <c r="E5301" s="204" t="s">
        <v>4520</v>
      </c>
      <c r="F5301" s="205">
        <v>2015</v>
      </c>
      <c r="G5301" s="204" t="s">
        <v>30</v>
      </c>
      <c r="H5301" s="204" t="s">
        <v>31</v>
      </c>
      <c r="I5301" s="206" t="s">
        <v>20</v>
      </c>
      <c r="J5301" s="207">
        <v>24140</v>
      </c>
      <c r="K5301" s="207">
        <v>3</v>
      </c>
      <c r="L5301" s="207"/>
    </row>
    <row r="5302" spans="1:12" s="12" customFormat="1" ht="11.25" customHeight="1">
      <c r="A5302" s="204" t="s">
        <v>9047</v>
      </c>
      <c r="B5302" s="204" t="s">
        <v>9048</v>
      </c>
      <c r="C5302" s="204" t="s">
        <v>15</v>
      </c>
      <c r="D5302" s="204" t="s">
        <v>16</v>
      </c>
      <c r="E5302" s="204" t="s">
        <v>16</v>
      </c>
      <c r="F5302" s="205">
        <v>2015</v>
      </c>
      <c r="G5302" s="204" t="s">
        <v>30</v>
      </c>
      <c r="H5302" s="204" t="s">
        <v>31</v>
      </c>
      <c r="I5302" s="206" t="s">
        <v>20</v>
      </c>
      <c r="J5302" s="207">
        <v>72433</v>
      </c>
      <c r="K5302" s="208">
        <v>76779</v>
      </c>
      <c r="L5302" s="207">
        <v>37619</v>
      </c>
    </row>
    <row r="5303" spans="1:12" s="12" customFormat="1" ht="11.25" customHeight="1">
      <c r="A5303" s="204" t="s">
        <v>9049</v>
      </c>
      <c r="B5303" s="204" t="s">
        <v>9050</v>
      </c>
      <c r="C5303" s="204" t="s">
        <v>145</v>
      </c>
      <c r="D5303" s="204" t="s">
        <v>310</v>
      </c>
      <c r="E5303" s="204" t="s">
        <v>311</v>
      </c>
      <c r="F5303" s="205">
        <v>2015</v>
      </c>
      <c r="G5303" s="204" t="s">
        <v>18</v>
      </c>
      <c r="H5303" s="204" t="s">
        <v>19</v>
      </c>
      <c r="I5303" s="206" t="s">
        <v>20</v>
      </c>
      <c r="J5303" s="207">
        <v>5752</v>
      </c>
      <c r="K5303" s="207">
        <v>1047</v>
      </c>
      <c r="L5303" s="207">
        <v>1045</v>
      </c>
    </row>
    <row r="5304" spans="1:12" s="12" customFormat="1">
      <c r="A5304" s="204" t="s">
        <v>10361</v>
      </c>
      <c r="B5304" s="204" t="s">
        <v>10362</v>
      </c>
      <c r="C5304" s="204" t="s">
        <v>12</v>
      </c>
      <c r="D5304" s="204" t="s">
        <v>80</v>
      </c>
      <c r="E5304" s="204"/>
      <c r="F5304" s="205">
        <v>2016</v>
      </c>
      <c r="G5304" s="204" t="s">
        <v>120</v>
      </c>
      <c r="H5304" s="204" t="s">
        <v>171</v>
      </c>
      <c r="I5304" s="206" t="s">
        <v>20</v>
      </c>
      <c r="J5304" s="207">
        <v>30566</v>
      </c>
      <c r="K5304" s="207">
        <v>32457</v>
      </c>
      <c r="L5304" s="207">
        <v>31261.107</v>
      </c>
    </row>
    <row r="5305" spans="1:12" s="12" customFormat="1" ht="11.25" customHeight="1">
      <c r="A5305" s="204" t="s">
        <v>9051</v>
      </c>
      <c r="B5305" s="204" t="s">
        <v>9052</v>
      </c>
      <c r="C5305" s="204" t="s">
        <v>127</v>
      </c>
      <c r="D5305" s="204" t="s">
        <v>177</v>
      </c>
      <c r="E5305" s="204" t="s">
        <v>177</v>
      </c>
      <c r="F5305" s="205">
        <v>2015</v>
      </c>
      <c r="G5305" s="204" t="s">
        <v>30</v>
      </c>
      <c r="H5305" s="204" t="s">
        <v>31</v>
      </c>
      <c r="I5305" s="206" t="s">
        <v>20</v>
      </c>
      <c r="J5305" s="207">
        <v>227327</v>
      </c>
      <c r="K5305" s="208">
        <v>227907</v>
      </c>
      <c r="L5305" s="207">
        <v>92012.573000000004</v>
      </c>
    </row>
    <row r="5306" spans="1:12" s="12" customFormat="1" ht="11.25" customHeight="1">
      <c r="A5306" s="204" t="s">
        <v>9053</v>
      </c>
      <c r="B5306" s="204" t="s">
        <v>9054</v>
      </c>
      <c r="C5306" s="204" t="s">
        <v>127</v>
      </c>
      <c r="D5306" s="204" t="s">
        <v>128</v>
      </c>
      <c r="E5306" s="204" t="s">
        <v>246</v>
      </c>
      <c r="F5306" s="205">
        <v>2015</v>
      </c>
      <c r="G5306" s="204" t="s">
        <v>30</v>
      </c>
      <c r="H5306" s="204" t="s">
        <v>31</v>
      </c>
      <c r="I5306" s="206" t="s">
        <v>20</v>
      </c>
      <c r="J5306" s="207">
        <v>539164</v>
      </c>
      <c r="K5306" s="208">
        <v>547290</v>
      </c>
      <c r="L5306" s="207">
        <v>120477.753</v>
      </c>
    </row>
    <row r="5307" spans="1:12" s="12" customFormat="1">
      <c r="A5307" s="204" t="s">
        <v>9055</v>
      </c>
      <c r="B5307" s="204" t="s">
        <v>9056</v>
      </c>
      <c r="C5307" s="204" t="s">
        <v>127</v>
      </c>
      <c r="D5307" s="204" t="s">
        <v>177</v>
      </c>
      <c r="E5307" s="204" t="s">
        <v>178</v>
      </c>
      <c r="F5307" s="205">
        <v>2015</v>
      </c>
      <c r="G5307" s="204" t="s">
        <v>30</v>
      </c>
      <c r="H5307" s="204" t="s">
        <v>31</v>
      </c>
      <c r="I5307" s="206" t="s">
        <v>20</v>
      </c>
      <c r="J5307" s="207">
        <v>166498</v>
      </c>
      <c r="K5307" s="207">
        <v>166927</v>
      </c>
      <c r="L5307" s="207">
        <v>133499.81099999999</v>
      </c>
    </row>
    <row r="5308" spans="1:12" s="12" customFormat="1">
      <c r="A5308" s="204" t="s">
        <v>10588</v>
      </c>
      <c r="B5308" s="204" t="s">
        <v>10589</v>
      </c>
      <c r="C5308" s="204" t="s">
        <v>60</v>
      </c>
      <c r="D5308" s="204" t="s">
        <v>97</v>
      </c>
      <c r="E5308" s="204" t="s">
        <v>98</v>
      </c>
      <c r="F5308" s="205">
        <v>2015</v>
      </c>
      <c r="G5308" s="204" t="s">
        <v>30</v>
      </c>
      <c r="H5308" s="204" t="s">
        <v>31</v>
      </c>
      <c r="I5308" s="206" t="s">
        <v>20</v>
      </c>
      <c r="J5308" s="207">
        <v>888867</v>
      </c>
      <c r="K5308" s="207">
        <v>870804</v>
      </c>
      <c r="L5308" s="207">
        <v>863581.48499999999</v>
      </c>
    </row>
    <row r="5309" spans="1:12" s="12" customFormat="1" ht="11.25" customHeight="1">
      <c r="A5309" s="204" t="s">
        <v>9057</v>
      </c>
      <c r="B5309" s="204" t="s">
        <v>9058</v>
      </c>
      <c r="C5309" s="204" t="s">
        <v>38</v>
      </c>
      <c r="D5309" s="204" t="s">
        <v>73</v>
      </c>
      <c r="E5309" s="204" t="s">
        <v>73</v>
      </c>
      <c r="F5309" s="205">
        <v>2015</v>
      </c>
      <c r="G5309" s="204" t="s">
        <v>30</v>
      </c>
      <c r="H5309" s="204" t="s">
        <v>31</v>
      </c>
      <c r="I5309" s="206" t="s">
        <v>20</v>
      </c>
      <c r="J5309" s="207">
        <v>425848</v>
      </c>
      <c r="K5309" s="207">
        <v>422634</v>
      </c>
      <c r="L5309" s="207">
        <v>243415.86300000001</v>
      </c>
    </row>
    <row r="5310" spans="1:12" s="12" customFormat="1" ht="11.25" customHeight="1">
      <c r="A5310" s="204" t="s">
        <v>10517</v>
      </c>
      <c r="B5310" s="204" t="s">
        <v>10518</v>
      </c>
      <c r="C5310" s="204" t="s">
        <v>15</v>
      </c>
      <c r="D5310" s="204" t="s">
        <v>42</v>
      </c>
      <c r="E5310" s="204" t="s">
        <v>678</v>
      </c>
      <c r="F5310" s="205">
        <v>2015</v>
      </c>
      <c r="G5310" s="204" t="s">
        <v>30</v>
      </c>
      <c r="H5310" s="204" t="s">
        <v>31</v>
      </c>
      <c r="I5310" s="206" t="s">
        <v>20</v>
      </c>
      <c r="J5310" s="207">
        <v>512486</v>
      </c>
      <c r="K5310" s="207">
        <v>591110</v>
      </c>
      <c r="L5310" s="207">
        <v>586246</v>
      </c>
    </row>
    <row r="5311" spans="1:12" s="12" customFormat="1" ht="11.25" customHeight="1">
      <c r="A5311" s="204" t="s">
        <v>9059</v>
      </c>
      <c r="B5311" s="204" t="s">
        <v>9060</v>
      </c>
      <c r="C5311" s="204" t="s">
        <v>15</v>
      </c>
      <c r="D5311" s="204" t="s">
        <v>363</v>
      </c>
      <c r="E5311" s="204" t="s">
        <v>560</v>
      </c>
      <c r="F5311" s="205">
        <v>2015</v>
      </c>
      <c r="G5311" s="204" t="s">
        <v>30</v>
      </c>
      <c r="H5311" s="204" t="s">
        <v>31</v>
      </c>
      <c r="I5311" s="206" t="s">
        <v>20</v>
      </c>
      <c r="J5311" s="207">
        <v>823520</v>
      </c>
      <c r="K5311" s="207">
        <v>830092</v>
      </c>
      <c r="L5311" s="207">
        <v>822640</v>
      </c>
    </row>
    <row r="5312" spans="1:12" s="12" customFormat="1" ht="11.25" customHeight="1">
      <c r="A5312" s="204" t="s">
        <v>9061</v>
      </c>
      <c r="B5312" s="204" t="s">
        <v>9062</v>
      </c>
      <c r="C5312" s="204" t="s">
        <v>60</v>
      </c>
      <c r="D5312" s="204" t="s">
        <v>97</v>
      </c>
      <c r="E5312" s="204" t="s">
        <v>162</v>
      </c>
      <c r="F5312" s="205">
        <v>2015</v>
      </c>
      <c r="G5312" s="204" t="s">
        <v>30</v>
      </c>
      <c r="H5312" s="204" t="s">
        <v>31</v>
      </c>
      <c r="I5312" s="206" t="s">
        <v>20</v>
      </c>
      <c r="J5312" s="207">
        <v>329201</v>
      </c>
      <c r="K5312" s="208">
        <v>362965</v>
      </c>
      <c r="L5312" s="207">
        <v>257669.56099999999</v>
      </c>
    </row>
    <row r="5313" spans="1:12" s="12" customFormat="1" ht="11.25" customHeight="1">
      <c r="A5313" s="204" t="s">
        <v>9943</v>
      </c>
      <c r="B5313" s="204" t="s">
        <v>9944</v>
      </c>
      <c r="C5313" s="204" t="s">
        <v>414</v>
      </c>
      <c r="D5313" s="204"/>
      <c r="E5313" s="204"/>
      <c r="F5313" s="205">
        <v>2015</v>
      </c>
      <c r="G5313" s="204" t="s">
        <v>7</v>
      </c>
      <c r="H5313" s="204" t="s">
        <v>334</v>
      </c>
      <c r="I5313" s="206" t="s">
        <v>20</v>
      </c>
      <c r="J5313" s="207">
        <v>45001</v>
      </c>
      <c r="K5313" s="207">
        <v>2</v>
      </c>
      <c r="L5313" s="207"/>
    </row>
    <row r="5314" spans="1:12" s="12" customFormat="1" ht="11.25" customHeight="1">
      <c r="A5314" s="204" t="s">
        <v>9063</v>
      </c>
      <c r="B5314" s="204" t="s">
        <v>9064</v>
      </c>
      <c r="C5314" s="204" t="s">
        <v>38</v>
      </c>
      <c r="D5314" s="204" t="s">
        <v>66</v>
      </c>
      <c r="E5314" s="204" t="s">
        <v>110</v>
      </c>
      <c r="F5314" s="205">
        <v>2016</v>
      </c>
      <c r="G5314" s="204" t="s">
        <v>30</v>
      </c>
      <c r="H5314" s="204" t="s">
        <v>31</v>
      </c>
      <c r="I5314" s="206" t="s">
        <v>9</v>
      </c>
      <c r="J5314" s="207">
        <v>1110079</v>
      </c>
      <c r="K5314" s="207"/>
      <c r="L5314" s="207"/>
    </row>
    <row r="5315" spans="1:12" s="12" customFormat="1" ht="11.25" customHeight="1">
      <c r="A5315" s="204" t="s">
        <v>10434</v>
      </c>
      <c r="B5315" s="204" t="s">
        <v>10435</v>
      </c>
      <c r="C5315" s="204" t="s">
        <v>15</v>
      </c>
      <c r="D5315" s="204"/>
      <c r="E5315" s="204"/>
      <c r="F5315" s="205">
        <v>2016</v>
      </c>
      <c r="G5315" s="204" t="s">
        <v>646</v>
      </c>
      <c r="H5315" s="204" t="s">
        <v>647</v>
      </c>
      <c r="I5315" s="206" t="s">
        <v>20</v>
      </c>
      <c r="J5315" s="207">
        <v>4000</v>
      </c>
      <c r="K5315" s="207">
        <v>4000</v>
      </c>
      <c r="L5315" s="207">
        <v>3724.16</v>
      </c>
    </row>
    <row r="5316" spans="1:12" s="12" customFormat="1" ht="11.25" customHeight="1">
      <c r="A5316" s="204" t="s">
        <v>10381</v>
      </c>
      <c r="B5316" s="204" t="s">
        <v>10382</v>
      </c>
      <c r="C5316" s="204" t="s">
        <v>12</v>
      </c>
      <c r="D5316" s="204" t="s">
        <v>80</v>
      </c>
      <c r="E5316" s="204" t="s">
        <v>337</v>
      </c>
      <c r="F5316" s="205">
        <v>2015</v>
      </c>
      <c r="G5316" s="204" t="s">
        <v>30</v>
      </c>
      <c r="H5316" s="204" t="s">
        <v>31</v>
      </c>
      <c r="I5316" s="206" t="s">
        <v>20</v>
      </c>
      <c r="J5316" s="207">
        <v>527707</v>
      </c>
      <c r="K5316" s="207">
        <v>613746</v>
      </c>
      <c r="L5316" s="207">
        <v>494122.79</v>
      </c>
    </row>
    <row r="5317" spans="1:12" s="12" customFormat="1" ht="11.25" customHeight="1">
      <c r="A5317" s="204" t="s">
        <v>9065</v>
      </c>
      <c r="B5317" s="204" t="s">
        <v>9066</v>
      </c>
      <c r="C5317" s="204" t="s">
        <v>38</v>
      </c>
      <c r="D5317" s="204" t="s">
        <v>73</v>
      </c>
      <c r="E5317" s="204" t="s">
        <v>73</v>
      </c>
      <c r="F5317" s="205">
        <v>2015</v>
      </c>
      <c r="G5317" s="204" t="s">
        <v>30</v>
      </c>
      <c r="H5317" s="204" t="s">
        <v>31</v>
      </c>
      <c r="I5317" s="206" t="s">
        <v>20</v>
      </c>
      <c r="J5317" s="207">
        <v>638899</v>
      </c>
      <c r="K5317" s="207">
        <v>720903</v>
      </c>
      <c r="L5317" s="207">
        <v>497610.61</v>
      </c>
    </row>
    <row r="5318" spans="1:12" s="12" customFormat="1" ht="11.25" customHeight="1">
      <c r="A5318" s="204" t="s">
        <v>12174</v>
      </c>
      <c r="B5318" s="204" t="s">
        <v>12175</v>
      </c>
      <c r="C5318" s="204" t="s">
        <v>12</v>
      </c>
      <c r="D5318" s="204" t="s">
        <v>321</v>
      </c>
      <c r="E5318" s="204"/>
      <c r="F5318" s="205">
        <v>2015</v>
      </c>
      <c r="G5318" s="204" t="s">
        <v>7</v>
      </c>
      <c r="H5318" s="204" t="s">
        <v>334</v>
      </c>
      <c r="I5318" s="206" t="s">
        <v>9</v>
      </c>
      <c r="J5318" s="207">
        <v>37200</v>
      </c>
      <c r="K5318" s="207"/>
      <c r="L5318" s="207"/>
    </row>
    <row r="5319" spans="1:12" s="12" customFormat="1">
      <c r="A5319" s="204" t="s">
        <v>12176</v>
      </c>
      <c r="B5319" s="204" t="s">
        <v>12177</v>
      </c>
      <c r="C5319" s="204" t="s">
        <v>12</v>
      </c>
      <c r="D5319" s="204" t="s">
        <v>13</v>
      </c>
      <c r="E5319" s="204" t="s">
        <v>1949</v>
      </c>
      <c r="F5319" s="205">
        <v>2015</v>
      </c>
      <c r="G5319" s="204" t="s">
        <v>120</v>
      </c>
      <c r="H5319" s="204" t="s">
        <v>121</v>
      </c>
      <c r="I5319" s="206" t="s">
        <v>35</v>
      </c>
      <c r="J5319" s="207">
        <v>34000</v>
      </c>
      <c r="K5319" s="207"/>
      <c r="L5319" s="207"/>
    </row>
    <row r="5320" spans="1:12" s="12" customFormat="1" ht="11.25" customHeight="1">
      <c r="A5320" s="204" t="s">
        <v>10675</v>
      </c>
      <c r="B5320" s="204" t="s">
        <v>10676</v>
      </c>
      <c r="C5320" s="204" t="s">
        <v>5</v>
      </c>
      <c r="D5320" s="204" t="s">
        <v>266</v>
      </c>
      <c r="E5320" s="204" t="s">
        <v>267</v>
      </c>
      <c r="F5320" s="205">
        <v>2016</v>
      </c>
      <c r="G5320" s="204" t="s">
        <v>120</v>
      </c>
      <c r="H5320" s="204" t="s">
        <v>121</v>
      </c>
      <c r="I5320" s="206" t="s">
        <v>20</v>
      </c>
      <c r="J5320" s="207">
        <v>343024</v>
      </c>
      <c r="K5320" s="207">
        <v>389169</v>
      </c>
      <c r="L5320" s="207">
        <v>388753</v>
      </c>
    </row>
    <row r="5321" spans="1:12" s="12" customFormat="1" ht="11.25" customHeight="1">
      <c r="A5321" s="204" t="s">
        <v>9067</v>
      </c>
      <c r="B5321" s="204" t="s">
        <v>9068</v>
      </c>
      <c r="C5321" s="204" t="s">
        <v>78</v>
      </c>
      <c r="D5321" s="204" t="s">
        <v>320</v>
      </c>
      <c r="E5321" s="204" t="s">
        <v>10895</v>
      </c>
      <c r="F5321" s="205">
        <v>2015</v>
      </c>
      <c r="G5321" s="204" t="s">
        <v>30</v>
      </c>
      <c r="H5321" s="204" t="s">
        <v>31</v>
      </c>
      <c r="I5321" s="206" t="s">
        <v>20</v>
      </c>
      <c r="J5321" s="207">
        <v>36600</v>
      </c>
      <c r="K5321" s="208">
        <v>152171</v>
      </c>
      <c r="L5321" s="207"/>
    </row>
    <row r="5322" spans="1:12" s="12" customFormat="1" ht="11.25" customHeight="1">
      <c r="A5322" s="204" t="s">
        <v>10611</v>
      </c>
      <c r="B5322" s="204" t="s">
        <v>10612</v>
      </c>
      <c r="C5322" s="204" t="s">
        <v>210</v>
      </c>
      <c r="D5322" s="204" t="s">
        <v>219</v>
      </c>
      <c r="E5322" s="204" t="s">
        <v>352</v>
      </c>
      <c r="F5322" s="205">
        <v>2015</v>
      </c>
      <c r="G5322" s="204" t="s">
        <v>30</v>
      </c>
      <c r="H5322" s="204" t="s">
        <v>31</v>
      </c>
      <c r="I5322" s="206" t="s">
        <v>20</v>
      </c>
      <c r="J5322" s="207">
        <v>1194012</v>
      </c>
      <c r="K5322" s="207">
        <v>1203935</v>
      </c>
      <c r="L5322" s="207">
        <v>1168548</v>
      </c>
    </row>
    <row r="5323" spans="1:12" s="12" customFormat="1">
      <c r="A5323" s="204" t="s">
        <v>10476</v>
      </c>
      <c r="B5323" s="204" t="s">
        <v>10477</v>
      </c>
      <c r="C5323" s="204" t="s">
        <v>5</v>
      </c>
      <c r="D5323" s="204" t="s">
        <v>523</v>
      </c>
      <c r="E5323" s="204" t="s">
        <v>523</v>
      </c>
      <c r="F5323" s="205">
        <v>2016</v>
      </c>
      <c r="G5323" s="204" t="s">
        <v>120</v>
      </c>
      <c r="H5323" s="204" t="s">
        <v>121</v>
      </c>
      <c r="I5323" s="206" t="s">
        <v>20</v>
      </c>
      <c r="J5323" s="207">
        <v>83846</v>
      </c>
      <c r="K5323" s="208">
        <v>566315</v>
      </c>
      <c r="L5323" s="207">
        <v>115292</v>
      </c>
    </row>
    <row r="5324" spans="1:12" s="12" customFormat="1" ht="11.25" customHeight="1">
      <c r="A5324" s="204" t="s">
        <v>9069</v>
      </c>
      <c r="B5324" s="204" t="s">
        <v>9070</v>
      </c>
      <c r="C5324" s="204" t="s">
        <v>78</v>
      </c>
      <c r="D5324" s="204" t="s">
        <v>320</v>
      </c>
      <c r="E5324" s="204" t="s">
        <v>10781</v>
      </c>
      <c r="F5324" s="205">
        <v>2016</v>
      </c>
      <c r="G5324" s="204" t="s">
        <v>30</v>
      </c>
      <c r="H5324" s="204" t="s">
        <v>31</v>
      </c>
      <c r="I5324" s="206" t="s">
        <v>20</v>
      </c>
      <c r="J5324" s="207">
        <v>107524</v>
      </c>
      <c r="K5324" s="208">
        <v>110499</v>
      </c>
      <c r="L5324" s="207"/>
    </row>
    <row r="5325" spans="1:12" s="12" customFormat="1" ht="11.25" customHeight="1">
      <c r="A5325" s="204" t="s">
        <v>9071</v>
      </c>
      <c r="B5325" s="204" t="s">
        <v>9072</v>
      </c>
      <c r="C5325" s="204" t="s">
        <v>15</v>
      </c>
      <c r="D5325" s="204" t="s">
        <v>778</v>
      </c>
      <c r="E5325" s="204" t="s">
        <v>1227</v>
      </c>
      <c r="F5325" s="205">
        <v>2015</v>
      </c>
      <c r="G5325" s="204" t="s">
        <v>30</v>
      </c>
      <c r="H5325" s="204" t="s">
        <v>31</v>
      </c>
      <c r="I5325" s="206" t="s">
        <v>20</v>
      </c>
      <c r="J5325" s="207">
        <v>2</v>
      </c>
      <c r="K5325" s="207"/>
      <c r="L5325" s="207"/>
    </row>
    <row r="5326" spans="1:12" s="12" customFormat="1">
      <c r="A5326" s="204" t="s">
        <v>9073</v>
      </c>
      <c r="B5326" s="204" t="s">
        <v>9074</v>
      </c>
      <c r="C5326" s="204" t="s">
        <v>15</v>
      </c>
      <c r="D5326" s="204" t="s">
        <v>42</v>
      </c>
      <c r="E5326" s="204" t="s">
        <v>824</v>
      </c>
      <c r="F5326" s="205">
        <v>2016</v>
      </c>
      <c r="G5326" s="204" t="s">
        <v>30</v>
      </c>
      <c r="H5326" s="204" t="s">
        <v>31</v>
      </c>
      <c r="I5326" s="206" t="s">
        <v>20</v>
      </c>
      <c r="J5326" s="207">
        <v>588025</v>
      </c>
      <c r="K5326" s="207"/>
      <c r="L5326" s="207"/>
    </row>
    <row r="5327" spans="1:12" s="12" customFormat="1" ht="11.25" customHeight="1">
      <c r="A5327" s="204" t="s">
        <v>9075</v>
      </c>
      <c r="B5327" s="204" t="s">
        <v>12178</v>
      </c>
      <c r="C5327" s="204" t="s">
        <v>15</v>
      </c>
      <c r="D5327" s="204" t="s">
        <v>42</v>
      </c>
      <c r="E5327" s="204" t="s">
        <v>803</v>
      </c>
      <c r="F5327" s="205">
        <v>2015</v>
      </c>
      <c r="G5327" s="204" t="s">
        <v>30</v>
      </c>
      <c r="H5327" s="204" t="s">
        <v>31</v>
      </c>
      <c r="I5327" s="206" t="s">
        <v>20</v>
      </c>
      <c r="J5327" s="207">
        <v>320577</v>
      </c>
      <c r="K5327" s="207">
        <v>320678</v>
      </c>
      <c r="L5327" s="207">
        <v>167227.772</v>
      </c>
    </row>
    <row r="5328" spans="1:12" s="12" customFormat="1" ht="11.25" customHeight="1">
      <c r="A5328" s="204" t="s">
        <v>9076</v>
      </c>
      <c r="B5328" s="204" t="s">
        <v>9077</v>
      </c>
      <c r="C5328" s="204" t="s">
        <v>32</v>
      </c>
      <c r="D5328" s="204" t="s">
        <v>216</v>
      </c>
      <c r="E5328" s="204" t="s">
        <v>216</v>
      </c>
      <c r="F5328" s="205">
        <v>2015</v>
      </c>
      <c r="G5328" s="204" t="s">
        <v>30</v>
      </c>
      <c r="H5328" s="204" t="s">
        <v>225</v>
      </c>
      <c r="I5328" s="206" t="s">
        <v>20</v>
      </c>
      <c r="J5328" s="207">
        <v>2</v>
      </c>
      <c r="K5328" s="208">
        <v>2</v>
      </c>
      <c r="L5328" s="207"/>
    </row>
    <row r="5329" spans="1:12" s="12" customFormat="1" ht="11.25" customHeight="1">
      <c r="A5329" s="204" t="s">
        <v>9078</v>
      </c>
      <c r="B5329" s="204" t="s">
        <v>9079</v>
      </c>
      <c r="C5329" s="204" t="s">
        <v>15</v>
      </c>
      <c r="D5329" s="204" t="s">
        <v>42</v>
      </c>
      <c r="E5329" s="204" t="s">
        <v>2132</v>
      </c>
      <c r="F5329" s="205">
        <v>2015</v>
      </c>
      <c r="G5329" s="204" t="s">
        <v>30</v>
      </c>
      <c r="H5329" s="204" t="s">
        <v>31</v>
      </c>
      <c r="I5329" s="206" t="s">
        <v>20</v>
      </c>
      <c r="J5329" s="207">
        <v>801013</v>
      </c>
      <c r="K5329" s="208">
        <v>712002</v>
      </c>
      <c r="L5329" s="207">
        <v>680136</v>
      </c>
    </row>
    <row r="5330" spans="1:12" s="12" customFormat="1">
      <c r="A5330" s="204" t="s">
        <v>10613</v>
      </c>
      <c r="B5330" s="204" t="s">
        <v>10614</v>
      </c>
      <c r="C5330" s="204" t="s">
        <v>12</v>
      </c>
      <c r="D5330" s="204" t="s">
        <v>80</v>
      </c>
      <c r="E5330" s="204" t="s">
        <v>337</v>
      </c>
      <c r="F5330" s="205">
        <v>2015</v>
      </c>
      <c r="G5330" s="204" t="s">
        <v>30</v>
      </c>
      <c r="H5330" s="204" t="s">
        <v>31</v>
      </c>
      <c r="I5330" s="206" t="s">
        <v>20</v>
      </c>
      <c r="J5330" s="207">
        <v>817149</v>
      </c>
      <c r="K5330" s="207">
        <v>951970</v>
      </c>
      <c r="L5330" s="207">
        <v>932157.745</v>
      </c>
    </row>
    <row r="5331" spans="1:12" s="12" customFormat="1" ht="11.25" customHeight="1">
      <c r="A5331" s="204" t="s">
        <v>12179</v>
      </c>
      <c r="B5331" s="204" t="s">
        <v>12180</v>
      </c>
      <c r="C5331" s="204" t="s">
        <v>12</v>
      </c>
      <c r="D5331" s="204" t="s">
        <v>80</v>
      </c>
      <c r="E5331" s="204" t="s">
        <v>337</v>
      </c>
      <c r="F5331" s="205">
        <v>2016</v>
      </c>
      <c r="G5331" s="204" t="s">
        <v>120</v>
      </c>
      <c r="H5331" s="204" t="s">
        <v>121</v>
      </c>
      <c r="I5331" s="206" t="s">
        <v>20</v>
      </c>
      <c r="J5331" s="207">
        <v>501</v>
      </c>
      <c r="K5331" s="207"/>
      <c r="L5331" s="207"/>
    </row>
    <row r="5332" spans="1:12" s="12" customFormat="1" ht="11.25" customHeight="1">
      <c r="A5332" s="204" t="s">
        <v>10584</v>
      </c>
      <c r="B5332" s="204" t="s">
        <v>10585</v>
      </c>
      <c r="C5332" s="204" t="s">
        <v>15</v>
      </c>
      <c r="D5332" s="204" t="s">
        <v>42</v>
      </c>
      <c r="E5332" s="204" t="s">
        <v>686</v>
      </c>
      <c r="F5332" s="205">
        <v>2015</v>
      </c>
      <c r="G5332" s="204" t="s">
        <v>30</v>
      </c>
      <c r="H5332" s="204" t="s">
        <v>31</v>
      </c>
      <c r="I5332" s="206" t="s">
        <v>20</v>
      </c>
      <c r="J5332" s="207">
        <v>511725</v>
      </c>
      <c r="K5332" s="208">
        <v>433293</v>
      </c>
      <c r="L5332" s="207">
        <v>428930.00400000002</v>
      </c>
    </row>
    <row r="5333" spans="1:12" s="12" customFormat="1" ht="11.25" customHeight="1">
      <c r="A5333" s="204" t="s">
        <v>9080</v>
      </c>
      <c r="B5333" s="204" t="s">
        <v>9081</v>
      </c>
      <c r="C5333" s="204" t="s">
        <v>15</v>
      </c>
      <c r="D5333" s="204" t="s">
        <v>16</v>
      </c>
      <c r="E5333" s="204" t="s">
        <v>16</v>
      </c>
      <c r="F5333" s="205">
        <v>2015</v>
      </c>
      <c r="G5333" s="204" t="s">
        <v>30</v>
      </c>
      <c r="H5333" s="204" t="s">
        <v>31</v>
      </c>
      <c r="I5333" s="206" t="s">
        <v>35</v>
      </c>
      <c r="J5333" s="207">
        <v>903481</v>
      </c>
      <c r="K5333" s="207"/>
      <c r="L5333" s="207"/>
    </row>
    <row r="5334" spans="1:12" s="12" customFormat="1" ht="11.25" customHeight="1">
      <c r="A5334" s="204" t="s">
        <v>9955</v>
      </c>
      <c r="B5334" s="204" t="s">
        <v>9956</v>
      </c>
      <c r="C5334" s="204" t="s">
        <v>78</v>
      </c>
      <c r="D5334" s="204" t="s">
        <v>320</v>
      </c>
      <c r="E5334" s="204" t="s">
        <v>10963</v>
      </c>
      <c r="F5334" s="205">
        <v>2015</v>
      </c>
      <c r="G5334" s="204" t="s">
        <v>26</v>
      </c>
      <c r="H5334" s="204" t="s">
        <v>109</v>
      </c>
      <c r="I5334" s="206" t="s">
        <v>20</v>
      </c>
      <c r="J5334" s="207">
        <v>448963</v>
      </c>
      <c r="K5334" s="207">
        <v>389932</v>
      </c>
      <c r="L5334" s="207">
        <v>375471.58600000001</v>
      </c>
    </row>
    <row r="5335" spans="1:12" s="12" customFormat="1">
      <c r="A5335" s="204" t="s">
        <v>12181</v>
      </c>
      <c r="B5335" s="204" t="s">
        <v>12182</v>
      </c>
      <c r="C5335" s="204" t="s">
        <v>102</v>
      </c>
      <c r="D5335" s="204" t="s">
        <v>103</v>
      </c>
      <c r="E5335" s="204" t="s">
        <v>104</v>
      </c>
      <c r="F5335" s="205">
        <v>2015</v>
      </c>
      <c r="G5335" s="204" t="s">
        <v>120</v>
      </c>
      <c r="H5335" s="204" t="s">
        <v>121</v>
      </c>
      <c r="I5335" s="206" t="s">
        <v>20</v>
      </c>
      <c r="J5335" s="207">
        <v>385112</v>
      </c>
      <c r="K5335" s="207">
        <v>8607</v>
      </c>
      <c r="L5335" s="207">
        <v>7250</v>
      </c>
    </row>
    <row r="5336" spans="1:12" s="12" customFormat="1">
      <c r="A5336" s="204" t="s">
        <v>9082</v>
      </c>
      <c r="B5336" s="204" t="s">
        <v>9083</v>
      </c>
      <c r="C5336" s="204" t="s">
        <v>23</v>
      </c>
      <c r="D5336" s="204" t="s">
        <v>46</v>
      </c>
      <c r="E5336" s="204" t="s">
        <v>534</v>
      </c>
      <c r="F5336" s="205">
        <v>2015</v>
      </c>
      <c r="G5336" s="204" t="s">
        <v>646</v>
      </c>
      <c r="H5336" s="204" t="s">
        <v>647</v>
      </c>
      <c r="I5336" s="206" t="s">
        <v>20</v>
      </c>
      <c r="J5336" s="207">
        <v>177106</v>
      </c>
      <c r="K5336" s="208">
        <v>177106</v>
      </c>
      <c r="L5336" s="207">
        <v>155000</v>
      </c>
    </row>
    <row r="5337" spans="1:12" s="12" customFormat="1">
      <c r="A5337" s="204" t="s">
        <v>10497</v>
      </c>
      <c r="B5337" s="204" t="s">
        <v>10498</v>
      </c>
      <c r="C5337" s="204" t="s">
        <v>414</v>
      </c>
      <c r="D5337" s="204" t="s">
        <v>527</v>
      </c>
      <c r="E5337" s="204" t="s">
        <v>527</v>
      </c>
      <c r="F5337" s="205">
        <v>2015</v>
      </c>
      <c r="G5337" s="204" t="s">
        <v>30</v>
      </c>
      <c r="H5337" s="204" t="s">
        <v>31</v>
      </c>
      <c r="I5337" s="206" t="s">
        <v>20</v>
      </c>
      <c r="J5337" s="207">
        <v>399922</v>
      </c>
      <c r="K5337" s="208">
        <v>492713</v>
      </c>
      <c r="L5337" s="207">
        <v>449322</v>
      </c>
    </row>
    <row r="5338" spans="1:12" s="12" customFormat="1">
      <c r="A5338" s="204" t="s">
        <v>9084</v>
      </c>
      <c r="B5338" s="204" t="s">
        <v>9085</v>
      </c>
      <c r="C5338" s="204" t="s">
        <v>60</v>
      </c>
      <c r="D5338" s="204" t="s">
        <v>97</v>
      </c>
      <c r="E5338" s="204" t="s">
        <v>301</v>
      </c>
      <c r="F5338" s="205">
        <v>2015</v>
      </c>
      <c r="G5338" s="204" t="s">
        <v>120</v>
      </c>
      <c r="H5338" s="204" t="s">
        <v>121</v>
      </c>
      <c r="I5338" s="206" t="s">
        <v>20</v>
      </c>
      <c r="J5338" s="207">
        <v>50849</v>
      </c>
      <c r="K5338" s="208">
        <v>50849</v>
      </c>
      <c r="L5338" s="207">
        <v>49766</v>
      </c>
    </row>
    <row r="5339" spans="1:12" s="12" customFormat="1" ht="11.25" customHeight="1">
      <c r="A5339" s="204" t="s">
        <v>9086</v>
      </c>
      <c r="B5339" s="204" t="s">
        <v>9087</v>
      </c>
      <c r="C5339" s="204" t="s">
        <v>5</v>
      </c>
      <c r="D5339" s="204" t="s">
        <v>606</v>
      </c>
      <c r="E5339" s="204" t="s">
        <v>1739</v>
      </c>
      <c r="F5339" s="205">
        <v>2015</v>
      </c>
      <c r="G5339" s="204" t="s">
        <v>30</v>
      </c>
      <c r="H5339" s="204" t="s">
        <v>31</v>
      </c>
      <c r="I5339" s="206" t="s">
        <v>20</v>
      </c>
      <c r="J5339" s="207">
        <v>185</v>
      </c>
      <c r="K5339" s="208">
        <v>187512</v>
      </c>
      <c r="L5339" s="207">
        <v>5146</v>
      </c>
    </row>
    <row r="5340" spans="1:12" s="12" customFormat="1" ht="11.25" customHeight="1">
      <c r="A5340" s="204" t="s">
        <v>9088</v>
      </c>
      <c r="B5340" s="204" t="s">
        <v>9089</v>
      </c>
      <c r="C5340" s="204" t="s">
        <v>210</v>
      </c>
      <c r="D5340" s="204"/>
      <c r="E5340" s="204"/>
      <c r="F5340" s="205">
        <v>2015</v>
      </c>
      <c r="G5340" s="204" t="s">
        <v>30</v>
      </c>
      <c r="H5340" s="204" t="s">
        <v>31</v>
      </c>
      <c r="I5340" s="206" t="s">
        <v>20</v>
      </c>
      <c r="J5340" s="207">
        <v>1337226</v>
      </c>
      <c r="K5340" s="208">
        <v>1431493</v>
      </c>
      <c r="L5340" s="207">
        <v>488932</v>
      </c>
    </row>
    <row r="5341" spans="1:12" s="12" customFormat="1" ht="11.25" customHeight="1">
      <c r="A5341" s="204" t="s">
        <v>9090</v>
      </c>
      <c r="B5341" s="204" t="s">
        <v>9091</v>
      </c>
      <c r="C5341" s="204" t="s">
        <v>38</v>
      </c>
      <c r="D5341" s="204" t="s">
        <v>66</v>
      </c>
      <c r="E5341" s="204" t="s">
        <v>117</v>
      </c>
      <c r="F5341" s="205">
        <v>2016</v>
      </c>
      <c r="G5341" s="204" t="s">
        <v>58</v>
      </c>
      <c r="H5341" s="204" t="s">
        <v>68</v>
      </c>
      <c r="I5341" s="206" t="s">
        <v>20</v>
      </c>
      <c r="J5341" s="207">
        <v>404333</v>
      </c>
      <c r="K5341" s="207">
        <v>422039</v>
      </c>
      <c r="L5341" s="207">
        <v>422039</v>
      </c>
    </row>
    <row r="5342" spans="1:12" s="12" customFormat="1">
      <c r="A5342" s="204" t="s">
        <v>10711</v>
      </c>
      <c r="B5342" s="204" t="s">
        <v>10712</v>
      </c>
      <c r="C5342" s="204" t="s">
        <v>5</v>
      </c>
      <c r="D5342" s="204" t="s">
        <v>314</v>
      </c>
      <c r="E5342" s="204" t="s">
        <v>899</v>
      </c>
      <c r="F5342" s="205">
        <v>2015</v>
      </c>
      <c r="G5342" s="204" t="s">
        <v>30</v>
      </c>
      <c r="H5342" s="204" t="s">
        <v>31</v>
      </c>
      <c r="I5342" s="206" t="s">
        <v>20</v>
      </c>
      <c r="J5342" s="207">
        <v>614961</v>
      </c>
      <c r="K5342" s="207">
        <v>643753</v>
      </c>
      <c r="L5342" s="207">
        <v>618402</v>
      </c>
    </row>
    <row r="5343" spans="1:12" s="12" customFormat="1" ht="11.25" customHeight="1">
      <c r="A5343" s="204" t="s">
        <v>9092</v>
      </c>
      <c r="B5343" s="204" t="s">
        <v>9093</v>
      </c>
      <c r="C5343" s="204" t="s">
        <v>15</v>
      </c>
      <c r="D5343" s="204" t="s">
        <v>42</v>
      </c>
      <c r="E5343" s="204" t="s">
        <v>2132</v>
      </c>
      <c r="F5343" s="205">
        <v>2015</v>
      </c>
      <c r="G5343" s="204" t="s">
        <v>120</v>
      </c>
      <c r="H5343" s="204" t="s">
        <v>121</v>
      </c>
      <c r="I5343" s="206" t="s">
        <v>35</v>
      </c>
      <c r="J5343" s="207">
        <v>86356</v>
      </c>
      <c r="K5343" s="207"/>
      <c r="L5343" s="207"/>
    </row>
    <row r="5344" spans="1:12" s="12" customFormat="1" ht="11.25" customHeight="1">
      <c r="A5344" s="204" t="s">
        <v>9094</v>
      </c>
      <c r="B5344" s="204" t="s">
        <v>9095</v>
      </c>
      <c r="C5344" s="204" t="s">
        <v>12</v>
      </c>
      <c r="D5344" s="204" t="s">
        <v>80</v>
      </c>
      <c r="E5344" s="204" t="s">
        <v>80</v>
      </c>
      <c r="F5344" s="205">
        <v>2015</v>
      </c>
      <c r="G5344" s="204" t="s">
        <v>30</v>
      </c>
      <c r="H5344" s="204" t="s">
        <v>31</v>
      </c>
      <c r="I5344" s="206" t="s">
        <v>20</v>
      </c>
      <c r="J5344" s="207">
        <v>1023749</v>
      </c>
      <c r="K5344" s="207">
        <v>1114269</v>
      </c>
      <c r="L5344" s="207">
        <v>1054582.665</v>
      </c>
    </row>
    <row r="5345" spans="1:12" s="12" customFormat="1" ht="11.25" customHeight="1">
      <c r="A5345" s="204" t="s">
        <v>10501</v>
      </c>
      <c r="B5345" s="204" t="s">
        <v>10502</v>
      </c>
      <c r="C5345" s="204" t="s">
        <v>195</v>
      </c>
      <c r="D5345" s="204" t="s">
        <v>196</v>
      </c>
      <c r="E5345" s="204" t="s">
        <v>1008</v>
      </c>
      <c r="F5345" s="205">
        <v>2016</v>
      </c>
      <c r="G5345" s="204" t="s">
        <v>646</v>
      </c>
      <c r="H5345" s="204" t="s">
        <v>647</v>
      </c>
      <c r="I5345" s="206" t="s">
        <v>20</v>
      </c>
      <c r="J5345" s="207">
        <v>242584</v>
      </c>
      <c r="K5345" s="207">
        <v>230500</v>
      </c>
      <c r="L5345" s="207">
        <v>191406.965</v>
      </c>
    </row>
    <row r="5346" spans="1:12" s="12" customFormat="1" ht="11.25" customHeight="1">
      <c r="A5346" s="204" t="s">
        <v>9096</v>
      </c>
      <c r="B5346" s="204" t="s">
        <v>9097</v>
      </c>
      <c r="C5346" s="204" t="s">
        <v>15</v>
      </c>
      <c r="D5346" s="204" t="s">
        <v>16</v>
      </c>
      <c r="E5346" s="204" t="s">
        <v>16</v>
      </c>
      <c r="F5346" s="205">
        <v>2015</v>
      </c>
      <c r="G5346" s="204" t="s">
        <v>30</v>
      </c>
      <c r="H5346" s="204" t="s">
        <v>31</v>
      </c>
      <c r="I5346" s="206" t="s">
        <v>20</v>
      </c>
      <c r="J5346" s="207">
        <v>3</v>
      </c>
      <c r="K5346" s="208">
        <v>56503</v>
      </c>
      <c r="L5346" s="207"/>
    </row>
    <row r="5347" spans="1:12" s="12" customFormat="1">
      <c r="A5347" s="204" t="s">
        <v>9098</v>
      </c>
      <c r="B5347" s="204" t="s">
        <v>9099</v>
      </c>
      <c r="C5347" s="204" t="s">
        <v>60</v>
      </c>
      <c r="D5347" s="204" t="s">
        <v>97</v>
      </c>
      <c r="E5347" s="204" t="s">
        <v>228</v>
      </c>
      <c r="F5347" s="205">
        <v>2016</v>
      </c>
      <c r="G5347" s="204" t="s">
        <v>26</v>
      </c>
      <c r="H5347" s="204" t="s">
        <v>109</v>
      </c>
      <c r="I5347" s="206" t="s">
        <v>9</v>
      </c>
      <c r="J5347" s="207">
        <v>66840</v>
      </c>
      <c r="K5347" s="207"/>
      <c r="L5347" s="207"/>
    </row>
    <row r="5348" spans="1:12" s="12" customFormat="1" ht="11.25" customHeight="1">
      <c r="A5348" s="204" t="s">
        <v>9100</v>
      </c>
      <c r="B5348" s="204" t="s">
        <v>9101</v>
      </c>
      <c r="C5348" s="204" t="s">
        <v>38</v>
      </c>
      <c r="D5348" s="204" t="s">
        <v>39</v>
      </c>
      <c r="E5348" s="204" t="s">
        <v>40</v>
      </c>
      <c r="F5348" s="205">
        <v>2016</v>
      </c>
      <c r="G5348" s="204" t="s">
        <v>30</v>
      </c>
      <c r="H5348" s="204" t="s">
        <v>31</v>
      </c>
      <c r="I5348" s="206" t="s">
        <v>20</v>
      </c>
      <c r="J5348" s="207">
        <v>516149</v>
      </c>
      <c r="K5348" s="207"/>
      <c r="L5348" s="207"/>
    </row>
    <row r="5349" spans="1:12" s="12" customFormat="1" ht="11.25" customHeight="1">
      <c r="A5349" s="204" t="s">
        <v>9102</v>
      </c>
      <c r="B5349" s="204" t="s">
        <v>9103</v>
      </c>
      <c r="C5349" s="204" t="s">
        <v>5</v>
      </c>
      <c r="D5349" s="204" t="s">
        <v>314</v>
      </c>
      <c r="E5349" s="204" t="s">
        <v>315</v>
      </c>
      <c r="F5349" s="205">
        <v>2016</v>
      </c>
      <c r="G5349" s="204" t="s">
        <v>48</v>
      </c>
      <c r="H5349" s="204" t="s">
        <v>420</v>
      </c>
      <c r="I5349" s="206" t="s">
        <v>20</v>
      </c>
      <c r="J5349" s="207">
        <v>1114956</v>
      </c>
      <c r="K5349" s="208">
        <v>1230000</v>
      </c>
      <c r="L5349" s="207">
        <v>1084768.575</v>
      </c>
    </row>
    <row r="5350" spans="1:12" s="12" customFormat="1">
      <c r="A5350" s="204" t="s">
        <v>10355</v>
      </c>
      <c r="B5350" s="204" t="s">
        <v>10356</v>
      </c>
      <c r="C5350" s="204" t="s">
        <v>15</v>
      </c>
      <c r="D5350" s="204" t="s">
        <v>42</v>
      </c>
      <c r="E5350" s="204" t="s">
        <v>999</v>
      </c>
      <c r="F5350" s="205">
        <v>2016</v>
      </c>
      <c r="G5350" s="204" t="s">
        <v>120</v>
      </c>
      <c r="H5350" s="204" t="s">
        <v>121</v>
      </c>
      <c r="I5350" s="206" t="s">
        <v>20</v>
      </c>
      <c r="J5350" s="207">
        <v>161287</v>
      </c>
      <c r="K5350" s="207">
        <v>168385</v>
      </c>
      <c r="L5350" s="207">
        <v>159166.905</v>
      </c>
    </row>
    <row r="5351" spans="1:12" s="12" customFormat="1" ht="11.25" customHeight="1">
      <c r="A5351" s="204" t="s">
        <v>9104</v>
      </c>
      <c r="B5351" s="204" t="s">
        <v>9105</v>
      </c>
      <c r="C5351" s="204" t="s">
        <v>195</v>
      </c>
      <c r="D5351" s="204" t="s">
        <v>497</v>
      </c>
      <c r="E5351" s="204" t="s">
        <v>1260</v>
      </c>
      <c r="F5351" s="205">
        <v>2015</v>
      </c>
      <c r="G5351" s="204" t="s">
        <v>18</v>
      </c>
      <c r="H5351" s="204" t="s">
        <v>19</v>
      </c>
      <c r="I5351" s="206" t="s">
        <v>20</v>
      </c>
      <c r="J5351" s="207">
        <v>69792</v>
      </c>
      <c r="K5351" s="207">
        <v>69792</v>
      </c>
      <c r="L5351" s="207">
        <v>69792</v>
      </c>
    </row>
    <row r="5352" spans="1:12" s="12" customFormat="1" ht="11.25" customHeight="1">
      <c r="A5352" s="204" t="s">
        <v>10357</v>
      </c>
      <c r="B5352" s="204" t="s">
        <v>10358</v>
      </c>
      <c r="C5352" s="204" t="s">
        <v>15</v>
      </c>
      <c r="D5352" s="204" t="s">
        <v>42</v>
      </c>
      <c r="E5352" s="204" t="s">
        <v>2132</v>
      </c>
      <c r="F5352" s="205">
        <v>2016</v>
      </c>
      <c r="G5352" s="204" t="s">
        <v>120</v>
      </c>
      <c r="H5352" s="204" t="s">
        <v>121</v>
      </c>
      <c r="I5352" s="206" t="s">
        <v>20</v>
      </c>
      <c r="J5352" s="207">
        <v>30017</v>
      </c>
      <c r="K5352" s="207">
        <v>31337</v>
      </c>
      <c r="L5352" s="207">
        <v>19955.112000000001</v>
      </c>
    </row>
    <row r="5353" spans="1:12" s="12" customFormat="1">
      <c r="A5353" s="204" t="s">
        <v>10210</v>
      </c>
      <c r="B5353" s="204" t="s">
        <v>10211</v>
      </c>
      <c r="C5353" s="204" t="s">
        <v>15</v>
      </c>
      <c r="D5353" s="204" t="s">
        <v>42</v>
      </c>
      <c r="E5353" s="204" t="s">
        <v>811</v>
      </c>
      <c r="F5353" s="205">
        <v>2016</v>
      </c>
      <c r="G5353" s="204" t="s">
        <v>120</v>
      </c>
      <c r="H5353" s="204" t="s">
        <v>121</v>
      </c>
      <c r="I5353" s="206" t="s">
        <v>20</v>
      </c>
      <c r="J5353" s="207">
        <v>249061</v>
      </c>
      <c r="K5353" s="208">
        <v>491125</v>
      </c>
      <c r="L5353" s="207">
        <v>4222.2219999999998</v>
      </c>
    </row>
    <row r="5354" spans="1:12" s="12" customFormat="1">
      <c r="A5354" s="204" t="s">
        <v>10385</v>
      </c>
      <c r="B5354" s="204" t="s">
        <v>10386</v>
      </c>
      <c r="C5354" s="204" t="s">
        <v>15</v>
      </c>
      <c r="D5354" s="204" t="s">
        <v>42</v>
      </c>
      <c r="E5354" s="204" t="s">
        <v>803</v>
      </c>
      <c r="F5354" s="205">
        <v>2016</v>
      </c>
      <c r="G5354" s="204" t="s">
        <v>120</v>
      </c>
      <c r="H5354" s="204" t="s">
        <v>121</v>
      </c>
      <c r="I5354" s="206" t="s">
        <v>20</v>
      </c>
      <c r="J5354" s="207">
        <v>288168</v>
      </c>
      <c r="K5354" s="208">
        <v>300847</v>
      </c>
      <c r="L5354" s="207">
        <v>2139.62</v>
      </c>
    </row>
    <row r="5355" spans="1:12" s="12" customFormat="1">
      <c r="A5355" s="204" t="s">
        <v>9106</v>
      </c>
      <c r="B5355" s="204" t="s">
        <v>9107</v>
      </c>
      <c r="C5355" s="204" t="s">
        <v>130</v>
      </c>
      <c r="D5355" s="204"/>
      <c r="E5355" s="204"/>
      <c r="F5355" s="205">
        <v>2016</v>
      </c>
      <c r="G5355" s="204" t="s">
        <v>18</v>
      </c>
      <c r="H5355" s="204" t="s">
        <v>41</v>
      </c>
      <c r="I5355" s="206" t="s">
        <v>9</v>
      </c>
      <c r="J5355" s="207">
        <v>12616</v>
      </c>
      <c r="K5355" s="207"/>
      <c r="L5355" s="207"/>
    </row>
    <row r="5356" spans="1:12" s="12" customFormat="1" ht="11.25" customHeight="1">
      <c r="A5356" s="204" t="s">
        <v>9108</v>
      </c>
      <c r="B5356" s="204" t="s">
        <v>9109</v>
      </c>
      <c r="C5356" s="204" t="s">
        <v>15</v>
      </c>
      <c r="D5356" s="204" t="s">
        <v>42</v>
      </c>
      <c r="E5356" s="204" t="s">
        <v>2132</v>
      </c>
      <c r="F5356" s="205">
        <v>2015</v>
      </c>
      <c r="G5356" s="204" t="s">
        <v>120</v>
      </c>
      <c r="H5356" s="204" t="s">
        <v>121</v>
      </c>
      <c r="I5356" s="206" t="s">
        <v>35</v>
      </c>
      <c r="J5356" s="207">
        <v>86356</v>
      </c>
      <c r="K5356" s="207"/>
      <c r="L5356" s="207"/>
    </row>
    <row r="5357" spans="1:12" s="12" customFormat="1" ht="11.25" customHeight="1">
      <c r="A5357" s="204" t="s">
        <v>9110</v>
      </c>
      <c r="B5357" s="204" t="s">
        <v>12183</v>
      </c>
      <c r="C5357" s="204" t="s">
        <v>15</v>
      </c>
      <c r="D5357" s="204" t="s">
        <v>42</v>
      </c>
      <c r="E5357" s="204" t="s">
        <v>2132</v>
      </c>
      <c r="F5357" s="205">
        <v>2015</v>
      </c>
      <c r="G5357" s="204" t="s">
        <v>120</v>
      </c>
      <c r="H5357" s="204" t="s">
        <v>121</v>
      </c>
      <c r="I5357" s="206" t="s">
        <v>35</v>
      </c>
      <c r="J5357" s="207">
        <v>86356</v>
      </c>
      <c r="K5357" s="207"/>
      <c r="L5357" s="207"/>
    </row>
    <row r="5358" spans="1:12" s="12" customFormat="1" ht="11.25" customHeight="1">
      <c r="A5358" s="204" t="s">
        <v>9111</v>
      </c>
      <c r="B5358" s="204" t="s">
        <v>9112</v>
      </c>
      <c r="C5358" s="204" t="s">
        <v>15</v>
      </c>
      <c r="D5358" s="204" t="s">
        <v>42</v>
      </c>
      <c r="E5358" s="204" t="s">
        <v>43</v>
      </c>
      <c r="F5358" s="205">
        <v>2015</v>
      </c>
      <c r="G5358" s="204" t="s">
        <v>7</v>
      </c>
      <c r="H5358" s="204" t="s">
        <v>334</v>
      </c>
      <c r="I5358" s="206" t="s">
        <v>35</v>
      </c>
      <c r="J5358" s="207">
        <v>229513</v>
      </c>
      <c r="K5358" s="207"/>
      <c r="L5358" s="207"/>
    </row>
    <row r="5359" spans="1:12" s="12" customFormat="1" ht="11.25" customHeight="1">
      <c r="A5359" s="204" t="s">
        <v>12184</v>
      </c>
      <c r="B5359" s="204" t="s">
        <v>12185</v>
      </c>
      <c r="C5359" s="204" t="s">
        <v>32</v>
      </c>
      <c r="D5359" s="204" t="s">
        <v>33</v>
      </c>
      <c r="E5359" s="204" t="s">
        <v>489</v>
      </c>
      <c r="F5359" s="205">
        <v>2016</v>
      </c>
      <c r="G5359" s="204" t="s">
        <v>30</v>
      </c>
      <c r="H5359" s="204" t="s">
        <v>225</v>
      </c>
      <c r="I5359" s="206" t="s">
        <v>9</v>
      </c>
      <c r="J5359" s="207">
        <v>1491945</v>
      </c>
      <c r="K5359" s="207"/>
      <c r="L5359" s="207"/>
    </row>
    <row r="5360" spans="1:12" s="12" customFormat="1" ht="11.25" customHeight="1">
      <c r="A5360" s="204" t="s">
        <v>9113</v>
      </c>
      <c r="B5360" s="204" t="s">
        <v>9114</v>
      </c>
      <c r="C5360" s="204" t="s">
        <v>102</v>
      </c>
      <c r="D5360" s="204" t="s">
        <v>286</v>
      </c>
      <c r="E5360" s="204" t="s">
        <v>286</v>
      </c>
      <c r="F5360" s="205">
        <v>2016</v>
      </c>
      <c r="G5360" s="204" t="s">
        <v>120</v>
      </c>
      <c r="H5360" s="204" t="s">
        <v>121</v>
      </c>
      <c r="I5360" s="206" t="s">
        <v>20</v>
      </c>
      <c r="J5360" s="207">
        <v>1</v>
      </c>
      <c r="K5360" s="207">
        <v>1063749</v>
      </c>
      <c r="L5360" s="207"/>
    </row>
    <row r="5361" spans="1:12" s="12" customFormat="1" ht="11.25" customHeight="1">
      <c r="A5361" s="204" t="s">
        <v>9115</v>
      </c>
      <c r="B5361" s="204" t="s">
        <v>9116</v>
      </c>
      <c r="C5361" s="204" t="s">
        <v>195</v>
      </c>
      <c r="D5361" s="204" t="s">
        <v>196</v>
      </c>
      <c r="E5361" s="204" t="s">
        <v>1826</v>
      </c>
      <c r="F5361" s="205">
        <v>2015</v>
      </c>
      <c r="G5361" s="204" t="s">
        <v>30</v>
      </c>
      <c r="H5361" s="204" t="s">
        <v>31</v>
      </c>
      <c r="I5361" s="206" t="s">
        <v>20</v>
      </c>
      <c r="J5361" s="207">
        <v>587471</v>
      </c>
      <c r="K5361" s="208">
        <v>625175</v>
      </c>
      <c r="L5361" s="207">
        <v>139454.258</v>
      </c>
    </row>
    <row r="5362" spans="1:12" s="12" customFormat="1" ht="11.25" customHeight="1">
      <c r="A5362" s="204" t="s">
        <v>9117</v>
      </c>
      <c r="B5362" s="204" t="s">
        <v>12186</v>
      </c>
      <c r="C5362" s="204" t="s">
        <v>23</v>
      </c>
      <c r="D5362" s="204" t="s">
        <v>24</v>
      </c>
      <c r="E5362" s="204" t="s">
        <v>25</v>
      </c>
      <c r="F5362" s="205">
        <v>2016</v>
      </c>
      <c r="G5362" s="204" t="s">
        <v>48</v>
      </c>
      <c r="H5362" s="204" t="s">
        <v>63</v>
      </c>
      <c r="I5362" s="206" t="s">
        <v>35</v>
      </c>
      <c r="J5362" s="207">
        <v>203319</v>
      </c>
      <c r="K5362" s="207"/>
      <c r="L5362" s="207"/>
    </row>
    <row r="5363" spans="1:12" s="12" customFormat="1" ht="11.25" customHeight="1">
      <c r="A5363" s="204" t="s">
        <v>9118</v>
      </c>
      <c r="B5363" s="204" t="s">
        <v>9119</v>
      </c>
      <c r="C5363" s="204" t="s">
        <v>12</v>
      </c>
      <c r="D5363" s="204" t="s">
        <v>80</v>
      </c>
      <c r="E5363" s="204" t="s">
        <v>165</v>
      </c>
      <c r="F5363" s="205">
        <v>2015</v>
      </c>
      <c r="G5363" s="204" t="s">
        <v>26</v>
      </c>
      <c r="H5363" s="204" t="s">
        <v>109</v>
      </c>
      <c r="I5363" s="206" t="s">
        <v>20</v>
      </c>
      <c r="J5363" s="207">
        <v>369545</v>
      </c>
      <c r="K5363" s="207">
        <v>378030</v>
      </c>
      <c r="L5363" s="207">
        <v>378013</v>
      </c>
    </row>
    <row r="5364" spans="1:12" s="12" customFormat="1">
      <c r="A5364" s="204" t="s">
        <v>10247</v>
      </c>
      <c r="B5364" s="204" t="s">
        <v>10248</v>
      </c>
      <c r="C5364" s="204" t="s">
        <v>78</v>
      </c>
      <c r="D5364" s="204"/>
      <c r="E5364" s="204"/>
      <c r="F5364" s="205">
        <v>2015</v>
      </c>
      <c r="G5364" s="204" t="s">
        <v>646</v>
      </c>
      <c r="H5364" s="204" t="s">
        <v>685</v>
      </c>
      <c r="I5364" s="206" t="s">
        <v>20</v>
      </c>
      <c r="J5364" s="207">
        <v>112860</v>
      </c>
      <c r="K5364" s="208">
        <v>112860</v>
      </c>
      <c r="L5364" s="207">
        <v>129860</v>
      </c>
    </row>
    <row r="5365" spans="1:12" s="12" customFormat="1">
      <c r="A5365" s="204" t="s">
        <v>9120</v>
      </c>
      <c r="B5365" s="204" t="s">
        <v>9121</v>
      </c>
      <c r="C5365" s="204" t="s">
        <v>38</v>
      </c>
      <c r="D5365" s="204" t="s">
        <v>66</v>
      </c>
      <c r="E5365" s="204" t="s">
        <v>66</v>
      </c>
      <c r="F5365" s="205">
        <v>2015</v>
      </c>
      <c r="G5365" s="204" t="s">
        <v>30</v>
      </c>
      <c r="H5365" s="204" t="s">
        <v>31</v>
      </c>
      <c r="I5365" s="206" t="s">
        <v>20</v>
      </c>
      <c r="J5365" s="207">
        <v>315825</v>
      </c>
      <c r="K5365" s="207">
        <v>316599</v>
      </c>
      <c r="L5365" s="207">
        <v>209760.36600000001</v>
      </c>
    </row>
    <row r="5366" spans="1:12" s="12" customFormat="1" ht="11.25" customHeight="1">
      <c r="A5366" s="204" t="s">
        <v>9122</v>
      </c>
      <c r="B5366" s="204" t="s">
        <v>9123</v>
      </c>
      <c r="C5366" s="204" t="s">
        <v>38</v>
      </c>
      <c r="D5366" s="204" t="s">
        <v>66</v>
      </c>
      <c r="E5366" s="204" t="s">
        <v>1048</v>
      </c>
      <c r="F5366" s="205">
        <v>2015</v>
      </c>
      <c r="G5366" s="204" t="s">
        <v>30</v>
      </c>
      <c r="H5366" s="204" t="s">
        <v>31</v>
      </c>
      <c r="I5366" s="206" t="s">
        <v>20</v>
      </c>
      <c r="J5366" s="207">
        <v>540963</v>
      </c>
      <c r="K5366" s="208">
        <v>547614</v>
      </c>
      <c r="L5366" s="207">
        <v>441314.95799999998</v>
      </c>
    </row>
    <row r="5367" spans="1:12" s="12" customFormat="1">
      <c r="A5367" s="204" t="s">
        <v>10531</v>
      </c>
      <c r="B5367" s="204" t="s">
        <v>10532</v>
      </c>
      <c r="C5367" s="204" t="s">
        <v>102</v>
      </c>
      <c r="D5367" s="204"/>
      <c r="E5367" s="204"/>
      <c r="F5367" s="205">
        <v>2015</v>
      </c>
      <c r="G5367" s="204" t="s">
        <v>646</v>
      </c>
      <c r="H5367" s="204" t="s">
        <v>647</v>
      </c>
      <c r="I5367" s="206" t="s">
        <v>20</v>
      </c>
      <c r="J5367" s="207">
        <v>137170</v>
      </c>
      <c r="K5367" s="208">
        <v>180470</v>
      </c>
      <c r="L5367" s="207">
        <v>135600</v>
      </c>
    </row>
    <row r="5368" spans="1:12" s="12" customFormat="1">
      <c r="A5368" s="204" t="s">
        <v>9124</v>
      </c>
      <c r="B5368" s="204" t="s">
        <v>9125</v>
      </c>
      <c r="C5368" s="204" t="s">
        <v>12</v>
      </c>
      <c r="D5368" s="204" t="s">
        <v>80</v>
      </c>
      <c r="E5368" s="204" t="s">
        <v>165</v>
      </c>
      <c r="F5368" s="205">
        <v>2016</v>
      </c>
      <c r="G5368" s="204" t="s">
        <v>120</v>
      </c>
      <c r="H5368" s="204" t="s">
        <v>121</v>
      </c>
      <c r="I5368" s="206" t="s">
        <v>20</v>
      </c>
      <c r="J5368" s="207">
        <v>19521</v>
      </c>
      <c r="K5368" s="207"/>
      <c r="L5368" s="207"/>
    </row>
    <row r="5369" spans="1:12" s="12" customFormat="1" ht="11.25" customHeight="1">
      <c r="A5369" s="204" t="s">
        <v>9126</v>
      </c>
      <c r="B5369" s="204" t="s">
        <v>9127</v>
      </c>
      <c r="C5369" s="204" t="s">
        <v>195</v>
      </c>
      <c r="D5369" s="204"/>
      <c r="E5369" s="204"/>
      <c r="F5369" s="205">
        <v>2016</v>
      </c>
      <c r="G5369" s="204" t="s">
        <v>30</v>
      </c>
      <c r="H5369" s="204" t="s">
        <v>31</v>
      </c>
      <c r="I5369" s="206" t="s">
        <v>35</v>
      </c>
      <c r="J5369" s="207">
        <v>597210</v>
      </c>
      <c r="K5369" s="207"/>
      <c r="L5369" s="207"/>
    </row>
    <row r="5370" spans="1:12" s="12" customFormat="1">
      <c r="A5370" s="204" t="s">
        <v>9128</v>
      </c>
      <c r="B5370" s="204" t="s">
        <v>9129</v>
      </c>
      <c r="C5370" s="204" t="s">
        <v>195</v>
      </c>
      <c r="D5370" s="204" t="s">
        <v>196</v>
      </c>
      <c r="E5370" s="204" t="s">
        <v>3468</v>
      </c>
      <c r="F5370" s="205">
        <v>2015</v>
      </c>
      <c r="G5370" s="204" t="s">
        <v>30</v>
      </c>
      <c r="H5370" s="204" t="s">
        <v>31</v>
      </c>
      <c r="I5370" s="206" t="s">
        <v>20</v>
      </c>
      <c r="J5370" s="207">
        <v>179547</v>
      </c>
      <c r="K5370" s="207">
        <v>183285</v>
      </c>
      <c r="L5370" s="207">
        <v>82544.116999999998</v>
      </c>
    </row>
    <row r="5371" spans="1:12" s="12" customFormat="1" ht="11.25" customHeight="1">
      <c r="A5371" s="204" t="s">
        <v>9130</v>
      </c>
      <c r="B5371" s="204" t="s">
        <v>9131</v>
      </c>
      <c r="C5371" s="204" t="s">
        <v>195</v>
      </c>
      <c r="D5371" s="204"/>
      <c r="E5371" s="204"/>
      <c r="F5371" s="205">
        <v>2015</v>
      </c>
      <c r="G5371" s="204" t="s">
        <v>30</v>
      </c>
      <c r="H5371" s="204" t="s">
        <v>31</v>
      </c>
      <c r="I5371" s="206" t="s">
        <v>20</v>
      </c>
      <c r="J5371" s="207">
        <v>607755</v>
      </c>
      <c r="K5371" s="208">
        <v>614891</v>
      </c>
      <c r="L5371" s="207">
        <v>604329.41500000004</v>
      </c>
    </row>
    <row r="5372" spans="1:12" s="12" customFormat="1">
      <c r="A5372" s="204" t="s">
        <v>12187</v>
      </c>
      <c r="B5372" s="204" t="s">
        <v>12188</v>
      </c>
      <c r="C5372" s="204" t="s">
        <v>15</v>
      </c>
      <c r="D5372" s="204" t="s">
        <v>42</v>
      </c>
      <c r="E5372" s="204" t="s">
        <v>1590</v>
      </c>
      <c r="F5372" s="205">
        <v>2015</v>
      </c>
      <c r="G5372" s="204" t="s">
        <v>7</v>
      </c>
      <c r="H5372" s="204" t="s">
        <v>212</v>
      </c>
      <c r="I5372" s="206" t="s">
        <v>20</v>
      </c>
      <c r="J5372" s="207">
        <v>27134</v>
      </c>
      <c r="K5372" s="207">
        <v>30000</v>
      </c>
      <c r="L5372" s="207">
        <v>26179.243999999999</v>
      </c>
    </row>
    <row r="5373" spans="1:12" s="12" customFormat="1" ht="11.25" customHeight="1">
      <c r="A5373" s="204" t="s">
        <v>9132</v>
      </c>
      <c r="B5373" s="204" t="s">
        <v>9133</v>
      </c>
      <c r="C5373" s="204" t="s">
        <v>38</v>
      </c>
      <c r="D5373" s="204" t="s">
        <v>66</v>
      </c>
      <c r="E5373" s="204" t="s">
        <v>66</v>
      </c>
      <c r="F5373" s="205">
        <v>2015</v>
      </c>
      <c r="G5373" s="204" t="s">
        <v>30</v>
      </c>
      <c r="H5373" s="204" t="s">
        <v>31</v>
      </c>
      <c r="I5373" s="206" t="s">
        <v>20</v>
      </c>
      <c r="J5373" s="207">
        <v>188203</v>
      </c>
      <c r="K5373" s="207">
        <v>188673</v>
      </c>
      <c r="L5373" s="207">
        <v>169850.302</v>
      </c>
    </row>
    <row r="5374" spans="1:12" s="12" customFormat="1" ht="11.25" customHeight="1">
      <c r="A5374" s="204" t="s">
        <v>9134</v>
      </c>
      <c r="B5374" s="204" t="s">
        <v>9135</v>
      </c>
      <c r="C5374" s="204" t="s">
        <v>210</v>
      </c>
      <c r="D5374" s="204"/>
      <c r="E5374" s="204"/>
      <c r="F5374" s="205">
        <v>2015</v>
      </c>
      <c r="G5374" s="204" t="s">
        <v>646</v>
      </c>
      <c r="H5374" s="204" t="s">
        <v>647</v>
      </c>
      <c r="I5374" s="206" t="s">
        <v>20</v>
      </c>
      <c r="J5374" s="207">
        <v>167747</v>
      </c>
      <c r="K5374" s="207">
        <v>143999</v>
      </c>
      <c r="L5374" s="207">
        <v>138240</v>
      </c>
    </row>
    <row r="5375" spans="1:12" s="12" customFormat="1" ht="11.25" customHeight="1">
      <c r="A5375" s="204" t="s">
        <v>9136</v>
      </c>
      <c r="B5375" s="204" t="s">
        <v>9137</v>
      </c>
      <c r="C5375" s="204" t="s">
        <v>15</v>
      </c>
      <c r="D5375" s="204" t="s">
        <v>42</v>
      </c>
      <c r="E5375" s="204" t="s">
        <v>1813</v>
      </c>
      <c r="F5375" s="205">
        <v>2015</v>
      </c>
      <c r="G5375" s="204" t="s">
        <v>18</v>
      </c>
      <c r="H5375" s="204" t="s">
        <v>19</v>
      </c>
      <c r="I5375" s="206" t="s">
        <v>35</v>
      </c>
      <c r="J5375" s="207">
        <v>101140</v>
      </c>
      <c r="K5375" s="207"/>
      <c r="L5375" s="207"/>
    </row>
    <row r="5376" spans="1:12" s="12" customFormat="1" ht="11.25" customHeight="1">
      <c r="A5376" s="204" t="s">
        <v>12189</v>
      </c>
      <c r="B5376" s="204" t="s">
        <v>12190</v>
      </c>
      <c r="C5376" s="204" t="s">
        <v>38</v>
      </c>
      <c r="D5376" s="204" t="s">
        <v>66</v>
      </c>
      <c r="E5376" s="204" t="s">
        <v>67</v>
      </c>
      <c r="F5376" s="205">
        <v>2015</v>
      </c>
      <c r="G5376" s="204" t="s">
        <v>18</v>
      </c>
      <c r="H5376" s="204" t="s">
        <v>41</v>
      </c>
      <c r="I5376" s="206" t="s">
        <v>20</v>
      </c>
      <c r="J5376" s="207">
        <v>51000</v>
      </c>
      <c r="K5376" s="207"/>
      <c r="L5376" s="207"/>
    </row>
    <row r="5377" spans="1:12" s="12" customFormat="1" ht="11.25" customHeight="1">
      <c r="A5377" s="204" t="s">
        <v>10582</v>
      </c>
      <c r="B5377" s="204" t="s">
        <v>10583</v>
      </c>
      <c r="C5377" s="204" t="s">
        <v>60</v>
      </c>
      <c r="D5377" s="204" t="s">
        <v>97</v>
      </c>
      <c r="E5377" s="204" t="s">
        <v>122</v>
      </c>
      <c r="F5377" s="205">
        <v>2015</v>
      </c>
      <c r="G5377" s="204" t="s">
        <v>30</v>
      </c>
      <c r="H5377" s="204" t="s">
        <v>31</v>
      </c>
      <c r="I5377" s="206" t="s">
        <v>20</v>
      </c>
      <c r="J5377" s="207">
        <v>947499</v>
      </c>
      <c r="K5377" s="207">
        <v>860654</v>
      </c>
      <c r="L5377" s="207">
        <v>854912.44099999999</v>
      </c>
    </row>
    <row r="5378" spans="1:12" s="12" customFormat="1" ht="11.25" customHeight="1">
      <c r="A5378" s="204" t="s">
        <v>10713</v>
      </c>
      <c r="B5378" s="204" t="s">
        <v>10714</v>
      </c>
      <c r="C5378" s="204" t="s">
        <v>60</v>
      </c>
      <c r="D5378" s="204"/>
      <c r="E5378" s="204"/>
      <c r="F5378" s="205">
        <v>2015</v>
      </c>
      <c r="G5378" s="204" t="s">
        <v>30</v>
      </c>
      <c r="H5378" s="204" t="s">
        <v>31</v>
      </c>
      <c r="I5378" s="206" t="s">
        <v>20</v>
      </c>
      <c r="J5378" s="207">
        <v>763105</v>
      </c>
      <c r="K5378" s="207">
        <v>692702</v>
      </c>
      <c r="L5378" s="207">
        <v>684405</v>
      </c>
    </row>
    <row r="5379" spans="1:12" s="12" customFormat="1" ht="11.25" customHeight="1">
      <c r="A5379" s="204" t="s">
        <v>12191</v>
      </c>
      <c r="B5379" s="204" t="s">
        <v>12192</v>
      </c>
      <c r="C5379" s="204" t="s">
        <v>32</v>
      </c>
      <c r="D5379" s="204" t="s">
        <v>200</v>
      </c>
      <c r="E5379" s="204" t="s">
        <v>629</v>
      </c>
      <c r="F5379" s="205">
        <v>2015</v>
      </c>
      <c r="G5379" s="204" t="s">
        <v>18</v>
      </c>
      <c r="H5379" s="204" t="s">
        <v>41</v>
      </c>
      <c r="I5379" s="206" t="s">
        <v>20</v>
      </c>
      <c r="J5379" s="207">
        <v>1500</v>
      </c>
      <c r="K5379" s="207">
        <v>180</v>
      </c>
      <c r="L5379" s="207">
        <v>69.188999999999993</v>
      </c>
    </row>
    <row r="5380" spans="1:12" s="12" customFormat="1" ht="11.25" customHeight="1">
      <c r="A5380" s="204" t="s">
        <v>9138</v>
      </c>
      <c r="B5380" s="204" t="s">
        <v>9139</v>
      </c>
      <c r="C5380" s="204" t="s">
        <v>195</v>
      </c>
      <c r="D5380" s="204" t="s">
        <v>528</v>
      </c>
      <c r="E5380" s="204" t="s">
        <v>529</v>
      </c>
      <c r="F5380" s="205">
        <v>2015</v>
      </c>
      <c r="G5380" s="204" t="s">
        <v>7</v>
      </c>
      <c r="H5380" s="204" t="s">
        <v>212</v>
      </c>
      <c r="I5380" s="206" t="s">
        <v>20</v>
      </c>
      <c r="J5380" s="207">
        <v>206799</v>
      </c>
      <c r="K5380" s="208">
        <v>228309</v>
      </c>
      <c r="L5380" s="207">
        <v>227112.55</v>
      </c>
    </row>
    <row r="5381" spans="1:12" s="12" customFormat="1" ht="11.25" customHeight="1">
      <c r="A5381" s="204" t="s">
        <v>10565</v>
      </c>
      <c r="B5381" s="204" t="s">
        <v>10566</v>
      </c>
      <c r="C5381" s="204" t="s">
        <v>15</v>
      </c>
      <c r="D5381" s="204" t="s">
        <v>16</v>
      </c>
      <c r="E5381" s="204"/>
      <c r="F5381" s="205">
        <v>2016</v>
      </c>
      <c r="G5381" s="204" t="s">
        <v>120</v>
      </c>
      <c r="H5381" s="204" t="s">
        <v>258</v>
      </c>
      <c r="I5381" s="206" t="s">
        <v>20</v>
      </c>
      <c r="J5381" s="207">
        <v>1270034</v>
      </c>
      <c r="K5381" s="207">
        <v>1325914</v>
      </c>
      <c r="L5381" s="207">
        <v>1311866.2150000001</v>
      </c>
    </row>
    <row r="5382" spans="1:12" s="12" customFormat="1" ht="11.25" customHeight="1">
      <c r="A5382" s="204" t="s">
        <v>9140</v>
      </c>
      <c r="B5382" s="204" t="s">
        <v>9141</v>
      </c>
      <c r="C5382" s="204" t="s">
        <v>5</v>
      </c>
      <c r="D5382" s="204" t="s">
        <v>314</v>
      </c>
      <c r="E5382" s="204" t="s">
        <v>315</v>
      </c>
      <c r="F5382" s="205">
        <v>2015</v>
      </c>
      <c r="G5382" s="204" t="s">
        <v>30</v>
      </c>
      <c r="H5382" s="204" t="s">
        <v>31</v>
      </c>
      <c r="I5382" s="206" t="s">
        <v>20</v>
      </c>
      <c r="J5382" s="207">
        <v>360094</v>
      </c>
      <c r="K5382" s="207">
        <v>363212</v>
      </c>
      <c r="L5382" s="207">
        <v>308723.516</v>
      </c>
    </row>
    <row r="5383" spans="1:12" s="12" customFormat="1" ht="11.25" customHeight="1">
      <c r="A5383" s="204" t="s">
        <v>9142</v>
      </c>
      <c r="B5383" s="204" t="s">
        <v>9143</v>
      </c>
      <c r="C5383" s="204" t="s">
        <v>5</v>
      </c>
      <c r="D5383" s="204" t="s">
        <v>314</v>
      </c>
      <c r="E5383" s="204" t="s">
        <v>315</v>
      </c>
      <c r="F5383" s="205">
        <v>2015</v>
      </c>
      <c r="G5383" s="204" t="s">
        <v>30</v>
      </c>
      <c r="H5383" s="204" t="s">
        <v>31</v>
      </c>
      <c r="I5383" s="206" t="s">
        <v>20</v>
      </c>
      <c r="J5383" s="207">
        <v>14329</v>
      </c>
      <c r="K5383" s="208">
        <v>367514</v>
      </c>
      <c r="L5383" s="207">
        <v>1930.152</v>
      </c>
    </row>
    <row r="5384" spans="1:12" s="12" customFormat="1" ht="11.25" customHeight="1">
      <c r="A5384" s="204" t="s">
        <v>9144</v>
      </c>
      <c r="B5384" s="204" t="s">
        <v>9145</v>
      </c>
      <c r="C5384" s="204" t="s">
        <v>5</v>
      </c>
      <c r="D5384" s="204" t="s">
        <v>266</v>
      </c>
      <c r="E5384" s="204" t="s">
        <v>567</v>
      </c>
      <c r="F5384" s="205">
        <v>2016</v>
      </c>
      <c r="G5384" s="204" t="s">
        <v>26</v>
      </c>
      <c r="H5384" s="204" t="s">
        <v>109</v>
      </c>
      <c r="I5384" s="206" t="s">
        <v>20</v>
      </c>
      <c r="J5384" s="207">
        <v>94500</v>
      </c>
      <c r="K5384" s="207">
        <v>3</v>
      </c>
      <c r="L5384" s="207"/>
    </row>
    <row r="5385" spans="1:12" s="12" customFormat="1" ht="11.25" customHeight="1">
      <c r="A5385" s="204" t="s">
        <v>12193</v>
      </c>
      <c r="B5385" s="204" t="s">
        <v>12194</v>
      </c>
      <c r="C5385" s="204" t="s">
        <v>23</v>
      </c>
      <c r="D5385" s="204" t="s">
        <v>24</v>
      </c>
      <c r="E5385" s="204" t="s">
        <v>25</v>
      </c>
      <c r="F5385" s="205">
        <v>2016</v>
      </c>
      <c r="G5385" s="204" t="s">
        <v>7</v>
      </c>
      <c r="H5385" s="204" t="s">
        <v>14</v>
      </c>
      <c r="I5385" s="206" t="s">
        <v>35</v>
      </c>
      <c r="J5385" s="207">
        <v>124973</v>
      </c>
      <c r="K5385" s="207"/>
      <c r="L5385" s="207"/>
    </row>
    <row r="5386" spans="1:12" s="12" customFormat="1" ht="11.25" customHeight="1">
      <c r="A5386" s="204" t="s">
        <v>10363</v>
      </c>
      <c r="B5386" s="204" t="s">
        <v>10364</v>
      </c>
      <c r="C5386" s="204" t="s">
        <v>38</v>
      </c>
      <c r="D5386" s="204" t="s">
        <v>73</v>
      </c>
      <c r="E5386" s="204" t="s">
        <v>1160</v>
      </c>
      <c r="F5386" s="205">
        <v>2016</v>
      </c>
      <c r="G5386" s="204" t="s">
        <v>30</v>
      </c>
      <c r="H5386" s="204" t="s">
        <v>31</v>
      </c>
      <c r="I5386" s="206" t="s">
        <v>20</v>
      </c>
      <c r="J5386" s="207">
        <v>395531</v>
      </c>
      <c r="K5386" s="207">
        <v>465804</v>
      </c>
      <c r="L5386" s="207">
        <v>431173</v>
      </c>
    </row>
    <row r="5387" spans="1:12" s="12" customFormat="1" ht="11.25" customHeight="1">
      <c r="A5387" s="204" t="s">
        <v>9146</v>
      </c>
      <c r="B5387" s="204" t="s">
        <v>9147</v>
      </c>
      <c r="C5387" s="204" t="s">
        <v>12</v>
      </c>
      <c r="D5387" s="204" t="s">
        <v>13</v>
      </c>
      <c r="E5387" s="204" t="s">
        <v>13</v>
      </c>
      <c r="F5387" s="205">
        <v>2016</v>
      </c>
      <c r="G5387" s="204" t="s">
        <v>30</v>
      </c>
      <c r="H5387" s="204" t="s">
        <v>31</v>
      </c>
      <c r="I5387" s="206" t="s">
        <v>20</v>
      </c>
      <c r="J5387" s="207">
        <v>355520</v>
      </c>
      <c r="K5387" s="207">
        <v>336945</v>
      </c>
      <c r="L5387" s="207">
        <v>308503.37400000001</v>
      </c>
    </row>
    <row r="5388" spans="1:12" s="12" customFormat="1">
      <c r="A5388" s="204" t="s">
        <v>9148</v>
      </c>
      <c r="B5388" s="204" t="s">
        <v>9149</v>
      </c>
      <c r="C5388" s="204" t="s">
        <v>60</v>
      </c>
      <c r="D5388" s="204" t="s">
        <v>97</v>
      </c>
      <c r="E5388" s="204" t="s">
        <v>614</v>
      </c>
      <c r="F5388" s="205">
        <v>2015</v>
      </c>
      <c r="G5388" s="204" t="s">
        <v>26</v>
      </c>
      <c r="H5388" s="204" t="s">
        <v>109</v>
      </c>
      <c r="I5388" s="206" t="s">
        <v>20</v>
      </c>
      <c r="J5388" s="207">
        <v>724842</v>
      </c>
      <c r="K5388" s="207">
        <v>724842</v>
      </c>
      <c r="L5388" s="207">
        <v>724841.10499999998</v>
      </c>
    </row>
    <row r="5389" spans="1:12" s="12" customFormat="1" ht="11.25" customHeight="1">
      <c r="A5389" s="204" t="s">
        <v>9150</v>
      </c>
      <c r="B5389" s="204" t="s">
        <v>12195</v>
      </c>
      <c r="C5389" s="204" t="s">
        <v>15</v>
      </c>
      <c r="D5389" s="204" t="s">
        <v>16</v>
      </c>
      <c r="E5389" s="204" t="s">
        <v>16</v>
      </c>
      <c r="F5389" s="205">
        <v>2015</v>
      </c>
      <c r="G5389" s="204" t="s">
        <v>30</v>
      </c>
      <c r="H5389" s="204" t="s">
        <v>31</v>
      </c>
      <c r="I5389" s="206" t="s">
        <v>20</v>
      </c>
      <c r="J5389" s="207">
        <v>3</v>
      </c>
      <c r="K5389" s="208">
        <v>29806</v>
      </c>
      <c r="L5389" s="207"/>
    </row>
    <row r="5390" spans="1:12" s="12" customFormat="1" ht="11.25" customHeight="1">
      <c r="A5390" s="204" t="s">
        <v>9151</v>
      </c>
      <c r="B5390" s="204" t="s">
        <v>9152</v>
      </c>
      <c r="C5390" s="204" t="s">
        <v>15</v>
      </c>
      <c r="D5390" s="204" t="s">
        <v>42</v>
      </c>
      <c r="E5390" s="204" t="s">
        <v>9153</v>
      </c>
      <c r="F5390" s="205">
        <v>2016</v>
      </c>
      <c r="G5390" s="204" t="s">
        <v>30</v>
      </c>
      <c r="H5390" s="204" t="s">
        <v>31</v>
      </c>
      <c r="I5390" s="206" t="s">
        <v>20</v>
      </c>
      <c r="J5390" s="207">
        <v>1</v>
      </c>
      <c r="K5390" s="207"/>
      <c r="L5390" s="207"/>
    </row>
    <row r="5391" spans="1:12" s="12" customFormat="1" ht="11.25" customHeight="1">
      <c r="A5391" s="204" t="s">
        <v>9154</v>
      </c>
      <c r="B5391" s="204" t="s">
        <v>9155</v>
      </c>
      <c r="C5391" s="204" t="s">
        <v>5</v>
      </c>
      <c r="D5391" s="204" t="s">
        <v>314</v>
      </c>
      <c r="E5391" s="204" t="s">
        <v>315</v>
      </c>
      <c r="F5391" s="205">
        <v>2016</v>
      </c>
      <c r="G5391" s="204" t="s">
        <v>18</v>
      </c>
      <c r="H5391" s="204" t="s">
        <v>19</v>
      </c>
      <c r="I5391" s="206" t="s">
        <v>20</v>
      </c>
      <c r="J5391" s="207">
        <v>112239</v>
      </c>
      <c r="K5391" s="208">
        <v>72000</v>
      </c>
      <c r="L5391" s="207">
        <v>71171.198999999993</v>
      </c>
    </row>
    <row r="5392" spans="1:12" s="12" customFormat="1">
      <c r="A5392" s="204" t="s">
        <v>9957</v>
      </c>
      <c r="B5392" s="204" t="s">
        <v>9958</v>
      </c>
      <c r="C5392" s="204" t="s">
        <v>78</v>
      </c>
      <c r="D5392" s="204" t="s">
        <v>79</v>
      </c>
      <c r="E5392" s="204" t="s">
        <v>10909</v>
      </c>
      <c r="F5392" s="205">
        <v>2015</v>
      </c>
      <c r="G5392" s="204" t="s">
        <v>26</v>
      </c>
      <c r="H5392" s="204" t="s">
        <v>109</v>
      </c>
      <c r="I5392" s="206" t="s">
        <v>20</v>
      </c>
      <c r="J5392" s="207">
        <v>444798</v>
      </c>
      <c r="K5392" s="207">
        <v>399546</v>
      </c>
      <c r="L5392" s="207">
        <v>399425</v>
      </c>
    </row>
    <row r="5393" spans="1:12" s="12" customFormat="1" ht="11.25" customHeight="1">
      <c r="A5393" s="204" t="s">
        <v>9156</v>
      </c>
      <c r="B5393" s="204" t="s">
        <v>9157</v>
      </c>
      <c r="C5393" s="204" t="s">
        <v>5</v>
      </c>
      <c r="D5393" s="204" t="s">
        <v>257</v>
      </c>
      <c r="E5393" s="204" t="s">
        <v>739</v>
      </c>
      <c r="F5393" s="205">
        <v>2016</v>
      </c>
      <c r="G5393" s="204" t="s">
        <v>7</v>
      </c>
      <c r="H5393" s="204" t="s">
        <v>212</v>
      </c>
      <c r="I5393" s="206" t="s">
        <v>20</v>
      </c>
      <c r="J5393" s="207">
        <v>41108</v>
      </c>
      <c r="K5393" s="207">
        <v>2</v>
      </c>
      <c r="L5393" s="207"/>
    </row>
    <row r="5394" spans="1:12" s="12" customFormat="1">
      <c r="A5394" s="204" t="s">
        <v>9158</v>
      </c>
      <c r="B5394" s="204" t="s">
        <v>9159</v>
      </c>
      <c r="C5394" s="204" t="s">
        <v>12</v>
      </c>
      <c r="D5394" s="204" t="s">
        <v>321</v>
      </c>
      <c r="E5394" s="204" t="s">
        <v>718</v>
      </c>
      <c r="F5394" s="205">
        <v>2016</v>
      </c>
      <c r="G5394" s="204" t="s">
        <v>48</v>
      </c>
      <c r="H5394" s="204" t="s">
        <v>63</v>
      </c>
      <c r="I5394" s="206" t="s">
        <v>20</v>
      </c>
      <c r="J5394" s="207">
        <v>1</v>
      </c>
      <c r="K5394" s="207"/>
      <c r="L5394" s="207"/>
    </row>
    <row r="5395" spans="1:12" s="12" customFormat="1" ht="11.25" customHeight="1">
      <c r="A5395" s="204" t="s">
        <v>9160</v>
      </c>
      <c r="B5395" s="204" t="s">
        <v>12196</v>
      </c>
      <c r="C5395" s="204" t="s">
        <v>15</v>
      </c>
      <c r="D5395" s="204" t="s">
        <v>42</v>
      </c>
      <c r="E5395" s="204" t="s">
        <v>686</v>
      </c>
      <c r="F5395" s="205">
        <v>2016</v>
      </c>
      <c r="G5395" s="204" t="s">
        <v>58</v>
      </c>
      <c r="H5395" s="204" t="s">
        <v>59</v>
      </c>
      <c r="I5395" s="206" t="s">
        <v>20</v>
      </c>
      <c r="J5395" s="207">
        <v>100</v>
      </c>
      <c r="K5395" s="207"/>
      <c r="L5395" s="207"/>
    </row>
    <row r="5396" spans="1:12" s="12" customFormat="1" ht="11.25" customHeight="1">
      <c r="A5396" s="204" t="s">
        <v>9161</v>
      </c>
      <c r="B5396" s="204" t="s">
        <v>9162</v>
      </c>
      <c r="C5396" s="204" t="s">
        <v>15</v>
      </c>
      <c r="D5396" s="204" t="s">
        <v>56</v>
      </c>
      <c r="E5396" s="204" t="s">
        <v>56</v>
      </c>
      <c r="F5396" s="205">
        <v>2015</v>
      </c>
      <c r="G5396" s="204" t="s">
        <v>30</v>
      </c>
      <c r="H5396" s="204" t="s">
        <v>31</v>
      </c>
      <c r="I5396" s="206" t="s">
        <v>20</v>
      </c>
      <c r="J5396" s="207">
        <v>627690</v>
      </c>
      <c r="K5396" s="208">
        <v>627375</v>
      </c>
      <c r="L5396" s="207">
        <v>593291.97199999995</v>
      </c>
    </row>
    <row r="5397" spans="1:12" s="12" customFormat="1" ht="11.25" customHeight="1">
      <c r="A5397" s="204" t="s">
        <v>9163</v>
      </c>
      <c r="B5397" s="204" t="s">
        <v>9164</v>
      </c>
      <c r="C5397" s="204" t="s">
        <v>15</v>
      </c>
      <c r="D5397" s="204" t="s">
        <v>42</v>
      </c>
      <c r="E5397" s="204" t="s">
        <v>75</v>
      </c>
      <c r="F5397" s="205">
        <v>2015</v>
      </c>
      <c r="G5397" s="204" t="s">
        <v>30</v>
      </c>
      <c r="H5397" s="204" t="s">
        <v>31</v>
      </c>
      <c r="I5397" s="206" t="s">
        <v>20</v>
      </c>
      <c r="J5397" s="207">
        <v>1</v>
      </c>
      <c r="K5397" s="207"/>
      <c r="L5397" s="207"/>
    </row>
    <row r="5398" spans="1:12" s="12" customFormat="1" ht="11.25" customHeight="1">
      <c r="A5398" s="204" t="s">
        <v>10491</v>
      </c>
      <c r="B5398" s="204" t="s">
        <v>10492</v>
      </c>
      <c r="C5398" s="204" t="s">
        <v>15</v>
      </c>
      <c r="D5398" s="204" t="s">
        <v>56</v>
      </c>
      <c r="E5398" s="204" t="s">
        <v>57</v>
      </c>
      <c r="F5398" s="205">
        <v>2015</v>
      </c>
      <c r="G5398" s="204" t="s">
        <v>30</v>
      </c>
      <c r="H5398" s="204" t="s">
        <v>31</v>
      </c>
      <c r="I5398" s="206" t="s">
        <v>20</v>
      </c>
      <c r="J5398" s="207">
        <v>461915</v>
      </c>
      <c r="K5398" s="208">
        <v>378993</v>
      </c>
      <c r="L5398" s="207">
        <v>373524.02500000002</v>
      </c>
    </row>
    <row r="5399" spans="1:12" s="12" customFormat="1">
      <c r="A5399" s="204" t="s">
        <v>9165</v>
      </c>
      <c r="B5399" s="204" t="s">
        <v>9166</v>
      </c>
      <c r="C5399" s="204" t="s">
        <v>127</v>
      </c>
      <c r="D5399" s="204"/>
      <c r="E5399" s="204"/>
      <c r="F5399" s="205">
        <v>2015</v>
      </c>
      <c r="G5399" s="204" t="s">
        <v>18</v>
      </c>
      <c r="H5399" s="204" t="s">
        <v>19</v>
      </c>
      <c r="I5399" s="206" t="s">
        <v>20</v>
      </c>
      <c r="J5399" s="207">
        <v>58500</v>
      </c>
      <c r="K5399" s="207">
        <v>58500</v>
      </c>
      <c r="L5399" s="207">
        <v>58500</v>
      </c>
    </row>
    <row r="5400" spans="1:12" s="12" customFormat="1">
      <c r="A5400" s="204" t="s">
        <v>12197</v>
      </c>
      <c r="B5400" s="204" t="s">
        <v>12198</v>
      </c>
      <c r="C5400" s="204" t="s">
        <v>130</v>
      </c>
      <c r="D5400" s="204"/>
      <c r="E5400" s="204"/>
      <c r="F5400" s="205">
        <v>2015</v>
      </c>
      <c r="G5400" s="204" t="s">
        <v>18</v>
      </c>
      <c r="H5400" s="204" t="s">
        <v>41</v>
      </c>
      <c r="I5400" s="206" t="s">
        <v>20</v>
      </c>
      <c r="J5400" s="207">
        <v>51000</v>
      </c>
      <c r="K5400" s="207"/>
      <c r="L5400" s="207"/>
    </row>
    <row r="5401" spans="1:12" s="12" customFormat="1" ht="11.25" customHeight="1">
      <c r="A5401" s="204" t="s">
        <v>10417</v>
      </c>
      <c r="B5401" s="204" t="s">
        <v>10418</v>
      </c>
      <c r="C5401" s="204" t="s">
        <v>127</v>
      </c>
      <c r="D5401" s="204" t="s">
        <v>138</v>
      </c>
      <c r="E5401" s="204" t="s">
        <v>138</v>
      </c>
      <c r="F5401" s="205">
        <v>2016</v>
      </c>
      <c r="G5401" s="204" t="s">
        <v>120</v>
      </c>
      <c r="H5401" s="204" t="s">
        <v>121</v>
      </c>
      <c r="I5401" s="206" t="s">
        <v>20</v>
      </c>
      <c r="J5401" s="207">
        <v>593551</v>
      </c>
      <c r="K5401" s="207">
        <v>619667</v>
      </c>
      <c r="L5401" s="207">
        <v>611108.72199999995</v>
      </c>
    </row>
    <row r="5402" spans="1:12" s="12" customFormat="1">
      <c r="A5402" s="204" t="s">
        <v>9167</v>
      </c>
      <c r="B5402" s="204" t="s">
        <v>9168</v>
      </c>
      <c r="C5402" s="204" t="s">
        <v>127</v>
      </c>
      <c r="D5402" s="204" t="s">
        <v>138</v>
      </c>
      <c r="E5402" s="204" t="s">
        <v>138</v>
      </c>
      <c r="F5402" s="205">
        <v>2015</v>
      </c>
      <c r="G5402" s="204" t="s">
        <v>18</v>
      </c>
      <c r="H5402" s="204" t="s">
        <v>19</v>
      </c>
      <c r="I5402" s="206" t="s">
        <v>20</v>
      </c>
      <c r="J5402" s="207">
        <v>41650</v>
      </c>
      <c r="K5402" s="207">
        <v>41650</v>
      </c>
      <c r="L5402" s="207">
        <v>41650</v>
      </c>
    </row>
    <row r="5403" spans="1:12" s="12" customFormat="1" ht="11.25" customHeight="1">
      <c r="A5403" s="204" t="s">
        <v>9169</v>
      </c>
      <c r="B5403" s="204" t="s">
        <v>9170</v>
      </c>
      <c r="C5403" s="204" t="s">
        <v>78</v>
      </c>
      <c r="D5403" s="204" t="s">
        <v>79</v>
      </c>
      <c r="E5403" s="204" t="s">
        <v>79</v>
      </c>
      <c r="F5403" s="205">
        <v>2015</v>
      </c>
      <c r="G5403" s="204" t="s">
        <v>18</v>
      </c>
      <c r="H5403" s="204" t="s">
        <v>19</v>
      </c>
      <c r="I5403" s="206" t="s">
        <v>20</v>
      </c>
      <c r="J5403" s="207">
        <v>22093</v>
      </c>
      <c r="K5403" s="207">
        <v>22092</v>
      </c>
      <c r="L5403" s="207">
        <v>22092</v>
      </c>
    </row>
    <row r="5404" spans="1:12" s="12" customFormat="1" ht="11.25" customHeight="1">
      <c r="A5404" s="204" t="s">
        <v>9171</v>
      </c>
      <c r="B5404" s="204" t="s">
        <v>9172</v>
      </c>
      <c r="C5404" s="204" t="s">
        <v>127</v>
      </c>
      <c r="D5404" s="204" t="s">
        <v>138</v>
      </c>
      <c r="E5404" s="204" t="s">
        <v>139</v>
      </c>
      <c r="F5404" s="205">
        <v>2015</v>
      </c>
      <c r="G5404" s="204" t="s">
        <v>18</v>
      </c>
      <c r="H5404" s="204" t="s">
        <v>19</v>
      </c>
      <c r="I5404" s="206" t="s">
        <v>20</v>
      </c>
      <c r="J5404" s="207">
        <v>1</v>
      </c>
      <c r="K5404" s="207">
        <v>1</v>
      </c>
      <c r="L5404" s="207"/>
    </row>
    <row r="5405" spans="1:12" s="12" customFormat="1">
      <c r="A5405" s="204" t="s">
        <v>10691</v>
      </c>
      <c r="B5405" s="204" t="s">
        <v>10692</v>
      </c>
      <c r="C5405" s="204" t="s">
        <v>12</v>
      </c>
      <c r="D5405" s="204" t="s">
        <v>13</v>
      </c>
      <c r="E5405" s="204" t="s">
        <v>13</v>
      </c>
      <c r="F5405" s="205">
        <v>2015</v>
      </c>
      <c r="G5405" s="204" t="s">
        <v>30</v>
      </c>
      <c r="H5405" s="204" t="s">
        <v>31</v>
      </c>
      <c r="I5405" s="206" t="s">
        <v>20</v>
      </c>
      <c r="J5405" s="207">
        <v>943962</v>
      </c>
      <c r="K5405" s="207">
        <v>959041</v>
      </c>
      <c r="L5405" s="207">
        <v>925512.06299999997</v>
      </c>
    </row>
    <row r="5406" spans="1:12" s="12" customFormat="1" ht="11.25" customHeight="1">
      <c r="A5406" s="204" t="s">
        <v>9173</v>
      </c>
      <c r="B5406" s="204" t="s">
        <v>9174</v>
      </c>
      <c r="C5406" s="204" t="s">
        <v>78</v>
      </c>
      <c r="D5406" s="204" t="s">
        <v>79</v>
      </c>
      <c r="E5406" s="204" t="s">
        <v>79</v>
      </c>
      <c r="F5406" s="205">
        <v>2015</v>
      </c>
      <c r="G5406" s="204" t="s">
        <v>18</v>
      </c>
      <c r="H5406" s="204" t="s">
        <v>19</v>
      </c>
      <c r="I5406" s="206" t="s">
        <v>20</v>
      </c>
      <c r="J5406" s="207">
        <v>40455</v>
      </c>
      <c r="K5406" s="207">
        <v>40455</v>
      </c>
      <c r="L5406" s="207">
        <v>40455</v>
      </c>
    </row>
    <row r="5407" spans="1:12" s="12" customFormat="1">
      <c r="A5407" s="204" t="s">
        <v>12199</v>
      </c>
      <c r="B5407" s="204" t="s">
        <v>12200</v>
      </c>
      <c r="C5407" s="204" t="s">
        <v>60</v>
      </c>
      <c r="D5407" s="204" t="s">
        <v>61</v>
      </c>
      <c r="E5407" s="204" t="s">
        <v>509</v>
      </c>
      <c r="F5407" s="205">
        <v>2016</v>
      </c>
      <c r="G5407" s="204" t="s">
        <v>58</v>
      </c>
      <c r="H5407" s="204" t="s">
        <v>68</v>
      </c>
      <c r="I5407" s="206" t="s">
        <v>20</v>
      </c>
      <c r="J5407" s="207">
        <v>99710</v>
      </c>
      <c r="K5407" s="207"/>
      <c r="L5407" s="207"/>
    </row>
    <row r="5408" spans="1:12" s="12" customFormat="1" ht="11.25" customHeight="1">
      <c r="A5408" s="204" t="s">
        <v>9175</v>
      </c>
      <c r="B5408" s="204" t="s">
        <v>9176</v>
      </c>
      <c r="C5408" s="204" t="s">
        <v>127</v>
      </c>
      <c r="D5408" s="204" t="s">
        <v>177</v>
      </c>
      <c r="E5408" s="204" t="s">
        <v>1512</v>
      </c>
      <c r="F5408" s="205">
        <v>2015</v>
      </c>
      <c r="G5408" s="204" t="s">
        <v>18</v>
      </c>
      <c r="H5408" s="204" t="s">
        <v>19</v>
      </c>
      <c r="I5408" s="206" t="s">
        <v>20</v>
      </c>
      <c r="J5408" s="207">
        <v>1</v>
      </c>
      <c r="K5408" s="207">
        <v>1</v>
      </c>
      <c r="L5408" s="207"/>
    </row>
    <row r="5409" spans="1:12" s="12" customFormat="1" ht="11.25" customHeight="1">
      <c r="A5409" s="204" t="s">
        <v>9177</v>
      </c>
      <c r="B5409" s="204" t="s">
        <v>9178</v>
      </c>
      <c r="C5409" s="204" t="s">
        <v>127</v>
      </c>
      <c r="D5409" s="204" t="s">
        <v>138</v>
      </c>
      <c r="E5409" s="204" t="s">
        <v>596</v>
      </c>
      <c r="F5409" s="205">
        <v>2015</v>
      </c>
      <c r="G5409" s="204" t="s">
        <v>18</v>
      </c>
      <c r="H5409" s="204" t="s">
        <v>19</v>
      </c>
      <c r="I5409" s="206" t="s">
        <v>20</v>
      </c>
      <c r="J5409" s="207">
        <v>1</v>
      </c>
      <c r="K5409" s="207">
        <v>1</v>
      </c>
      <c r="L5409" s="207"/>
    </row>
    <row r="5410" spans="1:12" s="12" customFormat="1" ht="11.25" customHeight="1">
      <c r="A5410" s="204" t="s">
        <v>10693</v>
      </c>
      <c r="B5410" s="204" t="s">
        <v>10694</v>
      </c>
      <c r="C5410" s="204" t="s">
        <v>60</v>
      </c>
      <c r="D5410" s="204" t="s">
        <v>97</v>
      </c>
      <c r="E5410" s="204" t="s">
        <v>965</v>
      </c>
      <c r="F5410" s="205">
        <v>2015</v>
      </c>
      <c r="G5410" s="204" t="s">
        <v>30</v>
      </c>
      <c r="H5410" s="204" t="s">
        <v>31</v>
      </c>
      <c r="I5410" s="206" t="s">
        <v>20</v>
      </c>
      <c r="J5410" s="207">
        <v>650324</v>
      </c>
      <c r="K5410" s="207">
        <v>630725</v>
      </c>
      <c r="L5410" s="207">
        <v>623032.57900000003</v>
      </c>
    </row>
    <row r="5411" spans="1:12" s="12" customFormat="1" ht="11.25" customHeight="1">
      <c r="A5411" s="204" t="s">
        <v>9179</v>
      </c>
      <c r="B5411" s="204" t="s">
        <v>9180</v>
      </c>
      <c r="C5411" s="204" t="s">
        <v>38</v>
      </c>
      <c r="D5411" s="204" t="s">
        <v>176</v>
      </c>
      <c r="E5411" s="204" t="s">
        <v>468</v>
      </c>
      <c r="F5411" s="205">
        <v>2016</v>
      </c>
      <c r="G5411" s="204" t="s">
        <v>18</v>
      </c>
      <c r="H5411" s="204" t="s">
        <v>19</v>
      </c>
      <c r="I5411" s="206" t="s">
        <v>35</v>
      </c>
      <c r="J5411" s="207">
        <v>17500</v>
      </c>
      <c r="K5411" s="207"/>
      <c r="L5411" s="207"/>
    </row>
    <row r="5412" spans="1:12" s="12" customFormat="1" ht="11.25" customHeight="1">
      <c r="A5412" s="204" t="s">
        <v>9181</v>
      </c>
      <c r="B5412" s="204" t="s">
        <v>9182</v>
      </c>
      <c r="C5412" s="204" t="s">
        <v>32</v>
      </c>
      <c r="D5412" s="204" t="s">
        <v>33</v>
      </c>
      <c r="E5412" s="204" t="s">
        <v>33</v>
      </c>
      <c r="F5412" s="205">
        <v>2016</v>
      </c>
      <c r="G5412" s="204" t="s">
        <v>7</v>
      </c>
      <c r="H5412" s="204" t="s">
        <v>8</v>
      </c>
      <c r="I5412" s="206" t="s">
        <v>9</v>
      </c>
      <c r="J5412" s="207">
        <v>401</v>
      </c>
      <c r="K5412" s="207"/>
      <c r="L5412" s="207"/>
    </row>
    <row r="5413" spans="1:12" s="12" customFormat="1" ht="11.25" customHeight="1">
      <c r="A5413" s="204" t="s">
        <v>9183</v>
      </c>
      <c r="B5413" s="204" t="s">
        <v>9184</v>
      </c>
      <c r="C5413" s="204" t="s">
        <v>210</v>
      </c>
      <c r="D5413" s="204" t="s">
        <v>342</v>
      </c>
      <c r="E5413" s="204" t="s">
        <v>1119</v>
      </c>
      <c r="F5413" s="205">
        <v>2016</v>
      </c>
      <c r="G5413" s="204" t="s">
        <v>120</v>
      </c>
      <c r="H5413" s="204" t="s">
        <v>121</v>
      </c>
      <c r="I5413" s="206" t="s">
        <v>35</v>
      </c>
      <c r="J5413" s="207">
        <v>799072</v>
      </c>
      <c r="K5413" s="207"/>
      <c r="L5413" s="207"/>
    </row>
    <row r="5414" spans="1:12" s="12" customFormat="1" ht="11.25" customHeight="1">
      <c r="A5414" s="204" t="s">
        <v>9185</v>
      </c>
      <c r="B5414" s="204" t="s">
        <v>9186</v>
      </c>
      <c r="C5414" s="204" t="s">
        <v>38</v>
      </c>
      <c r="D5414" s="204" t="s">
        <v>176</v>
      </c>
      <c r="E5414" s="204"/>
      <c r="F5414" s="205">
        <v>2016</v>
      </c>
      <c r="G5414" s="204" t="s">
        <v>18</v>
      </c>
      <c r="H5414" s="204" t="s">
        <v>19</v>
      </c>
      <c r="I5414" s="206" t="s">
        <v>35</v>
      </c>
      <c r="J5414" s="207">
        <v>17500</v>
      </c>
      <c r="K5414" s="207"/>
      <c r="L5414" s="207"/>
    </row>
    <row r="5415" spans="1:12" s="12" customFormat="1" ht="11.25" customHeight="1">
      <c r="A5415" s="204" t="s">
        <v>10639</v>
      </c>
      <c r="B5415" s="204" t="s">
        <v>10640</v>
      </c>
      <c r="C5415" s="204" t="s">
        <v>60</v>
      </c>
      <c r="D5415" s="204" t="s">
        <v>61</v>
      </c>
      <c r="E5415" s="204" t="s">
        <v>331</v>
      </c>
      <c r="F5415" s="205">
        <v>2016</v>
      </c>
      <c r="G5415" s="204" t="s">
        <v>30</v>
      </c>
      <c r="H5415" s="204" t="s">
        <v>31</v>
      </c>
      <c r="I5415" s="206" t="s">
        <v>20</v>
      </c>
      <c r="J5415" s="207">
        <v>363154</v>
      </c>
      <c r="K5415" s="208">
        <v>367447</v>
      </c>
      <c r="L5415" s="207">
        <v>354392</v>
      </c>
    </row>
    <row r="5416" spans="1:12" s="12" customFormat="1">
      <c r="A5416" s="204" t="s">
        <v>9187</v>
      </c>
      <c r="B5416" s="204" t="s">
        <v>9188</v>
      </c>
      <c r="C5416" s="204" t="s">
        <v>38</v>
      </c>
      <c r="D5416" s="204" t="s">
        <v>66</v>
      </c>
      <c r="E5416" s="204"/>
      <c r="F5416" s="205">
        <v>2016</v>
      </c>
      <c r="G5416" s="204" t="s">
        <v>18</v>
      </c>
      <c r="H5416" s="204" t="s">
        <v>19</v>
      </c>
      <c r="I5416" s="206" t="s">
        <v>20</v>
      </c>
      <c r="J5416" s="207">
        <v>45546</v>
      </c>
      <c r="K5416" s="208">
        <v>45072</v>
      </c>
      <c r="L5416" s="207">
        <v>44500</v>
      </c>
    </row>
    <row r="5417" spans="1:12" s="12" customFormat="1" ht="11.25" customHeight="1">
      <c r="A5417" s="204" t="s">
        <v>9189</v>
      </c>
      <c r="B5417" s="204" t="s">
        <v>12201</v>
      </c>
      <c r="C5417" s="204" t="s">
        <v>60</v>
      </c>
      <c r="D5417" s="204" t="s">
        <v>61</v>
      </c>
      <c r="E5417" s="204" t="s">
        <v>914</v>
      </c>
      <c r="F5417" s="205">
        <v>2015</v>
      </c>
      <c r="G5417" s="204" t="s">
        <v>18</v>
      </c>
      <c r="H5417" s="204" t="s">
        <v>19</v>
      </c>
      <c r="I5417" s="206" t="s">
        <v>20</v>
      </c>
      <c r="J5417" s="207">
        <v>49800</v>
      </c>
      <c r="K5417" s="207">
        <v>49800</v>
      </c>
      <c r="L5417" s="207">
        <v>49800</v>
      </c>
    </row>
    <row r="5418" spans="1:12" s="12" customFormat="1">
      <c r="A5418" s="204" t="s">
        <v>10463</v>
      </c>
      <c r="B5418" s="204" t="s">
        <v>10464</v>
      </c>
      <c r="C5418" s="204" t="s">
        <v>38</v>
      </c>
      <c r="D5418" s="204" t="s">
        <v>66</v>
      </c>
      <c r="E5418" s="204" t="s">
        <v>66</v>
      </c>
      <c r="F5418" s="205">
        <v>2015</v>
      </c>
      <c r="G5418" s="204" t="s">
        <v>30</v>
      </c>
      <c r="H5418" s="204" t="s">
        <v>31</v>
      </c>
      <c r="I5418" s="206" t="s">
        <v>20</v>
      </c>
      <c r="J5418" s="207">
        <v>543796</v>
      </c>
      <c r="K5418" s="208">
        <v>546819</v>
      </c>
      <c r="L5418" s="207">
        <v>523642.397</v>
      </c>
    </row>
    <row r="5419" spans="1:12" s="12" customFormat="1">
      <c r="A5419" s="204" t="s">
        <v>9190</v>
      </c>
      <c r="B5419" s="204" t="s">
        <v>9191</v>
      </c>
      <c r="C5419" s="204" t="s">
        <v>38</v>
      </c>
      <c r="D5419" s="204" t="s">
        <v>66</v>
      </c>
      <c r="E5419" s="204" t="s">
        <v>1787</v>
      </c>
      <c r="F5419" s="205">
        <v>2016</v>
      </c>
      <c r="G5419" s="204" t="s">
        <v>30</v>
      </c>
      <c r="H5419" s="204" t="s">
        <v>31</v>
      </c>
      <c r="I5419" s="206" t="s">
        <v>20</v>
      </c>
      <c r="J5419" s="207">
        <v>36920</v>
      </c>
      <c r="K5419" s="207">
        <v>39135</v>
      </c>
      <c r="L5419" s="207">
        <v>36432.42</v>
      </c>
    </row>
    <row r="5420" spans="1:12" s="12" customFormat="1" ht="11.25" customHeight="1">
      <c r="A5420" s="204" t="s">
        <v>10598</v>
      </c>
      <c r="B5420" s="204" t="s">
        <v>10599</v>
      </c>
      <c r="C5420" s="204" t="s">
        <v>38</v>
      </c>
      <c r="D5420" s="204" t="s">
        <v>66</v>
      </c>
      <c r="E5420" s="204" t="s">
        <v>117</v>
      </c>
      <c r="F5420" s="205">
        <v>2016</v>
      </c>
      <c r="G5420" s="204" t="s">
        <v>30</v>
      </c>
      <c r="H5420" s="204" t="s">
        <v>31</v>
      </c>
      <c r="I5420" s="206" t="s">
        <v>20</v>
      </c>
      <c r="J5420" s="207">
        <v>397656</v>
      </c>
      <c r="K5420" s="208">
        <v>381531</v>
      </c>
      <c r="L5420" s="207">
        <v>337185.10100000002</v>
      </c>
    </row>
    <row r="5421" spans="1:12" s="12" customFormat="1" ht="11.25" customHeight="1">
      <c r="A5421" s="204" t="s">
        <v>12202</v>
      </c>
      <c r="B5421" s="204" t="s">
        <v>12203</v>
      </c>
      <c r="C5421" s="204" t="s">
        <v>32</v>
      </c>
      <c r="D5421" s="204" t="s">
        <v>33</v>
      </c>
      <c r="E5421" s="204" t="s">
        <v>33</v>
      </c>
      <c r="F5421" s="205">
        <v>2016</v>
      </c>
      <c r="G5421" s="204" t="s">
        <v>18</v>
      </c>
      <c r="H5421" s="204" t="s">
        <v>19</v>
      </c>
      <c r="I5421" s="206" t="s">
        <v>20</v>
      </c>
      <c r="J5421" s="207">
        <v>471314</v>
      </c>
      <c r="K5421" s="207">
        <v>228266</v>
      </c>
      <c r="L5421" s="207">
        <v>228266</v>
      </c>
    </row>
    <row r="5422" spans="1:12" s="12" customFormat="1" ht="11.25" customHeight="1">
      <c r="A5422" s="204" t="s">
        <v>9192</v>
      </c>
      <c r="B5422" s="204" t="s">
        <v>12204</v>
      </c>
      <c r="C5422" s="204" t="s">
        <v>15</v>
      </c>
      <c r="D5422" s="204" t="s">
        <v>42</v>
      </c>
      <c r="E5422" s="204" t="s">
        <v>4520</v>
      </c>
      <c r="F5422" s="205">
        <v>2016</v>
      </c>
      <c r="G5422" s="204" t="s">
        <v>7</v>
      </c>
      <c r="H5422" s="204" t="s">
        <v>212</v>
      </c>
      <c r="I5422" s="206" t="s">
        <v>20</v>
      </c>
      <c r="J5422" s="207">
        <v>274144</v>
      </c>
      <c r="K5422" s="207"/>
      <c r="L5422" s="207"/>
    </row>
    <row r="5423" spans="1:12" s="12" customFormat="1" ht="11.25" customHeight="1">
      <c r="A5423" s="204" t="s">
        <v>12205</v>
      </c>
      <c r="B5423" s="204" t="s">
        <v>12206</v>
      </c>
      <c r="C5423" s="204" t="s">
        <v>15</v>
      </c>
      <c r="D5423" s="204" t="s">
        <v>56</v>
      </c>
      <c r="E5423" s="204" t="s">
        <v>57</v>
      </c>
      <c r="F5423" s="205">
        <v>2016</v>
      </c>
      <c r="G5423" s="204" t="s">
        <v>7</v>
      </c>
      <c r="H5423" s="204" t="s">
        <v>212</v>
      </c>
      <c r="I5423" s="206" t="s">
        <v>35</v>
      </c>
      <c r="J5423" s="207">
        <v>54919</v>
      </c>
      <c r="K5423" s="207"/>
      <c r="L5423" s="207"/>
    </row>
    <row r="5424" spans="1:12" s="12" customFormat="1" ht="11.25" customHeight="1">
      <c r="A5424" s="204" t="s">
        <v>12207</v>
      </c>
      <c r="B5424" s="204" t="s">
        <v>12208</v>
      </c>
      <c r="C5424" s="204" t="s">
        <v>15</v>
      </c>
      <c r="D5424" s="204" t="s">
        <v>42</v>
      </c>
      <c r="E5424" s="204" t="s">
        <v>1807</v>
      </c>
      <c r="F5424" s="205">
        <v>2015</v>
      </c>
      <c r="G5424" s="204" t="s">
        <v>7</v>
      </c>
      <c r="H5424" s="204" t="s">
        <v>212</v>
      </c>
      <c r="I5424" s="206" t="s">
        <v>20</v>
      </c>
      <c r="J5424" s="207">
        <v>18426</v>
      </c>
      <c r="K5424" s="207">
        <v>19237</v>
      </c>
      <c r="L5424" s="207">
        <v>15163.174000000001</v>
      </c>
    </row>
    <row r="5425" spans="1:12" s="12" customFormat="1" ht="11.25" customHeight="1">
      <c r="A5425" s="204" t="s">
        <v>9193</v>
      </c>
      <c r="B5425" s="204" t="s">
        <v>12209</v>
      </c>
      <c r="C5425" s="204" t="s">
        <v>195</v>
      </c>
      <c r="D5425" s="204"/>
      <c r="E5425" s="204"/>
      <c r="F5425" s="205">
        <v>2016</v>
      </c>
      <c r="G5425" s="204" t="s">
        <v>7</v>
      </c>
      <c r="H5425" s="204" t="s">
        <v>8</v>
      </c>
      <c r="I5425" s="206" t="s">
        <v>20</v>
      </c>
      <c r="J5425" s="207">
        <v>73163</v>
      </c>
      <c r="K5425" s="208">
        <v>89500</v>
      </c>
      <c r="L5425" s="207">
        <v>69500</v>
      </c>
    </row>
    <row r="5426" spans="1:12" s="12" customFormat="1" ht="11.25" customHeight="1">
      <c r="A5426" s="204" t="s">
        <v>12210</v>
      </c>
      <c r="B5426" s="204" t="s">
        <v>12211</v>
      </c>
      <c r="C5426" s="204" t="s">
        <v>15</v>
      </c>
      <c r="D5426" s="204" t="s">
        <v>42</v>
      </c>
      <c r="E5426" s="204" t="s">
        <v>833</v>
      </c>
      <c r="F5426" s="205">
        <v>2015</v>
      </c>
      <c r="G5426" s="204" t="s">
        <v>7</v>
      </c>
      <c r="H5426" s="204" t="s">
        <v>212</v>
      </c>
      <c r="I5426" s="206" t="s">
        <v>20</v>
      </c>
      <c r="J5426" s="207">
        <v>24945</v>
      </c>
      <c r="K5426" s="207">
        <v>26043</v>
      </c>
      <c r="L5426" s="207">
        <v>22355.741000000002</v>
      </c>
    </row>
    <row r="5427" spans="1:12" s="12" customFormat="1">
      <c r="A5427" s="204" t="s">
        <v>12212</v>
      </c>
      <c r="B5427" s="204" t="s">
        <v>12213</v>
      </c>
      <c r="C5427" s="204" t="s">
        <v>15</v>
      </c>
      <c r="D5427" s="204" t="s">
        <v>778</v>
      </c>
      <c r="E5427" s="204"/>
      <c r="F5427" s="205">
        <v>2015</v>
      </c>
      <c r="G5427" s="204" t="s">
        <v>18</v>
      </c>
      <c r="H5427" s="204" t="s">
        <v>41</v>
      </c>
      <c r="I5427" s="206" t="s">
        <v>20</v>
      </c>
      <c r="J5427" s="207">
        <v>6000</v>
      </c>
      <c r="K5427" s="207">
        <v>4020</v>
      </c>
      <c r="L5427" s="207">
        <v>135.946</v>
      </c>
    </row>
    <row r="5428" spans="1:12" s="12" customFormat="1">
      <c r="A5428" s="204" t="s">
        <v>12214</v>
      </c>
      <c r="B5428" s="204" t="s">
        <v>12215</v>
      </c>
      <c r="C5428" s="204" t="s">
        <v>12</v>
      </c>
      <c r="D5428" s="204" t="s">
        <v>13</v>
      </c>
      <c r="E5428" s="204" t="s">
        <v>13</v>
      </c>
      <c r="F5428" s="205">
        <v>2015</v>
      </c>
      <c r="G5428" s="204" t="s">
        <v>18</v>
      </c>
      <c r="H5428" s="204" t="s">
        <v>19</v>
      </c>
      <c r="I5428" s="206" t="s">
        <v>20</v>
      </c>
      <c r="J5428" s="207">
        <v>51000</v>
      </c>
      <c r="K5428" s="207">
        <v>22060</v>
      </c>
      <c r="L5428" s="207">
        <v>21442.449000000001</v>
      </c>
    </row>
    <row r="5429" spans="1:12" s="12" customFormat="1">
      <c r="A5429" s="204" t="s">
        <v>9194</v>
      </c>
      <c r="B5429" s="204" t="s">
        <v>9195</v>
      </c>
      <c r="C5429" s="204" t="s">
        <v>5</v>
      </c>
      <c r="D5429" s="204" t="s">
        <v>606</v>
      </c>
      <c r="E5429" s="204" t="s">
        <v>1982</v>
      </c>
      <c r="F5429" s="205">
        <v>2016</v>
      </c>
      <c r="G5429" s="204" t="s">
        <v>155</v>
      </c>
      <c r="H5429" s="204" t="s">
        <v>155</v>
      </c>
      <c r="I5429" s="206" t="s">
        <v>20</v>
      </c>
      <c r="J5429" s="207">
        <v>86652</v>
      </c>
      <c r="K5429" s="208">
        <v>81561</v>
      </c>
      <c r="L5429" s="207">
        <v>56361.74</v>
      </c>
    </row>
    <row r="5430" spans="1:12" s="12" customFormat="1">
      <c r="A5430" s="204" t="s">
        <v>9196</v>
      </c>
      <c r="B5430" s="204" t="s">
        <v>9197</v>
      </c>
      <c r="C5430" s="204" t="s">
        <v>38</v>
      </c>
      <c r="D5430" s="204" t="s">
        <v>73</v>
      </c>
      <c r="E5430" s="204" t="s">
        <v>73</v>
      </c>
      <c r="F5430" s="205">
        <v>2016</v>
      </c>
      <c r="G5430" s="204" t="s">
        <v>30</v>
      </c>
      <c r="H5430" s="204" t="s">
        <v>31</v>
      </c>
      <c r="I5430" s="206" t="s">
        <v>20</v>
      </c>
      <c r="J5430" s="207">
        <v>2</v>
      </c>
      <c r="K5430" s="208">
        <v>30701</v>
      </c>
      <c r="L5430" s="207"/>
    </row>
    <row r="5431" spans="1:12" s="12" customFormat="1">
      <c r="A5431" s="204" t="s">
        <v>9198</v>
      </c>
      <c r="B5431" s="204" t="s">
        <v>9199</v>
      </c>
      <c r="C5431" s="204" t="s">
        <v>38</v>
      </c>
      <c r="D5431" s="204" t="s">
        <v>66</v>
      </c>
      <c r="E5431" s="204" t="s">
        <v>66</v>
      </c>
      <c r="F5431" s="205">
        <v>2016</v>
      </c>
      <c r="G5431" s="204" t="s">
        <v>18</v>
      </c>
      <c r="H5431" s="204" t="s">
        <v>19</v>
      </c>
      <c r="I5431" s="206" t="s">
        <v>20</v>
      </c>
      <c r="J5431" s="207">
        <v>52300</v>
      </c>
      <c r="K5431" s="207"/>
      <c r="L5431" s="207"/>
    </row>
    <row r="5432" spans="1:12" s="12" customFormat="1" ht="11.25" customHeight="1">
      <c r="A5432" s="204" t="s">
        <v>9200</v>
      </c>
      <c r="B5432" s="204" t="s">
        <v>12216</v>
      </c>
      <c r="C5432" s="204" t="s">
        <v>38</v>
      </c>
      <c r="D5432" s="204" t="s">
        <v>66</v>
      </c>
      <c r="E5432" s="204" t="s">
        <v>1048</v>
      </c>
      <c r="F5432" s="205">
        <v>2015</v>
      </c>
      <c r="G5432" s="204" t="s">
        <v>18</v>
      </c>
      <c r="H5432" s="204" t="s">
        <v>19</v>
      </c>
      <c r="I5432" s="206" t="s">
        <v>20</v>
      </c>
      <c r="J5432" s="207">
        <v>674232</v>
      </c>
      <c r="K5432" s="207">
        <v>540928</v>
      </c>
      <c r="L5432" s="207">
        <v>540132</v>
      </c>
    </row>
    <row r="5433" spans="1:12" s="12" customFormat="1">
      <c r="A5433" s="204" t="s">
        <v>9201</v>
      </c>
      <c r="B5433" s="204" t="s">
        <v>9202</v>
      </c>
      <c r="C5433" s="204" t="s">
        <v>210</v>
      </c>
      <c r="D5433" s="204" t="s">
        <v>219</v>
      </c>
      <c r="E5433" s="204" t="s">
        <v>352</v>
      </c>
      <c r="F5433" s="205">
        <v>2015</v>
      </c>
      <c r="G5433" s="204" t="s">
        <v>48</v>
      </c>
      <c r="H5433" s="204" t="s">
        <v>420</v>
      </c>
      <c r="I5433" s="206" t="s">
        <v>20</v>
      </c>
      <c r="J5433" s="207">
        <v>1161879</v>
      </c>
      <c r="K5433" s="207">
        <v>1213000</v>
      </c>
      <c r="L5433" s="207">
        <v>356437</v>
      </c>
    </row>
    <row r="5434" spans="1:12" s="12" customFormat="1" ht="11.25" customHeight="1">
      <c r="A5434" s="204" t="s">
        <v>10453</v>
      </c>
      <c r="B5434" s="204" t="s">
        <v>10454</v>
      </c>
      <c r="C5434" s="204" t="s">
        <v>5</v>
      </c>
      <c r="D5434" s="204" t="s">
        <v>257</v>
      </c>
      <c r="E5434" s="204" t="s">
        <v>257</v>
      </c>
      <c r="F5434" s="205">
        <v>2016</v>
      </c>
      <c r="G5434" s="204" t="s">
        <v>646</v>
      </c>
      <c r="H5434" s="204" t="s">
        <v>647</v>
      </c>
      <c r="I5434" s="206" t="s">
        <v>20</v>
      </c>
      <c r="J5434" s="207">
        <v>191307</v>
      </c>
      <c r="K5434" s="207">
        <v>173313</v>
      </c>
      <c r="L5434" s="207">
        <v>167264.12</v>
      </c>
    </row>
    <row r="5435" spans="1:12" s="12" customFormat="1" ht="11.25" customHeight="1">
      <c r="A5435" s="204" t="s">
        <v>9203</v>
      </c>
      <c r="B5435" s="204" t="s">
        <v>9204</v>
      </c>
      <c r="C5435" s="204" t="s">
        <v>5</v>
      </c>
      <c r="D5435" s="204"/>
      <c r="E5435" s="204"/>
      <c r="F5435" s="205">
        <v>2015</v>
      </c>
      <c r="G5435" s="204" t="s">
        <v>140</v>
      </c>
      <c r="H5435" s="204" t="s">
        <v>141</v>
      </c>
      <c r="I5435" s="206" t="s">
        <v>20</v>
      </c>
      <c r="J5435" s="207">
        <v>612747</v>
      </c>
      <c r="K5435" s="207">
        <v>609941</v>
      </c>
      <c r="L5435" s="207">
        <v>609895</v>
      </c>
    </row>
    <row r="5436" spans="1:12" s="12" customFormat="1" ht="11.25" customHeight="1">
      <c r="A5436" s="204" t="s">
        <v>9205</v>
      </c>
      <c r="B5436" s="204" t="s">
        <v>9206</v>
      </c>
      <c r="C5436" s="204" t="s">
        <v>38</v>
      </c>
      <c r="D5436" s="204" t="s">
        <v>176</v>
      </c>
      <c r="E5436" s="204" t="s">
        <v>189</v>
      </c>
      <c r="F5436" s="205">
        <v>2016</v>
      </c>
      <c r="G5436" s="204" t="s">
        <v>30</v>
      </c>
      <c r="H5436" s="204" t="s">
        <v>31</v>
      </c>
      <c r="I5436" s="206" t="s">
        <v>20</v>
      </c>
      <c r="J5436" s="207">
        <v>1</v>
      </c>
      <c r="K5436" s="207"/>
      <c r="L5436" s="207"/>
    </row>
    <row r="5437" spans="1:12" s="12" customFormat="1" ht="11.25" customHeight="1">
      <c r="A5437" s="204" t="s">
        <v>9207</v>
      </c>
      <c r="B5437" s="204" t="s">
        <v>9208</v>
      </c>
      <c r="C5437" s="204" t="s">
        <v>38</v>
      </c>
      <c r="D5437" s="204" t="s">
        <v>66</v>
      </c>
      <c r="E5437" s="204" t="s">
        <v>86</v>
      </c>
      <c r="F5437" s="205">
        <v>2016</v>
      </c>
      <c r="G5437" s="204" t="s">
        <v>30</v>
      </c>
      <c r="H5437" s="204" t="s">
        <v>31</v>
      </c>
      <c r="I5437" s="206" t="s">
        <v>20</v>
      </c>
      <c r="J5437" s="207">
        <v>25388</v>
      </c>
      <c r="K5437" s="207">
        <v>29008</v>
      </c>
      <c r="L5437" s="207"/>
    </row>
    <row r="5438" spans="1:12" s="12" customFormat="1" ht="11.25" customHeight="1">
      <c r="A5438" s="204" t="s">
        <v>12217</v>
      </c>
      <c r="B5438" s="204" t="s">
        <v>12218</v>
      </c>
      <c r="C5438" s="204" t="s">
        <v>127</v>
      </c>
      <c r="D5438" s="204" t="s">
        <v>177</v>
      </c>
      <c r="E5438" s="204" t="s">
        <v>1512</v>
      </c>
      <c r="F5438" s="205">
        <v>2015</v>
      </c>
      <c r="G5438" s="204" t="s">
        <v>26</v>
      </c>
      <c r="H5438" s="204" t="s">
        <v>109</v>
      </c>
      <c r="I5438" s="206" t="s">
        <v>20</v>
      </c>
      <c r="J5438" s="207">
        <v>11</v>
      </c>
      <c r="K5438" s="207"/>
      <c r="L5438" s="207"/>
    </row>
    <row r="5439" spans="1:12" s="12" customFormat="1" ht="11.25" customHeight="1">
      <c r="A5439" s="204" t="s">
        <v>9209</v>
      </c>
      <c r="B5439" s="204" t="s">
        <v>9210</v>
      </c>
      <c r="C5439" s="204" t="s">
        <v>23</v>
      </c>
      <c r="D5439" s="204"/>
      <c r="E5439" s="204"/>
      <c r="F5439" s="205">
        <v>2015</v>
      </c>
      <c r="G5439" s="204" t="s">
        <v>18</v>
      </c>
      <c r="H5439" s="204" t="s">
        <v>41</v>
      </c>
      <c r="I5439" s="206" t="s">
        <v>20</v>
      </c>
      <c r="J5439" s="207">
        <v>240500</v>
      </c>
      <c r="K5439" s="207">
        <v>69910</v>
      </c>
      <c r="L5439" s="207">
        <v>69902.692999999999</v>
      </c>
    </row>
    <row r="5440" spans="1:12" s="12" customFormat="1">
      <c r="A5440" s="204" t="s">
        <v>9211</v>
      </c>
      <c r="B5440" s="204" t="s">
        <v>9212</v>
      </c>
      <c r="C5440" s="204" t="s">
        <v>130</v>
      </c>
      <c r="D5440" s="204" t="s">
        <v>150</v>
      </c>
      <c r="E5440" s="204" t="s">
        <v>167</v>
      </c>
      <c r="F5440" s="205">
        <v>2015</v>
      </c>
      <c r="G5440" s="204" t="s">
        <v>7</v>
      </c>
      <c r="H5440" s="204" t="s">
        <v>212</v>
      </c>
      <c r="I5440" s="206" t="s">
        <v>20</v>
      </c>
      <c r="J5440" s="207">
        <v>379548</v>
      </c>
      <c r="K5440" s="207">
        <v>379547</v>
      </c>
      <c r="L5440" s="207">
        <v>379537.299</v>
      </c>
    </row>
    <row r="5441" spans="1:12" s="12" customFormat="1" ht="11.25" customHeight="1">
      <c r="A5441" s="204" t="s">
        <v>12219</v>
      </c>
      <c r="B5441" s="204" t="s">
        <v>12220</v>
      </c>
      <c r="C5441" s="204" t="s">
        <v>60</v>
      </c>
      <c r="D5441" s="204" t="s">
        <v>97</v>
      </c>
      <c r="E5441" s="204"/>
      <c r="F5441" s="205">
        <v>2016</v>
      </c>
      <c r="G5441" s="204" t="s">
        <v>280</v>
      </c>
      <c r="H5441" s="204" t="s">
        <v>1116</v>
      </c>
      <c r="I5441" s="206" t="s">
        <v>20</v>
      </c>
      <c r="J5441" s="207">
        <v>71186</v>
      </c>
      <c r="K5441" s="207"/>
      <c r="L5441" s="207"/>
    </row>
    <row r="5442" spans="1:12" s="12" customFormat="1" ht="11.25" customHeight="1">
      <c r="A5442" s="204" t="s">
        <v>9213</v>
      </c>
      <c r="B5442" s="204" t="s">
        <v>9214</v>
      </c>
      <c r="C5442" s="204" t="s">
        <v>38</v>
      </c>
      <c r="D5442" s="204" t="s">
        <v>176</v>
      </c>
      <c r="E5442" s="204" t="s">
        <v>189</v>
      </c>
      <c r="F5442" s="205">
        <v>2015</v>
      </c>
      <c r="G5442" s="204" t="s">
        <v>30</v>
      </c>
      <c r="H5442" s="204" t="s">
        <v>31</v>
      </c>
      <c r="I5442" s="206" t="s">
        <v>20</v>
      </c>
      <c r="J5442" s="207">
        <v>203204</v>
      </c>
      <c r="K5442" s="207">
        <v>203692</v>
      </c>
      <c r="L5442" s="207">
        <v>90184.152000000002</v>
      </c>
    </row>
    <row r="5443" spans="1:12" s="12" customFormat="1">
      <c r="A5443" s="204" t="s">
        <v>9215</v>
      </c>
      <c r="B5443" s="204" t="s">
        <v>9216</v>
      </c>
      <c r="C5443" s="204" t="s">
        <v>15</v>
      </c>
      <c r="D5443" s="204" t="s">
        <v>1004</v>
      </c>
      <c r="E5443" s="204" t="s">
        <v>1005</v>
      </c>
      <c r="F5443" s="205">
        <v>2015</v>
      </c>
      <c r="G5443" s="204" t="s">
        <v>30</v>
      </c>
      <c r="H5443" s="204" t="s">
        <v>31</v>
      </c>
      <c r="I5443" s="206" t="s">
        <v>20</v>
      </c>
      <c r="J5443" s="207">
        <v>256600</v>
      </c>
      <c r="K5443" s="208">
        <v>280708</v>
      </c>
      <c r="L5443" s="207">
        <v>74049.148000000001</v>
      </c>
    </row>
    <row r="5444" spans="1:12" s="12" customFormat="1">
      <c r="A5444" s="204" t="s">
        <v>9217</v>
      </c>
      <c r="B5444" s="204" t="s">
        <v>9218</v>
      </c>
      <c r="C5444" s="204" t="s">
        <v>15</v>
      </c>
      <c r="D5444" s="204" t="s">
        <v>1004</v>
      </c>
      <c r="E5444" s="204" t="s">
        <v>1005</v>
      </c>
      <c r="F5444" s="205">
        <v>2015</v>
      </c>
      <c r="G5444" s="204" t="s">
        <v>30</v>
      </c>
      <c r="H5444" s="204" t="s">
        <v>31</v>
      </c>
      <c r="I5444" s="206" t="s">
        <v>20</v>
      </c>
      <c r="J5444" s="207">
        <v>3</v>
      </c>
      <c r="K5444" s="208">
        <v>81112</v>
      </c>
      <c r="L5444" s="207"/>
    </row>
    <row r="5445" spans="1:12" s="12" customFormat="1" ht="11.25" customHeight="1">
      <c r="A5445" s="204" t="s">
        <v>9219</v>
      </c>
      <c r="B5445" s="204" t="s">
        <v>9220</v>
      </c>
      <c r="C5445" s="204" t="s">
        <v>15</v>
      </c>
      <c r="D5445" s="204" t="s">
        <v>42</v>
      </c>
      <c r="E5445" s="204" t="s">
        <v>42</v>
      </c>
      <c r="F5445" s="205">
        <v>2016</v>
      </c>
      <c r="G5445" s="204" t="s">
        <v>30</v>
      </c>
      <c r="H5445" s="204" t="s">
        <v>31</v>
      </c>
      <c r="I5445" s="206" t="s">
        <v>20</v>
      </c>
      <c r="J5445" s="207">
        <v>196215</v>
      </c>
      <c r="K5445" s="207">
        <v>196315</v>
      </c>
      <c r="L5445" s="207">
        <v>111969.685</v>
      </c>
    </row>
    <row r="5446" spans="1:12" s="12" customFormat="1" ht="11.25" customHeight="1">
      <c r="A5446" s="204" t="s">
        <v>12221</v>
      </c>
      <c r="B5446" s="204" t="s">
        <v>12222</v>
      </c>
      <c r="C5446" s="204" t="s">
        <v>127</v>
      </c>
      <c r="D5446" s="204" t="s">
        <v>128</v>
      </c>
      <c r="E5446" s="204" t="s">
        <v>246</v>
      </c>
      <c r="F5446" s="205">
        <v>2016</v>
      </c>
      <c r="G5446" s="204" t="s">
        <v>26</v>
      </c>
      <c r="H5446" s="204" t="s">
        <v>109</v>
      </c>
      <c r="I5446" s="206" t="s">
        <v>20</v>
      </c>
      <c r="J5446" s="207">
        <v>3010</v>
      </c>
      <c r="K5446" s="207"/>
      <c r="L5446" s="207"/>
    </row>
    <row r="5447" spans="1:12" s="12" customFormat="1" ht="11.25" customHeight="1">
      <c r="A5447" s="204" t="s">
        <v>9221</v>
      </c>
      <c r="B5447" s="204" t="s">
        <v>9222</v>
      </c>
      <c r="C5447" s="204" t="s">
        <v>145</v>
      </c>
      <c r="D5447" s="204" t="s">
        <v>233</v>
      </c>
      <c r="E5447" s="204" t="s">
        <v>983</v>
      </c>
      <c r="F5447" s="205">
        <v>2016</v>
      </c>
      <c r="G5447" s="204" t="s">
        <v>48</v>
      </c>
      <c r="H5447" s="204" t="s">
        <v>569</v>
      </c>
      <c r="I5447" s="206" t="s">
        <v>20</v>
      </c>
      <c r="J5447" s="207">
        <v>149326</v>
      </c>
      <c r="K5447" s="207"/>
      <c r="L5447" s="207"/>
    </row>
    <row r="5448" spans="1:12" s="12" customFormat="1" ht="11.25" customHeight="1">
      <c r="A5448" s="204" t="s">
        <v>9223</v>
      </c>
      <c r="B5448" s="204" t="s">
        <v>9224</v>
      </c>
      <c r="C5448" s="204" t="s">
        <v>15</v>
      </c>
      <c r="D5448" s="204"/>
      <c r="E5448" s="204"/>
      <c r="F5448" s="205">
        <v>2015</v>
      </c>
      <c r="G5448" s="204" t="s">
        <v>18</v>
      </c>
      <c r="H5448" s="204" t="s">
        <v>19</v>
      </c>
      <c r="I5448" s="206" t="s">
        <v>20</v>
      </c>
      <c r="J5448" s="207">
        <v>3501</v>
      </c>
      <c r="K5448" s="207">
        <v>3500</v>
      </c>
      <c r="L5448" s="207">
        <v>2000</v>
      </c>
    </row>
    <row r="5449" spans="1:12" s="12" customFormat="1" ht="11.25" customHeight="1">
      <c r="A5449" s="204" t="s">
        <v>12223</v>
      </c>
      <c r="B5449" s="204" t="s">
        <v>12224</v>
      </c>
      <c r="C5449" s="204" t="s">
        <v>12</v>
      </c>
      <c r="D5449" s="204"/>
      <c r="E5449" s="204"/>
      <c r="F5449" s="205">
        <v>2015</v>
      </c>
      <c r="G5449" s="204" t="s">
        <v>18</v>
      </c>
      <c r="H5449" s="204" t="s">
        <v>41</v>
      </c>
      <c r="I5449" s="206" t="s">
        <v>20</v>
      </c>
      <c r="J5449" s="207">
        <v>305000</v>
      </c>
      <c r="K5449" s="207"/>
      <c r="L5449" s="207"/>
    </row>
    <row r="5450" spans="1:12" s="12" customFormat="1">
      <c r="A5450" s="204" t="s">
        <v>12225</v>
      </c>
      <c r="B5450" s="204" t="s">
        <v>12226</v>
      </c>
      <c r="C5450" s="204" t="s">
        <v>145</v>
      </c>
      <c r="D5450" s="204"/>
      <c r="E5450" s="204"/>
      <c r="F5450" s="205">
        <v>2015</v>
      </c>
      <c r="G5450" s="204" t="s">
        <v>18</v>
      </c>
      <c r="H5450" s="204" t="s">
        <v>41</v>
      </c>
      <c r="I5450" s="206" t="s">
        <v>35</v>
      </c>
      <c r="J5450" s="207">
        <v>50479</v>
      </c>
      <c r="K5450" s="207"/>
      <c r="L5450" s="207"/>
    </row>
    <row r="5451" spans="1:12" s="12" customFormat="1">
      <c r="A5451" s="204" t="s">
        <v>12227</v>
      </c>
      <c r="B5451" s="204" t="s">
        <v>12228</v>
      </c>
      <c r="C5451" s="204" t="s">
        <v>12</v>
      </c>
      <c r="D5451" s="204" t="s">
        <v>360</v>
      </c>
      <c r="E5451" s="204"/>
      <c r="F5451" s="205">
        <v>2015</v>
      </c>
      <c r="G5451" s="204" t="s">
        <v>18</v>
      </c>
      <c r="H5451" s="204" t="s">
        <v>41</v>
      </c>
      <c r="I5451" s="206" t="s">
        <v>20</v>
      </c>
      <c r="J5451" s="207">
        <v>51500</v>
      </c>
      <c r="K5451" s="207"/>
      <c r="L5451" s="207"/>
    </row>
    <row r="5452" spans="1:12" s="12" customFormat="1" ht="11.25" customHeight="1">
      <c r="A5452" s="204" t="s">
        <v>12229</v>
      </c>
      <c r="B5452" s="204" t="s">
        <v>12230</v>
      </c>
      <c r="C5452" s="204" t="s">
        <v>12</v>
      </c>
      <c r="D5452" s="204" t="s">
        <v>360</v>
      </c>
      <c r="E5452" s="204" t="s">
        <v>360</v>
      </c>
      <c r="F5452" s="205">
        <v>2015</v>
      </c>
      <c r="G5452" s="204" t="s">
        <v>18</v>
      </c>
      <c r="H5452" s="204" t="s">
        <v>41</v>
      </c>
      <c r="I5452" s="206" t="s">
        <v>20</v>
      </c>
      <c r="J5452" s="207">
        <v>51500</v>
      </c>
      <c r="K5452" s="207"/>
      <c r="L5452" s="207"/>
    </row>
    <row r="5453" spans="1:12" s="12" customFormat="1" ht="11.25" customHeight="1">
      <c r="A5453" s="204" t="s">
        <v>12231</v>
      </c>
      <c r="B5453" s="204" t="s">
        <v>12232</v>
      </c>
      <c r="C5453" s="204" t="s">
        <v>12</v>
      </c>
      <c r="D5453" s="204"/>
      <c r="E5453" s="204"/>
      <c r="F5453" s="205">
        <v>2015</v>
      </c>
      <c r="G5453" s="204" t="s">
        <v>18</v>
      </c>
      <c r="H5453" s="204" t="s">
        <v>41</v>
      </c>
      <c r="I5453" s="206" t="s">
        <v>20</v>
      </c>
      <c r="J5453" s="207">
        <v>105000</v>
      </c>
      <c r="K5453" s="207"/>
      <c r="L5453" s="207"/>
    </row>
    <row r="5454" spans="1:12" s="12" customFormat="1" ht="11.25" customHeight="1">
      <c r="A5454" s="204" t="s">
        <v>12233</v>
      </c>
      <c r="B5454" s="204" t="s">
        <v>12234</v>
      </c>
      <c r="C5454" s="204" t="s">
        <v>23</v>
      </c>
      <c r="D5454" s="204" t="s">
        <v>46</v>
      </c>
      <c r="E5454" s="204" t="s">
        <v>69</v>
      </c>
      <c r="F5454" s="205">
        <v>2015</v>
      </c>
      <c r="G5454" s="204" t="s">
        <v>18</v>
      </c>
      <c r="H5454" s="204" t="s">
        <v>41</v>
      </c>
      <c r="I5454" s="206" t="s">
        <v>20</v>
      </c>
      <c r="J5454" s="207">
        <v>50500</v>
      </c>
      <c r="K5454" s="207">
        <v>290</v>
      </c>
      <c r="L5454" s="207">
        <v>263.59800000000001</v>
      </c>
    </row>
    <row r="5455" spans="1:12" s="12" customFormat="1" ht="11.25" customHeight="1">
      <c r="A5455" s="204" t="s">
        <v>12235</v>
      </c>
      <c r="B5455" s="204" t="s">
        <v>12236</v>
      </c>
      <c r="C5455" s="204" t="s">
        <v>32</v>
      </c>
      <c r="D5455" s="204"/>
      <c r="E5455" s="204"/>
      <c r="F5455" s="205">
        <v>2015</v>
      </c>
      <c r="G5455" s="204" t="s">
        <v>18</v>
      </c>
      <c r="H5455" s="204" t="s">
        <v>19</v>
      </c>
      <c r="I5455" s="206" t="s">
        <v>9</v>
      </c>
      <c r="J5455" s="207">
        <v>51000</v>
      </c>
      <c r="K5455" s="207"/>
      <c r="L5455" s="207"/>
    </row>
    <row r="5456" spans="1:12" s="12" customFormat="1" ht="11.25" customHeight="1">
      <c r="A5456" s="204" t="s">
        <v>12237</v>
      </c>
      <c r="B5456" s="204" t="s">
        <v>12238</v>
      </c>
      <c r="C5456" s="204" t="s">
        <v>12</v>
      </c>
      <c r="D5456" s="204" t="s">
        <v>360</v>
      </c>
      <c r="E5456" s="204"/>
      <c r="F5456" s="205">
        <v>2016</v>
      </c>
      <c r="G5456" s="204" t="s">
        <v>18</v>
      </c>
      <c r="H5456" s="204" t="s">
        <v>41</v>
      </c>
      <c r="I5456" s="206" t="s">
        <v>9</v>
      </c>
      <c r="J5456" s="207">
        <v>61000</v>
      </c>
      <c r="K5456" s="207"/>
      <c r="L5456" s="207"/>
    </row>
    <row r="5457" spans="1:12" s="12" customFormat="1" ht="11.25" customHeight="1">
      <c r="A5457" s="204" t="s">
        <v>9225</v>
      </c>
      <c r="B5457" s="204" t="s">
        <v>9226</v>
      </c>
      <c r="C5457" s="204" t="s">
        <v>60</v>
      </c>
      <c r="D5457" s="204" t="s">
        <v>97</v>
      </c>
      <c r="E5457" s="204" t="s">
        <v>614</v>
      </c>
      <c r="F5457" s="205">
        <v>2016</v>
      </c>
      <c r="G5457" s="204" t="s">
        <v>30</v>
      </c>
      <c r="H5457" s="204" t="s">
        <v>34</v>
      </c>
      <c r="I5457" s="206" t="s">
        <v>20</v>
      </c>
      <c r="J5457" s="207">
        <v>52000</v>
      </c>
      <c r="K5457" s="207"/>
      <c r="L5457" s="207"/>
    </row>
    <row r="5458" spans="1:12" s="12" customFormat="1" ht="11.25" customHeight="1">
      <c r="A5458" s="204" t="s">
        <v>12239</v>
      </c>
      <c r="B5458" s="204" t="s">
        <v>12240</v>
      </c>
      <c r="C5458" s="204" t="s">
        <v>32</v>
      </c>
      <c r="D5458" s="204" t="s">
        <v>216</v>
      </c>
      <c r="E5458" s="204" t="s">
        <v>216</v>
      </c>
      <c r="F5458" s="205">
        <v>2015</v>
      </c>
      <c r="G5458" s="204" t="s">
        <v>18</v>
      </c>
      <c r="H5458" s="204" t="s">
        <v>19</v>
      </c>
      <c r="I5458" s="206" t="s">
        <v>9</v>
      </c>
      <c r="J5458" s="207">
        <v>51000</v>
      </c>
      <c r="K5458" s="207"/>
      <c r="L5458" s="207"/>
    </row>
    <row r="5459" spans="1:12" s="12" customFormat="1">
      <c r="A5459" s="204" t="s">
        <v>10166</v>
      </c>
      <c r="B5459" s="204" t="s">
        <v>10167</v>
      </c>
      <c r="C5459" s="204" t="s">
        <v>145</v>
      </c>
      <c r="D5459" s="204" t="s">
        <v>233</v>
      </c>
      <c r="E5459" s="204" t="s">
        <v>983</v>
      </c>
      <c r="F5459" s="205">
        <v>2016</v>
      </c>
      <c r="G5459" s="204" t="s">
        <v>185</v>
      </c>
      <c r="H5459" s="204" t="s">
        <v>186</v>
      </c>
      <c r="I5459" s="206" t="s">
        <v>20</v>
      </c>
      <c r="J5459" s="207">
        <v>3029</v>
      </c>
      <c r="K5459" s="207">
        <v>1942</v>
      </c>
      <c r="L5459" s="207">
        <v>1088.491</v>
      </c>
    </row>
    <row r="5460" spans="1:12" s="12" customFormat="1" ht="11.25" customHeight="1">
      <c r="A5460" s="204" t="s">
        <v>12241</v>
      </c>
      <c r="B5460" s="204" t="s">
        <v>12242</v>
      </c>
      <c r="C5460" s="204" t="s">
        <v>145</v>
      </c>
      <c r="D5460" s="204" t="s">
        <v>415</v>
      </c>
      <c r="E5460" s="204" t="s">
        <v>416</v>
      </c>
      <c r="F5460" s="205">
        <v>2016</v>
      </c>
      <c r="G5460" s="204" t="s">
        <v>7</v>
      </c>
      <c r="H5460" s="204" t="s">
        <v>14</v>
      </c>
      <c r="I5460" s="206" t="s">
        <v>35</v>
      </c>
      <c r="J5460" s="207">
        <v>101231</v>
      </c>
      <c r="K5460" s="207"/>
      <c r="L5460" s="207"/>
    </row>
    <row r="5461" spans="1:12" s="12" customFormat="1" ht="11.25" customHeight="1">
      <c r="A5461" s="204" t="s">
        <v>9227</v>
      </c>
      <c r="B5461" s="204" t="s">
        <v>9228</v>
      </c>
      <c r="C5461" s="204" t="s">
        <v>38</v>
      </c>
      <c r="D5461" s="204" t="s">
        <v>176</v>
      </c>
      <c r="E5461" s="204" t="s">
        <v>468</v>
      </c>
      <c r="F5461" s="205">
        <v>2015</v>
      </c>
      <c r="G5461" s="204" t="s">
        <v>30</v>
      </c>
      <c r="H5461" s="204" t="s">
        <v>31</v>
      </c>
      <c r="I5461" s="206" t="s">
        <v>20</v>
      </c>
      <c r="J5461" s="207">
        <v>1215595</v>
      </c>
      <c r="K5461" s="207">
        <v>1123101</v>
      </c>
      <c r="L5461" s="207">
        <v>1036253.04</v>
      </c>
    </row>
    <row r="5462" spans="1:12" s="12" customFormat="1" ht="11.25" customHeight="1">
      <c r="A5462" s="204" t="s">
        <v>12243</v>
      </c>
      <c r="B5462" s="204" t="s">
        <v>12244</v>
      </c>
      <c r="C5462" s="204" t="s">
        <v>12</v>
      </c>
      <c r="D5462" s="204" t="s">
        <v>13</v>
      </c>
      <c r="E5462" s="204" t="s">
        <v>746</v>
      </c>
      <c r="F5462" s="205">
        <v>2015</v>
      </c>
      <c r="G5462" s="204" t="s">
        <v>7</v>
      </c>
      <c r="H5462" s="204" t="s">
        <v>212</v>
      </c>
      <c r="I5462" s="206" t="s">
        <v>20</v>
      </c>
      <c r="J5462" s="207">
        <v>683906</v>
      </c>
      <c r="K5462" s="207"/>
      <c r="L5462" s="207"/>
    </row>
    <row r="5463" spans="1:12" s="12" customFormat="1">
      <c r="A5463" s="204" t="s">
        <v>12245</v>
      </c>
      <c r="B5463" s="204" t="s">
        <v>12246</v>
      </c>
      <c r="C5463" s="204" t="s">
        <v>12</v>
      </c>
      <c r="D5463" s="204" t="s">
        <v>80</v>
      </c>
      <c r="E5463" s="204" t="s">
        <v>1163</v>
      </c>
      <c r="F5463" s="205">
        <v>2015</v>
      </c>
      <c r="G5463" s="204" t="s">
        <v>18</v>
      </c>
      <c r="H5463" s="204" t="s">
        <v>41</v>
      </c>
      <c r="I5463" s="206" t="s">
        <v>20</v>
      </c>
      <c r="J5463" s="207">
        <v>68500</v>
      </c>
      <c r="K5463" s="207">
        <v>62360</v>
      </c>
      <c r="L5463" s="207">
        <v>61518.828000000001</v>
      </c>
    </row>
    <row r="5464" spans="1:12" s="12" customFormat="1" ht="11.25" customHeight="1">
      <c r="A5464" s="204" t="s">
        <v>12247</v>
      </c>
      <c r="B5464" s="204" t="s">
        <v>12248</v>
      </c>
      <c r="C5464" s="204" t="s">
        <v>38</v>
      </c>
      <c r="D5464" s="204" t="s">
        <v>176</v>
      </c>
      <c r="E5464" s="204" t="s">
        <v>293</v>
      </c>
      <c r="F5464" s="205">
        <v>2015</v>
      </c>
      <c r="G5464" s="204" t="s">
        <v>26</v>
      </c>
      <c r="H5464" s="204" t="s">
        <v>109</v>
      </c>
      <c r="I5464" s="206" t="s">
        <v>35</v>
      </c>
      <c r="J5464" s="207">
        <v>209001</v>
      </c>
      <c r="K5464" s="207"/>
      <c r="L5464" s="207"/>
    </row>
    <row r="5465" spans="1:12" s="12" customFormat="1" ht="11.25" customHeight="1">
      <c r="A5465" s="204" t="s">
        <v>9229</v>
      </c>
      <c r="B5465" s="204" t="s">
        <v>9230</v>
      </c>
      <c r="C5465" s="204" t="s">
        <v>15</v>
      </c>
      <c r="D5465" s="204" t="s">
        <v>42</v>
      </c>
      <c r="E5465" s="204" t="s">
        <v>800</v>
      </c>
      <c r="F5465" s="205">
        <v>2016</v>
      </c>
      <c r="G5465" s="204" t="s">
        <v>7</v>
      </c>
      <c r="H5465" s="204" t="s">
        <v>8</v>
      </c>
      <c r="I5465" s="206" t="s">
        <v>20</v>
      </c>
      <c r="J5465" s="207">
        <v>84685</v>
      </c>
      <c r="K5465" s="207">
        <v>64685</v>
      </c>
      <c r="L5465" s="207"/>
    </row>
    <row r="5466" spans="1:12" s="12" customFormat="1">
      <c r="A5466" s="204" t="s">
        <v>9231</v>
      </c>
      <c r="B5466" s="204" t="s">
        <v>12249</v>
      </c>
      <c r="C5466" s="204" t="s">
        <v>38</v>
      </c>
      <c r="D5466" s="204" t="s">
        <v>176</v>
      </c>
      <c r="E5466" s="204" t="s">
        <v>293</v>
      </c>
      <c r="F5466" s="205">
        <v>2016</v>
      </c>
      <c r="G5466" s="204" t="s">
        <v>26</v>
      </c>
      <c r="H5466" s="204" t="s">
        <v>109</v>
      </c>
      <c r="I5466" s="206" t="s">
        <v>20</v>
      </c>
      <c r="J5466" s="207">
        <v>216732</v>
      </c>
      <c r="K5466" s="207"/>
      <c r="L5466" s="207"/>
    </row>
    <row r="5467" spans="1:12" s="12" customFormat="1">
      <c r="A5467" s="204" t="s">
        <v>9959</v>
      </c>
      <c r="B5467" s="204" t="s">
        <v>9960</v>
      </c>
      <c r="C5467" s="204" t="s">
        <v>60</v>
      </c>
      <c r="D5467" s="204" t="s">
        <v>61</v>
      </c>
      <c r="E5467" s="204" t="s">
        <v>902</v>
      </c>
      <c r="F5467" s="205">
        <v>2016</v>
      </c>
      <c r="G5467" s="204" t="s">
        <v>120</v>
      </c>
      <c r="H5467" s="204" t="s">
        <v>121</v>
      </c>
      <c r="I5467" s="206" t="s">
        <v>20</v>
      </c>
      <c r="J5467" s="207">
        <v>281018</v>
      </c>
      <c r="K5467" s="208">
        <v>428289</v>
      </c>
      <c r="L5467" s="207">
        <v>281570.01699999999</v>
      </c>
    </row>
    <row r="5468" spans="1:12" s="12" customFormat="1" ht="11.25" customHeight="1">
      <c r="A5468" s="204" t="s">
        <v>9961</v>
      </c>
      <c r="B5468" s="204" t="s">
        <v>9962</v>
      </c>
      <c r="C5468" s="204" t="s">
        <v>60</v>
      </c>
      <c r="D5468" s="204" t="s">
        <v>61</v>
      </c>
      <c r="E5468" s="204" t="s">
        <v>509</v>
      </c>
      <c r="F5468" s="205">
        <v>2016</v>
      </c>
      <c r="G5468" s="204" t="s">
        <v>120</v>
      </c>
      <c r="H5468" s="204" t="s">
        <v>121</v>
      </c>
      <c r="I5468" s="206" t="s">
        <v>20</v>
      </c>
      <c r="J5468" s="207">
        <v>445812</v>
      </c>
      <c r="K5468" s="208">
        <v>465426</v>
      </c>
      <c r="L5468" s="207">
        <v>459654.647</v>
      </c>
    </row>
    <row r="5469" spans="1:12" s="12" customFormat="1">
      <c r="A5469" s="204" t="s">
        <v>12250</v>
      </c>
      <c r="B5469" s="204" t="s">
        <v>12251</v>
      </c>
      <c r="C5469" s="204" t="s">
        <v>195</v>
      </c>
      <c r="D5469" s="204" t="s">
        <v>528</v>
      </c>
      <c r="E5469" s="204"/>
      <c r="F5469" s="205">
        <v>2016</v>
      </c>
      <c r="G5469" s="204" t="s">
        <v>7</v>
      </c>
      <c r="H5469" s="204" t="s">
        <v>212</v>
      </c>
      <c r="I5469" s="206" t="s">
        <v>35</v>
      </c>
      <c r="J5469" s="207">
        <v>4789</v>
      </c>
      <c r="K5469" s="207"/>
      <c r="L5469" s="207"/>
    </row>
    <row r="5470" spans="1:12" s="12" customFormat="1" ht="11.25" customHeight="1">
      <c r="A5470" s="204" t="s">
        <v>10480</v>
      </c>
      <c r="B5470" s="204" t="s">
        <v>10481</v>
      </c>
      <c r="C5470" s="204" t="s">
        <v>5</v>
      </c>
      <c r="D5470" s="204" t="s">
        <v>266</v>
      </c>
      <c r="E5470" s="204" t="s">
        <v>1746</v>
      </c>
      <c r="F5470" s="205">
        <v>2015</v>
      </c>
      <c r="G5470" s="204" t="s">
        <v>30</v>
      </c>
      <c r="H5470" s="204" t="s">
        <v>31</v>
      </c>
      <c r="I5470" s="206" t="s">
        <v>20</v>
      </c>
      <c r="J5470" s="207">
        <v>375369</v>
      </c>
      <c r="K5470" s="207">
        <v>384194</v>
      </c>
      <c r="L5470" s="207">
        <v>371646.33399999997</v>
      </c>
    </row>
    <row r="5471" spans="1:12" s="12" customFormat="1" ht="11.25" customHeight="1">
      <c r="A5471" s="204" t="s">
        <v>12252</v>
      </c>
      <c r="B5471" s="204" t="s">
        <v>12253</v>
      </c>
      <c r="C5471" s="204" t="s">
        <v>102</v>
      </c>
      <c r="D5471" s="204" t="s">
        <v>286</v>
      </c>
      <c r="E5471" s="204" t="s">
        <v>501</v>
      </c>
      <c r="F5471" s="205">
        <v>2015</v>
      </c>
      <c r="G5471" s="204" t="s">
        <v>18</v>
      </c>
      <c r="H5471" s="204" t="s">
        <v>383</v>
      </c>
      <c r="I5471" s="206" t="s">
        <v>20</v>
      </c>
      <c r="J5471" s="207">
        <v>51916</v>
      </c>
      <c r="K5471" s="207"/>
      <c r="L5471" s="207"/>
    </row>
    <row r="5472" spans="1:12" s="12" customFormat="1">
      <c r="A5472" s="204" t="s">
        <v>12254</v>
      </c>
      <c r="B5472" s="204" t="s">
        <v>12255</v>
      </c>
      <c r="C5472" s="204" t="s">
        <v>102</v>
      </c>
      <c r="D5472" s="204" t="s">
        <v>286</v>
      </c>
      <c r="E5472" s="204" t="s">
        <v>501</v>
      </c>
      <c r="F5472" s="205">
        <v>2015</v>
      </c>
      <c r="G5472" s="204" t="s">
        <v>18</v>
      </c>
      <c r="H5472" s="204" t="s">
        <v>383</v>
      </c>
      <c r="I5472" s="206" t="s">
        <v>20</v>
      </c>
      <c r="J5472" s="207">
        <v>193836</v>
      </c>
      <c r="K5472" s="207"/>
      <c r="L5472" s="207"/>
    </row>
    <row r="5473" spans="1:12" s="12" customFormat="1" ht="11.25" customHeight="1">
      <c r="A5473" s="204" t="s">
        <v>9232</v>
      </c>
      <c r="B5473" s="204" t="s">
        <v>9233</v>
      </c>
      <c r="C5473" s="204" t="s">
        <v>38</v>
      </c>
      <c r="D5473" s="204" t="s">
        <v>39</v>
      </c>
      <c r="E5473" s="204" t="s">
        <v>105</v>
      </c>
      <c r="F5473" s="205">
        <v>2015</v>
      </c>
      <c r="G5473" s="204" t="s">
        <v>30</v>
      </c>
      <c r="H5473" s="204" t="s">
        <v>31</v>
      </c>
      <c r="I5473" s="206" t="s">
        <v>20</v>
      </c>
      <c r="J5473" s="207">
        <v>261836</v>
      </c>
      <c r="K5473" s="207">
        <v>262481</v>
      </c>
      <c r="L5473" s="207">
        <v>241514.837</v>
      </c>
    </row>
    <row r="5474" spans="1:12" s="12" customFormat="1" ht="11.25" customHeight="1">
      <c r="A5474" s="204" t="s">
        <v>9234</v>
      </c>
      <c r="B5474" s="204" t="s">
        <v>12256</v>
      </c>
      <c r="C5474" s="204" t="s">
        <v>38</v>
      </c>
      <c r="D5474" s="204" t="s">
        <v>73</v>
      </c>
      <c r="E5474" s="204" t="s">
        <v>73</v>
      </c>
      <c r="F5474" s="205">
        <v>2016</v>
      </c>
      <c r="G5474" s="204" t="s">
        <v>58</v>
      </c>
      <c r="H5474" s="204" t="s">
        <v>68</v>
      </c>
      <c r="I5474" s="206" t="s">
        <v>20</v>
      </c>
      <c r="J5474" s="207">
        <v>14015</v>
      </c>
      <c r="K5474" s="208">
        <v>1</v>
      </c>
      <c r="L5474" s="207"/>
    </row>
    <row r="5475" spans="1:12" s="12" customFormat="1" ht="11.25" customHeight="1">
      <c r="A5475" s="204" t="s">
        <v>9235</v>
      </c>
      <c r="B5475" s="204" t="s">
        <v>9236</v>
      </c>
      <c r="C5475" s="204" t="s">
        <v>38</v>
      </c>
      <c r="D5475" s="204" t="s">
        <v>73</v>
      </c>
      <c r="E5475" s="204" t="s">
        <v>73</v>
      </c>
      <c r="F5475" s="205">
        <v>2016</v>
      </c>
      <c r="G5475" s="204" t="s">
        <v>58</v>
      </c>
      <c r="H5475" s="204" t="s">
        <v>68</v>
      </c>
      <c r="I5475" s="206" t="s">
        <v>20</v>
      </c>
      <c r="J5475" s="207">
        <v>171913</v>
      </c>
      <c r="K5475" s="207"/>
      <c r="L5475" s="207"/>
    </row>
    <row r="5476" spans="1:12" s="12" customFormat="1" ht="11.25" customHeight="1">
      <c r="A5476" s="204" t="s">
        <v>9237</v>
      </c>
      <c r="B5476" s="204" t="s">
        <v>9238</v>
      </c>
      <c r="C5476" s="204" t="s">
        <v>38</v>
      </c>
      <c r="D5476" s="204" t="s">
        <v>39</v>
      </c>
      <c r="E5476" s="204" t="s">
        <v>105</v>
      </c>
      <c r="F5476" s="205">
        <v>2016</v>
      </c>
      <c r="G5476" s="204" t="s">
        <v>30</v>
      </c>
      <c r="H5476" s="204" t="s">
        <v>31</v>
      </c>
      <c r="I5476" s="206" t="s">
        <v>20</v>
      </c>
      <c r="J5476" s="207">
        <v>1</v>
      </c>
      <c r="K5476" s="207"/>
      <c r="L5476" s="207"/>
    </row>
    <row r="5477" spans="1:12" s="12" customFormat="1" ht="11.25" customHeight="1">
      <c r="A5477" s="204" t="s">
        <v>9239</v>
      </c>
      <c r="B5477" s="204" t="s">
        <v>9240</v>
      </c>
      <c r="C5477" s="204" t="s">
        <v>78</v>
      </c>
      <c r="D5477" s="204" t="s">
        <v>320</v>
      </c>
      <c r="E5477" s="204" t="s">
        <v>10781</v>
      </c>
      <c r="F5477" s="205">
        <v>2015</v>
      </c>
      <c r="G5477" s="204" t="s">
        <v>26</v>
      </c>
      <c r="H5477" s="204" t="s">
        <v>109</v>
      </c>
      <c r="I5477" s="206" t="s">
        <v>20</v>
      </c>
      <c r="J5477" s="207">
        <v>1082873</v>
      </c>
      <c r="K5477" s="208">
        <v>1055291</v>
      </c>
      <c r="L5477" s="207">
        <v>1055291</v>
      </c>
    </row>
    <row r="5478" spans="1:12" s="12" customFormat="1">
      <c r="A5478" s="204" t="s">
        <v>12257</v>
      </c>
      <c r="B5478" s="204" t="s">
        <v>12258</v>
      </c>
      <c r="C5478" s="204" t="s">
        <v>102</v>
      </c>
      <c r="D5478" s="204" t="s">
        <v>304</v>
      </c>
      <c r="E5478" s="204" t="s">
        <v>2778</v>
      </c>
      <c r="F5478" s="205">
        <v>2016</v>
      </c>
      <c r="G5478" s="204" t="s">
        <v>120</v>
      </c>
      <c r="H5478" s="204" t="s">
        <v>121</v>
      </c>
      <c r="I5478" s="206" t="s">
        <v>20</v>
      </c>
      <c r="J5478" s="207">
        <v>55029</v>
      </c>
      <c r="K5478" s="207"/>
      <c r="L5478" s="207"/>
    </row>
    <row r="5479" spans="1:12" s="12" customFormat="1" ht="11.25" customHeight="1">
      <c r="A5479" s="204" t="s">
        <v>12259</v>
      </c>
      <c r="B5479" s="204" t="s">
        <v>12260</v>
      </c>
      <c r="C5479" s="204" t="s">
        <v>15</v>
      </c>
      <c r="D5479" s="204" t="s">
        <v>363</v>
      </c>
      <c r="E5479" s="204" t="s">
        <v>364</v>
      </c>
      <c r="F5479" s="205">
        <v>2015</v>
      </c>
      <c r="G5479" s="204" t="s">
        <v>26</v>
      </c>
      <c r="H5479" s="204" t="s">
        <v>109</v>
      </c>
      <c r="I5479" s="206" t="s">
        <v>20</v>
      </c>
      <c r="J5479" s="207">
        <v>11</v>
      </c>
      <c r="K5479" s="207">
        <v>11</v>
      </c>
      <c r="L5479" s="207"/>
    </row>
    <row r="5480" spans="1:12" s="12" customFormat="1">
      <c r="A5480" s="204" t="s">
        <v>9241</v>
      </c>
      <c r="B5480" s="204" t="s">
        <v>9242</v>
      </c>
      <c r="C5480" s="204" t="s">
        <v>5</v>
      </c>
      <c r="D5480" s="204" t="s">
        <v>314</v>
      </c>
      <c r="E5480" s="204" t="s">
        <v>315</v>
      </c>
      <c r="F5480" s="205">
        <v>2016</v>
      </c>
      <c r="G5480" s="204" t="s">
        <v>18</v>
      </c>
      <c r="H5480" s="204" t="s">
        <v>19</v>
      </c>
      <c r="I5480" s="206" t="s">
        <v>35</v>
      </c>
      <c r="J5480" s="207">
        <v>838137</v>
      </c>
      <c r="K5480" s="207"/>
      <c r="L5480" s="207"/>
    </row>
    <row r="5481" spans="1:12" s="12" customFormat="1">
      <c r="A5481" s="204" t="s">
        <v>9243</v>
      </c>
      <c r="B5481" s="204" t="s">
        <v>9244</v>
      </c>
      <c r="C5481" s="204" t="s">
        <v>5</v>
      </c>
      <c r="D5481" s="204" t="s">
        <v>606</v>
      </c>
      <c r="E5481" s="204"/>
      <c r="F5481" s="205">
        <v>2016</v>
      </c>
      <c r="G5481" s="204" t="s">
        <v>7</v>
      </c>
      <c r="H5481" s="204" t="s">
        <v>334</v>
      </c>
      <c r="I5481" s="206" t="s">
        <v>20</v>
      </c>
      <c r="J5481" s="207">
        <v>71383</v>
      </c>
      <c r="K5481" s="207">
        <v>70000</v>
      </c>
      <c r="L5481" s="207">
        <v>17500</v>
      </c>
    </row>
    <row r="5482" spans="1:12" s="12" customFormat="1">
      <c r="A5482" s="204" t="s">
        <v>9245</v>
      </c>
      <c r="B5482" s="204" t="s">
        <v>9246</v>
      </c>
      <c r="C5482" s="204" t="s">
        <v>38</v>
      </c>
      <c r="D5482" s="204" t="s">
        <v>66</v>
      </c>
      <c r="E5482" s="204" t="s">
        <v>559</v>
      </c>
      <c r="F5482" s="205">
        <v>2016</v>
      </c>
      <c r="G5482" s="204" t="s">
        <v>155</v>
      </c>
      <c r="H5482" s="204" t="s">
        <v>155</v>
      </c>
      <c r="I5482" s="206" t="s">
        <v>35</v>
      </c>
      <c r="J5482" s="207">
        <v>7443</v>
      </c>
      <c r="K5482" s="207"/>
      <c r="L5482" s="207"/>
    </row>
    <row r="5483" spans="1:12" s="12" customFormat="1">
      <c r="A5483" s="204" t="s">
        <v>9247</v>
      </c>
      <c r="B5483" s="204" t="s">
        <v>9248</v>
      </c>
      <c r="C5483" s="204" t="s">
        <v>5</v>
      </c>
      <c r="D5483" s="204" t="s">
        <v>606</v>
      </c>
      <c r="E5483" s="204"/>
      <c r="F5483" s="205">
        <v>2016</v>
      </c>
      <c r="G5483" s="204" t="s">
        <v>7</v>
      </c>
      <c r="H5483" s="204" t="s">
        <v>334</v>
      </c>
      <c r="I5483" s="206" t="s">
        <v>20</v>
      </c>
      <c r="J5483" s="207">
        <v>32123</v>
      </c>
      <c r="K5483" s="207">
        <v>33536</v>
      </c>
      <c r="L5483" s="207">
        <v>17500</v>
      </c>
    </row>
    <row r="5484" spans="1:12" s="12" customFormat="1" ht="11.25" customHeight="1">
      <c r="A5484" s="204" t="s">
        <v>12261</v>
      </c>
      <c r="B5484" s="204" t="s">
        <v>12262</v>
      </c>
      <c r="C5484" s="204" t="s">
        <v>145</v>
      </c>
      <c r="D5484" s="204" t="s">
        <v>415</v>
      </c>
      <c r="E5484" s="204" t="s">
        <v>416</v>
      </c>
      <c r="F5484" s="205">
        <v>2015</v>
      </c>
      <c r="G5484" s="204" t="s">
        <v>7</v>
      </c>
      <c r="H5484" s="204" t="s">
        <v>95</v>
      </c>
      <c r="I5484" s="206" t="s">
        <v>35</v>
      </c>
      <c r="J5484" s="207">
        <v>1521368</v>
      </c>
      <c r="K5484" s="207"/>
      <c r="L5484" s="207"/>
    </row>
    <row r="5485" spans="1:12" s="12" customFormat="1" ht="11.25" customHeight="1">
      <c r="A5485" s="204" t="s">
        <v>9249</v>
      </c>
      <c r="B5485" s="204" t="s">
        <v>9250</v>
      </c>
      <c r="C5485" s="204" t="s">
        <v>5</v>
      </c>
      <c r="D5485" s="204" t="s">
        <v>184</v>
      </c>
      <c r="E5485" s="204"/>
      <c r="F5485" s="205">
        <v>2016</v>
      </c>
      <c r="G5485" s="204" t="s">
        <v>7</v>
      </c>
      <c r="H5485" s="204" t="s">
        <v>334</v>
      </c>
      <c r="I5485" s="206" t="s">
        <v>20</v>
      </c>
      <c r="J5485" s="207">
        <v>71383</v>
      </c>
      <c r="K5485" s="207">
        <v>65801</v>
      </c>
      <c r="L5485" s="207">
        <v>65800</v>
      </c>
    </row>
    <row r="5486" spans="1:12" s="12" customFormat="1" ht="11.25" customHeight="1">
      <c r="A5486" s="204" t="s">
        <v>12263</v>
      </c>
      <c r="B5486" s="204" t="s">
        <v>12264</v>
      </c>
      <c r="C5486" s="204" t="s">
        <v>130</v>
      </c>
      <c r="D5486" s="204" t="s">
        <v>204</v>
      </c>
      <c r="E5486" s="204" t="s">
        <v>205</v>
      </c>
      <c r="F5486" s="205">
        <v>2015</v>
      </c>
      <c r="G5486" s="204" t="s">
        <v>48</v>
      </c>
      <c r="H5486" s="204" t="s">
        <v>63</v>
      </c>
      <c r="I5486" s="206" t="s">
        <v>35</v>
      </c>
      <c r="J5486" s="207">
        <v>616663</v>
      </c>
      <c r="K5486" s="207"/>
      <c r="L5486" s="207"/>
    </row>
    <row r="5487" spans="1:12" s="12" customFormat="1" ht="11.25" customHeight="1">
      <c r="A5487" s="204" t="s">
        <v>12265</v>
      </c>
      <c r="B5487" s="204" t="s">
        <v>12266</v>
      </c>
      <c r="C5487" s="204" t="s">
        <v>414</v>
      </c>
      <c r="D5487" s="204"/>
      <c r="E5487" s="204"/>
      <c r="F5487" s="205">
        <v>2016</v>
      </c>
      <c r="G5487" s="204" t="s">
        <v>30</v>
      </c>
      <c r="H5487" s="204" t="s">
        <v>31</v>
      </c>
      <c r="I5487" s="206" t="s">
        <v>9</v>
      </c>
      <c r="J5487" s="207">
        <v>146834</v>
      </c>
      <c r="K5487" s="207"/>
      <c r="L5487" s="207"/>
    </row>
    <row r="5488" spans="1:12" s="12" customFormat="1" ht="11.25" customHeight="1">
      <c r="A5488" s="204" t="s">
        <v>9251</v>
      </c>
      <c r="B5488" s="204" t="s">
        <v>12267</v>
      </c>
      <c r="C5488" s="204" t="s">
        <v>5</v>
      </c>
      <c r="D5488" s="204" t="s">
        <v>257</v>
      </c>
      <c r="E5488" s="204" t="s">
        <v>257</v>
      </c>
      <c r="F5488" s="205">
        <v>2016</v>
      </c>
      <c r="G5488" s="204" t="s">
        <v>7</v>
      </c>
      <c r="H5488" s="204" t="s">
        <v>212</v>
      </c>
      <c r="I5488" s="206" t="s">
        <v>20</v>
      </c>
      <c r="J5488" s="207">
        <v>134714</v>
      </c>
      <c r="K5488" s="207">
        <v>3</v>
      </c>
      <c r="L5488" s="207"/>
    </row>
    <row r="5489" spans="1:12" s="12" customFormat="1" ht="11.25" customHeight="1">
      <c r="A5489" s="204" t="s">
        <v>12268</v>
      </c>
      <c r="B5489" s="204" t="s">
        <v>12269</v>
      </c>
      <c r="C5489" s="204" t="s">
        <v>130</v>
      </c>
      <c r="D5489" s="204" t="s">
        <v>204</v>
      </c>
      <c r="E5489" s="204" t="s">
        <v>205</v>
      </c>
      <c r="F5489" s="205">
        <v>2015</v>
      </c>
      <c r="G5489" s="204" t="s">
        <v>48</v>
      </c>
      <c r="H5489" s="204" t="s">
        <v>63</v>
      </c>
      <c r="I5489" s="206" t="s">
        <v>35</v>
      </c>
      <c r="J5489" s="207">
        <v>764185</v>
      </c>
      <c r="K5489" s="207"/>
      <c r="L5489" s="207"/>
    </row>
    <row r="5490" spans="1:12" s="12" customFormat="1" ht="11.25" customHeight="1">
      <c r="A5490" s="204" t="s">
        <v>10401</v>
      </c>
      <c r="B5490" s="204" t="s">
        <v>10402</v>
      </c>
      <c r="C5490" s="204" t="s">
        <v>78</v>
      </c>
      <c r="D5490" s="204" t="s">
        <v>320</v>
      </c>
      <c r="E5490" s="204" t="s">
        <v>10963</v>
      </c>
      <c r="F5490" s="205">
        <v>2016</v>
      </c>
      <c r="G5490" s="204" t="s">
        <v>120</v>
      </c>
      <c r="H5490" s="204" t="s">
        <v>121</v>
      </c>
      <c r="I5490" s="206" t="s">
        <v>20</v>
      </c>
      <c r="J5490" s="207">
        <v>153784</v>
      </c>
      <c r="K5490" s="208">
        <v>187568</v>
      </c>
      <c r="L5490" s="207">
        <v>186836.26</v>
      </c>
    </row>
    <row r="5491" spans="1:12" s="12" customFormat="1" ht="11.25" customHeight="1">
      <c r="A5491" s="204" t="s">
        <v>12270</v>
      </c>
      <c r="B5491" s="204" t="s">
        <v>12271</v>
      </c>
      <c r="C5491" s="204" t="s">
        <v>12</v>
      </c>
      <c r="D5491" s="204" t="s">
        <v>360</v>
      </c>
      <c r="E5491" s="204" t="s">
        <v>645</v>
      </c>
      <c r="F5491" s="205">
        <v>2016</v>
      </c>
      <c r="G5491" s="204" t="s">
        <v>48</v>
      </c>
      <c r="H5491" s="204" t="s">
        <v>49</v>
      </c>
      <c r="I5491" s="206" t="s">
        <v>35</v>
      </c>
      <c r="J5491" s="207">
        <v>139197</v>
      </c>
      <c r="K5491" s="207"/>
      <c r="L5491" s="207"/>
    </row>
    <row r="5492" spans="1:12" s="12" customFormat="1">
      <c r="A5492" s="204" t="s">
        <v>10337</v>
      </c>
      <c r="B5492" s="204" t="s">
        <v>10338</v>
      </c>
      <c r="C5492" s="204" t="s">
        <v>78</v>
      </c>
      <c r="D5492" s="204" t="s">
        <v>79</v>
      </c>
      <c r="E5492" s="204" t="s">
        <v>11008</v>
      </c>
      <c r="F5492" s="205">
        <v>2016</v>
      </c>
      <c r="G5492" s="204" t="s">
        <v>120</v>
      </c>
      <c r="H5492" s="204" t="s">
        <v>121</v>
      </c>
      <c r="I5492" s="206" t="s">
        <v>20</v>
      </c>
      <c r="J5492" s="207">
        <v>6705</v>
      </c>
      <c r="K5492" s="207">
        <v>7000</v>
      </c>
      <c r="L5492" s="207">
        <v>6956</v>
      </c>
    </row>
    <row r="5493" spans="1:12" s="12" customFormat="1">
      <c r="A5493" s="204" t="s">
        <v>12272</v>
      </c>
      <c r="B5493" s="204" t="s">
        <v>12273</v>
      </c>
      <c r="C5493" s="204" t="s">
        <v>38</v>
      </c>
      <c r="D5493" s="204" t="s">
        <v>39</v>
      </c>
      <c r="E5493" s="204" t="s">
        <v>898</v>
      </c>
      <c r="F5493" s="205">
        <v>2016</v>
      </c>
      <c r="G5493" s="204" t="s">
        <v>120</v>
      </c>
      <c r="H5493" s="204" t="s">
        <v>121</v>
      </c>
      <c r="I5493" s="206" t="s">
        <v>9</v>
      </c>
      <c r="J5493" s="207">
        <v>9741</v>
      </c>
      <c r="K5493" s="207"/>
      <c r="L5493" s="207"/>
    </row>
    <row r="5494" spans="1:12" s="12" customFormat="1">
      <c r="A5494" s="204" t="s">
        <v>12274</v>
      </c>
      <c r="B5494" s="204" t="s">
        <v>12275</v>
      </c>
      <c r="C5494" s="204" t="s">
        <v>38</v>
      </c>
      <c r="D5494" s="204" t="s">
        <v>39</v>
      </c>
      <c r="E5494" s="204" t="s">
        <v>898</v>
      </c>
      <c r="F5494" s="205">
        <v>2016</v>
      </c>
      <c r="G5494" s="204" t="s">
        <v>120</v>
      </c>
      <c r="H5494" s="204" t="s">
        <v>121</v>
      </c>
      <c r="I5494" s="206" t="s">
        <v>9</v>
      </c>
      <c r="J5494" s="207">
        <v>7876</v>
      </c>
      <c r="K5494" s="207"/>
      <c r="L5494" s="207"/>
    </row>
    <row r="5495" spans="1:12" s="12" customFormat="1" ht="11.25" customHeight="1">
      <c r="A5495" s="204" t="s">
        <v>9252</v>
      </c>
      <c r="B5495" s="204" t="s">
        <v>9253</v>
      </c>
      <c r="C5495" s="204" t="s">
        <v>38</v>
      </c>
      <c r="D5495" s="204" t="s">
        <v>73</v>
      </c>
      <c r="E5495" s="204" t="s">
        <v>306</v>
      </c>
      <c r="F5495" s="205">
        <v>2016</v>
      </c>
      <c r="G5495" s="204" t="s">
        <v>30</v>
      </c>
      <c r="H5495" s="204" t="s">
        <v>31</v>
      </c>
      <c r="I5495" s="206" t="s">
        <v>20</v>
      </c>
      <c r="J5495" s="207">
        <v>266885</v>
      </c>
      <c r="K5495" s="207">
        <v>267610</v>
      </c>
      <c r="L5495" s="207">
        <v>231647.18900000001</v>
      </c>
    </row>
    <row r="5496" spans="1:12" s="12" customFormat="1" ht="11.25" customHeight="1">
      <c r="A5496" s="204" t="s">
        <v>9254</v>
      </c>
      <c r="B5496" s="204" t="s">
        <v>9255</v>
      </c>
      <c r="C5496" s="204" t="s">
        <v>102</v>
      </c>
      <c r="D5496" s="204" t="s">
        <v>304</v>
      </c>
      <c r="E5496" s="204" t="s">
        <v>304</v>
      </c>
      <c r="F5496" s="205">
        <v>2016</v>
      </c>
      <c r="G5496" s="204" t="s">
        <v>18</v>
      </c>
      <c r="H5496" s="204" t="s">
        <v>19</v>
      </c>
      <c r="I5496" s="206" t="s">
        <v>20</v>
      </c>
      <c r="J5496" s="207">
        <v>47070</v>
      </c>
      <c r="K5496" s="207">
        <v>370141</v>
      </c>
      <c r="L5496" s="207"/>
    </row>
    <row r="5497" spans="1:12" s="12" customFormat="1" ht="11.25" customHeight="1">
      <c r="A5497" s="204" t="s">
        <v>10538</v>
      </c>
      <c r="B5497" s="204" t="s">
        <v>10539</v>
      </c>
      <c r="C5497" s="204" t="s">
        <v>38</v>
      </c>
      <c r="D5497" s="204" t="s">
        <v>73</v>
      </c>
      <c r="E5497" s="204" t="s">
        <v>306</v>
      </c>
      <c r="F5497" s="205">
        <v>2015</v>
      </c>
      <c r="G5497" s="204" t="s">
        <v>30</v>
      </c>
      <c r="H5497" s="204" t="s">
        <v>31</v>
      </c>
      <c r="I5497" s="206" t="s">
        <v>20</v>
      </c>
      <c r="J5497" s="207">
        <v>600417</v>
      </c>
      <c r="K5497" s="208">
        <v>592545</v>
      </c>
      <c r="L5497" s="207">
        <v>555640</v>
      </c>
    </row>
    <row r="5498" spans="1:12" s="12" customFormat="1" ht="11.25" customHeight="1">
      <c r="A5498" s="204" t="s">
        <v>9256</v>
      </c>
      <c r="B5498" s="204" t="s">
        <v>9257</v>
      </c>
      <c r="C5498" s="204" t="s">
        <v>38</v>
      </c>
      <c r="D5498" s="204" t="s">
        <v>176</v>
      </c>
      <c r="E5498" s="204" t="s">
        <v>189</v>
      </c>
      <c r="F5498" s="205">
        <v>2016</v>
      </c>
      <c r="G5498" s="204" t="s">
        <v>30</v>
      </c>
      <c r="H5498" s="204" t="s">
        <v>31</v>
      </c>
      <c r="I5498" s="206" t="s">
        <v>20</v>
      </c>
      <c r="J5498" s="207">
        <v>2</v>
      </c>
      <c r="K5498" s="208">
        <v>51595</v>
      </c>
      <c r="L5498" s="207"/>
    </row>
    <row r="5499" spans="1:12" s="12" customFormat="1" ht="11.25" customHeight="1">
      <c r="A5499" s="204" t="s">
        <v>12276</v>
      </c>
      <c r="B5499" s="204" t="s">
        <v>12277</v>
      </c>
      <c r="C5499" s="204" t="s">
        <v>130</v>
      </c>
      <c r="D5499" s="204" t="s">
        <v>134</v>
      </c>
      <c r="E5499" s="204" t="s">
        <v>261</v>
      </c>
      <c r="F5499" s="205">
        <v>2016</v>
      </c>
      <c r="G5499" s="204" t="s">
        <v>280</v>
      </c>
      <c r="H5499" s="204" t="s">
        <v>1116</v>
      </c>
      <c r="I5499" s="206" t="s">
        <v>20</v>
      </c>
      <c r="J5499" s="207">
        <v>185344</v>
      </c>
      <c r="K5499" s="207"/>
      <c r="L5499" s="207"/>
    </row>
    <row r="5500" spans="1:12" s="12" customFormat="1" ht="11.25" customHeight="1">
      <c r="A5500" s="204" t="s">
        <v>9258</v>
      </c>
      <c r="B5500" s="204" t="s">
        <v>9259</v>
      </c>
      <c r="C5500" s="204" t="s">
        <v>60</v>
      </c>
      <c r="D5500" s="204" t="s">
        <v>97</v>
      </c>
      <c r="E5500" s="204" t="s">
        <v>301</v>
      </c>
      <c r="F5500" s="205">
        <v>2015</v>
      </c>
      <c r="G5500" s="204" t="s">
        <v>30</v>
      </c>
      <c r="H5500" s="204" t="s">
        <v>31</v>
      </c>
      <c r="I5500" s="206" t="s">
        <v>20</v>
      </c>
      <c r="J5500" s="207">
        <v>444724</v>
      </c>
      <c r="K5500" s="207">
        <v>445520</v>
      </c>
      <c r="L5500" s="207">
        <v>440679</v>
      </c>
    </row>
    <row r="5501" spans="1:12" s="12" customFormat="1">
      <c r="A5501" s="204" t="s">
        <v>12278</v>
      </c>
      <c r="B5501" s="204" t="s">
        <v>12279</v>
      </c>
      <c r="C5501" s="204" t="s">
        <v>127</v>
      </c>
      <c r="D5501" s="204" t="s">
        <v>138</v>
      </c>
      <c r="E5501" s="204" t="s">
        <v>139</v>
      </c>
      <c r="F5501" s="205">
        <v>2015</v>
      </c>
      <c r="G5501" s="204" t="s">
        <v>7</v>
      </c>
      <c r="H5501" s="204" t="s">
        <v>212</v>
      </c>
      <c r="I5501" s="206" t="s">
        <v>20</v>
      </c>
      <c r="J5501" s="207">
        <v>11655</v>
      </c>
      <c r="K5501" s="207">
        <v>9825</v>
      </c>
      <c r="L5501" s="207">
        <v>300</v>
      </c>
    </row>
    <row r="5502" spans="1:12" s="12" customFormat="1" ht="11.25" customHeight="1">
      <c r="A5502" s="204" t="s">
        <v>9260</v>
      </c>
      <c r="B5502" s="204" t="s">
        <v>9261</v>
      </c>
      <c r="C5502" s="204" t="s">
        <v>102</v>
      </c>
      <c r="D5502" s="204" t="s">
        <v>304</v>
      </c>
      <c r="E5502" s="204" t="s">
        <v>304</v>
      </c>
      <c r="F5502" s="205">
        <v>2016</v>
      </c>
      <c r="G5502" s="204" t="s">
        <v>18</v>
      </c>
      <c r="H5502" s="204" t="s">
        <v>19</v>
      </c>
      <c r="I5502" s="206" t="s">
        <v>20</v>
      </c>
      <c r="J5502" s="207">
        <v>30420</v>
      </c>
      <c r="K5502" s="207"/>
      <c r="L5502" s="207"/>
    </row>
    <row r="5503" spans="1:12" s="12" customFormat="1" ht="11.25" customHeight="1">
      <c r="A5503" s="204" t="s">
        <v>12280</v>
      </c>
      <c r="B5503" s="204" t="s">
        <v>12281</v>
      </c>
      <c r="C5503" s="204" t="s">
        <v>78</v>
      </c>
      <c r="D5503" s="204"/>
      <c r="E5503" s="204"/>
      <c r="F5503" s="205">
        <v>2016</v>
      </c>
      <c r="G5503" s="204" t="s">
        <v>280</v>
      </c>
      <c r="H5503" s="204" t="s">
        <v>1116</v>
      </c>
      <c r="I5503" s="206" t="s">
        <v>20</v>
      </c>
      <c r="J5503" s="207">
        <v>60633</v>
      </c>
      <c r="K5503" s="207"/>
      <c r="L5503" s="207"/>
    </row>
    <row r="5504" spans="1:12" s="12" customFormat="1" ht="11.25" customHeight="1">
      <c r="A5504" s="204" t="s">
        <v>9262</v>
      </c>
      <c r="B5504" s="204" t="s">
        <v>9263</v>
      </c>
      <c r="C5504" s="204" t="s">
        <v>15</v>
      </c>
      <c r="D5504" s="204"/>
      <c r="E5504" s="204"/>
      <c r="F5504" s="205">
        <v>2015</v>
      </c>
      <c r="G5504" s="204" t="s">
        <v>18</v>
      </c>
      <c r="H5504" s="204" t="s">
        <v>19</v>
      </c>
      <c r="I5504" s="206" t="s">
        <v>20</v>
      </c>
      <c r="J5504" s="207">
        <v>21000</v>
      </c>
      <c r="K5504" s="208">
        <v>37380</v>
      </c>
      <c r="L5504" s="207">
        <v>21000</v>
      </c>
    </row>
    <row r="5505" spans="1:12" s="12" customFormat="1" ht="11.25" customHeight="1">
      <c r="A5505" s="204" t="s">
        <v>12282</v>
      </c>
      <c r="B5505" s="204" t="s">
        <v>12283</v>
      </c>
      <c r="C5505" s="204" t="s">
        <v>127</v>
      </c>
      <c r="D5505" s="204" t="s">
        <v>177</v>
      </c>
      <c r="E5505" s="204" t="s">
        <v>617</v>
      </c>
      <c r="F5505" s="205">
        <v>2015</v>
      </c>
      <c r="G5505" s="204" t="s">
        <v>280</v>
      </c>
      <c r="H5505" s="204" t="s">
        <v>1116</v>
      </c>
      <c r="I5505" s="206" t="s">
        <v>20</v>
      </c>
      <c r="J5505" s="207">
        <v>367837</v>
      </c>
      <c r="K5505" s="207"/>
      <c r="L5505" s="207"/>
    </row>
    <row r="5506" spans="1:12" s="12" customFormat="1" ht="11.25" customHeight="1">
      <c r="A5506" s="204" t="s">
        <v>12284</v>
      </c>
      <c r="B5506" s="204" t="s">
        <v>12285</v>
      </c>
      <c r="C5506" s="204" t="s">
        <v>210</v>
      </c>
      <c r="D5506" s="204" t="s">
        <v>342</v>
      </c>
      <c r="E5506" s="204" t="s">
        <v>411</v>
      </c>
      <c r="F5506" s="205">
        <v>2015</v>
      </c>
      <c r="G5506" s="204" t="s">
        <v>18</v>
      </c>
      <c r="H5506" s="204" t="s">
        <v>19</v>
      </c>
      <c r="I5506" s="206" t="s">
        <v>20</v>
      </c>
      <c r="J5506" s="207">
        <v>26000</v>
      </c>
      <c r="K5506" s="207"/>
      <c r="L5506" s="207"/>
    </row>
    <row r="5507" spans="1:12" s="12" customFormat="1" ht="11.25" customHeight="1">
      <c r="A5507" s="204" t="s">
        <v>12286</v>
      </c>
      <c r="B5507" s="204" t="s">
        <v>12287</v>
      </c>
      <c r="C5507" s="204" t="s">
        <v>145</v>
      </c>
      <c r="D5507" s="204" t="s">
        <v>415</v>
      </c>
      <c r="E5507" s="204" t="s">
        <v>416</v>
      </c>
      <c r="F5507" s="205">
        <v>2016</v>
      </c>
      <c r="G5507" s="204" t="s">
        <v>7</v>
      </c>
      <c r="H5507" s="204" t="s">
        <v>305</v>
      </c>
      <c r="I5507" s="206" t="s">
        <v>20</v>
      </c>
      <c r="J5507" s="207">
        <v>100401</v>
      </c>
      <c r="K5507" s="207"/>
      <c r="L5507" s="207"/>
    </row>
    <row r="5508" spans="1:12" s="12" customFormat="1">
      <c r="A5508" s="204" t="s">
        <v>10594</v>
      </c>
      <c r="B5508" s="204" t="s">
        <v>10595</v>
      </c>
      <c r="C5508" s="204" t="s">
        <v>5</v>
      </c>
      <c r="D5508" s="204" t="s">
        <v>314</v>
      </c>
      <c r="E5508" s="204" t="s">
        <v>315</v>
      </c>
      <c r="F5508" s="205">
        <v>2015</v>
      </c>
      <c r="G5508" s="204" t="s">
        <v>30</v>
      </c>
      <c r="H5508" s="204" t="s">
        <v>31</v>
      </c>
      <c r="I5508" s="206" t="s">
        <v>20</v>
      </c>
      <c r="J5508" s="207">
        <v>532786</v>
      </c>
      <c r="K5508" s="207">
        <v>513622</v>
      </c>
      <c r="L5508" s="207">
        <v>304945.95199999999</v>
      </c>
    </row>
    <row r="5509" spans="1:12" s="12" customFormat="1">
      <c r="A5509" s="204" t="s">
        <v>12288</v>
      </c>
      <c r="B5509" s="204" t="s">
        <v>12289</v>
      </c>
      <c r="C5509" s="204" t="s">
        <v>127</v>
      </c>
      <c r="D5509" s="204" t="s">
        <v>138</v>
      </c>
      <c r="E5509" s="204" t="s">
        <v>596</v>
      </c>
      <c r="F5509" s="205">
        <v>2016</v>
      </c>
      <c r="G5509" s="204" t="s">
        <v>26</v>
      </c>
      <c r="H5509" s="204" t="s">
        <v>109</v>
      </c>
      <c r="I5509" s="206" t="s">
        <v>35</v>
      </c>
      <c r="J5509" s="207">
        <v>174500</v>
      </c>
      <c r="K5509" s="207"/>
      <c r="L5509" s="207"/>
    </row>
    <row r="5510" spans="1:12" s="12" customFormat="1" ht="11.25" customHeight="1">
      <c r="A5510" s="204" t="s">
        <v>9264</v>
      </c>
      <c r="B5510" s="204" t="s">
        <v>9265</v>
      </c>
      <c r="C5510" s="204" t="s">
        <v>145</v>
      </c>
      <c r="D5510" s="204" t="s">
        <v>233</v>
      </c>
      <c r="E5510" s="204" t="s">
        <v>6489</v>
      </c>
      <c r="F5510" s="205">
        <v>2015</v>
      </c>
      <c r="G5510" s="204" t="s">
        <v>7</v>
      </c>
      <c r="H5510" s="204" t="s">
        <v>212</v>
      </c>
      <c r="I5510" s="206" t="s">
        <v>20</v>
      </c>
      <c r="J5510" s="207">
        <v>31903</v>
      </c>
      <c r="K5510" s="207">
        <v>34773</v>
      </c>
      <c r="L5510" s="207">
        <v>34773</v>
      </c>
    </row>
    <row r="5511" spans="1:12" s="12" customFormat="1" ht="11.25" customHeight="1">
      <c r="A5511" s="204" t="s">
        <v>12290</v>
      </c>
      <c r="B5511" s="204" t="s">
        <v>12291</v>
      </c>
      <c r="C5511" s="204" t="s">
        <v>12</v>
      </c>
      <c r="D5511" s="204" t="s">
        <v>360</v>
      </c>
      <c r="E5511" s="204" t="s">
        <v>1190</v>
      </c>
      <c r="F5511" s="205">
        <v>2016</v>
      </c>
      <c r="G5511" s="204" t="s">
        <v>26</v>
      </c>
      <c r="H5511" s="204" t="s">
        <v>27</v>
      </c>
      <c r="I5511" s="206" t="s">
        <v>35</v>
      </c>
      <c r="J5511" s="207">
        <v>103530</v>
      </c>
      <c r="K5511" s="207"/>
      <c r="L5511" s="207"/>
    </row>
    <row r="5512" spans="1:12" s="12" customFormat="1">
      <c r="A5512" s="204" t="s">
        <v>12292</v>
      </c>
      <c r="B5512" s="204" t="s">
        <v>12293</v>
      </c>
      <c r="C5512" s="204" t="s">
        <v>12</v>
      </c>
      <c r="D5512" s="204"/>
      <c r="E5512" s="204"/>
      <c r="F5512" s="205">
        <v>2016</v>
      </c>
      <c r="G5512" s="204" t="s">
        <v>18</v>
      </c>
      <c r="H5512" s="204" t="s">
        <v>19</v>
      </c>
      <c r="I5512" s="206" t="s">
        <v>20</v>
      </c>
      <c r="J5512" s="207">
        <v>1800861</v>
      </c>
      <c r="K5512" s="207">
        <v>1805861</v>
      </c>
      <c r="L5512" s="207">
        <v>1802733.7209999999</v>
      </c>
    </row>
    <row r="5513" spans="1:12" s="12" customFormat="1" ht="11.25" customHeight="1">
      <c r="A5513" s="204" t="s">
        <v>9266</v>
      </c>
      <c r="B5513" s="204" t="s">
        <v>9267</v>
      </c>
      <c r="C5513" s="204" t="s">
        <v>102</v>
      </c>
      <c r="D5513" s="204" t="s">
        <v>286</v>
      </c>
      <c r="E5513" s="204" t="s">
        <v>1350</v>
      </c>
      <c r="F5513" s="205">
        <v>2016</v>
      </c>
      <c r="G5513" s="204" t="s">
        <v>120</v>
      </c>
      <c r="H5513" s="204" t="s">
        <v>121</v>
      </c>
      <c r="I5513" s="206" t="s">
        <v>35</v>
      </c>
      <c r="J5513" s="207">
        <v>696080</v>
      </c>
      <c r="K5513" s="207"/>
      <c r="L5513" s="207"/>
    </row>
    <row r="5514" spans="1:12" s="12" customFormat="1" ht="11.25" customHeight="1">
      <c r="A5514" s="204" t="s">
        <v>10661</v>
      </c>
      <c r="B5514" s="204" t="s">
        <v>10662</v>
      </c>
      <c r="C5514" s="204" t="s">
        <v>5</v>
      </c>
      <c r="D5514" s="204" t="s">
        <v>257</v>
      </c>
      <c r="E5514" s="204" t="s">
        <v>257</v>
      </c>
      <c r="F5514" s="205">
        <v>2015</v>
      </c>
      <c r="G5514" s="204" t="s">
        <v>30</v>
      </c>
      <c r="H5514" s="204" t="s">
        <v>31</v>
      </c>
      <c r="I5514" s="206" t="s">
        <v>20</v>
      </c>
      <c r="J5514" s="207">
        <v>816778</v>
      </c>
      <c r="K5514" s="208">
        <v>804783</v>
      </c>
      <c r="L5514" s="207">
        <v>727967.03799999994</v>
      </c>
    </row>
    <row r="5515" spans="1:12" s="12" customFormat="1" ht="11.25" customHeight="1">
      <c r="A5515" s="204" t="s">
        <v>10561</v>
      </c>
      <c r="B5515" s="204" t="s">
        <v>10562</v>
      </c>
      <c r="C5515" s="204" t="s">
        <v>5</v>
      </c>
      <c r="D5515" s="204" t="s">
        <v>266</v>
      </c>
      <c r="E5515" s="204" t="s">
        <v>567</v>
      </c>
      <c r="F5515" s="205">
        <v>2015</v>
      </c>
      <c r="G5515" s="204" t="s">
        <v>30</v>
      </c>
      <c r="H5515" s="204" t="s">
        <v>31</v>
      </c>
      <c r="I5515" s="206" t="s">
        <v>20</v>
      </c>
      <c r="J5515" s="207">
        <v>832482</v>
      </c>
      <c r="K5515" s="207">
        <v>912646</v>
      </c>
      <c r="L5515" s="207">
        <v>881089.31400000001</v>
      </c>
    </row>
    <row r="5516" spans="1:12" s="12" customFormat="1">
      <c r="A5516" s="204" t="s">
        <v>9268</v>
      </c>
      <c r="B5516" s="204" t="s">
        <v>9269</v>
      </c>
      <c r="C5516" s="204" t="s">
        <v>5</v>
      </c>
      <c r="D5516" s="204" t="s">
        <v>314</v>
      </c>
      <c r="E5516" s="204" t="s">
        <v>315</v>
      </c>
      <c r="F5516" s="205">
        <v>2016</v>
      </c>
      <c r="G5516" s="204" t="s">
        <v>30</v>
      </c>
      <c r="H5516" s="204" t="s">
        <v>31</v>
      </c>
      <c r="I5516" s="206" t="s">
        <v>20</v>
      </c>
      <c r="J5516" s="207">
        <v>2089</v>
      </c>
      <c r="K5516" s="207"/>
      <c r="L5516" s="207"/>
    </row>
    <row r="5517" spans="1:12" s="12" customFormat="1">
      <c r="A5517" s="204" t="s">
        <v>12294</v>
      </c>
      <c r="B5517" s="204" t="s">
        <v>12295</v>
      </c>
      <c r="C5517" s="204" t="s">
        <v>145</v>
      </c>
      <c r="D5517" s="204" t="s">
        <v>415</v>
      </c>
      <c r="E5517" s="204" t="s">
        <v>1211</v>
      </c>
      <c r="F5517" s="205">
        <v>2015</v>
      </c>
      <c r="G5517" s="204" t="s">
        <v>7</v>
      </c>
      <c r="H5517" s="204" t="s">
        <v>212</v>
      </c>
      <c r="I5517" s="206" t="s">
        <v>20</v>
      </c>
      <c r="J5517" s="207">
        <v>37888</v>
      </c>
      <c r="K5517" s="207">
        <v>37888</v>
      </c>
      <c r="L5517" s="207">
        <v>37800</v>
      </c>
    </row>
    <row r="5518" spans="1:12" s="12" customFormat="1" ht="11.25" customHeight="1">
      <c r="A5518" s="204" t="s">
        <v>12296</v>
      </c>
      <c r="B5518" s="204" t="s">
        <v>12297</v>
      </c>
      <c r="C5518" s="204" t="s">
        <v>5</v>
      </c>
      <c r="D5518" s="204" t="s">
        <v>257</v>
      </c>
      <c r="E5518" s="204" t="s">
        <v>1628</v>
      </c>
      <c r="F5518" s="205">
        <v>2016</v>
      </c>
      <c r="G5518" s="204" t="s">
        <v>30</v>
      </c>
      <c r="H5518" s="204" t="s">
        <v>31</v>
      </c>
      <c r="I5518" s="206" t="s">
        <v>20</v>
      </c>
      <c r="J5518" s="207">
        <v>1</v>
      </c>
      <c r="K5518" s="207"/>
      <c r="L5518" s="207"/>
    </row>
    <row r="5519" spans="1:12" s="12" customFormat="1">
      <c r="A5519" s="204" t="s">
        <v>9270</v>
      </c>
      <c r="B5519" s="204" t="s">
        <v>12298</v>
      </c>
      <c r="C5519" s="204" t="s">
        <v>15</v>
      </c>
      <c r="D5519" s="204" t="s">
        <v>1004</v>
      </c>
      <c r="E5519" s="204" t="s">
        <v>1005</v>
      </c>
      <c r="F5519" s="205">
        <v>2015</v>
      </c>
      <c r="G5519" s="204" t="s">
        <v>30</v>
      </c>
      <c r="H5519" s="204" t="s">
        <v>31</v>
      </c>
      <c r="I5519" s="206" t="s">
        <v>20</v>
      </c>
      <c r="J5519" s="207">
        <v>403</v>
      </c>
      <c r="K5519" s="207"/>
      <c r="L5519" s="207"/>
    </row>
    <row r="5520" spans="1:12" s="12" customFormat="1">
      <c r="A5520" s="204" t="s">
        <v>10655</v>
      </c>
      <c r="B5520" s="204" t="s">
        <v>10656</v>
      </c>
      <c r="C5520" s="204" t="s">
        <v>60</v>
      </c>
      <c r="D5520" s="204" t="s">
        <v>97</v>
      </c>
      <c r="E5520" s="204" t="s">
        <v>301</v>
      </c>
      <c r="F5520" s="205">
        <v>2015</v>
      </c>
      <c r="G5520" s="204" t="s">
        <v>30</v>
      </c>
      <c r="H5520" s="204" t="s">
        <v>31</v>
      </c>
      <c r="I5520" s="206" t="s">
        <v>20</v>
      </c>
      <c r="J5520" s="207">
        <v>679826</v>
      </c>
      <c r="K5520" s="207">
        <v>662344</v>
      </c>
      <c r="L5520" s="207">
        <v>615848</v>
      </c>
    </row>
    <row r="5521" spans="1:12" s="12" customFormat="1" ht="11.25" customHeight="1">
      <c r="A5521" s="204" t="s">
        <v>9271</v>
      </c>
      <c r="B5521" s="204" t="s">
        <v>9272</v>
      </c>
      <c r="C5521" s="204" t="s">
        <v>145</v>
      </c>
      <c r="D5521" s="204" t="s">
        <v>415</v>
      </c>
      <c r="E5521" s="204" t="s">
        <v>416</v>
      </c>
      <c r="F5521" s="205">
        <v>2016</v>
      </c>
      <c r="G5521" s="204" t="s">
        <v>18</v>
      </c>
      <c r="H5521" s="204" t="s">
        <v>19</v>
      </c>
      <c r="I5521" s="206" t="s">
        <v>20</v>
      </c>
      <c r="J5521" s="207">
        <v>23012</v>
      </c>
      <c r="K5521" s="207">
        <v>21001</v>
      </c>
      <c r="L5521" s="207">
        <v>21000</v>
      </c>
    </row>
    <row r="5522" spans="1:12" s="12" customFormat="1">
      <c r="A5522" s="204" t="s">
        <v>9273</v>
      </c>
      <c r="B5522" s="204" t="s">
        <v>9274</v>
      </c>
      <c r="C5522" s="204" t="s">
        <v>127</v>
      </c>
      <c r="D5522" s="204" t="s">
        <v>128</v>
      </c>
      <c r="E5522" s="204" t="s">
        <v>1075</v>
      </c>
      <c r="F5522" s="205">
        <v>2016</v>
      </c>
      <c r="G5522" s="204" t="s">
        <v>18</v>
      </c>
      <c r="H5522" s="204" t="s">
        <v>19</v>
      </c>
      <c r="I5522" s="206" t="s">
        <v>35</v>
      </c>
      <c r="J5522" s="207">
        <v>67090</v>
      </c>
      <c r="K5522" s="207"/>
      <c r="L5522" s="207"/>
    </row>
    <row r="5523" spans="1:12" s="12" customFormat="1">
      <c r="A5523" s="204" t="s">
        <v>12299</v>
      </c>
      <c r="B5523" s="204" t="s">
        <v>12300</v>
      </c>
      <c r="C5523" s="204" t="s">
        <v>210</v>
      </c>
      <c r="D5523" s="204"/>
      <c r="E5523" s="204"/>
      <c r="F5523" s="205">
        <v>2015</v>
      </c>
      <c r="G5523" s="204" t="s">
        <v>18</v>
      </c>
      <c r="H5523" s="204" t="s">
        <v>41</v>
      </c>
      <c r="I5523" s="206" t="s">
        <v>20</v>
      </c>
      <c r="J5523" s="207">
        <v>50500</v>
      </c>
      <c r="K5523" s="207">
        <v>49860</v>
      </c>
      <c r="L5523" s="207">
        <v>49387.11</v>
      </c>
    </row>
    <row r="5524" spans="1:12" s="12" customFormat="1">
      <c r="A5524" s="204" t="s">
        <v>12301</v>
      </c>
      <c r="B5524" s="204" t="s">
        <v>12302</v>
      </c>
      <c r="C5524" s="204" t="s">
        <v>130</v>
      </c>
      <c r="D5524" s="204" t="s">
        <v>204</v>
      </c>
      <c r="E5524" s="204" t="s">
        <v>241</v>
      </c>
      <c r="F5524" s="205">
        <v>2015</v>
      </c>
      <c r="G5524" s="204" t="s">
        <v>7</v>
      </c>
      <c r="H5524" s="204" t="s">
        <v>212</v>
      </c>
      <c r="I5524" s="206" t="s">
        <v>20</v>
      </c>
      <c r="J5524" s="207">
        <v>34891</v>
      </c>
      <c r="K5524" s="207"/>
      <c r="L5524" s="207"/>
    </row>
    <row r="5525" spans="1:12" s="12" customFormat="1" ht="11.25" customHeight="1">
      <c r="A5525" s="204" t="s">
        <v>12303</v>
      </c>
      <c r="B5525" s="204" t="s">
        <v>12304</v>
      </c>
      <c r="C5525" s="204" t="s">
        <v>38</v>
      </c>
      <c r="D5525" s="204" t="s">
        <v>176</v>
      </c>
      <c r="E5525" s="204"/>
      <c r="F5525" s="205">
        <v>2015</v>
      </c>
      <c r="G5525" s="204" t="s">
        <v>18</v>
      </c>
      <c r="H5525" s="204" t="s">
        <v>41</v>
      </c>
      <c r="I5525" s="206" t="s">
        <v>20</v>
      </c>
      <c r="J5525" s="207">
        <v>51000</v>
      </c>
      <c r="K5525" s="207"/>
      <c r="L5525" s="207"/>
    </row>
    <row r="5526" spans="1:12" s="12" customFormat="1">
      <c r="A5526" s="204" t="s">
        <v>9275</v>
      </c>
      <c r="B5526" s="204" t="s">
        <v>9276</v>
      </c>
      <c r="C5526" s="204" t="s">
        <v>5</v>
      </c>
      <c r="D5526" s="204" t="s">
        <v>606</v>
      </c>
      <c r="E5526" s="204" t="s">
        <v>1739</v>
      </c>
      <c r="F5526" s="205">
        <v>2016</v>
      </c>
      <c r="G5526" s="204" t="s">
        <v>18</v>
      </c>
      <c r="H5526" s="204" t="s">
        <v>19</v>
      </c>
      <c r="I5526" s="206" t="s">
        <v>20</v>
      </c>
      <c r="J5526" s="207">
        <v>346674</v>
      </c>
      <c r="K5526" s="208">
        <v>316339</v>
      </c>
      <c r="L5526" s="207">
        <v>157954.5</v>
      </c>
    </row>
    <row r="5527" spans="1:12" s="12" customFormat="1">
      <c r="A5527" s="204" t="s">
        <v>9277</v>
      </c>
      <c r="B5527" s="204" t="s">
        <v>12305</v>
      </c>
      <c r="C5527" s="204" t="s">
        <v>130</v>
      </c>
      <c r="D5527" s="204" t="s">
        <v>150</v>
      </c>
      <c r="E5527" s="204" t="s">
        <v>151</v>
      </c>
      <c r="F5527" s="205">
        <v>2016</v>
      </c>
      <c r="G5527" s="204" t="s">
        <v>7</v>
      </c>
      <c r="H5527" s="204" t="s">
        <v>212</v>
      </c>
      <c r="I5527" s="206" t="s">
        <v>20</v>
      </c>
      <c r="J5527" s="207">
        <v>5121</v>
      </c>
      <c r="K5527" s="207">
        <v>5121</v>
      </c>
      <c r="L5527" s="207">
        <v>4826</v>
      </c>
    </row>
    <row r="5528" spans="1:12" s="12" customFormat="1">
      <c r="A5528" s="204" t="s">
        <v>12306</v>
      </c>
      <c r="B5528" s="204" t="s">
        <v>12307</v>
      </c>
      <c r="C5528" s="204" t="s">
        <v>210</v>
      </c>
      <c r="D5528" s="204" t="s">
        <v>219</v>
      </c>
      <c r="E5528" s="204" t="s">
        <v>219</v>
      </c>
      <c r="F5528" s="205">
        <v>2015</v>
      </c>
      <c r="G5528" s="204" t="s">
        <v>18</v>
      </c>
      <c r="H5528" s="204" t="s">
        <v>19</v>
      </c>
      <c r="I5528" s="206" t="s">
        <v>20</v>
      </c>
      <c r="J5528" s="207">
        <v>51000</v>
      </c>
      <c r="K5528" s="207">
        <v>510</v>
      </c>
      <c r="L5528" s="207">
        <v>84.015000000000001</v>
      </c>
    </row>
    <row r="5529" spans="1:12" s="12" customFormat="1">
      <c r="A5529" s="204" t="s">
        <v>9278</v>
      </c>
      <c r="B5529" s="204" t="s">
        <v>9279</v>
      </c>
      <c r="C5529" s="204" t="s">
        <v>145</v>
      </c>
      <c r="D5529" s="204" t="s">
        <v>415</v>
      </c>
      <c r="E5529" s="204" t="s">
        <v>1211</v>
      </c>
      <c r="F5529" s="205">
        <v>2016</v>
      </c>
      <c r="G5529" s="204" t="s">
        <v>280</v>
      </c>
      <c r="H5529" s="204" t="s">
        <v>1116</v>
      </c>
      <c r="I5529" s="206" t="s">
        <v>20</v>
      </c>
      <c r="J5529" s="207">
        <v>43524</v>
      </c>
      <c r="K5529" s="207"/>
      <c r="L5529" s="207"/>
    </row>
    <row r="5530" spans="1:12" s="12" customFormat="1">
      <c r="A5530" s="204" t="s">
        <v>10120</v>
      </c>
      <c r="B5530" s="204" t="s">
        <v>10121</v>
      </c>
      <c r="C5530" s="204" t="s">
        <v>23</v>
      </c>
      <c r="D5530" s="204"/>
      <c r="E5530" s="204"/>
      <c r="F5530" s="205">
        <v>2015</v>
      </c>
      <c r="G5530" s="204" t="s">
        <v>30</v>
      </c>
      <c r="H5530" s="204" t="s">
        <v>225</v>
      </c>
      <c r="I5530" s="206" t="s">
        <v>20</v>
      </c>
      <c r="J5530" s="207">
        <v>1000</v>
      </c>
      <c r="K5530" s="207">
        <v>1000</v>
      </c>
      <c r="L5530" s="207">
        <v>1000</v>
      </c>
    </row>
    <row r="5531" spans="1:12" s="12" customFormat="1" ht="11.25" customHeight="1">
      <c r="A5531" s="204" t="s">
        <v>9280</v>
      </c>
      <c r="B5531" s="204" t="s">
        <v>9281</v>
      </c>
      <c r="C5531" s="204" t="s">
        <v>127</v>
      </c>
      <c r="D5531" s="204" t="s">
        <v>138</v>
      </c>
      <c r="E5531" s="204" t="s">
        <v>1509</v>
      </c>
      <c r="F5531" s="205">
        <v>2015</v>
      </c>
      <c r="G5531" s="204" t="s">
        <v>120</v>
      </c>
      <c r="H5531" s="204" t="s">
        <v>121</v>
      </c>
      <c r="I5531" s="206" t="s">
        <v>20</v>
      </c>
      <c r="J5531" s="207">
        <v>90961</v>
      </c>
      <c r="K5531" s="207">
        <v>3</v>
      </c>
      <c r="L5531" s="207"/>
    </row>
    <row r="5532" spans="1:12" s="12" customFormat="1">
      <c r="A5532" s="204" t="s">
        <v>9282</v>
      </c>
      <c r="B5532" s="204" t="s">
        <v>9283</v>
      </c>
      <c r="C5532" s="204" t="s">
        <v>5</v>
      </c>
      <c r="D5532" s="204" t="s">
        <v>257</v>
      </c>
      <c r="E5532" s="204" t="s">
        <v>496</v>
      </c>
      <c r="F5532" s="205">
        <v>2016</v>
      </c>
      <c r="G5532" s="204" t="s">
        <v>7</v>
      </c>
      <c r="H5532" s="204" t="s">
        <v>14</v>
      </c>
      <c r="I5532" s="206" t="s">
        <v>20</v>
      </c>
      <c r="J5532" s="207">
        <v>280880</v>
      </c>
      <c r="K5532" s="207"/>
      <c r="L5532" s="207"/>
    </row>
    <row r="5533" spans="1:12" s="12" customFormat="1" ht="11.25" customHeight="1">
      <c r="A5533" s="204" t="s">
        <v>9284</v>
      </c>
      <c r="B5533" s="204" t="s">
        <v>9285</v>
      </c>
      <c r="C5533" s="204" t="s">
        <v>38</v>
      </c>
      <c r="D5533" s="204" t="s">
        <v>39</v>
      </c>
      <c r="E5533" s="204" t="s">
        <v>1981</v>
      </c>
      <c r="F5533" s="205">
        <v>2016</v>
      </c>
      <c r="G5533" s="204" t="s">
        <v>30</v>
      </c>
      <c r="H5533" s="204" t="s">
        <v>34</v>
      </c>
      <c r="I5533" s="206" t="s">
        <v>9</v>
      </c>
      <c r="J5533" s="207">
        <v>2500000</v>
      </c>
      <c r="K5533" s="207"/>
      <c r="L5533" s="207"/>
    </row>
    <row r="5534" spans="1:12" s="12" customFormat="1">
      <c r="A5534" s="204" t="s">
        <v>12308</v>
      </c>
      <c r="B5534" s="204" t="s">
        <v>12309</v>
      </c>
      <c r="C5534" s="204" t="s">
        <v>270</v>
      </c>
      <c r="D5534" s="204"/>
      <c r="E5534" s="204"/>
      <c r="F5534" s="205">
        <v>2015</v>
      </c>
      <c r="G5534" s="204" t="s">
        <v>58</v>
      </c>
      <c r="H5534" s="204" t="s">
        <v>5831</v>
      </c>
      <c r="I5534" s="206" t="s">
        <v>20</v>
      </c>
      <c r="J5534" s="207">
        <v>110000</v>
      </c>
      <c r="K5534" s="207"/>
      <c r="L5534" s="207"/>
    </row>
    <row r="5535" spans="1:12" s="12" customFormat="1">
      <c r="A5535" s="204" t="s">
        <v>9286</v>
      </c>
      <c r="B5535" s="204" t="s">
        <v>9287</v>
      </c>
      <c r="C5535" s="204" t="s">
        <v>38</v>
      </c>
      <c r="D5535" s="204" t="s">
        <v>39</v>
      </c>
      <c r="E5535" s="204" t="s">
        <v>604</v>
      </c>
      <c r="F5535" s="205">
        <v>2015</v>
      </c>
      <c r="G5535" s="204" t="s">
        <v>7</v>
      </c>
      <c r="H5535" s="204" t="s">
        <v>14</v>
      </c>
      <c r="I5535" s="206" t="s">
        <v>20</v>
      </c>
      <c r="J5535" s="207">
        <v>9048</v>
      </c>
      <c r="K5535" s="207">
        <v>2</v>
      </c>
      <c r="L5535" s="207"/>
    </row>
    <row r="5536" spans="1:12" s="12" customFormat="1" ht="11.25" customHeight="1">
      <c r="A5536" s="204" t="s">
        <v>9288</v>
      </c>
      <c r="B5536" s="204" t="s">
        <v>9289</v>
      </c>
      <c r="C5536" s="204" t="s">
        <v>38</v>
      </c>
      <c r="D5536" s="204" t="s">
        <v>73</v>
      </c>
      <c r="E5536" s="204" t="s">
        <v>74</v>
      </c>
      <c r="F5536" s="205">
        <v>2016</v>
      </c>
      <c r="G5536" s="204" t="s">
        <v>7</v>
      </c>
      <c r="H5536" s="204" t="s">
        <v>212</v>
      </c>
      <c r="I5536" s="206" t="s">
        <v>20</v>
      </c>
      <c r="J5536" s="207">
        <v>104600</v>
      </c>
      <c r="K5536" s="208">
        <v>1</v>
      </c>
      <c r="L5536" s="207"/>
    </row>
    <row r="5537" spans="1:12" s="12" customFormat="1" ht="11.25" customHeight="1">
      <c r="A5537" s="204" t="s">
        <v>9290</v>
      </c>
      <c r="B5537" s="204" t="s">
        <v>9291</v>
      </c>
      <c r="C5537" s="204" t="s">
        <v>15</v>
      </c>
      <c r="D5537" s="204" t="s">
        <v>56</v>
      </c>
      <c r="E5537" s="204" t="s">
        <v>711</v>
      </c>
      <c r="F5537" s="205">
        <v>2015</v>
      </c>
      <c r="G5537" s="204" t="s">
        <v>26</v>
      </c>
      <c r="H5537" s="204" t="s">
        <v>27</v>
      </c>
      <c r="I5537" s="206" t="s">
        <v>20</v>
      </c>
      <c r="J5537" s="207">
        <v>518495</v>
      </c>
      <c r="K5537" s="207">
        <v>1000</v>
      </c>
      <c r="L5537" s="207"/>
    </row>
    <row r="5538" spans="1:12" s="12" customFormat="1">
      <c r="A5538" s="204" t="s">
        <v>12310</v>
      </c>
      <c r="B5538" s="204" t="s">
        <v>12311</v>
      </c>
      <c r="C5538" s="204" t="s">
        <v>15</v>
      </c>
      <c r="D5538" s="204" t="s">
        <v>42</v>
      </c>
      <c r="E5538" s="204" t="s">
        <v>1813</v>
      </c>
      <c r="F5538" s="205">
        <v>2015</v>
      </c>
      <c r="G5538" s="204" t="s">
        <v>7</v>
      </c>
      <c r="H5538" s="204" t="s">
        <v>95</v>
      </c>
      <c r="I5538" s="206" t="s">
        <v>35</v>
      </c>
      <c r="J5538" s="207">
        <v>2</v>
      </c>
      <c r="K5538" s="207"/>
      <c r="L5538" s="207"/>
    </row>
    <row r="5539" spans="1:12" s="12" customFormat="1" ht="11.25" customHeight="1">
      <c r="A5539" s="204" t="s">
        <v>10657</v>
      </c>
      <c r="B5539" s="204" t="s">
        <v>10658</v>
      </c>
      <c r="C5539" s="204" t="s">
        <v>60</v>
      </c>
      <c r="D5539" s="204" t="s">
        <v>97</v>
      </c>
      <c r="E5539" s="204" t="s">
        <v>336</v>
      </c>
      <c r="F5539" s="205">
        <v>2015</v>
      </c>
      <c r="G5539" s="204" t="s">
        <v>30</v>
      </c>
      <c r="H5539" s="204" t="s">
        <v>31</v>
      </c>
      <c r="I5539" s="206" t="s">
        <v>20</v>
      </c>
      <c r="J5539" s="207">
        <v>638450</v>
      </c>
      <c r="K5539" s="208">
        <v>647585</v>
      </c>
      <c r="L5539" s="207">
        <v>626771</v>
      </c>
    </row>
    <row r="5540" spans="1:12" s="12" customFormat="1">
      <c r="A5540" s="204" t="s">
        <v>12312</v>
      </c>
      <c r="B5540" s="204" t="s">
        <v>12313</v>
      </c>
      <c r="C5540" s="204" t="s">
        <v>270</v>
      </c>
      <c r="D5540" s="204"/>
      <c r="E5540" s="204"/>
      <c r="F5540" s="205">
        <v>2015</v>
      </c>
      <c r="G5540" s="204" t="s">
        <v>18</v>
      </c>
      <c r="H5540" s="204" t="s">
        <v>383</v>
      </c>
      <c r="I5540" s="206" t="s">
        <v>20</v>
      </c>
      <c r="J5540" s="207">
        <v>300500</v>
      </c>
      <c r="K5540" s="207"/>
      <c r="L5540" s="207"/>
    </row>
    <row r="5541" spans="1:12" s="12" customFormat="1">
      <c r="A5541" s="204" t="s">
        <v>9292</v>
      </c>
      <c r="B5541" s="204" t="s">
        <v>9293</v>
      </c>
      <c r="C5541" s="204" t="s">
        <v>78</v>
      </c>
      <c r="D5541" s="204" t="s">
        <v>79</v>
      </c>
      <c r="E5541" s="204" t="s">
        <v>79</v>
      </c>
      <c r="F5541" s="205">
        <v>2016</v>
      </c>
      <c r="G5541" s="204" t="s">
        <v>26</v>
      </c>
      <c r="H5541" s="204" t="s">
        <v>109</v>
      </c>
      <c r="I5541" s="206" t="s">
        <v>20</v>
      </c>
      <c r="J5541" s="207">
        <v>12</v>
      </c>
      <c r="K5541" s="207"/>
      <c r="L5541" s="207"/>
    </row>
    <row r="5542" spans="1:12" s="12" customFormat="1" ht="11.25" customHeight="1">
      <c r="A5542" s="204" t="s">
        <v>10715</v>
      </c>
      <c r="B5542" s="204" t="s">
        <v>10716</v>
      </c>
      <c r="C5542" s="204" t="s">
        <v>60</v>
      </c>
      <c r="D5542" s="204"/>
      <c r="E5542" s="204"/>
      <c r="F5542" s="205">
        <v>2015</v>
      </c>
      <c r="G5542" s="204" t="s">
        <v>30</v>
      </c>
      <c r="H5542" s="204" t="s">
        <v>31</v>
      </c>
      <c r="I5542" s="206" t="s">
        <v>20</v>
      </c>
      <c r="J5542" s="207">
        <v>743749</v>
      </c>
      <c r="K5542" s="208">
        <v>712514</v>
      </c>
      <c r="L5542" s="207">
        <v>519520.81</v>
      </c>
    </row>
    <row r="5543" spans="1:12" s="12" customFormat="1">
      <c r="A5543" s="204" t="s">
        <v>9294</v>
      </c>
      <c r="B5543" s="204" t="s">
        <v>9295</v>
      </c>
      <c r="C5543" s="204" t="s">
        <v>15</v>
      </c>
      <c r="D5543" s="204" t="s">
        <v>778</v>
      </c>
      <c r="E5543" s="204" t="s">
        <v>2019</v>
      </c>
      <c r="F5543" s="205">
        <v>2015</v>
      </c>
      <c r="G5543" s="204" t="s">
        <v>26</v>
      </c>
      <c r="H5543" s="204" t="s">
        <v>109</v>
      </c>
      <c r="I5543" s="206" t="s">
        <v>20</v>
      </c>
      <c r="J5543" s="207">
        <v>11</v>
      </c>
      <c r="K5543" s="207">
        <v>11</v>
      </c>
      <c r="L5543" s="207"/>
    </row>
    <row r="5544" spans="1:12" s="12" customFormat="1">
      <c r="A5544" s="204" t="s">
        <v>9296</v>
      </c>
      <c r="B5544" s="204" t="s">
        <v>12314</v>
      </c>
      <c r="C5544" s="204" t="s">
        <v>5</v>
      </c>
      <c r="D5544" s="204" t="s">
        <v>257</v>
      </c>
      <c r="E5544" s="204" t="s">
        <v>496</v>
      </c>
      <c r="F5544" s="205">
        <v>2016</v>
      </c>
      <c r="G5544" s="204" t="s">
        <v>7</v>
      </c>
      <c r="H5544" s="204" t="s">
        <v>14</v>
      </c>
      <c r="I5544" s="206" t="s">
        <v>35</v>
      </c>
      <c r="J5544" s="207">
        <v>27821</v>
      </c>
      <c r="K5544" s="207"/>
      <c r="L5544" s="207"/>
    </row>
    <row r="5545" spans="1:12" s="12" customFormat="1">
      <c r="A5545" s="204" t="s">
        <v>9297</v>
      </c>
      <c r="B5545" s="204" t="s">
        <v>9298</v>
      </c>
      <c r="C5545" s="204" t="s">
        <v>15</v>
      </c>
      <c r="D5545" s="204" t="s">
        <v>42</v>
      </c>
      <c r="E5545" s="204" t="s">
        <v>75</v>
      </c>
      <c r="F5545" s="205">
        <v>2015</v>
      </c>
      <c r="G5545" s="204" t="s">
        <v>48</v>
      </c>
      <c r="H5545" s="204" t="s">
        <v>420</v>
      </c>
      <c r="I5545" s="206" t="s">
        <v>20</v>
      </c>
      <c r="J5545" s="207">
        <v>804599</v>
      </c>
      <c r="K5545" s="207">
        <v>840000</v>
      </c>
      <c r="L5545" s="207"/>
    </row>
    <row r="5546" spans="1:12" s="12" customFormat="1" ht="11.25" customHeight="1">
      <c r="A5546" s="204" t="s">
        <v>9299</v>
      </c>
      <c r="B5546" s="204" t="s">
        <v>9300</v>
      </c>
      <c r="C5546" s="204" t="s">
        <v>5</v>
      </c>
      <c r="D5546" s="204" t="s">
        <v>314</v>
      </c>
      <c r="E5546" s="204" t="s">
        <v>1548</v>
      </c>
      <c r="F5546" s="205">
        <v>2016</v>
      </c>
      <c r="G5546" s="204" t="s">
        <v>26</v>
      </c>
      <c r="H5546" s="204" t="s">
        <v>168</v>
      </c>
      <c r="I5546" s="206" t="s">
        <v>20</v>
      </c>
      <c r="J5546" s="207">
        <v>40804</v>
      </c>
      <c r="K5546" s="208">
        <v>35290</v>
      </c>
      <c r="L5546" s="207">
        <v>35290.163999999997</v>
      </c>
    </row>
    <row r="5547" spans="1:12" s="12" customFormat="1">
      <c r="A5547" s="204" t="s">
        <v>12315</v>
      </c>
      <c r="B5547" s="204" t="s">
        <v>12316</v>
      </c>
      <c r="C5547" s="204" t="s">
        <v>5</v>
      </c>
      <c r="D5547" s="204" t="s">
        <v>184</v>
      </c>
      <c r="E5547" s="204" t="s">
        <v>184</v>
      </c>
      <c r="F5547" s="205">
        <v>2015</v>
      </c>
      <c r="G5547" s="204" t="s">
        <v>7</v>
      </c>
      <c r="H5547" s="204" t="s">
        <v>212</v>
      </c>
      <c r="I5547" s="206" t="s">
        <v>35</v>
      </c>
      <c r="J5547" s="207">
        <v>49300</v>
      </c>
      <c r="K5547" s="207"/>
      <c r="L5547" s="207"/>
    </row>
    <row r="5548" spans="1:12" s="12" customFormat="1">
      <c r="A5548" s="204" t="s">
        <v>12317</v>
      </c>
      <c r="B5548" s="204" t="s">
        <v>12318</v>
      </c>
      <c r="C5548" s="204" t="s">
        <v>32</v>
      </c>
      <c r="D5548" s="204"/>
      <c r="E5548" s="204"/>
      <c r="F5548" s="205">
        <v>2015</v>
      </c>
      <c r="G5548" s="204" t="s">
        <v>18</v>
      </c>
      <c r="H5548" s="204" t="s">
        <v>41</v>
      </c>
      <c r="I5548" s="206" t="s">
        <v>35</v>
      </c>
      <c r="J5548" s="207">
        <v>50500</v>
      </c>
      <c r="K5548" s="207"/>
      <c r="L5548" s="207"/>
    </row>
    <row r="5549" spans="1:12" s="12" customFormat="1" ht="11.25" customHeight="1">
      <c r="A5549" s="204" t="s">
        <v>9301</v>
      </c>
      <c r="B5549" s="204" t="s">
        <v>9302</v>
      </c>
      <c r="C5549" s="204" t="s">
        <v>5</v>
      </c>
      <c r="D5549" s="204" t="s">
        <v>314</v>
      </c>
      <c r="E5549" s="204" t="s">
        <v>1548</v>
      </c>
      <c r="F5549" s="205">
        <v>2016</v>
      </c>
      <c r="G5549" s="204" t="s">
        <v>26</v>
      </c>
      <c r="H5549" s="204" t="s">
        <v>168</v>
      </c>
      <c r="I5549" s="206" t="s">
        <v>20</v>
      </c>
      <c r="J5549" s="207">
        <v>304411</v>
      </c>
      <c r="K5549" s="207">
        <v>991625</v>
      </c>
      <c r="L5549" s="207">
        <v>298938.413</v>
      </c>
    </row>
    <row r="5550" spans="1:12" s="12" customFormat="1">
      <c r="A5550" s="204" t="s">
        <v>9303</v>
      </c>
      <c r="B5550" s="204" t="s">
        <v>9304</v>
      </c>
      <c r="C5550" s="204" t="s">
        <v>38</v>
      </c>
      <c r="D5550" s="204" t="s">
        <v>39</v>
      </c>
      <c r="E5550" s="204" t="s">
        <v>108</v>
      </c>
      <c r="F5550" s="205">
        <v>2016</v>
      </c>
      <c r="G5550" s="204" t="s">
        <v>7</v>
      </c>
      <c r="H5550" s="204" t="s">
        <v>212</v>
      </c>
      <c r="I5550" s="206" t="s">
        <v>20</v>
      </c>
      <c r="J5550" s="207">
        <v>10461</v>
      </c>
      <c r="K5550" s="208">
        <v>9600</v>
      </c>
      <c r="L5550" s="207">
        <v>9600</v>
      </c>
    </row>
    <row r="5551" spans="1:12" s="12" customFormat="1">
      <c r="A5551" s="204" t="s">
        <v>9305</v>
      </c>
      <c r="B5551" s="204" t="s">
        <v>12319</v>
      </c>
      <c r="C5551" s="204" t="s">
        <v>38</v>
      </c>
      <c r="D5551" s="204" t="s">
        <v>39</v>
      </c>
      <c r="E5551" s="204" t="s">
        <v>108</v>
      </c>
      <c r="F5551" s="205">
        <v>2016</v>
      </c>
      <c r="G5551" s="204" t="s">
        <v>48</v>
      </c>
      <c r="H5551" s="204" t="s">
        <v>63</v>
      </c>
      <c r="I5551" s="206" t="s">
        <v>35</v>
      </c>
      <c r="J5551" s="207">
        <v>35000</v>
      </c>
      <c r="K5551" s="207"/>
      <c r="L5551" s="207"/>
    </row>
    <row r="5552" spans="1:12" s="12" customFormat="1" ht="11.25" customHeight="1">
      <c r="A5552" s="204" t="s">
        <v>9306</v>
      </c>
      <c r="B5552" s="204" t="s">
        <v>9307</v>
      </c>
      <c r="C5552" s="204" t="s">
        <v>5</v>
      </c>
      <c r="D5552" s="204" t="s">
        <v>314</v>
      </c>
      <c r="E5552" s="204" t="s">
        <v>1548</v>
      </c>
      <c r="F5552" s="205">
        <v>2016</v>
      </c>
      <c r="G5552" s="204" t="s">
        <v>26</v>
      </c>
      <c r="H5552" s="204" t="s">
        <v>27</v>
      </c>
      <c r="I5552" s="206" t="s">
        <v>20</v>
      </c>
      <c r="J5552" s="207">
        <v>98911</v>
      </c>
      <c r="K5552" s="207">
        <v>2</v>
      </c>
      <c r="L5552" s="207"/>
    </row>
    <row r="5553" spans="1:12" s="12" customFormat="1">
      <c r="A5553" s="204" t="s">
        <v>12320</v>
      </c>
      <c r="B5553" s="204" t="s">
        <v>12321</v>
      </c>
      <c r="C5553" s="204" t="s">
        <v>195</v>
      </c>
      <c r="D5553" s="204" t="s">
        <v>497</v>
      </c>
      <c r="E5553" s="204" t="s">
        <v>1260</v>
      </c>
      <c r="F5553" s="205">
        <v>2015</v>
      </c>
      <c r="G5553" s="204" t="s">
        <v>155</v>
      </c>
      <c r="H5553" s="204" t="s">
        <v>155</v>
      </c>
      <c r="I5553" s="206" t="s">
        <v>20</v>
      </c>
      <c r="J5553" s="207">
        <v>295315</v>
      </c>
      <c r="K5553" s="207"/>
      <c r="L5553" s="207"/>
    </row>
    <row r="5554" spans="1:12" s="12" customFormat="1">
      <c r="A5554" s="204" t="s">
        <v>12322</v>
      </c>
      <c r="B5554" s="204" t="s">
        <v>12323</v>
      </c>
      <c r="C5554" s="204" t="s">
        <v>23</v>
      </c>
      <c r="D5554" s="204" t="s">
        <v>24</v>
      </c>
      <c r="E5554" s="204" t="s">
        <v>24</v>
      </c>
      <c r="F5554" s="205">
        <v>2016</v>
      </c>
      <c r="G5554" s="204" t="s">
        <v>7</v>
      </c>
      <c r="H5554" s="204" t="s">
        <v>485</v>
      </c>
      <c r="I5554" s="206" t="s">
        <v>20</v>
      </c>
      <c r="J5554" s="207">
        <v>60</v>
      </c>
      <c r="K5554" s="207"/>
      <c r="L5554" s="207"/>
    </row>
    <row r="5555" spans="1:12" s="12" customFormat="1">
      <c r="A5555" s="204" t="s">
        <v>12324</v>
      </c>
      <c r="B5555" s="204" t="s">
        <v>12325</v>
      </c>
      <c r="C5555" s="204" t="s">
        <v>38</v>
      </c>
      <c r="D5555" s="204" t="s">
        <v>66</v>
      </c>
      <c r="E5555" s="204" t="s">
        <v>66</v>
      </c>
      <c r="F5555" s="205">
        <v>2016</v>
      </c>
      <c r="G5555" s="204" t="s">
        <v>7</v>
      </c>
      <c r="H5555" s="204" t="s">
        <v>8</v>
      </c>
      <c r="I5555" s="206" t="s">
        <v>20</v>
      </c>
      <c r="J5555" s="207">
        <v>153423</v>
      </c>
      <c r="K5555" s="207"/>
      <c r="L5555" s="207"/>
    </row>
    <row r="5556" spans="1:12" s="12" customFormat="1" ht="11.25" customHeight="1">
      <c r="A5556" s="204" t="s">
        <v>10371</v>
      </c>
      <c r="B5556" s="204" t="s">
        <v>10372</v>
      </c>
      <c r="C5556" s="204" t="s">
        <v>15</v>
      </c>
      <c r="D5556" s="204" t="s">
        <v>778</v>
      </c>
      <c r="E5556" s="204" t="s">
        <v>1227</v>
      </c>
      <c r="F5556" s="205">
        <v>2016</v>
      </c>
      <c r="G5556" s="204" t="s">
        <v>120</v>
      </c>
      <c r="H5556" s="204" t="s">
        <v>121</v>
      </c>
      <c r="I5556" s="206" t="s">
        <v>20</v>
      </c>
      <c r="J5556" s="207">
        <v>218960</v>
      </c>
      <c r="K5556" s="208">
        <v>268048</v>
      </c>
      <c r="L5556" s="207">
        <v>262644.81199999998</v>
      </c>
    </row>
    <row r="5557" spans="1:12" s="12" customFormat="1">
      <c r="A5557" s="204" t="s">
        <v>12326</v>
      </c>
      <c r="B5557" s="204" t="s">
        <v>12327</v>
      </c>
      <c r="C5557" s="204" t="s">
        <v>414</v>
      </c>
      <c r="D5557" s="204"/>
      <c r="E5557" s="204"/>
      <c r="F5557" s="205">
        <v>2015</v>
      </c>
      <c r="G5557" s="204" t="s">
        <v>18</v>
      </c>
      <c r="H5557" s="204" t="s">
        <v>41</v>
      </c>
      <c r="I5557" s="206" t="s">
        <v>9</v>
      </c>
      <c r="J5557" s="207">
        <v>50500</v>
      </c>
      <c r="K5557" s="207"/>
      <c r="L5557" s="207"/>
    </row>
    <row r="5558" spans="1:12" s="12" customFormat="1" ht="11.25" customHeight="1">
      <c r="A5558" s="204" t="s">
        <v>12328</v>
      </c>
      <c r="B5558" s="204" t="s">
        <v>12329</v>
      </c>
      <c r="C5558" s="204" t="s">
        <v>60</v>
      </c>
      <c r="D5558" s="204" t="s">
        <v>97</v>
      </c>
      <c r="E5558" s="204"/>
      <c r="F5558" s="205">
        <v>2015</v>
      </c>
      <c r="G5558" s="204" t="s">
        <v>18</v>
      </c>
      <c r="H5558" s="204" t="s">
        <v>19</v>
      </c>
      <c r="I5558" s="206" t="s">
        <v>20</v>
      </c>
      <c r="J5558" s="207">
        <v>31000</v>
      </c>
      <c r="K5558" s="207">
        <v>70</v>
      </c>
      <c r="L5558" s="207">
        <v>56</v>
      </c>
    </row>
    <row r="5559" spans="1:12" s="12" customFormat="1">
      <c r="A5559" s="204" t="s">
        <v>9308</v>
      </c>
      <c r="B5559" s="204" t="s">
        <v>9309</v>
      </c>
      <c r="C5559" s="204" t="s">
        <v>38</v>
      </c>
      <c r="D5559" s="204" t="s">
        <v>176</v>
      </c>
      <c r="E5559" s="204" t="s">
        <v>2963</v>
      </c>
      <c r="F5559" s="205">
        <v>2016</v>
      </c>
      <c r="G5559" s="204" t="s">
        <v>7</v>
      </c>
      <c r="H5559" s="204" t="s">
        <v>14</v>
      </c>
      <c r="I5559" s="206" t="s">
        <v>35</v>
      </c>
      <c r="J5559" s="207">
        <v>202000</v>
      </c>
      <c r="K5559" s="207"/>
      <c r="L5559" s="207"/>
    </row>
    <row r="5560" spans="1:12" s="12" customFormat="1">
      <c r="A5560" s="204" t="s">
        <v>12330</v>
      </c>
      <c r="B5560" s="204" t="s">
        <v>12331</v>
      </c>
      <c r="C5560" s="204" t="s">
        <v>12</v>
      </c>
      <c r="D5560" s="204" t="s">
        <v>80</v>
      </c>
      <c r="E5560" s="204" t="s">
        <v>1887</v>
      </c>
      <c r="F5560" s="205">
        <v>2015</v>
      </c>
      <c r="G5560" s="204" t="s">
        <v>18</v>
      </c>
      <c r="H5560" s="204" t="s">
        <v>41</v>
      </c>
      <c r="I5560" s="206" t="s">
        <v>20</v>
      </c>
      <c r="J5560" s="207">
        <v>50500</v>
      </c>
      <c r="K5560" s="207">
        <v>510</v>
      </c>
      <c r="L5560" s="207">
        <v>79.072999999999993</v>
      </c>
    </row>
    <row r="5561" spans="1:12" s="12" customFormat="1" ht="11.25" customHeight="1">
      <c r="A5561" s="204" t="s">
        <v>9310</v>
      </c>
      <c r="B5561" s="204" t="s">
        <v>9311</v>
      </c>
      <c r="C5561" s="204" t="s">
        <v>5</v>
      </c>
      <c r="D5561" s="204" t="s">
        <v>314</v>
      </c>
      <c r="E5561" s="204" t="s">
        <v>1548</v>
      </c>
      <c r="F5561" s="205">
        <v>2016</v>
      </c>
      <c r="G5561" s="204" t="s">
        <v>26</v>
      </c>
      <c r="H5561" s="204" t="s">
        <v>168</v>
      </c>
      <c r="I5561" s="206" t="s">
        <v>20</v>
      </c>
      <c r="J5561" s="207">
        <v>171124</v>
      </c>
      <c r="K5561" s="207">
        <v>165351</v>
      </c>
      <c r="L5561" s="207">
        <v>165348.682</v>
      </c>
    </row>
    <row r="5562" spans="1:12" s="12" customFormat="1">
      <c r="A5562" s="204" t="s">
        <v>9312</v>
      </c>
      <c r="B5562" s="204" t="s">
        <v>9313</v>
      </c>
      <c r="C5562" s="204" t="s">
        <v>12</v>
      </c>
      <c r="D5562" s="204" t="s">
        <v>80</v>
      </c>
      <c r="E5562" s="204" t="s">
        <v>337</v>
      </c>
      <c r="F5562" s="205">
        <v>2016</v>
      </c>
      <c r="G5562" s="204" t="s">
        <v>26</v>
      </c>
      <c r="H5562" s="204" t="s">
        <v>109</v>
      </c>
      <c r="I5562" s="206" t="s">
        <v>20</v>
      </c>
      <c r="J5562" s="207">
        <v>251868</v>
      </c>
      <c r="K5562" s="207">
        <v>262950</v>
      </c>
      <c r="L5562" s="207"/>
    </row>
    <row r="5563" spans="1:12" s="12" customFormat="1" ht="11.25" customHeight="1">
      <c r="A5563" s="204" t="s">
        <v>12332</v>
      </c>
      <c r="B5563" s="204" t="s">
        <v>12333</v>
      </c>
      <c r="C5563" s="204" t="s">
        <v>210</v>
      </c>
      <c r="D5563" s="204"/>
      <c r="E5563" s="204"/>
      <c r="F5563" s="205">
        <v>2015</v>
      </c>
      <c r="G5563" s="204" t="s">
        <v>18</v>
      </c>
      <c r="H5563" s="204" t="s">
        <v>41</v>
      </c>
      <c r="I5563" s="206" t="s">
        <v>20</v>
      </c>
      <c r="J5563" s="207">
        <v>176000</v>
      </c>
      <c r="K5563" s="207"/>
      <c r="L5563" s="207"/>
    </row>
    <row r="5564" spans="1:12" s="12" customFormat="1" ht="11.25" customHeight="1">
      <c r="A5564" s="204" t="s">
        <v>9314</v>
      </c>
      <c r="B5564" s="204" t="s">
        <v>12334</v>
      </c>
      <c r="C5564" s="204" t="s">
        <v>60</v>
      </c>
      <c r="D5564" s="204" t="s">
        <v>97</v>
      </c>
      <c r="E5564" s="204" t="s">
        <v>476</v>
      </c>
      <c r="F5564" s="205">
        <v>2016</v>
      </c>
      <c r="G5564" s="204" t="s">
        <v>26</v>
      </c>
      <c r="H5564" s="204" t="s">
        <v>109</v>
      </c>
      <c r="I5564" s="206" t="s">
        <v>35</v>
      </c>
      <c r="J5564" s="207">
        <v>4500</v>
      </c>
      <c r="K5564" s="207"/>
      <c r="L5564" s="207"/>
    </row>
    <row r="5565" spans="1:12" s="12" customFormat="1">
      <c r="A5565" s="204" t="s">
        <v>9315</v>
      </c>
      <c r="B5565" s="204" t="s">
        <v>9316</v>
      </c>
      <c r="C5565" s="204" t="s">
        <v>5</v>
      </c>
      <c r="D5565" s="204" t="s">
        <v>314</v>
      </c>
      <c r="E5565" s="204" t="s">
        <v>1548</v>
      </c>
      <c r="F5565" s="205">
        <v>2016</v>
      </c>
      <c r="G5565" s="204" t="s">
        <v>26</v>
      </c>
      <c r="H5565" s="204" t="s">
        <v>168</v>
      </c>
      <c r="I5565" s="206" t="s">
        <v>20</v>
      </c>
      <c r="J5565" s="207">
        <v>45531</v>
      </c>
      <c r="K5565" s="208">
        <v>20000</v>
      </c>
      <c r="L5565" s="207">
        <v>15470</v>
      </c>
    </row>
    <row r="5566" spans="1:12" s="12" customFormat="1" ht="11.25" customHeight="1">
      <c r="A5566" s="204" t="s">
        <v>12335</v>
      </c>
      <c r="B5566" s="204" t="s">
        <v>12336</v>
      </c>
      <c r="C5566" s="204" t="s">
        <v>12</v>
      </c>
      <c r="D5566" s="204" t="s">
        <v>80</v>
      </c>
      <c r="E5566" s="204" t="s">
        <v>80</v>
      </c>
      <c r="F5566" s="205">
        <v>2015</v>
      </c>
      <c r="G5566" s="204" t="s">
        <v>7</v>
      </c>
      <c r="H5566" s="204" t="s">
        <v>212</v>
      </c>
      <c r="I5566" s="206" t="s">
        <v>20</v>
      </c>
      <c r="J5566" s="207">
        <v>27216</v>
      </c>
      <c r="K5566" s="207">
        <v>27216</v>
      </c>
      <c r="L5566" s="207">
        <v>27216</v>
      </c>
    </row>
    <row r="5567" spans="1:12" s="12" customFormat="1" ht="11.25" customHeight="1">
      <c r="A5567" s="204" t="s">
        <v>12337</v>
      </c>
      <c r="B5567" s="204" t="s">
        <v>12338</v>
      </c>
      <c r="C5567" s="204" t="s">
        <v>414</v>
      </c>
      <c r="D5567" s="204" t="s">
        <v>527</v>
      </c>
      <c r="E5567" s="204" t="s">
        <v>527</v>
      </c>
      <c r="F5567" s="205">
        <v>2016</v>
      </c>
      <c r="G5567" s="204" t="s">
        <v>646</v>
      </c>
      <c r="H5567" s="204" t="s">
        <v>647</v>
      </c>
      <c r="I5567" s="206" t="s">
        <v>9</v>
      </c>
      <c r="J5567" s="207">
        <v>1149</v>
      </c>
      <c r="K5567" s="207"/>
      <c r="L5567" s="207"/>
    </row>
    <row r="5568" spans="1:12" s="12" customFormat="1">
      <c r="A5568" s="204" t="s">
        <v>12339</v>
      </c>
      <c r="B5568" s="204" t="s">
        <v>12340</v>
      </c>
      <c r="C5568" s="204" t="s">
        <v>414</v>
      </c>
      <c r="D5568" s="204" t="s">
        <v>527</v>
      </c>
      <c r="E5568" s="204" t="s">
        <v>527</v>
      </c>
      <c r="F5568" s="205">
        <v>2015</v>
      </c>
      <c r="G5568" s="204" t="s">
        <v>18</v>
      </c>
      <c r="H5568" s="204" t="s">
        <v>19</v>
      </c>
      <c r="I5568" s="206" t="s">
        <v>20</v>
      </c>
      <c r="J5568" s="207">
        <v>574976</v>
      </c>
      <c r="K5568" s="208">
        <v>594674</v>
      </c>
      <c r="L5568" s="207">
        <v>591112.66</v>
      </c>
    </row>
    <row r="5569" spans="1:12" s="12" customFormat="1">
      <c r="A5569" s="204" t="s">
        <v>12341</v>
      </c>
      <c r="B5569" s="204" t="s">
        <v>12342</v>
      </c>
      <c r="C5569" s="204" t="s">
        <v>15</v>
      </c>
      <c r="D5569" s="204" t="s">
        <v>42</v>
      </c>
      <c r="E5569" s="204" t="s">
        <v>1813</v>
      </c>
      <c r="F5569" s="205">
        <v>2015</v>
      </c>
      <c r="G5569" s="204" t="s">
        <v>7</v>
      </c>
      <c r="H5569" s="204" t="s">
        <v>14</v>
      </c>
      <c r="I5569" s="206" t="s">
        <v>35</v>
      </c>
      <c r="J5569" s="207">
        <v>19848</v>
      </c>
      <c r="K5569" s="207"/>
      <c r="L5569" s="207"/>
    </row>
    <row r="5570" spans="1:12" s="12" customFormat="1" ht="11.25" customHeight="1">
      <c r="A5570" s="204" t="s">
        <v>12343</v>
      </c>
      <c r="B5570" s="204" t="s">
        <v>12344</v>
      </c>
      <c r="C5570" s="204" t="s">
        <v>127</v>
      </c>
      <c r="D5570" s="204" t="s">
        <v>128</v>
      </c>
      <c r="E5570" s="204" t="s">
        <v>2823</v>
      </c>
      <c r="F5570" s="205">
        <v>2015</v>
      </c>
      <c r="G5570" s="204" t="s">
        <v>7</v>
      </c>
      <c r="H5570" s="204" t="s">
        <v>212</v>
      </c>
      <c r="I5570" s="206" t="s">
        <v>20</v>
      </c>
      <c r="J5570" s="207">
        <v>8300</v>
      </c>
      <c r="K5570" s="207">
        <v>8300</v>
      </c>
      <c r="L5570" s="207">
        <v>300</v>
      </c>
    </row>
    <row r="5571" spans="1:12" s="12" customFormat="1">
      <c r="A5571" s="204" t="s">
        <v>12345</v>
      </c>
      <c r="B5571" s="204" t="s">
        <v>12346</v>
      </c>
      <c r="C5571" s="204" t="s">
        <v>38</v>
      </c>
      <c r="D5571" s="204" t="s">
        <v>73</v>
      </c>
      <c r="E5571" s="204"/>
      <c r="F5571" s="205">
        <v>2015</v>
      </c>
      <c r="G5571" s="204" t="s">
        <v>18</v>
      </c>
      <c r="H5571" s="204" t="s">
        <v>41</v>
      </c>
      <c r="I5571" s="206" t="s">
        <v>20</v>
      </c>
      <c r="J5571" s="207">
        <v>176000</v>
      </c>
      <c r="K5571" s="207"/>
      <c r="L5571" s="207"/>
    </row>
    <row r="5572" spans="1:12" s="12" customFormat="1">
      <c r="A5572" s="204" t="s">
        <v>12347</v>
      </c>
      <c r="B5572" s="204" t="s">
        <v>12348</v>
      </c>
      <c r="C5572" s="204" t="s">
        <v>12</v>
      </c>
      <c r="D5572" s="204" t="s">
        <v>13</v>
      </c>
      <c r="E5572" s="204" t="s">
        <v>1949</v>
      </c>
      <c r="F5572" s="205">
        <v>2015</v>
      </c>
      <c r="G5572" s="204" t="s">
        <v>7</v>
      </c>
      <c r="H5572" s="204" t="s">
        <v>212</v>
      </c>
      <c r="I5572" s="206" t="s">
        <v>20</v>
      </c>
      <c r="J5572" s="207">
        <v>14000</v>
      </c>
      <c r="K5572" s="207">
        <v>14120</v>
      </c>
      <c r="L5572" s="207">
        <v>14120</v>
      </c>
    </row>
    <row r="5573" spans="1:12" s="12" customFormat="1">
      <c r="A5573" s="204" t="s">
        <v>10322</v>
      </c>
      <c r="B5573" s="204" t="s">
        <v>10323</v>
      </c>
      <c r="C5573" s="204" t="s">
        <v>270</v>
      </c>
      <c r="D5573" s="204"/>
      <c r="E5573" s="204"/>
      <c r="F5573" s="205">
        <v>2015</v>
      </c>
      <c r="G5573" s="204" t="s">
        <v>7</v>
      </c>
      <c r="H5573" s="204" t="s">
        <v>334</v>
      </c>
      <c r="I5573" s="206" t="s">
        <v>20</v>
      </c>
      <c r="J5573" s="207">
        <v>17320</v>
      </c>
      <c r="K5573" s="207">
        <v>17320</v>
      </c>
      <c r="L5573" s="207">
        <v>17320</v>
      </c>
    </row>
    <row r="5574" spans="1:12" s="12" customFormat="1" ht="11.25" customHeight="1">
      <c r="A5574" s="204" t="s">
        <v>9317</v>
      </c>
      <c r="B5574" s="204" t="s">
        <v>9318</v>
      </c>
      <c r="C5574" s="204" t="s">
        <v>270</v>
      </c>
      <c r="D5574" s="204"/>
      <c r="E5574" s="204"/>
      <c r="F5574" s="205">
        <v>2015</v>
      </c>
      <c r="G5574" s="204" t="s">
        <v>7</v>
      </c>
      <c r="H5574" s="204" t="s">
        <v>334</v>
      </c>
      <c r="I5574" s="206" t="s">
        <v>20</v>
      </c>
      <c r="J5574" s="207">
        <v>30000</v>
      </c>
      <c r="K5574" s="207">
        <v>30000</v>
      </c>
      <c r="L5574" s="207">
        <v>30000</v>
      </c>
    </row>
    <row r="5575" spans="1:12" s="12" customFormat="1">
      <c r="A5575" s="204" t="s">
        <v>12349</v>
      </c>
      <c r="B5575" s="204" t="s">
        <v>12350</v>
      </c>
      <c r="C5575" s="204" t="s">
        <v>195</v>
      </c>
      <c r="D5575" s="204" t="s">
        <v>528</v>
      </c>
      <c r="E5575" s="204" t="s">
        <v>529</v>
      </c>
      <c r="F5575" s="205">
        <v>2015</v>
      </c>
      <c r="G5575" s="204" t="s">
        <v>185</v>
      </c>
      <c r="H5575" s="204" t="s">
        <v>2266</v>
      </c>
      <c r="I5575" s="206" t="s">
        <v>20</v>
      </c>
      <c r="J5575" s="207">
        <v>241329</v>
      </c>
      <c r="K5575" s="207">
        <v>8624</v>
      </c>
      <c r="L5575" s="207">
        <v>8624</v>
      </c>
    </row>
    <row r="5576" spans="1:12" s="12" customFormat="1" ht="11.25" customHeight="1">
      <c r="A5576" s="204" t="s">
        <v>9319</v>
      </c>
      <c r="B5576" s="204" t="s">
        <v>9320</v>
      </c>
      <c r="C5576" s="204" t="s">
        <v>15</v>
      </c>
      <c r="D5576" s="204"/>
      <c r="E5576" s="204"/>
      <c r="F5576" s="205">
        <v>2015</v>
      </c>
      <c r="G5576" s="204" t="s">
        <v>18</v>
      </c>
      <c r="H5576" s="204" t="s">
        <v>19</v>
      </c>
      <c r="I5576" s="206" t="s">
        <v>20</v>
      </c>
      <c r="J5576" s="207">
        <v>447832</v>
      </c>
      <c r="K5576" s="207">
        <v>461840</v>
      </c>
      <c r="L5576" s="207">
        <v>460793.288</v>
      </c>
    </row>
    <row r="5577" spans="1:12" s="12" customFormat="1" ht="11.25" customHeight="1">
      <c r="A5577" s="204" t="s">
        <v>9321</v>
      </c>
      <c r="B5577" s="204" t="s">
        <v>9322</v>
      </c>
      <c r="C5577" s="204" t="s">
        <v>127</v>
      </c>
      <c r="D5577" s="204" t="s">
        <v>138</v>
      </c>
      <c r="E5577" s="204" t="s">
        <v>942</v>
      </c>
      <c r="F5577" s="205">
        <v>2015</v>
      </c>
      <c r="G5577" s="204" t="s">
        <v>120</v>
      </c>
      <c r="H5577" s="204" t="s">
        <v>121</v>
      </c>
      <c r="I5577" s="206" t="s">
        <v>20</v>
      </c>
      <c r="J5577" s="207">
        <v>229268</v>
      </c>
      <c r="K5577" s="207"/>
      <c r="L5577" s="207"/>
    </row>
    <row r="5578" spans="1:12" s="12" customFormat="1">
      <c r="A5578" s="204" t="s">
        <v>9323</v>
      </c>
      <c r="B5578" s="204" t="s">
        <v>9324</v>
      </c>
      <c r="C5578" s="204" t="s">
        <v>127</v>
      </c>
      <c r="D5578" s="204" t="s">
        <v>138</v>
      </c>
      <c r="E5578" s="204" t="s">
        <v>942</v>
      </c>
      <c r="F5578" s="205">
        <v>2015</v>
      </c>
      <c r="G5578" s="204" t="s">
        <v>120</v>
      </c>
      <c r="H5578" s="204" t="s">
        <v>121</v>
      </c>
      <c r="I5578" s="206" t="s">
        <v>20</v>
      </c>
      <c r="J5578" s="207">
        <v>114412</v>
      </c>
      <c r="K5578" s="207"/>
      <c r="L5578" s="207"/>
    </row>
    <row r="5579" spans="1:12" s="12" customFormat="1" ht="11.25" customHeight="1">
      <c r="A5579" s="204" t="s">
        <v>9325</v>
      </c>
      <c r="B5579" s="204" t="s">
        <v>9326</v>
      </c>
      <c r="C5579" s="204" t="s">
        <v>127</v>
      </c>
      <c r="D5579" s="204" t="s">
        <v>138</v>
      </c>
      <c r="E5579" s="204" t="s">
        <v>942</v>
      </c>
      <c r="F5579" s="205">
        <v>2015</v>
      </c>
      <c r="G5579" s="204" t="s">
        <v>120</v>
      </c>
      <c r="H5579" s="204" t="s">
        <v>121</v>
      </c>
      <c r="I5579" s="206" t="s">
        <v>20</v>
      </c>
      <c r="J5579" s="207">
        <v>219989</v>
      </c>
      <c r="K5579" s="207">
        <v>4</v>
      </c>
      <c r="L5579" s="207"/>
    </row>
    <row r="5580" spans="1:12" s="12" customFormat="1">
      <c r="A5580" s="204" t="s">
        <v>9327</v>
      </c>
      <c r="B5580" s="204" t="s">
        <v>9328</v>
      </c>
      <c r="C5580" s="204" t="s">
        <v>60</v>
      </c>
      <c r="D5580" s="204" t="s">
        <v>97</v>
      </c>
      <c r="E5580" s="204" t="s">
        <v>388</v>
      </c>
      <c r="F5580" s="205">
        <v>2015</v>
      </c>
      <c r="G5580" s="204" t="s">
        <v>185</v>
      </c>
      <c r="H5580" s="204" t="s">
        <v>271</v>
      </c>
      <c r="I5580" s="206" t="s">
        <v>20</v>
      </c>
      <c r="J5580" s="207">
        <v>35319</v>
      </c>
      <c r="K5580" s="207">
        <v>34652</v>
      </c>
      <c r="L5580" s="207">
        <v>34645.374000000003</v>
      </c>
    </row>
    <row r="5581" spans="1:12" s="12" customFormat="1" ht="11.25" customHeight="1">
      <c r="A5581" s="204" t="s">
        <v>9329</v>
      </c>
      <c r="B5581" s="204" t="s">
        <v>9330</v>
      </c>
      <c r="C5581" s="204" t="s">
        <v>102</v>
      </c>
      <c r="D5581" s="204" t="s">
        <v>304</v>
      </c>
      <c r="E5581" s="204" t="s">
        <v>304</v>
      </c>
      <c r="F5581" s="205">
        <v>2016</v>
      </c>
      <c r="G5581" s="204" t="s">
        <v>7</v>
      </c>
      <c r="H5581" s="204" t="s">
        <v>212</v>
      </c>
      <c r="I5581" s="206" t="s">
        <v>20</v>
      </c>
      <c r="J5581" s="207">
        <v>302541</v>
      </c>
      <c r="K5581" s="207">
        <v>527</v>
      </c>
      <c r="L5581" s="207"/>
    </row>
    <row r="5582" spans="1:12" s="12" customFormat="1" ht="11.25" customHeight="1">
      <c r="A5582" s="204" t="s">
        <v>12351</v>
      </c>
      <c r="B5582" s="204" t="s">
        <v>12352</v>
      </c>
      <c r="C5582" s="204" t="s">
        <v>32</v>
      </c>
      <c r="D5582" s="204"/>
      <c r="E5582" s="204"/>
      <c r="F5582" s="205">
        <v>2015</v>
      </c>
      <c r="G5582" s="204" t="s">
        <v>18</v>
      </c>
      <c r="H5582" s="204" t="s">
        <v>41</v>
      </c>
      <c r="I5582" s="206" t="s">
        <v>35</v>
      </c>
      <c r="J5582" s="207">
        <v>50500</v>
      </c>
      <c r="K5582" s="207"/>
      <c r="L5582" s="207"/>
    </row>
    <row r="5583" spans="1:12" s="12" customFormat="1">
      <c r="A5583" s="204" t="s">
        <v>12353</v>
      </c>
      <c r="B5583" s="204" t="s">
        <v>12354</v>
      </c>
      <c r="C5583" s="204" t="s">
        <v>210</v>
      </c>
      <c r="D5583" s="204"/>
      <c r="E5583" s="204"/>
      <c r="F5583" s="205">
        <v>2016</v>
      </c>
      <c r="G5583" s="204" t="s">
        <v>140</v>
      </c>
      <c r="H5583" s="204" t="s">
        <v>1136</v>
      </c>
      <c r="I5583" s="206" t="s">
        <v>20</v>
      </c>
      <c r="J5583" s="207">
        <v>180000</v>
      </c>
      <c r="K5583" s="207">
        <v>186840</v>
      </c>
      <c r="L5583" s="207">
        <v>40996.86</v>
      </c>
    </row>
    <row r="5584" spans="1:12" s="12" customFormat="1" ht="11.25" customHeight="1">
      <c r="A5584" s="204" t="s">
        <v>9331</v>
      </c>
      <c r="B5584" s="204" t="s">
        <v>9332</v>
      </c>
      <c r="C5584" s="204" t="s">
        <v>15</v>
      </c>
      <c r="D5584" s="204" t="s">
        <v>16</v>
      </c>
      <c r="E5584" s="204"/>
      <c r="F5584" s="205">
        <v>2015</v>
      </c>
      <c r="G5584" s="204" t="s">
        <v>140</v>
      </c>
      <c r="H5584" s="204" t="s">
        <v>865</v>
      </c>
      <c r="I5584" s="206" t="s">
        <v>20</v>
      </c>
      <c r="J5584" s="207">
        <v>44342</v>
      </c>
      <c r="K5584" s="207">
        <v>147804</v>
      </c>
      <c r="L5584" s="207">
        <v>147804</v>
      </c>
    </row>
    <row r="5585" spans="1:12" s="12" customFormat="1">
      <c r="A5585" s="204" t="s">
        <v>12355</v>
      </c>
      <c r="B5585" s="204" t="s">
        <v>12356</v>
      </c>
      <c r="C5585" s="204" t="s">
        <v>38</v>
      </c>
      <c r="D5585" s="204" t="s">
        <v>73</v>
      </c>
      <c r="E5585" s="204" t="s">
        <v>74</v>
      </c>
      <c r="F5585" s="205">
        <v>2015</v>
      </c>
      <c r="G5585" s="204" t="s">
        <v>18</v>
      </c>
      <c r="H5585" s="204" t="s">
        <v>383</v>
      </c>
      <c r="I5585" s="206" t="s">
        <v>20</v>
      </c>
      <c r="J5585" s="207">
        <v>134368</v>
      </c>
      <c r="K5585" s="207">
        <v>130824</v>
      </c>
      <c r="L5585" s="207">
        <v>130823</v>
      </c>
    </row>
    <row r="5586" spans="1:12" s="12" customFormat="1">
      <c r="A5586" s="204" t="s">
        <v>12357</v>
      </c>
      <c r="B5586" s="204" t="s">
        <v>12358</v>
      </c>
      <c r="C5586" s="204" t="s">
        <v>5</v>
      </c>
      <c r="D5586" s="204"/>
      <c r="E5586" s="204"/>
      <c r="F5586" s="205">
        <v>2015</v>
      </c>
      <c r="G5586" s="204" t="s">
        <v>18</v>
      </c>
      <c r="H5586" s="204" t="s">
        <v>41</v>
      </c>
      <c r="I5586" s="206" t="s">
        <v>20</v>
      </c>
      <c r="J5586" s="207">
        <v>50500</v>
      </c>
      <c r="K5586" s="207"/>
      <c r="L5586" s="207"/>
    </row>
    <row r="5587" spans="1:12" s="12" customFormat="1" ht="11.25" customHeight="1">
      <c r="A5587" s="204" t="s">
        <v>12359</v>
      </c>
      <c r="B5587" s="204" t="s">
        <v>12360</v>
      </c>
      <c r="C5587" s="204" t="s">
        <v>15</v>
      </c>
      <c r="D5587" s="204"/>
      <c r="E5587" s="204"/>
      <c r="F5587" s="205">
        <v>2016</v>
      </c>
      <c r="G5587" s="204" t="s">
        <v>18</v>
      </c>
      <c r="H5587" s="204" t="s">
        <v>19</v>
      </c>
      <c r="I5587" s="206" t="s">
        <v>20</v>
      </c>
      <c r="J5587" s="207">
        <v>5156400</v>
      </c>
      <c r="K5587" s="208">
        <v>5585163</v>
      </c>
      <c r="L5587" s="207">
        <v>5585136.8499999996</v>
      </c>
    </row>
    <row r="5588" spans="1:12" s="12" customFormat="1" ht="11.25" customHeight="1">
      <c r="A5588" s="204" t="s">
        <v>9333</v>
      </c>
      <c r="B5588" s="204" t="s">
        <v>9334</v>
      </c>
      <c r="C5588" s="204" t="s">
        <v>414</v>
      </c>
      <c r="D5588" s="204" t="s">
        <v>527</v>
      </c>
      <c r="E5588" s="204"/>
      <c r="F5588" s="205">
        <v>2015</v>
      </c>
      <c r="G5588" s="204" t="s">
        <v>7</v>
      </c>
      <c r="H5588" s="204" t="s">
        <v>485</v>
      </c>
      <c r="I5588" s="206" t="s">
        <v>20</v>
      </c>
      <c r="J5588" s="207">
        <v>99727</v>
      </c>
      <c r="K5588" s="207">
        <v>99344</v>
      </c>
      <c r="L5588" s="207">
        <v>99342</v>
      </c>
    </row>
    <row r="5589" spans="1:12" s="12" customFormat="1">
      <c r="A5589" s="204" t="s">
        <v>9335</v>
      </c>
      <c r="B5589" s="204" t="s">
        <v>9336</v>
      </c>
      <c r="C5589" s="204" t="s">
        <v>38</v>
      </c>
      <c r="D5589" s="204" t="s">
        <v>39</v>
      </c>
      <c r="E5589" s="204" t="s">
        <v>40</v>
      </c>
      <c r="F5589" s="205">
        <v>2016</v>
      </c>
      <c r="G5589" s="204" t="s">
        <v>30</v>
      </c>
      <c r="H5589" s="204" t="s">
        <v>31</v>
      </c>
      <c r="I5589" s="206" t="s">
        <v>35</v>
      </c>
      <c r="J5589" s="207">
        <v>3</v>
      </c>
      <c r="K5589" s="207"/>
      <c r="L5589" s="207"/>
    </row>
    <row r="5590" spans="1:12" s="12" customFormat="1" ht="11.25" customHeight="1">
      <c r="A5590" s="204" t="s">
        <v>12361</v>
      </c>
      <c r="B5590" s="204" t="s">
        <v>12362</v>
      </c>
      <c r="C5590" s="204" t="s">
        <v>38</v>
      </c>
      <c r="D5590" s="204"/>
      <c r="E5590" s="204"/>
      <c r="F5590" s="205">
        <v>2015</v>
      </c>
      <c r="G5590" s="204" t="s">
        <v>18</v>
      </c>
      <c r="H5590" s="204" t="s">
        <v>41</v>
      </c>
      <c r="I5590" s="206" t="s">
        <v>9</v>
      </c>
      <c r="J5590" s="207">
        <v>100500</v>
      </c>
      <c r="K5590" s="207"/>
      <c r="L5590" s="207"/>
    </row>
    <row r="5591" spans="1:12" s="12" customFormat="1">
      <c r="A5591" s="204" t="s">
        <v>9337</v>
      </c>
      <c r="B5591" s="204" t="s">
        <v>12363</v>
      </c>
      <c r="C5591" s="204" t="s">
        <v>38</v>
      </c>
      <c r="D5591" s="204" t="s">
        <v>66</v>
      </c>
      <c r="E5591" s="204" t="s">
        <v>66</v>
      </c>
      <c r="F5591" s="205">
        <v>2016</v>
      </c>
      <c r="G5591" s="204" t="s">
        <v>18</v>
      </c>
      <c r="H5591" s="204" t="s">
        <v>19</v>
      </c>
      <c r="I5591" s="206" t="s">
        <v>20</v>
      </c>
      <c r="J5591" s="207">
        <v>100000</v>
      </c>
      <c r="K5591" s="207"/>
      <c r="L5591" s="207"/>
    </row>
    <row r="5592" spans="1:12" s="12" customFormat="1">
      <c r="A5592" s="204" t="s">
        <v>9338</v>
      </c>
      <c r="B5592" s="204" t="s">
        <v>9339</v>
      </c>
      <c r="C5592" s="204" t="s">
        <v>5</v>
      </c>
      <c r="D5592" s="204" t="s">
        <v>314</v>
      </c>
      <c r="E5592" s="204" t="s">
        <v>1548</v>
      </c>
      <c r="F5592" s="205">
        <v>2016</v>
      </c>
      <c r="G5592" s="204" t="s">
        <v>7</v>
      </c>
      <c r="H5592" s="204" t="s">
        <v>8</v>
      </c>
      <c r="I5592" s="206" t="s">
        <v>20</v>
      </c>
      <c r="J5592" s="207">
        <v>43409</v>
      </c>
      <c r="K5592" s="207">
        <v>41714</v>
      </c>
      <c r="L5592" s="207">
        <v>41713.555999999997</v>
      </c>
    </row>
    <row r="5593" spans="1:12" s="12" customFormat="1" ht="11.25" customHeight="1">
      <c r="A5593" s="204" t="s">
        <v>12364</v>
      </c>
      <c r="B5593" s="204" t="s">
        <v>12365</v>
      </c>
      <c r="C5593" s="204" t="s">
        <v>195</v>
      </c>
      <c r="D5593" s="204"/>
      <c r="E5593" s="204"/>
      <c r="F5593" s="205">
        <v>2015</v>
      </c>
      <c r="G5593" s="204" t="s">
        <v>18</v>
      </c>
      <c r="H5593" s="204" t="s">
        <v>41</v>
      </c>
      <c r="I5593" s="206" t="s">
        <v>35</v>
      </c>
      <c r="J5593" s="207">
        <v>50500</v>
      </c>
      <c r="K5593" s="207"/>
      <c r="L5593" s="207"/>
    </row>
    <row r="5594" spans="1:12" s="12" customFormat="1" ht="11.25" customHeight="1">
      <c r="A5594" s="204" t="s">
        <v>9340</v>
      </c>
      <c r="B5594" s="204" t="s">
        <v>9341</v>
      </c>
      <c r="C5594" s="204" t="s">
        <v>210</v>
      </c>
      <c r="D5594" s="204" t="s">
        <v>211</v>
      </c>
      <c r="E5594" s="204" t="s">
        <v>504</v>
      </c>
      <c r="F5594" s="205">
        <v>2015</v>
      </c>
      <c r="G5594" s="204" t="s">
        <v>18</v>
      </c>
      <c r="H5594" s="204" t="s">
        <v>19</v>
      </c>
      <c r="I5594" s="206" t="s">
        <v>20</v>
      </c>
      <c r="J5594" s="207">
        <v>387369</v>
      </c>
      <c r="K5594" s="207">
        <v>466882</v>
      </c>
      <c r="L5594" s="207">
        <v>385881.65</v>
      </c>
    </row>
    <row r="5595" spans="1:12" s="12" customFormat="1" ht="11.25" customHeight="1">
      <c r="A5595" s="204" t="s">
        <v>12366</v>
      </c>
      <c r="B5595" s="204" t="s">
        <v>12367</v>
      </c>
      <c r="C5595" s="204" t="s">
        <v>38</v>
      </c>
      <c r="D5595" s="204" t="s">
        <v>39</v>
      </c>
      <c r="E5595" s="204" t="s">
        <v>1370</v>
      </c>
      <c r="F5595" s="205">
        <v>2015</v>
      </c>
      <c r="G5595" s="204" t="s">
        <v>7</v>
      </c>
      <c r="H5595" s="204" t="s">
        <v>212</v>
      </c>
      <c r="I5595" s="206" t="s">
        <v>20</v>
      </c>
      <c r="J5595" s="207">
        <v>9529</v>
      </c>
      <c r="K5595" s="207">
        <v>9529</v>
      </c>
      <c r="L5595" s="207">
        <v>9141.6139999999996</v>
      </c>
    </row>
    <row r="5596" spans="1:12" s="12" customFormat="1">
      <c r="A5596" s="204" t="s">
        <v>12368</v>
      </c>
      <c r="B5596" s="204" t="s">
        <v>12369</v>
      </c>
      <c r="C5596" s="204" t="s">
        <v>130</v>
      </c>
      <c r="D5596" s="204"/>
      <c r="E5596" s="204"/>
      <c r="F5596" s="205">
        <v>2016</v>
      </c>
      <c r="G5596" s="204" t="s">
        <v>18</v>
      </c>
      <c r="H5596" s="204" t="s">
        <v>19</v>
      </c>
      <c r="I5596" s="206" t="s">
        <v>20</v>
      </c>
      <c r="J5596" s="207">
        <v>1011519</v>
      </c>
      <c r="K5596" s="207">
        <v>1065964</v>
      </c>
      <c r="L5596" s="207">
        <v>1001669</v>
      </c>
    </row>
    <row r="5597" spans="1:12" s="12" customFormat="1" ht="11.25" customHeight="1">
      <c r="A5597" s="204" t="s">
        <v>12370</v>
      </c>
      <c r="B5597" s="204" t="s">
        <v>12371</v>
      </c>
      <c r="C5597" s="204" t="s">
        <v>32</v>
      </c>
      <c r="D5597" s="204" t="s">
        <v>216</v>
      </c>
      <c r="E5597" s="204" t="s">
        <v>808</v>
      </c>
      <c r="F5597" s="205">
        <v>2015</v>
      </c>
      <c r="G5597" s="204" t="s">
        <v>18</v>
      </c>
      <c r="H5597" s="204" t="s">
        <v>41</v>
      </c>
      <c r="I5597" s="206" t="s">
        <v>20</v>
      </c>
      <c r="J5597" s="207">
        <v>1500</v>
      </c>
      <c r="K5597" s="207">
        <v>510</v>
      </c>
      <c r="L5597" s="207">
        <v>102.012</v>
      </c>
    </row>
    <row r="5598" spans="1:12" s="12" customFormat="1">
      <c r="A5598" s="204" t="s">
        <v>12372</v>
      </c>
      <c r="B5598" s="204" t="s">
        <v>12373</v>
      </c>
      <c r="C5598" s="204" t="s">
        <v>12</v>
      </c>
      <c r="D5598" s="204" t="s">
        <v>80</v>
      </c>
      <c r="E5598" s="204" t="s">
        <v>81</v>
      </c>
      <c r="F5598" s="205">
        <v>2015</v>
      </c>
      <c r="G5598" s="204" t="s">
        <v>7</v>
      </c>
      <c r="H5598" s="204" t="s">
        <v>212</v>
      </c>
      <c r="I5598" s="206" t="s">
        <v>20</v>
      </c>
      <c r="J5598" s="207">
        <v>18119</v>
      </c>
      <c r="K5598" s="207">
        <v>18119</v>
      </c>
      <c r="L5598" s="207">
        <v>18119</v>
      </c>
    </row>
    <row r="5599" spans="1:12" s="12" customFormat="1">
      <c r="A5599" s="204" t="s">
        <v>9342</v>
      </c>
      <c r="B5599" s="204" t="s">
        <v>9343</v>
      </c>
      <c r="C5599" s="204" t="s">
        <v>195</v>
      </c>
      <c r="D5599" s="204" t="s">
        <v>196</v>
      </c>
      <c r="E5599" s="204" t="s">
        <v>1267</v>
      </c>
      <c r="F5599" s="205">
        <v>2016</v>
      </c>
      <c r="G5599" s="204" t="s">
        <v>26</v>
      </c>
      <c r="H5599" s="204" t="s">
        <v>109</v>
      </c>
      <c r="I5599" s="206" t="s">
        <v>20</v>
      </c>
      <c r="J5599" s="207">
        <v>1131395</v>
      </c>
      <c r="K5599" s="207"/>
      <c r="L5599" s="207"/>
    </row>
    <row r="5600" spans="1:12" s="12" customFormat="1">
      <c r="A5600" s="204" t="s">
        <v>10006</v>
      </c>
      <c r="B5600" s="204" t="s">
        <v>10007</v>
      </c>
      <c r="C5600" s="204" t="s">
        <v>78</v>
      </c>
      <c r="D5600" s="204" t="s">
        <v>320</v>
      </c>
      <c r="E5600" s="204" t="s">
        <v>10963</v>
      </c>
      <c r="F5600" s="205">
        <v>2016</v>
      </c>
      <c r="G5600" s="204" t="s">
        <v>18</v>
      </c>
      <c r="H5600" s="204" t="s">
        <v>19</v>
      </c>
      <c r="I5600" s="206" t="s">
        <v>20</v>
      </c>
      <c r="J5600" s="207">
        <v>1844332</v>
      </c>
      <c r="K5600" s="207">
        <v>1393560</v>
      </c>
      <c r="L5600" s="207">
        <v>1375887.7290000001</v>
      </c>
    </row>
    <row r="5601" spans="1:12" s="12" customFormat="1">
      <c r="A5601" s="204" t="s">
        <v>9344</v>
      </c>
      <c r="B5601" s="204" t="s">
        <v>9345</v>
      </c>
      <c r="C5601" s="204" t="s">
        <v>127</v>
      </c>
      <c r="D5601" s="204" t="s">
        <v>177</v>
      </c>
      <c r="E5601" s="204" t="s">
        <v>177</v>
      </c>
      <c r="F5601" s="205">
        <v>2016</v>
      </c>
      <c r="G5601" s="204" t="s">
        <v>48</v>
      </c>
      <c r="H5601" s="204" t="s">
        <v>85</v>
      </c>
      <c r="I5601" s="206" t="s">
        <v>20</v>
      </c>
      <c r="J5601" s="207">
        <v>847636</v>
      </c>
      <c r="K5601" s="207">
        <v>847636</v>
      </c>
      <c r="L5601" s="207">
        <v>847633.63500000001</v>
      </c>
    </row>
    <row r="5602" spans="1:12" s="12" customFormat="1">
      <c r="A5602" s="204" t="s">
        <v>12374</v>
      </c>
      <c r="B5602" s="204" t="s">
        <v>12375</v>
      </c>
      <c r="C5602" s="204" t="s">
        <v>130</v>
      </c>
      <c r="D5602" s="204" t="s">
        <v>134</v>
      </c>
      <c r="E5602" s="204" t="s">
        <v>144</v>
      </c>
      <c r="F5602" s="205">
        <v>2015</v>
      </c>
      <c r="G5602" s="204" t="s">
        <v>7</v>
      </c>
      <c r="H5602" s="204" t="s">
        <v>212</v>
      </c>
      <c r="I5602" s="206" t="s">
        <v>9</v>
      </c>
      <c r="J5602" s="207">
        <v>45550</v>
      </c>
      <c r="K5602" s="207"/>
      <c r="L5602" s="207"/>
    </row>
    <row r="5603" spans="1:12" s="12" customFormat="1" ht="11.25" customHeight="1">
      <c r="A5603" s="204" t="s">
        <v>12376</v>
      </c>
      <c r="B5603" s="204" t="s">
        <v>12377</v>
      </c>
      <c r="C5603" s="204" t="s">
        <v>12</v>
      </c>
      <c r="D5603" s="204" t="s">
        <v>80</v>
      </c>
      <c r="E5603" s="204" t="s">
        <v>81</v>
      </c>
      <c r="F5603" s="205">
        <v>2015</v>
      </c>
      <c r="G5603" s="204" t="s">
        <v>7</v>
      </c>
      <c r="H5603" s="204" t="s">
        <v>212</v>
      </c>
      <c r="I5603" s="206" t="s">
        <v>35</v>
      </c>
      <c r="J5603" s="207">
        <v>21000</v>
      </c>
      <c r="K5603" s="207"/>
      <c r="L5603" s="207"/>
    </row>
    <row r="5604" spans="1:12" s="12" customFormat="1">
      <c r="A5604" s="204" t="s">
        <v>12378</v>
      </c>
      <c r="B5604" s="204" t="s">
        <v>12379</v>
      </c>
      <c r="C5604" s="204" t="s">
        <v>12</v>
      </c>
      <c r="D5604" s="204" t="s">
        <v>80</v>
      </c>
      <c r="E5604" s="204" t="s">
        <v>165</v>
      </c>
      <c r="F5604" s="205">
        <v>2015</v>
      </c>
      <c r="G5604" s="204" t="s">
        <v>7</v>
      </c>
      <c r="H5604" s="204" t="s">
        <v>212</v>
      </c>
      <c r="I5604" s="206" t="s">
        <v>20</v>
      </c>
      <c r="J5604" s="207">
        <v>29538</v>
      </c>
      <c r="K5604" s="207"/>
      <c r="L5604" s="207"/>
    </row>
    <row r="5605" spans="1:12" s="12" customFormat="1">
      <c r="A5605" s="204" t="s">
        <v>9346</v>
      </c>
      <c r="B5605" s="204" t="s">
        <v>9347</v>
      </c>
      <c r="C5605" s="204" t="s">
        <v>32</v>
      </c>
      <c r="D5605" s="204" t="s">
        <v>33</v>
      </c>
      <c r="E5605" s="204" t="s">
        <v>33</v>
      </c>
      <c r="F5605" s="205">
        <v>2015</v>
      </c>
      <c r="G5605" s="204" t="s">
        <v>7</v>
      </c>
      <c r="H5605" s="204" t="s">
        <v>305</v>
      </c>
      <c r="I5605" s="206" t="s">
        <v>20</v>
      </c>
      <c r="J5605" s="207">
        <v>1212826</v>
      </c>
      <c r="K5605" s="208">
        <v>1285133</v>
      </c>
      <c r="L5605" s="207">
        <v>1117205.0989999999</v>
      </c>
    </row>
    <row r="5606" spans="1:12" s="12" customFormat="1" ht="11.25" customHeight="1">
      <c r="A5606" s="204" t="s">
        <v>12380</v>
      </c>
      <c r="B5606" s="204" t="s">
        <v>12381</v>
      </c>
      <c r="C5606" s="204" t="s">
        <v>130</v>
      </c>
      <c r="D5606" s="204"/>
      <c r="E5606" s="204"/>
      <c r="F5606" s="205">
        <v>2015</v>
      </c>
      <c r="G5606" s="204" t="s">
        <v>26</v>
      </c>
      <c r="H5606" s="204" t="s">
        <v>109</v>
      </c>
      <c r="I5606" s="206" t="s">
        <v>20</v>
      </c>
      <c r="J5606" s="207">
        <v>263008</v>
      </c>
      <c r="K5606" s="207"/>
      <c r="L5606" s="207"/>
    </row>
    <row r="5607" spans="1:12" s="12" customFormat="1" ht="11.25" customHeight="1">
      <c r="A5607" s="204" t="s">
        <v>9348</v>
      </c>
      <c r="B5607" s="204" t="s">
        <v>9349</v>
      </c>
      <c r="C5607" s="204" t="s">
        <v>15</v>
      </c>
      <c r="D5607" s="204" t="s">
        <v>42</v>
      </c>
      <c r="E5607" s="204" t="s">
        <v>811</v>
      </c>
      <c r="F5607" s="205">
        <v>2015</v>
      </c>
      <c r="G5607" s="204" t="s">
        <v>48</v>
      </c>
      <c r="H5607" s="204" t="s">
        <v>420</v>
      </c>
      <c r="I5607" s="206" t="s">
        <v>20</v>
      </c>
      <c r="J5607" s="207">
        <v>1220309</v>
      </c>
      <c r="K5607" s="207">
        <v>1274000</v>
      </c>
      <c r="L5607" s="207">
        <v>444557</v>
      </c>
    </row>
    <row r="5608" spans="1:12" s="12" customFormat="1">
      <c r="A5608" s="204" t="s">
        <v>9350</v>
      </c>
      <c r="B5608" s="204" t="s">
        <v>9351</v>
      </c>
      <c r="C5608" s="204" t="s">
        <v>195</v>
      </c>
      <c r="D5608" s="204" t="s">
        <v>196</v>
      </c>
      <c r="E5608" s="204" t="s">
        <v>1267</v>
      </c>
      <c r="F5608" s="205">
        <v>2016</v>
      </c>
      <c r="G5608" s="204" t="s">
        <v>26</v>
      </c>
      <c r="H5608" s="204" t="s">
        <v>109</v>
      </c>
      <c r="I5608" s="206" t="s">
        <v>20</v>
      </c>
      <c r="J5608" s="207">
        <v>1051562</v>
      </c>
      <c r="K5608" s="207"/>
      <c r="L5608" s="207"/>
    </row>
    <row r="5609" spans="1:12" s="12" customFormat="1" ht="11.25" customHeight="1">
      <c r="A5609" s="204" t="s">
        <v>9352</v>
      </c>
      <c r="B5609" s="204" t="s">
        <v>12382</v>
      </c>
      <c r="C5609" s="204" t="s">
        <v>23</v>
      </c>
      <c r="D5609" s="204" t="s">
        <v>46</v>
      </c>
      <c r="E5609" s="204" t="s">
        <v>69</v>
      </c>
      <c r="F5609" s="205">
        <v>2016</v>
      </c>
      <c r="G5609" s="204" t="s">
        <v>7</v>
      </c>
      <c r="H5609" s="204" t="s">
        <v>14</v>
      </c>
      <c r="I5609" s="206" t="s">
        <v>20</v>
      </c>
      <c r="J5609" s="207">
        <v>313369</v>
      </c>
      <c r="K5609" s="207">
        <v>3</v>
      </c>
      <c r="L5609" s="207"/>
    </row>
    <row r="5610" spans="1:12" s="12" customFormat="1">
      <c r="A5610" s="204" t="s">
        <v>10091</v>
      </c>
      <c r="B5610" s="204" t="s">
        <v>10092</v>
      </c>
      <c r="C5610" s="204" t="s">
        <v>210</v>
      </c>
      <c r="D5610" s="204"/>
      <c r="E5610" s="204"/>
      <c r="F5610" s="205">
        <v>2015</v>
      </c>
      <c r="G5610" s="204" t="s">
        <v>18</v>
      </c>
      <c r="H5610" s="204" t="s">
        <v>41</v>
      </c>
      <c r="I5610" s="206" t="s">
        <v>20</v>
      </c>
      <c r="J5610" s="207">
        <v>119483</v>
      </c>
      <c r="K5610" s="208">
        <v>92940</v>
      </c>
      <c r="L5610" s="207">
        <v>92050.062000000005</v>
      </c>
    </row>
    <row r="5611" spans="1:12" s="12" customFormat="1" ht="11.25" customHeight="1">
      <c r="A5611" s="204" t="s">
        <v>12383</v>
      </c>
      <c r="B5611" s="204" t="s">
        <v>12384</v>
      </c>
      <c r="C5611" s="204" t="s">
        <v>38</v>
      </c>
      <c r="D5611" s="204"/>
      <c r="E5611" s="204"/>
      <c r="F5611" s="205">
        <v>2015</v>
      </c>
      <c r="G5611" s="204" t="s">
        <v>18</v>
      </c>
      <c r="H5611" s="204" t="s">
        <v>19</v>
      </c>
      <c r="I5611" s="206" t="s">
        <v>20</v>
      </c>
      <c r="J5611" s="207">
        <v>3636990</v>
      </c>
      <c r="K5611" s="207">
        <v>3636990</v>
      </c>
      <c r="L5611" s="207">
        <v>3633107</v>
      </c>
    </row>
    <row r="5612" spans="1:12" s="12" customFormat="1">
      <c r="A5612" s="204" t="s">
        <v>9353</v>
      </c>
      <c r="B5612" s="204" t="s">
        <v>9354</v>
      </c>
      <c r="C5612" s="204" t="s">
        <v>5</v>
      </c>
      <c r="D5612" s="204" t="s">
        <v>6</v>
      </c>
      <c r="E5612" s="204" t="s">
        <v>6</v>
      </c>
      <c r="F5612" s="205">
        <v>2016</v>
      </c>
      <c r="G5612" s="204" t="s">
        <v>7</v>
      </c>
      <c r="H5612" s="204" t="s">
        <v>95</v>
      </c>
      <c r="I5612" s="206" t="s">
        <v>20</v>
      </c>
      <c r="J5612" s="207">
        <v>942806</v>
      </c>
      <c r="K5612" s="207"/>
      <c r="L5612" s="207"/>
    </row>
    <row r="5613" spans="1:12" s="12" customFormat="1" ht="11.25" customHeight="1">
      <c r="A5613" s="204" t="s">
        <v>12385</v>
      </c>
      <c r="B5613" s="204" t="s">
        <v>12386</v>
      </c>
      <c r="C5613" s="204" t="s">
        <v>15</v>
      </c>
      <c r="D5613" s="204"/>
      <c r="E5613" s="204"/>
      <c r="F5613" s="205">
        <v>2015</v>
      </c>
      <c r="G5613" s="204" t="s">
        <v>7</v>
      </c>
      <c r="H5613" s="204" t="s">
        <v>832</v>
      </c>
      <c r="I5613" s="206" t="s">
        <v>20</v>
      </c>
      <c r="J5613" s="207">
        <v>50000</v>
      </c>
      <c r="K5613" s="207"/>
      <c r="L5613" s="207"/>
    </row>
    <row r="5614" spans="1:12" s="12" customFormat="1">
      <c r="A5614" s="204" t="s">
        <v>12387</v>
      </c>
      <c r="B5614" s="204" t="s">
        <v>12388</v>
      </c>
      <c r="C5614" s="204" t="s">
        <v>15</v>
      </c>
      <c r="D5614" s="204" t="s">
        <v>1004</v>
      </c>
      <c r="E5614" s="204"/>
      <c r="F5614" s="205">
        <v>2015</v>
      </c>
      <c r="G5614" s="204" t="s">
        <v>7</v>
      </c>
      <c r="H5614" s="204" t="s">
        <v>8</v>
      </c>
      <c r="I5614" s="206" t="s">
        <v>20</v>
      </c>
      <c r="J5614" s="207">
        <v>1001</v>
      </c>
      <c r="K5614" s="207">
        <v>500</v>
      </c>
      <c r="L5614" s="207"/>
    </row>
    <row r="5615" spans="1:12" s="12" customFormat="1">
      <c r="A5615" s="204" t="s">
        <v>9355</v>
      </c>
      <c r="B5615" s="204" t="s">
        <v>12389</v>
      </c>
      <c r="C5615" s="204" t="s">
        <v>15</v>
      </c>
      <c r="D5615" s="204" t="s">
        <v>42</v>
      </c>
      <c r="E5615" s="204" t="s">
        <v>1813</v>
      </c>
      <c r="F5615" s="205">
        <v>2016</v>
      </c>
      <c r="G5615" s="204" t="s">
        <v>30</v>
      </c>
      <c r="H5615" s="204" t="s">
        <v>31</v>
      </c>
      <c r="I5615" s="206" t="s">
        <v>20</v>
      </c>
      <c r="J5615" s="207">
        <v>175864</v>
      </c>
      <c r="K5615" s="207">
        <v>176427</v>
      </c>
      <c r="L5615" s="207">
        <v>160078.84700000001</v>
      </c>
    </row>
    <row r="5616" spans="1:12" s="12" customFormat="1">
      <c r="A5616" s="204" t="s">
        <v>12390</v>
      </c>
      <c r="B5616" s="204" t="s">
        <v>12391</v>
      </c>
      <c r="C5616" s="204" t="s">
        <v>15</v>
      </c>
      <c r="D5616" s="204" t="s">
        <v>56</v>
      </c>
      <c r="E5616" s="204" t="s">
        <v>711</v>
      </c>
      <c r="F5616" s="205">
        <v>2015</v>
      </c>
      <c r="G5616" s="204" t="s">
        <v>26</v>
      </c>
      <c r="H5616" s="204" t="s">
        <v>109</v>
      </c>
      <c r="I5616" s="206" t="s">
        <v>20</v>
      </c>
      <c r="J5616" s="207">
        <v>11</v>
      </c>
      <c r="K5616" s="207"/>
      <c r="L5616" s="207"/>
    </row>
    <row r="5617" spans="1:12" s="12" customFormat="1">
      <c r="A5617" s="204" t="s">
        <v>10609</v>
      </c>
      <c r="B5617" s="204" t="s">
        <v>10610</v>
      </c>
      <c r="C5617" s="204" t="s">
        <v>60</v>
      </c>
      <c r="D5617" s="204" t="s">
        <v>97</v>
      </c>
      <c r="E5617" s="204" t="s">
        <v>965</v>
      </c>
      <c r="F5617" s="205">
        <v>2015</v>
      </c>
      <c r="G5617" s="204" t="s">
        <v>30</v>
      </c>
      <c r="H5617" s="204" t="s">
        <v>31</v>
      </c>
      <c r="I5617" s="206" t="s">
        <v>20</v>
      </c>
      <c r="J5617" s="207">
        <v>379935</v>
      </c>
      <c r="K5617" s="208">
        <v>413221</v>
      </c>
      <c r="L5617" s="207">
        <v>401898.79499999998</v>
      </c>
    </row>
    <row r="5618" spans="1:12" s="12" customFormat="1" ht="11.25" customHeight="1">
      <c r="A5618" s="204" t="s">
        <v>9356</v>
      </c>
      <c r="B5618" s="204" t="s">
        <v>9357</v>
      </c>
      <c r="C5618" s="204" t="s">
        <v>15</v>
      </c>
      <c r="D5618" s="204" t="s">
        <v>42</v>
      </c>
      <c r="E5618" s="204" t="s">
        <v>1807</v>
      </c>
      <c r="F5618" s="205">
        <v>2015</v>
      </c>
      <c r="G5618" s="204" t="s">
        <v>30</v>
      </c>
      <c r="H5618" s="204" t="s">
        <v>31</v>
      </c>
      <c r="I5618" s="206" t="s">
        <v>20</v>
      </c>
      <c r="J5618" s="207">
        <v>292694</v>
      </c>
      <c r="K5618" s="208">
        <v>292694</v>
      </c>
      <c r="L5618" s="207">
        <v>48099.851999999999</v>
      </c>
    </row>
    <row r="5619" spans="1:12" s="12" customFormat="1">
      <c r="A5619" s="204" t="s">
        <v>9358</v>
      </c>
      <c r="B5619" s="204" t="s">
        <v>12392</v>
      </c>
      <c r="C5619" s="204" t="s">
        <v>145</v>
      </c>
      <c r="D5619" s="204"/>
      <c r="E5619" s="204"/>
      <c r="F5619" s="205">
        <v>2016</v>
      </c>
      <c r="G5619" s="204" t="s">
        <v>18</v>
      </c>
      <c r="H5619" s="204" t="s">
        <v>19</v>
      </c>
      <c r="I5619" s="206" t="s">
        <v>20</v>
      </c>
      <c r="J5619" s="207">
        <v>1227282</v>
      </c>
      <c r="K5619" s="208">
        <v>1227278</v>
      </c>
      <c r="L5619" s="207">
        <v>1227231.513</v>
      </c>
    </row>
    <row r="5620" spans="1:12" s="12" customFormat="1" ht="11.25" customHeight="1">
      <c r="A5620" s="204" t="s">
        <v>12393</v>
      </c>
      <c r="B5620" s="204" t="s">
        <v>12394</v>
      </c>
      <c r="C5620" s="204" t="s">
        <v>78</v>
      </c>
      <c r="D5620" s="204"/>
      <c r="E5620" s="204"/>
      <c r="F5620" s="205">
        <v>2016</v>
      </c>
      <c r="G5620" s="204" t="s">
        <v>18</v>
      </c>
      <c r="H5620" s="204" t="s">
        <v>19</v>
      </c>
      <c r="I5620" s="206" t="s">
        <v>20</v>
      </c>
      <c r="J5620" s="207">
        <v>1037330</v>
      </c>
      <c r="K5620" s="207">
        <v>1037330</v>
      </c>
      <c r="L5620" s="207">
        <v>1035793.187</v>
      </c>
    </row>
    <row r="5621" spans="1:12" s="12" customFormat="1">
      <c r="A5621" s="204" t="s">
        <v>12395</v>
      </c>
      <c r="B5621" s="204" t="s">
        <v>12396</v>
      </c>
      <c r="C5621" s="204" t="s">
        <v>145</v>
      </c>
      <c r="D5621" s="204"/>
      <c r="E5621" s="204"/>
      <c r="F5621" s="205">
        <v>2015</v>
      </c>
      <c r="G5621" s="204" t="s">
        <v>18</v>
      </c>
      <c r="H5621" s="204" t="s">
        <v>41</v>
      </c>
      <c r="I5621" s="206" t="s">
        <v>20</v>
      </c>
      <c r="J5621" s="207">
        <v>1500</v>
      </c>
      <c r="K5621" s="207">
        <v>110</v>
      </c>
      <c r="L5621" s="207">
        <v>84.015000000000001</v>
      </c>
    </row>
    <row r="5622" spans="1:12" s="12" customFormat="1" ht="11.25" customHeight="1">
      <c r="A5622" s="204" t="s">
        <v>12397</v>
      </c>
      <c r="B5622" s="204" t="s">
        <v>12398</v>
      </c>
      <c r="C5622" s="204" t="s">
        <v>60</v>
      </c>
      <c r="D5622" s="204"/>
      <c r="E5622" s="204"/>
      <c r="F5622" s="205">
        <v>2015</v>
      </c>
      <c r="G5622" s="204" t="s">
        <v>18</v>
      </c>
      <c r="H5622" s="204" t="s">
        <v>41</v>
      </c>
      <c r="I5622" s="206" t="s">
        <v>9</v>
      </c>
      <c r="J5622" s="207">
        <v>40500</v>
      </c>
      <c r="K5622" s="207"/>
      <c r="L5622" s="207"/>
    </row>
    <row r="5623" spans="1:12" s="12" customFormat="1" ht="11.25" customHeight="1">
      <c r="A5623" s="204" t="s">
        <v>12399</v>
      </c>
      <c r="B5623" s="204" t="s">
        <v>12400</v>
      </c>
      <c r="C5623" s="204" t="s">
        <v>23</v>
      </c>
      <c r="D5623" s="204"/>
      <c r="E5623" s="204"/>
      <c r="F5623" s="205">
        <v>2016</v>
      </c>
      <c r="G5623" s="204" t="s">
        <v>18</v>
      </c>
      <c r="H5623" s="204" t="s">
        <v>19</v>
      </c>
      <c r="I5623" s="206" t="s">
        <v>20</v>
      </c>
      <c r="J5623" s="207">
        <v>782220</v>
      </c>
      <c r="K5623" s="207">
        <v>824906</v>
      </c>
      <c r="L5623" s="207">
        <v>824900</v>
      </c>
    </row>
    <row r="5624" spans="1:12" s="12" customFormat="1">
      <c r="A5624" s="204" t="s">
        <v>10551</v>
      </c>
      <c r="B5624" s="204" t="s">
        <v>10552</v>
      </c>
      <c r="C5624" s="204" t="s">
        <v>195</v>
      </c>
      <c r="D5624" s="204" t="s">
        <v>196</v>
      </c>
      <c r="E5624" s="204" t="s">
        <v>1519</v>
      </c>
      <c r="F5624" s="205">
        <v>2016</v>
      </c>
      <c r="G5624" s="204" t="s">
        <v>120</v>
      </c>
      <c r="H5624" s="204" t="s">
        <v>121</v>
      </c>
      <c r="I5624" s="206" t="s">
        <v>20</v>
      </c>
      <c r="J5624" s="207">
        <v>5640</v>
      </c>
      <c r="K5624" s="207">
        <v>5888</v>
      </c>
      <c r="L5624" s="207">
        <v>5842.2969999999996</v>
      </c>
    </row>
    <row r="5625" spans="1:12" s="12" customFormat="1">
      <c r="A5625" s="204" t="s">
        <v>12401</v>
      </c>
      <c r="B5625" s="204" t="s">
        <v>11558</v>
      </c>
      <c r="C5625" s="204" t="s">
        <v>414</v>
      </c>
      <c r="D5625" s="204" t="s">
        <v>527</v>
      </c>
      <c r="E5625" s="204" t="s">
        <v>527</v>
      </c>
      <c r="F5625" s="205">
        <v>2015</v>
      </c>
      <c r="G5625" s="204" t="s">
        <v>7</v>
      </c>
      <c r="H5625" s="204" t="s">
        <v>212</v>
      </c>
      <c r="I5625" s="206" t="s">
        <v>9</v>
      </c>
      <c r="J5625" s="207">
        <v>64871</v>
      </c>
      <c r="K5625" s="207"/>
      <c r="L5625" s="207"/>
    </row>
    <row r="5626" spans="1:12" s="12" customFormat="1">
      <c r="A5626" s="204" t="s">
        <v>12402</v>
      </c>
      <c r="B5626" s="204" t="s">
        <v>12403</v>
      </c>
      <c r="C5626" s="204" t="s">
        <v>15</v>
      </c>
      <c r="D5626" s="204" t="s">
        <v>42</v>
      </c>
      <c r="E5626" s="204" t="s">
        <v>999</v>
      </c>
      <c r="F5626" s="205">
        <v>2016</v>
      </c>
      <c r="G5626" s="204" t="s">
        <v>18</v>
      </c>
      <c r="H5626" s="204" t="s">
        <v>19</v>
      </c>
      <c r="I5626" s="206" t="s">
        <v>20</v>
      </c>
      <c r="J5626" s="207">
        <v>66000</v>
      </c>
      <c r="K5626" s="207"/>
      <c r="L5626" s="207"/>
    </row>
    <row r="5627" spans="1:12" s="12" customFormat="1" ht="11.25" customHeight="1">
      <c r="A5627" s="204" t="s">
        <v>12404</v>
      </c>
      <c r="B5627" s="204" t="s">
        <v>12405</v>
      </c>
      <c r="C5627" s="204" t="s">
        <v>15</v>
      </c>
      <c r="D5627" s="204" t="s">
        <v>778</v>
      </c>
      <c r="E5627" s="204" t="s">
        <v>1227</v>
      </c>
      <c r="F5627" s="205">
        <v>2016</v>
      </c>
      <c r="G5627" s="204" t="s">
        <v>18</v>
      </c>
      <c r="H5627" s="204" t="s">
        <v>19</v>
      </c>
      <c r="I5627" s="206" t="s">
        <v>20</v>
      </c>
      <c r="J5627" s="207">
        <v>52000</v>
      </c>
      <c r="K5627" s="207"/>
      <c r="L5627" s="207"/>
    </row>
    <row r="5628" spans="1:12" s="12" customFormat="1" ht="11.25" customHeight="1">
      <c r="A5628" s="204" t="s">
        <v>12406</v>
      </c>
      <c r="B5628" s="204" t="s">
        <v>5798</v>
      </c>
      <c r="C5628" s="204" t="s">
        <v>12</v>
      </c>
      <c r="D5628" s="204" t="s">
        <v>13</v>
      </c>
      <c r="E5628" s="204" t="s">
        <v>13</v>
      </c>
      <c r="F5628" s="205">
        <v>2015</v>
      </c>
      <c r="G5628" s="204" t="s">
        <v>18</v>
      </c>
      <c r="H5628" s="204" t="s">
        <v>19</v>
      </c>
      <c r="I5628" s="206" t="s">
        <v>9</v>
      </c>
      <c r="J5628" s="207">
        <v>51900</v>
      </c>
      <c r="K5628" s="207"/>
      <c r="L5628" s="207"/>
    </row>
    <row r="5629" spans="1:12" s="12" customFormat="1">
      <c r="A5629" s="204" t="s">
        <v>12407</v>
      </c>
      <c r="B5629" s="204" t="s">
        <v>12408</v>
      </c>
      <c r="C5629" s="204" t="s">
        <v>38</v>
      </c>
      <c r="D5629" s="204" t="s">
        <v>39</v>
      </c>
      <c r="E5629" s="204" t="s">
        <v>604</v>
      </c>
      <c r="F5629" s="205">
        <v>2016</v>
      </c>
      <c r="G5629" s="204" t="s">
        <v>48</v>
      </c>
      <c r="H5629" s="204" t="s">
        <v>569</v>
      </c>
      <c r="I5629" s="206" t="s">
        <v>20</v>
      </c>
      <c r="J5629" s="207">
        <v>369501</v>
      </c>
      <c r="K5629" s="207"/>
      <c r="L5629" s="207"/>
    </row>
    <row r="5630" spans="1:12" s="12" customFormat="1" ht="11.25" customHeight="1">
      <c r="A5630" s="204" t="s">
        <v>9359</v>
      </c>
      <c r="B5630" s="204" t="s">
        <v>12409</v>
      </c>
      <c r="C5630" s="204" t="s">
        <v>195</v>
      </c>
      <c r="D5630" s="204" t="s">
        <v>497</v>
      </c>
      <c r="E5630" s="204" t="s">
        <v>1316</v>
      </c>
      <c r="F5630" s="205">
        <v>2016</v>
      </c>
      <c r="G5630" s="204" t="s">
        <v>26</v>
      </c>
      <c r="H5630" s="204" t="s">
        <v>109</v>
      </c>
      <c r="I5630" s="206" t="s">
        <v>20</v>
      </c>
      <c r="J5630" s="207">
        <v>329143</v>
      </c>
      <c r="K5630" s="207"/>
      <c r="L5630" s="207"/>
    </row>
    <row r="5631" spans="1:12" s="12" customFormat="1">
      <c r="A5631" s="204" t="s">
        <v>12410</v>
      </c>
      <c r="B5631" s="204" t="s">
        <v>12411</v>
      </c>
      <c r="C5631" s="204" t="s">
        <v>130</v>
      </c>
      <c r="D5631" s="204"/>
      <c r="E5631" s="204"/>
      <c r="F5631" s="205">
        <v>2015</v>
      </c>
      <c r="G5631" s="204" t="s">
        <v>26</v>
      </c>
      <c r="H5631" s="204" t="s">
        <v>109</v>
      </c>
      <c r="I5631" s="206" t="s">
        <v>9</v>
      </c>
      <c r="J5631" s="207">
        <v>110238</v>
      </c>
      <c r="K5631" s="207"/>
      <c r="L5631" s="207"/>
    </row>
    <row r="5632" spans="1:12" s="12" customFormat="1" ht="11.25" customHeight="1">
      <c r="A5632" s="204" t="s">
        <v>9360</v>
      </c>
      <c r="B5632" s="204" t="s">
        <v>9361</v>
      </c>
      <c r="C5632" s="204" t="s">
        <v>15</v>
      </c>
      <c r="D5632" s="204" t="s">
        <v>42</v>
      </c>
      <c r="E5632" s="204" t="s">
        <v>568</v>
      </c>
      <c r="F5632" s="205">
        <v>2016</v>
      </c>
      <c r="G5632" s="204" t="s">
        <v>7</v>
      </c>
      <c r="H5632" s="204" t="s">
        <v>212</v>
      </c>
      <c r="I5632" s="206" t="s">
        <v>35</v>
      </c>
      <c r="J5632" s="207">
        <v>22718</v>
      </c>
      <c r="K5632" s="207"/>
      <c r="L5632" s="207"/>
    </row>
    <row r="5633" spans="1:12" s="12" customFormat="1">
      <c r="A5633" s="204" t="s">
        <v>9362</v>
      </c>
      <c r="B5633" s="204" t="s">
        <v>9363</v>
      </c>
      <c r="C5633" s="204" t="s">
        <v>23</v>
      </c>
      <c r="D5633" s="204" t="s">
        <v>46</v>
      </c>
      <c r="E5633" s="204" t="s">
        <v>534</v>
      </c>
      <c r="F5633" s="205">
        <v>2015</v>
      </c>
      <c r="G5633" s="204" t="s">
        <v>7</v>
      </c>
      <c r="H5633" s="204" t="s">
        <v>212</v>
      </c>
      <c r="I5633" s="206" t="s">
        <v>20</v>
      </c>
      <c r="J5633" s="207">
        <v>21018</v>
      </c>
      <c r="K5633" s="207">
        <v>21118</v>
      </c>
      <c r="L5633" s="207">
        <v>13793</v>
      </c>
    </row>
    <row r="5634" spans="1:12" s="12" customFormat="1" ht="11.25" customHeight="1">
      <c r="A5634" s="204" t="s">
        <v>12412</v>
      </c>
      <c r="B5634" s="204" t="s">
        <v>12413</v>
      </c>
      <c r="C5634" s="204" t="s">
        <v>130</v>
      </c>
      <c r="D5634" s="204" t="s">
        <v>204</v>
      </c>
      <c r="E5634" s="204" t="s">
        <v>241</v>
      </c>
      <c r="F5634" s="205">
        <v>2015</v>
      </c>
      <c r="G5634" s="204" t="s">
        <v>18</v>
      </c>
      <c r="H5634" s="204" t="s">
        <v>19</v>
      </c>
      <c r="I5634" s="206" t="s">
        <v>20</v>
      </c>
      <c r="J5634" s="207">
        <v>218155</v>
      </c>
      <c r="K5634" s="207"/>
      <c r="L5634" s="207"/>
    </row>
    <row r="5635" spans="1:12" s="12" customFormat="1" ht="11.25" customHeight="1">
      <c r="A5635" s="204" t="s">
        <v>12414</v>
      </c>
      <c r="B5635" s="204" t="s">
        <v>12415</v>
      </c>
      <c r="C5635" s="204" t="s">
        <v>130</v>
      </c>
      <c r="D5635" s="204"/>
      <c r="E5635" s="204"/>
      <c r="F5635" s="205">
        <v>2015</v>
      </c>
      <c r="G5635" s="204" t="s">
        <v>26</v>
      </c>
      <c r="H5635" s="204" t="s">
        <v>109</v>
      </c>
      <c r="I5635" s="206" t="s">
        <v>35</v>
      </c>
      <c r="J5635" s="207">
        <v>146223</v>
      </c>
      <c r="K5635" s="207"/>
      <c r="L5635" s="207"/>
    </row>
    <row r="5636" spans="1:12" s="12" customFormat="1" ht="11.25" customHeight="1">
      <c r="A5636" s="204" t="s">
        <v>12416</v>
      </c>
      <c r="B5636" s="204" t="s">
        <v>12417</v>
      </c>
      <c r="C5636" s="204" t="s">
        <v>130</v>
      </c>
      <c r="D5636" s="204" t="s">
        <v>204</v>
      </c>
      <c r="E5636" s="204" t="s">
        <v>241</v>
      </c>
      <c r="F5636" s="205">
        <v>2015</v>
      </c>
      <c r="G5636" s="204" t="s">
        <v>18</v>
      </c>
      <c r="H5636" s="204" t="s">
        <v>19</v>
      </c>
      <c r="I5636" s="206" t="s">
        <v>20</v>
      </c>
      <c r="J5636" s="207">
        <v>196043</v>
      </c>
      <c r="K5636" s="207"/>
      <c r="L5636" s="207"/>
    </row>
    <row r="5637" spans="1:12" s="12" customFormat="1" ht="11.25" customHeight="1">
      <c r="A5637" s="204" t="s">
        <v>9364</v>
      </c>
      <c r="B5637" s="204" t="s">
        <v>9365</v>
      </c>
      <c r="C5637" s="204" t="s">
        <v>38</v>
      </c>
      <c r="D5637" s="204" t="s">
        <v>39</v>
      </c>
      <c r="E5637" s="204" t="s">
        <v>108</v>
      </c>
      <c r="F5637" s="205">
        <v>2015</v>
      </c>
      <c r="G5637" s="204" t="s">
        <v>646</v>
      </c>
      <c r="H5637" s="204" t="s">
        <v>685</v>
      </c>
      <c r="I5637" s="206" t="s">
        <v>20</v>
      </c>
      <c r="J5637" s="207">
        <v>2092</v>
      </c>
      <c r="K5637" s="207"/>
      <c r="L5637" s="207"/>
    </row>
    <row r="5638" spans="1:12" s="12" customFormat="1" ht="11.25" customHeight="1">
      <c r="A5638" s="204" t="s">
        <v>12418</v>
      </c>
      <c r="B5638" s="204" t="s">
        <v>12419</v>
      </c>
      <c r="C5638" s="204" t="s">
        <v>130</v>
      </c>
      <c r="D5638" s="204"/>
      <c r="E5638" s="204"/>
      <c r="F5638" s="205">
        <v>2015</v>
      </c>
      <c r="G5638" s="204" t="s">
        <v>26</v>
      </c>
      <c r="H5638" s="204" t="s">
        <v>109</v>
      </c>
      <c r="I5638" s="206" t="s">
        <v>9</v>
      </c>
      <c r="J5638" s="207">
        <v>155680</v>
      </c>
      <c r="K5638" s="207"/>
      <c r="L5638" s="207"/>
    </row>
    <row r="5639" spans="1:12" s="12" customFormat="1">
      <c r="A5639" s="204" t="s">
        <v>9366</v>
      </c>
      <c r="B5639" s="204" t="s">
        <v>9367</v>
      </c>
      <c r="C5639" s="204" t="s">
        <v>414</v>
      </c>
      <c r="D5639" s="204"/>
      <c r="E5639" s="204"/>
      <c r="F5639" s="205">
        <v>2016</v>
      </c>
      <c r="G5639" s="204" t="s">
        <v>185</v>
      </c>
      <c r="H5639" s="204" t="s">
        <v>344</v>
      </c>
      <c r="I5639" s="206" t="s">
        <v>35</v>
      </c>
      <c r="J5639" s="207">
        <v>465598</v>
      </c>
      <c r="K5639" s="207"/>
      <c r="L5639" s="207"/>
    </row>
    <row r="5640" spans="1:12" s="12" customFormat="1">
      <c r="A5640" s="204" t="s">
        <v>12420</v>
      </c>
      <c r="B5640" s="204" t="s">
        <v>12421</v>
      </c>
      <c r="C5640" s="204" t="s">
        <v>130</v>
      </c>
      <c r="D5640" s="204" t="s">
        <v>134</v>
      </c>
      <c r="E5640" s="204" t="s">
        <v>261</v>
      </c>
      <c r="F5640" s="205">
        <v>2015</v>
      </c>
      <c r="G5640" s="204" t="s">
        <v>7</v>
      </c>
      <c r="H5640" s="204" t="s">
        <v>212</v>
      </c>
      <c r="I5640" s="206" t="s">
        <v>20</v>
      </c>
      <c r="J5640" s="207">
        <v>15957</v>
      </c>
      <c r="K5640" s="207">
        <v>17496</v>
      </c>
      <c r="L5640" s="207">
        <v>17495.452000000001</v>
      </c>
    </row>
    <row r="5641" spans="1:12" s="12" customFormat="1" ht="11.25" customHeight="1">
      <c r="A5641" s="204" t="s">
        <v>12422</v>
      </c>
      <c r="B5641" s="204" t="s">
        <v>12423</v>
      </c>
      <c r="C5641" s="204" t="s">
        <v>130</v>
      </c>
      <c r="D5641" s="204"/>
      <c r="E5641" s="204"/>
      <c r="F5641" s="205">
        <v>2015</v>
      </c>
      <c r="G5641" s="204" t="s">
        <v>18</v>
      </c>
      <c r="H5641" s="204" t="s">
        <v>19</v>
      </c>
      <c r="I5641" s="206" t="s">
        <v>20</v>
      </c>
      <c r="J5641" s="207">
        <v>41161</v>
      </c>
      <c r="K5641" s="207">
        <v>26250</v>
      </c>
      <c r="L5641" s="207">
        <v>26250</v>
      </c>
    </row>
    <row r="5642" spans="1:12" s="12" customFormat="1">
      <c r="A5642" s="204" t="s">
        <v>9368</v>
      </c>
      <c r="B5642" s="204" t="s">
        <v>9369</v>
      </c>
      <c r="C5642" s="204" t="s">
        <v>195</v>
      </c>
      <c r="D5642" s="204" t="s">
        <v>497</v>
      </c>
      <c r="E5642" s="204" t="s">
        <v>1337</v>
      </c>
      <c r="F5642" s="205">
        <v>2016</v>
      </c>
      <c r="G5642" s="204" t="s">
        <v>26</v>
      </c>
      <c r="H5642" s="204" t="s">
        <v>109</v>
      </c>
      <c r="I5642" s="206" t="s">
        <v>20</v>
      </c>
      <c r="J5642" s="207">
        <v>11450</v>
      </c>
      <c r="K5642" s="208">
        <v>11450</v>
      </c>
      <c r="L5642" s="207">
        <v>11449.641</v>
      </c>
    </row>
    <row r="5643" spans="1:12" s="12" customFormat="1" ht="11.25" customHeight="1">
      <c r="A5643" s="204" t="s">
        <v>12424</v>
      </c>
      <c r="B5643" s="204" t="s">
        <v>12425</v>
      </c>
      <c r="C5643" s="204" t="s">
        <v>130</v>
      </c>
      <c r="D5643" s="204" t="s">
        <v>204</v>
      </c>
      <c r="E5643" s="204" t="s">
        <v>205</v>
      </c>
      <c r="F5643" s="205">
        <v>2015</v>
      </c>
      <c r="G5643" s="204" t="s">
        <v>7</v>
      </c>
      <c r="H5643" s="204" t="s">
        <v>212</v>
      </c>
      <c r="I5643" s="206" t="s">
        <v>9</v>
      </c>
      <c r="J5643" s="207">
        <v>54246</v>
      </c>
      <c r="K5643" s="207"/>
      <c r="L5643" s="207"/>
    </row>
    <row r="5644" spans="1:12" s="12" customFormat="1" ht="11.25" customHeight="1">
      <c r="A5644" s="204" t="s">
        <v>12426</v>
      </c>
      <c r="B5644" s="204" t="s">
        <v>12427</v>
      </c>
      <c r="C5644" s="204" t="s">
        <v>130</v>
      </c>
      <c r="D5644" s="204"/>
      <c r="E5644" s="204"/>
      <c r="F5644" s="205">
        <v>2015</v>
      </c>
      <c r="G5644" s="204" t="s">
        <v>26</v>
      </c>
      <c r="H5644" s="204" t="s">
        <v>109</v>
      </c>
      <c r="I5644" s="206" t="s">
        <v>20</v>
      </c>
      <c r="J5644" s="207">
        <v>159533</v>
      </c>
      <c r="K5644" s="207"/>
      <c r="L5644" s="207"/>
    </row>
    <row r="5645" spans="1:12" s="12" customFormat="1" ht="11.25" customHeight="1">
      <c r="A5645" s="204" t="s">
        <v>10102</v>
      </c>
      <c r="B5645" s="204" t="s">
        <v>10103</v>
      </c>
      <c r="C5645" s="204" t="s">
        <v>102</v>
      </c>
      <c r="D5645" s="204" t="s">
        <v>394</v>
      </c>
      <c r="E5645" s="204"/>
      <c r="F5645" s="205">
        <v>2016</v>
      </c>
      <c r="G5645" s="204" t="s">
        <v>7</v>
      </c>
      <c r="H5645" s="204" t="s">
        <v>95</v>
      </c>
      <c r="I5645" s="206" t="s">
        <v>20</v>
      </c>
      <c r="J5645" s="207">
        <v>250192</v>
      </c>
      <c r="K5645" s="207">
        <v>100000</v>
      </c>
      <c r="L5645" s="207">
        <v>83050</v>
      </c>
    </row>
    <row r="5646" spans="1:12" s="12" customFormat="1">
      <c r="A5646" s="204" t="s">
        <v>9370</v>
      </c>
      <c r="B5646" s="204" t="s">
        <v>9371</v>
      </c>
      <c r="C5646" s="204" t="s">
        <v>15</v>
      </c>
      <c r="D5646" s="204" t="s">
        <v>42</v>
      </c>
      <c r="E5646" s="204" t="s">
        <v>2727</v>
      </c>
      <c r="F5646" s="205">
        <v>2016</v>
      </c>
      <c r="G5646" s="204" t="s">
        <v>18</v>
      </c>
      <c r="H5646" s="204" t="s">
        <v>19</v>
      </c>
      <c r="I5646" s="206" t="s">
        <v>20</v>
      </c>
      <c r="J5646" s="207">
        <v>66858</v>
      </c>
      <c r="K5646" s="207">
        <v>1000</v>
      </c>
      <c r="L5646" s="207"/>
    </row>
    <row r="5647" spans="1:12" s="12" customFormat="1" ht="11.25" customHeight="1">
      <c r="A5647" s="204" t="s">
        <v>12428</v>
      </c>
      <c r="B5647" s="204" t="s">
        <v>12429</v>
      </c>
      <c r="C5647" s="204" t="s">
        <v>130</v>
      </c>
      <c r="D5647" s="204" t="s">
        <v>150</v>
      </c>
      <c r="E5647" s="204" t="s">
        <v>291</v>
      </c>
      <c r="F5647" s="205">
        <v>2015</v>
      </c>
      <c r="G5647" s="204" t="s">
        <v>26</v>
      </c>
      <c r="H5647" s="204" t="s">
        <v>109</v>
      </c>
      <c r="I5647" s="206" t="s">
        <v>9</v>
      </c>
      <c r="J5647" s="207">
        <v>275180</v>
      </c>
      <c r="K5647" s="207"/>
      <c r="L5647" s="207"/>
    </row>
    <row r="5648" spans="1:12" s="12" customFormat="1" ht="11.25" customHeight="1">
      <c r="A5648" s="204" t="s">
        <v>12430</v>
      </c>
      <c r="B5648" s="204" t="s">
        <v>12431</v>
      </c>
      <c r="C5648" s="204" t="s">
        <v>78</v>
      </c>
      <c r="D5648" s="204" t="s">
        <v>320</v>
      </c>
      <c r="E5648" s="204" t="s">
        <v>10895</v>
      </c>
      <c r="F5648" s="205">
        <v>2015</v>
      </c>
      <c r="G5648" s="204" t="s">
        <v>7</v>
      </c>
      <c r="H5648" s="204" t="s">
        <v>212</v>
      </c>
      <c r="I5648" s="206" t="s">
        <v>20</v>
      </c>
      <c r="J5648" s="207">
        <v>21798</v>
      </c>
      <c r="K5648" s="207">
        <v>21798</v>
      </c>
      <c r="L5648" s="207">
        <v>21798</v>
      </c>
    </row>
    <row r="5649" spans="1:12" s="12" customFormat="1">
      <c r="A5649" s="204" t="s">
        <v>12432</v>
      </c>
      <c r="B5649" s="204" t="s">
        <v>12433</v>
      </c>
      <c r="C5649" s="204" t="s">
        <v>78</v>
      </c>
      <c r="D5649" s="204" t="s">
        <v>79</v>
      </c>
      <c r="E5649" s="204" t="s">
        <v>10837</v>
      </c>
      <c r="F5649" s="205">
        <v>2015</v>
      </c>
      <c r="G5649" s="204" t="s">
        <v>7</v>
      </c>
      <c r="H5649" s="204" t="s">
        <v>212</v>
      </c>
      <c r="I5649" s="206" t="s">
        <v>20</v>
      </c>
      <c r="J5649" s="207">
        <v>34773</v>
      </c>
      <c r="K5649" s="207">
        <v>34773</v>
      </c>
      <c r="L5649" s="207">
        <v>34773</v>
      </c>
    </row>
    <row r="5650" spans="1:12" s="12" customFormat="1">
      <c r="A5650" s="204" t="s">
        <v>12434</v>
      </c>
      <c r="B5650" s="204" t="s">
        <v>12435</v>
      </c>
      <c r="C5650" s="204" t="s">
        <v>60</v>
      </c>
      <c r="D5650" s="204"/>
      <c r="E5650" s="204"/>
      <c r="F5650" s="205">
        <v>2016</v>
      </c>
      <c r="G5650" s="204" t="s">
        <v>18</v>
      </c>
      <c r="H5650" s="204" t="s">
        <v>19</v>
      </c>
      <c r="I5650" s="206" t="s">
        <v>20</v>
      </c>
      <c r="J5650" s="207">
        <v>3082659</v>
      </c>
      <c r="K5650" s="208">
        <v>2576061</v>
      </c>
      <c r="L5650" s="207">
        <v>2575730.6669999999</v>
      </c>
    </row>
    <row r="5651" spans="1:12" s="12" customFormat="1">
      <c r="A5651" s="204" t="s">
        <v>12436</v>
      </c>
      <c r="B5651" s="204" t="s">
        <v>12437</v>
      </c>
      <c r="C5651" s="204" t="s">
        <v>130</v>
      </c>
      <c r="D5651" s="204" t="s">
        <v>204</v>
      </c>
      <c r="E5651" s="204" t="s">
        <v>241</v>
      </c>
      <c r="F5651" s="205">
        <v>2015</v>
      </c>
      <c r="G5651" s="204" t="s">
        <v>7</v>
      </c>
      <c r="H5651" s="204" t="s">
        <v>212</v>
      </c>
      <c r="I5651" s="206" t="s">
        <v>35</v>
      </c>
      <c r="J5651" s="207">
        <v>43500</v>
      </c>
      <c r="K5651" s="207"/>
      <c r="L5651" s="207"/>
    </row>
    <row r="5652" spans="1:12" s="12" customFormat="1" ht="11.25" customHeight="1">
      <c r="A5652" s="204" t="s">
        <v>12438</v>
      </c>
      <c r="B5652" s="204" t="s">
        <v>12439</v>
      </c>
      <c r="C5652" s="204" t="s">
        <v>130</v>
      </c>
      <c r="D5652" s="204" t="s">
        <v>150</v>
      </c>
      <c r="E5652" s="204" t="s">
        <v>291</v>
      </c>
      <c r="F5652" s="205">
        <v>2015</v>
      </c>
      <c r="G5652" s="204" t="s">
        <v>26</v>
      </c>
      <c r="H5652" s="204" t="s">
        <v>109</v>
      </c>
      <c r="I5652" s="206" t="s">
        <v>9</v>
      </c>
      <c r="J5652" s="207">
        <v>1273408</v>
      </c>
      <c r="K5652" s="207"/>
      <c r="L5652" s="207"/>
    </row>
    <row r="5653" spans="1:12" s="12" customFormat="1">
      <c r="A5653" s="204" t="s">
        <v>12440</v>
      </c>
      <c r="B5653" s="204" t="s">
        <v>12441</v>
      </c>
      <c r="C5653" s="204" t="s">
        <v>78</v>
      </c>
      <c r="D5653" s="204" t="s">
        <v>79</v>
      </c>
      <c r="E5653" s="204" t="s">
        <v>10857</v>
      </c>
      <c r="F5653" s="205">
        <v>2015</v>
      </c>
      <c r="G5653" s="204" t="s">
        <v>7</v>
      </c>
      <c r="H5653" s="204" t="s">
        <v>212</v>
      </c>
      <c r="I5653" s="206" t="s">
        <v>20</v>
      </c>
      <c r="J5653" s="207">
        <v>19203</v>
      </c>
      <c r="K5653" s="208">
        <v>34773</v>
      </c>
      <c r="L5653" s="207">
        <v>19203</v>
      </c>
    </row>
    <row r="5654" spans="1:12" s="12" customFormat="1" ht="11.25" customHeight="1">
      <c r="A5654" s="204" t="s">
        <v>12442</v>
      </c>
      <c r="B5654" s="204" t="s">
        <v>12443</v>
      </c>
      <c r="C5654" s="204" t="s">
        <v>414</v>
      </c>
      <c r="D5654" s="204" t="s">
        <v>527</v>
      </c>
      <c r="E5654" s="204" t="s">
        <v>527</v>
      </c>
      <c r="F5654" s="205">
        <v>2015</v>
      </c>
      <c r="G5654" s="204" t="s">
        <v>7</v>
      </c>
      <c r="H5654" s="204" t="s">
        <v>212</v>
      </c>
      <c r="I5654" s="206" t="s">
        <v>20</v>
      </c>
      <c r="J5654" s="207">
        <v>13403</v>
      </c>
      <c r="K5654" s="207">
        <v>13403</v>
      </c>
      <c r="L5654" s="207">
        <v>13403</v>
      </c>
    </row>
    <row r="5655" spans="1:12" s="12" customFormat="1" ht="11.25" customHeight="1">
      <c r="A5655" s="204" t="s">
        <v>12444</v>
      </c>
      <c r="B5655" s="204" t="s">
        <v>12445</v>
      </c>
      <c r="C5655" s="204" t="s">
        <v>414</v>
      </c>
      <c r="D5655" s="204" t="s">
        <v>527</v>
      </c>
      <c r="E5655" s="204" t="s">
        <v>527</v>
      </c>
      <c r="F5655" s="205">
        <v>2016</v>
      </c>
      <c r="G5655" s="204" t="s">
        <v>7</v>
      </c>
      <c r="H5655" s="204" t="s">
        <v>212</v>
      </c>
      <c r="I5655" s="206" t="s">
        <v>20</v>
      </c>
      <c r="J5655" s="207">
        <v>20916</v>
      </c>
      <c r="K5655" s="207">
        <v>16189</v>
      </c>
      <c r="L5655" s="207">
        <v>16189</v>
      </c>
    </row>
    <row r="5656" spans="1:12" s="12" customFormat="1" ht="11.25" customHeight="1">
      <c r="A5656" s="204" t="s">
        <v>9372</v>
      </c>
      <c r="B5656" s="204" t="s">
        <v>9373</v>
      </c>
      <c r="C5656" s="204" t="s">
        <v>32</v>
      </c>
      <c r="D5656" s="204" t="s">
        <v>33</v>
      </c>
      <c r="E5656" s="204" t="s">
        <v>1810</v>
      </c>
      <c r="F5656" s="205">
        <v>2015</v>
      </c>
      <c r="G5656" s="204" t="s">
        <v>30</v>
      </c>
      <c r="H5656" s="204" t="s">
        <v>31</v>
      </c>
      <c r="I5656" s="206" t="s">
        <v>20</v>
      </c>
      <c r="J5656" s="207">
        <v>2</v>
      </c>
      <c r="K5656" s="208">
        <v>162736</v>
      </c>
      <c r="L5656" s="207"/>
    </row>
    <row r="5657" spans="1:12" s="12" customFormat="1" ht="11.25" customHeight="1">
      <c r="A5657" s="204" t="s">
        <v>12446</v>
      </c>
      <c r="B5657" s="204" t="s">
        <v>12447</v>
      </c>
      <c r="C5657" s="204" t="s">
        <v>145</v>
      </c>
      <c r="D5657" s="204" t="s">
        <v>146</v>
      </c>
      <c r="E5657" s="204" t="s">
        <v>147</v>
      </c>
      <c r="F5657" s="205">
        <v>2015</v>
      </c>
      <c r="G5657" s="204" t="s">
        <v>7</v>
      </c>
      <c r="H5657" s="204" t="s">
        <v>212</v>
      </c>
      <c r="I5657" s="206" t="s">
        <v>20</v>
      </c>
      <c r="J5657" s="207">
        <v>500000</v>
      </c>
      <c r="K5657" s="207"/>
      <c r="L5657" s="207"/>
    </row>
    <row r="5658" spans="1:12" s="12" customFormat="1" ht="11.25" customHeight="1">
      <c r="A5658" s="204" t="s">
        <v>12448</v>
      </c>
      <c r="B5658" s="204" t="s">
        <v>12449</v>
      </c>
      <c r="C5658" s="204" t="s">
        <v>145</v>
      </c>
      <c r="D5658" s="204" t="s">
        <v>310</v>
      </c>
      <c r="E5658" s="204" t="s">
        <v>311</v>
      </c>
      <c r="F5658" s="205">
        <v>2016</v>
      </c>
      <c r="G5658" s="204" t="s">
        <v>646</v>
      </c>
      <c r="H5658" s="204" t="s">
        <v>647</v>
      </c>
      <c r="I5658" s="206" t="s">
        <v>35</v>
      </c>
      <c r="J5658" s="207">
        <v>9211</v>
      </c>
      <c r="K5658" s="207"/>
      <c r="L5658" s="207"/>
    </row>
    <row r="5659" spans="1:12" s="12" customFormat="1">
      <c r="A5659" s="204" t="s">
        <v>12450</v>
      </c>
      <c r="B5659" s="204" t="s">
        <v>12451</v>
      </c>
      <c r="C5659" s="204" t="s">
        <v>130</v>
      </c>
      <c r="D5659" s="204"/>
      <c r="E5659" s="204"/>
      <c r="F5659" s="205">
        <v>2015</v>
      </c>
      <c r="G5659" s="204" t="s">
        <v>26</v>
      </c>
      <c r="H5659" s="204" t="s">
        <v>109</v>
      </c>
      <c r="I5659" s="206" t="s">
        <v>9</v>
      </c>
      <c r="J5659" s="207">
        <v>334659</v>
      </c>
      <c r="K5659" s="207"/>
      <c r="L5659" s="207"/>
    </row>
    <row r="5660" spans="1:12" s="12" customFormat="1" ht="11.25" customHeight="1">
      <c r="A5660" s="204" t="s">
        <v>9374</v>
      </c>
      <c r="B5660" s="204" t="s">
        <v>9375</v>
      </c>
      <c r="C5660" s="204" t="s">
        <v>12</v>
      </c>
      <c r="D5660" s="204" t="s">
        <v>360</v>
      </c>
      <c r="E5660" s="204" t="s">
        <v>645</v>
      </c>
      <c r="F5660" s="205">
        <v>2016</v>
      </c>
      <c r="G5660" s="204" t="s">
        <v>48</v>
      </c>
      <c r="H5660" s="204" t="s">
        <v>63</v>
      </c>
      <c r="I5660" s="206" t="s">
        <v>20</v>
      </c>
      <c r="J5660" s="207">
        <v>9526</v>
      </c>
      <c r="K5660" s="207"/>
      <c r="L5660" s="207"/>
    </row>
    <row r="5661" spans="1:12" s="12" customFormat="1" ht="11.25" customHeight="1">
      <c r="A5661" s="204" t="s">
        <v>9376</v>
      </c>
      <c r="B5661" s="204" t="s">
        <v>9377</v>
      </c>
      <c r="C5661" s="204" t="s">
        <v>15</v>
      </c>
      <c r="D5661" s="204" t="s">
        <v>56</v>
      </c>
      <c r="E5661" s="204" t="s">
        <v>711</v>
      </c>
      <c r="F5661" s="205">
        <v>2015</v>
      </c>
      <c r="G5661" s="204" t="s">
        <v>7</v>
      </c>
      <c r="H5661" s="204" t="s">
        <v>14</v>
      </c>
      <c r="I5661" s="206" t="s">
        <v>35</v>
      </c>
      <c r="J5661" s="207">
        <v>398456</v>
      </c>
      <c r="K5661" s="207"/>
      <c r="L5661" s="207"/>
    </row>
    <row r="5662" spans="1:12" s="12" customFormat="1">
      <c r="A5662" s="204" t="s">
        <v>9378</v>
      </c>
      <c r="B5662" s="204" t="s">
        <v>9379</v>
      </c>
      <c r="C5662" s="204" t="s">
        <v>5</v>
      </c>
      <c r="D5662" s="204" t="s">
        <v>606</v>
      </c>
      <c r="E5662" s="204" t="s">
        <v>1739</v>
      </c>
      <c r="F5662" s="205">
        <v>2016</v>
      </c>
      <c r="G5662" s="204" t="s">
        <v>26</v>
      </c>
      <c r="H5662" s="204" t="s">
        <v>168</v>
      </c>
      <c r="I5662" s="206" t="s">
        <v>20</v>
      </c>
      <c r="J5662" s="207">
        <v>246314</v>
      </c>
      <c r="K5662" s="207">
        <v>101059</v>
      </c>
      <c r="L5662" s="207">
        <v>101057.005</v>
      </c>
    </row>
    <row r="5663" spans="1:12" s="12" customFormat="1">
      <c r="A5663" s="204" t="s">
        <v>12452</v>
      </c>
      <c r="B5663" s="204" t="s">
        <v>12453</v>
      </c>
      <c r="C5663" s="204" t="s">
        <v>38</v>
      </c>
      <c r="D5663" s="204" t="s">
        <v>176</v>
      </c>
      <c r="E5663" s="204" t="s">
        <v>457</v>
      </c>
      <c r="F5663" s="205">
        <v>2015</v>
      </c>
      <c r="G5663" s="204" t="s">
        <v>7</v>
      </c>
      <c r="H5663" s="204" t="s">
        <v>212</v>
      </c>
      <c r="I5663" s="206" t="s">
        <v>20</v>
      </c>
      <c r="J5663" s="207">
        <v>12160</v>
      </c>
      <c r="K5663" s="207">
        <v>12160</v>
      </c>
      <c r="L5663" s="207">
        <v>12127.665999999999</v>
      </c>
    </row>
    <row r="5664" spans="1:12" s="12" customFormat="1">
      <c r="A5664" s="204" t="s">
        <v>12454</v>
      </c>
      <c r="B5664" s="204" t="s">
        <v>12455</v>
      </c>
      <c r="C5664" s="204" t="s">
        <v>38</v>
      </c>
      <c r="D5664" s="204" t="s">
        <v>66</v>
      </c>
      <c r="E5664" s="204"/>
      <c r="F5664" s="205">
        <v>2015</v>
      </c>
      <c r="G5664" s="204" t="s">
        <v>18</v>
      </c>
      <c r="H5664" s="204" t="s">
        <v>41</v>
      </c>
      <c r="I5664" s="206" t="s">
        <v>20</v>
      </c>
      <c r="J5664" s="207">
        <v>791171</v>
      </c>
      <c r="K5664" s="207"/>
      <c r="L5664" s="207"/>
    </row>
    <row r="5665" spans="1:12" s="12" customFormat="1" ht="11.25" customHeight="1">
      <c r="A5665" s="204" t="s">
        <v>12456</v>
      </c>
      <c r="B5665" s="204" t="s">
        <v>12457</v>
      </c>
      <c r="C5665" s="204" t="s">
        <v>38</v>
      </c>
      <c r="D5665" s="204" t="s">
        <v>176</v>
      </c>
      <c r="E5665" s="204" t="s">
        <v>3426</v>
      </c>
      <c r="F5665" s="205">
        <v>2015</v>
      </c>
      <c r="G5665" s="204" t="s">
        <v>7</v>
      </c>
      <c r="H5665" s="204" t="s">
        <v>212</v>
      </c>
      <c r="I5665" s="206" t="s">
        <v>20</v>
      </c>
      <c r="J5665" s="207">
        <v>11470</v>
      </c>
      <c r="K5665" s="207"/>
      <c r="L5665" s="207"/>
    </row>
    <row r="5666" spans="1:12" s="12" customFormat="1">
      <c r="A5666" s="204" t="s">
        <v>12458</v>
      </c>
      <c r="B5666" s="204" t="s">
        <v>12459</v>
      </c>
      <c r="C5666" s="204" t="s">
        <v>15</v>
      </c>
      <c r="D5666" s="204" t="s">
        <v>42</v>
      </c>
      <c r="E5666" s="204" t="s">
        <v>999</v>
      </c>
      <c r="F5666" s="205">
        <v>2015</v>
      </c>
      <c r="G5666" s="204" t="s">
        <v>7</v>
      </c>
      <c r="H5666" s="204" t="s">
        <v>212</v>
      </c>
      <c r="I5666" s="206" t="s">
        <v>20</v>
      </c>
      <c r="J5666" s="207">
        <v>1475343</v>
      </c>
      <c r="K5666" s="207"/>
      <c r="L5666" s="207"/>
    </row>
    <row r="5667" spans="1:12" s="12" customFormat="1" ht="11.25" customHeight="1">
      <c r="A5667" s="204" t="s">
        <v>12460</v>
      </c>
      <c r="B5667" s="204" t="s">
        <v>12461</v>
      </c>
      <c r="C5667" s="204" t="s">
        <v>38</v>
      </c>
      <c r="D5667" s="204" t="s">
        <v>176</v>
      </c>
      <c r="E5667" s="204" t="s">
        <v>1085</v>
      </c>
      <c r="F5667" s="205">
        <v>2015</v>
      </c>
      <c r="G5667" s="204" t="s">
        <v>7</v>
      </c>
      <c r="H5667" s="204" t="s">
        <v>212</v>
      </c>
      <c r="I5667" s="206" t="s">
        <v>35</v>
      </c>
      <c r="J5667" s="207">
        <v>9936</v>
      </c>
      <c r="K5667" s="207"/>
      <c r="L5667" s="207"/>
    </row>
    <row r="5668" spans="1:12" s="12" customFormat="1">
      <c r="A5668" s="204" t="s">
        <v>12462</v>
      </c>
      <c r="B5668" s="204" t="s">
        <v>12463</v>
      </c>
      <c r="C5668" s="204" t="s">
        <v>23</v>
      </c>
      <c r="D5668" s="204" t="s">
        <v>24</v>
      </c>
      <c r="E5668" s="204" t="s">
        <v>24</v>
      </c>
      <c r="F5668" s="205">
        <v>2016</v>
      </c>
      <c r="G5668" s="204" t="s">
        <v>646</v>
      </c>
      <c r="H5668" s="204" t="s">
        <v>685</v>
      </c>
      <c r="I5668" s="206" t="s">
        <v>35</v>
      </c>
      <c r="J5668" s="207">
        <v>248404</v>
      </c>
      <c r="K5668" s="207"/>
      <c r="L5668" s="207"/>
    </row>
    <row r="5669" spans="1:12" s="12" customFormat="1" ht="11.25" customHeight="1">
      <c r="A5669" s="204" t="s">
        <v>9380</v>
      </c>
      <c r="B5669" s="204" t="s">
        <v>9381</v>
      </c>
      <c r="C5669" s="204" t="s">
        <v>78</v>
      </c>
      <c r="D5669" s="204" t="s">
        <v>79</v>
      </c>
      <c r="E5669" s="204" t="s">
        <v>10818</v>
      </c>
      <c r="F5669" s="205">
        <v>2015</v>
      </c>
      <c r="G5669" s="204" t="s">
        <v>120</v>
      </c>
      <c r="H5669" s="204" t="s">
        <v>121</v>
      </c>
      <c r="I5669" s="206" t="s">
        <v>20</v>
      </c>
      <c r="J5669" s="207">
        <v>412715</v>
      </c>
      <c r="K5669" s="208">
        <v>430874</v>
      </c>
      <c r="L5669" s="207">
        <v>424613.73</v>
      </c>
    </row>
    <row r="5670" spans="1:12" s="12" customFormat="1" ht="11.25" customHeight="1">
      <c r="A5670" s="204" t="s">
        <v>12464</v>
      </c>
      <c r="B5670" s="204" t="s">
        <v>12465</v>
      </c>
      <c r="C5670" s="204" t="s">
        <v>127</v>
      </c>
      <c r="D5670" s="204" t="s">
        <v>138</v>
      </c>
      <c r="E5670" s="204" t="s">
        <v>139</v>
      </c>
      <c r="F5670" s="205">
        <v>2015</v>
      </c>
      <c r="G5670" s="204" t="s">
        <v>30</v>
      </c>
      <c r="H5670" s="204" t="s">
        <v>31</v>
      </c>
      <c r="I5670" s="206" t="s">
        <v>20</v>
      </c>
      <c r="J5670" s="207">
        <v>2</v>
      </c>
      <c r="K5670" s="208">
        <v>24708</v>
      </c>
      <c r="L5670" s="207"/>
    </row>
    <row r="5671" spans="1:12" s="12" customFormat="1">
      <c r="A5671" s="204" t="s">
        <v>12466</v>
      </c>
      <c r="B5671" s="204" t="s">
        <v>12467</v>
      </c>
      <c r="C5671" s="204" t="s">
        <v>130</v>
      </c>
      <c r="D5671" s="204"/>
      <c r="E5671" s="204"/>
      <c r="F5671" s="205">
        <v>2015</v>
      </c>
      <c r="G5671" s="204" t="s">
        <v>26</v>
      </c>
      <c r="H5671" s="204" t="s">
        <v>109</v>
      </c>
      <c r="I5671" s="206" t="s">
        <v>35</v>
      </c>
      <c r="J5671" s="207">
        <v>68198</v>
      </c>
      <c r="K5671" s="207"/>
      <c r="L5671" s="207"/>
    </row>
    <row r="5672" spans="1:12" s="12" customFormat="1">
      <c r="A5672" s="204" t="s">
        <v>9382</v>
      </c>
      <c r="B5672" s="204" t="s">
        <v>9383</v>
      </c>
      <c r="C5672" s="204" t="s">
        <v>5</v>
      </c>
      <c r="D5672" s="204" t="s">
        <v>266</v>
      </c>
      <c r="E5672" s="204" t="s">
        <v>267</v>
      </c>
      <c r="F5672" s="205">
        <v>2016</v>
      </c>
      <c r="G5672" s="204" t="s">
        <v>7</v>
      </c>
      <c r="H5672" s="204" t="s">
        <v>14</v>
      </c>
      <c r="I5672" s="206" t="s">
        <v>35</v>
      </c>
      <c r="J5672" s="207">
        <v>188665</v>
      </c>
      <c r="K5672" s="207"/>
      <c r="L5672" s="207"/>
    </row>
    <row r="5673" spans="1:12" s="12" customFormat="1" ht="11.25" customHeight="1">
      <c r="A5673" s="204" t="s">
        <v>12468</v>
      </c>
      <c r="B5673" s="204" t="s">
        <v>12469</v>
      </c>
      <c r="C5673" s="204" t="s">
        <v>130</v>
      </c>
      <c r="D5673" s="204"/>
      <c r="E5673" s="204"/>
      <c r="F5673" s="205">
        <v>2015</v>
      </c>
      <c r="G5673" s="204" t="s">
        <v>26</v>
      </c>
      <c r="H5673" s="204" t="s">
        <v>109</v>
      </c>
      <c r="I5673" s="206" t="s">
        <v>9</v>
      </c>
      <c r="J5673" s="207">
        <v>151482</v>
      </c>
      <c r="K5673" s="207"/>
      <c r="L5673" s="207"/>
    </row>
    <row r="5674" spans="1:12" s="12" customFormat="1">
      <c r="A5674" s="204" t="s">
        <v>9384</v>
      </c>
      <c r="B5674" s="204" t="s">
        <v>9385</v>
      </c>
      <c r="C5674" s="204" t="s">
        <v>130</v>
      </c>
      <c r="D5674" s="204"/>
      <c r="E5674" s="204"/>
      <c r="F5674" s="205">
        <v>2015</v>
      </c>
      <c r="G5674" s="204" t="s">
        <v>30</v>
      </c>
      <c r="H5674" s="204" t="s">
        <v>31</v>
      </c>
      <c r="I5674" s="206" t="s">
        <v>20</v>
      </c>
      <c r="J5674" s="207">
        <v>291149</v>
      </c>
      <c r="K5674" s="208">
        <v>284899</v>
      </c>
      <c r="L5674" s="207">
        <v>29992.576000000001</v>
      </c>
    </row>
    <row r="5675" spans="1:12" s="12" customFormat="1" ht="11.25" customHeight="1">
      <c r="A5675" s="204" t="s">
        <v>9386</v>
      </c>
      <c r="B5675" s="204" t="s">
        <v>9387</v>
      </c>
      <c r="C5675" s="204" t="s">
        <v>130</v>
      </c>
      <c r="D5675" s="204"/>
      <c r="E5675" s="204"/>
      <c r="F5675" s="205">
        <v>2015</v>
      </c>
      <c r="G5675" s="204" t="s">
        <v>30</v>
      </c>
      <c r="H5675" s="204" t="s">
        <v>31</v>
      </c>
      <c r="I5675" s="206" t="s">
        <v>20</v>
      </c>
      <c r="J5675" s="207">
        <v>1177744</v>
      </c>
      <c r="K5675" s="207">
        <v>1078211</v>
      </c>
      <c r="L5675" s="207">
        <v>965405.70499999996</v>
      </c>
    </row>
    <row r="5676" spans="1:12" s="12" customFormat="1" ht="11.25" customHeight="1">
      <c r="A5676" s="204" t="s">
        <v>9388</v>
      </c>
      <c r="B5676" s="204" t="s">
        <v>9389</v>
      </c>
      <c r="C5676" s="204" t="s">
        <v>38</v>
      </c>
      <c r="D5676" s="204" t="s">
        <v>66</v>
      </c>
      <c r="E5676" s="204" t="s">
        <v>66</v>
      </c>
      <c r="F5676" s="205">
        <v>2016</v>
      </c>
      <c r="G5676" s="204" t="s">
        <v>7</v>
      </c>
      <c r="H5676" s="204" t="s">
        <v>212</v>
      </c>
      <c r="I5676" s="206" t="s">
        <v>35</v>
      </c>
      <c r="J5676" s="207">
        <v>1725891</v>
      </c>
      <c r="K5676" s="207"/>
      <c r="L5676" s="207"/>
    </row>
    <row r="5677" spans="1:12" s="12" customFormat="1" ht="11.25" customHeight="1">
      <c r="A5677" s="204" t="s">
        <v>9390</v>
      </c>
      <c r="B5677" s="204" t="s">
        <v>9391</v>
      </c>
      <c r="C5677" s="204" t="s">
        <v>130</v>
      </c>
      <c r="D5677" s="204"/>
      <c r="E5677" s="204"/>
      <c r="F5677" s="205">
        <v>2015</v>
      </c>
      <c r="G5677" s="204" t="s">
        <v>30</v>
      </c>
      <c r="H5677" s="204" t="s">
        <v>31</v>
      </c>
      <c r="I5677" s="206" t="s">
        <v>20</v>
      </c>
      <c r="J5677" s="207">
        <v>419883</v>
      </c>
      <c r="K5677" s="207">
        <v>420287</v>
      </c>
      <c r="L5677" s="207">
        <v>247074.959</v>
      </c>
    </row>
    <row r="5678" spans="1:12" s="12" customFormat="1" ht="11.25" customHeight="1">
      <c r="A5678" s="204" t="s">
        <v>12470</v>
      </c>
      <c r="B5678" s="204" t="s">
        <v>12471</v>
      </c>
      <c r="C5678" s="204" t="s">
        <v>130</v>
      </c>
      <c r="D5678" s="204"/>
      <c r="E5678" s="204"/>
      <c r="F5678" s="205">
        <v>2015</v>
      </c>
      <c r="G5678" s="204" t="s">
        <v>26</v>
      </c>
      <c r="H5678" s="204" t="s">
        <v>109</v>
      </c>
      <c r="I5678" s="206" t="s">
        <v>35</v>
      </c>
      <c r="J5678" s="207">
        <v>364776</v>
      </c>
      <c r="K5678" s="207"/>
      <c r="L5678" s="207"/>
    </row>
    <row r="5679" spans="1:12" s="12" customFormat="1" ht="11.25" customHeight="1">
      <c r="A5679" s="204" t="s">
        <v>12472</v>
      </c>
      <c r="B5679" s="204" t="s">
        <v>12473</v>
      </c>
      <c r="C5679" s="204" t="s">
        <v>130</v>
      </c>
      <c r="D5679" s="204"/>
      <c r="E5679" s="204"/>
      <c r="F5679" s="205">
        <v>2015</v>
      </c>
      <c r="G5679" s="204" t="s">
        <v>7</v>
      </c>
      <c r="H5679" s="204" t="s">
        <v>334</v>
      </c>
      <c r="I5679" s="206" t="s">
        <v>9</v>
      </c>
      <c r="J5679" s="207">
        <v>161199</v>
      </c>
      <c r="K5679" s="207"/>
      <c r="L5679" s="207"/>
    </row>
    <row r="5680" spans="1:12" s="12" customFormat="1">
      <c r="A5680" s="204" t="s">
        <v>12474</v>
      </c>
      <c r="B5680" s="204" t="s">
        <v>12475</v>
      </c>
      <c r="C5680" s="204" t="s">
        <v>130</v>
      </c>
      <c r="D5680" s="204" t="s">
        <v>134</v>
      </c>
      <c r="E5680" s="204" t="s">
        <v>261</v>
      </c>
      <c r="F5680" s="205">
        <v>2015</v>
      </c>
      <c r="G5680" s="204" t="s">
        <v>7</v>
      </c>
      <c r="H5680" s="204" t="s">
        <v>212</v>
      </c>
      <c r="I5680" s="206" t="s">
        <v>9</v>
      </c>
      <c r="J5680" s="207">
        <v>133000</v>
      </c>
      <c r="K5680" s="207"/>
      <c r="L5680" s="207"/>
    </row>
    <row r="5681" spans="1:12" s="12" customFormat="1" ht="11.25" customHeight="1">
      <c r="A5681" s="204" t="s">
        <v>12476</v>
      </c>
      <c r="B5681" s="204" t="s">
        <v>12477</v>
      </c>
      <c r="C5681" s="204" t="s">
        <v>130</v>
      </c>
      <c r="D5681" s="204" t="s">
        <v>134</v>
      </c>
      <c r="E5681" s="204" t="s">
        <v>135</v>
      </c>
      <c r="F5681" s="205">
        <v>2015</v>
      </c>
      <c r="G5681" s="204" t="s">
        <v>7</v>
      </c>
      <c r="H5681" s="204" t="s">
        <v>212</v>
      </c>
      <c r="I5681" s="206" t="s">
        <v>9</v>
      </c>
      <c r="J5681" s="207">
        <v>267052</v>
      </c>
      <c r="K5681" s="207"/>
      <c r="L5681" s="207"/>
    </row>
    <row r="5682" spans="1:12" s="12" customFormat="1" ht="11.25" customHeight="1">
      <c r="A5682" s="204" t="s">
        <v>9392</v>
      </c>
      <c r="B5682" s="204" t="s">
        <v>9393</v>
      </c>
      <c r="C5682" s="204" t="s">
        <v>102</v>
      </c>
      <c r="D5682" s="204" t="s">
        <v>286</v>
      </c>
      <c r="E5682" s="204" t="s">
        <v>286</v>
      </c>
      <c r="F5682" s="205">
        <v>2016</v>
      </c>
      <c r="G5682" s="204" t="s">
        <v>7</v>
      </c>
      <c r="H5682" s="204" t="s">
        <v>305</v>
      </c>
      <c r="I5682" s="206" t="s">
        <v>35</v>
      </c>
      <c r="J5682" s="207">
        <v>1017709</v>
      </c>
      <c r="K5682" s="207"/>
      <c r="L5682" s="207"/>
    </row>
    <row r="5683" spans="1:12" s="12" customFormat="1">
      <c r="A5683" s="204" t="s">
        <v>12478</v>
      </c>
      <c r="B5683" s="204" t="s">
        <v>12479</v>
      </c>
      <c r="C5683" s="204" t="s">
        <v>130</v>
      </c>
      <c r="D5683" s="204" t="s">
        <v>134</v>
      </c>
      <c r="E5683" s="204" t="s">
        <v>135</v>
      </c>
      <c r="F5683" s="205">
        <v>2015</v>
      </c>
      <c r="G5683" s="204" t="s">
        <v>7</v>
      </c>
      <c r="H5683" s="204" t="s">
        <v>212</v>
      </c>
      <c r="I5683" s="206" t="s">
        <v>9</v>
      </c>
      <c r="J5683" s="207">
        <v>190524</v>
      </c>
      <c r="K5683" s="207"/>
      <c r="L5683" s="207"/>
    </row>
    <row r="5684" spans="1:12" s="12" customFormat="1">
      <c r="A5684" s="204" t="s">
        <v>12480</v>
      </c>
      <c r="B5684" s="204" t="s">
        <v>12481</v>
      </c>
      <c r="C5684" s="204" t="s">
        <v>130</v>
      </c>
      <c r="D5684" s="204" t="s">
        <v>134</v>
      </c>
      <c r="E5684" s="204" t="s">
        <v>261</v>
      </c>
      <c r="F5684" s="205">
        <v>2015</v>
      </c>
      <c r="G5684" s="204" t="s">
        <v>7</v>
      </c>
      <c r="H5684" s="204" t="s">
        <v>212</v>
      </c>
      <c r="I5684" s="206" t="s">
        <v>9</v>
      </c>
      <c r="J5684" s="207">
        <v>104000</v>
      </c>
      <c r="K5684" s="207"/>
      <c r="L5684" s="207"/>
    </row>
    <row r="5685" spans="1:12" s="12" customFormat="1">
      <c r="A5685" s="204" t="s">
        <v>12482</v>
      </c>
      <c r="B5685" s="204" t="s">
        <v>12483</v>
      </c>
      <c r="C5685" s="204" t="s">
        <v>130</v>
      </c>
      <c r="D5685" s="204" t="s">
        <v>134</v>
      </c>
      <c r="E5685" s="204" t="s">
        <v>135</v>
      </c>
      <c r="F5685" s="205">
        <v>2015</v>
      </c>
      <c r="G5685" s="204" t="s">
        <v>7</v>
      </c>
      <c r="H5685" s="204" t="s">
        <v>212</v>
      </c>
      <c r="I5685" s="206" t="s">
        <v>20</v>
      </c>
      <c r="J5685" s="207">
        <v>619771</v>
      </c>
      <c r="K5685" s="207"/>
      <c r="L5685" s="207"/>
    </row>
    <row r="5686" spans="1:12" s="12" customFormat="1">
      <c r="A5686" s="204" t="s">
        <v>9394</v>
      </c>
      <c r="B5686" s="204" t="s">
        <v>9395</v>
      </c>
      <c r="C5686" s="204" t="s">
        <v>270</v>
      </c>
      <c r="D5686" s="204"/>
      <c r="E5686" s="204"/>
      <c r="F5686" s="205">
        <v>2015</v>
      </c>
      <c r="G5686" s="204" t="s">
        <v>30</v>
      </c>
      <c r="H5686" s="204" t="s">
        <v>45</v>
      </c>
      <c r="I5686" s="206" t="s">
        <v>20</v>
      </c>
      <c r="J5686" s="207">
        <v>95711</v>
      </c>
      <c r="K5686" s="207">
        <v>94459</v>
      </c>
      <c r="L5686" s="207">
        <v>67010.870999999999</v>
      </c>
    </row>
    <row r="5687" spans="1:12" s="12" customFormat="1">
      <c r="A5687" s="204" t="s">
        <v>9396</v>
      </c>
      <c r="B5687" s="204" t="s">
        <v>9397</v>
      </c>
      <c r="C5687" s="204" t="s">
        <v>15</v>
      </c>
      <c r="D5687" s="204" t="s">
        <v>16</v>
      </c>
      <c r="E5687" s="204" t="s">
        <v>744</v>
      </c>
      <c r="F5687" s="205">
        <v>2016</v>
      </c>
      <c r="G5687" s="204" t="s">
        <v>26</v>
      </c>
      <c r="H5687" s="204" t="s">
        <v>109</v>
      </c>
      <c r="I5687" s="206" t="s">
        <v>20</v>
      </c>
      <c r="J5687" s="207">
        <v>86312</v>
      </c>
      <c r="K5687" s="207">
        <v>1000</v>
      </c>
      <c r="L5687" s="207"/>
    </row>
    <row r="5688" spans="1:12" s="12" customFormat="1">
      <c r="A5688" s="204" t="s">
        <v>9398</v>
      </c>
      <c r="B5688" s="204" t="s">
        <v>9399</v>
      </c>
      <c r="C5688" s="204" t="s">
        <v>60</v>
      </c>
      <c r="D5688" s="204" t="s">
        <v>61</v>
      </c>
      <c r="E5688" s="204" t="s">
        <v>509</v>
      </c>
      <c r="F5688" s="205">
        <v>2016</v>
      </c>
      <c r="G5688" s="204" t="s">
        <v>120</v>
      </c>
      <c r="H5688" s="204" t="s">
        <v>121</v>
      </c>
      <c r="I5688" s="206" t="s">
        <v>20</v>
      </c>
      <c r="J5688" s="207">
        <v>37075</v>
      </c>
      <c r="K5688" s="207"/>
      <c r="L5688" s="207"/>
    </row>
    <row r="5689" spans="1:12" s="12" customFormat="1">
      <c r="A5689" s="204" t="s">
        <v>10489</v>
      </c>
      <c r="B5689" s="204" t="s">
        <v>10490</v>
      </c>
      <c r="C5689" s="204" t="s">
        <v>38</v>
      </c>
      <c r="D5689" s="204" t="s">
        <v>66</v>
      </c>
      <c r="E5689" s="204" t="s">
        <v>1048</v>
      </c>
      <c r="F5689" s="205">
        <v>2015</v>
      </c>
      <c r="G5689" s="204" t="s">
        <v>30</v>
      </c>
      <c r="H5689" s="204" t="s">
        <v>31</v>
      </c>
      <c r="I5689" s="206" t="s">
        <v>20</v>
      </c>
      <c r="J5689" s="207">
        <v>1145799</v>
      </c>
      <c r="K5689" s="208">
        <v>1183190</v>
      </c>
      <c r="L5689" s="207">
        <v>1154344.9010000001</v>
      </c>
    </row>
    <row r="5690" spans="1:12" s="12" customFormat="1">
      <c r="A5690" s="204" t="s">
        <v>12484</v>
      </c>
      <c r="B5690" s="204" t="s">
        <v>12485</v>
      </c>
      <c r="C5690" s="204" t="s">
        <v>38</v>
      </c>
      <c r="D5690" s="204" t="s">
        <v>176</v>
      </c>
      <c r="E5690" s="204" t="s">
        <v>2963</v>
      </c>
      <c r="F5690" s="205">
        <v>2015</v>
      </c>
      <c r="G5690" s="204" t="s">
        <v>7</v>
      </c>
      <c r="H5690" s="204" t="s">
        <v>212</v>
      </c>
      <c r="I5690" s="206" t="s">
        <v>35</v>
      </c>
      <c r="J5690" s="207">
        <v>9689</v>
      </c>
      <c r="K5690" s="207"/>
      <c r="L5690" s="207"/>
    </row>
    <row r="5691" spans="1:12" s="12" customFormat="1" ht="11.25" customHeight="1">
      <c r="A5691" s="204" t="s">
        <v>12486</v>
      </c>
      <c r="B5691" s="204" t="s">
        <v>12487</v>
      </c>
      <c r="C5691" s="204" t="s">
        <v>38</v>
      </c>
      <c r="D5691" s="204" t="s">
        <v>66</v>
      </c>
      <c r="E5691" s="204" t="s">
        <v>379</v>
      </c>
      <c r="F5691" s="205">
        <v>2015</v>
      </c>
      <c r="G5691" s="204" t="s">
        <v>7</v>
      </c>
      <c r="H5691" s="204" t="s">
        <v>212</v>
      </c>
      <c r="I5691" s="206" t="s">
        <v>20</v>
      </c>
      <c r="J5691" s="207">
        <v>11960</v>
      </c>
      <c r="K5691" s="207">
        <v>11960</v>
      </c>
      <c r="L5691" s="207">
        <v>11564.396000000001</v>
      </c>
    </row>
    <row r="5692" spans="1:12" s="12" customFormat="1">
      <c r="A5692" s="204" t="s">
        <v>12488</v>
      </c>
      <c r="B5692" s="204" t="s">
        <v>12489</v>
      </c>
      <c r="C5692" s="204" t="s">
        <v>102</v>
      </c>
      <c r="D5692" s="204" t="s">
        <v>286</v>
      </c>
      <c r="E5692" s="204" t="s">
        <v>1350</v>
      </c>
      <c r="F5692" s="205">
        <v>2016</v>
      </c>
      <c r="G5692" s="204" t="s">
        <v>7</v>
      </c>
      <c r="H5692" s="204" t="s">
        <v>212</v>
      </c>
      <c r="I5692" s="206" t="s">
        <v>20</v>
      </c>
      <c r="J5692" s="207">
        <v>29827</v>
      </c>
      <c r="K5692" s="207"/>
      <c r="L5692" s="207"/>
    </row>
    <row r="5693" spans="1:12" s="12" customFormat="1">
      <c r="A5693" s="204" t="s">
        <v>9400</v>
      </c>
      <c r="B5693" s="204" t="s">
        <v>9401</v>
      </c>
      <c r="C5693" s="204" t="s">
        <v>145</v>
      </c>
      <c r="D5693" s="204"/>
      <c r="E5693" s="204"/>
      <c r="F5693" s="205">
        <v>2016</v>
      </c>
      <c r="G5693" s="204" t="s">
        <v>7</v>
      </c>
      <c r="H5693" s="204" t="s">
        <v>334</v>
      </c>
      <c r="I5693" s="206" t="s">
        <v>20</v>
      </c>
      <c r="J5693" s="207">
        <v>20284</v>
      </c>
      <c r="K5693" s="208">
        <v>11185</v>
      </c>
      <c r="L5693" s="207">
        <v>182.53200000000001</v>
      </c>
    </row>
    <row r="5694" spans="1:12" s="12" customFormat="1">
      <c r="A5694" s="204" t="s">
        <v>9402</v>
      </c>
      <c r="B5694" s="204" t="s">
        <v>12490</v>
      </c>
      <c r="C5694" s="204" t="s">
        <v>32</v>
      </c>
      <c r="D5694" s="204"/>
      <c r="E5694" s="204"/>
      <c r="F5694" s="205">
        <v>2016</v>
      </c>
      <c r="G5694" s="204" t="s">
        <v>140</v>
      </c>
      <c r="H5694" s="204" t="s">
        <v>816</v>
      </c>
      <c r="I5694" s="206" t="s">
        <v>20</v>
      </c>
      <c r="J5694" s="207">
        <v>166000</v>
      </c>
      <c r="K5694" s="207"/>
      <c r="L5694" s="207"/>
    </row>
    <row r="5695" spans="1:12" s="12" customFormat="1">
      <c r="A5695" s="204" t="s">
        <v>12491</v>
      </c>
      <c r="B5695" s="204" t="s">
        <v>12492</v>
      </c>
      <c r="C5695" s="204" t="s">
        <v>102</v>
      </c>
      <c r="D5695" s="204" t="s">
        <v>304</v>
      </c>
      <c r="E5695" s="204" t="s">
        <v>304</v>
      </c>
      <c r="F5695" s="205">
        <v>2016</v>
      </c>
      <c r="G5695" s="204" t="s">
        <v>18</v>
      </c>
      <c r="H5695" s="204" t="s">
        <v>19</v>
      </c>
      <c r="I5695" s="206" t="s">
        <v>20</v>
      </c>
      <c r="J5695" s="207">
        <v>288</v>
      </c>
      <c r="K5695" s="208">
        <v>51900</v>
      </c>
      <c r="L5695" s="207"/>
    </row>
    <row r="5696" spans="1:12" s="12" customFormat="1">
      <c r="A5696" s="204" t="s">
        <v>10536</v>
      </c>
      <c r="B5696" s="204" t="s">
        <v>10537</v>
      </c>
      <c r="C5696" s="204" t="s">
        <v>15</v>
      </c>
      <c r="D5696" s="204" t="s">
        <v>42</v>
      </c>
      <c r="E5696" s="204" t="s">
        <v>803</v>
      </c>
      <c r="F5696" s="205">
        <v>2016</v>
      </c>
      <c r="G5696" s="204" t="s">
        <v>120</v>
      </c>
      <c r="H5696" s="204" t="s">
        <v>121</v>
      </c>
      <c r="I5696" s="206" t="s">
        <v>20</v>
      </c>
      <c r="J5696" s="207">
        <v>390002</v>
      </c>
      <c r="K5696" s="207">
        <v>407162</v>
      </c>
      <c r="L5696" s="207">
        <v>381876.47899999999</v>
      </c>
    </row>
    <row r="5697" spans="1:12" s="12" customFormat="1">
      <c r="A5697" s="204" t="s">
        <v>12493</v>
      </c>
      <c r="B5697" s="204" t="s">
        <v>12494</v>
      </c>
      <c r="C5697" s="204" t="s">
        <v>102</v>
      </c>
      <c r="D5697" s="204"/>
      <c r="E5697" s="204"/>
      <c r="F5697" s="205">
        <v>2016</v>
      </c>
      <c r="G5697" s="204" t="s">
        <v>18</v>
      </c>
      <c r="H5697" s="204" t="s">
        <v>19</v>
      </c>
      <c r="I5697" s="206" t="s">
        <v>20</v>
      </c>
      <c r="J5697" s="207">
        <v>134501</v>
      </c>
      <c r="K5697" s="208">
        <v>328528</v>
      </c>
      <c r="L5697" s="207">
        <v>131555</v>
      </c>
    </row>
    <row r="5698" spans="1:12" s="12" customFormat="1" ht="11.25" customHeight="1">
      <c r="A5698" s="204" t="s">
        <v>12495</v>
      </c>
      <c r="B5698" s="204" t="s">
        <v>12496</v>
      </c>
      <c r="C5698" s="204" t="s">
        <v>32</v>
      </c>
      <c r="D5698" s="204" t="s">
        <v>216</v>
      </c>
      <c r="E5698" s="204" t="s">
        <v>216</v>
      </c>
      <c r="F5698" s="205">
        <v>2015</v>
      </c>
      <c r="G5698" s="204" t="s">
        <v>7</v>
      </c>
      <c r="H5698" s="204" t="s">
        <v>212</v>
      </c>
      <c r="I5698" s="206" t="s">
        <v>20</v>
      </c>
      <c r="J5698" s="207">
        <v>41063</v>
      </c>
      <c r="K5698" s="208">
        <v>41063</v>
      </c>
      <c r="L5698" s="207">
        <v>41063</v>
      </c>
    </row>
    <row r="5699" spans="1:12" s="12" customFormat="1" ht="11.25" customHeight="1">
      <c r="A5699" s="204" t="s">
        <v>12497</v>
      </c>
      <c r="B5699" s="204" t="s">
        <v>12498</v>
      </c>
      <c r="C5699" s="204" t="s">
        <v>145</v>
      </c>
      <c r="D5699" s="204" t="s">
        <v>146</v>
      </c>
      <c r="E5699" s="204" t="s">
        <v>147</v>
      </c>
      <c r="F5699" s="205">
        <v>2016</v>
      </c>
      <c r="G5699" s="204" t="s">
        <v>18</v>
      </c>
      <c r="H5699" s="204" t="s">
        <v>41</v>
      </c>
      <c r="I5699" s="206" t="s">
        <v>35</v>
      </c>
      <c r="J5699" s="207">
        <v>51000</v>
      </c>
      <c r="K5699" s="207"/>
      <c r="L5699" s="207"/>
    </row>
    <row r="5700" spans="1:12" s="12" customFormat="1" ht="11.25" customHeight="1">
      <c r="A5700" s="204" t="s">
        <v>12499</v>
      </c>
      <c r="B5700" s="204" t="s">
        <v>12500</v>
      </c>
      <c r="C5700" s="204" t="s">
        <v>32</v>
      </c>
      <c r="D5700" s="204" t="s">
        <v>200</v>
      </c>
      <c r="E5700" s="204" t="s">
        <v>201</v>
      </c>
      <c r="F5700" s="205">
        <v>2015</v>
      </c>
      <c r="G5700" s="204" t="s">
        <v>7</v>
      </c>
      <c r="H5700" s="204" t="s">
        <v>212</v>
      </c>
      <c r="I5700" s="206" t="s">
        <v>20</v>
      </c>
      <c r="J5700" s="207">
        <v>14532</v>
      </c>
      <c r="K5700" s="207">
        <v>14532</v>
      </c>
      <c r="L5700" s="207">
        <v>14532</v>
      </c>
    </row>
    <row r="5701" spans="1:12" s="12" customFormat="1">
      <c r="A5701" s="204" t="s">
        <v>12501</v>
      </c>
      <c r="B5701" s="204" t="s">
        <v>12502</v>
      </c>
      <c r="C5701" s="204" t="s">
        <v>195</v>
      </c>
      <c r="D5701" s="204" t="s">
        <v>497</v>
      </c>
      <c r="E5701" s="204" t="s">
        <v>2024</v>
      </c>
      <c r="F5701" s="205">
        <v>2015</v>
      </c>
      <c r="G5701" s="204" t="s">
        <v>120</v>
      </c>
      <c r="H5701" s="204" t="s">
        <v>121</v>
      </c>
      <c r="I5701" s="206" t="s">
        <v>35</v>
      </c>
      <c r="J5701" s="207">
        <v>241000</v>
      </c>
      <c r="K5701" s="207"/>
      <c r="L5701" s="207"/>
    </row>
    <row r="5702" spans="1:12" s="12" customFormat="1">
      <c r="A5702" s="204" t="s">
        <v>12503</v>
      </c>
      <c r="B5702" s="204" t="s">
        <v>12504</v>
      </c>
      <c r="C5702" s="204" t="s">
        <v>32</v>
      </c>
      <c r="D5702" s="204" t="s">
        <v>33</v>
      </c>
      <c r="E5702" s="204" t="s">
        <v>489</v>
      </c>
      <c r="F5702" s="205">
        <v>2015</v>
      </c>
      <c r="G5702" s="204" t="s">
        <v>7</v>
      </c>
      <c r="H5702" s="204" t="s">
        <v>212</v>
      </c>
      <c r="I5702" s="206" t="s">
        <v>20</v>
      </c>
      <c r="J5702" s="207">
        <v>7785</v>
      </c>
      <c r="K5702" s="207">
        <v>7785</v>
      </c>
      <c r="L5702" s="207">
        <v>7785</v>
      </c>
    </row>
    <row r="5703" spans="1:12" s="12" customFormat="1" ht="11.25" customHeight="1">
      <c r="A5703" s="204" t="s">
        <v>12505</v>
      </c>
      <c r="B5703" s="204" t="s">
        <v>12506</v>
      </c>
      <c r="C5703" s="204" t="s">
        <v>145</v>
      </c>
      <c r="D5703" s="204" t="s">
        <v>415</v>
      </c>
      <c r="E5703" s="204" t="s">
        <v>7481</v>
      </c>
      <c r="F5703" s="205">
        <v>2015</v>
      </c>
      <c r="G5703" s="204" t="s">
        <v>18</v>
      </c>
      <c r="H5703" s="204" t="s">
        <v>41</v>
      </c>
      <c r="I5703" s="206" t="s">
        <v>20</v>
      </c>
      <c r="J5703" s="207">
        <v>40500</v>
      </c>
      <c r="K5703" s="207">
        <v>110</v>
      </c>
      <c r="L5703" s="207"/>
    </row>
    <row r="5704" spans="1:12" s="12" customFormat="1">
      <c r="A5704" s="204" t="s">
        <v>9403</v>
      </c>
      <c r="B5704" s="204" t="s">
        <v>9404</v>
      </c>
      <c r="C5704" s="204" t="s">
        <v>145</v>
      </c>
      <c r="D5704" s="204" t="s">
        <v>415</v>
      </c>
      <c r="E5704" s="204" t="s">
        <v>416</v>
      </c>
      <c r="F5704" s="205">
        <v>2016</v>
      </c>
      <c r="G5704" s="204" t="s">
        <v>18</v>
      </c>
      <c r="H5704" s="204" t="s">
        <v>19</v>
      </c>
      <c r="I5704" s="206" t="s">
        <v>20</v>
      </c>
      <c r="J5704" s="207">
        <v>1</v>
      </c>
      <c r="K5704" s="207">
        <v>1</v>
      </c>
      <c r="L5704" s="207"/>
    </row>
    <row r="5705" spans="1:12" s="12" customFormat="1" ht="11.25" customHeight="1">
      <c r="A5705" s="204" t="s">
        <v>9405</v>
      </c>
      <c r="B5705" s="204" t="s">
        <v>9406</v>
      </c>
      <c r="C5705" s="204" t="s">
        <v>15</v>
      </c>
      <c r="D5705" s="204" t="s">
        <v>42</v>
      </c>
      <c r="E5705" s="204" t="s">
        <v>99</v>
      </c>
      <c r="F5705" s="205">
        <v>2015</v>
      </c>
      <c r="G5705" s="204" t="s">
        <v>30</v>
      </c>
      <c r="H5705" s="204" t="s">
        <v>31</v>
      </c>
      <c r="I5705" s="206" t="s">
        <v>20</v>
      </c>
      <c r="J5705" s="207">
        <v>5</v>
      </c>
      <c r="K5705" s="207">
        <v>964</v>
      </c>
      <c r="L5705" s="207"/>
    </row>
    <row r="5706" spans="1:12" s="12" customFormat="1">
      <c r="A5706" s="204" t="s">
        <v>12507</v>
      </c>
      <c r="B5706" s="204" t="s">
        <v>12508</v>
      </c>
      <c r="C5706" s="204" t="s">
        <v>78</v>
      </c>
      <c r="D5706" s="204" t="s">
        <v>79</v>
      </c>
      <c r="E5706" s="204" t="s">
        <v>79</v>
      </c>
      <c r="F5706" s="205">
        <v>2016</v>
      </c>
      <c r="G5706" s="204" t="s">
        <v>30</v>
      </c>
      <c r="H5706" s="204" t="s">
        <v>31</v>
      </c>
      <c r="I5706" s="206" t="s">
        <v>20</v>
      </c>
      <c r="J5706" s="207">
        <v>3</v>
      </c>
      <c r="K5706" s="207"/>
      <c r="L5706" s="207"/>
    </row>
    <row r="5707" spans="1:12" s="12" customFormat="1">
      <c r="A5707" s="204" t="s">
        <v>12509</v>
      </c>
      <c r="B5707" s="204" t="s">
        <v>12510</v>
      </c>
      <c r="C5707" s="204" t="s">
        <v>210</v>
      </c>
      <c r="D5707" s="204"/>
      <c r="E5707" s="204"/>
      <c r="F5707" s="205">
        <v>2016</v>
      </c>
      <c r="G5707" s="204" t="s">
        <v>7</v>
      </c>
      <c r="H5707" s="204" t="s">
        <v>305</v>
      </c>
      <c r="I5707" s="206" t="s">
        <v>20</v>
      </c>
      <c r="J5707" s="207">
        <v>71130</v>
      </c>
      <c r="K5707" s="207">
        <v>71130</v>
      </c>
      <c r="L5707" s="207">
        <v>71054.55</v>
      </c>
    </row>
    <row r="5708" spans="1:12" s="12" customFormat="1" ht="11.25" customHeight="1">
      <c r="A5708" s="204" t="s">
        <v>12511</v>
      </c>
      <c r="B5708" s="204" t="s">
        <v>12512</v>
      </c>
      <c r="C5708" s="204" t="s">
        <v>210</v>
      </c>
      <c r="D5708" s="204"/>
      <c r="E5708" s="204"/>
      <c r="F5708" s="205">
        <v>2016</v>
      </c>
      <c r="G5708" s="204" t="s">
        <v>7</v>
      </c>
      <c r="H5708" s="204" t="s">
        <v>305</v>
      </c>
      <c r="I5708" s="206" t="s">
        <v>20</v>
      </c>
      <c r="J5708" s="207">
        <v>226729</v>
      </c>
      <c r="K5708" s="207">
        <v>226227</v>
      </c>
      <c r="L5708" s="207">
        <v>226227</v>
      </c>
    </row>
    <row r="5709" spans="1:12" s="12" customFormat="1" ht="11.25" customHeight="1">
      <c r="A5709" s="204" t="s">
        <v>12513</v>
      </c>
      <c r="B5709" s="204" t="s">
        <v>12514</v>
      </c>
      <c r="C5709" s="204" t="s">
        <v>210</v>
      </c>
      <c r="D5709" s="204"/>
      <c r="E5709" s="204"/>
      <c r="F5709" s="205">
        <v>2016</v>
      </c>
      <c r="G5709" s="204" t="s">
        <v>7</v>
      </c>
      <c r="H5709" s="204" t="s">
        <v>305</v>
      </c>
      <c r="I5709" s="206" t="s">
        <v>20</v>
      </c>
      <c r="J5709" s="207">
        <v>283185</v>
      </c>
      <c r="K5709" s="207"/>
      <c r="L5709" s="207"/>
    </row>
    <row r="5710" spans="1:12" s="12" customFormat="1">
      <c r="A5710" s="204" t="s">
        <v>12515</v>
      </c>
      <c r="B5710" s="204" t="s">
        <v>12516</v>
      </c>
      <c r="C5710" s="204" t="s">
        <v>210</v>
      </c>
      <c r="D5710" s="204"/>
      <c r="E5710" s="204"/>
      <c r="F5710" s="205">
        <v>2016</v>
      </c>
      <c r="G5710" s="204" t="s">
        <v>7</v>
      </c>
      <c r="H5710" s="204" t="s">
        <v>305</v>
      </c>
      <c r="I5710" s="206" t="s">
        <v>20</v>
      </c>
      <c r="J5710" s="207">
        <v>309636</v>
      </c>
      <c r="K5710" s="207">
        <v>309135</v>
      </c>
      <c r="L5710" s="207">
        <v>309133.109</v>
      </c>
    </row>
    <row r="5711" spans="1:12" s="12" customFormat="1">
      <c r="A5711" s="204" t="s">
        <v>12517</v>
      </c>
      <c r="B5711" s="204" t="s">
        <v>12518</v>
      </c>
      <c r="C5711" s="204" t="s">
        <v>210</v>
      </c>
      <c r="D5711" s="204"/>
      <c r="E5711" s="204"/>
      <c r="F5711" s="205">
        <v>2016</v>
      </c>
      <c r="G5711" s="204" t="s">
        <v>7</v>
      </c>
      <c r="H5711" s="204" t="s">
        <v>305</v>
      </c>
      <c r="I5711" s="206" t="s">
        <v>20</v>
      </c>
      <c r="J5711" s="207">
        <v>62409</v>
      </c>
      <c r="K5711" s="207">
        <v>62334</v>
      </c>
      <c r="L5711" s="207">
        <v>62233.86</v>
      </c>
    </row>
    <row r="5712" spans="1:12" s="12" customFormat="1">
      <c r="A5712" s="204" t="s">
        <v>12519</v>
      </c>
      <c r="B5712" s="204" t="s">
        <v>12520</v>
      </c>
      <c r="C5712" s="204" t="s">
        <v>210</v>
      </c>
      <c r="D5712" s="204"/>
      <c r="E5712" s="204"/>
      <c r="F5712" s="205">
        <v>2016</v>
      </c>
      <c r="G5712" s="204" t="s">
        <v>7</v>
      </c>
      <c r="H5712" s="204" t="s">
        <v>305</v>
      </c>
      <c r="I5712" s="206" t="s">
        <v>20</v>
      </c>
      <c r="J5712" s="207">
        <v>50075</v>
      </c>
      <c r="K5712" s="207">
        <v>36795</v>
      </c>
      <c r="L5712" s="207">
        <v>36720</v>
      </c>
    </row>
    <row r="5713" spans="1:12" s="12" customFormat="1">
      <c r="A5713" s="204" t="s">
        <v>9407</v>
      </c>
      <c r="B5713" s="204" t="s">
        <v>9408</v>
      </c>
      <c r="C5713" s="204" t="s">
        <v>15</v>
      </c>
      <c r="D5713" s="204" t="s">
        <v>42</v>
      </c>
      <c r="E5713" s="204" t="s">
        <v>824</v>
      </c>
      <c r="F5713" s="205">
        <v>2015</v>
      </c>
      <c r="G5713" s="204" t="s">
        <v>646</v>
      </c>
      <c r="H5713" s="204" t="s">
        <v>647</v>
      </c>
      <c r="I5713" s="206" t="s">
        <v>20</v>
      </c>
      <c r="J5713" s="207">
        <v>203001</v>
      </c>
      <c r="K5713" s="207">
        <v>150000</v>
      </c>
      <c r="L5713" s="207">
        <v>148757</v>
      </c>
    </row>
    <row r="5714" spans="1:12" s="12" customFormat="1">
      <c r="A5714" s="204" t="s">
        <v>12521</v>
      </c>
      <c r="B5714" s="204" t="s">
        <v>12522</v>
      </c>
      <c r="C5714" s="204" t="s">
        <v>102</v>
      </c>
      <c r="D5714" s="204" t="s">
        <v>286</v>
      </c>
      <c r="E5714" s="204" t="s">
        <v>286</v>
      </c>
      <c r="F5714" s="205">
        <v>2016</v>
      </c>
      <c r="G5714" s="204" t="s">
        <v>120</v>
      </c>
      <c r="H5714" s="204" t="s">
        <v>121</v>
      </c>
      <c r="I5714" s="206" t="s">
        <v>20</v>
      </c>
      <c r="J5714" s="207">
        <v>1</v>
      </c>
      <c r="K5714" s="207">
        <v>1</v>
      </c>
      <c r="L5714" s="207"/>
    </row>
    <row r="5715" spans="1:12" s="12" customFormat="1" ht="11.25" customHeight="1">
      <c r="A5715" s="204" t="s">
        <v>9409</v>
      </c>
      <c r="B5715" s="204" t="s">
        <v>9410</v>
      </c>
      <c r="C5715" s="204" t="s">
        <v>60</v>
      </c>
      <c r="D5715" s="204" t="s">
        <v>61</v>
      </c>
      <c r="E5715" s="204" t="s">
        <v>8623</v>
      </c>
      <c r="F5715" s="205">
        <v>2015</v>
      </c>
      <c r="G5715" s="204" t="s">
        <v>58</v>
      </c>
      <c r="H5715" s="204" t="s">
        <v>68</v>
      </c>
      <c r="I5715" s="206" t="s">
        <v>20</v>
      </c>
      <c r="J5715" s="207">
        <v>110645</v>
      </c>
      <c r="K5715" s="207">
        <v>104260</v>
      </c>
      <c r="L5715" s="207">
        <v>104260</v>
      </c>
    </row>
    <row r="5716" spans="1:12" s="12" customFormat="1" ht="11.25" customHeight="1">
      <c r="A5716" s="204" t="s">
        <v>12523</v>
      </c>
      <c r="B5716" s="204" t="s">
        <v>12524</v>
      </c>
      <c r="C5716" s="204" t="s">
        <v>60</v>
      </c>
      <c r="D5716" s="204" t="s">
        <v>61</v>
      </c>
      <c r="E5716" s="204" t="s">
        <v>407</v>
      </c>
      <c r="F5716" s="205">
        <v>2016</v>
      </c>
      <c r="G5716" s="204" t="s">
        <v>7</v>
      </c>
      <c r="H5716" s="204" t="s">
        <v>212</v>
      </c>
      <c r="I5716" s="206" t="s">
        <v>20</v>
      </c>
      <c r="J5716" s="207">
        <v>15173</v>
      </c>
      <c r="K5716" s="207">
        <v>15173</v>
      </c>
      <c r="L5716" s="207">
        <v>15173</v>
      </c>
    </row>
    <row r="5717" spans="1:12" s="12" customFormat="1">
      <c r="A5717" s="204" t="s">
        <v>12525</v>
      </c>
      <c r="B5717" s="204" t="s">
        <v>12526</v>
      </c>
      <c r="C5717" s="204" t="s">
        <v>60</v>
      </c>
      <c r="D5717" s="204" t="s">
        <v>61</v>
      </c>
      <c r="E5717" s="204" t="s">
        <v>331</v>
      </c>
      <c r="F5717" s="205">
        <v>2015</v>
      </c>
      <c r="G5717" s="204" t="s">
        <v>7</v>
      </c>
      <c r="H5717" s="204" t="s">
        <v>212</v>
      </c>
      <c r="I5717" s="206" t="s">
        <v>35</v>
      </c>
      <c r="J5717" s="207">
        <v>35750</v>
      </c>
      <c r="K5717" s="207"/>
      <c r="L5717" s="207"/>
    </row>
    <row r="5718" spans="1:12" s="12" customFormat="1">
      <c r="A5718" s="204" t="s">
        <v>12527</v>
      </c>
      <c r="B5718" s="204" t="s">
        <v>12528</v>
      </c>
      <c r="C5718" s="204" t="s">
        <v>195</v>
      </c>
      <c r="D5718" s="204" t="s">
        <v>196</v>
      </c>
      <c r="E5718" s="204" t="s">
        <v>1008</v>
      </c>
      <c r="F5718" s="205">
        <v>2015</v>
      </c>
      <c r="G5718" s="204" t="s">
        <v>30</v>
      </c>
      <c r="H5718" s="204" t="s">
        <v>736</v>
      </c>
      <c r="I5718" s="206" t="s">
        <v>20</v>
      </c>
      <c r="J5718" s="207">
        <v>105230</v>
      </c>
      <c r="K5718" s="207"/>
      <c r="L5718" s="207"/>
    </row>
    <row r="5719" spans="1:12" s="12" customFormat="1">
      <c r="A5719" s="204" t="s">
        <v>12529</v>
      </c>
      <c r="B5719" s="204" t="s">
        <v>12530</v>
      </c>
      <c r="C5719" s="204" t="s">
        <v>195</v>
      </c>
      <c r="D5719" s="204" t="s">
        <v>196</v>
      </c>
      <c r="E5719" s="204" t="s">
        <v>3468</v>
      </c>
      <c r="F5719" s="205">
        <v>2016</v>
      </c>
      <c r="G5719" s="204" t="s">
        <v>30</v>
      </c>
      <c r="H5719" s="204" t="s">
        <v>784</v>
      </c>
      <c r="I5719" s="206" t="s">
        <v>9</v>
      </c>
      <c r="J5719" s="207">
        <v>96782</v>
      </c>
      <c r="K5719" s="207"/>
      <c r="L5719" s="207"/>
    </row>
    <row r="5720" spans="1:12" s="12" customFormat="1">
      <c r="A5720" s="204" t="s">
        <v>12531</v>
      </c>
      <c r="B5720" s="204" t="s">
        <v>12532</v>
      </c>
      <c r="C5720" s="204" t="s">
        <v>127</v>
      </c>
      <c r="D5720" s="204" t="s">
        <v>138</v>
      </c>
      <c r="E5720" s="204"/>
      <c r="F5720" s="205">
        <v>2015</v>
      </c>
      <c r="G5720" s="204" t="s">
        <v>18</v>
      </c>
      <c r="H5720" s="204" t="s">
        <v>41</v>
      </c>
      <c r="I5720" s="206" t="s">
        <v>35</v>
      </c>
      <c r="J5720" s="207">
        <v>30500</v>
      </c>
      <c r="K5720" s="207"/>
      <c r="L5720" s="207"/>
    </row>
    <row r="5721" spans="1:12" s="12" customFormat="1">
      <c r="A5721" s="204" t="s">
        <v>9411</v>
      </c>
      <c r="B5721" s="204" t="s">
        <v>9412</v>
      </c>
      <c r="C5721" s="204" t="s">
        <v>15</v>
      </c>
      <c r="D5721" s="204" t="s">
        <v>16</v>
      </c>
      <c r="E5721" s="204" t="s">
        <v>52</v>
      </c>
      <c r="F5721" s="205">
        <v>2016</v>
      </c>
      <c r="G5721" s="204" t="s">
        <v>7</v>
      </c>
      <c r="H5721" s="204" t="s">
        <v>8</v>
      </c>
      <c r="I5721" s="206" t="s">
        <v>9</v>
      </c>
      <c r="J5721" s="207">
        <v>482139</v>
      </c>
      <c r="K5721" s="207"/>
      <c r="L5721" s="207"/>
    </row>
    <row r="5722" spans="1:12" s="12" customFormat="1" ht="11.25" customHeight="1">
      <c r="A5722" s="204" t="s">
        <v>12533</v>
      </c>
      <c r="B5722" s="204" t="s">
        <v>12534</v>
      </c>
      <c r="C5722" s="204" t="s">
        <v>12</v>
      </c>
      <c r="D5722" s="204" t="s">
        <v>80</v>
      </c>
      <c r="E5722" s="204" t="s">
        <v>81</v>
      </c>
      <c r="F5722" s="205">
        <v>2015</v>
      </c>
      <c r="G5722" s="204" t="s">
        <v>48</v>
      </c>
      <c r="H5722" s="204" t="s">
        <v>85</v>
      </c>
      <c r="I5722" s="206" t="s">
        <v>35</v>
      </c>
      <c r="J5722" s="207">
        <v>307944</v>
      </c>
      <c r="K5722" s="207"/>
      <c r="L5722" s="207"/>
    </row>
    <row r="5723" spans="1:12" s="12" customFormat="1">
      <c r="A5723" s="204" t="s">
        <v>9413</v>
      </c>
      <c r="B5723" s="204" t="s">
        <v>9414</v>
      </c>
      <c r="C5723" s="204" t="s">
        <v>195</v>
      </c>
      <c r="D5723" s="204"/>
      <c r="E5723" s="204"/>
      <c r="F5723" s="205">
        <v>2016</v>
      </c>
      <c r="G5723" s="204" t="s">
        <v>7</v>
      </c>
      <c r="H5723" s="204" t="s">
        <v>8</v>
      </c>
      <c r="I5723" s="206" t="s">
        <v>20</v>
      </c>
      <c r="J5723" s="207">
        <v>1</v>
      </c>
      <c r="K5723" s="207">
        <v>37359</v>
      </c>
      <c r="L5723" s="207"/>
    </row>
    <row r="5724" spans="1:12" s="12" customFormat="1">
      <c r="A5724" s="204" t="s">
        <v>9415</v>
      </c>
      <c r="B5724" s="204" t="s">
        <v>9416</v>
      </c>
      <c r="C5724" s="204" t="s">
        <v>102</v>
      </c>
      <c r="D5724" s="204" t="s">
        <v>286</v>
      </c>
      <c r="E5724" s="204" t="s">
        <v>286</v>
      </c>
      <c r="F5724" s="205">
        <v>2015</v>
      </c>
      <c r="G5724" s="204" t="s">
        <v>26</v>
      </c>
      <c r="H5724" s="204" t="s">
        <v>109</v>
      </c>
      <c r="I5724" s="206" t="s">
        <v>20</v>
      </c>
      <c r="J5724" s="207">
        <v>804405</v>
      </c>
      <c r="K5724" s="207">
        <v>712222</v>
      </c>
      <c r="L5724" s="207">
        <v>712220.56499999994</v>
      </c>
    </row>
    <row r="5725" spans="1:12" s="12" customFormat="1">
      <c r="A5725" s="204" t="s">
        <v>12535</v>
      </c>
      <c r="B5725" s="204" t="s">
        <v>12536</v>
      </c>
      <c r="C5725" s="204" t="s">
        <v>15</v>
      </c>
      <c r="D5725" s="204"/>
      <c r="E5725" s="204"/>
      <c r="F5725" s="205">
        <v>2015</v>
      </c>
      <c r="G5725" s="204" t="s">
        <v>646</v>
      </c>
      <c r="H5725" s="204" t="s">
        <v>647</v>
      </c>
      <c r="I5725" s="206" t="s">
        <v>35</v>
      </c>
      <c r="J5725" s="207">
        <v>523002</v>
      </c>
      <c r="K5725" s="207"/>
      <c r="L5725" s="207"/>
    </row>
    <row r="5726" spans="1:12" s="12" customFormat="1" ht="11.25" customHeight="1">
      <c r="A5726" s="204" t="s">
        <v>9417</v>
      </c>
      <c r="B5726" s="204" t="s">
        <v>9418</v>
      </c>
      <c r="C5726" s="204" t="s">
        <v>15</v>
      </c>
      <c r="D5726" s="204" t="s">
        <v>42</v>
      </c>
      <c r="E5726" s="204" t="s">
        <v>999</v>
      </c>
      <c r="F5726" s="205">
        <v>2015</v>
      </c>
      <c r="G5726" s="204" t="s">
        <v>646</v>
      </c>
      <c r="H5726" s="204" t="s">
        <v>647</v>
      </c>
      <c r="I5726" s="206" t="s">
        <v>20</v>
      </c>
      <c r="J5726" s="207">
        <v>68501</v>
      </c>
      <c r="K5726" s="207"/>
      <c r="L5726" s="207"/>
    </row>
    <row r="5727" spans="1:12" s="12" customFormat="1" ht="11.25" customHeight="1">
      <c r="A5727" s="204" t="s">
        <v>9419</v>
      </c>
      <c r="B5727" s="204" t="s">
        <v>9420</v>
      </c>
      <c r="C5727" s="204" t="s">
        <v>15</v>
      </c>
      <c r="D5727" s="204"/>
      <c r="E5727" s="204"/>
      <c r="F5727" s="205">
        <v>2015</v>
      </c>
      <c r="G5727" s="204" t="s">
        <v>646</v>
      </c>
      <c r="H5727" s="204" t="s">
        <v>647</v>
      </c>
      <c r="I5727" s="206" t="s">
        <v>35</v>
      </c>
      <c r="J5727" s="207">
        <v>523002</v>
      </c>
      <c r="K5727" s="207"/>
      <c r="L5727" s="207"/>
    </row>
    <row r="5728" spans="1:12" s="12" customFormat="1">
      <c r="A5728" s="204" t="s">
        <v>9421</v>
      </c>
      <c r="B5728" s="204" t="s">
        <v>12537</v>
      </c>
      <c r="C5728" s="204" t="s">
        <v>15</v>
      </c>
      <c r="D5728" s="204"/>
      <c r="E5728" s="204"/>
      <c r="F5728" s="205">
        <v>2015</v>
      </c>
      <c r="G5728" s="204" t="s">
        <v>646</v>
      </c>
      <c r="H5728" s="204" t="s">
        <v>647</v>
      </c>
      <c r="I5728" s="206" t="s">
        <v>35</v>
      </c>
      <c r="J5728" s="207">
        <v>728019</v>
      </c>
      <c r="K5728" s="207"/>
      <c r="L5728" s="207"/>
    </row>
    <row r="5729" spans="1:12" s="12" customFormat="1" ht="11.25" customHeight="1">
      <c r="A5729" s="204" t="s">
        <v>9422</v>
      </c>
      <c r="B5729" s="204" t="s">
        <v>9423</v>
      </c>
      <c r="C5729" s="204" t="s">
        <v>15</v>
      </c>
      <c r="D5729" s="204"/>
      <c r="E5729" s="204"/>
      <c r="F5729" s="205">
        <v>2015</v>
      </c>
      <c r="G5729" s="204" t="s">
        <v>646</v>
      </c>
      <c r="H5729" s="204" t="s">
        <v>647</v>
      </c>
      <c r="I5729" s="206" t="s">
        <v>35</v>
      </c>
      <c r="J5729" s="207">
        <v>523002</v>
      </c>
      <c r="K5729" s="207"/>
      <c r="L5729" s="207"/>
    </row>
    <row r="5730" spans="1:12" s="12" customFormat="1">
      <c r="A5730" s="204" t="s">
        <v>9424</v>
      </c>
      <c r="B5730" s="204" t="s">
        <v>9425</v>
      </c>
      <c r="C5730" s="204" t="s">
        <v>15</v>
      </c>
      <c r="D5730" s="204" t="s">
        <v>16</v>
      </c>
      <c r="E5730" s="204" t="s">
        <v>16</v>
      </c>
      <c r="F5730" s="205">
        <v>2015</v>
      </c>
      <c r="G5730" s="204" t="s">
        <v>26</v>
      </c>
      <c r="H5730" s="204" t="s">
        <v>109</v>
      </c>
      <c r="I5730" s="206" t="s">
        <v>20</v>
      </c>
      <c r="J5730" s="207">
        <v>1573675</v>
      </c>
      <c r="K5730" s="208">
        <v>683397</v>
      </c>
      <c r="L5730" s="207">
        <v>683348.01599999995</v>
      </c>
    </row>
    <row r="5731" spans="1:12" s="12" customFormat="1">
      <c r="A5731" s="204" t="s">
        <v>9426</v>
      </c>
      <c r="B5731" s="204" t="s">
        <v>9427</v>
      </c>
      <c r="C5731" s="204" t="s">
        <v>38</v>
      </c>
      <c r="D5731" s="204"/>
      <c r="E5731" s="204"/>
      <c r="F5731" s="205">
        <v>2016</v>
      </c>
      <c r="G5731" s="204" t="s">
        <v>48</v>
      </c>
      <c r="H5731" s="204" t="s">
        <v>420</v>
      </c>
      <c r="I5731" s="206" t="s">
        <v>35</v>
      </c>
      <c r="J5731" s="207">
        <v>407941</v>
      </c>
      <c r="K5731" s="207"/>
      <c r="L5731" s="207"/>
    </row>
    <row r="5732" spans="1:12" s="12" customFormat="1">
      <c r="A5732" s="204" t="s">
        <v>12538</v>
      </c>
      <c r="B5732" s="204" t="s">
        <v>12539</v>
      </c>
      <c r="C5732" s="204" t="s">
        <v>38</v>
      </c>
      <c r="D5732" s="204" t="s">
        <v>73</v>
      </c>
      <c r="E5732" s="204" t="s">
        <v>113</v>
      </c>
      <c r="F5732" s="205">
        <v>2015</v>
      </c>
      <c r="G5732" s="204" t="s">
        <v>18</v>
      </c>
      <c r="H5732" s="204" t="s">
        <v>41</v>
      </c>
      <c r="I5732" s="206" t="s">
        <v>20</v>
      </c>
      <c r="J5732" s="207">
        <v>1126768</v>
      </c>
      <c r="K5732" s="207">
        <v>430000</v>
      </c>
      <c r="L5732" s="207">
        <v>4705</v>
      </c>
    </row>
    <row r="5733" spans="1:12" s="12" customFormat="1">
      <c r="A5733" s="204" t="s">
        <v>12540</v>
      </c>
      <c r="B5733" s="204" t="s">
        <v>12541</v>
      </c>
      <c r="C5733" s="204" t="s">
        <v>12</v>
      </c>
      <c r="D5733" s="204" t="s">
        <v>321</v>
      </c>
      <c r="E5733" s="204" t="s">
        <v>322</v>
      </c>
      <c r="F5733" s="205">
        <v>2016</v>
      </c>
      <c r="G5733" s="204" t="s">
        <v>26</v>
      </c>
      <c r="H5733" s="204" t="s">
        <v>109</v>
      </c>
      <c r="I5733" s="206" t="s">
        <v>9</v>
      </c>
      <c r="J5733" s="207">
        <v>310000</v>
      </c>
      <c r="K5733" s="207"/>
      <c r="L5733" s="207"/>
    </row>
    <row r="5734" spans="1:12" s="12" customFormat="1">
      <c r="A5734" s="204" t="s">
        <v>9428</v>
      </c>
      <c r="B5734" s="204" t="s">
        <v>9429</v>
      </c>
      <c r="C5734" s="204" t="s">
        <v>23</v>
      </c>
      <c r="D5734" s="204" t="s">
        <v>24</v>
      </c>
      <c r="E5734" s="204" t="s">
        <v>24</v>
      </c>
      <c r="F5734" s="205">
        <v>2016</v>
      </c>
      <c r="G5734" s="204" t="s">
        <v>58</v>
      </c>
      <c r="H5734" s="204" t="s">
        <v>59</v>
      </c>
      <c r="I5734" s="206" t="s">
        <v>20</v>
      </c>
      <c r="J5734" s="207">
        <v>8618489</v>
      </c>
      <c r="K5734" s="207">
        <v>3</v>
      </c>
      <c r="L5734" s="207"/>
    </row>
    <row r="5735" spans="1:12" s="12" customFormat="1">
      <c r="A5735" s="204" t="s">
        <v>9430</v>
      </c>
      <c r="B5735" s="204" t="s">
        <v>9431</v>
      </c>
      <c r="C5735" s="204" t="s">
        <v>38</v>
      </c>
      <c r="D5735" s="204" t="s">
        <v>39</v>
      </c>
      <c r="E5735" s="204"/>
      <c r="F5735" s="205">
        <v>2016</v>
      </c>
      <c r="G5735" s="204" t="s">
        <v>18</v>
      </c>
      <c r="H5735" s="204" t="s">
        <v>41</v>
      </c>
      <c r="I5735" s="206" t="s">
        <v>9</v>
      </c>
      <c r="J5735" s="207">
        <v>2819</v>
      </c>
      <c r="K5735" s="207"/>
      <c r="L5735" s="207"/>
    </row>
    <row r="5736" spans="1:12" s="12" customFormat="1">
      <c r="A5736" s="204" t="s">
        <v>10409</v>
      </c>
      <c r="B5736" s="204" t="s">
        <v>10410</v>
      </c>
      <c r="C5736" s="204" t="s">
        <v>60</v>
      </c>
      <c r="D5736" s="204" t="s">
        <v>97</v>
      </c>
      <c r="E5736" s="204" t="s">
        <v>170</v>
      </c>
      <c r="F5736" s="205">
        <v>2016</v>
      </c>
      <c r="G5736" s="204" t="s">
        <v>120</v>
      </c>
      <c r="H5736" s="204" t="s">
        <v>121</v>
      </c>
      <c r="I5736" s="206" t="s">
        <v>20</v>
      </c>
      <c r="J5736" s="207">
        <v>403985</v>
      </c>
      <c r="K5736" s="207">
        <v>498930</v>
      </c>
      <c r="L5736" s="207">
        <v>396395</v>
      </c>
    </row>
    <row r="5737" spans="1:12" s="12" customFormat="1">
      <c r="A5737" s="204" t="s">
        <v>12542</v>
      </c>
      <c r="B5737" s="204" t="s">
        <v>12543</v>
      </c>
      <c r="C5737" s="204" t="s">
        <v>12</v>
      </c>
      <c r="D5737" s="204" t="s">
        <v>80</v>
      </c>
      <c r="E5737" s="204" t="s">
        <v>81</v>
      </c>
      <c r="F5737" s="205">
        <v>2016</v>
      </c>
      <c r="G5737" s="204" t="s">
        <v>30</v>
      </c>
      <c r="H5737" s="204" t="s">
        <v>45</v>
      </c>
      <c r="I5737" s="206" t="s">
        <v>9</v>
      </c>
      <c r="J5737" s="207">
        <v>20000</v>
      </c>
      <c r="K5737" s="207"/>
      <c r="L5737" s="207"/>
    </row>
    <row r="5738" spans="1:12" s="12" customFormat="1" ht="11.25" customHeight="1">
      <c r="A5738" s="204" t="s">
        <v>12544</v>
      </c>
      <c r="B5738" s="204" t="s">
        <v>12545</v>
      </c>
      <c r="C5738" s="204" t="s">
        <v>12</v>
      </c>
      <c r="D5738" s="204" t="s">
        <v>321</v>
      </c>
      <c r="E5738" s="204" t="s">
        <v>1180</v>
      </c>
      <c r="F5738" s="205">
        <v>2015</v>
      </c>
      <c r="G5738" s="204" t="s">
        <v>58</v>
      </c>
      <c r="H5738" s="204" t="s">
        <v>68</v>
      </c>
      <c r="I5738" s="206" t="s">
        <v>20</v>
      </c>
      <c r="J5738" s="207">
        <v>30950</v>
      </c>
      <c r="K5738" s="207"/>
      <c r="L5738" s="207"/>
    </row>
    <row r="5739" spans="1:12" s="12" customFormat="1">
      <c r="A5739" s="204" t="s">
        <v>10431</v>
      </c>
      <c r="B5739" s="204" t="s">
        <v>10432</v>
      </c>
      <c r="C5739" s="204" t="s">
        <v>60</v>
      </c>
      <c r="D5739" s="204" t="s">
        <v>97</v>
      </c>
      <c r="E5739" s="204" t="s">
        <v>228</v>
      </c>
      <c r="F5739" s="205">
        <v>2016</v>
      </c>
      <c r="G5739" s="204" t="s">
        <v>120</v>
      </c>
      <c r="H5739" s="204" t="s">
        <v>121</v>
      </c>
      <c r="I5739" s="206" t="s">
        <v>20</v>
      </c>
      <c r="J5739" s="207">
        <v>234469</v>
      </c>
      <c r="K5739" s="208">
        <v>273208</v>
      </c>
      <c r="L5739" s="207">
        <v>229869.33600000001</v>
      </c>
    </row>
    <row r="5740" spans="1:12" s="12" customFormat="1" ht="11.25" customHeight="1">
      <c r="A5740" s="204" t="s">
        <v>10459</v>
      </c>
      <c r="B5740" s="204" t="s">
        <v>10460</v>
      </c>
      <c r="C5740" s="204" t="s">
        <v>60</v>
      </c>
      <c r="D5740" s="204" t="s">
        <v>97</v>
      </c>
      <c r="E5740" s="204" t="s">
        <v>122</v>
      </c>
      <c r="F5740" s="205">
        <v>2016</v>
      </c>
      <c r="G5740" s="204" t="s">
        <v>120</v>
      </c>
      <c r="H5740" s="204" t="s">
        <v>121</v>
      </c>
      <c r="I5740" s="206" t="s">
        <v>20</v>
      </c>
      <c r="J5740" s="207">
        <v>307945</v>
      </c>
      <c r="K5740" s="207">
        <v>321494</v>
      </c>
      <c r="L5740" s="207">
        <v>296635</v>
      </c>
    </row>
    <row r="5741" spans="1:12" s="12" customFormat="1">
      <c r="A5741" s="204" t="s">
        <v>9432</v>
      </c>
      <c r="B5741" s="204" t="s">
        <v>9433</v>
      </c>
      <c r="C5741" s="204" t="s">
        <v>145</v>
      </c>
      <c r="D5741" s="204" t="s">
        <v>415</v>
      </c>
      <c r="E5741" s="204" t="s">
        <v>416</v>
      </c>
      <c r="F5741" s="205">
        <v>2016</v>
      </c>
      <c r="G5741" s="204" t="s">
        <v>7</v>
      </c>
      <c r="H5741" s="204" t="s">
        <v>334</v>
      </c>
      <c r="I5741" s="206" t="s">
        <v>20</v>
      </c>
      <c r="J5741" s="207">
        <v>37656</v>
      </c>
      <c r="K5741" s="207"/>
      <c r="L5741" s="207"/>
    </row>
    <row r="5742" spans="1:12" s="12" customFormat="1" ht="11.25" customHeight="1">
      <c r="A5742" s="204" t="s">
        <v>10072</v>
      </c>
      <c r="B5742" s="204" t="s">
        <v>10073</v>
      </c>
      <c r="C5742" s="204" t="s">
        <v>127</v>
      </c>
      <c r="D5742" s="204" t="s">
        <v>177</v>
      </c>
      <c r="E5742" s="204" t="s">
        <v>177</v>
      </c>
      <c r="F5742" s="205">
        <v>2016</v>
      </c>
      <c r="G5742" s="204" t="s">
        <v>7</v>
      </c>
      <c r="H5742" s="204" t="s">
        <v>212</v>
      </c>
      <c r="I5742" s="206" t="s">
        <v>20</v>
      </c>
      <c r="J5742" s="207">
        <v>281213</v>
      </c>
      <c r="K5742" s="207">
        <v>280173</v>
      </c>
      <c r="L5742" s="207">
        <v>280173</v>
      </c>
    </row>
    <row r="5743" spans="1:12" s="12" customFormat="1">
      <c r="A5743" s="204" t="s">
        <v>12546</v>
      </c>
      <c r="B5743" s="204" t="s">
        <v>12547</v>
      </c>
      <c r="C5743" s="204" t="s">
        <v>15</v>
      </c>
      <c r="D5743" s="204" t="s">
        <v>42</v>
      </c>
      <c r="E5743" s="204" t="s">
        <v>827</v>
      </c>
      <c r="F5743" s="205">
        <v>2015</v>
      </c>
      <c r="G5743" s="204" t="s">
        <v>7</v>
      </c>
      <c r="H5743" s="204" t="s">
        <v>8</v>
      </c>
      <c r="I5743" s="206" t="s">
        <v>35</v>
      </c>
      <c r="J5743" s="207">
        <v>363392</v>
      </c>
      <c r="K5743" s="207"/>
      <c r="L5743" s="207"/>
    </row>
    <row r="5744" spans="1:12" s="12" customFormat="1">
      <c r="A5744" s="204" t="s">
        <v>9434</v>
      </c>
      <c r="B5744" s="204" t="s">
        <v>9435</v>
      </c>
      <c r="C5744" s="204" t="s">
        <v>5</v>
      </c>
      <c r="D5744" s="204" t="s">
        <v>257</v>
      </c>
      <c r="E5744" s="204"/>
      <c r="F5744" s="205">
        <v>2015</v>
      </c>
      <c r="G5744" s="204" t="s">
        <v>7</v>
      </c>
      <c r="H5744" s="204" t="s">
        <v>212</v>
      </c>
      <c r="I5744" s="206" t="s">
        <v>20</v>
      </c>
      <c r="J5744" s="207">
        <v>18210</v>
      </c>
      <c r="K5744" s="207"/>
      <c r="L5744" s="207"/>
    </row>
    <row r="5745" spans="1:12" s="12" customFormat="1" ht="11.25" customHeight="1">
      <c r="A5745" s="204" t="s">
        <v>9436</v>
      </c>
      <c r="B5745" s="204" t="s">
        <v>9437</v>
      </c>
      <c r="C5745" s="204" t="s">
        <v>270</v>
      </c>
      <c r="D5745" s="204"/>
      <c r="E5745" s="204"/>
      <c r="F5745" s="205">
        <v>2015</v>
      </c>
      <c r="G5745" s="204" t="s">
        <v>7</v>
      </c>
      <c r="H5745" s="204" t="s">
        <v>334</v>
      </c>
      <c r="I5745" s="206" t="s">
        <v>20</v>
      </c>
      <c r="J5745" s="207">
        <v>10001</v>
      </c>
      <c r="K5745" s="207"/>
      <c r="L5745" s="207"/>
    </row>
    <row r="5746" spans="1:12" s="12" customFormat="1" ht="11.25" customHeight="1">
      <c r="A5746" s="204" t="s">
        <v>9438</v>
      </c>
      <c r="B5746" s="204" t="s">
        <v>9439</v>
      </c>
      <c r="C5746" s="204" t="s">
        <v>38</v>
      </c>
      <c r="D5746" s="204" t="s">
        <v>39</v>
      </c>
      <c r="E5746" s="204" t="s">
        <v>1278</v>
      </c>
      <c r="F5746" s="205">
        <v>2016</v>
      </c>
      <c r="G5746" s="204" t="s">
        <v>7</v>
      </c>
      <c r="H5746" s="204" t="s">
        <v>14</v>
      </c>
      <c r="I5746" s="206" t="s">
        <v>20</v>
      </c>
      <c r="J5746" s="207">
        <v>16475</v>
      </c>
      <c r="K5746" s="207">
        <v>2</v>
      </c>
      <c r="L5746" s="207"/>
    </row>
    <row r="5747" spans="1:12" s="12" customFormat="1" ht="11.25" customHeight="1">
      <c r="A5747" s="204" t="s">
        <v>9440</v>
      </c>
      <c r="B5747" s="204" t="s">
        <v>9441</v>
      </c>
      <c r="C5747" s="204" t="s">
        <v>414</v>
      </c>
      <c r="D5747" s="204"/>
      <c r="E5747" s="204"/>
      <c r="F5747" s="205">
        <v>2015</v>
      </c>
      <c r="G5747" s="204" t="s">
        <v>48</v>
      </c>
      <c r="H5747" s="204" t="s">
        <v>420</v>
      </c>
      <c r="I5747" s="206" t="s">
        <v>20</v>
      </c>
      <c r="J5747" s="207">
        <v>625610</v>
      </c>
      <c r="K5747" s="207">
        <v>625609</v>
      </c>
      <c r="L5747" s="207"/>
    </row>
    <row r="5748" spans="1:12" s="12" customFormat="1">
      <c r="A5748" s="204" t="s">
        <v>9442</v>
      </c>
      <c r="B5748" s="204" t="s">
        <v>9443</v>
      </c>
      <c r="C5748" s="204" t="s">
        <v>32</v>
      </c>
      <c r="D5748" s="204" t="s">
        <v>216</v>
      </c>
      <c r="E5748" s="204" t="s">
        <v>216</v>
      </c>
      <c r="F5748" s="205">
        <v>2016</v>
      </c>
      <c r="G5748" s="204" t="s">
        <v>7</v>
      </c>
      <c r="H5748" s="204" t="s">
        <v>14</v>
      </c>
      <c r="I5748" s="206" t="s">
        <v>35</v>
      </c>
      <c r="J5748" s="207">
        <v>110546</v>
      </c>
      <c r="K5748" s="207"/>
      <c r="L5748" s="207"/>
    </row>
    <row r="5749" spans="1:12" s="12" customFormat="1" ht="11.25" customHeight="1">
      <c r="A5749" s="204" t="s">
        <v>12548</v>
      </c>
      <c r="B5749" s="204" t="s">
        <v>12549</v>
      </c>
      <c r="C5749" s="204" t="s">
        <v>15</v>
      </c>
      <c r="D5749" s="204" t="s">
        <v>42</v>
      </c>
      <c r="E5749" s="204" t="s">
        <v>800</v>
      </c>
      <c r="F5749" s="205">
        <v>2016</v>
      </c>
      <c r="G5749" s="204" t="s">
        <v>30</v>
      </c>
      <c r="H5749" s="204" t="s">
        <v>34</v>
      </c>
      <c r="I5749" s="206" t="s">
        <v>9</v>
      </c>
      <c r="J5749" s="207">
        <v>88095</v>
      </c>
      <c r="K5749" s="207"/>
      <c r="L5749" s="207"/>
    </row>
    <row r="5750" spans="1:12" s="12" customFormat="1">
      <c r="A5750" s="204" t="s">
        <v>9444</v>
      </c>
      <c r="B5750" s="204" t="s">
        <v>9445</v>
      </c>
      <c r="C5750" s="204" t="s">
        <v>5</v>
      </c>
      <c r="D5750" s="204" t="s">
        <v>266</v>
      </c>
      <c r="E5750" s="204" t="s">
        <v>567</v>
      </c>
      <c r="F5750" s="205">
        <v>2016</v>
      </c>
      <c r="G5750" s="204" t="s">
        <v>58</v>
      </c>
      <c r="H5750" s="204" t="s">
        <v>59</v>
      </c>
      <c r="I5750" s="206" t="s">
        <v>20</v>
      </c>
      <c r="J5750" s="207">
        <v>738433</v>
      </c>
      <c r="K5750" s="208">
        <v>729625</v>
      </c>
      <c r="L5750" s="207">
        <v>727862.35499999998</v>
      </c>
    </row>
    <row r="5751" spans="1:12" s="12" customFormat="1" ht="11.25" customHeight="1">
      <c r="A5751" s="204" t="s">
        <v>12550</v>
      </c>
      <c r="B5751" s="204" t="s">
        <v>12551</v>
      </c>
      <c r="C5751" s="204" t="s">
        <v>127</v>
      </c>
      <c r="D5751" s="204" t="s">
        <v>138</v>
      </c>
      <c r="E5751" s="204" t="s">
        <v>139</v>
      </c>
      <c r="F5751" s="205">
        <v>2015</v>
      </c>
      <c r="G5751" s="204" t="s">
        <v>18</v>
      </c>
      <c r="H5751" s="204" t="s">
        <v>19</v>
      </c>
      <c r="I5751" s="206" t="s">
        <v>20</v>
      </c>
      <c r="J5751" s="207">
        <v>340104</v>
      </c>
      <c r="K5751" s="207"/>
      <c r="L5751" s="207"/>
    </row>
    <row r="5752" spans="1:12" s="12" customFormat="1" ht="11.25" customHeight="1">
      <c r="A5752" s="204" t="s">
        <v>9446</v>
      </c>
      <c r="B5752" s="204" t="s">
        <v>9447</v>
      </c>
      <c r="C5752" s="204" t="s">
        <v>78</v>
      </c>
      <c r="D5752" s="204" t="s">
        <v>79</v>
      </c>
      <c r="E5752" s="204" t="s">
        <v>10764</v>
      </c>
      <c r="F5752" s="205">
        <v>2015</v>
      </c>
      <c r="G5752" s="204" t="s">
        <v>26</v>
      </c>
      <c r="H5752" s="204" t="s">
        <v>109</v>
      </c>
      <c r="I5752" s="206" t="s">
        <v>20</v>
      </c>
      <c r="J5752" s="207">
        <v>278139</v>
      </c>
      <c r="K5752" s="207">
        <v>213602</v>
      </c>
      <c r="L5752" s="207">
        <v>137120.84099999999</v>
      </c>
    </row>
    <row r="5753" spans="1:12" s="12" customFormat="1">
      <c r="A5753" s="204" t="s">
        <v>12552</v>
      </c>
      <c r="B5753" s="204" t="s">
        <v>12553</v>
      </c>
      <c r="C5753" s="204" t="s">
        <v>195</v>
      </c>
      <c r="D5753" s="204" t="s">
        <v>497</v>
      </c>
      <c r="E5753" s="204" t="s">
        <v>1416</v>
      </c>
      <c r="F5753" s="205">
        <v>2015</v>
      </c>
      <c r="G5753" s="204" t="s">
        <v>58</v>
      </c>
      <c r="H5753" s="204" t="s">
        <v>68</v>
      </c>
      <c r="I5753" s="206" t="s">
        <v>9</v>
      </c>
      <c r="J5753" s="207">
        <v>254326</v>
      </c>
      <c r="K5753" s="207"/>
      <c r="L5753" s="207"/>
    </row>
    <row r="5754" spans="1:12" s="12" customFormat="1" ht="11.25" customHeight="1">
      <c r="A5754" s="204" t="s">
        <v>12554</v>
      </c>
      <c r="B5754" s="204" t="s">
        <v>12555</v>
      </c>
      <c r="C5754" s="204" t="s">
        <v>195</v>
      </c>
      <c r="D5754" s="204" t="s">
        <v>196</v>
      </c>
      <c r="E5754" s="204" t="s">
        <v>3042</v>
      </c>
      <c r="F5754" s="205">
        <v>2015</v>
      </c>
      <c r="G5754" s="204" t="s">
        <v>18</v>
      </c>
      <c r="H5754" s="204" t="s">
        <v>19</v>
      </c>
      <c r="I5754" s="206" t="s">
        <v>20</v>
      </c>
      <c r="J5754" s="207">
        <v>2</v>
      </c>
      <c r="K5754" s="207"/>
      <c r="L5754" s="207"/>
    </row>
    <row r="5755" spans="1:12" s="12" customFormat="1" ht="11.25" customHeight="1">
      <c r="A5755" s="204" t="s">
        <v>12556</v>
      </c>
      <c r="B5755" s="204" t="s">
        <v>12557</v>
      </c>
      <c r="C5755" s="204" t="s">
        <v>12</v>
      </c>
      <c r="D5755" s="204" t="s">
        <v>80</v>
      </c>
      <c r="E5755" s="204" t="s">
        <v>1887</v>
      </c>
      <c r="F5755" s="205">
        <v>2016</v>
      </c>
      <c r="G5755" s="204" t="s">
        <v>26</v>
      </c>
      <c r="H5755" s="204" t="s">
        <v>109</v>
      </c>
      <c r="I5755" s="206" t="s">
        <v>35</v>
      </c>
      <c r="J5755" s="207">
        <v>1060986</v>
      </c>
      <c r="K5755" s="207"/>
      <c r="L5755" s="207"/>
    </row>
    <row r="5756" spans="1:12" s="12" customFormat="1">
      <c r="A5756" s="204" t="s">
        <v>12558</v>
      </c>
      <c r="B5756" s="204" t="s">
        <v>12559</v>
      </c>
      <c r="C5756" s="204" t="s">
        <v>195</v>
      </c>
      <c r="D5756" s="204" t="s">
        <v>497</v>
      </c>
      <c r="E5756" s="204" t="s">
        <v>1416</v>
      </c>
      <c r="F5756" s="205">
        <v>2015</v>
      </c>
      <c r="G5756" s="204" t="s">
        <v>26</v>
      </c>
      <c r="H5756" s="204" t="s">
        <v>1159</v>
      </c>
      <c r="I5756" s="206" t="s">
        <v>9</v>
      </c>
      <c r="J5756" s="207">
        <v>82500</v>
      </c>
      <c r="K5756" s="207"/>
      <c r="L5756" s="207"/>
    </row>
    <row r="5757" spans="1:12" s="12" customFormat="1" ht="11.25" customHeight="1">
      <c r="A5757" s="204" t="s">
        <v>9448</v>
      </c>
      <c r="B5757" s="204" t="s">
        <v>9449</v>
      </c>
      <c r="C5757" s="204" t="s">
        <v>38</v>
      </c>
      <c r="D5757" s="204" t="s">
        <v>176</v>
      </c>
      <c r="E5757" s="204" t="s">
        <v>189</v>
      </c>
      <c r="F5757" s="205">
        <v>2015</v>
      </c>
      <c r="G5757" s="204" t="s">
        <v>30</v>
      </c>
      <c r="H5757" s="204" t="s">
        <v>31</v>
      </c>
      <c r="I5757" s="206" t="s">
        <v>20</v>
      </c>
      <c r="J5757" s="207">
        <v>200287</v>
      </c>
      <c r="K5757" s="207">
        <v>200790</v>
      </c>
      <c r="L5757" s="207">
        <v>174258</v>
      </c>
    </row>
    <row r="5758" spans="1:12" s="12" customFormat="1" ht="11.25" customHeight="1">
      <c r="A5758" s="204" t="s">
        <v>9450</v>
      </c>
      <c r="B5758" s="204" t="s">
        <v>9451</v>
      </c>
      <c r="C5758" s="204" t="s">
        <v>15</v>
      </c>
      <c r="D5758" s="204" t="s">
        <v>42</v>
      </c>
      <c r="E5758" s="204" t="s">
        <v>568</v>
      </c>
      <c r="F5758" s="205">
        <v>2016</v>
      </c>
      <c r="G5758" s="204" t="s">
        <v>18</v>
      </c>
      <c r="H5758" s="204" t="s">
        <v>19</v>
      </c>
      <c r="I5758" s="206" t="s">
        <v>20</v>
      </c>
      <c r="J5758" s="207">
        <v>576739</v>
      </c>
      <c r="K5758" s="207"/>
      <c r="L5758" s="207"/>
    </row>
    <row r="5759" spans="1:12" s="12" customFormat="1" ht="11.25" customHeight="1">
      <c r="A5759" s="204" t="s">
        <v>12560</v>
      </c>
      <c r="B5759" s="204" t="s">
        <v>12561</v>
      </c>
      <c r="C5759" s="204" t="s">
        <v>130</v>
      </c>
      <c r="D5759" s="204"/>
      <c r="E5759" s="204"/>
      <c r="F5759" s="205">
        <v>2015</v>
      </c>
      <c r="G5759" s="204" t="s">
        <v>26</v>
      </c>
      <c r="H5759" s="204" t="s">
        <v>109</v>
      </c>
      <c r="I5759" s="206" t="s">
        <v>35</v>
      </c>
      <c r="J5759" s="207">
        <v>237002</v>
      </c>
      <c r="K5759" s="207"/>
      <c r="L5759" s="207"/>
    </row>
    <row r="5760" spans="1:12" s="12" customFormat="1" ht="11.25" customHeight="1">
      <c r="A5760" s="204" t="s">
        <v>12562</v>
      </c>
      <c r="B5760" s="204" t="s">
        <v>12563</v>
      </c>
      <c r="C5760" s="204" t="s">
        <v>127</v>
      </c>
      <c r="D5760" s="204" t="s">
        <v>138</v>
      </c>
      <c r="E5760" s="204" t="s">
        <v>139</v>
      </c>
      <c r="F5760" s="205">
        <v>2015</v>
      </c>
      <c r="G5760" s="204" t="s">
        <v>18</v>
      </c>
      <c r="H5760" s="204" t="s">
        <v>19</v>
      </c>
      <c r="I5760" s="206" t="s">
        <v>20</v>
      </c>
      <c r="J5760" s="207">
        <v>311001</v>
      </c>
      <c r="K5760" s="207"/>
      <c r="L5760" s="207"/>
    </row>
    <row r="5761" spans="1:12" s="12" customFormat="1" ht="11.25" customHeight="1">
      <c r="A5761" s="204" t="s">
        <v>12564</v>
      </c>
      <c r="B5761" s="204" t="s">
        <v>12565</v>
      </c>
      <c r="C5761" s="204" t="s">
        <v>195</v>
      </c>
      <c r="D5761" s="204" t="s">
        <v>497</v>
      </c>
      <c r="E5761" s="204" t="s">
        <v>2024</v>
      </c>
      <c r="F5761" s="205">
        <v>2015</v>
      </c>
      <c r="G5761" s="204" t="s">
        <v>120</v>
      </c>
      <c r="H5761" s="204" t="s">
        <v>121</v>
      </c>
      <c r="I5761" s="206" t="s">
        <v>20</v>
      </c>
      <c r="J5761" s="207">
        <v>210449</v>
      </c>
      <c r="K5761" s="207"/>
      <c r="L5761" s="207"/>
    </row>
    <row r="5762" spans="1:12" s="12" customFormat="1" ht="11.25" customHeight="1">
      <c r="A5762" s="204" t="s">
        <v>9452</v>
      </c>
      <c r="B5762" s="204" t="s">
        <v>9453</v>
      </c>
      <c r="C5762" s="204" t="s">
        <v>38</v>
      </c>
      <c r="D5762" s="204" t="s">
        <v>176</v>
      </c>
      <c r="E5762" s="204" t="s">
        <v>3426</v>
      </c>
      <c r="F5762" s="205">
        <v>2016</v>
      </c>
      <c r="G5762" s="204" t="s">
        <v>58</v>
      </c>
      <c r="H5762" s="204" t="s">
        <v>68</v>
      </c>
      <c r="I5762" s="206" t="s">
        <v>20</v>
      </c>
      <c r="J5762" s="207">
        <v>316640</v>
      </c>
      <c r="K5762" s="207">
        <v>316640</v>
      </c>
      <c r="L5762" s="207">
        <v>316640</v>
      </c>
    </row>
    <row r="5763" spans="1:12" s="12" customFormat="1">
      <c r="A5763" s="204" t="s">
        <v>12566</v>
      </c>
      <c r="B5763" s="204" t="s">
        <v>12567</v>
      </c>
      <c r="C5763" s="204" t="s">
        <v>12</v>
      </c>
      <c r="D5763" s="204" t="s">
        <v>13</v>
      </c>
      <c r="E5763" s="204" t="s">
        <v>1949</v>
      </c>
      <c r="F5763" s="205">
        <v>2016</v>
      </c>
      <c r="G5763" s="204" t="s">
        <v>26</v>
      </c>
      <c r="H5763" s="204" t="s">
        <v>109</v>
      </c>
      <c r="I5763" s="206" t="s">
        <v>35</v>
      </c>
      <c r="J5763" s="207">
        <v>258400</v>
      </c>
      <c r="K5763" s="207"/>
      <c r="L5763" s="207"/>
    </row>
    <row r="5764" spans="1:12" s="12" customFormat="1">
      <c r="A5764" s="204" t="s">
        <v>9454</v>
      </c>
      <c r="B5764" s="204" t="s">
        <v>9455</v>
      </c>
      <c r="C5764" s="204" t="s">
        <v>5</v>
      </c>
      <c r="D5764" s="204" t="s">
        <v>314</v>
      </c>
      <c r="E5764" s="204" t="s">
        <v>315</v>
      </c>
      <c r="F5764" s="205">
        <v>2016</v>
      </c>
      <c r="G5764" s="204" t="s">
        <v>7</v>
      </c>
      <c r="H5764" s="204" t="s">
        <v>14</v>
      </c>
      <c r="I5764" s="206" t="s">
        <v>35</v>
      </c>
      <c r="J5764" s="207">
        <v>1500000</v>
      </c>
      <c r="K5764" s="207"/>
      <c r="L5764" s="207"/>
    </row>
    <row r="5765" spans="1:12" s="12" customFormat="1">
      <c r="A5765" s="204" t="s">
        <v>12568</v>
      </c>
      <c r="B5765" s="204" t="s">
        <v>12569</v>
      </c>
      <c r="C5765" s="204" t="s">
        <v>12</v>
      </c>
      <c r="D5765" s="204" t="s">
        <v>80</v>
      </c>
      <c r="E5765" s="204" t="s">
        <v>81</v>
      </c>
      <c r="F5765" s="205">
        <v>2015</v>
      </c>
      <c r="G5765" s="204" t="s">
        <v>646</v>
      </c>
      <c r="H5765" s="204" t="s">
        <v>647</v>
      </c>
      <c r="I5765" s="206" t="s">
        <v>35</v>
      </c>
      <c r="J5765" s="207">
        <v>12971</v>
      </c>
      <c r="K5765" s="207"/>
      <c r="L5765" s="207"/>
    </row>
    <row r="5766" spans="1:12" s="12" customFormat="1">
      <c r="A5766" s="204" t="s">
        <v>12570</v>
      </c>
      <c r="B5766" s="204" t="s">
        <v>12571</v>
      </c>
      <c r="C5766" s="204" t="s">
        <v>5</v>
      </c>
      <c r="D5766" s="204"/>
      <c r="E5766" s="204"/>
      <c r="F5766" s="205">
        <v>2016</v>
      </c>
      <c r="G5766" s="204" t="s">
        <v>18</v>
      </c>
      <c r="H5766" s="204" t="s">
        <v>19</v>
      </c>
      <c r="I5766" s="206" t="s">
        <v>20</v>
      </c>
      <c r="J5766" s="207">
        <v>4358323</v>
      </c>
      <c r="K5766" s="207">
        <v>4454937</v>
      </c>
      <c r="L5766" s="207">
        <v>4443937</v>
      </c>
    </row>
    <row r="5767" spans="1:12" s="12" customFormat="1">
      <c r="A5767" s="204" t="s">
        <v>9456</v>
      </c>
      <c r="B5767" s="204" t="s">
        <v>12572</v>
      </c>
      <c r="C5767" s="204" t="s">
        <v>5</v>
      </c>
      <c r="D5767" s="204"/>
      <c r="E5767" s="204"/>
      <c r="F5767" s="205">
        <v>2016</v>
      </c>
      <c r="G5767" s="204" t="s">
        <v>155</v>
      </c>
      <c r="H5767" s="204" t="s">
        <v>155</v>
      </c>
      <c r="I5767" s="206" t="s">
        <v>35</v>
      </c>
      <c r="J5767" s="207">
        <v>101063</v>
      </c>
      <c r="K5767" s="207"/>
      <c r="L5767" s="207"/>
    </row>
    <row r="5768" spans="1:12" s="12" customFormat="1">
      <c r="A5768" s="204" t="s">
        <v>12573</v>
      </c>
      <c r="B5768" s="204" t="s">
        <v>12574</v>
      </c>
      <c r="C5768" s="204" t="s">
        <v>5</v>
      </c>
      <c r="D5768" s="204" t="s">
        <v>125</v>
      </c>
      <c r="E5768" s="204" t="s">
        <v>1353</v>
      </c>
      <c r="F5768" s="205">
        <v>2015</v>
      </c>
      <c r="G5768" s="204" t="s">
        <v>7</v>
      </c>
      <c r="H5768" s="204" t="s">
        <v>212</v>
      </c>
      <c r="I5768" s="206" t="s">
        <v>20</v>
      </c>
      <c r="J5768" s="207">
        <v>18929</v>
      </c>
      <c r="K5768" s="208">
        <v>48000</v>
      </c>
      <c r="L5768" s="207">
        <v>31607</v>
      </c>
    </row>
    <row r="5769" spans="1:12" s="12" customFormat="1" ht="11.25" customHeight="1">
      <c r="A5769" s="204" t="s">
        <v>12575</v>
      </c>
      <c r="B5769" s="204" t="s">
        <v>12576</v>
      </c>
      <c r="C5769" s="204" t="s">
        <v>5</v>
      </c>
      <c r="D5769" s="204" t="s">
        <v>314</v>
      </c>
      <c r="E5769" s="204" t="s">
        <v>899</v>
      </c>
      <c r="F5769" s="205">
        <v>2015</v>
      </c>
      <c r="G5769" s="204" t="s">
        <v>7</v>
      </c>
      <c r="H5769" s="204" t="s">
        <v>212</v>
      </c>
      <c r="I5769" s="206" t="s">
        <v>20</v>
      </c>
      <c r="J5769" s="207">
        <v>13838</v>
      </c>
      <c r="K5769" s="208">
        <v>20186</v>
      </c>
      <c r="L5769" s="207">
        <v>13837.84</v>
      </c>
    </row>
    <row r="5770" spans="1:12" s="12" customFormat="1">
      <c r="A5770" s="204" t="s">
        <v>12577</v>
      </c>
      <c r="B5770" s="204" t="s">
        <v>12578</v>
      </c>
      <c r="C5770" s="204" t="s">
        <v>5</v>
      </c>
      <c r="D5770" s="204" t="s">
        <v>314</v>
      </c>
      <c r="E5770" s="204" t="s">
        <v>315</v>
      </c>
      <c r="F5770" s="205">
        <v>2015</v>
      </c>
      <c r="G5770" s="204" t="s">
        <v>7</v>
      </c>
      <c r="H5770" s="204" t="s">
        <v>212</v>
      </c>
      <c r="I5770" s="206" t="s">
        <v>35</v>
      </c>
      <c r="J5770" s="207">
        <v>32816</v>
      </c>
      <c r="K5770" s="207"/>
      <c r="L5770" s="207"/>
    </row>
    <row r="5771" spans="1:12" s="12" customFormat="1">
      <c r="A5771" s="204" t="s">
        <v>10377</v>
      </c>
      <c r="B5771" s="204" t="s">
        <v>10378</v>
      </c>
      <c r="C5771" s="204" t="s">
        <v>145</v>
      </c>
      <c r="D5771" s="204" t="s">
        <v>310</v>
      </c>
      <c r="E5771" s="204" t="s">
        <v>311</v>
      </c>
      <c r="F5771" s="205">
        <v>2016</v>
      </c>
      <c r="G5771" s="204" t="s">
        <v>18</v>
      </c>
      <c r="H5771" s="204" t="s">
        <v>19</v>
      </c>
      <c r="I5771" s="206" t="s">
        <v>20</v>
      </c>
      <c r="J5771" s="207">
        <v>82837</v>
      </c>
      <c r="K5771" s="207">
        <v>79800</v>
      </c>
      <c r="L5771" s="207">
        <v>79800</v>
      </c>
    </row>
    <row r="5772" spans="1:12" s="12" customFormat="1">
      <c r="A5772" s="204" t="s">
        <v>12579</v>
      </c>
      <c r="B5772" s="204" t="s">
        <v>12580</v>
      </c>
      <c r="C5772" s="204" t="s">
        <v>5</v>
      </c>
      <c r="D5772" s="204" t="s">
        <v>314</v>
      </c>
      <c r="E5772" s="204" t="s">
        <v>899</v>
      </c>
      <c r="F5772" s="205">
        <v>2015</v>
      </c>
      <c r="G5772" s="204" t="s">
        <v>7</v>
      </c>
      <c r="H5772" s="204" t="s">
        <v>212</v>
      </c>
      <c r="I5772" s="206" t="s">
        <v>35</v>
      </c>
      <c r="J5772" s="207">
        <v>16342</v>
      </c>
      <c r="K5772" s="207"/>
      <c r="L5772" s="207"/>
    </row>
    <row r="5773" spans="1:12" s="12" customFormat="1">
      <c r="A5773" s="204" t="s">
        <v>12581</v>
      </c>
      <c r="B5773" s="204" t="s">
        <v>12582</v>
      </c>
      <c r="C5773" s="204" t="s">
        <v>127</v>
      </c>
      <c r="D5773" s="204" t="s">
        <v>177</v>
      </c>
      <c r="E5773" s="204" t="s">
        <v>1540</v>
      </c>
      <c r="F5773" s="205">
        <v>2015</v>
      </c>
      <c r="G5773" s="204" t="s">
        <v>18</v>
      </c>
      <c r="H5773" s="204" t="s">
        <v>19</v>
      </c>
      <c r="I5773" s="206" t="s">
        <v>20</v>
      </c>
      <c r="J5773" s="207">
        <v>752364</v>
      </c>
      <c r="K5773" s="207"/>
      <c r="L5773" s="207"/>
    </row>
    <row r="5774" spans="1:12" s="12" customFormat="1">
      <c r="A5774" s="204" t="s">
        <v>9457</v>
      </c>
      <c r="B5774" s="204" t="s">
        <v>9458</v>
      </c>
      <c r="C5774" s="204" t="s">
        <v>38</v>
      </c>
      <c r="D5774" s="204" t="s">
        <v>66</v>
      </c>
      <c r="E5774" s="204" t="s">
        <v>1048</v>
      </c>
      <c r="F5774" s="205">
        <v>2015</v>
      </c>
      <c r="G5774" s="204" t="s">
        <v>7</v>
      </c>
      <c r="H5774" s="204" t="s">
        <v>212</v>
      </c>
      <c r="I5774" s="206" t="s">
        <v>20</v>
      </c>
      <c r="J5774" s="207">
        <v>42782</v>
      </c>
      <c r="K5774" s="207"/>
      <c r="L5774" s="207"/>
    </row>
    <row r="5775" spans="1:12" s="12" customFormat="1" ht="11.25" customHeight="1">
      <c r="A5775" s="204" t="s">
        <v>12583</v>
      </c>
      <c r="B5775" s="204" t="s">
        <v>12584</v>
      </c>
      <c r="C5775" s="204" t="s">
        <v>5</v>
      </c>
      <c r="D5775" s="204" t="s">
        <v>257</v>
      </c>
      <c r="E5775" s="204" t="s">
        <v>739</v>
      </c>
      <c r="F5775" s="205">
        <v>2015</v>
      </c>
      <c r="G5775" s="204" t="s">
        <v>7</v>
      </c>
      <c r="H5775" s="204" t="s">
        <v>212</v>
      </c>
      <c r="I5775" s="206" t="s">
        <v>20</v>
      </c>
      <c r="J5775" s="207">
        <v>17500</v>
      </c>
      <c r="K5775" s="207">
        <v>2</v>
      </c>
      <c r="L5775" s="207"/>
    </row>
    <row r="5776" spans="1:12" s="12" customFormat="1">
      <c r="A5776" s="204" t="s">
        <v>9459</v>
      </c>
      <c r="B5776" s="204" t="s">
        <v>9460</v>
      </c>
      <c r="C5776" s="204" t="s">
        <v>38</v>
      </c>
      <c r="D5776" s="204" t="s">
        <v>66</v>
      </c>
      <c r="E5776" s="204" t="s">
        <v>1048</v>
      </c>
      <c r="F5776" s="205">
        <v>2016</v>
      </c>
      <c r="G5776" s="204" t="s">
        <v>7</v>
      </c>
      <c r="H5776" s="204" t="s">
        <v>212</v>
      </c>
      <c r="I5776" s="206" t="s">
        <v>20</v>
      </c>
      <c r="J5776" s="207">
        <v>181724</v>
      </c>
      <c r="K5776" s="207"/>
      <c r="L5776" s="207"/>
    </row>
    <row r="5777" spans="1:12" s="12" customFormat="1" ht="11.25" customHeight="1">
      <c r="A5777" s="204" t="s">
        <v>9461</v>
      </c>
      <c r="B5777" s="204" t="s">
        <v>12585</v>
      </c>
      <c r="C5777" s="204" t="s">
        <v>130</v>
      </c>
      <c r="D5777" s="204" t="s">
        <v>134</v>
      </c>
      <c r="E5777" s="204" t="s">
        <v>261</v>
      </c>
      <c r="F5777" s="205">
        <v>2016</v>
      </c>
      <c r="G5777" s="204" t="s">
        <v>120</v>
      </c>
      <c r="H5777" s="204" t="s">
        <v>121</v>
      </c>
      <c r="I5777" s="206" t="s">
        <v>20</v>
      </c>
      <c r="J5777" s="207">
        <v>414548</v>
      </c>
      <c r="K5777" s="207">
        <v>432787</v>
      </c>
      <c r="L5777" s="207">
        <v>397605.71899999998</v>
      </c>
    </row>
    <row r="5778" spans="1:12" s="12" customFormat="1">
      <c r="A5778" s="204" t="s">
        <v>12586</v>
      </c>
      <c r="B5778" s="204" t="s">
        <v>12587</v>
      </c>
      <c r="C5778" s="204" t="s">
        <v>5</v>
      </c>
      <c r="D5778" s="204" t="s">
        <v>266</v>
      </c>
      <c r="E5778" s="204" t="s">
        <v>2008</v>
      </c>
      <c r="F5778" s="205">
        <v>2015</v>
      </c>
      <c r="G5778" s="204" t="s">
        <v>7</v>
      </c>
      <c r="H5778" s="204" t="s">
        <v>212</v>
      </c>
      <c r="I5778" s="206" t="s">
        <v>35</v>
      </c>
      <c r="J5778" s="207">
        <v>22500</v>
      </c>
      <c r="K5778" s="207"/>
      <c r="L5778" s="207"/>
    </row>
    <row r="5779" spans="1:12" s="12" customFormat="1" ht="11.25" customHeight="1">
      <c r="A5779" s="204" t="s">
        <v>12588</v>
      </c>
      <c r="B5779" s="204" t="s">
        <v>12589</v>
      </c>
      <c r="C5779" s="204" t="s">
        <v>5</v>
      </c>
      <c r="D5779" s="204" t="s">
        <v>266</v>
      </c>
      <c r="E5779" s="204" t="s">
        <v>2008</v>
      </c>
      <c r="F5779" s="205">
        <v>2015</v>
      </c>
      <c r="G5779" s="204" t="s">
        <v>7</v>
      </c>
      <c r="H5779" s="204" t="s">
        <v>212</v>
      </c>
      <c r="I5779" s="206" t="s">
        <v>35</v>
      </c>
      <c r="J5779" s="207">
        <v>22500</v>
      </c>
      <c r="K5779" s="207"/>
      <c r="L5779" s="207"/>
    </row>
    <row r="5780" spans="1:12" s="12" customFormat="1">
      <c r="A5780" s="204" t="s">
        <v>9462</v>
      </c>
      <c r="B5780" s="204" t="s">
        <v>12590</v>
      </c>
      <c r="C5780" s="204" t="s">
        <v>38</v>
      </c>
      <c r="D5780" s="204" t="s">
        <v>66</v>
      </c>
      <c r="E5780" s="204" t="s">
        <v>1048</v>
      </c>
      <c r="F5780" s="205">
        <v>2016</v>
      </c>
      <c r="G5780" s="204" t="s">
        <v>7</v>
      </c>
      <c r="H5780" s="204" t="s">
        <v>212</v>
      </c>
      <c r="I5780" s="206" t="s">
        <v>20</v>
      </c>
      <c r="J5780" s="207">
        <v>184393</v>
      </c>
      <c r="K5780" s="207"/>
      <c r="L5780" s="207"/>
    </row>
    <row r="5781" spans="1:12" s="12" customFormat="1" ht="11.25" customHeight="1">
      <c r="A5781" s="204" t="s">
        <v>12591</v>
      </c>
      <c r="B5781" s="204" t="s">
        <v>12592</v>
      </c>
      <c r="C5781" s="204" t="s">
        <v>5</v>
      </c>
      <c r="D5781" s="204" t="s">
        <v>257</v>
      </c>
      <c r="E5781" s="204" t="s">
        <v>257</v>
      </c>
      <c r="F5781" s="205">
        <v>2015</v>
      </c>
      <c r="G5781" s="204" t="s">
        <v>7</v>
      </c>
      <c r="H5781" s="204" t="s">
        <v>212</v>
      </c>
      <c r="I5781" s="206" t="s">
        <v>20</v>
      </c>
      <c r="J5781" s="207">
        <v>35400</v>
      </c>
      <c r="K5781" s="207">
        <v>2</v>
      </c>
      <c r="L5781" s="207"/>
    </row>
    <row r="5782" spans="1:12" s="12" customFormat="1">
      <c r="A5782" s="204" t="s">
        <v>9463</v>
      </c>
      <c r="B5782" s="204" t="s">
        <v>12593</v>
      </c>
      <c r="C5782" s="204" t="s">
        <v>38</v>
      </c>
      <c r="D5782" s="204"/>
      <c r="E5782" s="204"/>
      <c r="F5782" s="205">
        <v>2016</v>
      </c>
      <c r="G5782" s="204" t="s">
        <v>30</v>
      </c>
      <c r="H5782" s="204" t="s">
        <v>45</v>
      </c>
      <c r="I5782" s="206" t="s">
        <v>35</v>
      </c>
      <c r="J5782" s="207">
        <v>3114144</v>
      </c>
      <c r="K5782" s="207"/>
      <c r="L5782" s="207"/>
    </row>
    <row r="5783" spans="1:12" s="12" customFormat="1">
      <c r="A5783" s="204" t="s">
        <v>12594</v>
      </c>
      <c r="B5783" s="204" t="s">
        <v>12595</v>
      </c>
      <c r="C5783" s="204" t="s">
        <v>5</v>
      </c>
      <c r="D5783" s="204" t="s">
        <v>257</v>
      </c>
      <c r="E5783" s="204" t="s">
        <v>257</v>
      </c>
      <c r="F5783" s="205">
        <v>2016</v>
      </c>
      <c r="G5783" s="204" t="s">
        <v>7</v>
      </c>
      <c r="H5783" s="204" t="s">
        <v>212</v>
      </c>
      <c r="I5783" s="206" t="s">
        <v>9</v>
      </c>
      <c r="J5783" s="207">
        <v>876241</v>
      </c>
      <c r="K5783" s="207"/>
      <c r="L5783" s="207"/>
    </row>
    <row r="5784" spans="1:12" s="12" customFormat="1" ht="11.25" customHeight="1">
      <c r="A5784" s="204" t="s">
        <v>12596</v>
      </c>
      <c r="B5784" s="204" t="s">
        <v>12597</v>
      </c>
      <c r="C5784" s="204" t="s">
        <v>12</v>
      </c>
      <c r="D5784" s="204" t="s">
        <v>13</v>
      </c>
      <c r="E5784" s="204"/>
      <c r="F5784" s="205">
        <v>2015</v>
      </c>
      <c r="G5784" s="204" t="s">
        <v>18</v>
      </c>
      <c r="H5784" s="204" t="s">
        <v>41</v>
      </c>
      <c r="I5784" s="206" t="s">
        <v>20</v>
      </c>
      <c r="J5784" s="207">
        <v>50500</v>
      </c>
      <c r="K5784" s="207">
        <v>1070</v>
      </c>
      <c r="L5784" s="207"/>
    </row>
    <row r="5785" spans="1:12" s="12" customFormat="1" ht="11.25" customHeight="1">
      <c r="A5785" s="204" t="s">
        <v>12598</v>
      </c>
      <c r="B5785" s="204" t="s">
        <v>12599</v>
      </c>
      <c r="C5785" s="204" t="s">
        <v>270</v>
      </c>
      <c r="D5785" s="204"/>
      <c r="E5785" s="204"/>
      <c r="F5785" s="205">
        <v>2015</v>
      </c>
      <c r="G5785" s="204" t="s">
        <v>18</v>
      </c>
      <c r="H5785" s="204" t="s">
        <v>383</v>
      </c>
      <c r="I5785" s="206" t="s">
        <v>20</v>
      </c>
      <c r="J5785" s="207">
        <v>64154</v>
      </c>
      <c r="K5785" s="207">
        <v>63718</v>
      </c>
      <c r="L5785" s="207">
        <v>63716.658000000003</v>
      </c>
    </row>
    <row r="5786" spans="1:12" s="12" customFormat="1">
      <c r="A5786" s="204" t="s">
        <v>12600</v>
      </c>
      <c r="B5786" s="204" t="s">
        <v>12601</v>
      </c>
      <c r="C5786" s="204" t="s">
        <v>127</v>
      </c>
      <c r="D5786" s="204" t="s">
        <v>177</v>
      </c>
      <c r="E5786" s="204" t="s">
        <v>1540</v>
      </c>
      <c r="F5786" s="205">
        <v>2015</v>
      </c>
      <c r="G5786" s="204" t="s">
        <v>18</v>
      </c>
      <c r="H5786" s="204" t="s">
        <v>19</v>
      </c>
      <c r="I5786" s="206" t="s">
        <v>9</v>
      </c>
      <c r="J5786" s="207">
        <v>983215</v>
      </c>
      <c r="K5786" s="207"/>
      <c r="L5786" s="207"/>
    </row>
    <row r="5787" spans="1:12" s="12" customFormat="1" ht="11.25" customHeight="1">
      <c r="A5787" s="204" t="s">
        <v>12602</v>
      </c>
      <c r="B5787" s="204" t="s">
        <v>12603</v>
      </c>
      <c r="C5787" s="204" t="s">
        <v>195</v>
      </c>
      <c r="D5787" s="204" t="s">
        <v>196</v>
      </c>
      <c r="E5787" s="204" t="s">
        <v>1826</v>
      </c>
      <c r="F5787" s="205">
        <v>2015</v>
      </c>
      <c r="G5787" s="204" t="s">
        <v>7</v>
      </c>
      <c r="H5787" s="204" t="s">
        <v>14</v>
      </c>
      <c r="I5787" s="206" t="s">
        <v>9</v>
      </c>
      <c r="J5787" s="207">
        <v>98890</v>
      </c>
      <c r="K5787" s="207"/>
      <c r="L5787" s="207"/>
    </row>
    <row r="5788" spans="1:12" s="12" customFormat="1">
      <c r="A5788" s="204" t="s">
        <v>9980</v>
      </c>
      <c r="B5788" s="204" t="s">
        <v>9981</v>
      </c>
      <c r="C5788" s="204" t="s">
        <v>60</v>
      </c>
      <c r="D5788" s="204"/>
      <c r="E5788" s="204"/>
      <c r="F5788" s="205">
        <v>2016</v>
      </c>
      <c r="G5788" s="204" t="s">
        <v>7</v>
      </c>
      <c r="H5788" s="204" t="s">
        <v>305</v>
      </c>
      <c r="I5788" s="206" t="s">
        <v>20</v>
      </c>
      <c r="J5788" s="207">
        <v>52861</v>
      </c>
      <c r="K5788" s="207">
        <v>52861</v>
      </c>
      <c r="L5788" s="207">
        <v>52861</v>
      </c>
    </row>
    <row r="5789" spans="1:12" s="12" customFormat="1">
      <c r="A5789" s="204" t="s">
        <v>9464</v>
      </c>
      <c r="B5789" s="204" t="s">
        <v>9465</v>
      </c>
      <c r="C5789" s="204" t="s">
        <v>32</v>
      </c>
      <c r="D5789" s="204" t="s">
        <v>200</v>
      </c>
      <c r="E5789" s="204" t="s">
        <v>629</v>
      </c>
      <c r="F5789" s="205">
        <v>2016</v>
      </c>
      <c r="G5789" s="204" t="s">
        <v>26</v>
      </c>
      <c r="H5789" s="204" t="s">
        <v>109</v>
      </c>
      <c r="I5789" s="206" t="s">
        <v>20</v>
      </c>
      <c r="J5789" s="207">
        <v>186557</v>
      </c>
      <c r="K5789" s="207">
        <v>197471</v>
      </c>
      <c r="L5789" s="207">
        <v>194671.14</v>
      </c>
    </row>
    <row r="5790" spans="1:12" s="12" customFormat="1">
      <c r="A5790" s="204" t="s">
        <v>12604</v>
      </c>
      <c r="B5790" s="204" t="s">
        <v>12605</v>
      </c>
      <c r="C5790" s="204" t="s">
        <v>12</v>
      </c>
      <c r="D5790" s="204" t="s">
        <v>321</v>
      </c>
      <c r="E5790" s="204" t="s">
        <v>718</v>
      </c>
      <c r="F5790" s="205">
        <v>2015</v>
      </c>
      <c r="G5790" s="204" t="s">
        <v>18</v>
      </c>
      <c r="H5790" s="204" t="s">
        <v>19</v>
      </c>
      <c r="I5790" s="206" t="s">
        <v>35</v>
      </c>
      <c r="J5790" s="207">
        <v>51000</v>
      </c>
      <c r="K5790" s="207"/>
      <c r="L5790" s="207"/>
    </row>
    <row r="5791" spans="1:12" s="12" customFormat="1">
      <c r="A5791" s="204" t="s">
        <v>9466</v>
      </c>
      <c r="B5791" s="204" t="s">
        <v>9467</v>
      </c>
      <c r="C5791" s="204" t="s">
        <v>38</v>
      </c>
      <c r="D5791" s="204" t="s">
        <v>73</v>
      </c>
      <c r="E5791" s="204" t="s">
        <v>73</v>
      </c>
      <c r="F5791" s="205">
        <v>2015</v>
      </c>
      <c r="G5791" s="204" t="s">
        <v>30</v>
      </c>
      <c r="H5791" s="204" t="s">
        <v>31</v>
      </c>
      <c r="I5791" s="206" t="s">
        <v>20</v>
      </c>
      <c r="J5791" s="207">
        <v>470984</v>
      </c>
      <c r="K5791" s="207">
        <v>465828</v>
      </c>
      <c r="L5791" s="207">
        <v>265471.81300000002</v>
      </c>
    </row>
    <row r="5792" spans="1:12" s="12" customFormat="1">
      <c r="A5792" s="204" t="s">
        <v>10451</v>
      </c>
      <c r="B5792" s="204" t="s">
        <v>10452</v>
      </c>
      <c r="C5792" s="204" t="s">
        <v>38</v>
      </c>
      <c r="D5792" s="204" t="s">
        <v>73</v>
      </c>
      <c r="E5792" s="204" t="s">
        <v>306</v>
      </c>
      <c r="F5792" s="205">
        <v>2015</v>
      </c>
      <c r="G5792" s="204" t="s">
        <v>30</v>
      </c>
      <c r="H5792" s="204" t="s">
        <v>31</v>
      </c>
      <c r="I5792" s="206" t="s">
        <v>20</v>
      </c>
      <c r="J5792" s="207">
        <v>527436</v>
      </c>
      <c r="K5792" s="207">
        <v>1082841</v>
      </c>
      <c r="L5792" s="207">
        <v>579391.78099999996</v>
      </c>
    </row>
    <row r="5793" spans="1:12" s="12" customFormat="1" ht="11.25" customHeight="1">
      <c r="A5793" s="204" t="s">
        <v>12606</v>
      </c>
      <c r="B5793" s="204" t="s">
        <v>12607</v>
      </c>
      <c r="C5793" s="204" t="s">
        <v>195</v>
      </c>
      <c r="D5793" s="204" t="s">
        <v>196</v>
      </c>
      <c r="E5793" s="204" t="s">
        <v>1008</v>
      </c>
      <c r="F5793" s="205">
        <v>2016</v>
      </c>
      <c r="G5793" s="204" t="s">
        <v>18</v>
      </c>
      <c r="H5793" s="204" t="s">
        <v>41</v>
      </c>
      <c r="I5793" s="206" t="s">
        <v>20</v>
      </c>
      <c r="J5793" s="207">
        <v>303956</v>
      </c>
      <c r="K5793" s="207"/>
      <c r="L5793" s="207"/>
    </row>
    <row r="5794" spans="1:12" s="12" customFormat="1">
      <c r="A5794" s="204" t="s">
        <v>9468</v>
      </c>
      <c r="B5794" s="204" t="s">
        <v>9469</v>
      </c>
      <c r="C5794" s="204" t="s">
        <v>15</v>
      </c>
      <c r="D5794" s="204" t="s">
        <v>16</v>
      </c>
      <c r="E5794" s="204" t="s">
        <v>744</v>
      </c>
      <c r="F5794" s="205">
        <v>2015</v>
      </c>
      <c r="G5794" s="204" t="s">
        <v>26</v>
      </c>
      <c r="H5794" s="204" t="s">
        <v>109</v>
      </c>
      <c r="I5794" s="206" t="s">
        <v>20</v>
      </c>
      <c r="J5794" s="207">
        <v>293458</v>
      </c>
      <c r="K5794" s="207">
        <v>293458</v>
      </c>
      <c r="L5794" s="207">
        <v>293457.77399999998</v>
      </c>
    </row>
    <row r="5795" spans="1:12" s="12" customFormat="1" ht="11.25" customHeight="1">
      <c r="A5795" s="204" t="s">
        <v>12608</v>
      </c>
      <c r="B5795" s="204" t="s">
        <v>12609</v>
      </c>
      <c r="C5795" s="204" t="s">
        <v>195</v>
      </c>
      <c r="D5795" s="204" t="s">
        <v>196</v>
      </c>
      <c r="E5795" s="204" t="s">
        <v>1008</v>
      </c>
      <c r="F5795" s="205">
        <v>2015</v>
      </c>
      <c r="G5795" s="204" t="s">
        <v>30</v>
      </c>
      <c r="H5795" s="204" t="s">
        <v>166</v>
      </c>
      <c r="I5795" s="206" t="s">
        <v>20</v>
      </c>
      <c r="J5795" s="207">
        <v>5230</v>
      </c>
      <c r="K5795" s="207"/>
      <c r="L5795" s="207"/>
    </row>
    <row r="5796" spans="1:12" s="12" customFormat="1">
      <c r="A5796" s="204" t="s">
        <v>12610</v>
      </c>
      <c r="B5796" s="204" t="s">
        <v>12611</v>
      </c>
      <c r="C5796" s="204" t="s">
        <v>127</v>
      </c>
      <c r="D5796" s="204" t="s">
        <v>138</v>
      </c>
      <c r="E5796" s="204" t="s">
        <v>942</v>
      </c>
      <c r="F5796" s="205">
        <v>2015</v>
      </c>
      <c r="G5796" s="204" t="s">
        <v>26</v>
      </c>
      <c r="H5796" s="204" t="s">
        <v>109</v>
      </c>
      <c r="I5796" s="206" t="s">
        <v>20</v>
      </c>
      <c r="J5796" s="207">
        <v>131675</v>
      </c>
      <c r="K5796" s="207">
        <v>131675</v>
      </c>
      <c r="L5796" s="207">
        <v>131675</v>
      </c>
    </row>
    <row r="5797" spans="1:12" s="12" customFormat="1">
      <c r="A5797" s="204" t="s">
        <v>9470</v>
      </c>
      <c r="B5797" s="204" t="s">
        <v>9471</v>
      </c>
      <c r="C5797" s="204" t="s">
        <v>38</v>
      </c>
      <c r="D5797" s="204" t="s">
        <v>39</v>
      </c>
      <c r="E5797" s="204" t="s">
        <v>105</v>
      </c>
      <c r="F5797" s="205">
        <v>2016</v>
      </c>
      <c r="G5797" s="204" t="s">
        <v>18</v>
      </c>
      <c r="H5797" s="204" t="s">
        <v>19</v>
      </c>
      <c r="I5797" s="206" t="s">
        <v>35</v>
      </c>
      <c r="J5797" s="207">
        <v>50399</v>
      </c>
      <c r="K5797" s="207"/>
      <c r="L5797" s="207"/>
    </row>
    <row r="5798" spans="1:12" s="12" customFormat="1">
      <c r="A5798" s="204" t="s">
        <v>9472</v>
      </c>
      <c r="B5798" s="204" t="s">
        <v>9473</v>
      </c>
      <c r="C5798" s="204" t="s">
        <v>60</v>
      </c>
      <c r="D5798" s="204" t="s">
        <v>97</v>
      </c>
      <c r="E5798" s="204" t="s">
        <v>965</v>
      </c>
      <c r="F5798" s="205">
        <v>2016</v>
      </c>
      <c r="G5798" s="204" t="s">
        <v>58</v>
      </c>
      <c r="H5798" s="204" t="s">
        <v>68</v>
      </c>
      <c r="I5798" s="206" t="s">
        <v>20</v>
      </c>
      <c r="J5798" s="207">
        <v>67270</v>
      </c>
      <c r="K5798" s="207">
        <v>1</v>
      </c>
      <c r="L5798" s="207"/>
    </row>
    <row r="5799" spans="1:12" s="12" customFormat="1">
      <c r="A5799" s="204" t="s">
        <v>9474</v>
      </c>
      <c r="B5799" s="204" t="s">
        <v>9475</v>
      </c>
      <c r="C5799" s="204" t="s">
        <v>38</v>
      </c>
      <c r="D5799" s="204" t="s">
        <v>176</v>
      </c>
      <c r="E5799" s="204" t="s">
        <v>189</v>
      </c>
      <c r="F5799" s="205">
        <v>2016</v>
      </c>
      <c r="G5799" s="204" t="s">
        <v>7</v>
      </c>
      <c r="H5799" s="204" t="s">
        <v>14</v>
      </c>
      <c r="I5799" s="206" t="s">
        <v>9</v>
      </c>
      <c r="J5799" s="207">
        <v>51435</v>
      </c>
      <c r="K5799" s="207"/>
      <c r="L5799" s="207"/>
    </row>
    <row r="5800" spans="1:12" s="12" customFormat="1" ht="11.25" customHeight="1">
      <c r="A5800" s="204" t="s">
        <v>12612</v>
      </c>
      <c r="B5800" s="204" t="s">
        <v>12613</v>
      </c>
      <c r="C5800" s="204" t="s">
        <v>60</v>
      </c>
      <c r="D5800" s="204" t="s">
        <v>97</v>
      </c>
      <c r="E5800" s="204" t="s">
        <v>965</v>
      </c>
      <c r="F5800" s="205">
        <v>2016</v>
      </c>
      <c r="G5800" s="204" t="s">
        <v>58</v>
      </c>
      <c r="H5800" s="204" t="s">
        <v>68</v>
      </c>
      <c r="I5800" s="206" t="s">
        <v>20</v>
      </c>
      <c r="J5800" s="207">
        <v>50091</v>
      </c>
      <c r="K5800" s="207">
        <v>1</v>
      </c>
      <c r="L5800" s="207"/>
    </row>
    <row r="5801" spans="1:12" s="12" customFormat="1">
      <c r="A5801" s="204" t="s">
        <v>12614</v>
      </c>
      <c r="B5801" s="204" t="s">
        <v>12615</v>
      </c>
      <c r="C5801" s="204" t="s">
        <v>127</v>
      </c>
      <c r="D5801" s="204"/>
      <c r="E5801" s="204"/>
      <c r="F5801" s="205">
        <v>2015</v>
      </c>
      <c r="G5801" s="204" t="s">
        <v>18</v>
      </c>
      <c r="H5801" s="204" t="s">
        <v>41</v>
      </c>
      <c r="I5801" s="206" t="s">
        <v>20</v>
      </c>
      <c r="J5801" s="207">
        <v>50500</v>
      </c>
      <c r="K5801" s="207">
        <v>110</v>
      </c>
      <c r="L5801" s="207">
        <v>79.072999999999993</v>
      </c>
    </row>
    <row r="5802" spans="1:12" s="12" customFormat="1">
      <c r="A5802" s="204" t="s">
        <v>12616</v>
      </c>
      <c r="B5802" s="204" t="s">
        <v>12617</v>
      </c>
      <c r="C5802" s="204" t="s">
        <v>15</v>
      </c>
      <c r="D5802" s="204" t="s">
        <v>42</v>
      </c>
      <c r="E5802" s="204" t="s">
        <v>678</v>
      </c>
      <c r="F5802" s="205">
        <v>2016</v>
      </c>
      <c r="G5802" s="204" t="s">
        <v>58</v>
      </c>
      <c r="H5802" s="204" t="s">
        <v>59</v>
      </c>
      <c r="I5802" s="206" t="s">
        <v>240</v>
      </c>
      <c r="J5802" s="207">
        <v>65871</v>
      </c>
      <c r="K5802" s="207"/>
      <c r="L5802" s="207"/>
    </row>
    <row r="5803" spans="1:12" s="12" customFormat="1">
      <c r="A5803" s="204" t="s">
        <v>12618</v>
      </c>
      <c r="B5803" s="204" t="s">
        <v>12619</v>
      </c>
      <c r="C5803" s="204" t="s">
        <v>23</v>
      </c>
      <c r="D5803" s="204"/>
      <c r="E5803" s="204"/>
      <c r="F5803" s="205">
        <v>2015</v>
      </c>
      <c r="G5803" s="204" t="s">
        <v>18</v>
      </c>
      <c r="H5803" s="204" t="s">
        <v>41</v>
      </c>
      <c r="I5803" s="206" t="s">
        <v>20</v>
      </c>
      <c r="J5803" s="207">
        <v>20500</v>
      </c>
      <c r="K5803" s="207">
        <v>210</v>
      </c>
      <c r="L5803" s="207">
        <v>84.015000000000001</v>
      </c>
    </row>
    <row r="5804" spans="1:12" s="12" customFormat="1">
      <c r="A5804" s="204" t="s">
        <v>12620</v>
      </c>
      <c r="B5804" s="204" t="s">
        <v>12621</v>
      </c>
      <c r="C5804" s="204" t="s">
        <v>270</v>
      </c>
      <c r="D5804" s="204"/>
      <c r="E5804" s="204"/>
      <c r="F5804" s="205">
        <v>2016</v>
      </c>
      <c r="G5804" s="204" t="s">
        <v>7</v>
      </c>
      <c r="H5804" s="204" t="s">
        <v>832</v>
      </c>
      <c r="I5804" s="206" t="s">
        <v>20</v>
      </c>
      <c r="J5804" s="207">
        <v>103800</v>
      </c>
      <c r="K5804" s="207">
        <v>103800</v>
      </c>
      <c r="L5804" s="207">
        <v>103800</v>
      </c>
    </row>
    <row r="5805" spans="1:12" s="12" customFormat="1" ht="11.25" customHeight="1">
      <c r="A5805" s="204" t="s">
        <v>12622</v>
      </c>
      <c r="B5805" s="204" t="s">
        <v>12623</v>
      </c>
      <c r="C5805" s="204" t="s">
        <v>270</v>
      </c>
      <c r="D5805" s="204"/>
      <c r="E5805" s="204"/>
      <c r="F5805" s="205">
        <v>2016</v>
      </c>
      <c r="G5805" s="204" t="s">
        <v>7</v>
      </c>
      <c r="H5805" s="204" t="s">
        <v>832</v>
      </c>
      <c r="I5805" s="206" t="s">
        <v>20</v>
      </c>
      <c r="J5805" s="207">
        <v>31140</v>
      </c>
      <c r="K5805" s="207"/>
      <c r="L5805" s="207"/>
    </row>
    <row r="5806" spans="1:12" s="12" customFormat="1">
      <c r="A5806" s="204" t="s">
        <v>9476</v>
      </c>
      <c r="B5806" s="204" t="s">
        <v>9477</v>
      </c>
      <c r="C5806" s="204" t="s">
        <v>5</v>
      </c>
      <c r="D5806" s="204" t="s">
        <v>266</v>
      </c>
      <c r="E5806" s="204" t="s">
        <v>567</v>
      </c>
      <c r="F5806" s="205">
        <v>2016</v>
      </c>
      <c r="G5806" s="204" t="s">
        <v>18</v>
      </c>
      <c r="H5806" s="204" t="s">
        <v>19</v>
      </c>
      <c r="I5806" s="206" t="s">
        <v>20</v>
      </c>
      <c r="J5806" s="207">
        <v>515679</v>
      </c>
      <c r="K5806" s="207">
        <v>444365</v>
      </c>
      <c r="L5806" s="207">
        <v>444362.71500000003</v>
      </c>
    </row>
    <row r="5807" spans="1:12" s="12" customFormat="1">
      <c r="A5807" s="204" t="s">
        <v>9478</v>
      </c>
      <c r="B5807" s="204" t="s">
        <v>9479</v>
      </c>
      <c r="C5807" s="204" t="s">
        <v>78</v>
      </c>
      <c r="D5807" s="204"/>
      <c r="E5807" s="204"/>
      <c r="F5807" s="205">
        <v>2015</v>
      </c>
      <c r="G5807" s="204" t="s">
        <v>18</v>
      </c>
      <c r="H5807" s="204" t="s">
        <v>41</v>
      </c>
      <c r="I5807" s="206" t="s">
        <v>20</v>
      </c>
      <c r="J5807" s="207">
        <v>195046</v>
      </c>
      <c r="K5807" s="208">
        <v>193670</v>
      </c>
      <c r="L5807" s="207">
        <v>193520.81899999999</v>
      </c>
    </row>
    <row r="5808" spans="1:12" s="12" customFormat="1">
      <c r="A5808" s="204" t="s">
        <v>9480</v>
      </c>
      <c r="B5808" s="204" t="s">
        <v>12624</v>
      </c>
      <c r="C5808" s="204" t="s">
        <v>38</v>
      </c>
      <c r="D5808" s="204" t="s">
        <v>176</v>
      </c>
      <c r="E5808" s="204" t="s">
        <v>189</v>
      </c>
      <c r="F5808" s="205">
        <v>2016</v>
      </c>
      <c r="G5808" s="204" t="s">
        <v>48</v>
      </c>
      <c r="H5808" s="204" t="s">
        <v>85</v>
      </c>
      <c r="I5808" s="206" t="s">
        <v>9</v>
      </c>
      <c r="J5808" s="207">
        <v>3179038</v>
      </c>
      <c r="K5808" s="207"/>
      <c r="L5808" s="207"/>
    </row>
    <row r="5809" spans="1:12" s="12" customFormat="1" ht="11.25" customHeight="1">
      <c r="A5809" s="204" t="s">
        <v>12625</v>
      </c>
      <c r="B5809" s="204" t="s">
        <v>12626</v>
      </c>
      <c r="C5809" s="204" t="s">
        <v>127</v>
      </c>
      <c r="D5809" s="204"/>
      <c r="E5809" s="204"/>
      <c r="F5809" s="205">
        <v>2015</v>
      </c>
      <c r="G5809" s="204" t="s">
        <v>7</v>
      </c>
      <c r="H5809" s="204" t="s">
        <v>8</v>
      </c>
      <c r="I5809" s="206" t="s">
        <v>35</v>
      </c>
      <c r="J5809" s="207">
        <v>78198</v>
      </c>
      <c r="K5809" s="207"/>
      <c r="L5809" s="207"/>
    </row>
    <row r="5810" spans="1:12" s="12" customFormat="1">
      <c r="A5810" s="204" t="s">
        <v>9481</v>
      </c>
      <c r="B5810" s="204" t="s">
        <v>9482</v>
      </c>
      <c r="C5810" s="204" t="s">
        <v>15</v>
      </c>
      <c r="D5810" s="204"/>
      <c r="E5810" s="204"/>
      <c r="F5810" s="205">
        <v>2016</v>
      </c>
      <c r="G5810" s="204" t="s">
        <v>7</v>
      </c>
      <c r="H5810" s="204" t="s">
        <v>305</v>
      </c>
      <c r="I5810" s="206" t="s">
        <v>20</v>
      </c>
      <c r="J5810" s="207">
        <v>83680</v>
      </c>
      <c r="K5810" s="207">
        <v>80000</v>
      </c>
      <c r="L5810" s="207">
        <v>80000</v>
      </c>
    </row>
    <row r="5811" spans="1:12" s="12" customFormat="1" ht="11.25" customHeight="1">
      <c r="A5811" s="204" t="s">
        <v>12627</v>
      </c>
      <c r="B5811" s="204" t="s">
        <v>12628</v>
      </c>
      <c r="C5811" s="204" t="s">
        <v>127</v>
      </c>
      <c r="D5811" s="204" t="s">
        <v>138</v>
      </c>
      <c r="E5811" s="204" t="s">
        <v>596</v>
      </c>
      <c r="F5811" s="205">
        <v>2016</v>
      </c>
      <c r="G5811" s="204" t="s">
        <v>30</v>
      </c>
      <c r="H5811" s="204" t="s">
        <v>31</v>
      </c>
      <c r="I5811" s="206" t="s">
        <v>35</v>
      </c>
      <c r="J5811" s="207">
        <v>401228</v>
      </c>
      <c r="K5811" s="207"/>
      <c r="L5811" s="207"/>
    </row>
    <row r="5812" spans="1:12" s="12" customFormat="1" ht="11.25" customHeight="1">
      <c r="A5812" s="204" t="s">
        <v>9483</v>
      </c>
      <c r="B5812" s="204" t="s">
        <v>9484</v>
      </c>
      <c r="C5812" s="204" t="s">
        <v>145</v>
      </c>
      <c r="D5812" s="204" t="s">
        <v>233</v>
      </c>
      <c r="E5812" s="204" t="s">
        <v>983</v>
      </c>
      <c r="F5812" s="205">
        <v>2016</v>
      </c>
      <c r="G5812" s="204" t="s">
        <v>18</v>
      </c>
      <c r="H5812" s="204" t="s">
        <v>19</v>
      </c>
      <c r="I5812" s="206" t="s">
        <v>20</v>
      </c>
      <c r="J5812" s="207">
        <v>373827</v>
      </c>
      <c r="K5812" s="207">
        <v>517225</v>
      </c>
      <c r="L5812" s="207">
        <v>381177.64399999997</v>
      </c>
    </row>
    <row r="5813" spans="1:12" s="12" customFormat="1">
      <c r="A5813" s="204" t="s">
        <v>12629</v>
      </c>
      <c r="B5813" s="204" t="s">
        <v>12630</v>
      </c>
      <c r="C5813" s="204" t="s">
        <v>127</v>
      </c>
      <c r="D5813" s="204" t="s">
        <v>138</v>
      </c>
      <c r="E5813" s="204"/>
      <c r="F5813" s="205">
        <v>2015</v>
      </c>
      <c r="G5813" s="204" t="s">
        <v>18</v>
      </c>
      <c r="H5813" s="204" t="s">
        <v>41</v>
      </c>
      <c r="I5813" s="206" t="s">
        <v>20</v>
      </c>
      <c r="J5813" s="207">
        <v>30500</v>
      </c>
      <c r="K5813" s="207"/>
      <c r="L5813" s="207"/>
    </row>
    <row r="5814" spans="1:12" s="12" customFormat="1" ht="11.25" customHeight="1">
      <c r="A5814" s="204" t="s">
        <v>12631</v>
      </c>
      <c r="B5814" s="204" t="s">
        <v>12632</v>
      </c>
      <c r="C5814" s="204" t="s">
        <v>127</v>
      </c>
      <c r="D5814" s="204" t="s">
        <v>128</v>
      </c>
      <c r="E5814" s="204" t="s">
        <v>445</v>
      </c>
      <c r="F5814" s="205">
        <v>2015</v>
      </c>
      <c r="G5814" s="204" t="s">
        <v>30</v>
      </c>
      <c r="H5814" s="204" t="s">
        <v>225</v>
      </c>
      <c r="I5814" s="206" t="s">
        <v>35</v>
      </c>
      <c r="J5814" s="207">
        <v>69000</v>
      </c>
      <c r="K5814" s="207"/>
      <c r="L5814" s="207"/>
    </row>
    <row r="5815" spans="1:12" s="12" customFormat="1">
      <c r="A5815" s="204" t="s">
        <v>9485</v>
      </c>
      <c r="B5815" s="204" t="s">
        <v>9486</v>
      </c>
      <c r="C5815" s="204" t="s">
        <v>38</v>
      </c>
      <c r="D5815" s="204" t="s">
        <v>39</v>
      </c>
      <c r="E5815" s="204" t="s">
        <v>105</v>
      </c>
      <c r="F5815" s="205">
        <v>2016</v>
      </c>
      <c r="G5815" s="204" t="s">
        <v>18</v>
      </c>
      <c r="H5815" s="204" t="s">
        <v>41</v>
      </c>
      <c r="I5815" s="206" t="s">
        <v>35</v>
      </c>
      <c r="J5815" s="207">
        <v>10760</v>
      </c>
      <c r="K5815" s="207"/>
      <c r="L5815" s="207"/>
    </row>
    <row r="5816" spans="1:12" s="12" customFormat="1">
      <c r="A5816" s="204" t="s">
        <v>9487</v>
      </c>
      <c r="B5816" s="204" t="s">
        <v>9488</v>
      </c>
      <c r="C5816" s="204" t="s">
        <v>270</v>
      </c>
      <c r="D5816" s="204"/>
      <c r="E5816" s="204"/>
      <c r="F5816" s="205">
        <v>2015</v>
      </c>
      <c r="G5816" s="204" t="s">
        <v>7</v>
      </c>
      <c r="H5816" s="204" t="s">
        <v>8</v>
      </c>
      <c r="I5816" s="206" t="s">
        <v>20</v>
      </c>
      <c r="J5816" s="207">
        <v>194562</v>
      </c>
      <c r="K5816" s="207">
        <v>172728</v>
      </c>
      <c r="L5816" s="207">
        <v>296456</v>
      </c>
    </row>
    <row r="5817" spans="1:12" s="12" customFormat="1">
      <c r="A5817" s="204" t="s">
        <v>12633</v>
      </c>
      <c r="B5817" s="204" t="s">
        <v>12634</v>
      </c>
      <c r="C5817" s="204" t="s">
        <v>12</v>
      </c>
      <c r="D5817" s="204" t="s">
        <v>321</v>
      </c>
      <c r="E5817" s="204"/>
      <c r="F5817" s="205">
        <v>2015</v>
      </c>
      <c r="G5817" s="204" t="s">
        <v>18</v>
      </c>
      <c r="H5817" s="204" t="s">
        <v>41</v>
      </c>
      <c r="I5817" s="206" t="s">
        <v>35</v>
      </c>
      <c r="J5817" s="207">
        <v>50500</v>
      </c>
      <c r="K5817" s="207"/>
      <c r="L5817" s="207"/>
    </row>
    <row r="5818" spans="1:12" s="12" customFormat="1">
      <c r="A5818" s="204" t="s">
        <v>12635</v>
      </c>
      <c r="B5818" s="204" t="s">
        <v>12636</v>
      </c>
      <c r="C5818" s="204" t="s">
        <v>12</v>
      </c>
      <c r="D5818" s="204" t="s">
        <v>321</v>
      </c>
      <c r="E5818" s="204" t="s">
        <v>745</v>
      </c>
      <c r="F5818" s="205">
        <v>2015</v>
      </c>
      <c r="G5818" s="204" t="s">
        <v>18</v>
      </c>
      <c r="H5818" s="204" t="s">
        <v>41</v>
      </c>
      <c r="I5818" s="206" t="s">
        <v>35</v>
      </c>
      <c r="J5818" s="207">
        <v>40500</v>
      </c>
      <c r="K5818" s="207"/>
      <c r="L5818" s="207"/>
    </row>
    <row r="5819" spans="1:12" s="12" customFormat="1" ht="11.25" customHeight="1">
      <c r="A5819" s="204" t="s">
        <v>12637</v>
      </c>
      <c r="B5819" s="204" t="s">
        <v>12638</v>
      </c>
      <c r="C5819" s="204" t="s">
        <v>210</v>
      </c>
      <c r="D5819" s="204" t="s">
        <v>219</v>
      </c>
      <c r="E5819" s="204" t="s">
        <v>352</v>
      </c>
      <c r="F5819" s="205">
        <v>2015</v>
      </c>
      <c r="G5819" s="204" t="s">
        <v>48</v>
      </c>
      <c r="H5819" s="204" t="s">
        <v>63</v>
      </c>
      <c r="I5819" s="206" t="s">
        <v>35</v>
      </c>
      <c r="J5819" s="207">
        <v>68333</v>
      </c>
      <c r="K5819" s="207"/>
      <c r="L5819" s="207"/>
    </row>
    <row r="5820" spans="1:12" s="12" customFormat="1">
      <c r="A5820" s="204" t="s">
        <v>10162</v>
      </c>
      <c r="B5820" s="204" t="s">
        <v>10163</v>
      </c>
      <c r="C5820" s="204" t="s">
        <v>270</v>
      </c>
      <c r="D5820" s="204"/>
      <c r="E5820" s="204"/>
      <c r="F5820" s="205">
        <v>2015</v>
      </c>
      <c r="G5820" s="204" t="s">
        <v>7</v>
      </c>
      <c r="H5820" s="204" t="s">
        <v>8</v>
      </c>
      <c r="I5820" s="206" t="s">
        <v>20</v>
      </c>
      <c r="J5820" s="207">
        <v>31380</v>
      </c>
      <c r="K5820" s="207">
        <v>27000</v>
      </c>
      <c r="L5820" s="207">
        <v>27000</v>
      </c>
    </row>
    <row r="5821" spans="1:12" s="12" customFormat="1">
      <c r="A5821" s="204" t="s">
        <v>9489</v>
      </c>
      <c r="B5821" s="204" t="s">
        <v>9490</v>
      </c>
      <c r="C5821" s="204" t="s">
        <v>270</v>
      </c>
      <c r="D5821" s="204"/>
      <c r="E5821" s="204"/>
      <c r="F5821" s="205">
        <v>2015</v>
      </c>
      <c r="G5821" s="204" t="s">
        <v>7</v>
      </c>
      <c r="H5821" s="204" t="s">
        <v>8</v>
      </c>
      <c r="I5821" s="206" t="s">
        <v>20</v>
      </c>
      <c r="J5821" s="207">
        <v>80000</v>
      </c>
      <c r="K5821" s="207">
        <v>69651</v>
      </c>
      <c r="L5821" s="207">
        <v>139302</v>
      </c>
    </row>
    <row r="5822" spans="1:12" s="12" customFormat="1">
      <c r="A5822" s="204" t="s">
        <v>9491</v>
      </c>
      <c r="B5822" s="204" t="s">
        <v>12639</v>
      </c>
      <c r="C5822" s="204" t="s">
        <v>38</v>
      </c>
      <c r="D5822" s="204" t="s">
        <v>39</v>
      </c>
      <c r="E5822" s="204" t="s">
        <v>108</v>
      </c>
      <c r="F5822" s="205">
        <v>2016</v>
      </c>
      <c r="G5822" s="204" t="s">
        <v>280</v>
      </c>
      <c r="H5822" s="204" t="s">
        <v>3805</v>
      </c>
      <c r="I5822" s="206" t="s">
        <v>20</v>
      </c>
      <c r="J5822" s="207">
        <v>8860</v>
      </c>
      <c r="K5822" s="207"/>
      <c r="L5822" s="207"/>
    </row>
    <row r="5823" spans="1:12" s="12" customFormat="1">
      <c r="A5823" s="204" t="s">
        <v>9492</v>
      </c>
      <c r="B5823" s="204" t="s">
        <v>12640</v>
      </c>
      <c r="C5823" s="204" t="s">
        <v>38</v>
      </c>
      <c r="D5823" s="204" t="s">
        <v>176</v>
      </c>
      <c r="E5823" s="204" t="s">
        <v>189</v>
      </c>
      <c r="F5823" s="205">
        <v>2016</v>
      </c>
      <c r="G5823" s="204" t="s">
        <v>18</v>
      </c>
      <c r="H5823" s="204" t="s">
        <v>19</v>
      </c>
      <c r="I5823" s="206" t="s">
        <v>20</v>
      </c>
      <c r="J5823" s="207">
        <v>100000</v>
      </c>
      <c r="K5823" s="207"/>
      <c r="L5823" s="207"/>
    </row>
    <row r="5824" spans="1:12" s="12" customFormat="1">
      <c r="A5824" s="204" t="s">
        <v>9493</v>
      </c>
      <c r="B5824" s="204" t="s">
        <v>9494</v>
      </c>
      <c r="C5824" s="204" t="s">
        <v>38</v>
      </c>
      <c r="D5824" s="204" t="s">
        <v>66</v>
      </c>
      <c r="E5824" s="204" t="s">
        <v>67</v>
      </c>
      <c r="F5824" s="205">
        <v>2016</v>
      </c>
      <c r="G5824" s="204" t="s">
        <v>58</v>
      </c>
      <c r="H5824" s="204" t="s">
        <v>68</v>
      </c>
      <c r="I5824" s="206" t="s">
        <v>35</v>
      </c>
      <c r="J5824" s="207">
        <v>205750</v>
      </c>
      <c r="K5824" s="207"/>
      <c r="L5824" s="207"/>
    </row>
    <row r="5825" spans="1:12" s="12" customFormat="1" ht="11.25" customHeight="1">
      <c r="A5825" s="204" t="s">
        <v>9495</v>
      </c>
      <c r="B5825" s="204" t="s">
        <v>9496</v>
      </c>
      <c r="C5825" s="204" t="s">
        <v>145</v>
      </c>
      <c r="D5825" s="204"/>
      <c r="E5825" s="204"/>
      <c r="F5825" s="205">
        <v>2015</v>
      </c>
      <c r="G5825" s="204" t="s">
        <v>48</v>
      </c>
      <c r="H5825" s="204" t="s">
        <v>420</v>
      </c>
      <c r="I5825" s="206" t="s">
        <v>20</v>
      </c>
      <c r="J5825" s="207">
        <v>1241860</v>
      </c>
      <c r="K5825" s="207">
        <v>1299000</v>
      </c>
      <c r="L5825" s="207">
        <v>448803</v>
      </c>
    </row>
    <row r="5826" spans="1:12" s="12" customFormat="1">
      <c r="A5826" s="204" t="s">
        <v>9497</v>
      </c>
      <c r="B5826" s="204" t="s">
        <v>12641</v>
      </c>
      <c r="C5826" s="204" t="s">
        <v>38</v>
      </c>
      <c r="D5826" s="204" t="s">
        <v>39</v>
      </c>
      <c r="E5826" s="204" t="s">
        <v>40</v>
      </c>
      <c r="F5826" s="205">
        <v>2016</v>
      </c>
      <c r="G5826" s="204" t="s">
        <v>48</v>
      </c>
      <c r="H5826" s="204" t="s">
        <v>63</v>
      </c>
      <c r="I5826" s="206" t="s">
        <v>20</v>
      </c>
      <c r="J5826" s="207">
        <v>1102793</v>
      </c>
      <c r="K5826" s="207"/>
      <c r="L5826" s="207"/>
    </row>
    <row r="5827" spans="1:12" s="12" customFormat="1">
      <c r="A5827" s="204" t="s">
        <v>9498</v>
      </c>
      <c r="B5827" s="204" t="s">
        <v>9499</v>
      </c>
      <c r="C5827" s="204" t="s">
        <v>5</v>
      </c>
      <c r="D5827" s="204" t="s">
        <v>266</v>
      </c>
      <c r="E5827" s="204" t="s">
        <v>787</v>
      </c>
      <c r="F5827" s="205">
        <v>2016</v>
      </c>
      <c r="G5827" s="204" t="s">
        <v>48</v>
      </c>
      <c r="H5827" s="204" t="s">
        <v>63</v>
      </c>
      <c r="I5827" s="206" t="s">
        <v>20</v>
      </c>
      <c r="J5827" s="207">
        <v>1052283</v>
      </c>
      <c r="K5827" s="208">
        <v>91001</v>
      </c>
      <c r="L5827" s="207">
        <v>90831.767000000007</v>
      </c>
    </row>
    <row r="5828" spans="1:12" s="12" customFormat="1" ht="11.25" customHeight="1">
      <c r="A5828" s="204" t="s">
        <v>12642</v>
      </c>
      <c r="B5828" s="204" t="s">
        <v>12643</v>
      </c>
      <c r="C5828" s="204" t="s">
        <v>60</v>
      </c>
      <c r="D5828" s="204" t="s">
        <v>97</v>
      </c>
      <c r="E5828" s="204" t="s">
        <v>915</v>
      </c>
      <c r="F5828" s="205">
        <v>2015</v>
      </c>
      <c r="G5828" s="204" t="s">
        <v>26</v>
      </c>
      <c r="H5828" s="204" t="s">
        <v>109</v>
      </c>
      <c r="I5828" s="206" t="s">
        <v>20</v>
      </c>
      <c r="J5828" s="207">
        <v>11450</v>
      </c>
      <c r="K5828" s="207">
        <v>11450</v>
      </c>
      <c r="L5828" s="207"/>
    </row>
    <row r="5829" spans="1:12" s="12" customFormat="1" ht="11.25" customHeight="1">
      <c r="A5829" s="204" t="s">
        <v>12644</v>
      </c>
      <c r="B5829" s="204" t="s">
        <v>12645</v>
      </c>
      <c r="C5829" s="204" t="s">
        <v>5</v>
      </c>
      <c r="D5829" s="204" t="s">
        <v>257</v>
      </c>
      <c r="E5829" s="204" t="s">
        <v>739</v>
      </c>
      <c r="F5829" s="205">
        <v>2015</v>
      </c>
      <c r="G5829" s="204" t="s">
        <v>48</v>
      </c>
      <c r="H5829" s="204" t="s">
        <v>63</v>
      </c>
      <c r="I5829" s="206" t="s">
        <v>20</v>
      </c>
      <c r="J5829" s="207">
        <v>812825</v>
      </c>
      <c r="K5829" s="207">
        <v>3</v>
      </c>
      <c r="L5829" s="207"/>
    </row>
    <row r="5830" spans="1:12" s="12" customFormat="1">
      <c r="A5830" s="204" t="s">
        <v>12646</v>
      </c>
      <c r="B5830" s="204" t="s">
        <v>12647</v>
      </c>
      <c r="C5830" s="204" t="s">
        <v>38</v>
      </c>
      <c r="D5830" s="204" t="s">
        <v>176</v>
      </c>
      <c r="E5830" s="204" t="s">
        <v>293</v>
      </c>
      <c r="F5830" s="205">
        <v>2016</v>
      </c>
      <c r="G5830" s="204" t="s">
        <v>7</v>
      </c>
      <c r="H5830" s="204" t="s">
        <v>334</v>
      </c>
      <c r="I5830" s="206" t="s">
        <v>20</v>
      </c>
      <c r="J5830" s="207">
        <v>64783</v>
      </c>
      <c r="K5830" s="207"/>
      <c r="L5830" s="207"/>
    </row>
    <row r="5831" spans="1:12" s="12" customFormat="1" ht="11.25" customHeight="1">
      <c r="A5831" s="204" t="s">
        <v>9500</v>
      </c>
      <c r="B5831" s="204" t="s">
        <v>9501</v>
      </c>
      <c r="C5831" s="204" t="s">
        <v>38</v>
      </c>
      <c r="D5831" s="204" t="s">
        <v>66</v>
      </c>
      <c r="E5831" s="204" t="s">
        <v>559</v>
      </c>
      <c r="F5831" s="205">
        <v>2016</v>
      </c>
      <c r="G5831" s="204" t="s">
        <v>58</v>
      </c>
      <c r="H5831" s="204" t="s">
        <v>68</v>
      </c>
      <c r="I5831" s="206" t="s">
        <v>20</v>
      </c>
      <c r="J5831" s="207">
        <v>80000</v>
      </c>
      <c r="K5831" s="207">
        <v>1</v>
      </c>
      <c r="L5831" s="207"/>
    </row>
    <row r="5832" spans="1:12" s="12" customFormat="1" ht="11.25" customHeight="1">
      <c r="A5832" s="204" t="s">
        <v>9502</v>
      </c>
      <c r="B5832" s="204" t="s">
        <v>12648</v>
      </c>
      <c r="C5832" s="204" t="s">
        <v>38</v>
      </c>
      <c r="D5832" s="204" t="s">
        <v>73</v>
      </c>
      <c r="E5832" s="204" t="s">
        <v>1160</v>
      </c>
      <c r="F5832" s="205">
        <v>2016</v>
      </c>
      <c r="G5832" s="204" t="s">
        <v>58</v>
      </c>
      <c r="H5832" s="204" t="s">
        <v>68</v>
      </c>
      <c r="I5832" s="206" t="s">
        <v>20</v>
      </c>
      <c r="J5832" s="207">
        <v>42364</v>
      </c>
      <c r="K5832" s="207"/>
      <c r="L5832" s="207"/>
    </row>
    <row r="5833" spans="1:12" s="12" customFormat="1">
      <c r="A5833" s="204" t="s">
        <v>9503</v>
      </c>
      <c r="B5833" s="204" t="s">
        <v>9504</v>
      </c>
      <c r="C5833" s="204" t="s">
        <v>38</v>
      </c>
      <c r="D5833" s="204" t="s">
        <v>39</v>
      </c>
      <c r="E5833" s="204" t="s">
        <v>44</v>
      </c>
      <c r="F5833" s="205">
        <v>2016</v>
      </c>
      <c r="G5833" s="204" t="s">
        <v>26</v>
      </c>
      <c r="H5833" s="204" t="s">
        <v>1159</v>
      </c>
      <c r="I5833" s="206" t="s">
        <v>20</v>
      </c>
      <c r="J5833" s="207">
        <v>106800</v>
      </c>
      <c r="K5833" s="207"/>
      <c r="L5833" s="207"/>
    </row>
    <row r="5834" spans="1:12" s="12" customFormat="1" ht="11.25" customHeight="1">
      <c r="A5834" s="204" t="s">
        <v>9505</v>
      </c>
      <c r="B5834" s="204" t="s">
        <v>12649</v>
      </c>
      <c r="C5834" s="204" t="s">
        <v>38</v>
      </c>
      <c r="D5834" s="204" t="s">
        <v>73</v>
      </c>
      <c r="E5834" s="204" t="s">
        <v>74</v>
      </c>
      <c r="F5834" s="205">
        <v>2016</v>
      </c>
      <c r="G5834" s="204" t="s">
        <v>58</v>
      </c>
      <c r="H5834" s="204" t="s">
        <v>68</v>
      </c>
      <c r="I5834" s="206" t="s">
        <v>20</v>
      </c>
      <c r="J5834" s="207">
        <v>34754</v>
      </c>
      <c r="K5834" s="208">
        <v>1</v>
      </c>
      <c r="L5834" s="207"/>
    </row>
    <row r="5835" spans="1:12" s="12" customFormat="1">
      <c r="A5835" s="204" t="s">
        <v>9506</v>
      </c>
      <c r="B5835" s="204" t="s">
        <v>9507</v>
      </c>
      <c r="C5835" s="204" t="s">
        <v>660</v>
      </c>
      <c r="D5835" s="204"/>
      <c r="E5835" s="204"/>
      <c r="F5835" s="205">
        <v>2016</v>
      </c>
      <c r="G5835" s="204" t="s">
        <v>7</v>
      </c>
      <c r="H5835" s="204" t="s">
        <v>8</v>
      </c>
      <c r="I5835" s="206" t="s">
        <v>20</v>
      </c>
      <c r="J5835" s="207">
        <v>10295</v>
      </c>
      <c r="K5835" s="207"/>
      <c r="L5835" s="207"/>
    </row>
    <row r="5836" spans="1:12" s="12" customFormat="1" ht="11.25" customHeight="1">
      <c r="A5836" s="204" t="s">
        <v>12650</v>
      </c>
      <c r="B5836" s="204" t="s">
        <v>12651</v>
      </c>
      <c r="C5836" s="204" t="s">
        <v>210</v>
      </c>
      <c r="D5836" s="204" t="s">
        <v>342</v>
      </c>
      <c r="E5836" s="204" t="s">
        <v>343</v>
      </c>
      <c r="F5836" s="205">
        <v>2016</v>
      </c>
      <c r="G5836" s="204" t="s">
        <v>7</v>
      </c>
      <c r="H5836" s="204" t="s">
        <v>212</v>
      </c>
      <c r="I5836" s="206" t="s">
        <v>20</v>
      </c>
      <c r="J5836" s="207">
        <v>601</v>
      </c>
      <c r="K5836" s="207">
        <v>3914</v>
      </c>
      <c r="L5836" s="207">
        <v>600</v>
      </c>
    </row>
    <row r="5837" spans="1:12" s="12" customFormat="1">
      <c r="A5837" s="204" t="s">
        <v>12652</v>
      </c>
      <c r="B5837" s="204" t="s">
        <v>12653</v>
      </c>
      <c r="C5837" s="204" t="s">
        <v>210</v>
      </c>
      <c r="D5837" s="204" t="s">
        <v>342</v>
      </c>
      <c r="E5837" s="204" t="s">
        <v>411</v>
      </c>
      <c r="F5837" s="205">
        <v>2016</v>
      </c>
      <c r="G5837" s="204" t="s">
        <v>7</v>
      </c>
      <c r="H5837" s="204" t="s">
        <v>212</v>
      </c>
      <c r="I5837" s="206" t="s">
        <v>20</v>
      </c>
      <c r="J5837" s="207">
        <v>6280</v>
      </c>
      <c r="K5837" s="207">
        <v>6280</v>
      </c>
      <c r="L5837" s="207">
        <v>6279.2</v>
      </c>
    </row>
    <row r="5838" spans="1:12" s="12" customFormat="1">
      <c r="A5838" s="204" t="s">
        <v>12654</v>
      </c>
      <c r="B5838" s="204" t="s">
        <v>12655</v>
      </c>
      <c r="C5838" s="204" t="s">
        <v>60</v>
      </c>
      <c r="D5838" s="204" t="s">
        <v>61</v>
      </c>
      <c r="E5838" s="204" t="s">
        <v>331</v>
      </c>
      <c r="F5838" s="205">
        <v>2015</v>
      </c>
      <c r="G5838" s="204" t="s">
        <v>18</v>
      </c>
      <c r="H5838" s="204" t="s">
        <v>41</v>
      </c>
      <c r="I5838" s="206" t="s">
        <v>20</v>
      </c>
      <c r="J5838" s="207">
        <v>72000</v>
      </c>
      <c r="K5838" s="207">
        <v>80</v>
      </c>
      <c r="L5838" s="207"/>
    </row>
    <row r="5839" spans="1:12" s="12" customFormat="1" ht="11.25" customHeight="1">
      <c r="A5839" s="204" t="s">
        <v>9508</v>
      </c>
      <c r="B5839" s="204" t="s">
        <v>9509</v>
      </c>
      <c r="C5839" s="204" t="s">
        <v>127</v>
      </c>
      <c r="D5839" s="204" t="s">
        <v>177</v>
      </c>
      <c r="E5839" s="204" t="s">
        <v>177</v>
      </c>
      <c r="F5839" s="205">
        <v>2016</v>
      </c>
      <c r="G5839" s="204" t="s">
        <v>7</v>
      </c>
      <c r="H5839" s="204" t="s">
        <v>14</v>
      </c>
      <c r="I5839" s="206" t="s">
        <v>20</v>
      </c>
      <c r="J5839" s="207">
        <v>4</v>
      </c>
      <c r="K5839" s="208">
        <v>28408</v>
      </c>
      <c r="L5839" s="207"/>
    </row>
    <row r="5840" spans="1:12" s="12" customFormat="1">
      <c r="A5840" s="204" t="s">
        <v>9510</v>
      </c>
      <c r="B5840" s="204" t="s">
        <v>9511</v>
      </c>
      <c r="C5840" s="204" t="s">
        <v>38</v>
      </c>
      <c r="D5840" s="204" t="s">
        <v>39</v>
      </c>
      <c r="E5840" s="204" t="s">
        <v>1981</v>
      </c>
      <c r="F5840" s="205">
        <v>2016</v>
      </c>
      <c r="G5840" s="204" t="s">
        <v>30</v>
      </c>
      <c r="H5840" s="204" t="s">
        <v>34</v>
      </c>
      <c r="I5840" s="206" t="s">
        <v>35</v>
      </c>
      <c r="J5840" s="207">
        <v>140363</v>
      </c>
      <c r="K5840" s="207"/>
      <c r="L5840" s="207"/>
    </row>
    <row r="5841" spans="1:12" s="12" customFormat="1" ht="11.25" customHeight="1">
      <c r="A5841" s="204" t="s">
        <v>9512</v>
      </c>
      <c r="B5841" s="204" t="s">
        <v>9513</v>
      </c>
      <c r="C5841" s="204" t="s">
        <v>102</v>
      </c>
      <c r="D5841" s="204" t="s">
        <v>286</v>
      </c>
      <c r="E5841" s="204" t="s">
        <v>1350</v>
      </c>
      <c r="F5841" s="205">
        <v>2016</v>
      </c>
      <c r="G5841" s="204" t="s">
        <v>30</v>
      </c>
      <c r="H5841" s="204" t="s">
        <v>34</v>
      </c>
      <c r="I5841" s="206" t="s">
        <v>35</v>
      </c>
      <c r="J5841" s="207">
        <v>180969</v>
      </c>
      <c r="K5841" s="207"/>
      <c r="L5841" s="207"/>
    </row>
    <row r="5842" spans="1:12" s="12" customFormat="1" ht="11.25" customHeight="1">
      <c r="A5842" s="204" t="s">
        <v>9514</v>
      </c>
      <c r="B5842" s="204" t="s">
        <v>9515</v>
      </c>
      <c r="C5842" s="204" t="s">
        <v>127</v>
      </c>
      <c r="D5842" s="204" t="s">
        <v>128</v>
      </c>
      <c r="E5842" s="204" t="s">
        <v>246</v>
      </c>
      <c r="F5842" s="205">
        <v>2016</v>
      </c>
      <c r="G5842" s="204" t="s">
        <v>7</v>
      </c>
      <c r="H5842" s="204" t="s">
        <v>212</v>
      </c>
      <c r="I5842" s="206" t="s">
        <v>20</v>
      </c>
      <c r="J5842" s="207">
        <v>173371</v>
      </c>
      <c r="K5842" s="208">
        <v>3</v>
      </c>
      <c r="L5842" s="207"/>
    </row>
    <row r="5843" spans="1:12" s="12" customFormat="1">
      <c r="A5843" s="204" t="s">
        <v>9516</v>
      </c>
      <c r="B5843" s="204" t="s">
        <v>9517</v>
      </c>
      <c r="C5843" s="204" t="s">
        <v>38</v>
      </c>
      <c r="D5843" s="204" t="s">
        <v>39</v>
      </c>
      <c r="E5843" s="204" t="s">
        <v>2406</v>
      </c>
      <c r="F5843" s="205">
        <v>2016</v>
      </c>
      <c r="G5843" s="204" t="s">
        <v>18</v>
      </c>
      <c r="H5843" s="204" t="s">
        <v>19</v>
      </c>
      <c r="I5843" s="206" t="s">
        <v>20</v>
      </c>
      <c r="J5843" s="207">
        <v>1</v>
      </c>
      <c r="K5843" s="207"/>
      <c r="L5843" s="207"/>
    </row>
    <row r="5844" spans="1:12" s="12" customFormat="1" ht="11.25" customHeight="1">
      <c r="A5844" s="204" t="s">
        <v>9518</v>
      </c>
      <c r="B5844" s="204" t="s">
        <v>9519</v>
      </c>
      <c r="C5844" s="204" t="s">
        <v>38</v>
      </c>
      <c r="D5844" s="204" t="s">
        <v>39</v>
      </c>
      <c r="E5844" s="204" t="s">
        <v>44</v>
      </c>
      <c r="F5844" s="205">
        <v>2016</v>
      </c>
      <c r="G5844" s="204" t="s">
        <v>7</v>
      </c>
      <c r="H5844" s="204" t="s">
        <v>212</v>
      </c>
      <c r="I5844" s="206" t="s">
        <v>20</v>
      </c>
      <c r="J5844" s="207">
        <v>41918</v>
      </c>
      <c r="K5844" s="207">
        <v>1</v>
      </c>
      <c r="L5844" s="207"/>
    </row>
    <row r="5845" spans="1:12" s="12" customFormat="1" ht="11.25" customHeight="1">
      <c r="A5845" s="204" t="s">
        <v>9520</v>
      </c>
      <c r="B5845" s="204" t="s">
        <v>9521</v>
      </c>
      <c r="C5845" s="204" t="s">
        <v>38</v>
      </c>
      <c r="D5845" s="204" t="s">
        <v>39</v>
      </c>
      <c r="E5845" s="204" t="s">
        <v>44</v>
      </c>
      <c r="F5845" s="205">
        <v>2016</v>
      </c>
      <c r="G5845" s="204" t="s">
        <v>30</v>
      </c>
      <c r="H5845" s="204" t="s">
        <v>784</v>
      </c>
      <c r="I5845" s="206" t="s">
        <v>35</v>
      </c>
      <c r="J5845" s="207">
        <v>130000</v>
      </c>
      <c r="K5845" s="207"/>
      <c r="L5845" s="207"/>
    </row>
    <row r="5846" spans="1:12" s="12" customFormat="1">
      <c r="A5846" s="204" t="s">
        <v>12656</v>
      </c>
      <c r="B5846" s="204" t="s">
        <v>12657</v>
      </c>
      <c r="C5846" s="204" t="s">
        <v>60</v>
      </c>
      <c r="D5846" s="204"/>
      <c r="E5846" s="204"/>
      <c r="F5846" s="205">
        <v>2015</v>
      </c>
      <c r="G5846" s="204" t="s">
        <v>18</v>
      </c>
      <c r="H5846" s="204" t="s">
        <v>41</v>
      </c>
      <c r="I5846" s="206" t="s">
        <v>20</v>
      </c>
      <c r="J5846" s="207">
        <v>50500</v>
      </c>
      <c r="K5846" s="207">
        <v>70</v>
      </c>
      <c r="L5846" s="207"/>
    </row>
    <row r="5847" spans="1:12" s="12" customFormat="1">
      <c r="A5847" s="204" t="s">
        <v>9522</v>
      </c>
      <c r="B5847" s="204" t="s">
        <v>9523</v>
      </c>
      <c r="C5847" s="204" t="s">
        <v>130</v>
      </c>
      <c r="D5847" s="204" t="s">
        <v>150</v>
      </c>
      <c r="E5847" s="204" t="s">
        <v>215</v>
      </c>
      <c r="F5847" s="205">
        <v>2015</v>
      </c>
      <c r="G5847" s="204" t="s">
        <v>120</v>
      </c>
      <c r="H5847" s="204" t="s">
        <v>121</v>
      </c>
      <c r="I5847" s="206" t="s">
        <v>20</v>
      </c>
      <c r="J5847" s="207">
        <v>1224829</v>
      </c>
      <c r="K5847" s="208">
        <v>1154115</v>
      </c>
      <c r="L5847" s="207">
        <v>1154514</v>
      </c>
    </row>
    <row r="5848" spans="1:12" s="12" customFormat="1" ht="11.25" customHeight="1">
      <c r="A5848" s="204" t="s">
        <v>9524</v>
      </c>
      <c r="B5848" s="204" t="s">
        <v>9525</v>
      </c>
      <c r="C5848" s="204" t="s">
        <v>15</v>
      </c>
      <c r="D5848" s="204" t="s">
        <v>42</v>
      </c>
      <c r="E5848" s="204" t="s">
        <v>800</v>
      </c>
      <c r="F5848" s="205">
        <v>2016</v>
      </c>
      <c r="G5848" s="204" t="s">
        <v>48</v>
      </c>
      <c r="H5848" s="204" t="s">
        <v>63</v>
      </c>
      <c r="I5848" s="206" t="s">
        <v>35</v>
      </c>
      <c r="J5848" s="207">
        <v>56322</v>
      </c>
      <c r="K5848" s="207"/>
      <c r="L5848" s="207"/>
    </row>
    <row r="5849" spans="1:12" s="12" customFormat="1">
      <c r="A5849" s="204" t="s">
        <v>9526</v>
      </c>
      <c r="B5849" s="204" t="s">
        <v>9527</v>
      </c>
      <c r="C5849" s="204" t="s">
        <v>145</v>
      </c>
      <c r="D5849" s="204" t="s">
        <v>415</v>
      </c>
      <c r="E5849" s="204" t="s">
        <v>416</v>
      </c>
      <c r="F5849" s="205">
        <v>2015</v>
      </c>
      <c r="G5849" s="204" t="s">
        <v>18</v>
      </c>
      <c r="H5849" s="204" t="s">
        <v>19</v>
      </c>
      <c r="I5849" s="206" t="s">
        <v>20</v>
      </c>
      <c r="J5849" s="207">
        <v>10053</v>
      </c>
      <c r="K5849" s="207">
        <v>11413</v>
      </c>
      <c r="L5849" s="207">
        <v>11412</v>
      </c>
    </row>
    <row r="5850" spans="1:12" s="12" customFormat="1" ht="11.25" customHeight="1">
      <c r="A5850" s="204" t="s">
        <v>10017</v>
      </c>
      <c r="B5850" s="204" t="s">
        <v>10018</v>
      </c>
      <c r="C5850" s="204" t="s">
        <v>414</v>
      </c>
      <c r="D5850" s="204" t="s">
        <v>527</v>
      </c>
      <c r="E5850" s="204" t="s">
        <v>527</v>
      </c>
      <c r="F5850" s="205">
        <v>2015</v>
      </c>
      <c r="G5850" s="204" t="s">
        <v>30</v>
      </c>
      <c r="H5850" s="204" t="s">
        <v>31</v>
      </c>
      <c r="I5850" s="206" t="s">
        <v>20</v>
      </c>
      <c r="J5850" s="207">
        <v>2490559</v>
      </c>
      <c r="K5850" s="208">
        <v>2352004</v>
      </c>
      <c r="L5850" s="207">
        <v>2254054</v>
      </c>
    </row>
    <row r="5851" spans="1:12" s="12" customFormat="1">
      <c r="A5851" s="204" t="s">
        <v>12658</v>
      </c>
      <c r="B5851" s="204" t="s">
        <v>12659</v>
      </c>
      <c r="C5851" s="204" t="s">
        <v>130</v>
      </c>
      <c r="D5851" s="204"/>
      <c r="E5851" s="204"/>
      <c r="F5851" s="205">
        <v>2015</v>
      </c>
      <c r="G5851" s="204" t="s">
        <v>26</v>
      </c>
      <c r="H5851" s="204" t="s">
        <v>109</v>
      </c>
      <c r="I5851" s="206" t="s">
        <v>20</v>
      </c>
      <c r="J5851" s="207">
        <v>11</v>
      </c>
      <c r="K5851" s="207"/>
      <c r="L5851" s="207"/>
    </row>
    <row r="5852" spans="1:12" s="12" customFormat="1">
      <c r="A5852" s="204" t="s">
        <v>12660</v>
      </c>
      <c r="B5852" s="204" t="s">
        <v>12661</v>
      </c>
      <c r="C5852" s="204" t="s">
        <v>130</v>
      </c>
      <c r="D5852" s="204"/>
      <c r="E5852" s="204"/>
      <c r="F5852" s="205">
        <v>2015</v>
      </c>
      <c r="G5852" s="204" t="s">
        <v>26</v>
      </c>
      <c r="H5852" s="204" t="s">
        <v>109</v>
      </c>
      <c r="I5852" s="206" t="s">
        <v>20</v>
      </c>
      <c r="J5852" s="207">
        <v>43022</v>
      </c>
      <c r="K5852" s="207"/>
      <c r="L5852" s="207"/>
    </row>
    <row r="5853" spans="1:12" s="12" customFormat="1">
      <c r="A5853" s="204" t="s">
        <v>12662</v>
      </c>
      <c r="B5853" s="204" t="s">
        <v>12663</v>
      </c>
      <c r="C5853" s="204" t="s">
        <v>210</v>
      </c>
      <c r="D5853" s="204" t="s">
        <v>342</v>
      </c>
      <c r="E5853" s="204" t="s">
        <v>342</v>
      </c>
      <c r="F5853" s="205">
        <v>2016</v>
      </c>
      <c r="G5853" s="204" t="s">
        <v>7</v>
      </c>
      <c r="H5853" s="204" t="s">
        <v>212</v>
      </c>
      <c r="I5853" s="206" t="s">
        <v>20</v>
      </c>
      <c r="J5853" s="207">
        <v>4683</v>
      </c>
      <c r="K5853" s="207">
        <v>4685</v>
      </c>
      <c r="L5853" s="207">
        <v>4683</v>
      </c>
    </row>
    <row r="5854" spans="1:12" s="12" customFormat="1" ht="11.25" customHeight="1">
      <c r="A5854" s="204" t="s">
        <v>9528</v>
      </c>
      <c r="B5854" s="204" t="s">
        <v>12664</v>
      </c>
      <c r="C5854" s="204" t="s">
        <v>78</v>
      </c>
      <c r="D5854" s="204" t="s">
        <v>320</v>
      </c>
      <c r="E5854" s="204" t="s">
        <v>10963</v>
      </c>
      <c r="F5854" s="205">
        <v>2016</v>
      </c>
      <c r="G5854" s="204" t="s">
        <v>18</v>
      </c>
      <c r="H5854" s="204" t="s">
        <v>19</v>
      </c>
      <c r="I5854" s="206" t="s">
        <v>20</v>
      </c>
      <c r="J5854" s="207">
        <v>220508</v>
      </c>
      <c r="K5854" s="207">
        <v>1</v>
      </c>
      <c r="L5854" s="207"/>
    </row>
    <row r="5855" spans="1:12" s="12" customFormat="1">
      <c r="A5855" s="204" t="s">
        <v>12665</v>
      </c>
      <c r="B5855" s="204" t="s">
        <v>12666</v>
      </c>
      <c r="C5855" s="204" t="s">
        <v>12</v>
      </c>
      <c r="D5855" s="204" t="s">
        <v>13</v>
      </c>
      <c r="E5855" s="204" t="s">
        <v>1149</v>
      </c>
      <c r="F5855" s="205">
        <v>2016</v>
      </c>
      <c r="G5855" s="204" t="s">
        <v>7</v>
      </c>
      <c r="H5855" s="204" t="s">
        <v>14</v>
      </c>
      <c r="I5855" s="206" t="s">
        <v>9</v>
      </c>
      <c r="J5855" s="207">
        <v>69501</v>
      </c>
      <c r="K5855" s="207"/>
      <c r="L5855" s="207"/>
    </row>
    <row r="5856" spans="1:12" s="12" customFormat="1">
      <c r="A5856" s="204" t="s">
        <v>9529</v>
      </c>
      <c r="B5856" s="204" t="s">
        <v>9530</v>
      </c>
      <c r="C5856" s="204" t="s">
        <v>102</v>
      </c>
      <c r="D5856" s="204"/>
      <c r="E5856" s="204"/>
      <c r="F5856" s="205">
        <v>2016</v>
      </c>
      <c r="G5856" s="204" t="s">
        <v>26</v>
      </c>
      <c r="H5856" s="204" t="s">
        <v>109</v>
      </c>
      <c r="I5856" s="206" t="s">
        <v>20</v>
      </c>
      <c r="J5856" s="207">
        <v>11</v>
      </c>
      <c r="K5856" s="207"/>
      <c r="L5856" s="207"/>
    </row>
    <row r="5857" spans="1:12" s="12" customFormat="1">
      <c r="A5857" s="204" t="s">
        <v>9531</v>
      </c>
      <c r="B5857" s="204" t="s">
        <v>9532</v>
      </c>
      <c r="C5857" s="204" t="s">
        <v>145</v>
      </c>
      <c r="D5857" s="204" t="s">
        <v>233</v>
      </c>
      <c r="E5857" s="204" t="s">
        <v>983</v>
      </c>
      <c r="F5857" s="205">
        <v>2016</v>
      </c>
      <c r="G5857" s="204" t="s">
        <v>280</v>
      </c>
      <c r="H5857" s="204" t="s">
        <v>486</v>
      </c>
      <c r="I5857" s="206" t="s">
        <v>20</v>
      </c>
      <c r="J5857" s="207">
        <v>64688</v>
      </c>
      <c r="K5857" s="207"/>
      <c r="L5857" s="207"/>
    </row>
    <row r="5858" spans="1:12" s="12" customFormat="1" ht="11.25" customHeight="1">
      <c r="A5858" s="204" t="s">
        <v>9533</v>
      </c>
      <c r="B5858" s="204" t="s">
        <v>12667</v>
      </c>
      <c r="C5858" s="204" t="s">
        <v>60</v>
      </c>
      <c r="D5858" s="204"/>
      <c r="E5858" s="204"/>
      <c r="F5858" s="205">
        <v>2016</v>
      </c>
      <c r="G5858" s="204" t="s">
        <v>155</v>
      </c>
      <c r="H5858" s="204" t="s">
        <v>155</v>
      </c>
      <c r="I5858" s="206" t="s">
        <v>35</v>
      </c>
      <c r="J5858" s="207">
        <v>201062</v>
      </c>
      <c r="K5858" s="207"/>
      <c r="L5858" s="207"/>
    </row>
    <row r="5859" spans="1:12" s="12" customFormat="1" ht="11.25" customHeight="1">
      <c r="A5859" s="204" t="s">
        <v>9534</v>
      </c>
      <c r="B5859" s="204" t="s">
        <v>12668</v>
      </c>
      <c r="C5859" s="204" t="s">
        <v>15</v>
      </c>
      <c r="D5859" s="204" t="s">
        <v>42</v>
      </c>
      <c r="E5859" s="204" t="s">
        <v>43</v>
      </c>
      <c r="F5859" s="205">
        <v>2015</v>
      </c>
      <c r="G5859" s="204" t="s">
        <v>30</v>
      </c>
      <c r="H5859" s="204" t="s">
        <v>31</v>
      </c>
      <c r="I5859" s="206" t="s">
        <v>20</v>
      </c>
      <c r="J5859" s="207">
        <v>378929</v>
      </c>
      <c r="K5859" s="208">
        <v>378842</v>
      </c>
      <c r="L5859" s="207">
        <v>68431.808999999994</v>
      </c>
    </row>
    <row r="5860" spans="1:12" s="12" customFormat="1">
      <c r="A5860" s="204" t="s">
        <v>12669</v>
      </c>
      <c r="B5860" s="204" t="s">
        <v>12670</v>
      </c>
      <c r="C5860" s="204" t="s">
        <v>5</v>
      </c>
      <c r="D5860" s="204" t="s">
        <v>266</v>
      </c>
      <c r="E5860" s="204" t="s">
        <v>567</v>
      </c>
      <c r="F5860" s="205">
        <v>2015</v>
      </c>
      <c r="G5860" s="204" t="s">
        <v>7</v>
      </c>
      <c r="H5860" s="204" t="s">
        <v>212</v>
      </c>
      <c r="I5860" s="206" t="s">
        <v>35</v>
      </c>
      <c r="J5860" s="207">
        <v>77775</v>
      </c>
      <c r="K5860" s="207"/>
      <c r="L5860" s="207"/>
    </row>
    <row r="5861" spans="1:12" s="12" customFormat="1">
      <c r="A5861" s="204" t="s">
        <v>12671</v>
      </c>
      <c r="B5861" s="204" t="s">
        <v>12672</v>
      </c>
      <c r="C5861" s="204" t="s">
        <v>5</v>
      </c>
      <c r="D5861" s="204" t="s">
        <v>125</v>
      </c>
      <c r="E5861" s="204" t="s">
        <v>125</v>
      </c>
      <c r="F5861" s="205">
        <v>2015</v>
      </c>
      <c r="G5861" s="204" t="s">
        <v>7</v>
      </c>
      <c r="H5861" s="204" t="s">
        <v>212</v>
      </c>
      <c r="I5861" s="206" t="s">
        <v>35</v>
      </c>
      <c r="J5861" s="207">
        <v>50000</v>
      </c>
      <c r="K5861" s="207"/>
      <c r="L5861" s="207"/>
    </row>
    <row r="5862" spans="1:12" s="12" customFormat="1">
      <c r="A5862" s="204" t="s">
        <v>9535</v>
      </c>
      <c r="B5862" s="204" t="s">
        <v>9536</v>
      </c>
      <c r="C5862" s="204" t="s">
        <v>60</v>
      </c>
      <c r="D5862" s="204" t="s">
        <v>97</v>
      </c>
      <c r="E5862" s="204" t="s">
        <v>965</v>
      </c>
      <c r="F5862" s="205">
        <v>2016</v>
      </c>
      <c r="G5862" s="204" t="s">
        <v>58</v>
      </c>
      <c r="H5862" s="204" t="s">
        <v>68</v>
      </c>
      <c r="I5862" s="206" t="s">
        <v>20</v>
      </c>
      <c r="J5862" s="207">
        <v>26598</v>
      </c>
      <c r="K5862" s="207">
        <v>1</v>
      </c>
      <c r="L5862" s="207"/>
    </row>
    <row r="5863" spans="1:12" s="12" customFormat="1" ht="11.25" customHeight="1">
      <c r="A5863" s="204" t="s">
        <v>12673</v>
      </c>
      <c r="B5863" s="204" t="s">
        <v>12674</v>
      </c>
      <c r="C5863" s="204" t="s">
        <v>5</v>
      </c>
      <c r="D5863" s="204" t="s">
        <v>257</v>
      </c>
      <c r="E5863" s="204" t="s">
        <v>257</v>
      </c>
      <c r="F5863" s="205">
        <v>2016</v>
      </c>
      <c r="G5863" s="204" t="s">
        <v>18</v>
      </c>
      <c r="H5863" s="204" t="s">
        <v>19</v>
      </c>
      <c r="I5863" s="206" t="s">
        <v>20</v>
      </c>
      <c r="J5863" s="207">
        <v>202397</v>
      </c>
      <c r="K5863" s="208">
        <v>225088</v>
      </c>
      <c r="L5863" s="207">
        <v>198082</v>
      </c>
    </row>
    <row r="5864" spans="1:12" s="12" customFormat="1">
      <c r="A5864" s="204" t="s">
        <v>9537</v>
      </c>
      <c r="B5864" s="204" t="s">
        <v>9538</v>
      </c>
      <c r="C5864" s="204" t="s">
        <v>102</v>
      </c>
      <c r="D5864" s="204"/>
      <c r="E5864" s="204"/>
      <c r="F5864" s="205">
        <v>2015</v>
      </c>
      <c r="G5864" s="204" t="s">
        <v>185</v>
      </c>
      <c r="H5864" s="204" t="s">
        <v>271</v>
      </c>
      <c r="I5864" s="206" t="s">
        <v>20</v>
      </c>
      <c r="J5864" s="207">
        <v>10460</v>
      </c>
      <c r="K5864" s="207">
        <v>1</v>
      </c>
      <c r="L5864" s="207"/>
    </row>
    <row r="5865" spans="1:12" s="12" customFormat="1" ht="11.25" customHeight="1">
      <c r="A5865" s="204" t="s">
        <v>12675</v>
      </c>
      <c r="B5865" s="204" t="s">
        <v>12676</v>
      </c>
      <c r="C5865" s="204" t="s">
        <v>195</v>
      </c>
      <c r="D5865" s="204" t="s">
        <v>196</v>
      </c>
      <c r="E5865" s="204" t="s">
        <v>1008</v>
      </c>
      <c r="F5865" s="205">
        <v>2015</v>
      </c>
      <c r="G5865" s="204" t="s">
        <v>30</v>
      </c>
      <c r="H5865" s="204" t="s">
        <v>166</v>
      </c>
      <c r="I5865" s="206" t="s">
        <v>9</v>
      </c>
      <c r="J5865" s="207">
        <v>8049</v>
      </c>
      <c r="K5865" s="207"/>
      <c r="L5865" s="207"/>
    </row>
    <row r="5866" spans="1:12" s="12" customFormat="1">
      <c r="A5866" s="204" t="s">
        <v>9539</v>
      </c>
      <c r="B5866" s="204" t="s">
        <v>9540</v>
      </c>
      <c r="C5866" s="204" t="s">
        <v>60</v>
      </c>
      <c r="D5866" s="204" t="s">
        <v>97</v>
      </c>
      <c r="E5866" s="204" t="s">
        <v>864</v>
      </c>
      <c r="F5866" s="205">
        <v>2015</v>
      </c>
      <c r="G5866" s="204" t="s">
        <v>58</v>
      </c>
      <c r="H5866" s="204" t="s">
        <v>68</v>
      </c>
      <c r="I5866" s="206" t="s">
        <v>20</v>
      </c>
      <c r="J5866" s="207">
        <v>96383</v>
      </c>
      <c r="K5866" s="207"/>
      <c r="L5866" s="207"/>
    </row>
    <row r="5867" spans="1:12" s="12" customFormat="1">
      <c r="A5867" s="204" t="s">
        <v>12677</v>
      </c>
      <c r="B5867" s="204" t="s">
        <v>12678</v>
      </c>
      <c r="C5867" s="204" t="s">
        <v>195</v>
      </c>
      <c r="D5867" s="204" t="s">
        <v>196</v>
      </c>
      <c r="E5867" s="204" t="s">
        <v>1008</v>
      </c>
      <c r="F5867" s="205">
        <v>2015</v>
      </c>
      <c r="G5867" s="204" t="s">
        <v>30</v>
      </c>
      <c r="H5867" s="204" t="s">
        <v>225</v>
      </c>
      <c r="I5867" s="206" t="s">
        <v>9</v>
      </c>
      <c r="J5867" s="207">
        <v>50302</v>
      </c>
      <c r="K5867" s="207"/>
      <c r="L5867" s="207"/>
    </row>
    <row r="5868" spans="1:12" s="12" customFormat="1">
      <c r="A5868" s="204" t="s">
        <v>12679</v>
      </c>
      <c r="B5868" s="204" t="s">
        <v>12680</v>
      </c>
      <c r="C5868" s="204" t="s">
        <v>130</v>
      </c>
      <c r="D5868" s="204" t="s">
        <v>150</v>
      </c>
      <c r="E5868" s="204" t="s">
        <v>215</v>
      </c>
      <c r="F5868" s="205">
        <v>2016</v>
      </c>
      <c r="G5868" s="204" t="s">
        <v>30</v>
      </c>
      <c r="H5868" s="204" t="s">
        <v>225</v>
      </c>
      <c r="I5868" s="206" t="s">
        <v>9</v>
      </c>
      <c r="J5868" s="207">
        <v>11871</v>
      </c>
      <c r="K5868" s="207"/>
      <c r="L5868" s="207"/>
    </row>
    <row r="5869" spans="1:12" s="12" customFormat="1">
      <c r="A5869" s="204" t="s">
        <v>9541</v>
      </c>
      <c r="B5869" s="204" t="s">
        <v>12681</v>
      </c>
      <c r="C5869" s="204" t="s">
        <v>15</v>
      </c>
      <c r="D5869" s="204"/>
      <c r="E5869" s="204"/>
      <c r="F5869" s="205">
        <v>2016</v>
      </c>
      <c r="G5869" s="204" t="s">
        <v>185</v>
      </c>
      <c r="H5869" s="204" t="s">
        <v>186</v>
      </c>
      <c r="I5869" s="206" t="s">
        <v>9</v>
      </c>
      <c r="J5869" s="207">
        <v>2770</v>
      </c>
      <c r="K5869" s="207"/>
      <c r="L5869" s="207"/>
    </row>
    <row r="5870" spans="1:12" s="12" customFormat="1">
      <c r="A5870" s="204" t="s">
        <v>9542</v>
      </c>
      <c r="B5870" s="204" t="s">
        <v>12682</v>
      </c>
      <c r="C5870" s="204" t="s">
        <v>5</v>
      </c>
      <c r="D5870" s="204" t="s">
        <v>523</v>
      </c>
      <c r="E5870" s="204" t="s">
        <v>1137</v>
      </c>
      <c r="F5870" s="205">
        <v>2016</v>
      </c>
      <c r="G5870" s="204" t="s">
        <v>18</v>
      </c>
      <c r="H5870" s="204" t="s">
        <v>19</v>
      </c>
      <c r="I5870" s="206" t="s">
        <v>35</v>
      </c>
      <c r="J5870" s="207">
        <v>2375</v>
      </c>
      <c r="K5870" s="207"/>
      <c r="L5870" s="207"/>
    </row>
    <row r="5871" spans="1:12" s="12" customFormat="1" ht="11.25" customHeight="1">
      <c r="A5871" s="204" t="s">
        <v>12683</v>
      </c>
      <c r="B5871" s="204" t="s">
        <v>12684</v>
      </c>
      <c r="C5871" s="204" t="s">
        <v>414</v>
      </c>
      <c r="D5871" s="204" t="s">
        <v>527</v>
      </c>
      <c r="E5871" s="204" t="s">
        <v>527</v>
      </c>
      <c r="F5871" s="205">
        <v>2015</v>
      </c>
      <c r="G5871" s="204" t="s">
        <v>18</v>
      </c>
      <c r="H5871" s="204" t="s">
        <v>19</v>
      </c>
      <c r="I5871" s="206" t="s">
        <v>9</v>
      </c>
      <c r="J5871" s="207">
        <v>1266439</v>
      </c>
      <c r="K5871" s="207"/>
      <c r="L5871" s="207"/>
    </row>
    <row r="5872" spans="1:12" s="12" customFormat="1" ht="11.25" customHeight="1">
      <c r="A5872" s="204" t="s">
        <v>12685</v>
      </c>
      <c r="B5872" s="204" t="s">
        <v>12686</v>
      </c>
      <c r="C5872" s="204" t="s">
        <v>5</v>
      </c>
      <c r="D5872" s="204" t="s">
        <v>125</v>
      </c>
      <c r="E5872" s="204" t="s">
        <v>125</v>
      </c>
      <c r="F5872" s="205">
        <v>2016</v>
      </c>
      <c r="G5872" s="204" t="s">
        <v>120</v>
      </c>
      <c r="H5872" s="204" t="s">
        <v>121</v>
      </c>
      <c r="I5872" s="206" t="s">
        <v>20</v>
      </c>
      <c r="J5872" s="207">
        <v>75766</v>
      </c>
      <c r="K5872" s="208">
        <v>335641</v>
      </c>
      <c r="L5872" s="207">
        <v>77923</v>
      </c>
    </row>
    <row r="5873" spans="1:12" s="12" customFormat="1">
      <c r="A5873" s="204" t="s">
        <v>9543</v>
      </c>
      <c r="B5873" s="204" t="s">
        <v>9544</v>
      </c>
      <c r="C5873" s="204" t="s">
        <v>5</v>
      </c>
      <c r="D5873" s="204" t="s">
        <v>314</v>
      </c>
      <c r="E5873" s="204" t="s">
        <v>899</v>
      </c>
      <c r="F5873" s="205">
        <v>2015</v>
      </c>
      <c r="G5873" s="204" t="s">
        <v>7</v>
      </c>
      <c r="H5873" s="204" t="s">
        <v>212</v>
      </c>
      <c r="I5873" s="206" t="s">
        <v>20</v>
      </c>
      <c r="J5873" s="207">
        <v>11844</v>
      </c>
      <c r="K5873" s="207"/>
      <c r="L5873" s="207"/>
    </row>
    <row r="5874" spans="1:12" s="12" customFormat="1">
      <c r="A5874" s="204" t="s">
        <v>12687</v>
      </c>
      <c r="B5874" s="204" t="s">
        <v>12688</v>
      </c>
      <c r="C5874" s="204" t="s">
        <v>32</v>
      </c>
      <c r="D5874" s="204" t="s">
        <v>33</v>
      </c>
      <c r="E5874" s="204" t="s">
        <v>840</v>
      </c>
      <c r="F5874" s="205">
        <v>2016</v>
      </c>
      <c r="G5874" s="204" t="s">
        <v>120</v>
      </c>
      <c r="H5874" s="204" t="s">
        <v>121</v>
      </c>
      <c r="I5874" s="206" t="s">
        <v>20</v>
      </c>
      <c r="J5874" s="207">
        <v>93276</v>
      </c>
      <c r="K5874" s="208">
        <v>50001</v>
      </c>
      <c r="L5874" s="207"/>
    </row>
    <row r="5875" spans="1:12" s="12" customFormat="1">
      <c r="A5875" s="204" t="s">
        <v>12689</v>
      </c>
      <c r="B5875" s="204" t="s">
        <v>12690</v>
      </c>
      <c r="C5875" s="204" t="s">
        <v>78</v>
      </c>
      <c r="D5875" s="204"/>
      <c r="E5875" s="204"/>
      <c r="F5875" s="205">
        <v>2015</v>
      </c>
      <c r="G5875" s="204" t="s">
        <v>7</v>
      </c>
      <c r="H5875" s="204" t="s">
        <v>8</v>
      </c>
      <c r="I5875" s="206" t="s">
        <v>20</v>
      </c>
      <c r="J5875" s="207">
        <v>56197</v>
      </c>
      <c r="K5875" s="207"/>
      <c r="L5875" s="207"/>
    </row>
    <row r="5876" spans="1:12" s="12" customFormat="1">
      <c r="A5876" s="204" t="s">
        <v>12691</v>
      </c>
      <c r="B5876" s="204" t="s">
        <v>12692</v>
      </c>
      <c r="C5876" s="204" t="s">
        <v>5</v>
      </c>
      <c r="D5876" s="204" t="s">
        <v>257</v>
      </c>
      <c r="E5876" s="204" t="s">
        <v>739</v>
      </c>
      <c r="F5876" s="205">
        <v>2015</v>
      </c>
      <c r="G5876" s="204" t="s">
        <v>120</v>
      </c>
      <c r="H5876" s="204" t="s">
        <v>121</v>
      </c>
      <c r="I5876" s="206" t="s">
        <v>20</v>
      </c>
      <c r="J5876" s="207">
        <v>550873</v>
      </c>
      <c r="K5876" s="207"/>
      <c r="L5876" s="207"/>
    </row>
    <row r="5877" spans="1:12" s="12" customFormat="1" ht="11.25" customHeight="1">
      <c r="A5877" s="204" t="s">
        <v>12693</v>
      </c>
      <c r="B5877" s="204" t="s">
        <v>12694</v>
      </c>
      <c r="C5877" s="204" t="s">
        <v>32</v>
      </c>
      <c r="D5877" s="204" t="s">
        <v>33</v>
      </c>
      <c r="E5877" s="204" t="s">
        <v>1810</v>
      </c>
      <c r="F5877" s="205">
        <v>2016</v>
      </c>
      <c r="G5877" s="204" t="s">
        <v>120</v>
      </c>
      <c r="H5877" s="204" t="s">
        <v>121</v>
      </c>
      <c r="I5877" s="206" t="s">
        <v>9</v>
      </c>
      <c r="J5877" s="207">
        <v>158457</v>
      </c>
      <c r="K5877" s="207"/>
      <c r="L5877" s="207"/>
    </row>
    <row r="5878" spans="1:12" s="12" customFormat="1">
      <c r="A5878" s="204" t="s">
        <v>9545</v>
      </c>
      <c r="B5878" s="204" t="s">
        <v>9546</v>
      </c>
      <c r="C5878" s="204" t="s">
        <v>60</v>
      </c>
      <c r="D5878" s="204" t="s">
        <v>97</v>
      </c>
      <c r="E5878" s="204" t="s">
        <v>476</v>
      </c>
      <c r="F5878" s="205">
        <v>2015</v>
      </c>
      <c r="G5878" s="204" t="s">
        <v>58</v>
      </c>
      <c r="H5878" s="204" t="s">
        <v>68</v>
      </c>
      <c r="I5878" s="206" t="s">
        <v>20</v>
      </c>
      <c r="J5878" s="207">
        <v>87550</v>
      </c>
      <c r="K5878" s="207">
        <v>83740</v>
      </c>
      <c r="L5878" s="207">
        <v>83740</v>
      </c>
    </row>
    <row r="5879" spans="1:12" s="12" customFormat="1" ht="11.25" customHeight="1">
      <c r="A5879" s="204" t="s">
        <v>12695</v>
      </c>
      <c r="B5879" s="204" t="s">
        <v>12696</v>
      </c>
      <c r="C5879" s="204" t="s">
        <v>32</v>
      </c>
      <c r="D5879" s="204"/>
      <c r="E5879" s="204"/>
      <c r="F5879" s="205">
        <v>2016</v>
      </c>
      <c r="G5879" s="204" t="s">
        <v>120</v>
      </c>
      <c r="H5879" s="204" t="s">
        <v>258</v>
      </c>
      <c r="I5879" s="206" t="s">
        <v>20</v>
      </c>
      <c r="J5879" s="207">
        <v>1282789</v>
      </c>
      <c r="K5879" s="208">
        <v>1119923</v>
      </c>
      <c r="L5879" s="207">
        <v>1069922.5630000001</v>
      </c>
    </row>
    <row r="5880" spans="1:12" s="12" customFormat="1" ht="11.25" customHeight="1">
      <c r="A5880" s="204" t="s">
        <v>12697</v>
      </c>
      <c r="B5880" s="204" t="s">
        <v>12698</v>
      </c>
      <c r="C5880" s="204" t="s">
        <v>195</v>
      </c>
      <c r="D5880" s="204" t="s">
        <v>196</v>
      </c>
      <c r="E5880" s="204" t="s">
        <v>1008</v>
      </c>
      <c r="F5880" s="205">
        <v>2015</v>
      </c>
      <c r="G5880" s="204" t="s">
        <v>30</v>
      </c>
      <c r="H5880" s="204" t="s">
        <v>225</v>
      </c>
      <c r="I5880" s="206" t="s">
        <v>20</v>
      </c>
      <c r="J5880" s="207">
        <v>89954</v>
      </c>
      <c r="K5880" s="207">
        <v>2391</v>
      </c>
      <c r="L5880" s="207">
        <v>2391</v>
      </c>
    </row>
    <row r="5881" spans="1:12" s="12" customFormat="1" ht="11.25" customHeight="1">
      <c r="A5881" s="204" t="s">
        <v>9547</v>
      </c>
      <c r="B5881" s="204" t="s">
        <v>12699</v>
      </c>
      <c r="C5881" s="204" t="s">
        <v>5</v>
      </c>
      <c r="D5881" s="204" t="s">
        <v>125</v>
      </c>
      <c r="E5881" s="204" t="s">
        <v>125</v>
      </c>
      <c r="F5881" s="205">
        <v>2016</v>
      </c>
      <c r="G5881" s="204" t="s">
        <v>26</v>
      </c>
      <c r="H5881" s="204" t="s">
        <v>109</v>
      </c>
      <c r="I5881" s="206" t="s">
        <v>20</v>
      </c>
      <c r="J5881" s="207">
        <v>20001</v>
      </c>
      <c r="K5881" s="207"/>
      <c r="L5881" s="207"/>
    </row>
    <row r="5882" spans="1:12" s="12" customFormat="1">
      <c r="A5882" s="204" t="s">
        <v>12700</v>
      </c>
      <c r="B5882" s="204" t="s">
        <v>12701</v>
      </c>
      <c r="C5882" s="204" t="s">
        <v>15</v>
      </c>
      <c r="D5882" s="204"/>
      <c r="E5882" s="204"/>
      <c r="F5882" s="205">
        <v>2015</v>
      </c>
      <c r="G5882" s="204" t="s">
        <v>18</v>
      </c>
      <c r="H5882" s="204" t="s">
        <v>41</v>
      </c>
      <c r="I5882" s="206" t="s">
        <v>20</v>
      </c>
      <c r="J5882" s="207">
        <v>208000</v>
      </c>
      <c r="K5882" s="207">
        <v>5000</v>
      </c>
      <c r="L5882" s="207">
        <v>1088.4100000000001</v>
      </c>
    </row>
    <row r="5883" spans="1:12" s="12" customFormat="1">
      <c r="A5883" s="204" t="s">
        <v>12702</v>
      </c>
      <c r="B5883" s="204" t="s">
        <v>12703</v>
      </c>
      <c r="C5883" s="204" t="s">
        <v>195</v>
      </c>
      <c r="D5883" s="204" t="s">
        <v>196</v>
      </c>
      <c r="E5883" s="204" t="s">
        <v>3673</v>
      </c>
      <c r="F5883" s="205">
        <v>2016</v>
      </c>
      <c r="G5883" s="204" t="s">
        <v>7</v>
      </c>
      <c r="H5883" s="204" t="s">
        <v>212</v>
      </c>
      <c r="I5883" s="206" t="s">
        <v>20</v>
      </c>
      <c r="J5883" s="207">
        <v>19719</v>
      </c>
      <c r="K5883" s="208">
        <v>19719</v>
      </c>
      <c r="L5883" s="207">
        <v>19718.705999999998</v>
      </c>
    </row>
    <row r="5884" spans="1:12" s="12" customFormat="1" ht="11.25" customHeight="1">
      <c r="A5884" s="204" t="s">
        <v>9548</v>
      </c>
      <c r="B5884" s="204" t="s">
        <v>9549</v>
      </c>
      <c r="C5884" s="204" t="s">
        <v>5</v>
      </c>
      <c r="D5884" s="204" t="s">
        <v>523</v>
      </c>
      <c r="E5884" s="204" t="s">
        <v>1137</v>
      </c>
      <c r="F5884" s="205">
        <v>2016</v>
      </c>
      <c r="G5884" s="204" t="s">
        <v>18</v>
      </c>
      <c r="H5884" s="204" t="s">
        <v>19</v>
      </c>
      <c r="I5884" s="206" t="s">
        <v>20</v>
      </c>
      <c r="J5884" s="207">
        <v>298470</v>
      </c>
      <c r="K5884" s="207">
        <v>2</v>
      </c>
      <c r="L5884" s="207"/>
    </row>
    <row r="5885" spans="1:12" s="12" customFormat="1">
      <c r="A5885" s="204" t="s">
        <v>12704</v>
      </c>
      <c r="B5885" s="204" t="s">
        <v>12705</v>
      </c>
      <c r="C5885" s="204" t="s">
        <v>145</v>
      </c>
      <c r="D5885" s="204" t="s">
        <v>310</v>
      </c>
      <c r="E5885" s="204" t="s">
        <v>632</v>
      </c>
      <c r="F5885" s="205">
        <v>2016</v>
      </c>
      <c r="G5885" s="204" t="s">
        <v>48</v>
      </c>
      <c r="H5885" s="204" t="s">
        <v>420</v>
      </c>
      <c r="I5885" s="206" t="s">
        <v>35</v>
      </c>
      <c r="J5885" s="207">
        <v>45300</v>
      </c>
      <c r="K5885" s="207"/>
      <c r="L5885" s="207"/>
    </row>
    <row r="5886" spans="1:12" s="12" customFormat="1" ht="11.25" customHeight="1">
      <c r="A5886" s="204" t="s">
        <v>12706</v>
      </c>
      <c r="B5886" s="204" t="s">
        <v>12707</v>
      </c>
      <c r="C5886" s="204" t="s">
        <v>15</v>
      </c>
      <c r="D5886" s="204" t="s">
        <v>16</v>
      </c>
      <c r="E5886" s="204" t="s">
        <v>17</v>
      </c>
      <c r="F5886" s="205">
        <v>2015</v>
      </c>
      <c r="G5886" s="204" t="s">
        <v>26</v>
      </c>
      <c r="H5886" s="204" t="s">
        <v>109</v>
      </c>
      <c r="I5886" s="206" t="s">
        <v>20</v>
      </c>
      <c r="J5886" s="207">
        <v>57250</v>
      </c>
      <c r="K5886" s="207">
        <v>57250</v>
      </c>
      <c r="L5886" s="207">
        <v>57250</v>
      </c>
    </row>
    <row r="5887" spans="1:12" s="12" customFormat="1">
      <c r="A5887" s="204" t="s">
        <v>9550</v>
      </c>
      <c r="B5887" s="204" t="s">
        <v>9551</v>
      </c>
      <c r="C5887" s="204" t="s">
        <v>145</v>
      </c>
      <c r="D5887" s="204" t="s">
        <v>415</v>
      </c>
      <c r="E5887" s="204" t="s">
        <v>416</v>
      </c>
      <c r="F5887" s="205">
        <v>2015</v>
      </c>
      <c r="G5887" s="204" t="s">
        <v>30</v>
      </c>
      <c r="H5887" s="204" t="s">
        <v>31</v>
      </c>
      <c r="I5887" s="206" t="s">
        <v>20</v>
      </c>
      <c r="J5887" s="207">
        <v>2</v>
      </c>
      <c r="K5887" s="208">
        <v>189833</v>
      </c>
      <c r="L5887" s="207"/>
    </row>
    <row r="5888" spans="1:12" s="12" customFormat="1">
      <c r="A5888" s="204" t="s">
        <v>12708</v>
      </c>
      <c r="B5888" s="204" t="s">
        <v>12709</v>
      </c>
      <c r="C5888" s="204" t="s">
        <v>15</v>
      </c>
      <c r="D5888" s="204"/>
      <c r="E5888" s="204"/>
      <c r="F5888" s="205">
        <v>2015</v>
      </c>
      <c r="G5888" s="204" t="s">
        <v>18</v>
      </c>
      <c r="H5888" s="204" t="s">
        <v>41</v>
      </c>
      <c r="I5888" s="206" t="s">
        <v>20</v>
      </c>
      <c r="J5888" s="207">
        <v>21033</v>
      </c>
      <c r="K5888" s="207">
        <v>110</v>
      </c>
      <c r="L5888" s="207">
        <v>74.131</v>
      </c>
    </row>
    <row r="5889" spans="1:12" s="12" customFormat="1">
      <c r="A5889" s="204" t="s">
        <v>9552</v>
      </c>
      <c r="B5889" s="204" t="s">
        <v>9553</v>
      </c>
      <c r="C5889" s="204" t="s">
        <v>145</v>
      </c>
      <c r="D5889" s="204" t="s">
        <v>415</v>
      </c>
      <c r="E5889" s="204" t="s">
        <v>416</v>
      </c>
      <c r="F5889" s="205">
        <v>2015</v>
      </c>
      <c r="G5889" s="204" t="s">
        <v>18</v>
      </c>
      <c r="H5889" s="204" t="s">
        <v>19</v>
      </c>
      <c r="I5889" s="206" t="s">
        <v>20</v>
      </c>
      <c r="J5889" s="207">
        <v>11872</v>
      </c>
      <c r="K5889" s="207">
        <v>11047</v>
      </c>
      <c r="L5889" s="207">
        <v>11046</v>
      </c>
    </row>
    <row r="5890" spans="1:12" s="12" customFormat="1">
      <c r="A5890" s="204" t="s">
        <v>9554</v>
      </c>
      <c r="B5890" s="204" t="s">
        <v>9555</v>
      </c>
      <c r="C5890" s="204" t="s">
        <v>12</v>
      </c>
      <c r="D5890" s="204" t="s">
        <v>13</v>
      </c>
      <c r="E5890" s="204" t="s">
        <v>1949</v>
      </c>
      <c r="F5890" s="205">
        <v>2016</v>
      </c>
      <c r="G5890" s="204" t="s">
        <v>120</v>
      </c>
      <c r="H5890" s="204" t="s">
        <v>121</v>
      </c>
      <c r="I5890" s="206" t="s">
        <v>20</v>
      </c>
      <c r="J5890" s="207">
        <v>164325</v>
      </c>
      <c r="K5890" s="208">
        <v>173554</v>
      </c>
      <c r="L5890" s="207">
        <v>170934</v>
      </c>
    </row>
    <row r="5891" spans="1:12" s="12" customFormat="1" ht="11.25" customHeight="1">
      <c r="A5891" s="204" t="s">
        <v>9556</v>
      </c>
      <c r="B5891" s="204" t="s">
        <v>12710</v>
      </c>
      <c r="C5891" s="204" t="s">
        <v>15</v>
      </c>
      <c r="D5891" s="204" t="s">
        <v>42</v>
      </c>
      <c r="E5891" s="204" t="s">
        <v>53</v>
      </c>
      <c r="F5891" s="205">
        <v>2015</v>
      </c>
      <c r="G5891" s="204" t="s">
        <v>48</v>
      </c>
      <c r="H5891" s="204" t="s">
        <v>63</v>
      </c>
      <c r="I5891" s="206" t="s">
        <v>35</v>
      </c>
      <c r="J5891" s="207">
        <v>50582</v>
      </c>
      <c r="K5891" s="207"/>
      <c r="L5891" s="207"/>
    </row>
    <row r="5892" spans="1:12" s="12" customFormat="1">
      <c r="A5892" s="204" t="s">
        <v>9557</v>
      </c>
      <c r="B5892" s="204" t="s">
        <v>9558</v>
      </c>
      <c r="C5892" s="204" t="s">
        <v>15</v>
      </c>
      <c r="D5892" s="204" t="s">
        <v>42</v>
      </c>
      <c r="E5892" s="204" t="s">
        <v>53</v>
      </c>
      <c r="F5892" s="205">
        <v>2015</v>
      </c>
      <c r="G5892" s="204" t="s">
        <v>48</v>
      </c>
      <c r="H5892" s="204" t="s">
        <v>63</v>
      </c>
      <c r="I5892" s="206" t="s">
        <v>35</v>
      </c>
      <c r="J5892" s="207">
        <v>52807</v>
      </c>
      <c r="K5892" s="207"/>
      <c r="L5892" s="207"/>
    </row>
    <row r="5893" spans="1:12" s="12" customFormat="1">
      <c r="A5893" s="204" t="s">
        <v>9559</v>
      </c>
      <c r="B5893" s="204" t="s">
        <v>9560</v>
      </c>
      <c r="C5893" s="204" t="s">
        <v>15</v>
      </c>
      <c r="D5893" s="204"/>
      <c r="E5893" s="204"/>
      <c r="F5893" s="205">
        <v>2015</v>
      </c>
      <c r="G5893" s="204" t="s">
        <v>48</v>
      </c>
      <c r="H5893" s="204" t="s">
        <v>49</v>
      </c>
      <c r="I5893" s="206" t="s">
        <v>20</v>
      </c>
      <c r="J5893" s="207">
        <v>2832841</v>
      </c>
      <c r="K5893" s="207"/>
      <c r="L5893" s="207"/>
    </row>
    <row r="5894" spans="1:12" s="12" customFormat="1" ht="11.25" customHeight="1">
      <c r="A5894" s="204" t="s">
        <v>9561</v>
      </c>
      <c r="B5894" s="204" t="s">
        <v>9562</v>
      </c>
      <c r="C5894" s="204" t="s">
        <v>5</v>
      </c>
      <c r="D5894" s="204" t="s">
        <v>257</v>
      </c>
      <c r="E5894" s="204" t="s">
        <v>257</v>
      </c>
      <c r="F5894" s="205">
        <v>2016</v>
      </c>
      <c r="G5894" s="204" t="s">
        <v>30</v>
      </c>
      <c r="H5894" s="204" t="s">
        <v>225</v>
      </c>
      <c r="I5894" s="206" t="s">
        <v>20</v>
      </c>
      <c r="J5894" s="207">
        <v>23904</v>
      </c>
      <c r="K5894" s="207">
        <v>1</v>
      </c>
      <c r="L5894" s="207"/>
    </row>
    <row r="5895" spans="1:12" s="12" customFormat="1">
      <c r="A5895" s="204" t="s">
        <v>12711</v>
      </c>
      <c r="B5895" s="204" t="s">
        <v>12712</v>
      </c>
      <c r="C5895" s="204" t="s">
        <v>12</v>
      </c>
      <c r="D5895" s="204" t="s">
        <v>13</v>
      </c>
      <c r="E5895" s="204"/>
      <c r="F5895" s="205">
        <v>2016</v>
      </c>
      <c r="G5895" s="204" t="s">
        <v>120</v>
      </c>
      <c r="H5895" s="204" t="s">
        <v>121</v>
      </c>
      <c r="I5895" s="206" t="s">
        <v>35</v>
      </c>
      <c r="J5895" s="207">
        <v>32342</v>
      </c>
      <c r="K5895" s="207"/>
      <c r="L5895" s="207"/>
    </row>
    <row r="5896" spans="1:12" s="12" customFormat="1">
      <c r="A5896" s="204" t="s">
        <v>9563</v>
      </c>
      <c r="B5896" s="204" t="s">
        <v>9564</v>
      </c>
      <c r="C5896" s="204" t="s">
        <v>60</v>
      </c>
      <c r="D5896" s="204"/>
      <c r="E5896" s="204"/>
      <c r="F5896" s="205">
        <v>2015</v>
      </c>
      <c r="G5896" s="204" t="s">
        <v>18</v>
      </c>
      <c r="H5896" s="204" t="s">
        <v>41</v>
      </c>
      <c r="I5896" s="206" t="s">
        <v>20</v>
      </c>
      <c r="J5896" s="207">
        <v>1320823</v>
      </c>
      <c r="K5896" s="208">
        <v>1299100</v>
      </c>
      <c r="L5896" s="207">
        <v>1295588.851</v>
      </c>
    </row>
    <row r="5897" spans="1:12" s="12" customFormat="1">
      <c r="A5897" s="204" t="s">
        <v>9565</v>
      </c>
      <c r="B5897" s="204" t="s">
        <v>9566</v>
      </c>
      <c r="C5897" s="204" t="s">
        <v>5</v>
      </c>
      <c r="D5897" s="204" t="s">
        <v>606</v>
      </c>
      <c r="E5897" s="204" t="s">
        <v>606</v>
      </c>
      <c r="F5897" s="205">
        <v>2016</v>
      </c>
      <c r="G5897" s="204" t="s">
        <v>7</v>
      </c>
      <c r="H5897" s="204" t="s">
        <v>334</v>
      </c>
      <c r="I5897" s="206" t="s">
        <v>20</v>
      </c>
      <c r="J5897" s="207">
        <v>57445</v>
      </c>
      <c r="K5897" s="207">
        <v>2</v>
      </c>
      <c r="L5897" s="207"/>
    </row>
    <row r="5898" spans="1:12" s="12" customFormat="1">
      <c r="A5898" s="204" t="s">
        <v>12713</v>
      </c>
      <c r="B5898" s="204" t="s">
        <v>12714</v>
      </c>
      <c r="C5898" s="204" t="s">
        <v>32</v>
      </c>
      <c r="D5898" s="204" t="s">
        <v>200</v>
      </c>
      <c r="E5898" s="204" t="s">
        <v>629</v>
      </c>
      <c r="F5898" s="205">
        <v>2016</v>
      </c>
      <c r="G5898" s="204" t="s">
        <v>120</v>
      </c>
      <c r="H5898" s="204" t="s">
        <v>121</v>
      </c>
      <c r="I5898" s="206" t="s">
        <v>20</v>
      </c>
      <c r="J5898" s="207">
        <v>12906</v>
      </c>
      <c r="K5898" s="208">
        <v>1</v>
      </c>
      <c r="L5898" s="207"/>
    </row>
    <row r="5899" spans="1:12" s="12" customFormat="1">
      <c r="A5899" s="204" t="s">
        <v>12715</v>
      </c>
      <c r="B5899" s="204" t="s">
        <v>12716</v>
      </c>
      <c r="C5899" s="204" t="s">
        <v>32</v>
      </c>
      <c r="D5899" s="204" t="s">
        <v>33</v>
      </c>
      <c r="E5899" s="204" t="s">
        <v>33</v>
      </c>
      <c r="F5899" s="205">
        <v>2016</v>
      </c>
      <c r="G5899" s="204" t="s">
        <v>120</v>
      </c>
      <c r="H5899" s="204" t="s">
        <v>251</v>
      </c>
      <c r="I5899" s="206" t="s">
        <v>35</v>
      </c>
      <c r="J5899" s="207">
        <v>1</v>
      </c>
      <c r="K5899" s="207"/>
      <c r="L5899" s="207"/>
    </row>
    <row r="5900" spans="1:12" s="12" customFormat="1">
      <c r="A5900" s="204" t="s">
        <v>12717</v>
      </c>
      <c r="B5900" s="204" t="s">
        <v>12718</v>
      </c>
      <c r="C5900" s="204" t="s">
        <v>32</v>
      </c>
      <c r="D5900" s="204" t="s">
        <v>33</v>
      </c>
      <c r="E5900" s="204" t="s">
        <v>33</v>
      </c>
      <c r="F5900" s="205">
        <v>2016</v>
      </c>
      <c r="G5900" s="204" t="s">
        <v>120</v>
      </c>
      <c r="H5900" s="204" t="s">
        <v>121</v>
      </c>
      <c r="I5900" s="206" t="s">
        <v>35</v>
      </c>
      <c r="J5900" s="207">
        <v>514607</v>
      </c>
      <c r="K5900" s="207"/>
      <c r="L5900" s="207"/>
    </row>
    <row r="5901" spans="1:12" s="12" customFormat="1">
      <c r="A5901" s="204" t="s">
        <v>9567</v>
      </c>
      <c r="B5901" s="204" t="s">
        <v>9568</v>
      </c>
      <c r="C5901" s="204" t="s">
        <v>195</v>
      </c>
      <c r="D5901" s="204" t="s">
        <v>528</v>
      </c>
      <c r="E5901" s="204" t="s">
        <v>1461</v>
      </c>
      <c r="F5901" s="205">
        <v>2015</v>
      </c>
      <c r="G5901" s="204" t="s">
        <v>7</v>
      </c>
      <c r="H5901" s="204" t="s">
        <v>485</v>
      </c>
      <c r="I5901" s="206" t="s">
        <v>20</v>
      </c>
      <c r="J5901" s="207">
        <v>11</v>
      </c>
      <c r="K5901" s="207">
        <v>10</v>
      </c>
      <c r="L5901" s="207"/>
    </row>
    <row r="5902" spans="1:12" s="12" customFormat="1" ht="11.25" customHeight="1">
      <c r="A5902" s="204" t="s">
        <v>9569</v>
      </c>
      <c r="B5902" s="204" t="s">
        <v>9570</v>
      </c>
      <c r="C5902" s="204" t="s">
        <v>414</v>
      </c>
      <c r="D5902" s="204" t="s">
        <v>10794</v>
      </c>
      <c r="E5902" s="204" t="s">
        <v>10992</v>
      </c>
      <c r="F5902" s="205">
        <v>2015</v>
      </c>
      <c r="G5902" s="204" t="s">
        <v>26</v>
      </c>
      <c r="H5902" s="204" t="s">
        <v>109</v>
      </c>
      <c r="I5902" s="206" t="s">
        <v>20</v>
      </c>
      <c r="J5902" s="207">
        <v>114501</v>
      </c>
      <c r="K5902" s="207">
        <v>114500</v>
      </c>
      <c r="L5902" s="207">
        <v>114500</v>
      </c>
    </row>
    <row r="5903" spans="1:12" s="12" customFormat="1">
      <c r="A5903" s="204" t="s">
        <v>9571</v>
      </c>
      <c r="B5903" s="204" t="s">
        <v>9572</v>
      </c>
      <c r="C5903" s="204" t="s">
        <v>5</v>
      </c>
      <c r="D5903" s="204" t="s">
        <v>314</v>
      </c>
      <c r="E5903" s="204" t="s">
        <v>315</v>
      </c>
      <c r="F5903" s="205">
        <v>2016</v>
      </c>
      <c r="G5903" s="204" t="s">
        <v>18</v>
      </c>
      <c r="H5903" s="204" t="s">
        <v>19</v>
      </c>
      <c r="I5903" s="206" t="s">
        <v>20</v>
      </c>
      <c r="J5903" s="207">
        <v>84368</v>
      </c>
      <c r="K5903" s="207"/>
      <c r="L5903" s="207"/>
    </row>
    <row r="5904" spans="1:12" s="12" customFormat="1">
      <c r="A5904" s="204" t="s">
        <v>9573</v>
      </c>
      <c r="B5904" s="204" t="s">
        <v>9574</v>
      </c>
      <c r="C5904" s="204" t="s">
        <v>127</v>
      </c>
      <c r="D5904" s="204" t="s">
        <v>138</v>
      </c>
      <c r="E5904" s="204" t="s">
        <v>139</v>
      </c>
      <c r="F5904" s="205">
        <v>2015</v>
      </c>
      <c r="G5904" s="204" t="s">
        <v>646</v>
      </c>
      <c r="H5904" s="204" t="s">
        <v>647</v>
      </c>
      <c r="I5904" s="206" t="s">
        <v>20</v>
      </c>
      <c r="J5904" s="207">
        <v>21478</v>
      </c>
      <c r="K5904" s="207"/>
      <c r="L5904" s="207"/>
    </row>
    <row r="5905" spans="1:12" s="12" customFormat="1">
      <c r="A5905" s="204" t="s">
        <v>12719</v>
      </c>
      <c r="B5905" s="204" t="s">
        <v>12720</v>
      </c>
      <c r="C5905" s="204" t="s">
        <v>12</v>
      </c>
      <c r="D5905" s="204" t="s">
        <v>360</v>
      </c>
      <c r="E5905" s="204"/>
      <c r="F5905" s="205">
        <v>2015</v>
      </c>
      <c r="G5905" s="204" t="s">
        <v>18</v>
      </c>
      <c r="H5905" s="204" t="s">
        <v>41</v>
      </c>
      <c r="I5905" s="206" t="s">
        <v>35</v>
      </c>
      <c r="J5905" s="207">
        <v>5500</v>
      </c>
      <c r="K5905" s="207"/>
      <c r="L5905" s="207"/>
    </row>
    <row r="5906" spans="1:12" s="12" customFormat="1">
      <c r="A5906" s="204" t="s">
        <v>9575</v>
      </c>
      <c r="B5906" s="204" t="s">
        <v>9576</v>
      </c>
      <c r="C5906" s="204" t="s">
        <v>130</v>
      </c>
      <c r="D5906" s="204"/>
      <c r="E5906" s="204"/>
      <c r="F5906" s="205">
        <v>2015</v>
      </c>
      <c r="G5906" s="204" t="s">
        <v>30</v>
      </c>
      <c r="H5906" s="204" t="s">
        <v>31</v>
      </c>
      <c r="I5906" s="206" t="s">
        <v>20</v>
      </c>
      <c r="J5906" s="207">
        <v>1296121</v>
      </c>
      <c r="K5906" s="207">
        <v>1201109</v>
      </c>
      <c r="L5906" s="207">
        <v>1194252</v>
      </c>
    </row>
    <row r="5907" spans="1:12" s="12" customFormat="1">
      <c r="A5907" s="204" t="s">
        <v>12721</v>
      </c>
      <c r="B5907" s="204" t="s">
        <v>12722</v>
      </c>
      <c r="C5907" s="204" t="s">
        <v>270</v>
      </c>
      <c r="D5907" s="204"/>
      <c r="E5907" s="204"/>
      <c r="F5907" s="205">
        <v>2015</v>
      </c>
      <c r="G5907" s="204" t="s">
        <v>7</v>
      </c>
      <c r="H5907" s="204" t="s">
        <v>8</v>
      </c>
      <c r="I5907" s="206" t="s">
        <v>20</v>
      </c>
      <c r="J5907" s="207">
        <v>24728</v>
      </c>
      <c r="K5907" s="207"/>
      <c r="L5907" s="207"/>
    </row>
    <row r="5908" spans="1:12" s="12" customFormat="1" ht="11.25" customHeight="1">
      <c r="A5908" s="204" t="s">
        <v>12723</v>
      </c>
      <c r="B5908" s="204" t="s">
        <v>12724</v>
      </c>
      <c r="C5908" s="204" t="s">
        <v>127</v>
      </c>
      <c r="D5908" s="204" t="s">
        <v>177</v>
      </c>
      <c r="E5908" s="204" t="s">
        <v>2157</v>
      </c>
      <c r="F5908" s="205">
        <v>2016</v>
      </c>
      <c r="G5908" s="204" t="s">
        <v>26</v>
      </c>
      <c r="H5908" s="204" t="s">
        <v>109</v>
      </c>
      <c r="I5908" s="206" t="s">
        <v>35</v>
      </c>
      <c r="J5908" s="207">
        <v>136106</v>
      </c>
      <c r="K5908" s="207"/>
      <c r="L5908" s="207"/>
    </row>
    <row r="5909" spans="1:12" s="12" customFormat="1" ht="11.25" customHeight="1">
      <c r="A5909" s="204" t="s">
        <v>12725</v>
      </c>
      <c r="B5909" s="204" t="s">
        <v>12726</v>
      </c>
      <c r="C5909" s="204" t="s">
        <v>130</v>
      </c>
      <c r="D5909" s="204" t="s">
        <v>150</v>
      </c>
      <c r="E5909" s="204"/>
      <c r="F5909" s="205">
        <v>2015</v>
      </c>
      <c r="G5909" s="204" t="s">
        <v>30</v>
      </c>
      <c r="H5909" s="204" t="s">
        <v>225</v>
      </c>
      <c r="I5909" s="206" t="s">
        <v>9</v>
      </c>
      <c r="J5909" s="207">
        <v>49669</v>
      </c>
      <c r="K5909" s="207"/>
      <c r="L5909" s="207"/>
    </row>
    <row r="5910" spans="1:12" s="12" customFormat="1" ht="11.25" customHeight="1">
      <c r="A5910" s="204" t="s">
        <v>9577</v>
      </c>
      <c r="B5910" s="204" t="s">
        <v>9578</v>
      </c>
      <c r="C5910" s="204" t="s">
        <v>130</v>
      </c>
      <c r="D5910" s="204"/>
      <c r="E5910" s="204"/>
      <c r="F5910" s="205">
        <v>2015</v>
      </c>
      <c r="G5910" s="204" t="s">
        <v>30</v>
      </c>
      <c r="H5910" s="204" t="s">
        <v>31</v>
      </c>
      <c r="I5910" s="206" t="s">
        <v>20</v>
      </c>
      <c r="J5910" s="207">
        <v>3</v>
      </c>
      <c r="K5910" s="207">
        <v>4</v>
      </c>
      <c r="L5910" s="207"/>
    </row>
    <row r="5911" spans="1:12" s="12" customFormat="1">
      <c r="A5911" s="204" t="s">
        <v>9579</v>
      </c>
      <c r="B5911" s="204" t="s">
        <v>12727</v>
      </c>
      <c r="C5911" s="204" t="s">
        <v>78</v>
      </c>
      <c r="D5911" s="204" t="s">
        <v>79</v>
      </c>
      <c r="E5911" s="204" t="s">
        <v>10818</v>
      </c>
      <c r="F5911" s="205">
        <v>2016</v>
      </c>
      <c r="G5911" s="204" t="s">
        <v>280</v>
      </c>
      <c r="H5911" s="204" t="s">
        <v>1116</v>
      </c>
      <c r="I5911" s="206" t="s">
        <v>20</v>
      </c>
      <c r="J5911" s="207">
        <v>404985</v>
      </c>
      <c r="K5911" s="207"/>
      <c r="L5911" s="207"/>
    </row>
    <row r="5912" spans="1:12" s="12" customFormat="1" ht="11.25" customHeight="1">
      <c r="A5912" s="204" t="s">
        <v>12728</v>
      </c>
      <c r="B5912" s="204" t="s">
        <v>12729</v>
      </c>
      <c r="C5912" s="204" t="s">
        <v>38</v>
      </c>
      <c r="D5912" s="204" t="s">
        <v>66</v>
      </c>
      <c r="E5912" s="204" t="s">
        <v>1062</v>
      </c>
      <c r="F5912" s="205">
        <v>2015</v>
      </c>
      <c r="G5912" s="204" t="s">
        <v>120</v>
      </c>
      <c r="H5912" s="204" t="s">
        <v>121</v>
      </c>
      <c r="I5912" s="206" t="s">
        <v>20</v>
      </c>
      <c r="J5912" s="207">
        <v>497323</v>
      </c>
      <c r="K5912" s="208">
        <v>308015</v>
      </c>
      <c r="L5912" s="207">
        <v>34121.548999999999</v>
      </c>
    </row>
    <row r="5913" spans="1:12" s="12" customFormat="1">
      <c r="A5913" s="204" t="s">
        <v>12730</v>
      </c>
      <c r="B5913" s="204" t="s">
        <v>12731</v>
      </c>
      <c r="C5913" s="204" t="s">
        <v>38</v>
      </c>
      <c r="D5913" s="204" t="s">
        <v>39</v>
      </c>
      <c r="E5913" s="204" t="s">
        <v>105</v>
      </c>
      <c r="F5913" s="205">
        <v>2016</v>
      </c>
      <c r="G5913" s="204" t="s">
        <v>120</v>
      </c>
      <c r="H5913" s="204" t="s">
        <v>171</v>
      </c>
      <c r="I5913" s="206" t="s">
        <v>35</v>
      </c>
      <c r="J5913" s="207">
        <v>28651</v>
      </c>
      <c r="K5913" s="207"/>
      <c r="L5913" s="207"/>
    </row>
    <row r="5914" spans="1:12" s="12" customFormat="1" ht="11.25" customHeight="1">
      <c r="A5914" s="204" t="s">
        <v>12732</v>
      </c>
      <c r="B5914" s="204" t="s">
        <v>12733</v>
      </c>
      <c r="C5914" s="204" t="s">
        <v>130</v>
      </c>
      <c r="D5914" s="204" t="s">
        <v>150</v>
      </c>
      <c r="E5914" s="204"/>
      <c r="F5914" s="205">
        <v>2015</v>
      </c>
      <c r="G5914" s="204" t="s">
        <v>7</v>
      </c>
      <c r="H5914" s="204" t="s">
        <v>305</v>
      </c>
      <c r="I5914" s="206" t="s">
        <v>20</v>
      </c>
      <c r="J5914" s="207">
        <v>162294</v>
      </c>
      <c r="K5914" s="207"/>
      <c r="L5914" s="207"/>
    </row>
    <row r="5915" spans="1:12" s="12" customFormat="1" ht="11.25" customHeight="1">
      <c r="A5915" s="204" t="s">
        <v>12734</v>
      </c>
      <c r="B5915" s="204" t="s">
        <v>12735</v>
      </c>
      <c r="C5915" s="204" t="s">
        <v>195</v>
      </c>
      <c r="D5915" s="204" t="s">
        <v>196</v>
      </c>
      <c r="E5915" s="204" t="s">
        <v>1267</v>
      </c>
      <c r="F5915" s="205">
        <v>2016</v>
      </c>
      <c r="G5915" s="204" t="s">
        <v>7</v>
      </c>
      <c r="H5915" s="204" t="s">
        <v>212</v>
      </c>
      <c r="I5915" s="206" t="s">
        <v>9</v>
      </c>
      <c r="J5915" s="207">
        <v>67059</v>
      </c>
      <c r="K5915" s="207"/>
      <c r="L5915" s="207"/>
    </row>
    <row r="5916" spans="1:12" s="12" customFormat="1" ht="11.25" customHeight="1">
      <c r="A5916" s="204" t="s">
        <v>9580</v>
      </c>
      <c r="B5916" s="204" t="s">
        <v>9581</v>
      </c>
      <c r="C5916" s="204" t="s">
        <v>102</v>
      </c>
      <c r="D5916" s="204" t="s">
        <v>394</v>
      </c>
      <c r="E5916" s="204" t="s">
        <v>1697</v>
      </c>
      <c r="F5916" s="205">
        <v>2016</v>
      </c>
      <c r="G5916" s="204" t="s">
        <v>30</v>
      </c>
      <c r="H5916" s="204" t="s">
        <v>34</v>
      </c>
      <c r="I5916" s="206" t="s">
        <v>35</v>
      </c>
      <c r="J5916" s="207">
        <v>40440</v>
      </c>
      <c r="K5916" s="207"/>
      <c r="L5916" s="207"/>
    </row>
    <row r="5917" spans="1:12" s="12" customFormat="1" ht="11.25" customHeight="1">
      <c r="A5917" s="204" t="s">
        <v>12736</v>
      </c>
      <c r="B5917" s="204" t="s">
        <v>12737</v>
      </c>
      <c r="C5917" s="204" t="s">
        <v>210</v>
      </c>
      <c r="D5917" s="204" t="s">
        <v>211</v>
      </c>
      <c r="E5917" s="204" t="s">
        <v>211</v>
      </c>
      <c r="F5917" s="205">
        <v>2016</v>
      </c>
      <c r="G5917" s="204" t="s">
        <v>120</v>
      </c>
      <c r="H5917" s="204" t="s">
        <v>121</v>
      </c>
      <c r="I5917" s="206" t="s">
        <v>20</v>
      </c>
      <c r="J5917" s="207">
        <v>88442</v>
      </c>
      <c r="K5917" s="207">
        <v>1</v>
      </c>
      <c r="L5917" s="207"/>
    </row>
    <row r="5918" spans="1:12" s="12" customFormat="1">
      <c r="A5918" s="204" t="s">
        <v>12738</v>
      </c>
      <c r="B5918" s="204" t="s">
        <v>12739</v>
      </c>
      <c r="C5918" s="204" t="s">
        <v>102</v>
      </c>
      <c r="D5918" s="204" t="s">
        <v>304</v>
      </c>
      <c r="E5918" s="204" t="s">
        <v>304</v>
      </c>
      <c r="F5918" s="205">
        <v>2015</v>
      </c>
      <c r="G5918" s="204" t="s">
        <v>18</v>
      </c>
      <c r="H5918" s="204" t="s">
        <v>41</v>
      </c>
      <c r="I5918" s="206" t="s">
        <v>20</v>
      </c>
      <c r="J5918" s="207">
        <v>10452</v>
      </c>
      <c r="K5918" s="208">
        <v>101</v>
      </c>
      <c r="L5918" s="207"/>
    </row>
    <row r="5919" spans="1:12" s="12" customFormat="1">
      <c r="A5919" s="204" t="s">
        <v>9582</v>
      </c>
      <c r="B5919" s="204" t="s">
        <v>9583</v>
      </c>
      <c r="C5919" s="204" t="s">
        <v>130</v>
      </c>
      <c r="D5919" s="204" t="s">
        <v>134</v>
      </c>
      <c r="E5919" s="204" t="s">
        <v>192</v>
      </c>
      <c r="F5919" s="205">
        <v>2016</v>
      </c>
      <c r="G5919" s="204" t="s">
        <v>30</v>
      </c>
      <c r="H5919" s="204" t="s">
        <v>31</v>
      </c>
      <c r="I5919" s="206" t="s">
        <v>20</v>
      </c>
      <c r="J5919" s="207">
        <v>131803</v>
      </c>
      <c r="K5919" s="208">
        <v>131803</v>
      </c>
      <c r="L5919" s="207">
        <v>44366.938000000002</v>
      </c>
    </row>
    <row r="5920" spans="1:12" s="12" customFormat="1">
      <c r="A5920" s="204" t="s">
        <v>12740</v>
      </c>
      <c r="B5920" s="204" t="s">
        <v>12741</v>
      </c>
      <c r="C5920" s="204" t="s">
        <v>15</v>
      </c>
      <c r="D5920" s="204" t="s">
        <v>16</v>
      </c>
      <c r="E5920" s="204" t="s">
        <v>52</v>
      </c>
      <c r="F5920" s="205">
        <v>2016</v>
      </c>
      <c r="G5920" s="204" t="s">
        <v>26</v>
      </c>
      <c r="H5920" s="204" t="s">
        <v>1159</v>
      </c>
      <c r="I5920" s="206" t="s">
        <v>35</v>
      </c>
      <c r="J5920" s="207">
        <v>1824737</v>
      </c>
      <c r="K5920" s="207"/>
      <c r="L5920" s="207"/>
    </row>
    <row r="5921" spans="1:12" s="12" customFormat="1">
      <c r="A5921" s="204" t="s">
        <v>12742</v>
      </c>
      <c r="B5921" s="204" t="s">
        <v>12743</v>
      </c>
      <c r="C5921" s="204" t="s">
        <v>38</v>
      </c>
      <c r="D5921" s="204"/>
      <c r="E5921" s="204"/>
      <c r="F5921" s="205">
        <v>2015</v>
      </c>
      <c r="G5921" s="204" t="s">
        <v>18</v>
      </c>
      <c r="H5921" s="204" t="s">
        <v>41</v>
      </c>
      <c r="I5921" s="206" t="s">
        <v>20</v>
      </c>
      <c r="J5921" s="207">
        <v>101000</v>
      </c>
      <c r="K5921" s="207">
        <v>6000</v>
      </c>
      <c r="L5921" s="207">
        <v>1853.0239999999999</v>
      </c>
    </row>
    <row r="5922" spans="1:12" s="12" customFormat="1" ht="11.25" customHeight="1">
      <c r="A5922" s="204" t="s">
        <v>9584</v>
      </c>
      <c r="B5922" s="204" t="s">
        <v>9585</v>
      </c>
      <c r="C5922" s="204" t="s">
        <v>60</v>
      </c>
      <c r="D5922" s="204" t="s">
        <v>97</v>
      </c>
      <c r="E5922" s="204" t="s">
        <v>228</v>
      </c>
      <c r="F5922" s="205">
        <v>2016</v>
      </c>
      <c r="G5922" s="204" t="s">
        <v>58</v>
      </c>
      <c r="H5922" s="204" t="s">
        <v>68</v>
      </c>
      <c r="I5922" s="206" t="s">
        <v>20</v>
      </c>
      <c r="J5922" s="207">
        <v>155820</v>
      </c>
      <c r="K5922" s="207">
        <v>2</v>
      </c>
      <c r="L5922" s="207"/>
    </row>
    <row r="5923" spans="1:12" s="12" customFormat="1">
      <c r="A5923" s="204" t="s">
        <v>12744</v>
      </c>
      <c r="B5923" s="204" t="s">
        <v>12745</v>
      </c>
      <c r="C5923" s="204" t="s">
        <v>210</v>
      </c>
      <c r="D5923" s="204" t="s">
        <v>219</v>
      </c>
      <c r="E5923" s="204" t="s">
        <v>219</v>
      </c>
      <c r="F5923" s="205">
        <v>2016</v>
      </c>
      <c r="G5923" s="204" t="s">
        <v>120</v>
      </c>
      <c r="H5923" s="204" t="s">
        <v>121</v>
      </c>
      <c r="I5923" s="206" t="s">
        <v>35</v>
      </c>
      <c r="J5923" s="207">
        <v>5710</v>
      </c>
      <c r="K5923" s="207"/>
      <c r="L5923" s="207"/>
    </row>
    <row r="5924" spans="1:12" s="12" customFormat="1">
      <c r="A5924" s="204" t="s">
        <v>9586</v>
      </c>
      <c r="B5924" s="204" t="s">
        <v>9587</v>
      </c>
      <c r="C5924" s="204" t="s">
        <v>5</v>
      </c>
      <c r="D5924" s="204" t="s">
        <v>266</v>
      </c>
      <c r="E5924" s="204" t="s">
        <v>267</v>
      </c>
      <c r="F5924" s="205">
        <v>2016</v>
      </c>
      <c r="G5924" s="204" t="s">
        <v>48</v>
      </c>
      <c r="H5924" s="204" t="s">
        <v>420</v>
      </c>
      <c r="I5924" s="206" t="s">
        <v>35</v>
      </c>
      <c r="J5924" s="207">
        <v>268600</v>
      </c>
      <c r="K5924" s="207"/>
      <c r="L5924" s="207"/>
    </row>
    <row r="5925" spans="1:12" s="12" customFormat="1">
      <c r="A5925" s="204" t="s">
        <v>12746</v>
      </c>
      <c r="B5925" s="204" t="s">
        <v>12747</v>
      </c>
      <c r="C5925" s="204" t="s">
        <v>78</v>
      </c>
      <c r="D5925" s="204"/>
      <c r="E5925" s="204"/>
      <c r="F5925" s="205">
        <v>2016</v>
      </c>
      <c r="G5925" s="204" t="s">
        <v>7</v>
      </c>
      <c r="H5925" s="204" t="s">
        <v>305</v>
      </c>
      <c r="I5925" s="206" t="s">
        <v>20</v>
      </c>
      <c r="J5925" s="207">
        <v>400</v>
      </c>
      <c r="K5925" s="207">
        <v>300</v>
      </c>
      <c r="L5925" s="207">
        <v>75.861000000000004</v>
      </c>
    </row>
    <row r="5926" spans="1:12" s="12" customFormat="1" ht="11.25" customHeight="1">
      <c r="A5926" s="204" t="s">
        <v>12748</v>
      </c>
      <c r="B5926" s="204" t="s">
        <v>12749</v>
      </c>
      <c r="C5926" s="204" t="s">
        <v>145</v>
      </c>
      <c r="D5926" s="204" t="s">
        <v>310</v>
      </c>
      <c r="E5926" s="204" t="s">
        <v>632</v>
      </c>
      <c r="F5926" s="205">
        <v>2015</v>
      </c>
      <c r="G5926" s="204" t="s">
        <v>140</v>
      </c>
      <c r="H5926" s="204" t="s">
        <v>1136</v>
      </c>
      <c r="I5926" s="206" t="s">
        <v>20</v>
      </c>
      <c r="J5926" s="207">
        <v>905251</v>
      </c>
      <c r="K5926" s="208">
        <v>2000</v>
      </c>
      <c r="L5926" s="207"/>
    </row>
    <row r="5927" spans="1:12" s="12" customFormat="1">
      <c r="A5927" s="204" t="s">
        <v>12750</v>
      </c>
      <c r="B5927" s="204" t="s">
        <v>12751</v>
      </c>
      <c r="C5927" s="204" t="s">
        <v>38</v>
      </c>
      <c r="D5927" s="204" t="s">
        <v>176</v>
      </c>
      <c r="E5927" s="204" t="s">
        <v>1732</v>
      </c>
      <c r="F5927" s="205">
        <v>2016</v>
      </c>
      <c r="G5927" s="204" t="s">
        <v>7</v>
      </c>
      <c r="H5927" s="204" t="s">
        <v>14</v>
      </c>
      <c r="I5927" s="206" t="s">
        <v>35</v>
      </c>
      <c r="J5927" s="207">
        <v>6300</v>
      </c>
      <c r="K5927" s="207"/>
      <c r="L5927" s="207"/>
    </row>
    <row r="5928" spans="1:12" s="12" customFormat="1">
      <c r="A5928" s="204" t="s">
        <v>12752</v>
      </c>
      <c r="B5928" s="204" t="s">
        <v>12753</v>
      </c>
      <c r="C5928" s="204" t="s">
        <v>270</v>
      </c>
      <c r="D5928" s="204"/>
      <c r="E5928" s="204"/>
      <c r="F5928" s="205">
        <v>2015</v>
      </c>
      <c r="G5928" s="204" t="s">
        <v>18</v>
      </c>
      <c r="H5928" s="204" t="s">
        <v>383</v>
      </c>
      <c r="I5928" s="206" t="s">
        <v>20</v>
      </c>
      <c r="J5928" s="207">
        <v>1500</v>
      </c>
      <c r="K5928" s="207">
        <v>1200</v>
      </c>
      <c r="L5928" s="207">
        <v>93.899000000000001</v>
      </c>
    </row>
    <row r="5929" spans="1:12" s="12" customFormat="1">
      <c r="A5929" s="204" t="s">
        <v>9588</v>
      </c>
      <c r="B5929" s="204" t="s">
        <v>9589</v>
      </c>
      <c r="C5929" s="204" t="s">
        <v>145</v>
      </c>
      <c r="D5929" s="204" t="s">
        <v>415</v>
      </c>
      <c r="E5929" s="204" t="s">
        <v>416</v>
      </c>
      <c r="F5929" s="205">
        <v>2016</v>
      </c>
      <c r="G5929" s="204" t="s">
        <v>7</v>
      </c>
      <c r="H5929" s="204" t="s">
        <v>305</v>
      </c>
      <c r="I5929" s="206" t="s">
        <v>20</v>
      </c>
      <c r="J5929" s="207">
        <v>80201</v>
      </c>
      <c r="K5929" s="207"/>
      <c r="L5929" s="207"/>
    </row>
    <row r="5930" spans="1:12" s="12" customFormat="1">
      <c r="A5930" s="204" t="s">
        <v>10104</v>
      </c>
      <c r="B5930" s="204" t="s">
        <v>10105</v>
      </c>
      <c r="C5930" s="204" t="s">
        <v>60</v>
      </c>
      <c r="D5930" s="204"/>
      <c r="E5930" s="204"/>
      <c r="F5930" s="205">
        <v>2016</v>
      </c>
      <c r="G5930" s="204" t="s">
        <v>120</v>
      </c>
      <c r="H5930" s="204" t="s">
        <v>251</v>
      </c>
      <c r="I5930" s="206" t="s">
        <v>20</v>
      </c>
      <c r="J5930" s="207">
        <v>62574</v>
      </c>
      <c r="K5930" s="208">
        <v>903041</v>
      </c>
      <c r="L5930" s="207">
        <v>37909</v>
      </c>
    </row>
    <row r="5931" spans="1:12" s="12" customFormat="1" ht="11.25" customHeight="1">
      <c r="A5931" s="204" t="s">
        <v>9590</v>
      </c>
      <c r="B5931" s="204" t="s">
        <v>9591</v>
      </c>
      <c r="C5931" s="204" t="s">
        <v>60</v>
      </c>
      <c r="D5931" s="204" t="s">
        <v>97</v>
      </c>
      <c r="E5931" s="204" t="s">
        <v>170</v>
      </c>
      <c r="F5931" s="205">
        <v>2015</v>
      </c>
      <c r="G5931" s="204" t="s">
        <v>58</v>
      </c>
      <c r="H5931" s="204" t="s">
        <v>68</v>
      </c>
      <c r="I5931" s="206" t="s">
        <v>20</v>
      </c>
      <c r="J5931" s="207">
        <v>65287</v>
      </c>
      <c r="K5931" s="207">
        <v>1</v>
      </c>
      <c r="L5931" s="207"/>
    </row>
    <row r="5932" spans="1:12" s="12" customFormat="1" ht="11.25" customHeight="1">
      <c r="A5932" s="204" t="s">
        <v>12754</v>
      </c>
      <c r="B5932" s="204" t="s">
        <v>12755</v>
      </c>
      <c r="C5932" s="204" t="s">
        <v>12</v>
      </c>
      <c r="D5932" s="204" t="s">
        <v>13</v>
      </c>
      <c r="E5932" s="204"/>
      <c r="F5932" s="205">
        <v>2015</v>
      </c>
      <c r="G5932" s="204" t="s">
        <v>18</v>
      </c>
      <c r="H5932" s="204" t="s">
        <v>298</v>
      </c>
      <c r="I5932" s="206" t="s">
        <v>20</v>
      </c>
      <c r="J5932" s="207">
        <v>700</v>
      </c>
      <c r="K5932" s="207">
        <v>700</v>
      </c>
      <c r="L5932" s="207">
        <v>65.977000000000004</v>
      </c>
    </row>
    <row r="5933" spans="1:12" s="12" customFormat="1">
      <c r="A5933" s="204" t="s">
        <v>9592</v>
      </c>
      <c r="B5933" s="204" t="s">
        <v>9593</v>
      </c>
      <c r="C5933" s="204" t="s">
        <v>5</v>
      </c>
      <c r="D5933" s="204" t="s">
        <v>606</v>
      </c>
      <c r="E5933" s="204" t="s">
        <v>1982</v>
      </c>
      <c r="F5933" s="205">
        <v>2016</v>
      </c>
      <c r="G5933" s="204" t="s">
        <v>58</v>
      </c>
      <c r="H5933" s="204" t="s">
        <v>59</v>
      </c>
      <c r="I5933" s="206" t="s">
        <v>20</v>
      </c>
      <c r="J5933" s="207">
        <v>262465</v>
      </c>
      <c r="K5933" s="208">
        <v>232179</v>
      </c>
      <c r="L5933" s="207">
        <v>46915.165999999997</v>
      </c>
    </row>
    <row r="5934" spans="1:12" s="12" customFormat="1">
      <c r="A5934" s="204" t="s">
        <v>12756</v>
      </c>
      <c r="B5934" s="204" t="s">
        <v>12757</v>
      </c>
      <c r="C5934" s="204" t="s">
        <v>102</v>
      </c>
      <c r="D5934" s="204" t="s">
        <v>304</v>
      </c>
      <c r="E5934" s="204" t="s">
        <v>304</v>
      </c>
      <c r="F5934" s="205">
        <v>2016</v>
      </c>
      <c r="G5934" s="204" t="s">
        <v>646</v>
      </c>
      <c r="H5934" s="204" t="s">
        <v>647</v>
      </c>
      <c r="I5934" s="206" t="s">
        <v>20</v>
      </c>
      <c r="J5934" s="207">
        <v>57296</v>
      </c>
      <c r="K5934" s="208">
        <v>155700</v>
      </c>
      <c r="L5934" s="207">
        <v>300</v>
      </c>
    </row>
    <row r="5935" spans="1:12" s="12" customFormat="1">
      <c r="A5935" s="204" t="s">
        <v>9594</v>
      </c>
      <c r="B5935" s="204" t="s">
        <v>9595</v>
      </c>
      <c r="C5935" s="204" t="s">
        <v>12</v>
      </c>
      <c r="D5935" s="204" t="s">
        <v>80</v>
      </c>
      <c r="E5935" s="204" t="s">
        <v>165</v>
      </c>
      <c r="F5935" s="205">
        <v>2015</v>
      </c>
      <c r="G5935" s="204" t="s">
        <v>48</v>
      </c>
      <c r="H5935" s="204" t="s">
        <v>420</v>
      </c>
      <c r="I5935" s="206" t="s">
        <v>20</v>
      </c>
      <c r="J5935" s="207">
        <v>2645175</v>
      </c>
      <c r="K5935" s="207"/>
      <c r="L5935" s="207"/>
    </row>
    <row r="5936" spans="1:12" s="12" customFormat="1">
      <c r="A5936" s="204" t="s">
        <v>12758</v>
      </c>
      <c r="B5936" s="204" t="s">
        <v>12759</v>
      </c>
      <c r="C5936" s="204" t="s">
        <v>15</v>
      </c>
      <c r="D5936" s="204" t="s">
        <v>42</v>
      </c>
      <c r="E5936" s="204" t="s">
        <v>2132</v>
      </c>
      <c r="F5936" s="205">
        <v>2016</v>
      </c>
      <c r="G5936" s="204" t="s">
        <v>58</v>
      </c>
      <c r="H5936" s="204" t="s">
        <v>59</v>
      </c>
      <c r="I5936" s="206" t="s">
        <v>35</v>
      </c>
      <c r="J5936" s="207">
        <v>1999841</v>
      </c>
      <c r="K5936" s="207"/>
      <c r="L5936" s="207"/>
    </row>
    <row r="5937" spans="1:12" s="12" customFormat="1" ht="11.25" customHeight="1">
      <c r="A5937" s="204" t="s">
        <v>10326</v>
      </c>
      <c r="B5937" s="204" t="s">
        <v>10327</v>
      </c>
      <c r="C5937" s="204" t="s">
        <v>15</v>
      </c>
      <c r="D5937" s="204" t="s">
        <v>778</v>
      </c>
      <c r="E5937" s="204" t="s">
        <v>2019</v>
      </c>
      <c r="F5937" s="205">
        <v>2016</v>
      </c>
      <c r="G5937" s="204" t="s">
        <v>120</v>
      </c>
      <c r="H5937" s="204" t="s">
        <v>171</v>
      </c>
      <c r="I5937" s="206" t="s">
        <v>20</v>
      </c>
      <c r="J5937" s="207">
        <v>168443</v>
      </c>
      <c r="K5937" s="207">
        <v>175854</v>
      </c>
      <c r="L5937" s="207">
        <v>160418</v>
      </c>
    </row>
    <row r="5938" spans="1:12" s="12" customFormat="1">
      <c r="A5938" s="204" t="s">
        <v>10427</v>
      </c>
      <c r="B5938" s="204" t="s">
        <v>10428</v>
      </c>
      <c r="C5938" s="204" t="s">
        <v>145</v>
      </c>
      <c r="D5938" s="204" t="s">
        <v>415</v>
      </c>
      <c r="E5938" s="204" t="s">
        <v>416</v>
      </c>
      <c r="F5938" s="205">
        <v>2016</v>
      </c>
      <c r="G5938" s="204" t="s">
        <v>7</v>
      </c>
      <c r="H5938" s="204" t="s">
        <v>212</v>
      </c>
      <c r="I5938" s="206" t="s">
        <v>20</v>
      </c>
      <c r="J5938" s="207">
        <v>71012</v>
      </c>
      <c r="K5938" s="207">
        <v>60405</v>
      </c>
      <c r="L5938" s="207">
        <v>60404.4</v>
      </c>
    </row>
    <row r="5939" spans="1:12" s="12" customFormat="1">
      <c r="A5939" s="204" t="s">
        <v>12760</v>
      </c>
      <c r="B5939" s="204" t="s">
        <v>12761</v>
      </c>
      <c r="C5939" s="204" t="s">
        <v>5</v>
      </c>
      <c r="D5939" s="204" t="s">
        <v>125</v>
      </c>
      <c r="E5939" s="204" t="s">
        <v>126</v>
      </c>
      <c r="F5939" s="205">
        <v>2016</v>
      </c>
      <c r="G5939" s="204" t="s">
        <v>48</v>
      </c>
      <c r="H5939" s="204" t="s">
        <v>85</v>
      </c>
      <c r="I5939" s="206" t="s">
        <v>35</v>
      </c>
      <c r="J5939" s="207">
        <v>536708</v>
      </c>
      <c r="K5939" s="207"/>
      <c r="L5939" s="207"/>
    </row>
    <row r="5940" spans="1:12" s="12" customFormat="1">
      <c r="A5940" s="204" t="s">
        <v>9596</v>
      </c>
      <c r="B5940" s="204" t="s">
        <v>9597</v>
      </c>
      <c r="C5940" s="204" t="s">
        <v>102</v>
      </c>
      <c r="D5940" s="204" t="s">
        <v>394</v>
      </c>
      <c r="E5940" s="204" t="s">
        <v>1697</v>
      </c>
      <c r="F5940" s="205">
        <v>2016</v>
      </c>
      <c r="G5940" s="204" t="s">
        <v>30</v>
      </c>
      <c r="H5940" s="204" t="s">
        <v>34</v>
      </c>
      <c r="I5940" s="206" t="s">
        <v>35</v>
      </c>
      <c r="J5940" s="207">
        <v>134582</v>
      </c>
      <c r="K5940" s="207"/>
      <c r="L5940" s="207"/>
    </row>
    <row r="5941" spans="1:12" s="12" customFormat="1">
      <c r="A5941" s="204" t="s">
        <v>10011</v>
      </c>
      <c r="B5941" s="204" t="s">
        <v>10012</v>
      </c>
      <c r="C5941" s="204" t="s">
        <v>38</v>
      </c>
      <c r="D5941" s="204" t="s">
        <v>176</v>
      </c>
      <c r="E5941" s="204"/>
      <c r="F5941" s="205">
        <v>2016</v>
      </c>
      <c r="G5941" s="204" t="s">
        <v>120</v>
      </c>
      <c r="H5941" s="204" t="s">
        <v>251</v>
      </c>
      <c r="I5941" s="206" t="s">
        <v>20</v>
      </c>
      <c r="J5941" s="207">
        <v>731393</v>
      </c>
      <c r="K5941" s="207">
        <v>763571</v>
      </c>
      <c r="L5941" s="207">
        <v>762428.07400000002</v>
      </c>
    </row>
    <row r="5942" spans="1:12" s="12" customFormat="1">
      <c r="A5942" s="204" t="s">
        <v>9598</v>
      </c>
      <c r="B5942" s="204" t="s">
        <v>9599</v>
      </c>
      <c r="C5942" s="204" t="s">
        <v>5</v>
      </c>
      <c r="D5942" s="204" t="s">
        <v>523</v>
      </c>
      <c r="E5942" s="204" t="s">
        <v>523</v>
      </c>
      <c r="F5942" s="205">
        <v>2016</v>
      </c>
      <c r="G5942" s="204" t="s">
        <v>26</v>
      </c>
      <c r="H5942" s="204" t="s">
        <v>27</v>
      </c>
      <c r="I5942" s="206" t="s">
        <v>20</v>
      </c>
      <c r="J5942" s="207">
        <v>44717</v>
      </c>
      <c r="K5942" s="207">
        <v>12745</v>
      </c>
      <c r="L5942" s="207">
        <v>12744.346</v>
      </c>
    </row>
    <row r="5943" spans="1:12" s="12" customFormat="1" ht="11.25" customHeight="1">
      <c r="A5943" s="204" t="s">
        <v>9600</v>
      </c>
      <c r="B5943" s="204" t="s">
        <v>9601</v>
      </c>
      <c r="C5943" s="204" t="s">
        <v>32</v>
      </c>
      <c r="D5943" s="204" t="s">
        <v>200</v>
      </c>
      <c r="E5943" s="204" t="s">
        <v>201</v>
      </c>
      <c r="F5943" s="205">
        <v>2016</v>
      </c>
      <c r="G5943" s="204" t="s">
        <v>58</v>
      </c>
      <c r="H5943" s="204" t="s">
        <v>3037</v>
      </c>
      <c r="I5943" s="206" t="s">
        <v>9</v>
      </c>
      <c r="J5943" s="207">
        <v>594113</v>
      </c>
      <c r="K5943" s="207"/>
      <c r="L5943" s="207"/>
    </row>
    <row r="5944" spans="1:12" s="12" customFormat="1">
      <c r="A5944" s="204" t="s">
        <v>12762</v>
      </c>
      <c r="B5944" s="204" t="s">
        <v>12763</v>
      </c>
      <c r="C5944" s="204" t="s">
        <v>15</v>
      </c>
      <c r="D5944" s="204" t="s">
        <v>778</v>
      </c>
      <c r="E5944" s="204" t="s">
        <v>779</v>
      </c>
      <c r="F5944" s="205">
        <v>2015</v>
      </c>
      <c r="G5944" s="204" t="s">
        <v>26</v>
      </c>
      <c r="H5944" s="204" t="s">
        <v>109</v>
      </c>
      <c r="I5944" s="206" t="s">
        <v>20</v>
      </c>
      <c r="J5944" s="207">
        <v>11</v>
      </c>
      <c r="K5944" s="207">
        <v>11</v>
      </c>
      <c r="L5944" s="207"/>
    </row>
    <row r="5945" spans="1:12" s="12" customFormat="1" ht="11.25" customHeight="1">
      <c r="A5945" s="204" t="s">
        <v>12764</v>
      </c>
      <c r="B5945" s="204" t="s">
        <v>12765</v>
      </c>
      <c r="C5945" s="204" t="s">
        <v>127</v>
      </c>
      <c r="D5945" s="204" t="s">
        <v>177</v>
      </c>
      <c r="E5945" s="204" t="s">
        <v>177</v>
      </c>
      <c r="F5945" s="205">
        <v>2016</v>
      </c>
      <c r="G5945" s="204" t="s">
        <v>30</v>
      </c>
      <c r="H5945" s="204" t="s">
        <v>31</v>
      </c>
      <c r="I5945" s="206" t="s">
        <v>20</v>
      </c>
      <c r="J5945" s="207">
        <v>1</v>
      </c>
      <c r="K5945" s="207"/>
      <c r="L5945" s="207"/>
    </row>
    <row r="5946" spans="1:12" s="12" customFormat="1">
      <c r="A5946" s="204" t="s">
        <v>9602</v>
      </c>
      <c r="B5946" s="204" t="s">
        <v>9603</v>
      </c>
      <c r="C5946" s="204" t="s">
        <v>15</v>
      </c>
      <c r="D5946" s="204" t="s">
        <v>42</v>
      </c>
      <c r="E5946" s="204" t="s">
        <v>1807</v>
      </c>
      <c r="F5946" s="205">
        <v>2016</v>
      </c>
      <c r="G5946" s="204" t="s">
        <v>120</v>
      </c>
      <c r="H5946" s="204" t="s">
        <v>121</v>
      </c>
      <c r="I5946" s="206" t="s">
        <v>20</v>
      </c>
      <c r="J5946" s="207">
        <v>81292</v>
      </c>
      <c r="K5946" s="208">
        <v>1046907</v>
      </c>
      <c r="L5946" s="207">
        <v>88643.79</v>
      </c>
    </row>
    <row r="5947" spans="1:12" s="12" customFormat="1">
      <c r="A5947" s="204" t="s">
        <v>9604</v>
      </c>
      <c r="B5947" s="204" t="s">
        <v>9605</v>
      </c>
      <c r="C5947" s="204" t="s">
        <v>15</v>
      </c>
      <c r="D5947" s="204" t="s">
        <v>42</v>
      </c>
      <c r="E5947" s="204" t="s">
        <v>803</v>
      </c>
      <c r="F5947" s="205">
        <v>2016</v>
      </c>
      <c r="G5947" s="204" t="s">
        <v>120</v>
      </c>
      <c r="H5947" s="204" t="s">
        <v>121</v>
      </c>
      <c r="I5947" s="206" t="s">
        <v>20</v>
      </c>
      <c r="J5947" s="207">
        <v>464224</v>
      </c>
      <c r="K5947" s="207"/>
      <c r="L5947" s="207"/>
    </row>
    <row r="5948" spans="1:12" s="12" customFormat="1" ht="11.25" customHeight="1">
      <c r="A5948" s="204" t="s">
        <v>10245</v>
      </c>
      <c r="B5948" s="204" t="s">
        <v>10246</v>
      </c>
      <c r="C5948" s="204" t="s">
        <v>12</v>
      </c>
      <c r="D5948" s="204"/>
      <c r="E5948" s="204"/>
      <c r="F5948" s="205">
        <v>2016</v>
      </c>
      <c r="G5948" s="204" t="s">
        <v>120</v>
      </c>
      <c r="H5948" s="204" t="s">
        <v>251</v>
      </c>
      <c r="I5948" s="206" t="s">
        <v>20</v>
      </c>
      <c r="J5948" s="207">
        <v>914485</v>
      </c>
      <c r="K5948" s="207">
        <v>954764</v>
      </c>
      <c r="L5948" s="207">
        <v>938841</v>
      </c>
    </row>
    <row r="5949" spans="1:12" s="12" customFormat="1">
      <c r="A5949" s="204" t="s">
        <v>12766</v>
      </c>
      <c r="B5949" s="204" t="s">
        <v>12767</v>
      </c>
      <c r="C5949" s="204" t="s">
        <v>102</v>
      </c>
      <c r="D5949" s="204"/>
      <c r="E5949" s="204"/>
      <c r="F5949" s="205">
        <v>2016</v>
      </c>
      <c r="G5949" s="204" t="s">
        <v>120</v>
      </c>
      <c r="H5949" s="204" t="s">
        <v>258</v>
      </c>
      <c r="I5949" s="206" t="s">
        <v>20</v>
      </c>
      <c r="J5949" s="207">
        <v>36300</v>
      </c>
      <c r="K5949" s="207"/>
      <c r="L5949" s="207"/>
    </row>
    <row r="5950" spans="1:12" s="12" customFormat="1" ht="11.25" customHeight="1">
      <c r="A5950" s="204" t="s">
        <v>9606</v>
      </c>
      <c r="B5950" s="204" t="s">
        <v>12768</v>
      </c>
      <c r="C5950" s="204" t="s">
        <v>5</v>
      </c>
      <c r="D5950" s="204" t="s">
        <v>314</v>
      </c>
      <c r="E5950" s="204" t="s">
        <v>315</v>
      </c>
      <c r="F5950" s="205">
        <v>2016</v>
      </c>
      <c r="G5950" s="204" t="s">
        <v>7</v>
      </c>
      <c r="H5950" s="204" t="s">
        <v>14</v>
      </c>
      <c r="I5950" s="206" t="s">
        <v>35</v>
      </c>
      <c r="J5950" s="207">
        <v>123628</v>
      </c>
      <c r="K5950" s="207"/>
      <c r="L5950" s="207"/>
    </row>
    <row r="5951" spans="1:12" s="12" customFormat="1">
      <c r="A5951" s="204" t="s">
        <v>9607</v>
      </c>
      <c r="B5951" s="204" t="s">
        <v>9608</v>
      </c>
      <c r="C5951" s="204" t="s">
        <v>145</v>
      </c>
      <c r="D5951" s="204" t="s">
        <v>310</v>
      </c>
      <c r="E5951" s="204"/>
      <c r="F5951" s="205">
        <v>2016</v>
      </c>
      <c r="G5951" s="204" t="s">
        <v>18</v>
      </c>
      <c r="H5951" s="204" t="s">
        <v>298</v>
      </c>
      <c r="I5951" s="206" t="s">
        <v>20</v>
      </c>
      <c r="J5951" s="207">
        <v>1782</v>
      </c>
      <c r="K5951" s="207">
        <v>559</v>
      </c>
      <c r="L5951" s="207">
        <v>558</v>
      </c>
    </row>
    <row r="5952" spans="1:12" s="12" customFormat="1" ht="11.25" customHeight="1">
      <c r="A5952" s="204" t="s">
        <v>12769</v>
      </c>
      <c r="B5952" s="204" t="s">
        <v>12770</v>
      </c>
      <c r="C5952" s="204" t="s">
        <v>195</v>
      </c>
      <c r="D5952" s="204"/>
      <c r="E5952" s="204"/>
      <c r="F5952" s="205">
        <v>2016</v>
      </c>
      <c r="G5952" s="204" t="s">
        <v>18</v>
      </c>
      <c r="H5952" s="204" t="s">
        <v>19</v>
      </c>
      <c r="I5952" s="206" t="s">
        <v>20</v>
      </c>
      <c r="J5952" s="207">
        <v>636086</v>
      </c>
      <c r="K5952" s="207">
        <v>676086</v>
      </c>
      <c r="L5952" s="207">
        <v>672992.17799999996</v>
      </c>
    </row>
    <row r="5953" spans="1:12" s="12" customFormat="1" ht="11.25" customHeight="1">
      <c r="A5953" s="204" t="s">
        <v>12771</v>
      </c>
      <c r="B5953" s="204" t="s">
        <v>12772</v>
      </c>
      <c r="C5953" s="204" t="s">
        <v>12</v>
      </c>
      <c r="D5953" s="204" t="s">
        <v>80</v>
      </c>
      <c r="E5953" s="204" t="s">
        <v>239</v>
      </c>
      <c r="F5953" s="205">
        <v>2016</v>
      </c>
      <c r="G5953" s="204" t="s">
        <v>155</v>
      </c>
      <c r="H5953" s="204" t="s">
        <v>155</v>
      </c>
      <c r="I5953" s="206" t="s">
        <v>35</v>
      </c>
      <c r="J5953" s="207">
        <v>37000</v>
      </c>
      <c r="K5953" s="207"/>
      <c r="L5953" s="207"/>
    </row>
    <row r="5954" spans="1:12" s="12" customFormat="1" ht="11.25" customHeight="1">
      <c r="A5954" s="204" t="s">
        <v>12773</v>
      </c>
      <c r="B5954" s="204" t="s">
        <v>12774</v>
      </c>
      <c r="C5954" s="204" t="s">
        <v>127</v>
      </c>
      <c r="D5954" s="204"/>
      <c r="E5954" s="204"/>
      <c r="F5954" s="205">
        <v>2016</v>
      </c>
      <c r="G5954" s="204" t="s">
        <v>18</v>
      </c>
      <c r="H5954" s="204" t="s">
        <v>19</v>
      </c>
      <c r="I5954" s="206" t="s">
        <v>20</v>
      </c>
      <c r="J5954" s="207">
        <v>1788703</v>
      </c>
      <c r="K5954" s="207">
        <v>1788702</v>
      </c>
      <c r="L5954" s="207">
        <v>1570859.4110000001</v>
      </c>
    </row>
    <row r="5955" spans="1:12" s="12" customFormat="1" ht="11.25" customHeight="1">
      <c r="A5955" s="204" t="s">
        <v>10277</v>
      </c>
      <c r="B5955" s="204" t="s">
        <v>10278</v>
      </c>
      <c r="C5955" s="204" t="s">
        <v>127</v>
      </c>
      <c r="D5955" s="204"/>
      <c r="E5955" s="204"/>
      <c r="F5955" s="205">
        <v>2016</v>
      </c>
      <c r="G5955" s="204" t="s">
        <v>120</v>
      </c>
      <c r="H5955" s="204" t="s">
        <v>251</v>
      </c>
      <c r="I5955" s="206" t="s">
        <v>20</v>
      </c>
      <c r="J5955" s="207">
        <v>801458</v>
      </c>
      <c r="K5955" s="208">
        <v>2545231</v>
      </c>
      <c r="L5955" s="207">
        <v>900304.60699999996</v>
      </c>
    </row>
    <row r="5956" spans="1:12" s="12" customFormat="1">
      <c r="A5956" s="204" t="s">
        <v>12775</v>
      </c>
      <c r="B5956" s="204" t="s">
        <v>12776</v>
      </c>
      <c r="C5956" s="204" t="s">
        <v>414</v>
      </c>
      <c r="D5956" s="204"/>
      <c r="E5956" s="204"/>
      <c r="F5956" s="205">
        <v>2015</v>
      </c>
      <c r="G5956" s="204" t="s">
        <v>185</v>
      </c>
      <c r="H5956" s="204" t="s">
        <v>271</v>
      </c>
      <c r="I5956" s="206" t="s">
        <v>20</v>
      </c>
      <c r="J5956" s="207">
        <v>102832</v>
      </c>
      <c r="K5956" s="207">
        <v>102832</v>
      </c>
      <c r="L5956" s="207">
        <v>102776.496</v>
      </c>
    </row>
    <row r="5957" spans="1:12" s="12" customFormat="1">
      <c r="A5957" s="204" t="s">
        <v>10736</v>
      </c>
      <c r="B5957" s="204" t="s">
        <v>10737</v>
      </c>
      <c r="C5957" s="204" t="s">
        <v>5</v>
      </c>
      <c r="D5957" s="204" t="s">
        <v>184</v>
      </c>
      <c r="E5957" s="204"/>
      <c r="F5957" s="205">
        <v>2016</v>
      </c>
      <c r="G5957" s="204" t="s">
        <v>120</v>
      </c>
      <c r="H5957" s="204" t="s">
        <v>258</v>
      </c>
      <c r="I5957" s="206" t="s">
        <v>20</v>
      </c>
      <c r="J5957" s="207">
        <v>2716392</v>
      </c>
      <c r="K5957" s="208">
        <v>2835909</v>
      </c>
      <c r="L5957" s="207">
        <v>2501282</v>
      </c>
    </row>
    <row r="5958" spans="1:12" s="12" customFormat="1" ht="11.25" customHeight="1">
      <c r="A5958" s="204" t="s">
        <v>12777</v>
      </c>
      <c r="B5958" s="204" t="s">
        <v>12778</v>
      </c>
      <c r="C5958" s="204" t="s">
        <v>32</v>
      </c>
      <c r="D5958" s="204" t="s">
        <v>200</v>
      </c>
      <c r="E5958" s="204" t="s">
        <v>201</v>
      </c>
      <c r="F5958" s="205">
        <v>2016</v>
      </c>
      <c r="G5958" s="204" t="s">
        <v>7</v>
      </c>
      <c r="H5958" s="204" t="s">
        <v>212</v>
      </c>
      <c r="I5958" s="206" t="s">
        <v>20</v>
      </c>
      <c r="J5958" s="207">
        <v>2</v>
      </c>
      <c r="K5958" s="207"/>
      <c r="L5958" s="207"/>
    </row>
    <row r="5959" spans="1:12" s="12" customFormat="1">
      <c r="A5959" s="204" t="s">
        <v>12779</v>
      </c>
      <c r="B5959" s="204" t="s">
        <v>12780</v>
      </c>
      <c r="C5959" s="204" t="s">
        <v>32</v>
      </c>
      <c r="D5959" s="204" t="s">
        <v>33</v>
      </c>
      <c r="E5959" s="204" t="s">
        <v>33</v>
      </c>
      <c r="F5959" s="205">
        <v>2015</v>
      </c>
      <c r="G5959" s="204" t="s">
        <v>7</v>
      </c>
      <c r="H5959" s="204" t="s">
        <v>212</v>
      </c>
      <c r="I5959" s="206" t="s">
        <v>20</v>
      </c>
      <c r="J5959" s="207">
        <v>103800</v>
      </c>
      <c r="K5959" s="207"/>
      <c r="L5959" s="207"/>
    </row>
    <row r="5960" spans="1:12" s="12" customFormat="1">
      <c r="A5960" s="204" t="s">
        <v>12781</v>
      </c>
      <c r="B5960" s="204" t="s">
        <v>12782</v>
      </c>
      <c r="C5960" s="204" t="s">
        <v>5</v>
      </c>
      <c r="D5960" s="204" t="s">
        <v>257</v>
      </c>
      <c r="E5960" s="204" t="s">
        <v>257</v>
      </c>
      <c r="F5960" s="205">
        <v>2015</v>
      </c>
      <c r="G5960" s="204" t="s">
        <v>185</v>
      </c>
      <c r="H5960" s="204" t="s">
        <v>271</v>
      </c>
      <c r="I5960" s="206" t="s">
        <v>20</v>
      </c>
      <c r="J5960" s="207">
        <v>120640</v>
      </c>
      <c r="K5960" s="207"/>
      <c r="L5960" s="207"/>
    </row>
    <row r="5961" spans="1:12" s="12" customFormat="1" ht="11.25" customHeight="1">
      <c r="A5961" s="204" t="s">
        <v>12783</v>
      </c>
      <c r="B5961" s="204" t="s">
        <v>12784</v>
      </c>
      <c r="C5961" s="204" t="s">
        <v>32</v>
      </c>
      <c r="D5961" s="204" t="s">
        <v>33</v>
      </c>
      <c r="E5961" s="204" t="s">
        <v>33</v>
      </c>
      <c r="F5961" s="205">
        <v>2015</v>
      </c>
      <c r="G5961" s="204" t="s">
        <v>185</v>
      </c>
      <c r="H5961" s="204" t="s">
        <v>271</v>
      </c>
      <c r="I5961" s="206" t="s">
        <v>20</v>
      </c>
      <c r="J5961" s="207">
        <v>34998</v>
      </c>
      <c r="K5961" s="207">
        <v>34998</v>
      </c>
      <c r="L5961" s="207">
        <v>32174.508999999998</v>
      </c>
    </row>
    <row r="5962" spans="1:12" s="12" customFormat="1" ht="11.25" customHeight="1">
      <c r="A5962" s="204" t="s">
        <v>12785</v>
      </c>
      <c r="B5962" s="204" t="s">
        <v>12786</v>
      </c>
      <c r="C5962" s="204" t="s">
        <v>102</v>
      </c>
      <c r="D5962" s="204"/>
      <c r="E5962" s="204"/>
      <c r="F5962" s="205">
        <v>2015</v>
      </c>
      <c r="G5962" s="204" t="s">
        <v>185</v>
      </c>
      <c r="H5962" s="204" t="s">
        <v>271</v>
      </c>
      <c r="I5962" s="206" t="s">
        <v>20</v>
      </c>
      <c r="J5962" s="207">
        <v>122977</v>
      </c>
      <c r="K5962" s="207"/>
      <c r="L5962" s="207"/>
    </row>
    <row r="5963" spans="1:12" s="12" customFormat="1">
      <c r="A5963" s="204" t="s">
        <v>12787</v>
      </c>
      <c r="B5963" s="204" t="s">
        <v>12788</v>
      </c>
      <c r="C5963" s="204" t="s">
        <v>270</v>
      </c>
      <c r="D5963" s="204"/>
      <c r="E5963" s="204"/>
      <c r="F5963" s="205">
        <v>2015</v>
      </c>
      <c r="G5963" s="204" t="s">
        <v>140</v>
      </c>
      <c r="H5963" s="204" t="s">
        <v>141</v>
      </c>
      <c r="I5963" s="206" t="s">
        <v>35</v>
      </c>
      <c r="J5963" s="207">
        <v>80000</v>
      </c>
      <c r="K5963" s="207"/>
      <c r="L5963" s="207"/>
    </row>
    <row r="5964" spans="1:12" s="12" customFormat="1">
      <c r="A5964" s="204" t="s">
        <v>12789</v>
      </c>
      <c r="B5964" s="204" t="s">
        <v>12790</v>
      </c>
      <c r="C5964" s="204" t="s">
        <v>32</v>
      </c>
      <c r="D5964" s="204"/>
      <c r="E5964" s="204"/>
      <c r="F5964" s="205">
        <v>2016</v>
      </c>
      <c r="G5964" s="204" t="s">
        <v>18</v>
      </c>
      <c r="H5964" s="204" t="s">
        <v>19</v>
      </c>
      <c r="I5964" s="206" t="s">
        <v>20</v>
      </c>
      <c r="J5964" s="207">
        <v>1915680</v>
      </c>
      <c r="K5964" s="207">
        <v>1786044</v>
      </c>
      <c r="L5964" s="207">
        <v>1786024</v>
      </c>
    </row>
    <row r="5965" spans="1:12" s="12" customFormat="1" ht="11.25" customHeight="1">
      <c r="A5965" s="204" t="s">
        <v>9609</v>
      </c>
      <c r="B5965" s="204" t="s">
        <v>12791</v>
      </c>
      <c r="C5965" s="204" t="s">
        <v>15</v>
      </c>
      <c r="D5965" s="204"/>
      <c r="E5965" s="204"/>
      <c r="F5965" s="205">
        <v>2015</v>
      </c>
      <c r="G5965" s="204" t="s">
        <v>48</v>
      </c>
      <c r="H5965" s="204" t="s">
        <v>420</v>
      </c>
      <c r="I5965" s="206" t="s">
        <v>20</v>
      </c>
      <c r="J5965" s="207">
        <v>386780</v>
      </c>
      <c r="K5965" s="207"/>
      <c r="L5965" s="207"/>
    </row>
    <row r="5966" spans="1:12" s="12" customFormat="1">
      <c r="A5966" s="204" t="s">
        <v>12792</v>
      </c>
      <c r="B5966" s="204" t="s">
        <v>12793</v>
      </c>
      <c r="C5966" s="204" t="s">
        <v>60</v>
      </c>
      <c r="D5966" s="204"/>
      <c r="E5966" s="204"/>
      <c r="F5966" s="205">
        <v>2015</v>
      </c>
      <c r="G5966" s="204" t="s">
        <v>185</v>
      </c>
      <c r="H5966" s="204" t="s">
        <v>271</v>
      </c>
      <c r="I5966" s="206" t="s">
        <v>20</v>
      </c>
      <c r="J5966" s="207">
        <v>97511</v>
      </c>
      <c r="K5966" s="207"/>
      <c r="L5966" s="207"/>
    </row>
    <row r="5967" spans="1:12" s="12" customFormat="1" ht="11.25" customHeight="1">
      <c r="A5967" s="204" t="s">
        <v>12794</v>
      </c>
      <c r="B5967" s="204" t="s">
        <v>12795</v>
      </c>
      <c r="C5967" s="204" t="s">
        <v>12</v>
      </c>
      <c r="D5967" s="204"/>
      <c r="E5967" s="204"/>
      <c r="F5967" s="205">
        <v>2015</v>
      </c>
      <c r="G5967" s="204" t="s">
        <v>18</v>
      </c>
      <c r="H5967" s="204" t="s">
        <v>41</v>
      </c>
      <c r="I5967" s="206" t="s">
        <v>20</v>
      </c>
      <c r="J5967" s="207">
        <v>41000</v>
      </c>
      <c r="K5967" s="207"/>
      <c r="L5967" s="207"/>
    </row>
    <row r="5968" spans="1:12" s="12" customFormat="1">
      <c r="A5968" s="204" t="s">
        <v>12796</v>
      </c>
      <c r="B5968" s="204" t="s">
        <v>12797</v>
      </c>
      <c r="C5968" s="204" t="s">
        <v>38</v>
      </c>
      <c r="D5968" s="204" t="s">
        <v>66</v>
      </c>
      <c r="E5968" s="204" t="s">
        <v>66</v>
      </c>
      <c r="F5968" s="205">
        <v>2015</v>
      </c>
      <c r="G5968" s="204" t="s">
        <v>18</v>
      </c>
      <c r="H5968" s="204" t="s">
        <v>19</v>
      </c>
      <c r="I5968" s="206" t="s">
        <v>20</v>
      </c>
      <c r="J5968" s="207">
        <v>751</v>
      </c>
      <c r="K5968" s="207">
        <v>750</v>
      </c>
      <c r="L5968" s="207">
        <v>704.39599999999996</v>
      </c>
    </row>
    <row r="5969" spans="1:12" s="12" customFormat="1" ht="11.25" customHeight="1">
      <c r="A5969" s="204" t="s">
        <v>12798</v>
      </c>
      <c r="B5969" s="204" t="s">
        <v>12799</v>
      </c>
      <c r="C5969" s="204" t="s">
        <v>38</v>
      </c>
      <c r="D5969" s="204" t="s">
        <v>73</v>
      </c>
      <c r="E5969" s="204" t="s">
        <v>306</v>
      </c>
      <c r="F5969" s="205">
        <v>2015</v>
      </c>
      <c r="G5969" s="204" t="s">
        <v>18</v>
      </c>
      <c r="H5969" s="204" t="s">
        <v>19</v>
      </c>
      <c r="I5969" s="206" t="s">
        <v>20</v>
      </c>
      <c r="J5969" s="207">
        <v>12786</v>
      </c>
      <c r="K5969" s="207">
        <v>12787</v>
      </c>
      <c r="L5969" s="207">
        <v>12414.066999999999</v>
      </c>
    </row>
    <row r="5970" spans="1:12" s="12" customFormat="1">
      <c r="A5970" s="204" t="s">
        <v>12800</v>
      </c>
      <c r="B5970" s="204" t="s">
        <v>12801</v>
      </c>
      <c r="C5970" s="204" t="s">
        <v>60</v>
      </c>
      <c r="D5970" s="204"/>
      <c r="E5970" s="204"/>
      <c r="F5970" s="205">
        <v>2016</v>
      </c>
      <c r="G5970" s="204" t="s">
        <v>18</v>
      </c>
      <c r="H5970" s="204" t="s">
        <v>41</v>
      </c>
      <c r="I5970" s="206" t="s">
        <v>20</v>
      </c>
      <c r="J5970" s="207">
        <v>10700</v>
      </c>
      <c r="K5970" s="207"/>
      <c r="L5970" s="207"/>
    </row>
    <row r="5971" spans="1:12" s="12" customFormat="1" ht="11.25" customHeight="1">
      <c r="A5971" s="204" t="s">
        <v>12802</v>
      </c>
      <c r="B5971" s="204" t="s">
        <v>12803</v>
      </c>
      <c r="C5971" s="204" t="s">
        <v>60</v>
      </c>
      <c r="D5971" s="204"/>
      <c r="E5971" s="204"/>
      <c r="F5971" s="205">
        <v>2016</v>
      </c>
      <c r="G5971" s="204" t="s">
        <v>18</v>
      </c>
      <c r="H5971" s="204" t="s">
        <v>41</v>
      </c>
      <c r="I5971" s="206" t="s">
        <v>20</v>
      </c>
      <c r="J5971" s="207">
        <v>50700</v>
      </c>
      <c r="K5971" s="207"/>
      <c r="L5971" s="207"/>
    </row>
    <row r="5972" spans="1:12" s="12" customFormat="1" ht="11.25" customHeight="1">
      <c r="A5972" s="204" t="s">
        <v>9610</v>
      </c>
      <c r="B5972" s="204" t="s">
        <v>9611</v>
      </c>
      <c r="C5972" s="204" t="s">
        <v>78</v>
      </c>
      <c r="D5972" s="204" t="s">
        <v>79</v>
      </c>
      <c r="E5972" s="204" t="s">
        <v>10909</v>
      </c>
      <c r="F5972" s="205">
        <v>2015</v>
      </c>
      <c r="G5972" s="204" t="s">
        <v>26</v>
      </c>
      <c r="H5972" s="204" t="s">
        <v>109</v>
      </c>
      <c r="I5972" s="206" t="s">
        <v>20</v>
      </c>
      <c r="J5972" s="207">
        <v>305857</v>
      </c>
      <c r="K5972" s="207">
        <v>279654</v>
      </c>
      <c r="L5972" s="207">
        <v>279655</v>
      </c>
    </row>
    <row r="5973" spans="1:12" s="12" customFormat="1">
      <c r="A5973" s="204" t="s">
        <v>9612</v>
      </c>
      <c r="B5973" s="204" t="s">
        <v>9613</v>
      </c>
      <c r="C5973" s="204" t="s">
        <v>130</v>
      </c>
      <c r="D5973" s="204"/>
      <c r="E5973" s="204"/>
      <c r="F5973" s="205">
        <v>2015</v>
      </c>
      <c r="G5973" s="204" t="s">
        <v>140</v>
      </c>
      <c r="H5973" s="204" t="s">
        <v>141</v>
      </c>
      <c r="I5973" s="206" t="s">
        <v>20</v>
      </c>
      <c r="J5973" s="207">
        <v>69538</v>
      </c>
      <c r="K5973" s="207">
        <v>59536</v>
      </c>
      <c r="L5973" s="207">
        <v>59536</v>
      </c>
    </row>
    <row r="5974" spans="1:12" s="12" customFormat="1" ht="11.25" customHeight="1">
      <c r="A5974" s="204" t="s">
        <v>9614</v>
      </c>
      <c r="B5974" s="204" t="s">
        <v>9615</v>
      </c>
      <c r="C5974" s="204" t="s">
        <v>195</v>
      </c>
      <c r="D5974" s="204"/>
      <c r="E5974" s="204"/>
      <c r="F5974" s="205">
        <v>2015</v>
      </c>
      <c r="G5974" s="204" t="s">
        <v>140</v>
      </c>
      <c r="H5974" s="204" t="s">
        <v>141</v>
      </c>
      <c r="I5974" s="206" t="s">
        <v>20</v>
      </c>
      <c r="J5974" s="207">
        <v>68002</v>
      </c>
      <c r="K5974" s="207">
        <v>59229</v>
      </c>
      <c r="L5974" s="207">
        <v>59228.800000000003</v>
      </c>
    </row>
    <row r="5975" spans="1:12" s="12" customFormat="1" ht="11.25" customHeight="1">
      <c r="A5975" s="204" t="s">
        <v>12804</v>
      </c>
      <c r="B5975" s="204" t="s">
        <v>12805</v>
      </c>
      <c r="C5975" s="204" t="s">
        <v>127</v>
      </c>
      <c r="D5975" s="204"/>
      <c r="E5975" s="204"/>
      <c r="F5975" s="205">
        <v>2015</v>
      </c>
      <c r="G5975" s="204" t="s">
        <v>140</v>
      </c>
      <c r="H5975" s="204" t="s">
        <v>141</v>
      </c>
      <c r="I5975" s="206" t="s">
        <v>20</v>
      </c>
      <c r="J5975" s="207">
        <v>68674</v>
      </c>
      <c r="K5975" s="208">
        <v>68674</v>
      </c>
      <c r="L5975" s="207">
        <v>65503.65</v>
      </c>
    </row>
    <row r="5976" spans="1:12" s="12" customFormat="1" ht="11.25" customHeight="1">
      <c r="A5976" s="204" t="s">
        <v>12806</v>
      </c>
      <c r="B5976" s="204" t="s">
        <v>12807</v>
      </c>
      <c r="C5976" s="204" t="s">
        <v>130</v>
      </c>
      <c r="D5976" s="204"/>
      <c r="E5976" s="204"/>
      <c r="F5976" s="205">
        <v>2015</v>
      </c>
      <c r="G5976" s="204" t="s">
        <v>185</v>
      </c>
      <c r="H5976" s="204" t="s">
        <v>271</v>
      </c>
      <c r="I5976" s="206" t="s">
        <v>20</v>
      </c>
      <c r="J5976" s="207">
        <v>71511</v>
      </c>
      <c r="K5976" s="207"/>
      <c r="L5976" s="207"/>
    </row>
    <row r="5977" spans="1:12" s="12" customFormat="1" ht="11.25" customHeight="1">
      <c r="A5977" s="204" t="s">
        <v>9616</v>
      </c>
      <c r="B5977" s="204" t="s">
        <v>9617</v>
      </c>
      <c r="C5977" s="204" t="s">
        <v>130</v>
      </c>
      <c r="D5977" s="204"/>
      <c r="E5977" s="204"/>
      <c r="F5977" s="205">
        <v>2016</v>
      </c>
      <c r="G5977" s="204" t="s">
        <v>30</v>
      </c>
      <c r="H5977" s="204" t="s">
        <v>31</v>
      </c>
      <c r="I5977" s="206" t="s">
        <v>20</v>
      </c>
      <c r="J5977" s="207">
        <v>1</v>
      </c>
      <c r="K5977" s="207"/>
      <c r="L5977" s="207"/>
    </row>
    <row r="5978" spans="1:12" s="12" customFormat="1">
      <c r="A5978" s="204" t="s">
        <v>12808</v>
      </c>
      <c r="B5978" s="204" t="s">
        <v>12809</v>
      </c>
      <c r="C5978" s="204" t="s">
        <v>60</v>
      </c>
      <c r="D5978" s="204" t="s">
        <v>97</v>
      </c>
      <c r="E5978" s="204"/>
      <c r="F5978" s="205">
        <v>2016</v>
      </c>
      <c r="G5978" s="204" t="s">
        <v>18</v>
      </c>
      <c r="H5978" s="204" t="s">
        <v>41</v>
      </c>
      <c r="I5978" s="206" t="s">
        <v>35</v>
      </c>
      <c r="J5978" s="207">
        <v>15142</v>
      </c>
      <c r="K5978" s="207"/>
      <c r="L5978" s="207"/>
    </row>
    <row r="5979" spans="1:12" s="12" customFormat="1">
      <c r="A5979" s="204" t="s">
        <v>12810</v>
      </c>
      <c r="B5979" s="204" t="s">
        <v>12811</v>
      </c>
      <c r="C5979" s="204" t="s">
        <v>60</v>
      </c>
      <c r="D5979" s="204" t="s">
        <v>61</v>
      </c>
      <c r="E5979" s="204" t="s">
        <v>331</v>
      </c>
      <c r="F5979" s="205">
        <v>2016</v>
      </c>
      <c r="G5979" s="204" t="s">
        <v>30</v>
      </c>
      <c r="H5979" s="204" t="s">
        <v>34</v>
      </c>
      <c r="I5979" s="206" t="s">
        <v>35</v>
      </c>
      <c r="J5979" s="207">
        <v>21601</v>
      </c>
      <c r="K5979" s="207"/>
      <c r="L5979" s="207"/>
    </row>
    <row r="5980" spans="1:12" s="12" customFormat="1">
      <c r="A5980" s="204" t="s">
        <v>12812</v>
      </c>
      <c r="B5980" s="204" t="s">
        <v>12813</v>
      </c>
      <c r="C5980" s="204" t="s">
        <v>32</v>
      </c>
      <c r="D5980" s="204" t="s">
        <v>200</v>
      </c>
      <c r="E5980" s="204" t="s">
        <v>201</v>
      </c>
      <c r="F5980" s="205">
        <v>2015</v>
      </c>
      <c r="G5980" s="204" t="s">
        <v>140</v>
      </c>
      <c r="H5980" s="204" t="s">
        <v>141</v>
      </c>
      <c r="I5980" s="206" t="s">
        <v>20</v>
      </c>
      <c r="J5980" s="207">
        <v>100000</v>
      </c>
      <c r="K5980" s="207">
        <v>100000</v>
      </c>
      <c r="L5980" s="207">
        <v>100000</v>
      </c>
    </row>
    <row r="5981" spans="1:12" s="12" customFormat="1" ht="11.25" customHeight="1">
      <c r="A5981" s="204" t="s">
        <v>9618</v>
      </c>
      <c r="B5981" s="204" t="s">
        <v>9619</v>
      </c>
      <c r="C5981" s="204" t="s">
        <v>5</v>
      </c>
      <c r="D5981" s="204"/>
      <c r="E5981" s="204"/>
      <c r="F5981" s="205">
        <v>2015</v>
      </c>
      <c r="G5981" s="204" t="s">
        <v>140</v>
      </c>
      <c r="H5981" s="204" t="s">
        <v>141</v>
      </c>
      <c r="I5981" s="206" t="s">
        <v>20</v>
      </c>
      <c r="J5981" s="207">
        <v>59541</v>
      </c>
      <c r="K5981" s="207">
        <v>59812</v>
      </c>
      <c r="L5981" s="207">
        <v>59812</v>
      </c>
    </row>
    <row r="5982" spans="1:12" s="12" customFormat="1">
      <c r="A5982" s="204" t="s">
        <v>9620</v>
      </c>
      <c r="B5982" s="204" t="s">
        <v>9621</v>
      </c>
      <c r="C5982" s="204" t="s">
        <v>145</v>
      </c>
      <c r="D5982" s="204" t="s">
        <v>233</v>
      </c>
      <c r="E5982" s="204"/>
      <c r="F5982" s="205">
        <v>2016</v>
      </c>
      <c r="G5982" s="204" t="s">
        <v>18</v>
      </c>
      <c r="H5982" s="204" t="s">
        <v>383</v>
      </c>
      <c r="I5982" s="206" t="s">
        <v>20</v>
      </c>
      <c r="J5982" s="207">
        <v>1114002</v>
      </c>
      <c r="K5982" s="208">
        <v>896158</v>
      </c>
      <c r="L5982" s="207">
        <v>896158</v>
      </c>
    </row>
    <row r="5983" spans="1:12" s="12" customFormat="1">
      <c r="A5983" s="204" t="s">
        <v>12814</v>
      </c>
      <c r="B5983" s="204" t="s">
        <v>12815</v>
      </c>
      <c r="C5983" s="204" t="s">
        <v>270</v>
      </c>
      <c r="D5983" s="204"/>
      <c r="E5983" s="204"/>
      <c r="F5983" s="205">
        <v>2015</v>
      </c>
      <c r="G5983" s="204" t="s">
        <v>140</v>
      </c>
      <c r="H5983" s="204" t="s">
        <v>141</v>
      </c>
      <c r="I5983" s="206" t="s">
        <v>20</v>
      </c>
      <c r="J5983" s="207">
        <v>54000</v>
      </c>
      <c r="K5983" s="207">
        <v>54000</v>
      </c>
      <c r="L5983" s="207">
        <v>54000</v>
      </c>
    </row>
    <row r="5984" spans="1:12" s="12" customFormat="1" ht="11.25" customHeight="1">
      <c r="A5984" s="204" t="s">
        <v>12816</v>
      </c>
      <c r="B5984" s="204" t="s">
        <v>12817</v>
      </c>
      <c r="C5984" s="204" t="s">
        <v>15</v>
      </c>
      <c r="D5984" s="204"/>
      <c r="E5984" s="204"/>
      <c r="F5984" s="205">
        <v>2015</v>
      </c>
      <c r="G5984" s="204" t="s">
        <v>140</v>
      </c>
      <c r="H5984" s="204" t="s">
        <v>141</v>
      </c>
      <c r="I5984" s="206" t="s">
        <v>20</v>
      </c>
      <c r="J5984" s="207">
        <v>78624</v>
      </c>
      <c r="K5984" s="207">
        <v>78624</v>
      </c>
      <c r="L5984" s="207">
        <v>78600</v>
      </c>
    </row>
    <row r="5985" spans="1:12" s="12" customFormat="1">
      <c r="A5985" s="204" t="s">
        <v>12818</v>
      </c>
      <c r="B5985" s="204" t="s">
        <v>12819</v>
      </c>
      <c r="C5985" s="204" t="s">
        <v>60</v>
      </c>
      <c r="D5985" s="204"/>
      <c r="E5985" s="204"/>
      <c r="F5985" s="205">
        <v>2016</v>
      </c>
      <c r="G5985" s="204" t="s">
        <v>185</v>
      </c>
      <c r="H5985" s="204" t="s">
        <v>271</v>
      </c>
      <c r="I5985" s="206" t="s">
        <v>20</v>
      </c>
      <c r="J5985" s="207">
        <v>29136</v>
      </c>
      <c r="K5985" s="207"/>
      <c r="L5985" s="207"/>
    </row>
    <row r="5986" spans="1:12" s="12" customFormat="1">
      <c r="A5986" s="204" t="s">
        <v>12820</v>
      </c>
      <c r="B5986" s="204" t="s">
        <v>12821</v>
      </c>
      <c r="C5986" s="204" t="s">
        <v>78</v>
      </c>
      <c r="D5986" s="204" t="s">
        <v>79</v>
      </c>
      <c r="E5986" s="204" t="s">
        <v>10857</v>
      </c>
      <c r="F5986" s="205">
        <v>2016</v>
      </c>
      <c r="G5986" s="204" t="s">
        <v>58</v>
      </c>
      <c r="H5986" s="204" t="s">
        <v>59</v>
      </c>
      <c r="I5986" s="206" t="s">
        <v>20</v>
      </c>
      <c r="J5986" s="207">
        <v>142557</v>
      </c>
      <c r="K5986" s="207"/>
      <c r="L5986" s="207"/>
    </row>
    <row r="5987" spans="1:12" s="12" customFormat="1">
      <c r="A5987" s="204" t="s">
        <v>12822</v>
      </c>
      <c r="B5987" s="204" t="s">
        <v>12823</v>
      </c>
      <c r="C5987" s="204" t="s">
        <v>78</v>
      </c>
      <c r="D5987" s="204"/>
      <c r="E5987" s="204"/>
      <c r="F5987" s="205">
        <v>2015</v>
      </c>
      <c r="G5987" s="204" t="s">
        <v>185</v>
      </c>
      <c r="H5987" s="204" t="s">
        <v>271</v>
      </c>
      <c r="I5987" s="206" t="s">
        <v>20</v>
      </c>
      <c r="J5987" s="207">
        <v>216556</v>
      </c>
      <c r="K5987" s="207">
        <v>216556</v>
      </c>
      <c r="L5987" s="207">
        <v>204323.88200000001</v>
      </c>
    </row>
    <row r="5988" spans="1:12" s="12" customFormat="1" ht="11.25" customHeight="1">
      <c r="A5988" s="204" t="s">
        <v>12824</v>
      </c>
      <c r="B5988" s="204" t="s">
        <v>12825</v>
      </c>
      <c r="C5988" s="204" t="s">
        <v>78</v>
      </c>
      <c r="D5988" s="204"/>
      <c r="E5988" s="204"/>
      <c r="F5988" s="205">
        <v>2015</v>
      </c>
      <c r="G5988" s="204" t="s">
        <v>140</v>
      </c>
      <c r="H5988" s="204" t="s">
        <v>141</v>
      </c>
      <c r="I5988" s="206" t="s">
        <v>35</v>
      </c>
      <c r="J5988" s="207">
        <v>50000</v>
      </c>
      <c r="K5988" s="207"/>
      <c r="L5988" s="207"/>
    </row>
    <row r="5989" spans="1:12" s="12" customFormat="1" ht="11.25" customHeight="1">
      <c r="A5989" s="204" t="s">
        <v>12826</v>
      </c>
      <c r="B5989" s="204" t="s">
        <v>12827</v>
      </c>
      <c r="C5989" s="204" t="s">
        <v>12</v>
      </c>
      <c r="D5989" s="204"/>
      <c r="E5989" s="204"/>
      <c r="F5989" s="205">
        <v>2015</v>
      </c>
      <c r="G5989" s="204" t="s">
        <v>140</v>
      </c>
      <c r="H5989" s="204" t="s">
        <v>141</v>
      </c>
      <c r="I5989" s="206" t="s">
        <v>9</v>
      </c>
      <c r="J5989" s="207">
        <v>50000</v>
      </c>
      <c r="K5989" s="207"/>
      <c r="L5989" s="207"/>
    </row>
    <row r="5990" spans="1:12" s="12" customFormat="1">
      <c r="A5990" s="204" t="s">
        <v>9622</v>
      </c>
      <c r="B5990" s="204" t="s">
        <v>9623</v>
      </c>
      <c r="C5990" s="204" t="s">
        <v>15</v>
      </c>
      <c r="D5990" s="204" t="s">
        <v>42</v>
      </c>
      <c r="E5990" s="204" t="s">
        <v>686</v>
      </c>
      <c r="F5990" s="205">
        <v>2016</v>
      </c>
      <c r="G5990" s="204" t="s">
        <v>7</v>
      </c>
      <c r="H5990" s="204" t="s">
        <v>8</v>
      </c>
      <c r="I5990" s="206" t="s">
        <v>35</v>
      </c>
      <c r="J5990" s="207">
        <v>94982</v>
      </c>
      <c r="K5990" s="207"/>
      <c r="L5990" s="207"/>
    </row>
    <row r="5991" spans="1:12" s="12" customFormat="1" ht="11.25" customHeight="1">
      <c r="A5991" s="204" t="s">
        <v>9624</v>
      </c>
      <c r="B5991" s="204" t="s">
        <v>9625</v>
      </c>
      <c r="C5991" s="204" t="s">
        <v>15</v>
      </c>
      <c r="D5991" s="204"/>
      <c r="E5991" s="204"/>
      <c r="F5991" s="205">
        <v>2015</v>
      </c>
      <c r="G5991" s="204" t="s">
        <v>7</v>
      </c>
      <c r="H5991" s="204" t="s">
        <v>212</v>
      </c>
      <c r="I5991" s="206" t="s">
        <v>20</v>
      </c>
      <c r="J5991" s="207">
        <v>1753</v>
      </c>
      <c r="K5991" s="207">
        <v>1800</v>
      </c>
      <c r="L5991" s="207">
        <v>1800</v>
      </c>
    </row>
    <row r="5992" spans="1:12" s="12" customFormat="1">
      <c r="A5992" s="204" t="s">
        <v>12828</v>
      </c>
      <c r="B5992" s="204" t="s">
        <v>12829</v>
      </c>
      <c r="C5992" s="204" t="s">
        <v>60</v>
      </c>
      <c r="D5992" s="204"/>
      <c r="E5992" s="204"/>
      <c r="F5992" s="205">
        <v>2015</v>
      </c>
      <c r="G5992" s="204" t="s">
        <v>140</v>
      </c>
      <c r="H5992" s="204" t="s">
        <v>141</v>
      </c>
      <c r="I5992" s="206" t="s">
        <v>9</v>
      </c>
      <c r="J5992" s="207">
        <v>50000</v>
      </c>
      <c r="K5992" s="207"/>
      <c r="L5992" s="207"/>
    </row>
    <row r="5993" spans="1:12" s="12" customFormat="1" ht="11.25" customHeight="1">
      <c r="A5993" s="204" t="s">
        <v>12830</v>
      </c>
      <c r="B5993" s="204" t="s">
        <v>12831</v>
      </c>
      <c r="C5993" s="204" t="s">
        <v>270</v>
      </c>
      <c r="D5993" s="204"/>
      <c r="E5993" s="204"/>
      <c r="F5993" s="205">
        <v>2015</v>
      </c>
      <c r="G5993" s="204" t="s">
        <v>140</v>
      </c>
      <c r="H5993" s="204" t="s">
        <v>141</v>
      </c>
      <c r="I5993" s="206" t="s">
        <v>20</v>
      </c>
      <c r="J5993" s="207">
        <v>80000</v>
      </c>
      <c r="K5993" s="207">
        <v>80000</v>
      </c>
      <c r="L5993" s="207">
        <v>80000</v>
      </c>
    </row>
    <row r="5994" spans="1:12" s="12" customFormat="1" ht="11.25" customHeight="1">
      <c r="A5994" s="204" t="s">
        <v>12832</v>
      </c>
      <c r="B5994" s="204" t="s">
        <v>12833</v>
      </c>
      <c r="C5994" s="204" t="s">
        <v>12</v>
      </c>
      <c r="D5994" s="204"/>
      <c r="E5994" s="204"/>
      <c r="F5994" s="205">
        <v>2015</v>
      </c>
      <c r="G5994" s="204" t="s">
        <v>140</v>
      </c>
      <c r="H5994" s="204" t="s">
        <v>141</v>
      </c>
      <c r="I5994" s="206" t="s">
        <v>9</v>
      </c>
      <c r="J5994" s="207">
        <v>50000</v>
      </c>
      <c r="K5994" s="207"/>
      <c r="L5994" s="207"/>
    </row>
    <row r="5995" spans="1:12" s="12" customFormat="1" ht="11.25" customHeight="1">
      <c r="A5995" s="204" t="s">
        <v>12834</v>
      </c>
      <c r="B5995" s="204" t="s">
        <v>12835</v>
      </c>
      <c r="C5995" s="204" t="s">
        <v>270</v>
      </c>
      <c r="D5995" s="204"/>
      <c r="E5995" s="204"/>
      <c r="F5995" s="205">
        <v>2015</v>
      </c>
      <c r="G5995" s="204" t="s">
        <v>18</v>
      </c>
      <c r="H5995" s="204" t="s">
        <v>41</v>
      </c>
      <c r="I5995" s="206" t="s">
        <v>20</v>
      </c>
      <c r="J5995" s="207">
        <v>52400</v>
      </c>
      <c r="K5995" s="207">
        <v>120</v>
      </c>
      <c r="L5995" s="207">
        <v>106.511</v>
      </c>
    </row>
    <row r="5996" spans="1:12" s="12" customFormat="1" ht="11.25" customHeight="1">
      <c r="A5996" s="204" t="s">
        <v>12836</v>
      </c>
      <c r="B5996" s="204" t="s">
        <v>12837</v>
      </c>
      <c r="C5996" s="204" t="s">
        <v>210</v>
      </c>
      <c r="D5996" s="204"/>
      <c r="E5996" s="204"/>
      <c r="F5996" s="205">
        <v>2016</v>
      </c>
      <c r="G5996" s="204" t="s">
        <v>18</v>
      </c>
      <c r="H5996" s="204" t="s">
        <v>19</v>
      </c>
      <c r="I5996" s="206" t="s">
        <v>20</v>
      </c>
      <c r="J5996" s="207">
        <v>101723</v>
      </c>
      <c r="K5996" s="207">
        <v>101724</v>
      </c>
      <c r="L5996" s="207">
        <v>68936.167000000001</v>
      </c>
    </row>
    <row r="5997" spans="1:12" s="12" customFormat="1">
      <c r="A5997" s="204" t="s">
        <v>12838</v>
      </c>
      <c r="B5997" s="204" t="s">
        <v>12839</v>
      </c>
      <c r="C5997" s="204" t="s">
        <v>38</v>
      </c>
      <c r="D5997" s="204"/>
      <c r="E5997" s="204"/>
      <c r="F5997" s="205">
        <v>2015</v>
      </c>
      <c r="G5997" s="204" t="s">
        <v>140</v>
      </c>
      <c r="H5997" s="204" t="s">
        <v>141</v>
      </c>
      <c r="I5997" s="206" t="s">
        <v>9</v>
      </c>
      <c r="J5997" s="207">
        <v>50000</v>
      </c>
      <c r="K5997" s="207"/>
      <c r="L5997" s="207"/>
    </row>
    <row r="5998" spans="1:12" s="12" customFormat="1">
      <c r="A5998" s="204" t="s">
        <v>12840</v>
      </c>
      <c r="B5998" s="204" t="s">
        <v>12841</v>
      </c>
      <c r="C5998" s="204" t="s">
        <v>195</v>
      </c>
      <c r="D5998" s="204"/>
      <c r="E5998" s="204"/>
      <c r="F5998" s="205">
        <v>2015</v>
      </c>
      <c r="G5998" s="204" t="s">
        <v>140</v>
      </c>
      <c r="H5998" s="204" t="s">
        <v>141</v>
      </c>
      <c r="I5998" s="206" t="s">
        <v>20</v>
      </c>
      <c r="J5998" s="207">
        <v>80000</v>
      </c>
      <c r="K5998" s="208">
        <v>220242</v>
      </c>
      <c r="L5998" s="207">
        <v>80000</v>
      </c>
    </row>
    <row r="5999" spans="1:12" s="12" customFormat="1">
      <c r="A5999" s="204" t="s">
        <v>12842</v>
      </c>
      <c r="B5999" s="204" t="s">
        <v>12843</v>
      </c>
      <c r="C5999" s="204" t="s">
        <v>414</v>
      </c>
      <c r="D5999" s="204"/>
      <c r="E5999" s="204"/>
      <c r="F5999" s="205">
        <v>2015</v>
      </c>
      <c r="G5999" s="204" t="s">
        <v>140</v>
      </c>
      <c r="H5999" s="204" t="s">
        <v>141</v>
      </c>
      <c r="I5999" s="206" t="s">
        <v>20</v>
      </c>
      <c r="J5999" s="207">
        <v>80000</v>
      </c>
      <c r="K5999" s="207">
        <v>80000</v>
      </c>
      <c r="L5999" s="207">
        <v>80000</v>
      </c>
    </row>
    <row r="6000" spans="1:12" s="12" customFormat="1">
      <c r="A6000" s="204" t="s">
        <v>12844</v>
      </c>
      <c r="B6000" s="204" t="s">
        <v>12845</v>
      </c>
      <c r="C6000" s="204" t="s">
        <v>414</v>
      </c>
      <c r="D6000" s="204"/>
      <c r="E6000" s="204"/>
      <c r="F6000" s="205">
        <v>2015</v>
      </c>
      <c r="G6000" s="204" t="s">
        <v>140</v>
      </c>
      <c r="H6000" s="204" t="s">
        <v>141</v>
      </c>
      <c r="I6000" s="206" t="s">
        <v>20</v>
      </c>
      <c r="J6000" s="207">
        <v>80000</v>
      </c>
      <c r="K6000" s="208">
        <v>221116</v>
      </c>
      <c r="L6000" s="207">
        <v>80000</v>
      </c>
    </row>
    <row r="6001" spans="1:12" s="12" customFormat="1" ht="11.25" customHeight="1">
      <c r="A6001" s="204" t="s">
        <v>12846</v>
      </c>
      <c r="B6001" s="204" t="s">
        <v>12847</v>
      </c>
      <c r="C6001" s="204" t="s">
        <v>270</v>
      </c>
      <c r="D6001" s="204"/>
      <c r="E6001" s="204"/>
      <c r="F6001" s="205">
        <v>2015</v>
      </c>
      <c r="G6001" s="204" t="s">
        <v>140</v>
      </c>
      <c r="H6001" s="204" t="s">
        <v>141</v>
      </c>
      <c r="I6001" s="206" t="s">
        <v>20</v>
      </c>
      <c r="J6001" s="207">
        <v>80000</v>
      </c>
      <c r="K6001" s="208">
        <v>530000</v>
      </c>
      <c r="L6001" s="207">
        <v>80000</v>
      </c>
    </row>
    <row r="6002" spans="1:12" s="12" customFormat="1" ht="11.25" customHeight="1">
      <c r="A6002" s="204" t="s">
        <v>10330</v>
      </c>
      <c r="B6002" s="204" t="s">
        <v>12848</v>
      </c>
      <c r="C6002" s="204" t="s">
        <v>23</v>
      </c>
      <c r="D6002" s="204"/>
      <c r="E6002" s="204"/>
      <c r="F6002" s="205">
        <v>2016</v>
      </c>
      <c r="G6002" s="204" t="s">
        <v>120</v>
      </c>
      <c r="H6002" s="204" t="s">
        <v>251</v>
      </c>
      <c r="I6002" s="206" t="s">
        <v>20</v>
      </c>
      <c r="J6002" s="207">
        <v>398711</v>
      </c>
      <c r="K6002" s="207">
        <v>416254</v>
      </c>
      <c r="L6002" s="207">
        <v>416192</v>
      </c>
    </row>
    <row r="6003" spans="1:12" s="12" customFormat="1" ht="11.25" customHeight="1">
      <c r="A6003" s="204" t="s">
        <v>10253</v>
      </c>
      <c r="B6003" s="204" t="s">
        <v>10254</v>
      </c>
      <c r="C6003" s="204" t="s">
        <v>102</v>
      </c>
      <c r="D6003" s="204"/>
      <c r="E6003" s="204"/>
      <c r="F6003" s="205">
        <v>2016</v>
      </c>
      <c r="G6003" s="204" t="s">
        <v>120</v>
      </c>
      <c r="H6003" s="204" t="s">
        <v>251</v>
      </c>
      <c r="I6003" s="206" t="s">
        <v>20</v>
      </c>
      <c r="J6003" s="207">
        <v>452852</v>
      </c>
      <c r="K6003" s="208">
        <v>1052924</v>
      </c>
      <c r="L6003" s="207">
        <v>393648</v>
      </c>
    </row>
    <row r="6004" spans="1:12" s="12" customFormat="1" ht="11.25" customHeight="1">
      <c r="A6004" s="204" t="s">
        <v>12849</v>
      </c>
      <c r="B6004" s="204" t="s">
        <v>12850</v>
      </c>
      <c r="C6004" s="204" t="s">
        <v>32</v>
      </c>
      <c r="D6004" s="204" t="s">
        <v>33</v>
      </c>
      <c r="E6004" s="204" t="s">
        <v>33</v>
      </c>
      <c r="F6004" s="205">
        <v>2016</v>
      </c>
      <c r="G6004" s="204" t="s">
        <v>646</v>
      </c>
      <c r="H6004" s="204" t="s">
        <v>647</v>
      </c>
      <c r="I6004" s="206" t="s">
        <v>35</v>
      </c>
      <c r="J6004" s="207">
        <v>41000</v>
      </c>
      <c r="K6004" s="207"/>
      <c r="L6004" s="207"/>
    </row>
    <row r="6005" spans="1:12" s="12" customFormat="1" ht="11.25" customHeight="1">
      <c r="A6005" s="204" t="s">
        <v>9626</v>
      </c>
      <c r="B6005" s="204" t="s">
        <v>9627</v>
      </c>
      <c r="C6005" s="204" t="s">
        <v>270</v>
      </c>
      <c r="D6005" s="204"/>
      <c r="E6005" s="204"/>
      <c r="F6005" s="205">
        <v>2016</v>
      </c>
      <c r="G6005" s="204" t="s">
        <v>185</v>
      </c>
      <c r="H6005" s="204" t="s">
        <v>186</v>
      </c>
      <c r="I6005" s="206" t="s">
        <v>20</v>
      </c>
      <c r="J6005" s="207">
        <v>23045</v>
      </c>
      <c r="K6005" s="207"/>
      <c r="L6005" s="207"/>
    </row>
    <row r="6006" spans="1:12" s="12" customFormat="1">
      <c r="A6006" s="204" t="s">
        <v>9628</v>
      </c>
      <c r="B6006" s="204" t="s">
        <v>9629</v>
      </c>
      <c r="C6006" s="204" t="s">
        <v>15</v>
      </c>
      <c r="D6006" s="204" t="s">
        <v>42</v>
      </c>
      <c r="E6006" s="204" t="s">
        <v>43</v>
      </c>
      <c r="F6006" s="205">
        <v>2015</v>
      </c>
      <c r="G6006" s="204" t="s">
        <v>30</v>
      </c>
      <c r="H6006" s="204" t="s">
        <v>31</v>
      </c>
      <c r="I6006" s="206" t="s">
        <v>20</v>
      </c>
      <c r="J6006" s="207">
        <v>566744</v>
      </c>
      <c r="K6006" s="207">
        <v>617018</v>
      </c>
      <c r="L6006" s="207">
        <v>511511.36599999998</v>
      </c>
    </row>
    <row r="6007" spans="1:12" s="12" customFormat="1">
      <c r="A6007" s="204" t="s">
        <v>9630</v>
      </c>
      <c r="B6007" s="204" t="s">
        <v>9631</v>
      </c>
      <c r="C6007" s="204" t="s">
        <v>15</v>
      </c>
      <c r="D6007" s="204" t="s">
        <v>42</v>
      </c>
      <c r="E6007" s="204" t="s">
        <v>43</v>
      </c>
      <c r="F6007" s="205">
        <v>2015</v>
      </c>
      <c r="G6007" s="204" t="s">
        <v>30</v>
      </c>
      <c r="H6007" s="204" t="s">
        <v>31</v>
      </c>
      <c r="I6007" s="206" t="s">
        <v>20</v>
      </c>
      <c r="J6007" s="207">
        <v>3</v>
      </c>
      <c r="K6007" s="208">
        <v>55552</v>
      </c>
      <c r="L6007" s="207"/>
    </row>
    <row r="6008" spans="1:12" s="12" customFormat="1" ht="11.25" customHeight="1">
      <c r="A6008" s="204" t="s">
        <v>12851</v>
      </c>
      <c r="B6008" s="204" t="s">
        <v>12852</v>
      </c>
      <c r="C6008" s="204" t="s">
        <v>5</v>
      </c>
      <c r="D6008" s="204" t="s">
        <v>257</v>
      </c>
      <c r="E6008" s="204" t="s">
        <v>257</v>
      </c>
      <c r="F6008" s="205">
        <v>2016</v>
      </c>
      <c r="G6008" s="204" t="s">
        <v>7</v>
      </c>
      <c r="H6008" s="204" t="s">
        <v>212</v>
      </c>
      <c r="I6008" s="206" t="s">
        <v>9</v>
      </c>
      <c r="J6008" s="207">
        <v>216026</v>
      </c>
      <c r="K6008" s="207"/>
      <c r="L6008" s="207"/>
    </row>
    <row r="6009" spans="1:12" s="12" customFormat="1">
      <c r="A6009" s="204" t="s">
        <v>12853</v>
      </c>
      <c r="B6009" s="204" t="s">
        <v>12854</v>
      </c>
      <c r="C6009" s="204" t="s">
        <v>12</v>
      </c>
      <c r="D6009" s="204" t="s">
        <v>80</v>
      </c>
      <c r="E6009" s="204" t="s">
        <v>165</v>
      </c>
      <c r="F6009" s="205">
        <v>2016</v>
      </c>
      <c r="G6009" s="204" t="s">
        <v>48</v>
      </c>
      <c r="H6009" s="204" t="s">
        <v>420</v>
      </c>
      <c r="I6009" s="206" t="s">
        <v>9</v>
      </c>
      <c r="J6009" s="207">
        <v>544482</v>
      </c>
      <c r="K6009" s="207"/>
      <c r="L6009" s="207"/>
    </row>
    <row r="6010" spans="1:12" s="12" customFormat="1">
      <c r="A6010" s="204" t="s">
        <v>12855</v>
      </c>
      <c r="B6010" s="204" t="s">
        <v>12856</v>
      </c>
      <c r="C6010" s="204" t="s">
        <v>12</v>
      </c>
      <c r="D6010" s="204" t="s">
        <v>80</v>
      </c>
      <c r="E6010" s="204" t="s">
        <v>165</v>
      </c>
      <c r="F6010" s="205">
        <v>2016</v>
      </c>
      <c r="G6010" s="204" t="s">
        <v>48</v>
      </c>
      <c r="H6010" s="204" t="s">
        <v>420</v>
      </c>
      <c r="I6010" s="206" t="s">
        <v>9</v>
      </c>
      <c r="J6010" s="207">
        <v>510947</v>
      </c>
      <c r="K6010" s="207"/>
      <c r="L6010" s="207"/>
    </row>
    <row r="6011" spans="1:12" s="12" customFormat="1">
      <c r="A6011" s="204" t="s">
        <v>9976</v>
      </c>
      <c r="B6011" s="204" t="s">
        <v>9977</v>
      </c>
      <c r="C6011" s="204" t="s">
        <v>145</v>
      </c>
      <c r="D6011" s="204"/>
      <c r="E6011" s="204"/>
      <c r="F6011" s="205">
        <v>2016</v>
      </c>
      <c r="G6011" s="204" t="s">
        <v>120</v>
      </c>
      <c r="H6011" s="204" t="s">
        <v>258</v>
      </c>
      <c r="I6011" s="206" t="s">
        <v>20</v>
      </c>
      <c r="J6011" s="207">
        <v>660617</v>
      </c>
      <c r="K6011" s="208">
        <v>1493879</v>
      </c>
      <c r="L6011" s="207">
        <v>739630.66</v>
      </c>
    </row>
    <row r="6012" spans="1:12" s="12" customFormat="1" ht="11.25" customHeight="1">
      <c r="A6012" s="204" t="s">
        <v>12857</v>
      </c>
      <c r="B6012" s="204" t="s">
        <v>12858</v>
      </c>
      <c r="C6012" s="204" t="s">
        <v>5</v>
      </c>
      <c r="D6012" s="204"/>
      <c r="E6012" s="204"/>
      <c r="F6012" s="205">
        <v>2015</v>
      </c>
      <c r="G6012" s="204" t="s">
        <v>18</v>
      </c>
      <c r="H6012" s="204" t="s">
        <v>41</v>
      </c>
      <c r="I6012" s="206" t="s">
        <v>20</v>
      </c>
      <c r="J6012" s="207">
        <v>62120</v>
      </c>
      <c r="K6012" s="207"/>
      <c r="L6012" s="207"/>
    </row>
    <row r="6013" spans="1:12" s="12" customFormat="1">
      <c r="A6013" s="204" t="s">
        <v>12859</v>
      </c>
      <c r="B6013" s="204" t="s">
        <v>12860</v>
      </c>
      <c r="C6013" s="204" t="s">
        <v>15</v>
      </c>
      <c r="D6013" s="204" t="s">
        <v>42</v>
      </c>
      <c r="E6013" s="204" t="s">
        <v>999</v>
      </c>
      <c r="F6013" s="205">
        <v>2015</v>
      </c>
      <c r="G6013" s="204" t="s">
        <v>48</v>
      </c>
      <c r="H6013" s="204" t="s">
        <v>63</v>
      </c>
      <c r="I6013" s="206" t="s">
        <v>35</v>
      </c>
      <c r="J6013" s="207">
        <v>963979</v>
      </c>
      <c r="K6013" s="207"/>
      <c r="L6013" s="207"/>
    </row>
    <row r="6014" spans="1:12" s="12" customFormat="1" ht="11.25" customHeight="1">
      <c r="A6014" s="204" t="s">
        <v>9632</v>
      </c>
      <c r="B6014" s="204" t="s">
        <v>12861</v>
      </c>
      <c r="C6014" s="204" t="s">
        <v>15</v>
      </c>
      <c r="D6014" s="204"/>
      <c r="E6014" s="204"/>
      <c r="F6014" s="205">
        <v>2015</v>
      </c>
      <c r="G6014" s="204" t="s">
        <v>7</v>
      </c>
      <c r="H6014" s="204" t="s">
        <v>334</v>
      </c>
      <c r="I6014" s="206" t="s">
        <v>20</v>
      </c>
      <c r="J6014" s="207">
        <v>80002</v>
      </c>
      <c r="K6014" s="207">
        <v>80000</v>
      </c>
      <c r="L6014" s="207">
        <v>80000</v>
      </c>
    </row>
    <row r="6015" spans="1:12" s="12" customFormat="1">
      <c r="A6015" s="204" t="s">
        <v>12862</v>
      </c>
      <c r="B6015" s="204" t="s">
        <v>12863</v>
      </c>
      <c r="C6015" s="204" t="s">
        <v>15</v>
      </c>
      <c r="D6015" s="204" t="s">
        <v>42</v>
      </c>
      <c r="E6015" s="204"/>
      <c r="F6015" s="205">
        <v>2015</v>
      </c>
      <c r="G6015" s="204" t="s">
        <v>646</v>
      </c>
      <c r="H6015" s="204" t="s">
        <v>647</v>
      </c>
      <c r="I6015" s="206" t="s">
        <v>20</v>
      </c>
      <c r="J6015" s="207">
        <v>68500</v>
      </c>
      <c r="K6015" s="207">
        <v>68500</v>
      </c>
      <c r="L6015" s="207">
        <v>57161.841999999997</v>
      </c>
    </row>
    <row r="6016" spans="1:12" s="12" customFormat="1" ht="11.25" customHeight="1">
      <c r="A6016" s="204" t="s">
        <v>9633</v>
      </c>
      <c r="B6016" s="204" t="s">
        <v>12864</v>
      </c>
      <c r="C6016" s="204" t="s">
        <v>5</v>
      </c>
      <c r="D6016" s="204" t="s">
        <v>257</v>
      </c>
      <c r="E6016" s="204" t="s">
        <v>496</v>
      </c>
      <c r="F6016" s="205">
        <v>2016</v>
      </c>
      <c r="G6016" s="204" t="s">
        <v>7</v>
      </c>
      <c r="H6016" s="204" t="s">
        <v>14</v>
      </c>
      <c r="I6016" s="206" t="s">
        <v>35</v>
      </c>
      <c r="J6016" s="207">
        <v>5160</v>
      </c>
      <c r="K6016" s="207"/>
      <c r="L6016" s="207"/>
    </row>
    <row r="6017" spans="1:12" s="12" customFormat="1" ht="11.25" customHeight="1">
      <c r="A6017" s="204" t="s">
        <v>12865</v>
      </c>
      <c r="B6017" s="204" t="s">
        <v>12866</v>
      </c>
      <c r="C6017" s="204" t="s">
        <v>15</v>
      </c>
      <c r="D6017" s="204"/>
      <c r="E6017" s="204"/>
      <c r="F6017" s="205">
        <v>2016</v>
      </c>
      <c r="G6017" s="204" t="s">
        <v>120</v>
      </c>
      <c r="H6017" s="204" t="s">
        <v>258</v>
      </c>
      <c r="I6017" s="206" t="s">
        <v>20</v>
      </c>
      <c r="J6017" s="207">
        <v>10237</v>
      </c>
      <c r="K6017" s="207"/>
      <c r="L6017" s="207"/>
    </row>
    <row r="6018" spans="1:12" s="12" customFormat="1">
      <c r="A6018" s="204" t="s">
        <v>9634</v>
      </c>
      <c r="B6018" s="204" t="s">
        <v>9635</v>
      </c>
      <c r="C6018" s="204" t="s">
        <v>38</v>
      </c>
      <c r="D6018" s="204" t="s">
        <v>39</v>
      </c>
      <c r="E6018" s="204" t="s">
        <v>604</v>
      </c>
      <c r="F6018" s="205">
        <v>2016</v>
      </c>
      <c r="G6018" s="204" t="s">
        <v>646</v>
      </c>
      <c r="H6018" s="204" t="s">
        <v>647</v>
      </c>
      <c r="I6018" s="206" t="s">
        <v>20</v>
      </c>
      <c r="J6018" s="207">
        <v>39513</v>
      </c>
      <c r="K6018" s="207"/>
      <c r="L6018" s="207"/>
    </row>
    <row r="6019" spans="1:12" s="12" customFormat="1" ht="11.25" customHeight="1">
      <c r="A6019" s="204" t="s">
        <v>10335</v>
      </c>
      <c r="B6019" s="204" t="s">
        <v>10336</v>
      </c>
      <c r="C6019" s="204" t="s">
        <v>15</v>
      </c>
      <c r="D6019" s="204" t="s">
        <v>42</v>
      </c>
      <c r="E6019" s="204" t="s">
        <v>803</v>
      </c>
      <c r="F6019" s="205">
        <v>2016</v>
      </c>
      <c r="G6019" s="204" t="s">
        <v>120</v>
      </c>
      <c r="H6019" s="204" t="s">
        <v>121</v>
      </c>
      <c r="I6019" s="206" t="s">
        <v>20</v>
      </c>
      <c r="J6019" s="207">
        <v>4809</v>
      </c>
      <c r="K6019" s="207">
        <v>5021</v>
      </c>
      <c r="L6019" s="207">
        <v>5019.5290000000005</v>
      </c>
    </row>
    <row r="6020" spans="1:12" s="12" customFormat="1" ht="11.25" customHeight="1">
      <c r="A6020" s="204" t="s">
        <v>12867</v>
      </c>
      <c r="B6020" s="204" t="s">
        <v>12868</v>
      </c>
      <c r="C6020" s="204" t="s">
        <v>38</v>
      </c>
      <c r="D6020" s="204" t="s">
        <v>66</v>
      </c>
      <c r="E6020" s="204" t="s">
        <v>66</v>
      </c>
      <c r="F6020" s="205">
        <v>2016</v>
      </c>
      <c r="G6020" s="204" t="s">
        <v>7</v>
      </c>
      <c r="H6020" s="204" t="s">
        <v>212</v>
      </c>
      <c r="I6020" s="206" t="s">
        <v>20</v>
      </c>
      <c r="J6020" s="207">
        <v>10327</v>
      </c>
      <c r="K6020" s="207"/>
      <c r="L6020" s="207"/>
    </row>
    <row r="6021" spans="1:12" s="12" customFormat="1" ht="11.25" customHeight="1">
      <c r="A6021" s="204" t="s">
        <v>12869</v>
      </c>
      <c r="B6021" s="204" t="s">
        <v>12870</v>
      </c>
      <c r="C6021" s="204" t="s">
        <v>270</v>
      </c>
      <c r="D6021" s="204"/>
      <c r="E6021" s="204"/>
      <c r="F6021" s="205">
        <v>2015</v>
      </c>
      <c r="G6021" s="204" t="s">
        <v>7</v>
      </c>
      <c r="H6021" s="204" t="s">
        <v>832</v>
      </c>
      <c r="I6021" s="206" t="s">
        <v>20</v>
      </c>
      <c r="J6021" s="207">
        <v>65394</v>
      </c>
      <c r="K6021" s="207">
        <v>63900</v>
      </c>
      <c r="L6021" s="207">
        <v>63901</v>
      </c>
    </row>
    <row r="6022" spans="1:12" s="12" customFormat="1" ht="11.25" customHeight="1">
      <c r="A6022" s="204" t="s">
        <v>9636</v>
      </c>
      <c r="B6022" s="204" t="s">
        <v>12871</v>
      </c>
      <c r="C6022" s="204" t="s">
        <v>78</v>
      </c>
      <c r="D6022" s="204" t="s">
        <v>320</v>
      </c>
      <c r="E6022" s="204" t="s">
        <v>10781</v>
      </c>
      <c r="F6022" s="205">
        <v>2016</v>
      </c>
      <c r="G6022" s="204" t="s">
        <v>30</v>
      </c>
      <c r="H6022" s="204" t="s">
        <v>34</v>
      </c>
      <c r="I6022" s="206" t="s">
        <v>20</v>
      </c>
      <c r="J6022" s="207">
        <v>49780</v>
      </c>
      <c r="K6022" s="207"/>
      <c r="L6022" s="207"/>
    </row>
    <row r="6023" spans="1:12" s="12" customFormat="1" ht="11.25" customHeight="1">
      <c r="A6023" s="204" t="s">
        <v>12872</v>
      </c>
      <c r="B6023" s="204" t="s">
        <v>12873</v>
      </c>
      <c r="C6023" s="204" t="s">
        <v>130</v>
      </c>
      <c r="D6023" s="204"/>
      <c r="E6023" s="204"/>
      <c r="F6023" s="205">
        <v>2016</v>
      </c>
      <c r="G6023" s="204" t="s">
        <v>7</v>
      </c>
      <c r="H6023" s="204" t="s">
        <v>832</v>
      </c>
      <c r="I6023" s="206" t="s">
        <v>20</v>
      </c>
      <c r="J6023" s="207">
        <v>40000</v>
      </c>
      <c r="K6023" s="208">
        <v>40000</v>
      </c>
      <c r="L6023" s="207">
        <v>40000</v>
      </c>
    </row>
    <row r="6024" spans="1:12" s="12" customFormat="1" ht="11.25" customHeight="1">
      <c r="A6024" s="204" t="s">
        <v>12874</v>
      </c>
      <c r="B6024" s="204" t="s">
        <v>12875</v>
      </c>
      <c r="C6024" s="204" t="s">
        <v>270</v>
      </c>
      <c r="D6024" s="204"/>
      <c r="E6024" s="204"/>
      <c r="F6024" s="205">
        <v>2016</v>
      </c>
      <c r="G6024" s="204" t="s">
        <v>7</v>
      </c>
      <c r="H6024" s="204" t="s">
        <v>832</v>
      </c>
      <c r="I6024" s="206" t="s">
        <v>20</v>
      </c>
      <c r="J6024" s="207">
        <v>238844</v>
      </c>
      <c r="K6024" s="207">
        <v>238844</v>
      </c>
      <c r="L6024" s="207">
        <v>238844</v>
      </c>
    </row>
    <row r="6025" spans="1:12" s="12" customFormat="1">
      <c r="A6025" s="204" t="s">
        <v>10271</v>
      </c>
      <c r="B6025" s="204" t="s">
        <v>10272</v>
      </c>
      <c r="C6025" s="204" t="s">
        <v>15</v>
      </c>
      <c r="D6025" s="204"/>
      <c r="E6025" s="204"/>
      <c r="F6025" s="205">
        <v>2015</v>
      </c>
      <c r="G6025" s="204" t="s">
        <v>646</v>
      </c>
      <c r="H6025" s="204" t="s">
        <v>647</v>
      </c>
      <c r="I6025" s="206" t="s">
        <v>20</v>
      </c>
      <c r="J6025" s="207">
        <v>24078</v>
      </c>
      <c r="K6025" s="207">
        <v>33000</v>
      </c>
      <c r="L6025" s="207">
        <v>23328</v>
      </c>
    </row>
    <row r="6026" spans="1:12" s="12" customFormat="1">
      <c r="A6026" s="204" t="s">
        <v>9637</v>
      </c>
      <c r="B6026" s="204" t="s">
        <v>9638</v>
      </c>
      <c r="C6026" s="204" t="s">
        <v>15</v>
      </c>
      <c r="D6026" s="204" t="s">
        <v>42</v>
      </c>
      <c r="E6026" s="204" t="s">
        <v>43</v>
      </c>
      <c r="F6026" s="205">
        <v>2015</v>
      </c>
      <c r="G6026" s="204" t="s">
        <v>30</v>
      </c>
      <c r="H6026" s="204" t="s">
        <v>31</v>
      </c>
      <c r="I6026" s="206" t="s">
        <v>20</v>
      </c>
      <c r="J6026" s="207">
        <v>300987</v>
      </c>
      <c r="K6026" s="207">
        <v>338689</v>
      </c>
      <c r="L6026" s="207">
        <v>314952.40500000003</v>
      </c>
    </row>
    <row r="6027" spans="1:12" s="12" customFormat="1" ht="11.25" customHeight="1">
      <c r="A6027" s="204" t="s">
        <v>9639</v>
      </c>
      <c r="B6027" s="204" t="s">
        <v>9640</v>
      </c>
      <c r="C6027" s="204" t="s">
        <v>195</v>
      </c>
      <c r="D6027" s="204" t="s">
        <v>196</v>
      </c>
      <c r="E6027" s="204" t="s">
        <v>1519</v>
      </c>
      <c r="F6027" s="205">
        <v>2016</v>
      </c>
      <c r="G6027" s="204" t="s">
        <v>30</v>
      </c>
      <c r="H6027" s="204" t="s">
        <v>31</v>
      </c>
      <c r="I6027" s="206" t="s">
        <v>20</v>
      </c>
      <c r="J6027" s="207">
        <v>30</v>
      </c>
      <c r="K6027" s="207"/>
      <c r="L6027" s="207"/>
    </row>
    <row r="6028" spans="1:12" s="12" customFormat="1">
      <c r="A6028" s="204" t="s">
        <v>9641</v>
      </c>
      <c r="B6028" s="204" t="s">
        <v>9642</v>
      </c>
      <c r="C6028" s="204" t="s">
        <v>15</v>
      </c>
      <c r="D6028" s="204" t="s">
        <v>42</v>
      </c>
      <c r="E6028" s="204" t="s">
        <v>678</v>
      </c>
      <c r="F6028" s="205">
        <v>2015</v>
      </c>
      <c r="G6028" s="204" t="s">
        <v>30</v>
      </c>
      <c r="H6028" s="204" t="s">
        <v>31</v>
      </c>
      <c r="I6028" s="206" t="s">
        <v>20</v>
      </c>
      <c r="J6028" s="207">
        <v>3</v>
      </c>
      <c r="K6028" s="208">
        <v>29362</v>
      </c>
      <c r="L6028" s="207"/>
    </row>
    <row r="6029" spans="1:12" s="12" customFormat="1">
      <c r="A6029" s="204" t="s">
        <v>9643</v>
      </c>
      <c r="B6029" s="204" t="s">
        <v>12876</v>
      </c>
      <c r="C6029" s="204" t="s">
        <v>15</v>
      </c>
      <c r="D6029" s="204" t="s">
        <v>778</v>
      </c>
      <c r="E6029" s="204" t="s">
        <v>779</v>
      </c>
      <c r="F6029" s="205">
        <v>2015</v>
      </c>
      <c r="G6029" s="204" t="s">
        <v>30</v>
      </c>
      <c r="H6029" s="204" t="s">
        <v>31</v>
      </c>
      <c r="I6029" s="206" t="s">
        <v>9</v>
      </c>
      <c r="J6029" s="207">
        <v>2588</v>
      </c>
      <c r="K6029" s="207"/>
      <c r="L6029" s="207"/>
    </row>
    <row r="6030" spans="1:12" s="12" customFormat="1">
      <c r="A6030" s="204" t="s">
        <v>9644</v>
      </c>
      <c r="B6030" s="204" t="s">
        <v>9645</v>
      </c>
      <c r="C6030" s="204" t="s">
        <v>5</v>
      </c>
      <c r="D6030" s="204" t="s">
        <v>314</v>
      </c>
      <c r="E6030" s="204" t="s">
        <v>776</v>
      </c>
      <c r="F6030" s="205">
        <v>2015</v>
      </c>
      <c r="G6030" s="204" t="s">
        <v>30</v>
      </c>
      <c r="H6030" s="204" t="s">
        <v>784</v>
      </c>
      <c r="I6030" s="206" t="s">
        <v>35</v>
      </c>
      <c r="J6030" s="207">
        <v>567485</v>
      </c>
      <c r="K6030" s="207"/>
      <c r="L6030" s="207"/>
    </row>
    <row r="6031" spans="1:12" s="12" customFormat="1" ht="11.25" customHeight="1">
      <c r="A6031" s="204" t="s">
        <v>12877</v>
      </c>
      <c r="B6031" s="204" t="s">
        <v>12878</v>
      </c>
      <c r="C6031" s="204" t="s">
        <v>38</v>
      </c>
      <c r="D6031" s="204" t="s">
        <v>66</v>
      </c>
      <c r="E6031" s="204" t="s">
        <v>66</v>
      </c>
      <c r="F6031" s="205">
        <v>2015</v>
      </c>
      <c r="G6031" s="204" t="s">
        <v>30</v>
      </c>
      <c r="H6031" s="204" t="s">
        <v>225</v>
      </c>
      <c r="I6031" s="206" t="s">
        <v>20</v>
      </c>
      <c r="J6031" s="207">
        <v>28000</v>
      </c>
      <c r="K6031" s="207">
        <v>26000</v>
      </c>
      <c r="L6031" s="207">
        <v>26229</v>
      </c>
    </row>
    <row r="6032" spans="1:12" s="12" customFormat="1">
      <c r="A6032" s="204" t="s">
        <v>9646</v>
      </c>
      <c r="B6032" s="204" t="s">
        <v>9647</v>
      </c>
      <c r="C6032" s="204" t="s">
        <v>414</v>
      </c>
      <c r="D6032" s="204" t="s">
        <v>527</v>
      </c>
      <c r="E6032" s="204" t="s">
        <v>527</v>
      </c>
      <c r="F6032" s="205">
        <v>2016</v>
      </c>
      <c r="G6032" s="204" t="s">
        <v>30</v>
      </c>
      <c r="H6032" s="204" t="s">
        <v>31</v>
      </c>
      <c r="I6032" s="206" t="s">
        <v>20</v>
      </c>
      <c r="J6032" s="207">
        <v>729516</v>
      </c>
      <c r="K6032" s="207"/>
      <c r="L6032" s="207"/>
    </row>
    <row r="6033" spans="1:12" s="12" customFormat="1">
      <c r="A6033" s="204" t="s">
        <v>9648</v>
      </c>
      <c r="B6033" s="204" t="s">
        <v>9649</v>
      </c>
      <c r="C6033" s="204" t="s">
        <v>130</v>
      </c>
      <c r="D6033" s="204"/>
      <c r="E6033" s="204"/>
      <c r="F6033" s="205">
        <v>2016</v>
      </c>
      <c r="G6033" s="204" t="s">
        <v>30</v>
      </c>
      <c r="H6033" s="204" t="s">
        <v>31</v>
      </c>
      <c r="I6033" s="206" t="s">
        <v>20</v>
      </c>
      <c r="J6033" s="207">
        <v>1</v>
      </c>
      <c r="K6033" s="207"/>
      <c r="L6033" s="207"/>
    </row>
    <row r="6034" spans="1:12" s="12" customFormat="1" ht="11.25" customHeight="1">
      <c r="A6034" s="204" t="s">
        <v>12879</v>
      </c>
      <c r="B6034" s="204" t="s">
        <v>12880</v>
      </c>
      <c r="C6034" s="204" t="s">
        <v>5</v>
      </c>
      <c r="D6034" s="204" t="s">
        <v>6</v>
      </c>
      <c r="E6034" s="204" t="s">
        <v>6</v>
      </c>
      <c r="F6034" s="205">
        <v>2015</v>
      </c>
      <c r="G6034" s="204" t="s">
        <v>7</v>
      </c>
      <c r="H6034" s="204" t="s">
        <v>212</v>
      </c>
      <c r="I6034" s="206" t="s">
        <v>9</v>
      </c>
      <c r="J6034" s="207">
        <v>549659</v>
      </c>
      <c r="K6034" s="207"/>
      <c r="L6034" s="207"/>
    </row>
    <row r="6035" spans="1:12" s="12" customFormat="1" ht="11.25" customHeight="1">
      <c r="A6035" s="204" t="s">
        <v>9650</v>
      </c>
      <c r="B6035" s="204" t="s">
        <v>9651</v>
      </c>
      <c r="C6035" s="204" t="s">
        <v>195</v>
      </c>
      <c r="D6035" s="204" t="s">
        <v>196</v>
      </c>
      <c r="E6035" s="204" t="s">
        <v>197</v>
      </c>
      <c r="F6035" s="205">
        <v>2016</v>
      </c>
      <c r="G6035" s="204" t="s">
        <v>30</v>
      </c>
      <c r="H6035" s="204" t="s">
        <v>31</v>
      </c>
      <c r="I6035" s="206" t="s">
        <v>20</v>
      </c>
      <c r="J6035" s="207">
        <v>35699</v>
      </c>
      <c r="K6035" s="207">
        <v>35824</v>
      </c>
      <c r="L6035" s="207"/>
    </row>
    <row r="6036" spans="1:12" s="12" customFormat="1">
      <c r="A6036" s="204" t="s">
        <v>12881</v>
      </c>
      <c r="B6036" s="204" t="s">
        <v>12882</v>
      </c>
      <c r="C6036" s="204" t="s">
        <v>12</v>
      </c>
      <c r="D6036" s="204" t="s">
        <v>13</v>
      </c>
      <c r="E6036" s="204"/>
      <c r="F6036" s="205">
        <v>2016</v>
      </c>
      <c r="G6036" s="204" t="s">
        <v>7</v>
      </c>
      <c r="H6036" s="204" t="s">
        <v>8</v>
      </c>
      <c r="I6036" s="206" t="s">
        <v>20</v>
      </c>
      <c r="J6036" s="207">
        <v>291796</v>
      </c>
      <c r="K6036" s="207"/>
      <c r="L6036" s="207"/>
    </row>
    <row r="6037" spans="1:12" s="12" customFormat="1">
      <c r="A6037" s="204" t="s">
        <v>9652</v>
      </c>
      <c r="B6037" s="204" t="s">
        <v>9653</v>
      </c>
      <c r="C6037" s="204" t="s">
        <v>195</v>
      </c>
      <c r="D6037" s="204" t="s">
        <v>196</v>
      </c>
      <c r="E6037" s="204" t="s">
        <v>1008</v>
      </c>
      <c r="F6037" s="205">
        <v>2016</v>
      </c>
      <c r="G6037" s="204" t="s">
        <v>30</v>
      </c>
      <c r="H6037" s="204" t="s">
        <v>31</v>
      </c>
      <c r="I6037" s="206" t="s">
        <v>20</v>
      </c>
      <c r="J6037" s="207">
        <v>3</v>
      </c>
      <c r="K6037" s="207">
        <v>31795</v>
      </c>
      <c r="L6037" s="207"/>
    </row>
    <row r="6038" spans="1:12" s="12" customFormat="1" ht="11.25" customHeight="1">
      <c r="A6038" s="204" t="s">
        <v>12883</v>
      </c>
      <c r="B6038" s="204" t="s">
        <v>12884</v>
      </c>
      <c r="C6038" s="204" t="s">
        <v>60</v>
      </c>
      <c r="D6038" s="204" t="s">
        <v>61</v>
      </c>
      <c r="E6038" s="204" t="s">
        <v>962</v>
      </c>
      <c r="F6038" s="205">
        <v>2016</v>
      </c>
      <c r="G6038" s="204" t="s">
        <v>155</v>
      </c>
      <c r="H6038" s="204" t="s">
        <v>155</v>
      </c>
      <c r="I6038" s="206" t="s">
        <v>9</v>
      </c>
      <c r="J6038" s="207">
        <v>358181</v>
      </c>
      <c r="K6038" s="207"/>
      <c r="L6038" s="207"/>
    </row>
    <row r="6039" spans="1:12" s="12" customFormat="1">
      <c r="A6039" s="204" t="s">
        <v>12885</v>
      </c>
      <c r="B6039" s="204" t="s">
        <v>12886</v>
      </c>
      <c r="C6039" s="204" t="s">
        <v>270</v>
      </c>
      <c r="D6039" s="204"/>
      <c r="E6039" s="204"/>
      <c r="F6039" s="205">
        <v>2015</v>
      </c>
      <c r="G6039" s="204" t="s">
        <v>7</v>
      </c>
      <c r="H6039" s="204" t="s">
        <v>832</v>
      </c>
      <c r="I6039" s="206" t="s">
        <v>35</v>
      </c>
      <c r="J6039" s="207">
        <v>35376</v>
      </c>
      <c r="K6039" s="207"/>
      <c r="L6039" s="207"/>
    </row>
    <row r="6040" spans="1:12" s="12" customFormat="1" ht="11.25" customHeight="1">
      <c r="A6040" s="204" t="s">
        <v>12887</v>
      </c>
      <c r="B6040" s="204" t="s">
        <v>12888</v>
      </c>
      <c r="C6040" s="204" t="s">
        <v>130</v>
      </c>
      <c r="D6040" s="204" t="s">
        <v>204</v>
      </c>
      <c r="E6040" s="204" t="s">
        <v>241</v>
      </c>
      <c r="F6040" s="205">
        <v>2015</v>
      </c>
      <c r="G6040" s="204" t="s">
        <v>242</v>
      </c>
      <c r="H6040" s="204" t="s">
        <v>243</v>
      </c>
      <c r="I6040" s="206" t="s">
        <v>20</v>
      </c>
      <c r="J6040" s="207">
        <v>1437</v>
      </c>
      <c r="K6040" s="207"/>
      <c r="L6040" s="207"/>
    </row>
    <row r="6041" spans="1:12" s="12" customFormat="1" ht="11.25" customHeight="1">
      <c r="A6041" s="204" t="s">
        <v>12889</v>
      </c>
      <c r="B6041" s="204" t="s">
        <v>12890</v>
      </c>
      <c r="C6041" s="204" t="s">
        <v>270</v>
      </c>
      <c r="D6041" s="204"/>
      <c r="E6041" s="204"/>
      <c r="F6041" s="205">
        <v>2015</v>
      </c>
      <c r="G6041" s="204" t="s">
        <v>7</v>
      </c>
      <c r="H6041" s="204" t="s">
        <v>212</v>
      </c>
      <c r="I6041" s="206" t="s">
        <v>35</v>
      </c>
      <c r="J6041" s="207">
        <v>35376</v>
      </c>
      <c r="K6041" s="207"/>
      <c r="L6041" s="207"/>
    </row>
    <row r="6042" spans="1:12" s="12" customFormat="1">
      <c r="A6042" s="204" t="s">
        <v>12891</v>
      </c>
      <c r="B6042" s="204" t="s">
        <v>12892</v>
      </c>
      <c r="C6042" s="204" t="s">
        <v>270</v>
      </c>
      <c r="D6042" s="204"/>
      <c r="E6042" s="204"/>
      <c r="F6042" s="205">
        <v>2015</v>
      </c>
      <c r="G6042" s="204" t="s">
        <v>7</v>
      </c>
      <c r="H6042" s="204" t="s">
        <v>12893</v>
      </c>
      <c r="I6042" s="206" t="s">
        <v>35</v>
      </c>
      <c r="J6042" s="207">
        <v>102916</v>
      </c>
      <c r="K6042" s="207"/>
      <c r="L6042" s="207"/>
    </row>
    <row r="6043" spans="1:12" s="12" customFormat="1" ht="11.25" customHeight="1">
      <c r="A6043" s="204" t="s">
        <v>12894</v>
      </c>
      <c r="B6043" s="204" t="s">
        <v>12895</v>
      </c>
      <c r="C6043" s="204" t="s">
        <v>60</v>
      </c>
      <c r="D6043" s="204" t="s">
        <v>97</v>
      </c>
      <c r="E6043" s="204" t="s">
        <v>228</v>
      </c>
      <c r="F6043" s="205">
        <v>2015</v>
      </c>
      <c r="G6043" s="204" t="s">
        <v>26</v>
      </c>
      <c r="H6043" s="204" t="s">
        <v>109</v>
      </c>
      <c r="I6043" s="206" t="s">
        <v>20</v>
      </c>
      <c r="J6043" s="207">
        <v>183200</v>
      </c>
      <c r="K6043" s="207">
        <v>183200</v>
      </c>
      <c r="L6043" s="207">
        <v>183200</v>
      </c>
    </row>
    <row r="6044" spans="1:12" s="12" customFormat="1">
      <c r="A6044" s="204" t="s">
        <v>12896</v>
      </c>
      <c r="B6044" s="204" t="s">
        <v>12897</v>
      </c>
      <c r="C6044" s="204" t="s">
        <v>270</v>
      </c>
      <c r="D6044" s="204"/>
      <c r="E6044" s="204"/>
      <c r="F6044" s="205">
        <v>2015</v>
      </c>
      <c r="G6044" s="204" t="s">
        <v>7</v>
      </c>
      <c r="H6044" s="204" t="s">
        <v>95</v>
      </c>
      <c r="I6044" s="206" t="s">
        <v>35</v>
      </c>
      <c r="J6044" s="207">
        <v>49384</v>
      </c>
      <c r="K6044" s="207"/>
      <c r="L6044" s="207"/>
    </row>
    <row r="6045" spans="1:12" s="12" customFormat="1" ht="11.25" customHeight="1">
      <c r="A6045" s="204" t="s">
        <v>9654</v>
      </c>
      <c r="B6045" s="204" t="s">
        <v>9655</v>
      </c>
      <c r="C6045" s="204" t="s">
        <v>38</v>
      </c>
      <c r="D6045" s="204" t="s">
        <v>176</v>
      </c>
      <c r="E6045" s="204" t="s">
        <v>189</v>
      </c>
      <c r="F6045" s="205">
        <v>2016</v>
      </c>
      <c r="G6045" s="204" t="s">
        <v>30</v>
      </c>
      <c r="H6045" s="204" t="s">
        <v>31</v>
      </c>
      <c r="I6045" s="206" t="s">
        <v>20</v>
      </c>
      <c r="J6045" s="207">
        <v>3</v>
      </c>
      <c r="K6045" s="208">
        <v>47623</v>
      </c>
      <c r="L6045" s="207"/>
    </row>
    <row r="6046" spans="1:12" s="12" customFormat="1" ht="11.25" customHeight="1">
      <c r="A6046" s="204" t="s">
        <v>9656</v>
      </c>
      <c r="B6046" s="204" t="s">
        <v>9657</v>
      </c>
      <c r="C6046" s="204" t="s">
        <v>270</v>
      </c>
      <c r="D6046" s="204"/>
      <c r="E6046" s="204"/>
      <c r="F6046" s="205">
        <v>2016</v>
      </c>
      <c r="G6046" s="204" t="s">
        <v>7</v>
      </c>
      <c r="H6046" s="204" t="s">
        <v>832</v>
      </c>
      <c r="I6046" s="206" t="s">
        <v>20</v>
      </c>
      <c r="J6046" s="207">
        <v>73680</v>
      </c>
      <c r="K6046" s="208">
        <v>77360</v>
      </c>
      <c r="L6046" s="207">
        <v>73679.998999999996</v>
      </c>
    </row>
    <row r="6047" spans="1:12" s="12" customFormat="1" ht="11.25" customHeight="1">
      <c r="A6047" s="204" t="s">
        <v>9658</v>
      </c>
      <c r="B6047" s="204" t="s">
        <v>9659</v>
      </c>
      <c r="C6047" s="204" t="s">
        <v>195</v>
      </c>
      <c r="D6047" s="204" t="s">
        <v>196</v>
      </c>
      <c r="E6047" s="204" t="s">
        <v>1008</v>
      </c>
      <c r="F6047" s="205">
        <v>2016</v>
      </c>
      <c r="G6047" s="204" t="s">
        <v>30</v>
      </c>
      <c r="H6047" s="204" t="s">
        <v>31</v>
      </c>
      <c r="I6047" s="206" t="s">
        <v>20</v>
      </c>
      <c r="J6047" s="207">
        <v>33352</v>
      </c>
      <c r="K6047" s="207">
        <v>33468</v>
      </c>
      <c r="L6047" s="207"/>
    </row>
    <row r="6048" spans="1:12" s="12" customFormat="1" ht="11.25" customHeight="1">
      <c r="A6048" s="204" t="s">
        <v>9660</v>
      </c>
      <c r="B6048" s="204" t="s">
        <v>9661</v>
      </c>
      <c r="C6048" s="204" t="s">
        <v>195</v>
      </c>
      <c r="D6048" s="204" t="s">
        <v>497</v>
      </c>
      <c r="E6048" s="204" t="s">
        <v>1316</v>
      </c>
      <c r="F6048" s="205">
        <v>2015</v>
      </c>
      <c r="G6048" s="204" t="s">
        <v>30</v>
      </c>
      <c r="H6048" s="204" t="s">
        <v>31</v>
      </c>
      <c r="I6048" s="206" t="s">
        <v>20</v>
      </c>
      <c r="J6048" s="207">
        <v>14765</v>
      </c>
      <c r="K6048" s="207">
        <v>15650</v>
      </c>
      <c r="L6048" s="207">
        <v>2130.1</v>
      </c>
    </row>
    <row r="6049" spans="1:12" s="12" customFormat="1">
      <c r="A6049" s="204" t="s">
        <v>12898</v>
      </c>
      <c r="B6049" s="204" t="s">
        <v>12899</v>
      </c>
      <c r="C6049" s="204" t="s">
        <v>15</v>
      </c>
      <c r="D6049" s="204" t="s">
        <v>42</v>
      </c>
      <c r="E6049" s="204"/>
      <c r="F6049" s="205">
        <v>2015</v>
      </c>
      <c r="G6049" s="204" t="s">
        <v>18</v>
      </c>
      <c r="H6049" s="204" t="s">
        <v>19</v>
      </c>
      <c r="I6049" s="206" t="s">
        <v>35</v>
      </c>
      <c r="J6049" s="207">
        <v>70000</v>
      </c>
      <c r="K6049" s="207"/>
      <c r="L6049" s="207"/>
    </row>
    <row r="6050" spans="1:12" s="12" customFormat="1">
      <c r="A6050" s="204" t="s">
        <v>9662</v>
      </c>
      <c r="B6050" s="204" t="s">
        <v>9663</v>
      </c>
      <c r="C6050" s="204" t="s">
        <v>12</v>
      </c>
      <c r="D6050" s="204" t="s">
        <v>80</v>
      </c>
      <c r="E6050" s="204" t="s">
        <v>337</v>
      </c>
      <c r="F6050" s="205">
        <v>2016</v>
      </c>
      <c r="G6050" s="204" t="s">
        <v>30</v>
      </c>
      <c r="H6050" s="204" t="s">
        <v>31</v>
      </c>
      <c r="I6050" s="206" t="s">
        <v>20</v>
      </c>
      <c r="J6050" s="207">
        <v>3</v>
      </c>
      <c r="K6050" s="208">
        <v>37435</v>
      </c>
      <c r="L6050" s="207"/>
    </row>
    <row r="6051" spans="1:12" s="12" customFormat="1">
      <c r="A6051" s="204" t="s">
        <v>9664</v>
      </c>
      <c r="B6051" s="204" t="s">
        <v>9665</v>
      </c>
      <c r="C6051" s="204" t="s">
        <v>12</v>
      </c>
      <c r="D6051" s="204" t="s">
        <v>80</v>
      </c>
      <c r="E6051" s="204" t="s">
        <v>337</v>
      </c>
      <c r="F6051" s="205">
        <v>2016</v>
      </c>
      <c r="G6051" s="204" t="s">
        <v>30</v>
      </c>
      <c r="H6051" s="204" t="s">
        <v>31</v>
      </c>
      <c r="I6051" s="206" t="s">
        <v>35</v>
      </c>
      <c r="J6051" s="207">
        <v>598447</v>
      </c>
      <c r="K6051" s="207"/>
      <c r="L6051" s="207"/>
    </row>
    <row r="6052" spans="1:12" s="12" customFormat="1" ht="11.25" customHeight="1">
      <c r="A6052" s="204" t="s">
        <v>9666</v>
      </c>
      <c r="B6052" s="204" t="s">
        <v>9667</v>
      </c>
      <c r="C6052" s="204" t="s">
        <v>38</v>
      </c>
      <c r="D6052" s="204" t="s">
        <v>39</v>
      </c>
      <c r="E6052" s="204" t="s">
        <v>108</v>
      </c>
      <c r="F6052" s="205">
        <v>2016</v>
      </c>
      <c r="G6052" s="204" t="s">
        <v>30</v>
      </c>
      <c r="H6052" s="204" t="s">
        <v>31</v>
      </c>
      <c r="I6052" s="206" t="s">
        <v>35</v>
      </c>
      <c r="J6052" s="207">
        <v>3</v>
      </c>
      <c r="K6052" s="207"/>
      <c r="L6052" s="207"/>
    </row>
    <row r="6053" spans="1:12" s="12" customFormat="1">
      <c r="A6053" s="204" t="s">
        <v>12900</v>
      </c>
      <c r="B6053" s="204" t="s">
        <v>12901</v>
      </c>
      <c r="C6053" s="204" t="s">
        <v>32</v>
      </c>
      <c r="D6053" s="204" t="s">
        <v>33</v>
      </c>
      <c r="E6053" s="204" t="s">
        <v>33</v>
      </c>
      <c r="F6053" s="205">
        <v>2016</v>
      </c>
      <c r="G6053" s="204" t="s">
        <v>48</v>
      </c>
      <c r="H6053" s="204" t="s">
        <v>49</v>
      </c>
      <c r="I6053" s="206" t="s">
        <v>9</v>
      </c>
      <c r="J6053" s="207">
        <v>1488410</v>
      </c>
      <c r="K6053" s="207"/>
      <c r="L6053" s="207"/>
    </row>
    <row r="6054" spans="1:12" s="12" customFormat="1" ht="11.25" customHeight="1">
      <c r="A6054" s="204" t="s">
        <v>12902</v>
      </c>
      <c r="B6054" s="204" t="s">
        <v>12903</v>
      </c>
      <c r="C6054" s="204" t="s">
        <v>130</v>
      </c>
      <c r="D6054" s="204"/>
      <c r="E6054" s="204"/>
      <c r="F6054" s="205">
        <v>2015</v>
      </c>
      <c r="G6054" s="204" t="s">
        <v>26</v>
      </c>
      <c r="H6054" s="204" t="s">
        <v>109</v>
      </c>
      <c r="I6054" s="206" t="s">
        <v>35</v>
      </c>
      <c r="J6054" s="207">
        <v>234852</v>
      </c>
      <c r="K6054" s="207"/>
      <c r="L6054" s="207"/>
    </row>
    <row r="6055" spans="1:12" s="12" customFormat="1">
      <c r="A6055" s="204" t="s">
        <v>10513</v>
      </c>
      <c r="B6055" s="204" t="s">
        <v>10514</v>
      </c>
      <c r="C6055" s="204" t="s">
        <v>414</v>
      </c>
      <c r="D6055" s="204"/>
      <c r="E6055" s="204"/>
      <c r="F6055" s="205">
        <v>2016</v>
      </c>
      <c r="G6055" s="204" t="s">
        <v>646</v>
      </c>
      <c r="H6055" s="204" t="s">
        <v>647</v>
      </c>
      <c r="I6055" s="206" t="s">
        <v>20</v>
      </c>
      <c r="J6055" s="207">
        <v>93870</v>
      </c>
      <c r="K6055" s="207">
        <v>98000</v>
      </c>
      <c r="L6055" s="207">
        <v>98000</v>
      </c>
    </row>
    <row r="6056" spans="1:12" s="12" customFormat="1">
      <c r="A6056" s="204" t="s">
        <v>9668</v>
      </c>
      <c r="B6056" s="204" t="s">
        <v>9669</v>
      </c>
      <c r="C6056" s="204" t="s">
        <v>23</v>
      </c>
      <c r="D6056" s="204" t="s">
        <v>24</v>
      </c>
      <c r="E6056" s="204" t="s">
        <v>25</v>
      </c>
      <c r="F6056" s="205">
        <v>2015</v>
      </c>
      <c r="G6056" s="204" t="s">
        <v>30</v>
      </c>
      <c r="H6056" s="204" t="s">
        <v>31</v>
      </c>
      <c r="I6056" s="206" t="s">
        <v>20</v>
      </c>
      <c r="J6056" s="207">
        <v>1</v>
      </c>
      <c r="K6056" s="208">
        <v>52436</v>
      </c>
      <c r="L6056" s="207">
        <v>39546.828999999998</v>
      </c>
    </row>
    <row r="6057" spans="1:12" s="12" customFormat="1">
      <c r="A6057" s="204" t="s">
        <v>9670</v>
      </c>
      <c r="B6057" s="204" t="s">
        <v>9671</v>
      </c>
      <c r="C6057" s="204" t="s">
        <v>15</v>
      </c>
      <c r="D6057" s="204" t="s">
        <v>42</v>
      </c>
      <c r="E6057" s="204" t="s">
        <v>99</v>
      </c>
      <c r="F6057" s="205">
        <v>2015</v>
      </c>
      <c r="G6057" s="204" t="s">
        <v>30</v>
      </c>
      <c r="H6057" s="204" t="s">
        <v>31</v>
      </c>
      <c r="I6057" s="206" t="s">
        <v>20</v>
      </c>
      <c r="J6057" s="207">
        <v>225000</v>
      </c>
      <c r="K6057" s="208">
        <v>225000</v>
      </c>
      <c r="L6057" s="207">
        <v>17457.633000000002</v>
      </c>
    </row>
    <row r="6058" spans="1:12" s="12" customFormat="1">
      <c r="A6058" s="204" t="s">
        <v>9672</v>
      </c>
      <c r="B6058" s="204" t="s">
        <v>12904</v>
      </c>
      <c r="C6058" s="204" t="s">
        <v>15</v>
      </c>
      <c r="D6058" s="204" t="s">
        <v>42</v>
      </c>
      <c r="E6058" s="204" t="s">
        <v>70</v>
      </c>
      <c r="F6058" s="205">
        <v>2015</v>
      </c>
      <c r="G6058" s="204" t="s">
        <v>30</v>
      </c>
      <c r="H6058" s="204" t="s">
        <v>31</v>
      </c>
      <c r="I6058" s="206" t="s">
        <v>20</v>
      </c>
      <c r="J6058" s="207">
        <v>3</v>
      </c>
      <c r="K6058" s="208">
        <v>102723</v>
      </c>
      <c r="L6058" s="207"/>
    </row>
    <row r="6059" spans="1:12" s="12" customFormat="1">
      <c r="A6059" s="204" t="s">
        <v>9673</v>
      </c>
      <c r="B6059" s="204" t="s">
        <v>9674</v>
      </c>
      <c r="C6059" s="204" t="s">
        <v>15</v>
      </c>
      <c r="D6059" s="204" t="s">
        <v>42</v>
      </c>
      <c r="E6059" s="204" t="s">
        <v>99</v>
      </c>
      <c r="F6059" s="205">
        <v>2015</v>
      </c>
      <c r="G6059" s="204" t="s">
        <v>30</v>
      </c>
      <c r="H6059" s="204" t="s">
        <v>31</v>
      </c>
      <c r="I6059" s="206" t="s">
        <v>20</v>
      </c>
      <c r="J6059" s="207">
        <v>3</v>
      </c>
      <c r="K6059" s="208">
        <v>51233</v>
      </c>
      <c r="L6059" s="207"/>
    </row>
    <row r="6060" spans="1:12" s="12" customFormat="1">
      <c r="A6060" s="204" t="s">
        <v>9675</v>
      </c>
      <c r="B6060" s="204" t="s">
        <v>9676</v>
      </c>
      <c r="C6060" s="204" t="s">
        <v>15</v>
      </c>
      <c r="D6060" s="204" t="s">
        <v>42</v>
      </c>
      <c r="E6060" s="204" t="s">
        <v>827</v>
      </c>
      <c r="F6060" s="205">
        <v>2015</v>
      </c>
      <c r="G6060" s="204" t="s">
        <v>30</v>
      </c>
      <c r="H6060" s="204" t="s">
        <v>31</v>
      </c>
      <c r="I6060" s="206" t="s">
        <v>20</v>
      </c>
      <c r="J6060" s="207">
        <v>49162</v>
      </c>
      <c r="K6060" s="208">
        <v>52111</v>
      </c>
      <c r="L6060" s="207">
        <v>12342.662</v>
      </c>
    </row>
    <row r="6061" spans="1:12" s="12" customFormat="1">
      <c r="A6061" s="204" t="s">
        <v>9677</v>
      </c>
      <c r="B6061" s="204" t="s">
        <v>12905</v>
      </c>
      <c r="C6061" s="204" t="s">
        <v>15</v>
      </c>
      <c r="D6061" s="204" t="s">
        <v>42</v>
      </c>
      <c r="E6061" s="204" t="s">
        <v>999</v>
      </c>
      <c r="F6061" s="205">
        <v>2015</v>
      </c>
      <c r="G6061" s="204" t="s">
        <v>30</v>
      </c>
      <c r="H6061" s="204" t="s">
        <v>31</v>
      </c>
      <c r="I6061" s="206" t="s">
        <v>20</v>
      </c>
      <c r="J6061" s="207">
        <v>3</v>
      </c>
      <c r="K6061" s="208">
        <v>30721</v>
      </c>
      <c r="L6061" s="207"/>
    </row>
    <row r="6062" spans="1:12" s="12" customFormat="1">
      <c r="A6062" s="204" t="s">
        <v>9678</v>
      </c>
      <c r="B6062" s="204" t="s">
        <v>9679</v>
      </c>
      <c r="C6062" s="204" t="s">
        <v>15</v>
      </c>
      <c r="D6062" s="204" t="s">
        <v>42</v>
      </c>
      <c r="E6062" s="204" t="s">
        <v>1221</v>
      </c>
      <c r="F6062" s="205">
        <v>2015</v>
      </c>
      <c r="G6062" s="204" t="s">
        <v>30</v>
      </c>
      <c r="H6062" s="204" t="s">
        <v>31</v>
      </c>
      <c r="I6062" s="206" t="s">
        <v>20</v>
      </c>
      <c r="J6062" s="207">
        <v>3</v>
      </c>
      <c r="K6062" s="208">
        <v>20962</v>
      </c>
      <c r="L6062" s="207"/>
    </row>
    <row r="6063" spans="1:12" s="12" customFormat="1" ht="11.25" customHeight="1">
      <c r="A6063" s="204" t="s">
        <v>9680</v>
      </c>
      <c r="B6063" s="204" t="s">
        <v>9681</v>
      </c>
      <c r="C6063" s="204" t="s">
        <v>60</v>
      </c>
      <c r="D6063" s="204" t="s">
        <v>97</v>
      </c>
      <c r="E6063" s="204" t="s">
        <v>230</v>
      </c>
      <c r="F6063" s="205">
        <v>2015</v>
      </c>
      <c r="G6063" s="204" t="s">
        <v>185</v>
      </c>
      <c r="H6063" s="204" t="s">
        <v>186</v>
      </c>
      <c r="I6063" s="206" t="s">
        <v>20</v>
      </c>
      <c r="J6063" s="207">
        <v>8006</v>
      </c>
      <c r="K6063" s="207">
        <v>6397</v>
      </c>
      <c r="L6063" s="207">
        <v>4897</v>
      </c>
    </row>
    <row r="6064" spans="1:12" s="12" customFormat="1">
      <c r="A6064" s="204" t="s">
        <v>9682</v>
      </c>
      <c r="B6064" s="204" t="s">
        <v>9683</v>
      </c>
      <c r="C6064" s="204" t="s">
        <v>5</v>
      </c>
      <c r="D6064" s="204" t="s">
        <v>606</v>
      </c>
      <c r="E6064" s="204" t="s">
        <v>1175</v>
      </c>
      <c r="F6064" s="205">
        <v>2016</v>
      </c>
      <c r="G6064" s="204" t="s">
        <v>30</v>
      </c>
      <c r="H6064" s="204" t="s">
        <v>225</v>
      </c>
      <c r="I6064" s="206" t="s">
        <v>20</v>
      </c>
      <c r="J6064" s="207">
        <v>37387</v>
      </c>
      <c r="K6064" s="207">
        <v>200151</v>
      </c>
      <c r="L6064" s="207">
        <v>39032</v>
      </c>
    </row>
    <row r="6065" spans="1:12" s="12" customFormat="1" ht="11.25" customHeight="1">
      <c r="A6065" s="204" t="s">
        <v>12906</v>
      </c>
      <c r="B6065" s="204" t="s">
        <v>12907</v>
      </c>
      <c r="C6065" s="204" t="s">
        <v>15</v>
      </c>
      <c r="D6065" s="204" t="s">
        <v>778</v>
      </c>
      <c r="E6065" s="204" t="s">
        <v>1227</v>
      </c>
      <c r="F6065" s="205">
        <v>2015</v>
      </c>
      <c r="G6065" s="204" t="s">
        <v>26</v>
      </c>
      <c r="H6065" s="204" t="s">
        <v>1159</v>
      </c>
      <c r="I6065" s="206" t="s">
        <v>20</v>
      </c>
      <c r="J6065" s="207">
        <v>2521</v>
      </c>
      <c r="K6065" s="207"/>
      <c r="L6065" s="207"/>
    </row>
    <row r="6066" spans="1:12" s="12" customFormat="1" ht="11.25" customHeight="1">
      <c r="A6066" s="204" t="s">
        <v>9684</v>
      </c>
      <c r="B6066" s="204" t="s">
        <v>9685</v>
      </c>
      <c r="C6066" s="204" t="s">
        <v>195</v>
      </c>
      <c r="D6066" s="204" t="s">
        <v>196</v>
      </c>
      <c r="E6066" s="204" t="s">
        <v>1409</v>
      </c>
      <c r="F6066" s="205">
        <v>2015</v>
      </c>
      <c r="G6066" s="204" t="s">
        <v>30</v>
      </c>
      <c r="H6066" s="204" t="s">
        <v>31</v>
      </c>
      <c r="I6066" s="206" t="s">
        <v>20</v>
      </c>
      <c r="J6066" s="207">
        <v>13860</v>
      </c>
      <c r="K6066" s="207">
        <v>762</v>
      </c>
      <c r="L6066" s="207"/>
    </row>
    <row r="6067" spans="1:12" s="12" customFormat="1">
      <c r="A6067" s="204" t="s">
        <v>9686</v>
      </c>
      <c r="B6067" s="204" t="s">
        <v>9687</v>
      </c>
      <c r="C6067" s="204" t="s">
        <v>5</v>
      </c>
      <c r="D6067" s="204" t="s">
        <v>314</v>
      </c>
      <c r="E6067" s="204" t="s">
        <v>899</v>
      </c>
      <c r="F6067" s="205">
        <v>2016</v>
      </c>
      <c r="G6067" s="204" t="s">
        <v>7</v>
      </c>
      <c r="H6067" s="204" t="s">
        <v>95</v>
      </c>
      <c r="I6067" s="206" t="s">
        <v>20</v>
      </c>
      <c r="J6067" s="207">
        <v>504221</v>
      </c>
      <c r="K6067" s="208">
        <v>161569</v>
      </c>
      <c r="L6067" s="207">
        <v>154602.90100000001</v>
      </c>
    </row>
    <row r="6068" spans="1:12" s="12" customFormat="1">
      <c r="A6068" s="204" t="s">
        <v>9688</v>
      </c>
      <c r="B6068" s="204" t="s">
        <v>9689</v>
      </c>
      <c r="C6068" s="204" t="s">
        <v>145</v>
      </c>
      <c r="D6068" s="204" t="s">
        <v>415</v>
      </c>
      <c r="E6068" s="204" t="s">
        <v>416</v>
      </c>
      <c r="F6068" s="205">
        <v>2016</v>
      </c>
      <c r="G6068" s="204" t="s">
        <v>7</v>
      </c>
      <c r="H6068" s="204" t="s">
        <v>212</v>
      </c>
      <c r="I6068" s="206" t="s">
        <v>20</v>
      </c>
      <c r="J6068" s="207">
        <v>212684</v>
      </c>
      <c r="K6068" s="208">
        <v>108928</v>
      </c>
      <c r="L6068" s="207">
        <v>105877</v>
      </c>
    </row>
    <row r="6069" spans="1:12" s="12" customFormat="1">
      <c r="A6069" s="204" t="s">
        <v>9690</v>
      </c>
      <c r="B6069" s="204" t="s">
        <v>9691</v>
      </c>
      <c r="C6069" s="204" t="s">
        <v>102</v>
      </c>
      <c r="D6069" s="204" t="s">
        <v>286</v>
      </c>
      <c r="E6069" s="204" t="s">
        <v>286</v>
      </c>
      <c r="F6069" s="205">
        <v>2016</v>
      </c>
      <c r="G6069" s="204" t="s">
        <v>646</v>
      </c>
      <c r="H6069" s="204" t="s">
        <v>685</v>
      </c>
      <c r="I6069" s="206" t="s">
        <v>20</v>
      </c>
      <c r="J6069" s="207">
        <v>36989</v>
      </c>
      <c r="K6069" s="207"/>
      <c r="L6069" s="207"/>
    </row>
    <row r="6070" spans="1:12" s="12" customFormat="1">
      <c r="A6070" s="204" t="s">
        <v>12908</v>
      </c>
      <c r="B6070" s="204" t="s">
        <v>12909</v>
      </c>
      <c r="C6070" s="204" t="s">
        <v>130</v>
      </c>
      <c r="D6070" s="204" t="s">
        <v>150</v>
      </c>
      <c r="E6070" s="204" t="s">
        <v>215</v>
      </c>
      <c r="F6070" s="205">
        <v>2016</v>
      </c>
      <c r="G6070" s="204" t="s">
        <v>7</v>
      </c>
      <c r="H6070" s="204" t="s">
        <v>212</v>
      </c>
      <c r="I6070" s="206" t="s">
        <v>20</v>
      </c>
      <c r="J6070" s="207">
        <v>2000</v>
      </c>
      <c r="K6070" s="207"/>
      <c r="L6070" s="207"/>
    </row>
    <row r="6071" spans="1:12" s="12" customFormat="1">
      <c r="A6071" s="204" t="s">
        <v>12910</v>
      </c>
      <c r="B6071" s="204" t="s">
        <v>12911</v>
      </c>
      <c r="C6071" s="204" t="s">
        <v>78</v>
      </c>
      <c r="D6071" s="204" t="s">
        <v>79</v>
      </c>
      <c r="E6071" s="204" t="s">
        <v>10837</v>
      </c>
      <c r="F6071" s="205">
        <v>2016</v>
      </c>
      <c r="G6071" s="204" t="s">
        <v>30</v>
      </c>
      <c r="H6071" s="204" t="s">
        <v>34</v>
      </c>
      <c r="I6071" s="206" t="s">
        <v>20</v>
      </c>
      <c r="J6071" s="207">
        <v>179431</v>
      </c>
      <c r="K6071" s="207"/>
      <c r="L6071" s="207"/>
    </row>
    <row r="6072" spans="1:12" s="12" customFormat="1" ht="11.25" customHeight="1">
      <c r="A6072" s="204" t="s">
        <v>9692</v>
      </c>
      <c r="B6072" s="204" t="s">
        <v>9693</v>
      </c>
      <c r="C6072" s="204" t="s">
        <v>23</v>
      </c>
      <c r="D6072" s="204" t="s">
        <v>24</v>
      </c>
      <c r="E6072" s="204" t="s">
        <v>24</v>
      </c>
      <c r="F6072" s="205">
        <v>2016</v>
      </c>
      <c r="G6072" s="204" t="s">
        <v>48</v>
      </c>
      <c r="H6072" s="204" t="s">
        <v>420</v>
      </c>
      <c r="I6072" s="206" t="s">
        <v>20</v>
      </c>
      <c r="J6072" s="207">
        <v>1008129</v>
      </c>
      <c r="K6072" s="208">
        <v>1008129</v>
      </c>
      <c r="L6072" s="207"/>
    </row>
    <row r="6073" spans="1:12" s="12" customFormat="1" ht="11.25" customHeight="1">
      <c r="A6073" s="204" t="s">
        <v>12912</v>
      </c>
      <c r="B6073" s="204" t="s">
        <v>12913</v>
      </c>
      <c r="C6073" s="204" t="s">
        <v>130</v>
      </c>
      <c r="D6073" s="204" t="s">
        <v>150</v>
      </c>
      <c r="E6073" s="204" t="s">
        <v>154</v>
      </c>
      <c r="F6073" s="205">
        <v>2015</v>
      </c>
      <c r="G6073" s="204" t="s">
        <v>242</v>
      </c>
      <c r="H6073" s="204" t="s">
        <v>243</v>
      </c>
      <c r="I6073" s="206" t="s">
        <v>20</v>
      </c>
      <c r="J6073" s="207">
        <v>1437</v>
      </c>
      <c r="K6073" s="207"/>
      <c r="L6073" s="207"/>
    </row>
    <row r="6074" spans="1:12" s="12" customFormat="1" ht="11.25" customHeight="1">
      <c r="A6074" s="204" t="s">
        <v>12914</v>
      </c>
      <c r="B6074" s="204" t="s">
        <v>12915</v>
      </c>
      <c r="C6074" s="204" t="s">
        <v>60</v>
      </c>
      <c r="D6074" s="204" t="s">
        <v>97</v>
      </c>
      <c r="E6074" s="204" t="s">
        <v>230</v>
      </c>
      <c r="F6074" s="205">
        <v>2016</v>
      </c>
      <c r="G6074" s="204" t="s">
        <v>26</v>
      </c>
      <c r="H6074" s="204" t="s">
        <v>380</v>
      </c>
      <c r="I6074" s="206" t="s">
        <v>35</v>
      </c>
      <c r="J6074" s="207">
        <v>246600</v>
      </c>
      <c r="K6074" s="207"/>
      <c r="L6074" s="207"/>
    </row>
    <row r="6075" spans="1:12" s="12" customFormat="1" ht="11.25" customHeight="1">
      <c r="A6075" s="204" t="s">
        <v>12916</v>
      </c>
      <c r="B6075" s="204" t="s">
        <v>12917</v>
      </c>
      <c r="C6075" s="204" t="s">
        <v>78</v>
      </c>
      <c r="D6075" s="204" t="s">
        <v>79</v>
      </c>
      <c r="E6075" s="204" t="s">
        <v>10837</v>
      </c>
      <c r="F6075" s="205">
        <v>2015</v>
      </c>
      <c r="G6075" s="204" t="s">
        <v>26</v>
      </c>
      <c r="H6075" s="204" t="s">
        <v>109</v>
      </c>
      <c r="I6075" s="206" t="s">
        <v>35</v>
      </c>
      <c r="J6075" s="207">
        <v>476687</v>
      </c>
      <c r="K6075" s="207"/>
      <c r="L6075" s="207"/>
    </row>
    <row r="6076" spans="1:12" s="12" customFormat="1" ht="11.25" customHeight="1">
      <c r="A6076" s="204" t="s">
        <v>9694</v>
      </c>
      <c r="B6076" s="204" t="s">
        <v>12918</v>
      </c>
      <c r="C6076" s="204" t="s">
        <v>5</v>
      </c>
      <c r="D6076" s="204" t="s">
        <v>257</v>
      </c>
      <c r="E6076" s="204" t="s">
        <v>739</v>
      </c>
      <c r="F6076" s="205">
        <v>2016</v>
      </c>
      <c r="G6076" s="204" t="s">
        <v>155</v>
      </c>
      <c r="H6076" s="204" t="s">
        <v>155</v>
      </c>
      <c r="I6076" s="206" t="s">
        <v>20</v>
      </c>
      <c r="J6076" s="207">
        <v>24002</v>
      </c>
      <c r="K6076" s="207">
        <v>24002</v>
      </c>
      <c r="L6076" s="207"/>
    </row>
    <row r="6077" spans="1:12" s="12" customFormat="1">
      <c r="A6077" s="204" t="s">
        <v>9695</v>
      </c>
      <c r="B6077" s="204" t="s">
        <v>9696</v>
      </c>
      <c r="C6077" s="204" t="s">
        <v>15</v>
      </c>
      <c r="D6077" s="204"/>
      <c r="E6077" s="204"/>
      <c r="F6077" s="205">
        <v>2015</v>
      </c>
      <c r="G6077" s="204" t="s">
        <v>7</v>
      </c>
      <c r="H6077" s="204" t="s">
        <v>212</v>
      </c>
      <c r="I6077" s="206" t="s">
        <v>20</v>
      </c>
      <c r="J6077" s="207">
        <v>42</v>
      </c>
      <c r="K6077" s="207">
        <v>42</v>
      </c>
      <c r="L6077" s="207"/>
    </row>
    <row r="6078" spans="1:12" s="12" customFormat="1" ht="11.25" customHeight="1">
      <c r="A6078" s="204" t="s">
        <v>12919</v>
      </c>
      <c r="B6078" s="204" t="s">
        <v>12920</v>
      </c>
      <c r="C6078" s="204" t="s">
        <v>60</v>
      </c>
      <c r="D6078" s="204" t="s">
        <v>97</v>
      </c>
      <c r="E6078" s="204" t="s">
        <v>1148</v>
      </c>
      <c r="F6078" s="205">
        <v>2016</v>
      </c>
      <c r="G6078" s="204" t="s">
        <v>58</v>
      </c>
      <c r="H6078" s="204" t="s">
        <v>68</v>
      </c>
      <c r="I6078" s="206" t="s">
        <v>35</v>
      </c>
      <c r="J6078" s="207">
        <v>64268</v>
      </c>
      <c r="K6078" s="207"/>
      <c r="L6078" s="207"/>
    </row>
    <row r="6079" spans="1:12" s="12" customFormat="1" ht="11.25" customHeight="1">
      <c r="A6079" s="204" t="s">
        <v>12921</v>
      </c>
      <c r="B6079" s="204" t="s">
        <v>12922</v>
      </c>
      <c r="C6079" s="204" t="s">
        <v>12</v>
      </c>
      <c r="D6079" s="204" t="s">
        <v>13</v>
      </c>
      <c r="E6079" s="204" t="s">
        <v>1309</v>
      </c>
      <c r="F6079" s="205">
        <v>2015</v>
      </c>
      <c r="G6079" s="204" t="s">
        <v>120</v>
      </c>
      <c r="H6079" s="204" t="s">
        <v>121</v>
      </c>
      <c r="I6079" s="206" t="s">
        <v>20</v>
      </c>
      <c r="J6079" s="207">
        <v>19780</v>
      </c>
      <c r="K6079" s="207"/>
      <c r="L6079" s="207"/>
    </row>
    <row r="6080" spans="1:12" s="12" customFormat="1" ht="11.25" customHeight="1">
      <c r="A6080" s="204" t="s">
        <v>12923</v>
      </c>
      <c r="B6080" s="204" t="s">
        <v>12924</v>
      </c>
      <c r="C6080" s="204" t="s">
        <v>15</v>
      </c>
      <c r="D6080" s="204" t="s">
        <v>16</v>
      </c>
      <c r="E6080" s="204" t="s">
        <v>16</v>
      </c>
      <c r="F6080" s="205">
        <v>2015</v>
      </c>
      <c r="G6080" s="204" t="s">
        <v>26</v>
      </c>
      <c r="H6080" s="204" t="s">
        <v>109</v>
      </c>
      <c r="I6080" s="206" t="s">
        <v>20</v>
      </c>
      <c r="J6080" s="207">
        <v>11</v>
      </c>
      <c r="K6080" s="207"/>
      <c r="L6080" s="207"/>
    </row>
    <row r="6081" spans="1:12" s="12" customFormat="1" ht="11.25" customHeight="1">
      <c r="A6081" s="204" t="s">
        <v>9697</v>
      </c>
      <c r="B6081" s="204" t="s">
        <v>9698</v>
      </c>
      <c r="C6081" s="204" t="s">
        <v>195</v>
      </c>
      <c r="D6081" s="204" t="s">
        <v>196</v>
      </c>
      <c r="E6081" s="204" t="s">
        <v>669</v>
      </c>
      <c r="F6081" s="205">
        <v>2016</v>
      </c>
      <c r="G6081" s="204" t="s">
        <v>30</v>
      </c>
      <c r="H6081" s="204" t="s">
        <v>31</v>
      </c>
      <c r="I6081" s="206" t="s">
        <v>20</v>
      </c>
      <c r="J6081" s="207">
        <v>10</v>
      </c>
      <c r="K6081" s="207"/>
      <c r="L6081" s="207"/>
    </row>
    <row r="6082" spans="1:12" s="12" customFormat="1">
      <c r="A6082" s="204" t="s">
        <v>12925</v>
      </c>
      <c r="B6082" s="204" t="s">
        <v>12926</v>
      </c>
      <c r="C6082" s="204" t="s">
        <v>32</v>
      </c>
      <c r="D6082" s="204" t="s">
        <v>33</v>
      </c>
      <c r="E6082" s="204" t="s">
        <v>33</v>
      </c>
      <c r="F6082" s="205">
        <v>2015</v>
      </c>
      <c r="G6082" s="204" t="s">
        <v>140</v>
      </c>
      <c r="H6082" s="204" t="s">
        <v>141</v>
      </c>
      <c r="I6082" s="206" t="s">
        <v>35</v>
      </c>
      <c r="J6082" s="207">
        <v>26000</v>
      </c>
      <c r="K6082" s="207"/>
      <c r="L6082" s="207"/>
    </row>
    <row r="6083" spans="1:12" s="12" customFormat="1">
      <c r="A6083" s="204" t="s">
        <v>10304</v>
      </c>
      <c r="B6083" s="204" t="s">
        <v>10305</v>
      </c>
      <c r="C6083" s="204" t="s">
        <v>15</v>
      </c>
      <c r="D6083" s="204" t="s">
        <v>42</v>
      </c>
      <c r="E6083" s="204"/>
      <c r="F6083" s="205">
        <v>2015</v>
      </c>
      <c r="G6083" s="204" t="s">
        <v>18</v>
      </c>
      <c r="H6083" s="204" t="s">
        <v>19</v>
      </c>
      <c r="I6083" s="206" t="s">
        <v>20</v>
      </c>
      <c r="J6083" s="207">
        <v>11553487</v>
      </c>
      <c r="K6083" s="207">
        <v>11848795</v>
      </c>
      <c r="L6083" s="207">
        <v>11737417.248</v>
      </c>
    </row>
    <row r="6084" spans="1:12" s="12" customFormat="1">
      <c r="A6084" s="204" t="s">
        <v>9699</v>
      </c>
      <c r="B6084" s="204" t="s">
        <v>9700</v>
      </c>
      <c r="C6084" s="204" t="s">
        <v>15</v>
      </c>
      <c r="D6084" s="204" t="s">
        <v>42</v>
      </c>
      <c r="E6084" s="204" t="s">
        <v>999</v>
      </c>
      <c r="F6084" s="205">
        <v>2016</v>
      </c>
      <c r="G6084" s="204" t="s">
        <v>7</v>
      </c>
      <c r="H6084" s="204" t="s">
        <v>212</v>
      </c>
      <c r="I6084" s="206" t="s">
        <v>20</v>
      </c>
      <c r="J6084" s="207">
        <v>594637</v>
      </c>
      <c r="K6084" s="207"/>
      <c r="L6084" s="207"/>
    </row>
    <row r="6085" spans="1:12" s="12" customFormat="1">
      <c r="A6085" s="204" t="s">
        <v>9701</v>
      </c>
      <c r="B6085" s="204" t="s">
        <v>9702</v>
      </c>
      <c r="C6085" s="204" t="s">
        <v>145</v>
      </c>
      <c r="D6085" s="204" t="s">
        <v>415</v>
      </c>
      <c r="E6085" s="204" t="s">
        <v>416</v>
      </c>
      <c r="F6085" s="205">
        <v>2016</v>
      </c>
      <c r="G6085" s="204" t="s">
        <v>18</v>
      </c>
      <c r="H6085" s="204" t="s">
        <v>19</v>
      </c>
      <c r="I6085" s="206" t="s">
        <v>20</v>
      </c>
      <c r="J6085" s="207">
        <v>288697</v>
      </c>
      <c r="K6085" s="208">
        <v>3001</v>
      </c>
      <c r="L6085" s="207"/>
    </row>
    <row r="6086" spans="1:12" s="12" customFormat="1">
      <c r="A6086" s="204" t="s">
        <v>9703</v>
      </c>
      <c r="B6086" s="204" t="s">
        <v>9704</v>
      </c>
      <c r="C6086" s="204" t="s">
        <v>145</v>
      </c>
      <c r="D6086" s="204" t="s">
        <v>415</v>
      </c>
      <c r="E6086" s="204" t="s">
        <v>416</v>
      </c>
      <c r="F6086" s="205">
        <v>2015</v>
      </c>
      <c r="G6086" s="204" t="s">
        <v>18</v>
      </c>
      <c r="H6086" s="204" t="s">
        <v>19</v>
      </c>
      <c r="I6086" s="206" t="s">
        <v>20</v>
      </c>
      <c r="J6086" s="207">
        <v>45841</v>
      </c>
      <c r="K6086" s="207">
        <v>330570</v>
      </c>
      <c r="L6086" s="207">
        <v>329569</v>
      </c>
    </row>
    <row r="6087" spans="1:12" s="12" customFormat="1">
      <c r="A6087" s="204" t="s">
        <v>9705</v>
      </c>
      <c r="B6087" s="204" t="s">
        <v>9706</v>
      </c>
      <c r="C6087" s="204" t="s">
        <v>5</v>
      </c>
      <c r="D6087" s="204" t="s">
        <v>125</v>
      </c>
      <c r="E6087" s="204" t="s">
        <v>1308</v>
      </c>
      <c r="F6087" s="205">
        <v>2016</v>
      </c>
      <c r="G6087" s="204" t="s">
        <v>48</v>
      </c>
      <c r="H6087" s="204" t="s">
        <v>63</v>
      </c>
      <c r="I6087" s="206" t="s">
        <v>20</v>
      </c>
      <c r="J6087" s="207">
        <v>82098</v>
      </c>
      <c r="K6087" s="207">
        <v>30911</v>
      </c>
      <c r="L6087" s="207">
        <v>28943</v>
      </c>
    </row>
    <row r="6088" spans="1:12" s="12" customFormat="1">
      <c r="A6088" s="204" t="s">
        <v>9707</v>
      </c>
      <c r="B6088" s="204" t="s">
        <v>9708</v>
      </c>
      <c r="C6088" s="204" t="s">
        <v>195</v>
      </c>
      <c r="D6088" s="204" t="s">
        <v>196</v>
      </c>
      <c r="E6088" s="204" t="s">
        <v>1826</v>
      </c>
      <c r="F6088" s="205">
        <v>2015</v>
      </c>
      <c r="G6088" s="204" t="s">
        <v>30</v>
      </c>
      <c r="H6088" s="204" t="s">
        <v>31</v>
      </c>
      <c r="I6088" s="206" t="s">
        <v>35</v>
      </c>
      <c r="J6088" s="207">
        <v>407742</v>
      </c>
      <c r="K6088" s="207"/>
      <c r="L6088" s="207"/>
    </row>
    <row r="6089" spans="1:12" s="12" customFormat="1">
      <c r="A6089" s="204" t="s">
        <v>9709</v>
      </c>
      <c r="B6089" s="204" t="s">
        <v>9710</v>
      </c>
      <c r="C6089" s="204" t="s">
        <v>195</v>
      </c>
      <c r="D6089" s="204" t="s">
        <v>196</v>
      </c>
      <c r="E6089" s="204" t="s">
        <v>1519</v>
      </c>
      <c r="F6089" s="205">
        <v>2016</v>
      </c>
      <c r="G6089" s="204" t="s">
        <v>30</v>
      </c>
      <c r="H6089" s="204" t="s">
        <v>31</v>
      </c>
      <c r="I6089" s="206" t="s">
        <v>20</v>
      </c>
      <c r="J6089" s="207">
        <v>10</v>
      </c>
      <c r="K6089" s="207"/>
      <c r="L6089" s="207"/>
    </row>
    <row r="6090" spans="1:12" s="12" customFormat="1">
      <c r="A6090" s="204" t="s">
        <v>9711</v>
      </c>
      <c r="B6090" s="204" t="s">
        <v>12927</v>
      </c>
      <c r="C6090" s="204" t="s">
        <v>15</v>
      </c>
      <c r="D6090" s="204" t="s">
        <v>42</v>
      </c>
      <c r="E6090" s="204" t="s">
        <v>7378</v>
      </c>
      <c r="F6090" s="205">
        <v>2015</v>
      </c>
      <c r="G6090" s="204" t="s">
        <v>30</v>
      </c>
      <c r="H6090" s="204" t="s">
        <v>31</v>
      </c>
      <c r="I6090" s="206" t="s">
        <v>20</v>
      </c>
      <c r="J6090" s="207">
        <v>3</v>
      </c>
      <c r="K6090" s="208">
        <v>79671</v>
      </c>
      <c r="L6090" s="207"/>
    </row>
    <row r="6091" spans="1:12" s="12" customFormat="1">
      <c r="A6091" s="204" t="s">
        <v>9712</v>
      </c>
      <c r="B6091" s="204" t="s">
        <v>9713</v>
      </c>
      <c r="C6091" s="204" t="s">
        <v>15</v>
      </c>
      <c r="D6091" s="204" t="s">
        <v>42</v>
      </c>
      <c r="E6091" s="204" t="s">
        <v>2403</v>
      </c>
      <c r="F6091" s="205">
        <v>2015</v>
      </c>
      <c r="G6091" s="204" t="s">
        <v>30</v>
      </c>
      <c r="H6091" s="204" t="s">
        <v>31</v>
      </c>
      <c r="I6091" s="206" t="s">
        <v>20</v>
      </c>
      <c r="J6091" s="207">
        <v>24140</v>
      </c>
      <c r="K6091" s="207">
        <v>3</v>
      </c>
      <c r="L6091" s="207"/>
    </row>
    <row r="6092" spans="1:12" s="12" customFormat="1">
      <c r="A6092" s="204" t="s">
        <v>9714</v>
      </c>
      <c r="B6092" s="204" t="s">
        <v>9715</v>
      </c>
      <c r="C6092" s="204" t="s">
        <v>15</v>
      </c>
      <c r="D6092" s="204" t="s">
        <v>42</v>
      </c>
      <c r="E6092" s="204" t="s">
        <v>2403</v>
      </c>
      <c r="F6092" s="205">
        <v>2015</v>
      </c>
      <c r="G6092" s="204" t="s">
        <v>30</v>
      </c>
      <c r="H6092" s="204" t="s">
        <v>31</v>
      </c>
      <c r="I6092" s="206" t="s">
        <v>20</v>
      </c>
      <c r="J6092" s="207">
        <v>3</v>
      </c>
      <c r="K6092" s="208">
        <v>274317</v>
      </c>
      <c r="L6092" s="207"/>
    </row>
    <row r="6093" spans="1:12" s="12" customFormat="1">
      <c r="A6093" s="204" t="s">
        <v>9716</v>
      </c>
      <c r="B6093" s="204" t="s">
        <v>12928</v>
      </c>
      <c r="C6093" s="204" t="s">
        <v>23</v>
      </c>
      <c r="D6093" s="204"/>
      <c r="E6093" s="204"/>
      <c r="F6093" s="205">
        <v>2016</v>
      </c>
      <c r="G6093" s="204" t="s">
        <v>30</v>
      </c>
      <c r="H6093" s="204" t="s">
        <v>45</v>
      </c>
      <c r="I6093" s="206" t="s">
        <v>35</v>
      </c>
      <c r="J6093" s="207">
        <v>39485</v>
      </c>
      <c r="K6093" s="207"/>
      <c r="L6093" s="207"/>
    </row>
    <row r="6094" spans="1:12" s="12" customFormat="1" ht="11.25" customHeight="1">
      <c r="A6094" s="204" t="s">
        <v>12929</v>
      </c>
      <c r="B6094" s="204" t="s">
        <v>12930</v>
      </c>
      <c r="C6094" s="204" t="s">
        <v>102</v>
      </c>
      <c r="D6094" s="204" t="s">
        <v>286</v>
      </c>
      <c r="E6094" s="204" t="s">
        <v>501</v>
      </c>
      <c r="F6094" s="205">
        <v>2015</v>
      </c>
      <c r="G6094" s="204" t="s">
        <v>58</v>
      </c>
      <c r="H6094" s="204" t="s">
        <v>59</v>
      </c>
      <c r="I6094" s="206" t="s">
        <v>20</v>
      </c>
      <c r="J6094" s="207">
        <v>315123</v>
      </c>
      <c r="K6094" s="207">
        <v>307338</v>
      </c>
      <c r="L6094" s="207">
        <v>275125.16800000001</v>
      </c>
    </row>
    <row r="6095" spans="1:12" s="12" customFormat="1">
      <c r="A6095" s="204" t="s">
        <v>9717</v>
      </c>
      <c r="B6095" s="204" t="s">
        <v>9718</v>
      </c>
      <c r="C6095" s="204" t="s">
        <v>23</v>
      </c>
      <c r="D6095" s="204" t="s">
        <v>24</v>
      </c>
      <c r="E6095" s="204" t="s">
        <v>25</v>
      </c>
      <c r="F6095" s="205">
        <v>2015</v>
      </c>
      <c r="G6095" s="204" t="s">
        <v>18</v>
      </c>
      <c r="H6095" s="204" t="s">
        <v>383</v>
      </c>
      <c r="I6095" s="206" t="s">
        <v>20</v>
      </c>
      <c r="J6095" s="207">
        <v>152595</v>
      </c>
      <c r="K6095" s="208">
        <v>137375</v>
      </c>
      <c r="L6095" s="207">
        <v>131730.60200000001</v>
      </c>
    </row>
    <row r="6096" spans="1:12" s="12" customFormat="1" ht="11.25" customHeight="1">
      <c r="A6096" s="204" t="s">
        <v>12931</v>
      </c>
      <c r="B6096" s="204" t="s">
        <v>12932</v>
      </c>
      <c r="C6096" s="204" t="s">
        <v>210</v>
      </c>
      <c r="D6096" s="204" t="s">
        <v>219</v>
      </c>
      <c r="E6096" s="204" t="s">
        <v>219</v>
      </c>
      <c r="F6096" s="205">
        <v>2016</v>
      </c>
      <c r="G6096" s="204" t="s">
        <v>120</v>
      </c>
      <c r="H6096" s="204" t="s">
        <v>121</v>
      </c>
      <c r="I6096" s="206" t="s">
        <v>35</v>
      </c>
      <c r="J6096" s="207">
        <v>26439</v>
      </c>
      <c r="K6096" s="207"/>
      <c r="L6096" s="207"/>
    </row>
    <row r="6097" spans="1:12" s="12" customFormat="1">
      <c r="A6097" s="204" t="s">
        <v>12933</v>
      </c>
      <c r="B6097" s="204" t="s">
        <v>12934</v>
      </c>
      <c r="C6097" s="204" t="s">
        <v>60</v>
      </c>
      <c r="D6097" s="204" t="s">
        <v>97</v>
      </c>
      <c r="E6097" s="204" t="s">
        <v>170</v>
      </c>
      <c r="F6097" s="205">
        <v>2015</v>
      </c>
      <c r="G6097" s="204" t="s">
        <v>26</v>
      </c>
      <c r="H6097" s="204" t="s">
        <v>109</v>
      </c>
      <c r="I6097" s="206" t="s">
        <v>20</v>
      </c>
      <c r="J6097" s="207">
        <v>75213</v>
      </c>
      <c r="K6097" s="207"/>
      <c r="L6097" s="207"/>
    </row>
    <row r="6098" spans="1:12" s="12" customFormat="1">
      <c r="A6098" s="204" t="s">
        <v>12935</v>
      </c>
      <c r="B6098" s="204" t="s">
        <v>12936</v>
      </c>
      <c r="C6098" s="204" t="s">
        <v>78</v>
      </c>
      <c r="D6098" s="204" t="s">
        <v>79</v>
      </c>
      <c r="E6098" s="204" t="s">
        <v>79</v>
      </c>
      <c r="F6098" s="205">
        <v>2015</v>
      </c>
      <c r="G6098" s="204" t="s">
        <v>58</v>
      </c>
      <c r="H6098" s="204" t="s">
        <v>59</v>
      </c>
      <c r="I6098" s="206" t="s">
        <v>20</v>
      </c>
      <c r="J6098" s="207">
        <v>870709</v>
      </c>
      <c r="K6098" s="207"/>
      <c r="L6098" s="207"/>
    </row>
    <row r="6099" spans="1:12" s="12" customFormat="1">
      <c r="A6099" s="204" t="s">
        <v>9719</v>
      </c>
      <c r="B6099" s="204" t="s">
        <v>9720</v>
      </c>
      <c r="C6099" s="204" t="s">
        <v>145</v>
      </c>
      <c r="D6099" s="204" t="s">
        <v>146</v>
      </c>
      <c r="E6099" s="204"/>
      <c r="F6099" s="205">
        <v>2016</v>
      </c>
      <c r="G6099" s="204" t="s">
        <v>185</v>
      </c>
      <c r="H6099" s="204" t="s">
        <v>186</v>
      </c>
      <c r="I6099" s="206" t="s">
        <v>20</v>
      </c>
      <c r="J6099" s="207">
        <v>45832</v>
      </c>
      <c r="K6099" s="208">
        <v>61103</v>
      </c>
      <c r="L6099" s="207">
        <v>38814.353999999999</v>
      </c>
    </row>
    <row r="6100" spans="1:12" s="12" customFormat="1" ht="11.25" customHeight="1">
      <c r="A6100" s="204" t="s">
        <v>9721</v>
      </c>
      <c r="B6100" s="204" t="s">
        <v>9722</v>
      </c>
      <c r="C6100" s="204" t="s">
        <v>38</v>
      </c>
      <c r="D6100" s="204" t="s">
        <v>73</v>
      </c>
      <c r="E6100" s="204" t="s">
        <v>74</v>
      </c>
      <c r="F6100" s="205">
        <v>2016</v>
      </c>
      <c r="G6100" s="204" t="s">
        <v>185</v>
      </c>
      <c r="H6100" s="204" t="s">
        <v>186</v>
      </c>
      <c r="I6100" s="206" t="s">
        <v>20</v>
      </c>
      <c r="J6100" s="207">
        <v>2045</v>
      </c>
      <c r="K6100" s="207">
        <v>2045</v>
      </c>
      <c r="L6100" s="207">
        <v>2044.63</v>
      </c>
    </row>
    <row r="6101" spans="1:12" s="12" customFormat="1" ht="11.25" customHeight="1">
      <c r="A6101" s="204" t="s">
        <v>12937</v>
      </c>
      <c r="B6101" s="204" t="s">
        <v>12938</v>
      </c>
      <c r="C6101" s="204" t="s">
        <v>38</v>
      </c>
      <c r="D6101" s="204" t="s">
        <v>73</v>
      </c>
      <c r="E6101" s="204" t="s">
        <v>761</v>
      </c>
      <c r="F6101" s="205">
        <v>2016</v>
      </c>
      <c r="G6101" s="204" t="s">
        <v>280</v>
      </c>
      <c r="H6101" s="204" t="s">
        <v>1116</v>
      </c>
      <c r="I6101" s="206" t="s">
        <v>35</v>
      </c>
      <c r="J6101" s="207">
        <v>45500</v>
      </c>
      <c r="K6101" s="207"/>
      <c r="L6101" s="207"/>
    </row>
    <row r="6102" spans="1:12" s="12" customFormat="1">
      <c r="A6102" s="204" t="s">
        <v>9723</v>
      </c>
      <c r="B6102" s="204" t="s">
        <v>9724</v>
      </c>
      <c r="C6102" s="204" t="s">
        <v>78</v>
      </c>
      <c r="D6102" s="204" t="s">
        <v>79</v>
      </c>
      <c r="E6102" s="204" t="s">
        <v>10846</v>
      </c>
      <c r="F6102" s="205">
        <v>2016</v>
      </c>
      <c r="G6102" s="204" t="s">
        <v>26</v>
      </c>
      <c r="H6102" s="204" t="s">
        <v>109</v>
      </c>
      <c r="I6102" s="206" t="s">
        <v>20</v>
      </c>
      <c r="J6102" s="207">
        <v>212209</v>
      </c>
      <c r="K6102" s="207">
        <v>210629</v>
      </c>
      <c r="L6102" s="207">
        <v>210627.628</v>
      </c>
    </row>
    <row r="6103" spans="1:12" s="12" customFormat="1">
      <c r="A6103" s="204" t="s">
        <v>12939</v>
      </c>
      <c r="B6103" s="204" t="s">
        <v>12940</v>
      </c>
      <c r="C6103" s="204" t="s">
        <v>15</v>
      </c>
      <c r="D6103" s="204" t="s">
        <v>42</v>
      </c>
      <c r="E6103" s="204" t="s">
        <v>999</v>
      </c>
      <c r="F6103" s="205">
        <v>2015</v>
      </c>
      <c r="G6103" s="204" t="s">
        <v>7</v>
      </c>
      <c r="H6103" s="204" t="s">
        <v>95</v>
      </c>
      <c r="I6103" s="206" t="s">
        <v>35</v>
      </c>
      <c r="J6103" s="207">
        <v>1413965</v>
      </c>
      <c r="K6103" s="207"/>
      <c r="L6103" s="207"/>
    </row>
    <row r="6104" spans="1:12" s="12" customFormat="1">
      <c r="A6104" s="204" t="s">
        <v>12941</v>
      </c>
      <c r="B6104" s="204" t="s">
        <v>12942</v>
      </c>
      <c r="C6104" s="204" t="s">
        <v>15</v>
      </c>
      <c r="D6104" s="204" t="s">
        <v>42</v>
      </c>
      <c r="E6104" s="204"/>
      <c r="F6104" s="205">
        <v>2015</v>
      </c>
      <c r="G6104" s="204" t="s">
        <v>18</v>
      </c>
      <c r="H6104" s="204" t="s">
        <v>19</v>
      </c>
      <c r="I6104" s="206" t="s">
        <v>20</v>
      </c>
      <c r="J6104" s="207">
        <v>51250</v>
      </c>
      <c r="K6104" s="207">
        <v>51250</v>
      </c>
      <c r="L6104" s="207">
        <v>51250</v>
      </c>
    </row>
    <row r="6105" spans="1:12" s="12" customFormat="1" ht="11.25" customHeight="1">
      <c r="A6105" s="204" t="s">
        <v>9725</v>
      </c>
      <c r="B6105" s="204" t="s">
        <v>9726</v>
      </c>
      <c r="C6105" s="204" t="s">
        <v>195</v>
      </c>
      <c r="D6105" s="204" t="s">
        <v>196</v>
      </c>
      <c r="E6105" s="204" t="s">
        <v>1267</v>
      </c>
      <c r="F6105" s="205">
        <v>2016</v>
      </c>
      <c r="G6105" s="204" t="s">
        <v>30</v>
      </c>
      <c r="H6105" s="204" t="s">
        <v>31</v>
      </c>
      <c r="I6105" s="206" t="s">
        <v>20</v>
      </c>
      <c r="J6105" s="207">
        <v>10</v>
      </c>
      <c r="K6105" s="207"/>
      <c r="L6105" s="207"/>
    </row>
    <row r="6106" spans="1:12" s="12" customFormat="1" ht="11.25" customHeight="1">
      <c r="A6106" s="204" t="s">
        <v>12943</v>
      </c>
      <c r="B6106" s="204" t="s">
        <v>12944</v>
      </c>
      <c r="C6106" s="204" t="s">
        <v>38</v>
      </c>
      <c r="D6106" s="204" t="s">
        <v>73</v>
      </c>
      <c r="E6106" s="204" t="s">
        <v>74</v>
      </c>
      <c r="F6106" s="205">
        <v>2016</v>
      </c>
      <c r="G6106" s="204" t="s">
        <v>120</v>
      </c>
      <c r="H6106" s="204" t="s">
        <v>121</v>
      </c>
      <c r="I6106" s="206" t="s">
        <v>35</v>
      </c>
      <c r="J6106" s="207">
        <v>43138</v>
      </c>
      <c r="K6106" s="207"/>
      <c r="L6106" s="207"/>
    </row>
    <row r="6107" spans="1:12" s="12" customFormat="1" ht="11.25" customHeight="1">
      <c r="A6107" s="204" t="s">
        <v>12945</v>
      </c>
      <c r="B6107" s="204" t="s">
        <v>12946</v>
      </c>
      <c r="C6107" s="204" t="s">
        <v>38</v>
      </c>
      <c r="D6107" s="204"/>
      <c r="E6107" s="204"/>
      <c r="F6107" s="205">
        <v>2015</v>
      </c>
      <c r="G6107" s="204" t="s">
        <v>7</v>
      </c>
      <c r="H6107" s="204" t="s">
        <v>12893</v>
      </c>
      <c r="I6107" s="206" t="s">
        <v>20</v>
      </c>
      <c r="J6107" s="207">
        <v>21700</v>
      </c>
      <c r="K6107" s="207">
        <v>2</v>
      </c>
      <c r="L6107" s="207"/>
    </row>
    <row r="6108" spans="1:12" s="12" customFormat="1">
      <c r="A6108" s="204" t="s">
        <v>9727</v>
      </c>
      <c r="B6108" s="204" t="s">
        <v>9728</v>
      </c>
      <c r="C6108" s="204" t="s">
        <v>12</v>
      </c>
      <c r="D6108" s="204" t="s">
        <v>13</v>
      </c>
      <c r="E6108" s="204" t="s">
        <v>2939</v>
      </c>
      <c r="F6108" s="205">
        <v>2015</v>
      </c>
      <c r="G6108" s="204" t="s">
        <v>185</v>
      </c>
      <c r="H6108" s="204" t="s">
        <v>186</v>
      </c>
      <c r="I6108" s="206" t="s">
        <v>20</v>
      </c>
      <c r="J6108" s="207">
        <v>32868</v>
      </c>
      <c r="K6108" s="208">
        <v>36396</v>
      </c>
      <c r="L6108" s="207">
        <v>34764.408000000003</v>
      </c>
    </row>
    <row r="6109" spans="1:12" s="12" customFormat="1" ht="11.25" customHeight="1">
      <c r="A6109" s="204" t="s">
        <v>9729</v>
      </c>
      <c r="B6109" s="204" t="s">
        <v>9730</v>
      </c>
      <c r="C6109" s="204" t="s">
        <v>15</v>
      </c>
      <c r="D6109" s="204" t="s">
        <v>42</v>
      </c>
      <c r="E6109" s="204" t="s">
        <v>42</v>
      </c>
      <c r="F6109" s="205">
        <v>2015</v>
      </c>
      <c r="G6109" s="204" t="s">
        <v>48</v>
      </c>
      <c r="H6109" s="204" t="s">
        <v>63</v>
      </c>
      <c r="I6109" s="206" t="s">
        <v>35</v>
      </c>
      <c r="J6109" s="207">
        <v>523</v>
      </c>
      <c r="K6109" s="207"/>
      <c r="L6109" s="207"/>
    </row>
    <row r="6110" spans="1:12" s="12" customFormat="1">
      <c r="A6110" s="204" t="s">
        <v>9731</v>
      </c>
      <c r="B6110" s="204" t="s">
        <v>9732</v>
      </c>
      <c r="C6110" s="204" t="s">
        <v>32</v>
      </c>
      <c r="D6110" s="204" t="s">
        <v>33</v>
      </c>
      <c r="E6110" s="204" t="s">
        <v>33</v>
      </c>
      <c r="F6110" s="205">
        <v>2016</v>
      </c>
      <c r="G6110" s="204" t="s">
        <v>7</v>
      </c>
      <c r="H6110" s="204" t="s">
        <v>14</v>
      </c>
      <c r="I6110" s="206" t="s">
        <v>20</v>
      </c>
      <c r="J6110" s="207">
        <v>363010</v>
      </c>
      <c r="K6110" s="208">
        <v>691973</v>
      </c>
      <c r="L6110" s="207"/>
    </row>
    <row r="6111" spans="1:12" s="12" customFormat="1" ht="11.25" customHeight="1">
      <c r="A6111" s="204" t="s">
        <v>9733</v>
      </c>
      <c r="B6111" s="204" t="s">
        <v>9734</v>
      </c>
      <c r="C6111" s="204" t="s">
        <v>127</v>
      </c>
      <c r="D6111" s="204" t="s">
        <v>128</v>
      </c>
      <c r="E6111" s="204" t="s">
        <v>128</v>
      </c>
      <c r="F6111" s="205">
        <v>2016</v>
      </c>
      <c r="G6111" s="204" t="s">
        <v>7</v>
      </c>
      <c r="H6111" s="204" t="s">
        <v>14</v>
      </c>
      <c r="I6111" s="206" t="s">
        <v>20</v>
      </c>
      <c r="J6111" s="207">
        <v>303612</v>
      </c>
      <c r="K6111" s="207">
        <v>326971</v>
      </c>
      <c r="L6111" s="207">
        <v>2189</v>
      </c>
    </row>
    <row r="6112" spans="1:12" s="12" customFormat="1">
      <c r="A6112" s="204" t="s">
        <v>9735</v>
      </c>
      <c r="B6112" s="204" t="s">
        <v>9736</v>
      </c>
      <c r="C6112" s="204" t="s">
        <v>38</v>
      </c>
      <c r="D6112" s="204" t="s">
        <v>39</v>
      </c>
      <c r="E6112" s="204" t="s">
        <v>604</v>
      </c>
      <c r="F6112" s="205">
        <v>2016</v>
      </c>
      <c r="G6112" s="204" t="s">
        <v>7</v>
      </c>
      <c r="H6112" s="204" t="s">
        <v>14</v>
      </c>
      <c r="I6112" s="206" t="s">
        <v>20</v>
      </c>
      <c r="J6112" s="207">
        <v>395761</v>
      </c>
      <c r="K6112" s="207">
        <v>413178</v>
      </c>
      <c r="L6112" s="207"/>
    </row>
    <row r="6113" spans="1:12" s="12" customFormat="1">
      <c r="A6113" s="204" t="s">
        <v>12947</v>
      </c>
      <c r="B6113" s="204" t="s">
        <v>12948</v>
      </c>
      <c r="C6113" s="204" t="s">
        <v>414</v>
      </c>
      <c r="D6113" s="204"/>
      <c r="E6113" s="204"/>
      <c r="F6113" s="205">
        <v>2016</v>
      </c>
      <c r="G6113" s="204" t="s">
        <v>140</v>
      </c>
      <c r="H6113" s="204" t="s">
        <v>2500</v>
      </c>
      <c r="I6113" s="206" t="s">
        <v>9</v>
      </c>
      <c r="J6113" s="207">
        <v>31336</v>
      </c>
      <c r="K6113" s="207"/>
      <c r="L6113" s="207"/>
    </row>
    <row r="6114" spans="1:12" s="12" customFormat="1">
      <c r="A6114" s="204" t="s">
        <v>9737</v>
      </c>
      <c r="B6114" s="204" t="s">
        <v>9738</v>
      </c>
      <c r="C6114" s="204" t="s">
        <v>12</v>
      </c>
      <c r="D6114" s="204" t="s">
        <v>80</v>
      </c>
      <c r="E6114" s="204" t="s">
        <v>337</v>
      </c>
      <c r="F6114" s="205">
        <v>2016</v>
      </c>
      <c r="G6114" s="204" t="s">
        <v>7</v>
      </c>
      <c r="H6114" s="204" t="s">
        <v>14</v>
      </c>
      <c r="I6114" s="206" t="s">
        <v>20</v>
      </c>
      <c r="J6114" s="207">
        <v>9513</v>
      </c>
      <c r="K6114" s="208">
        <v>281065</v>
      </c>
      <c r="L6114" s="207"/>
    </row>
    <row r="6115" spans="1:12" s="12" customFormat="1">
      <c r="A6115" s="204" t="s">
        <v>9739</v>
      </c>
      <c r="B6115" s="204" t="s">
        <v>9740</v>
      </c>
      <c r="C6115" s="204" t="s">
        <v>5</v>
      </c>
      <c r="D6115" s="204" t="s">
        <v>184</v>
      </c>
      <c r="E6115" s="204" t="s">
        <v>777</v>
      </c>
      <c r="F6115" s="205">
        <v>2015</v>
      </c>
      <c r="G6115" s="204" t="s">
        <v>30</v>
      </c>
      <c r="H6115" s="204" t="s">
        <v>34</v>
      </c>
      <c r="I6115" s="206" t="s">
        <v>35</v>
      </c>
      <c r="J6115" s="207">
        <v>100648</v>
      </c>
      <c r="K6115" s="207"/>
      <c r="L6115" s="207"/>
    </row>
    <row r="6116" spans="1:12" s="12" customFormat="1">
      <c r="A6116" s="204" t="s">
        <v>12949</v>
      </c>
      <c r="B6116" s="204" t="s">
        <v>12950</v>
      </c>
      <c r="C6116" s="204" t="s">
        <v>130</v>
      </c>
      <c r="D6116" s="204" t="s">
        <v>134</v>
      </c>
      <c r="E6116" s="204" t="s">
        <v>261</v>
      </c>
      <c r="F6116" s="205">
        <v>2015</v>
      </c>
      <c r="G6116" s="204" t="s">
        <v>18</v>
      </c>
      <c r="H6116" s="204" t="s">
        <v>41</v>
      </c>
      <c r="I6116" s="206" t="s">
        <v>20</v>
      </c>
      <c r="J6116" s="207">
        <v>40000</v>
      </c>
      <c r="K6116" s="207"/>
      <c r="L6116" s="207"/>
    </row>
    <row r="6117" spans="1:12" s="12" customFormat="1">
      <c r="A6117" s="204" t="s">
        <v>9741</v>
      </c>
      <c r="B6117" s="204" t="s">
        <v>9742</v>
      </c>
      <c r="C6117" s="204" t="s">
        <v>5</v>
      </c>
      <c r="D6117" s="204" t="s">
        <v>6</v>
      </c>
      <c r="E6117" s="204" t="s">
        <v>6</v>
      </c>
      <c r="F6117" s="205">
        <v>2016</v>
      </c>
      <c r="G6117" s="204" t="s">
        <v>7</v>
      </c>
      <c r="H6117" s="204" t="s">
        <v>334</v>
      </c>
      <c r="I6117" s="206" t="s">
        <v>20</v>
      </c>
      <c r="J6117" s="207">
        <v>342000</v>
      </c>
      <c r="K6117" s="207"/>
      <c r="L6117" s="207"/>
    </row>
    <row r="6118" spans="1:12" s="12" customFormat="1">
      <c r="A6118" s="204" t="s">
        <v>12951</v>
      </c>
      <c r="B6118" s="204" t="s">
        <v>12952</v>
      </c>
      <c r="C6118" s="204" t="s">
        <v>127</v>
      </c>
      <c r="D6118" s="204" t="s">
        <v>128</v>
      </c>
      <c r="E6118" s="204" t="s">
        <v>650</v>
      </c>
      <c r="F6118" s="205">
        <v>2015</v>
      </c>
      <c r="G6118" s="204" t="s">
        <v>18</v>
      </c>
      <c r="H6118" s="204" t="s">
        <v>19</v>
      </c>
      <c r="I6118" s="206" t="s">
        <v>20</v>
      </c>
      <c r="J6118" s="207">
        <v>456861</v>
      </c>
      <c r="K6118" s="207"/>
      <c r="L6118" s="207"/>
    </row>
    <row r="6119" spans="1:12" s="12" customFormat="1">
      <c r="A6119" s="204" t="s">
        <v>12953</v>
      </c>
      <c r="B6119" s="204" t="s">
        <v>12954</v>
      </c>
      <c r="C6119" s="204" t="s">
        <v>38</v>
      </c>
      <c r="D6119" s="204" t="s">
        <v>73</v>
      </c>
      <c r="E6119" s="204" t="s">
        <v>113</v>
      </c>
      <c r="F6119" s="205">
        <v>2016</v>
      </c>
      <c r="G6119" s="204" t="s">
        <v>26</v>
      </c>
      <c r="H6119" s="204" t="s">
        <v>109</v>
      </c>
      <c r="I6119" s="206" t="s">
        <v>35</v>
      </c>
      <c r="J6119" s="207">
        <v>1641391</v>
      </c>
      <c r="K6119" s="207"/>
      <c r="L6119" s="207"/>
    </row>
    <row r="6120" spans="1:12" s="12" customFormat="1">
      <c r="A6120" s="204" t="s">
        <v>12955</v>
      </c>
      <c r="B6120" s="204" t="s">
        <v>12956</v>
      </c>
      <c r="C6120" s="204" t="s">
        <v>145</v>
      </c>
      <c r="D6120" s="204" t="s">
        <v>415</v>
      </c>
      <c r="E6120" s="204" t="s">
        <v>7481</v>
      </c>
      <c r="F6120" s="205">
        <v>2016</v>
      </c>
      <c r="G6120" s="204" t="s">
        <v>18</v>
      </c>
      <c r="H6120" s="204" t="s">
        <v>41</v>
      </c>
      <c r="I6120" s="206" t="s">
        <v>20</v>
      </c>
      <c r="J6120" s="207">
        <v>127439</v>
      </c>
      <c r="K6120" s="207"/>
      <c r="L6120" s="207"/>
    </row>
    <row r="6121" spans="1:12" s="12" customFormat="1">
      <c r="A6121" s="204" t="s">
        <v>9743</v>
      </c>
      <c r="B6121" s="204" t="s">
        <v>9744</v>
      </c>
      <c r="C6121" s="204" t="s">
        <v>145</v>
      </c>
      <c r="D6121" s="204" t="s">
        <v>415</v>
      </c>
      <c r="E6121" s="204" t="s">
        <v>416</v>
      </c>
      <c r="F6121" s="205">
        <v>2015</v>
      </c>
      <c r="G6121" s="204" t="s">
        <v>7</v>
      </c>
      <c r="H6121" s="204" t="s">
        <v>212</v>
      </c>
      <c r="I6121" s="206" t="s">
        <v>20</v>
      </c>
      <c r="J6121" s="207">
        <v>222625</v>
      </c>
      <c r="K6121" s="208">
        <v>336277</v>
      </c>
      <c r="L6121" s="207">
        <v>172433</v>
      </c>
    </row>
    <row r="6122" spans="1:12" s="12" customFormat="1" ht="11.25" customHeight="1">
      <c r="A6122" s="204" t="s">
        <v>12957</v>
      </c>
      <c r="B6122" s="204" t="s">
        <v>12958</v>
      </c>
      <c r="C6122" s="204" t="s">
        <v>130</v>
      </c>
      <c r="D6122" s="204" t="s">
        <v>134</v>
      </c>
      <c r="E6122" s="204" t="s">
        <v>261</v>
      </c>
      <c r="F6122" s="205">
        <v>2015</v>
      </c>
      <c r="G6122" s="204" t="s">
        <v>155</v>
      </c>
      <c r="H6122" s="204" t="s">
        <v>155</v>
      </c>
      <c r="I6122" s="206" t="s">
        <v>20</v>
      </c>
      <c r="J6122" s="207">
        <v>18796</v>
      </c>
      <c r="K6122" s="207"/>
      <c r="L6122" s="207"/>
    </row>
    <row r="6123" spans="1:12" s="12" customFormat="1">
      <c r="A6123" s="204" t="s">
        <v>12959</v>
      </c>
      <c r="B6123" s="204" t="s">
        <v>12960</v>
      </c>
      <c r="C6123" s="204" t="s">
        <v>210</v>
      </c>
      <c r="D6123" s="204" t="s">
        <v>219</v>
      </c>
      <c r="E6123" s="204" t="s">
        <v>219</v>
      </c>
      <c r="F6123" s="205">
        <v>2016</v>
      </c>
      <c r="G6123" s="204" t="s">
        <v>7</v>
      </c>
      <c r="H6123" s="204" t="s">
        <v>212</v>
      </c>
      <c r="I6123" s="206" t="s">
        <v>20</v>
      </c>
      <c r="J6123" s="207">
        <v>11668</v>
      </c>
      <c r="K6123" s="207">
        <v>12168</v>
      </c>
      <c r="L6123" s="207">
        <v>1000</v>
      </c>
    </row>
    <row r="6124" spans="1:12" s="12" customFormat="1" ht="11.25" customHeight="1">
      <c r="A6124" s="204" t="s">
        <v>12961</v>
      </c>
      <c r="B6124" s="204" t="s">
        <v>12962</v>
      </c>
      <c r="C6124" s="204" t="s">
        <v>38</v>
      </c>
      <c r="D6124" s="204" t="s">
        <v>176</v>
      </c>
      <c r="E6124" s="204"/>
      <c r="F6124" s="205">
        <v>2015</v>
      </c>
      <c r="G6124" s="204" t="s">
        <v>7</v>
      </c>
      <c r="H6124" s="204" t="s">
        <v>832</v>
      </c>
      <c r="I6124" s="206" t="s">
        <v>20</v>
      </c>
      <c r="J6124" s="207">
        <v>210000</v>
      </c>
      <c r="K6124" s="207"/>
      <c r="L6124" s="207"/>
    </row>
    <row r="6125" spans="1:12" s="12" customFormat="1">
      <c r="A6125" s="204" t="s">
        <v>12963</v>
      </c>
      <c r="B6125" s="204" t="s">
        <v>12964</v>
      </c>
      <c r="C6125" s="204" t="s">
        <v>102</v>
      </c>
      <c r="D6125" s="204" t="s">
        <v>304</v>
      </c>
      <c r="E6125" s="204" t="s">
        <v>304</v>
      </c>
      <c r="F6125" s="205">
        <v>2015</v>
      </c>
      <c r="G6125" s="204" t="s">
        <v>26</v>
      </c>
      <c r="H6125" s="204" t="s">
        <v>109</v>
      </c>
      <c r="I6125" s="206" t="s">
        <v>20</v>
      </c>
      <c r="J6125" s="207">
        <v>51936</v>
      </c>
      <c r="K6125" s="207">
        <v>51936</v>
      </c>
      <c r="L6125" s="207">
        <v>51335.356</v>
      </c>
    </row>
    <row r="6126" spans="1:12" s="12" customFormat="1" ht="11.25" customHeight="1">
      <c r="A6126" s="204" t="s">
        <v>9745</v>
      </c>
      <c r="B6126" s="204" t="s">
        <v>9746</v>
      </c>
      <c r="C6126" s="204" t="s">
        <v>15</v>
      </c>
      <c r="D6126" s="204"/>
      <c r="E6126" s="204"/>
      <c r="F6126" s="205">
        <v>2015</v>
      </c>
      <c r="G6126" s="204" t="s">
        <v>48</v>
      </c>
      <c r="H6126" s="204" t="s">
        <v>1922</v>
      </c>
      <c r="I6126" s="206" t="s">
        <v>20</v>
      </c>
      <c r="J6126" s="207">
        <v>155000</v>
      </c>
      <c r="K6126" s="207">
        <v>155000</v>
      </c>
      <c r="L6126" s="207">
        <v>103410.04399999999</v>
      </c>
    </row>
    <row r="6127" spans="1:12" s="12" customFormat="1" ht="11.25" customHeight="1">
      <c r="A6127" s="204" t="s">
        <v>9747</v>
      </c>
      <c r="B6127" s="204" t="s">
        <v>9748</v>
      </c>
      <c r="C6127" s="204" t="s">
        <v>210</v>
      </c>
      <c r="D6127" s="204"/>
      <c r="E6127" s="204"/>
      <c r="F6127" s="205">
        <v>2015</v>
      </c>
      <c r="G6127" s="204" t="s">
        <v>18</v>
      </c>
      <c r="H6127" s="204" t="s">
        <v>41</v>
      </c>
      <c r="I6127" s="206" t="s">
        <v>20</v>
      </c>
      <c r="J6127" s="207">
        <v>3046</v>
      </c>
      <c r="K6127" s="207">
        <v>1001020</v>
      </c>
      <c r="L6127" s="207">
        <v>143.32</v>
      </c>
    </row>
    <row r="6128" spans="1:12" s="12" customFormat="1">
      <c r="A6128" s="204" t="s">
        <v>9749</v>
      </c>
      <c r="B6128" s="204" t="s">
        <v>9750</v>
      </c>
      <c r="C6128" s="204" t="s">
        <v>5</v>
      </c>
      <c r="D6128" s="204" t="s">
        <v>184</v>
      </c>
      <c r="E6128" s="204" t="s">
        <v>184</v>
      </c>
      <c r="F6128" s="205">
        <v>2015</v>
      </c>
      <c r="G6128" s="204" t="s">
        <v>30</v>
      </c>
      <c r="H6128" s="204" t="s">
        <v>34</v>
      </c>
      <c r="I6128" s="206" t="s">
        <v>20</v>
      </c>
      <c r="J6128" s="207">
        <v>638167</v>
      </c>
      <c r="K6128" s="207"/>
      <c r="L6128" s="207"/>
    </row>
    <row r="6129" spans="1:12" s="12" customFormat="1">
      <c r="A6129" s="204" t="s">
        <v>12965</v>
      </c>
      <c r="B6129" s="204" t="s">
        <v>12966</v>
      </c>
      <c r="C6129" s="204" t="s">
        <v>38</v>
      </c>
      <c r="D6129" s="204" t="s">
        <v>176</v>
      </c>
      <c r="E6129" s="204" t="s">
        <v>293</v>
      </c>
      <c r="F6129" s="205">
        <v>2015</v>
      </c>
      <c r="G6129" s="204" t="s">
        <v>26</v>
      </c>
      <c r="H6129" s="204" t="s">
        <v>109</v>
      </c>
      <c r="I6129" s="206" t="s">
        <v>20</v>
      </c>
      <c r="J6129" s="207">
        <v>100000</v>
      </c>
      <c r="K6129" s="207"/>
      <c r="L6129" s="207"/>
    </row>
    <row r="6130" spans="1:12" s="12" customFormat="1">
      <c r="A6130" s="204" t="s">
        <v>12967</v>
      </c>
      <c r="B6130" s="204" t="s">
        <v>12968</v>
      </c>
      <c r="C6130" s="204" t="s">
        <v>38</v>
      </c>
      <c r="D6130" s="204" t="s">
        <v>176</v>
      </c>
      <c r="E6130" s="204" t="s">
        <v>293</v>
      </c>
      <c r="F6130" s="205">
        <v>2015</v>
      </c>
      <c r="G6130" s="204" t="s">
        <v>26</v>
      </c>
      <c r="H6130" s="204" t="s">
        <v>109</v>
      </c>
      <c r="I6130" s="206" t="s">
        <v>9</v>
      </c>
      <c r="J6130" s="207">
        <v>313500</v>
      </c>
      <c r="K6130" s="207"/>
      <c r="L6130" s="207"/>
    </row>
    <row r="6131" spans="1:12" s="12" customFormat="1">
      <c r="A6131" s="204" t="s">
        <v>12969</v>
      </c>
      <c r="B6131" s="204" t="s">
        <v>12970</v>
      </c>
      <c r="C6131" s="204" t="s">
        <v>38</v>
      </c>
      <c r="D6131" s="204" t="s">
        <v>176</v>
      </c>
      <c r="E6131" s="204" t="s">
        <v>293</v>
      </c>
      <c r="F6131" s="205">
        <v>2015</v>
      </c>
      <c r="G6131" s="204" t="s">
        <v>26</v>
      </c>
      <c r="H6131" s="204" t="s">
        <v>109</v>
      </c>
      <c r="I6131" s="206" t="s">
        <v>35</v>
      </c>
      <c r="J6131" s="207">
        <v>305366</v>
      </c>
      <c r="K6131" s="207"/>
      <c r="L6131" s="207"/>
    </row>
    <row r="6132" spans="1:12" s="12" customFormat="1">
      <c r="A6132" s="204" t="s">
        <v>9751</v>
      </c>
      <c r="B6132" s="204" t="s">
        <v>9752</v>
      </c>
      <c r="C6132" s="204" t="s">
        <v>5</v>
      </c>
      <c r="D6132" s="204" t="s">
        <v>606</v>
      </c>
      <c r="E6132" s="204" t="s">
        <v>1175</v>
      </c>
      <c r="F6132" s="205">
        <v>2016</v>
      </c>
      <c r="G6132" s="204" t="s">
        <v>7</v>
      </c>
      <c r="H6132" s="204" t="s">
        <v>14</v>
      </c>
      <c r="I6132" s="206" t="s">
        <v>35</v>
      </c>
      <c r="J6132" s="207">
        <v>74553</v>
      </c>
      <c r="K6132" s="207"/>
      <c r="L6132" s="207"/>
    </row>
    <row r="6133" spans="1:12" s="12" customFormat="1">
      <c r="A6133" s="204" t="s">
        <v>9753</v>
      </c>
      <c r="B6133" s="204" t="s">
        <v>9754</v>
      </c>
      <c r="C6133" s="204" t="s">
        <v>145</v>
      </c>
      <c r="D6133" s="204" t="s">
        <v>415</v>
      </c>
      <c r="E6133" s="204" t="s">
        <v>416</v>
      </c>
      <c r="F6133" s="205">
        <v>2016</v>
      </c>
      <c r="G6133" s="204" t="s">
        <v>7</v>
      </c>
      <c r="H6133" s="204" t="s">
        <v>14</v>
      </c>
      <c r="I6133" s="206" t="s">
        <v>20</v>
      </c>
      <c r="J6133" s="207">
        <v>261077</v>
      </c>
      <c r="K6133" s="207">
        <v>689009</v>
      </c>
      <c r="L6133" s="207"/>
    </row>
    <row r="6134" spans="1:12" s="12" customFormat="1" ht="11.25" customHeight="1">
      <c r="A6134" s="204" t="s">
        <v>9755</v>
      </c>
      <c r="B6134" s="204" t="s">
        <v>9756</v>
      </c>
      <c r="C6134" s="204" t="s">
        <v>12</v>
      </c>
      <c r="D6134" s="204" t="s">
        <v>80</v>
      </c>
      <c r="E6134" s="204" t="s">
        <v>2091</v>
      </c>
      <c r="F6134" s="205">
        <v>2015</v>
      </c>
      <c r="G6134" s="204" t="s">
        <v>18</v>
      </c>
      <c r="H6134" s="204" t="s">
        <v>41</v>
      </c>
      <c r="I6134" s="206" t="s">
        <v>20</v>
      </c>
      <c r="J6134" s="207">
        <v>62046</v>
      </c>
      <c r="K6134" s="208">
        <v>2140</v>
      </c>
      <c r="L6134" s="207">
        <v>1060.903</v>
      </c>
    </row>
    <row r="6135" spans="1:12" s="12" customFormat="1">
      <c r="A6135" s="204" t="s">
        <v>12971</v>
      </c>
      <c r="B6135" s="204" t="s">
        <v>12972</v>
      </c>
      <c r="C6135" s="204" t="s">
        <v>130</v>
      </c>
      <c r="D6135" s="204" t="s">
        <v>134</v>
      </c>
      <c r="E6135" s="204"/>
      <c r="F6135" s="205">
        <v>2015</v>
      </c>
      <c r="G6135" s="204" t="s">
        <v>7</v>
      </c>
      <c r="H6135" s="204" t="s">
        <v>305</v>
      </c>
      <c r="I6135" s="206" t="s">
        <v>20</v>
      </c>
      <c r="J6135" s="207">
        <v>142438</v>
      </c>
      <c r="K6135" s="207"/>
      <c r="L6135" s="207"/>
    </row>
    <row r="6136" spans="1:12" s="12" customFormat="1" ht="11.25" customHeight="1">
      <c r="A6136" s="204" t="s">
        <v>9757</v>
      </c>
      <c r="B6136" s="204" t="s">
        <v>9758</v>
      </c>
      <c r="C6136" s="204" t="s">
        <v>38</v>
      </c>
      <c r="D6136" s="204" t="s">
        <v>73</v>
      </c>
      <c r="E6136" s="204" t="s">
        <v>73</v>
      </c>
      <c r="F6136" s="205">
        <v>2016</v>
      </c>
      <c r="G6136" s="204" t="s">
        <v>185</v>
      </c>
      <c r="H6136" s="204" t="s">
        <v>186</v>
      </c>
      <c r="I6136" s="206" t="s">
        <v>20</v>
      </c>
      <c r="J6136" s="207">
        <v>27847</v>
      </c>
      <c r="K6136" s="208">
        <v>101251</v>
      </c>
      <c r="L6136" s="207">
        <v>26797</v>
      </c>
    </row>
    <row r="6137" spans="1:12" s="12" customFormat="1" ht="11.25" customHeight="1">
      <c r="A6137" s="204" t="s">
        <v>9759</v>
      </c>
      <c r="B6137" s="204" t="s">
        <v>9760</v>
      </c>
      <c r="C6137" s="204" t="s">
        <v>145</v>
      </c>
      <c r="D6137" s="204" t="s">
        <v>310</v>
      </c>
      <c r="E6137" s="204" t="s">
        <v>311</v>
      </c>
      <c r="F6137" s="205">
        <v>2015</v>
      </c>
      <c r="G6137" s="204" t="s">
        <v>7</v>
      </c>
      <c r="H6137" s="204" t="s">
        <v>14</v>
      </c>
      <c r="I6137" s="206" t="s">
        <v>20</v>
      </c>
      <c r="J6137" s="207">
        <v>389546</v>
      </c>
      <c r="K6137" s="207">
        <v>290466</v>
      </c>
      <c r="L6137" s="207">
        <v>289406</v>
      </c>
    </row>
    <row r="6138" spans="1:12" s="12" customFormat="1">
      <c r="A6138" s="204" t="s">
        <v>9761</v>
      </c>
      <c r="B6138" s="204" t="s">
        <v>12973</v>
      </c>
      <c r="C6138" s="204" t="s">
        <v>15</v>
      </c>
      <c r="D6138" s="204" t="s">
        <v>42</v>
      </c>
      <c r="E6138" s="204" t="s">
        <v>827</v>
      </c>
      <c r="F6138" s="205">
        <v>2016</v>
      </c>
      <c r="G6138" s="204" t="s">
        <v>48</v>
      </c>
      <c r="H6138" s="204" t="s">
        <v>49</v>
      </c>
      <c r="I6138" s="206" t="s">
        <v>35</v>
      </c>
      <c r="J6138" s="207">
        <v>68642</v>
      </c>
      <c r="K6138" s="207"/>
      <c r="L6138" s="207"/>
    </row>
    <row r="6139" spans="1:12" s="12" customFormat="1" ht="11.25" customHeight="1">
      <c r="A6139" s="204" t="s">
        <v>9762</v>
      </c>
      <c r="B6139" s="204" t="s">
        <v>9763</v>
      </c>
      <c r="C6139" s="204" t="s">
        <v>78</v>
      </c>
      <c r="D6139" s="204" t="s">
        <v>79</v>
      </c>
      <c r="E6139" s="204" t="s">
        <v>10837</v>
      </c>
      <c r="F6139" s="205">
        <v>2016</v>
      </c>
      <c r="G6139" s="204" t="s">
        <v>26</v>
      </c>
      <c r="H6139" s="204" t="s">
        <v>109</v>
      </c>
      <c r="I6139" s="206" t="s">
        <v>20</v>
      </c>
      <c r="J6139" s="207">
        <v>351539</v>
      </c>
      <c r="K6139" s="208">
        <v>351539</v>
      </c>
      <c r="L6139" s="207">
        <v>351537.51199999999</v>
      </c>
    </row>
    <row r="6140" spans="1:12" s="12" customFormat="1">
      <c r="A6140" s="204" t="s">
        <v>9764</v>
      </c>
      <c r="B6140" s="204" t="s">
        <v>9765</v>
      </c>
      <c r="C6140" s="204" t="s">
        <v>5</v>
      </c>
      <c r="D6140" s="204" t="s">
        <v>266</v>
      </c>
      <c r="E6140" s="204" t="s">
        <v>2008</v>
      </c>
      <c r="F6140" s="205">
        <v>2016</v>
      </c>
      <c r="G6140" s="204" t="s">
        <v>48</v>
      </c>
      <c r="H6140" s="204" t="s">
        <v>420</v>
      </c>
      <c r="I6140" s="206" t="s">
        <v>35</v>
      </c>
      <c r="J6140" s="207">
        <v>14351</v>
      </c>
      <c r="K6140" s="207"/>
      <c r="L6140" s="207"/>
    </row>
    <row r="6141" spans="1:12" s="12" customFormat="1">
      <c r="A6141" s="204" t="s">
        <v>12974</v>
      </c>
      <c r="B6141" s="204" t="s">
        <v>12975</v>
      </c>
      <c r="C6141" s="204" t="s">
        <v>15</v>
      </c>
      <c r="D6141" s="204" t="s">
        <v>42</v>
      </c>
      <c r="E6141" s="204" t="s">
        <v>824</v>
      </c>
      <c r="F6141" s="205">
        <v>2015</v>
      </c>
      <c r="G6141" s="204" t="s">
        <v>7</v>
      </c>
      <c r="H6141" s="204" t="s">
        <v>95</v>
      </c>
      <c r="I6141" s="206" t="s">
        <v>35</v>
      </c>
      <c r="J6141" s="207">
        <v>168386</v>
      </c>
      <c r="K6141" s="207"/>
      <c r="L6141" s="207"/>
    </row>
    <row r="6142" spans="1:12" s="12" customFormat="1" ht="11.25" customHeight="1">
      <c r="A6142" s="204" t="s">
        <v>9766</v>
      </c>
      <c r="B6142" s="204" t="s">
        <v>9767</v>
      </c>
      <c r="C6142" s="204" t="s">
        <v>145</v>
      </c>
      <c r="D6142" s="204" t="s">
        <v>415</v>
      </c>
      <c r="E6142" s="204" t="s">
        <v>416</v>
      </c>
      <c r="F6142" s="205">
        <v>2016</v>
      </c>
      <c r="G6142" s="204" t="s">
        <v>7</v>
      </c>
      <c r="H6142" s="204" t="s">
        <v>305</v>
      </c>
      <c r="I6142" s="206" t="s">
        <v>20</v>
      </c>
      <c r="J6142" s="207">
        <v>114956</v>
      </c>
      <c r="K6142" s="208">
        <v>87864</v>
      </c>
      <c r="L6142" s="207">
        <v>84594</v>
      </c>
    </row>
    <row r="6143" spans="1:12" s="12" customFormat="1">
      <c r="A6143" s="204" t="s">
        <v>9768</v>
      </c>
      <c r="B6143" s="204" t="s">
        <v>9769</v>
      </c>
      <c r="C6143" s="204" t="s">
        <v>5</v>
      </c>
      <c r="D6143" s="204" t="s">
        <v>266</v>
      </c>
      <c r="E6143" s="204" t="s">
        <v>2008</v>
      </c>
      <c r="F6143" s="205">
        <v>2016</v>
      </c>
      <c r="G6143" s="204" t="s">
        <v>26</v>
      </c>
      <c r="H6143" s="204" t="s">
        <v>168</v>
      </c>
      <c r="I6143" s="206" t="s">
        <v>20</v>
      </c>
      <c r="J6143" s="207">
        <v>28264</v>
      </c>
      <c r="K6143" s="207">
        <v>1</v>
      </c>
      <c r="L6143" s="207"/>
    </row>
    <row r="6144" spans="1:12" s="12" customFormat="1">
      <c r="A6144" s="204" t="s">
        <v>12976</v>
      </c>
      <c r="B6144" s="204" t="s">
        <v>12977</v>
      </c>
      <c r="C6144" s="204" t="s">
        <v>15</v>
      </c>
      <c r="D6144" s="204" t="s">
        <v>16</v>
      </c>
      <c r="E6144" s="204"/>
      <c r="F6144" s="205">
        <v>2015</v>
      </c>
      <c r="G6144" s="204" t="s">
        <v>140</v>
      </c>
      <c r="H6144" s="204" t="s">
        <v>141</v>
      </c>
      <c r="I6144" s="206" t="s">
        <v>35</v>
      </c>
      <c r="J6144" s="207">
        <v>41108</v>
      </c>
      <c r="K6144" s="207"/>
      <c r="L6144" s="207"/>
    </row>
    <row r="6145" spans="1:12" s="12" customFormat="1">
      <c r="A6145" s="204" t="s">
        <v>12978</v>
      </c>
      <c r="B6145" s="204" t="s">
        <v>12979</v>
      </c>
      <c r="C6145" s="204" t="s">
        <v>38</v>
      </c>
      <c r="D6145" s="204" t="s">
        <v>66</v>
      </c>
      <c r="E6145" s="204" t="s">
        <v>117</v>
      </c>
      <c r="F6145" s="205">
        <v>2016</v>
      </c>
      <c r="G6145" s="204" t="s">
        <v>7</v>
      </c>
      <c r="H6145" s="204" t="s">
        <v>212</v>
      </c>
      <c r="I6145" s="206" t="s">
        <v>35</v>
      </c>
      <c r="J6145" s="207">
        <v>303715</v>
      </c>
      <c r="K6145" s="207"/>
      <c r="L6145" s="207"/>
    </row>
    <row r="6146" spans="1:12" s="12" customFormat="1">
      <c r="A6146" s="204" t="s">
        <v>12980</v>
      </c>
      <c r="B6146" s="204" t="s">
        <v>12981</v>
      </c>
      <c r="C6146" s="204" t="s">
        <v>15</v>
      </c>
      <c r="D6146" s="204" t="s">
        <v>16</v>
      </c>
      <c r="E6146" s="204"/>
      <c r="F6146" s="205">
        <v>2016</v>
      </c>
      <c r="G6146" s="204" t="s">
        <v>140</v>
      </c>
      <c r="H6146" s="204" t="s">
        <v>865</v>
      </c>
      <c r="I6146" s="206" t="s">
        <v>35</v>
      </c>
      <c r="J6146" s="207">
        <v>248875</v>
      </c>
      <c r="K6146" s="207"/>
      <c r="L6146" s="207"/>
    </row>
    <row r="6147" spans="1:12" s="12" customFormat="1" ht="11.25" customHeight="1">
      <c r="A6147" s="204" t="s">
        <v>12982</v>
      </c>
      <c r="B6147" s="204" t="s">
        <v>12983</v>
      </c>
      <c r="C6147" s="204" t="s">
        <v>127</v>
      </c>
      <c r="D6147" s="204" t="s">
        <v>138</v>
      </c>
      <c r="E6147" s="204" t="s">
        <v>138</v>
      </c>
      <c r="F6147" s="205">
        <v>2015</v>
      </c>
      <c r="G6147" s="204" t="s">
        <v>18</v>
      </c>
      <c r="H6147" s="204" t="s">
        <v>19</v>
      </c>
      <c r="I6147" s="206" t="s">
        <v>20</v>
      </c>
      <c r="J6147" s="207">
        <v>76000</v>
      </c>
      <c r="K6147" s="207"/>
      <c r="L6147" s="207"/>
    </row>
    <row r="6148" spans="1:12" s="12" customFormat="1">
      <c r="A6148" s="204" t="s">
        <v>9770</v>
      </c>
      <c r="B6148" s="204" t="s">
        <v>9771</v>
      </c>
      <c r="C6148" s="204" t="s">
        <v>23</v>
      </c>
      <c r="D6148" s="204" t="s">
        <v>24</v>
      </c>
      <c r="E6148" s="204" t="s">
        <v>25</v>
      </c>
      <c r="F6148" s="205">
        <v>2016</v>
      </c>
      <c r="G6148" s="204" t="s">
        <v>185</v>
      </c>
      <c r="H6148" s="204" t="s">
        <v>186</v>
      </c>
      <c r="I6148" s="206" t="s">
        <v>20</v>
      </c>
      <c r="J6148" s="207">
        <v>147748</v>
      </c>
      <c r="K6148" s="208">
        <v>144746</v>
      </c>
      <c r="L6148" s="207">
        <v>37207.044000000002</v>
      </c>
    </row>
    <row r="6149" spans="1:12" s="12" customFormat="1">
      <c r="A6149" s="204" t="s">
        <v>9772</v>
      </c>
      <c r="B6149" s="204" t="s">
        <v>9773</v>
      </c>
      <c r="C6149" s="204" t="s">
        <v>5</v>
      </c>
      <c r="D6149" s="204" t="s">
        <v>257</v>
      </c>
      <c r="E6149" s="204" t="s">
        <v>1303</v>
      </c>
      <c r="F6149" s="205">
        <v>2015</v>
      </c>
      <c r="G6149" s="204" t="s">
        <v>30</v>
      </c>
      <c r="H6149" s="204" t="s">
        <v>34</v>
      </c>
      <c r="I6149" s="206" t="s">
        <v>35</v>
      </c>
      <c r="J6149" s="207">
        <v>3037503</v>
      </c>
      <c r="K6149" s="207"/>
      <c r="L6149" s="207"/>
    </row>
    <row r="6150" spans="1:12" s="12" customFormat="1">
      <c r="A6150" s="204" t="s">
        <v>9774</v>
      </c>
      <c r="B6150" s="204" t="s">
        <v>9775</v>
      </c>
      <c r="C6150" s="204" t="s">
        <v>127</v>
      </c>
      <c r="D6150" s="204" t="s">
        <v>128</v>
      </c>
      <c r="E6150" s="204" t="s">
        <v>1515</v>
      </c>
      <c r="F6150" s="205">
        <v>2016</v>
      </c>
      <c r="G6150" s="204" t="s">
        <v>26</v>
      </c>
      <c r="H6150" s="204" t="s">
        <v>1159</v>
      </c>
      <c r="I6150" s="206" t="s">
        <v>35</v>
      </c>
      <c r="J6150" s="207">
        <v>907365</v>
      </c>
      <c r="K6150" s="207"/>
      <c r="L6150" s="207"/>
    </row>
    <row r="6151" spans="1:12" s="12" customFormat="1">
      <c r="A6151" s="204" t="s">
        <v>12984</v>
      </c>
      <c r="B6151" s="204" t="s">
        <v>12985</v>
      </c>
      <c r="C6151" s="204" t="s">
        <v>60</v>
      </c>
      <c r="D6151" s="204" t="s">
        <v>97</v>
      </c>
      <c r="E6151" s="204" t="s">
        <v>170</v>
      </c>
      <c r="F6151" s="205">
        <v>2016</v>
      </c>
      <c r="G6151" s="204" t="s">
        <v>185</v>
      </c>
      <c r="H6151" s="204" t="s">
        <v>344</v>
      </c>
      <c r="I6151" s="206" t="s">
        <v>20</v>
      </c>
      <c r="J6151" s="207">
        <v>13694</v>
      </c>
      <c r="K6151" s="207"/>
      <c r="L6151" s="207"/>
    </row>
    <row r="6152" spans="1:12" s="12" customFormat="1" ht="11.25" customHeight="1">
      <c r="A6152" s="204" t="s">
        <v>9776</v>
      </c>
      <c r="B6152" s="204" t="s">
        <v>9777</v>
      </c>
      <c r="C6152" s="204" t="s">
        <v>23</v>
      </c>
      <c r="D6152" s="204"/>
      <c r="E6152" s="204"/>
      <c r="F6152" s="205">
        <v>2016</v>
      </c>
      <c r="G6152" s="204" t="s">
        <v>120</v>
      </c>
      <c r="H6152" s="204" t="s">
        <v>258</v>
      </c>
      <c r="I6152" s="206" t="s">
        <v>20</v>
      </c>
      <c r="J6152" s="207">
        <v>92502</v>
      </c>
      <c r="K6152" s="207">
        <v>99117</v>
      </c>
      <c r="L6152" s="207">
        <v>1089.2239999999999</v>
      </c>
    </row>
    <row r="6153" spans="1:12" s="12" customFormat="1">
      <c r="A6153" s="204" t="s">
        <v>12986</v>
      </c>
      <c r="B6153" s="204" t="s">
        <v>12987</v>
      </c>
      <c r="C6153" s="204" t="s">
        <v>195</v>
      </c>
      <c r="D6153" s="204" t="s">
        <v>497</v>
      </c>
      <c r="E6153" s="204" t="s">
        <v>1416</v>
      </c>
      <c r="F6153" s="205">
        <v>2015</v>
      </c>
      <c r="G6153" s="204" t="s">
        <v>7</v>
      </c>
      <c r="H6153" s="204" t="s">
        <v>334</v>
      </c>
      <c r="I6153" s="206" t="s">
        <v>35</v>
      </c>
      <c r="J6153" s="207">
        <v>657842</v>
      </c>
      <c r="K6153" s="207"/>
      <c r="L6153" s="207"/>
    </row>
    <row r="6154" spans="1:12" s="12" customFormat="1">
      <c r="A6154" s="204" t="s">
        <v>12988</v>
      </c>
      <c r="B6154" s="204" t="s">
        <v>12989</v>
      </c>
      <c r="C6154" s="204" t="s">
        <v>102</v>
      </c>
      <c r="D6154" s="204" t="s">
        <v>286</v>
      </c>
      <c r="E6154" s="204" t="s">
        <v>501</v>
      </c>
      <c r="F6154" s="205">
        <v>2015</v>
      </c>
      <c r="G6154" s="204" t="s">
        <v>280</v>
      </c>
      <c r="H6154" s="204" t="s">
        <v>281</v>
      </c>
      <c r="I6154" s="206" t="s">
        <v>20</v>
      </c>
      <c r="J6154" s="207">
        <v>1487</v>
      </c>
      <c r="K6154" s="207"/>
      <c r="L6154" s="207"/>
    </row>
    <row r="6155" spans="1:12" s="12" customFormat="1">
      <c r="A6155" s="204" t="s">
        <v>12990</v>
      </c>
      <c r="B6155" s="204" t="s">
        <v>12991</v>
      </c>
      <c r="C6155" s="204" t="s">
        <v>414</v>
      </c>
      <c r="D6155" s="204" t="s">
        <v>527</v>
      </c>
      <c r="E6155" s="204" t="s">
        <v>527</v>
      </c>
      <c r="F6155" s="205">
        <v>2016</v>
      </c>
      <c r="G6155" s="204" t="s">
        <v>7</v>
      </c>
      <c r="H6155" s="204" t="s">
        <v>212</v>
      </c>
      <c r="I6155" s="206" t="s">
        <v>20</v>
      </c>
      <c r="J6155" s="207">
        <v>155955</v>
      </c>
      <c r="K6155" s="207"/>
      <c r="L6155" s="207"/>
    </row>
    <row r="6156" spans="1:12" s="12" customFormat="1" ht="11.25" customHeight="1">
      <c r="A6156" s="204" t="s">
        <v>9778</v>
      </c>
      <c r="B6156" s="204" t="s">
        <v>9779</v>
      </c>
      <c r="C6156" s="204" t="s">
        <v>102</v>
      </c>
      <c r="D6156" s="204"/>
      <c r="E6156" s="204"/>
      <c r="F6156" s="205">
        <v>2016</v>
      </c>
      <c r="G6156" s="204" t="s">
        <v>280</v>
      </c>
      <c r="H6156" s="204" t="s">
        <v>1116</v>
      </c>
      <c r="I6156" s="206" t="s">
        <v>20</v>
      </c>
      <c r="J6156" s="207">
        <v>104154</v>
      </c>
      <c r="K6156" s="207">
        <v>14339</v>
      </c>
      <c r="L6156" s="207">
        <v>4156</v>
      </c>
    </row>
    <row r="6157" spans="1:12" s="12" customFormat="1" ht="11.25" customHeight="1">
      <c r="A6157" s="204" t="s">
        <v>12992</v>
      </c>
      <c r="B6157" s="204" t="s">
        <v>12993</v>
      </c>
      <c r="C6157" s="204" t="s">
        <v>130</v>
      </c>
      <c r="D6157" s="204" t="s">
        <v>134</v>
      </c>
      <c r="E6157" s="204" t="s">
        <v>144</v>
      </c>
      <c r="F6157" s="205">
        <v>2015</v>
      </c>
      <c r="G6157" s="204" t="s">
        <v>140</v>
      </c>
      <c r="H6157" s="204" t="s">
        <v>141</v>
      </c>
      <c r="I6157" s="206" t="s">
        <v>9</v>
      </c>
      <c r="J6157" s="207">
        <v>147340</v>
      </c>
      <c r="K6157" s="207"/>
      <c r="L6157" s="207"/>
    </row>
    <row r="6158" spans="1:12" s="12" customFormat="1">
      <c r="A6158" s="204" t="s">
        <v>9780</v>
      </c>
      <c r="B6158" s="204" t="s">
        <v>9781</v>
      </c>
      <c r="C6158" s="204" t="s">
        <v>130</v>
      </c>
      <c r="D6158" s="204"/>
      <c r="E6158" s="204"/>
      <c r="F6158" s="205">
        <v>2015</v>
      </c>
      <c r="G6158" s="204" t="s">
        <v>30</v>
      </c>
      <c r="H6158" s="204" t="s">
        <v>31</v>
      </c>
      <c r="I6158" s="206" t="s">
        <v>20</v>
      </c>
      <c r="J6158" s="207">
        <v>1</v>
      </c>
      <c r="K6158" s="207"/>
      <c r="L6158" s="207"/>
    </row>
    <row r="6159" spans="1:12" s="12" customFormat="1">
      <c r="A6159" s="204" t="s">
        <v>9782</v>
      </c>
      <c r="B6159" s="204" t="s">
        <v>9783</v>
      </c>
      <c r="C6159" s="204" t="s">
        <v>195</v>
      </c>
      <c r="D6159" s="204" t="s">
        <v>196</v>
      </c>
      <c r="E6159" s="204" t="s">
        <v>669</v>
      </c>
      <c r="F6159" s="205">
        <v>2016</v>
      </c>
      <c r="G6159" s="204" t="s">
        <v>30</v>
      </c>
      <c r="H6159" s="204" t="s">
        <v>31</v>
      </c>
      <c r="I6159" s="206" t="s">
        <v>35</v>
      </c>
      <c r="J6159" s="207">
        <v>194253</v>
      </c>
      <c r="K6159" s="207"/>
      <c r="L6159" s="207"/>
    </row>
    <row r="6160" spans="1:12" s="12" customFormat="1">
      <c r="A6160" s="204" t="s">
        <v>12994</v>
      </c>
      <c r="B6160" s="204" t="s">
        <v>12995</v>
      </c>
      <c r="C6160" s="204" t="s">
        <v>414</v>
      </c>
      <c r="D6160" s="204" t="s">
        <v>527</v>
      </c>
      <c r="E6160" s="204" t="s">
        <v>11106</v>
      </c>
      <c r="F6160" s="205">
        <v>2015</v>
      </c>
      <c r="G6160" s="204" t="s">
        <v>26</v>
      </c>
      <c r="H6160" s="204" t="s">
        <v>109</v>
      </c>
      <c r="I6160" s="206" t="s">
        <v>35</v>
      </c>
      <c r="J6160" s="207">
        <v>587016</v>
      </c>
      <c r="K6160" s="207"/>
      <c r="L6160" s="207"/>
    </row>
    <row r="6161" spans="1:12" s="12" customFormat="1">
      <c r="A6161" s="204" t="s">
        <v>12996</v>
      </c>
      <c r="B6161" s="204" t="s">
        <v>12997</v>
      </c>
      <c r="C6161" s="204" t="s">
        <v>38</v>
      </c>
      <c r="D6161" s="204" t="s">
        <v>73</v>
      </c>
      <c r="E6161" s="204" t="s">
        <v>74</v>
      </c>
      <c r="F6161" s="205">
        <v>2016</v>
      </c>
      <c r="G6161" s="204" t="s">
        <v>7</v>
      </c>
      <c r="H6161" s="204" t="s">
        <v>334</v>
      </c>
      <c r="I6161" s="206" t="s">
        <v>9</v>
      </c>
      <c r="J6161" s="207">
        <v>5379490</v>
      </c>
      <c r="K6161" s="207"/>
      <c r="L6161" s="207"/>
    </row>
    <row r="6162" spans="1:12" s="12" customFormat="1">
      <c r="A6162" s="204" t="s">
        <v>12998</v>
      </c>
      <c r="B6162" s="204" t="s">
        <v>12999</v>
      </c>
      <c r="C6162" s="204" t="s">
        <v>12</v>
      </c>
      <c r="D6162" s="204" t="s">
        <v>13</v>
      </c>
      <c r="E6162" s="204" t="s">
        <v>746</v>
      </c>
      <c r="F6162" s="205">
        <v>2016</v>
      </c>
      <c r="G6162" s="204" t="s">
        <v>30</v>
      </c>
      <c r="H6162" s="204" t="s">
        <v>34</v>
      </c>
      <c r="I6162" s="206" t="s">
        <v>35</v>
      </c>
      <c r="J6162" s="207">
        <v>100000</v>
      </c>
      <c r="K6162" s="207"/>
      <c r="L6162" s="207"/>
    </row>
    <row r="6163" spans="1:12" s="12" customFormat="1">
      <c r="A6163" s="204" t="s">
        <v>9784</v>
      </c>
      <c r="B6163" s="204" t="s">
        <v>9785</v>
      </c>
      <c r="C6163" s="204" t="s">
        <v>102</v>
      </c>
      <c r="D6163" s="204" t="s">
        <v>103</v>
      </c>
      <c r="E6163" s="204" t="s">
        <v>104</v>
      </c>
      <c r="F6163" s="205">
        <v>2016</v>
      </c>
      <c r="G6163" s="204" t="s">
        <v>18</v>
      </c>
      <c r="H6163" s="204" t="s">
        <v>41</v>
      </c>
      <c r="I6163" s="206" t="s">
        <v>20</v>
      </c>
      <c r="J6163" s="207">
        <v>977</v>
      </c>
      <c r="K6163" s="207"/>
      <c r="L6163" s="207"/>
    </row>
    <row r="6164" spans="1:12" s="12" customFormat="1">
      <c r="A6164" s="204" t="s">
        <v>13000</v>
      </c>
      <c r="B6164" s="204" t="s">
        <v>13001</v>
      </c>
      <c r="C6164" s="204" t="s">
        <v>195</v>
      </c>
      <c r="D6164" s="204" t="s">
        <v>196</v>
      </c>
      <c r="E6164" s="204" t="s">
        <v>1008</v>
      </c>
      <c r="F6164" s="205">
        <v>2015</v>
      </c>
      <c r="G6164" s="204" t="s">
        <v>18</v>
      </c>
      <c r="H6164" s="204" t="s">
        <v>19</v>
      </c>
      <c r="I6164" s="206" t="s">
        <v>20</v>
      </c>
      <c r="J6164" s="207">
        <v>1206457</v>
      </c>
      <c r="K6164" s="207">
        <v>3100</v>
      </c>
      <c r="L6164" s="207">
        <v>3100</v>
      </c>
    </row>
    <row r="6165" spans="1:12" s="12" customFormat="1">
      <c r="A6165" s="204" t="s">
        <v>9786</v>
      </c>
      <c r="B6165" s="204" t="s">
        <v>9787</v>
      </c>
      <c r="C6165" s="204" t="s">
        <v>5</v>
      </c>
      <c r="D6165" s="204" t="s">
        <v>257</v>
      </c>
      <c r="E6165" s="204" t="s">
        <v>257</v>
      </c>
      <c r="F6165" s="205">
        <v>2016</v>
      </c>
      <c r="G6165" s="204" t="s">
        <v>7</v>
      </c>
      <c r="H6165" s="204" t="s">
        <v>14</v>
      </c>
      <c r="I6165" s="206" t="s">
        <v>20</v>
      </c>
      <c r="J6165" s="207">
        <v>1913</v>
      </c>
      <c r="K6165" s="207">
        <v>3</v>
      </c>
      <c r="L6165" s="207"/>
    </row>
    <row r="6166" spans="1:12" s="12" customFormat="1">
      <c r="A6166" s="204" t="s">
        <v>9788</v>
      </c>
      <c r="B6166" s="204" t="s">
        <v>9789</v>
      </c>
      <c r="C6166" s="204" t="s">
        <v>32</v>
      </c>
      <c r="D6166" s="204" t="s">
        <v>33</v>
      </c>
      <c r="E6166" s="204" t="s">
        <v>33</v>
      </c>
      <c r="F6166" s="205">
        <v>2016</v>
      </c>
      <c r="G6166" s="204" t="s">
        <v>30</v>
      </c>
      <c r="H6166" s="204" t="s">
        <v>225</v>
      </c>
      <c r="I6166" s="206" t="s">
        <v>20</v>
      </c>
      <c r="J6166" s="207">
        <v>101973</v>
      </c>
      <c r="K6166" s="207"/>
      <c r="L6166" s="207"/>
    </row>
    <row r="6167" spans="1:12" s="12" customFormat="1" ht="11.25" customHeight="1">
      <c r="A6167" s="204" t="s">
        <v>9790</v>
      </c>
      <c r="B6167" s="204" t="s">
        <v>9791</v>
      </c>
      <c r="C6167" s="204" t="s">
        <v>23</v>
      </c>
      <c r="D6167" s="204" t="s">
        <v>24</v>
      </c>
      <c r="E6167" s="204" t="s">
        <v>25</v>
      </c>
      <c r="F6167" s="205">
        <v>2016</v>
      </c>
      <c r="G6167" s="204" t="s">
        <v>7</v>
      </c>
      <c r="H6167" s="204" t="s">
        <v>212</v>
      </c>
      <c r="I6167" s="206" t="s">
        <v>20</v>
      </c>
      <c r="J6167" s="207">
        <v>2349189</v>
      </c>
      <c r="K6167" s="208">
        <v>3</v>
      </c>
      <c r="L6167" s="207"/>
    </row>
    <row r="6168" spans="1:12" s="12" customFormat="1">
      <c r="A6168" s="204" t="s">
        <v>13002</v>
      </c>
      <c r="B6168" s="204" t="s">
        <v>13003</v>
      </c>
      <c r="C6168" s="204" t="s">
        <v>127</v>
      </c>
      <c r="D6168" s="204" t="s">
        <v>128</v>
      </c>
      <c r="E6168" s="204"/>
      <c r="F6168" s="205">
        <v>2015</v>
      </c>
      <c r="G6168" s="204" t="s">
        <v>18</v>
      </c>
      <c r="H6168" s="204" t="s">
        <v>19</v>
      </c>
      <c r="I6168" s="206" t="s">
        <v>20</v>
      </c>
      <c r="J6168" s="207">
        <v>1</v>
      </c>
      <c r="K6168" s="207"/>
      <c r="L6168" s="207"/>
    </row>
    <row r="6169" spans="1:12" s="12" customFormat="1">
      <c r="A6169" s="204" t="s">
        <v>9792</v>
      </c>
      <c r="B6169" s="204" t="s">
        <v>9793</v>
      </c>
      <c r="C6169" s="204" t="s">
        <v>60</v>
      </c>
      <c r="D6169" s="204" t="s">
        <v>97</v>
      </c>
      <c r="E6169" s="204" t="s">
        <v>393</v>
      </c>
      <c r="F6169" s="205">
        <v>2016</v>
      </c>
      <c r="G6169" s="204" t="s">
        <v>18</v>
      </c>
      <c r="H6169" s="204" t="s">
        <v>19</v>
      </c>
      <c r="I6169" s="206" t="s">
        <v>20</v>
      </c>
      <c r="J6169" s="207">
        <v>170845</v>
      </c>
      <c r="K6169" s="207">
        <v>41257</v>
      </c>
      <c r="L6169" s="207">
        <v>41256</v>
      </c>
    </row>
    <row r="6170" spans="1:12" s="12" customFormat="1">
      <c r="A6170" s="204" t="s">
        <v>13004</v>
      </c>
      <c r="B6170" s="204" t="s">
        <v>13005</v>
      </c>
      <c r="C6170" s="204" t="s">
        <v>15</v>
      </c>
      <c r="D6170" s="204" t="s">
        <v>42</v>
      </c>
      <c r="E6170" s="204" t="s">
        <v>70</v>
      </c>
      <c r="F6170" s="205">
        <v>2015</v>
      </c>
      <c r="G6170" s="204" t="s">
        <v>18</v>
      </c>
      <c r="H6170" s="204" t="s">
        <v>19</v>
      </c>
      <c r="I6170" s="206" t="s">
        <v>20</v>
      </c>
      <c r="J6170" s="207">
        <v>2335501</v>
      </c>
      <c r="K6170" s="207"/>
      <c r="L6170" s="207"/>
    </row>
    <row r="6171" spans="1:12" s="12" customFormat="1" ht="11.25" customHeight="1">
      <c r="A6171" s="204" t="s">
        <v>9794</v>
      </c>
      <c r="B6171" s="204" t="s">
        <v>9795</v>
      </c>
      <c r="C6171" s="204" t="s">
        <v>15</v>
      </c>
      <c r="D6171" s="204" t="s">
        <v>363</v>
      </c>
      <c r="E6171" s="204" t="s">
        <v>364</v>
      </c>
      <c r="F6171" s="205">
        <v>2016</v>
      </c>
      <c r="G6171" s="204" t="s">
        <v>58</v>
      </c>
      <c r="H6171" s="204" t="s">
        <v>59</v>
      </c>
      <c r="I6171" s="206" t="s">
        <v>20</v>
      </c>
      <c r="J6171" s="207">
        <v>210</v>
      </c>
      <c r="K6171" s="207">
        <v>105</v>
      </c>
      <c r="L6171" s="207"/>
    </row>
    <row r="6172" spans="1:12" s="12" customFormat="1">
      <c r="A6172" s="204" t="s">
        <v>10302</v>
      </c>
      <c r="B6172" s="204" t="s">
        <v>10303</v>
      </c>
      <c r="C6172" s="204" t="s">
        <v>195</v>
      </c>
      <c r="D6172" s="204" t="s">
        <v>196</v>
      </c>
      <c r="E6172" s="204" t="s">
        <v>1008</v>
      </c>
      <c r="F6172" s="205">
        <v>2016</v>
      </c>
      <c r="G6172" s="204" t="s">
        <v>185</v>
      </c>
      <c r="H6172" s="204" t="s">
        <v>186</v>
      </c>
      <c r="I6172" s="206" t="s">
        <v>20</v>
      </c>
      <c r="J6172" s="207">
        <v>2393</v>
      </c>
      <c r="K6172" s="207">
        <v>2393</v>
      </c>
      <c r="L6172" s="207">
        <v>1558.4870000000001</v>
      </c>
    </row>
    <row r="6173" spans="1:12" s="12" customFormat="1">
      <c r="A6173" s="204" t="s">
        <v>13006</v>
      </c>
      <c r="B6173" s="204" t="s">
        <v>13007</v>
      </c>
      <c r="C6173" s="204" t="s">
        <v>5</v>
      </c>
      <c r="D6173" s="204" t="s">
        <v>184</v>
      </c>
      <c r="E6173" s="204" t="s">
        <v>2734</v>
      </c>
      <c r="F6173" s="205">
        <v>2015</v>
      </c>
      <c r="G6173" s="204" t="s">
        <v>18</v>
      </c>
      <c r="H6173" s="204" t="s">
        <v>19</v>
      </c>
      <c r="I6173" s="206" t="s">
        <v>20</v>
      </c>
      <c r="J6173" s="207">
        <v>34176</v>
      </c>
      <c r="K6173" s="207"/>
      <c r="L6173" s="207"/>
    </row>
    <row r="6174" spans="1:12" s="12" customFormat="1" ht="11.25" customHeight="1">
      <c r="A6174" s="204" t="s">
        <v>9796</v>
      </c>
      <c r="B6174" s="204" t="s">
        <v>9797</v>
      </c>
      <c r="C6174" s="204" t="s">
        <v>15</v>
      </c>
      <c r="D6174" s="204" t="s">
        <v>16</v>
      </c>
      <c r="E6174" s="204" t="s">
        <v>744</v>
      </c>
      <c r="F6174" s="205">
        <v>2016</v>
      </c>
      <c r="G6174" s="204" t="s">
        <v>7</v>
      </c>
      <c r="H6174" s="204" t="s">
        <v>212</v>
      </c>
      <c r="I6174" s="206" t="s">
        <v>20</v>
      </c>
      <c r="J6174" s="207">
        <v>911188</v>
      </c>
      <c r="K6174" s="208">
        <v>946839</v>
      </c>
      <c r="L6174" s="207">
        <v>946839</v>
      </c>
    </row>
    <row r="6175" spans="1:12" s="12" customFormat="1">
      <c r="A6175" s="204" t="s">
        <v>10421</v>
      </c>
      <c r="B6175" s="204" t="s">
        <v>10422</v>
      </c>
      <c r="C6175" s="204" t="s">
        <v>78</v>
      </c>
      <c r="D6175" s="204" t="s">
        <v>79</v>
      </c>
      <c r="E6175" s="204"/>
      <c r="F6175" s="205">
        <v>2016</v>
      </c>
      <c r="G6175" s="204" t="s">
        <v>185</v>
      </c>
      <c r="H6175" s="204" t="s">
        <v>186</v>
      </c>
      <c r="I6175" s="206" t="s">
        <v>20</v>
      </c>
      <c r="J6175" s="207">
        <v>2276</v>
      </c>
      <c r="K6175" s="207"/>
      <c r="L6175" s="207"/>
    </row>
    <row r="6176" spans="1:12" s="12" customFormat="1" ht="11.25" customHeight="1">
      <c r="A6176" s="204" t="s">
        <v>13008</v>
      </c>
      <c r="B6176" s="204" t="s">
        <v>13009</v>
      </c>
      <c r="C6176" s="204" t="s">
        <v>195</v>
      </c>
      <c r="D6176" s="204"/>
      <c r="E6176" s="204"/>
      <c r="F6176" s="205">
        <v>2015</v>
      </c>
      <c r="G6176" s="204" t="s">
        <v>18</v>
      </c>
      <c r="H6176" s="204" t="s">
        <v>41</v>
      </c>
      <c r="I6176" s="206" t="s">
        <v>20</v>
      </c>
      <c r="J6176" s="207">
        <v>86000</v>
      </c>
      <c r="K6176" s="207">
        <v>82460</v>
      </c>
      <c r="L6176" s="207">
        <v>82455.145999999993</v>
      </c>
    </row>
    <row r="6177" spans="1:12" s="12" customFormat="1">
      <c r="A6177" s="204" t="s">
        <v>13010</v>
      </c>
      <c r="B6177" s="204" t="s">
        <v>13011</v>
      </c>
      <c r="C6177" s="204" t="s">
        <v>78</v>
      </c>
      <c r="D6177" s="204" t="s">
        <v>79</v>
      </c>
      <c r="E6177" s="204" t="s">
        <v>11008</v>
      </c>
      <c r="F6177" s="205">
        <v>2016</v>
      </c>
      <c r="G6177" s="204" t="s">
        <v>30</v>
      </c>
      <c r="H6177" s="204" t="s">
        <v>34</v>
      </c>
      <c r="I6177" s="206" t="s">
        <v>20</v>
      </c>
      <c r="J6177" s="207">
        <v>1395947</v>
      </c>
      <c r="K6177" s="207"/>
      <c r="L6177" s="207"/>
    </row>
    <row r="6178" spans="1:12" s="12" customFormat="1">
      <c r="A6178" s="204" t="s">
        <v>9798</v>
      </c>
      <c r="B6178" s="204" t="s">
        <v>9799</v>
      </c>
      <c r="C6178" s="204" t="s">
        <v>32</v>
      </c>
      <c r="D6178" s="204" t="s">
        <v>200</v>
      </c>
      <c r="E6178" s="204" t="s">
        <v>201</v>
      </c>
      <c r="F6178" s="205">
        <v>2016</v>
      </c>
      <c r="G6178" s="204" t="s">
        <v>48</v>
      </c>
      <c r="H6178" s="204" t="s">
        <v>63</v>
      </c>
      <c r="I6178" s="206" t="s">
        <v>20</v>
      </c>
      <c r="J6178" s="207">
        <v>1379847</v>
      </c>
      <c r="K6178" s="207"/>
      <c r="L6178" s="207"/>
    </row>
    <row r="6179" spans="1:12" s="12" customFormat="1">
      <c r="A6179" s="204" t="s">
        <v>13012</v>
      </c>
      <c r="B6179" s="204" t="s">
        <v>13013</v>
      </c>
      <c r="C6179" s="204" t="s">
        <v>130</v>
      </c>
      <c r="D6179" s="204" t="s">
        <v>150</v>
      </c>
      <c r="E6179" s="204" t="s">
        <v>167</v>
      </c>
      <c r="F6179" s="205">
        <v>2015</v>
      </c>
      <c r="G6179" s="204" t="s">
        <v>155</v>
      </c>
      <c r="H6179" s="204" t="s">
        <v>155</v>
      </c>
      <c r="I6179" s="206" t="s">
        <v>9</v>
      </c>
      <c r="J6179" s="207">
        <v>2105288</v>
      </c>
      <c r="K6179" s="207"/>
      <c r="L6179" s="207"/>
    </row>
    <row r="6180" spans="1:12" s="12" customFormat="1" ht="11.25" customHeight="1">
      <c r="A6180" s="204" t="s">
        <v>9800</v>
      </c>
      <c r="B6180" s="204" t="s">
        <v>9801</v>
      </c>
      <c r="C6180" s="204" t="s">
        <v>195</v>
      </c>
      <c r="D6180" s="204" t="s">
        <v>528</v>
      </c>
      <c r="E6180" s="204" t="s">
        <v>3291</v>
      </c>
      <c r="F6180" s="205">
        <v>2015</v>
      </c>
      <c r="G6180" s="204" t="s">
        <v>242</v>
      </c>
      <c r="H6180" s="204" t="s">
        <v>243</v>
      </c>
      <c r="I6180" s="206" t="s">
        <v>20</v>
      </c>
      <c r="J6180" s="207">
        <v>508281</v>
      </c>
      <c r="K6180" s="207">
        <v>508280</v>
      </c>
      <c r="L6180" s="207">
        <v>507765</v>
      </c>
    </row>
    <row r="6181" spans="1:12" s="12" customFormat="1">
      <c r="A6181" s="204" t="s">
        <v>9802</v>
      </c>
      <c r="B6181" s="204" t="s">
        <v>9803</v>
      </c>
      <c r="C6181" s="204" t="s">
        <v>5</v>
      </c>
      <c r="D6181" s="204" t="s">
        <v>314</v>
      </c>
      <c r="E6181" s="204" t="s">
        <v>315</v>
      </c>
      <c r="F6181" s="205">
        <v>2016</v>
      </c>
      <c r="G6181" s="204" t="s">
        <v>18</v>
      </c>
      <c r="H6181" s="204" t="s">
        <v>19</v>
      </c>
      <c r="I6181" s="206" t="s">
        <v>20</v>
      </c>
      <c r="J6181" s="207">
        <v>124795</v>
      </c>
      <c r="K6181" s="207">
        <v>3</v>
      </c>
      <c r="L6181" s="207"/>
    </row>
    <row r="6182" spans="1:12" s="12" customFormat="1">
      <c r="A6182" s="204" t="s">
        <v>9804</v>
      </c>
      <c r="B6182" s="204" t="s">
        <v>9805</v>
      </c>
      <c r="C6182" s="204" t="s">
        <v>23</v>
      </c>
      <c r="D6182" s="204" t="s">
        <v>46</v>
      </c>
      <c r="E6182" s="204" t="s">
        <v>94</v>
      </c>
      <c r="F6182" s="205">
        <v>2016</v>
      </c>
      <c r="G6182" s="204" t="s">
        <v>48</v>
      </c>
      <c r="H6182" s="204" t="s">
        <v>569</v>
      </c>
      <c r="I6182" s="206" t="s">
        <v>20</v>
      </c>
      <c r="J6182" s="207">
        <v>354959</v>
      </c>
      <c r="K6182" s="208">
        <v>370577</v>
      </c>
      <c r="L6182" s="207"/>
    </row>
    <row r="6183" spans="1:12" s="12" customFormat="1" ht="11.25" customHeight="1">
      <c r="A6183" s="204" t="s">
        <v>9806</v>
      </c>
      <c r="B6183" s="204" t="s">
        <v>9807</v>
      </c>
      <c r="C6183" s="204" t="s">
        <v>32</v>
      </c>
      <c r="D6183" s="204" t="s">
        <v>200</v>
      </c>
      <c r="E6183" s="204" t="s">
        <v>201</v>
      </c>
      <c r="F6183" s="205">
        <v>2016</v>
      </c>
      <c r="G6183" s="204" t="s">
        <v>7</v>
      </c>
      <c r="H6183" s="204" t="s">
        <v>212</v>
      </c>
      <c r="I6183" s="206" t="s">
        <v>20</v>
      </c>
      <c r="J6183" s="207">
        <v>1153</v>
      </c>
      <c r="K6183" s="207"/>
      <c r="L6183" s="207"/>
    </row>
    <row r="6184" spans="1:12" s="12" customFormat="1">
      <c r="A6184" s="204" t="s">
        <v>13014</v>
      </c>
      <c r="B6184" s="204" t="s">
        <v>13015</v>
      </c>
      <c r="C6184" s="204" t="s">
        <v>195</v>
      </c>
      <c r="D6184" s="204" t="s">
        <v>196</v>
      </c>
      <c r="E6184" s="204" t="s">
        <v>459</v>
      </c>
      <c r="F6184" s="205">
        <v>2015</v>
      </c>
      <c r="G6184" s="204" t="s">
        <v>18</v>
      </c>
      <c r="H6184" s="204" t="s">
        <v>41</v>
      </c>
      <c r="I6184" s="206" t="s">
        <v>20</v>
      </c>
      <c r="J6184" s="207">
        <v>338100</v>
      </c>
      <c r="K6184" s="207"/>
      <c r="L6184" s="207"/>
    </row>
    <row r="6185" spans="1:12" s="12" customFormat="1">
      <c r="A6185" s="204" t="s">
        <v>13016</v>
      </c>
      <c r="B6185" s="204" t="s">
        <v>13017</v>
      </c>
      <c r="C6185" s="204" t="s">
        <v>195</v>
      </c>
      <c r="D6185" s="204" t="s">
        <v>196</v>
      </c>
      <c r="E6185" s="204" t="s">
        <v>3468</v>
      </c>
      <c r="F6185" s="205">
        <v>2015</v>
      </c>
      <c r="G6185" s="204" t="s">
        <v>18</v>
      </c>
      <c r="H6185" s="204" t="s">
        <v>41</v>
      </c>
      <c r="I6185" s="206" t="s">
        <v>9</v>
      </c>
      <c r="J6185" s="207">
        <v>193000</v>
      </c>
      <c r="K6185" s="207"/>
      <c r="L6185" s="207"/>
    </row>
    <row r="6186" spans="1:12" s="12" customFormat="1">
      <c r="A6186" s="204" t="s">
        <v>13018</v>
      </c>
      <c r="B6186" s="204" t="s">
        <v>13019</v>
      </c>
      <c r="C6186" s="204" t="s">
        <v>195</v>
      </c>
      <c r="D6186" s="204" t="s">
        <v>497</v>
      </c>
      <c r="E6186" s="204" t="s">
        <v>2058</v>
      </c>
      <c r="F6186" s="205">
        <v>2015</v>
      </c>
      <c r="G6186" s="204" t="s">
        <v>18</v>
      </c>
      <c r="H6186" s="204" t="s">
        <v>41</v>
      </c>
      <c r="I6186" s="206" t="s">
        <v>35</v>
      </c>
      <c r="J6186" s="207">
        <v>143000</v>
      </c>
      <c r="K6186" s="207"/>
      <c r="L6186" s="207"/>
    </row>
    <row r="6187" spans="1:12" s="12" customFormat="1">
      <c r="A6187" s="204" t="s">
        <v>13020</v>
      </c>
      <c r="B6187" s="204" t="s">
        <v>13021</v>
      </c>
      <c r="C6187" s="204" t="s">
        <v>195</v>
      </c>
      <c r="D6187" s="204" t="s">
        <v>528</v>
      </c>
      <c r="E6187" s="204" t="s">
        <v>1168</v>
      </c>
      <c r="F6187" s="205">
        <v>2015</v>
      </c>
      <c r="G6187" s="204" t="s">
        <v>18</v>
      </c>
      <c r="H6187" s="204" t="s">
        <v>41</v>
      </c>
      <c r="I6187" s="206" t="s">
        <v>9</v>
      </c>
      <c r="J6187" s="207">
        <v>163000</v>
      </c>
      <c r="K6187" s="207"/>
      <c r="L6187" s="207"/>
    </row>
    <row r="6188" spans="1:12" s="12" customFormat="1">
      <c r="A6188" s="204" t="s">
        <v>9808</v>
      </c>
      <c r="B6188" s="204" t="s">
        <v>9809</v>
      </c>
      <c r="C6188" s="204" t="s">
        <v>15</v>
      </c>
      <c r="D6188" s="204" t="s">
        <v>56</v>
      </c>
      <c r="E6188" s="204" t="s">
        <v>884</v>
      </c>
      <c r="F6188" s="205">
        <v>2016</v>
      </c>
      <c r="G6188" s="204" t="s">
        <v>58</v>
      </c>
      <c r="H6188" s="204" t="s">
        <v>59</v>
      </c>
      <c r="I6188" s="206" t="s">
        <v>20</v>
      </c>
      <c r="J6188" s="207">
        <v>105</v>
      </c>
      <c r="K6188" s="207"/>
      <c r="L6188" s="207"/>
    </row>
    <row r="6189" spans="1:12" s="12" customFormat="1">
      <c r="A6189" s="204" t="s">
        <v>13022</v>
      </c>
      <c r="B6189" s="204" t="s">
        <v>13023</v>
      </c>
      <c r="C6189" s="204" t="s">
        <v>60</v>
      </c>
      <c r="D6189" s="204" t="s">
        <v>97</v>
      </c>
      <c r="E6189" s="204" t="s">
        <v>162</v>
      </c>
      <c r="F6189" s="205">
        <v>2016</v>
      </c>
      <c r="G6189" s="204" t="s">
        <v>30</v>
      </c>
      <c r="H6189" s="204" t="s">
        <v>34</v>
      </c>
      <c r="I6189" s="206" t="s">
        <v>35</v>
      </c>
      <c r="J6189" s="207">
        <v>57418</v>
      </c>
      <c r="K6189" s="207"/>
      <c r="L6189" s="207"/>
    </row>
    <row r="6190" spans="1:12" s="12" customFormat="1">
      <c r="A6190" s="204" t="s">
        <v>9810</v>
      </c>
      <c r="B6190" s="204" t="s">
        <v>9811</v>
      </c>
      <c r="C6190" s="204" t="s">
        <v>15</v>
      </c>
      <c r="D6190" s="204" t="s">
        <v>56</v>
      </c>
      <c r="E6190" s="204" t="s">
        <v>884</v>
      </c>
      <c r="F6190" s="205">
        <v>2016</v>
      </c>
      <c r="G6190" s="204" t="s">
        <v>7</v>
      </c>
      <c r="H6190" s="204" t="s">
        <v>212</v>
      </c>
      <c r="I6190" s="206" t="s">
        <v>20</v>
      </c>
      <c r="J6190" s="207">
        <v>157</v>
      </c>
      <c r="K6190" s="207">
        <v>157</v>
      </c>
      <c r="L6190" s="207"/>
    </row>
    <row r="6191" spans="1:12" s="12" customFormat="1">
      <c r="A6191" s="204" t="s">
        <v>9812</v>
      </c>
      <c r="B6191" s="204" t="s">
        <v>9813</v>
      </c>
      <c r="C6191" s="204" t="s">
        <v>145</v>
      </c>
      <c r="D6191" s="204" t="s">
        <v>415</v>
      </c>
      <c r="E6191" s="204" t="s">
        <v>416</v>
      </c>
      <c r="F6191" s="205">
        <v>2016</v>
      </c>
      <c r="G6191" s="204" t="s">
        <v>7</v>
      </c>
      <c r="H6191" s="204" t="s">
        <v>212</v>
      </c>
      <c r="I6191" s="206" t="s">
        <v>20</v>
      </c>
      <c r="J6191" s="207">
        <v>1046</v>
      </c>
      <c r="K6191" s="207"/>
      <c r="L6191" s="207"/>
    </row>
    <row r="6192" spans="1:12" s="12" customFormat="1">
      <c r="A6192" s="204" t="s">
        <v>13024</v>
      </c>
      <c r="B6192" s="204" t="s">
        <v>13025</v>
      </c>
      <c r="C6192" s="204" t="s">
        <v>60</v>
      </c>
      <c r="D6192" s="204" t="s">
        <v>61</v>
      </c>
      <c r="E6192" s="204" t="s">
        <v>407</v>
      </c>
      <c r="F6192" s="205">
        <v>2016</v>
      </c>
      <c r="G6192" s="204" t="s">
        <v>30</v>
      </c>
      <c r="H6192" s="204" t="s">
        <v>34</v>
      </c>
      <c r="I6192" s="206" t="s">
        <v>35</v>
      </c>
      <c r="J6192" s="207">
        <v>100550</v>
      </c>
      <c r="K6192" s="207"/>
      <c r="L6192" s="207"/>
    </row>
    <row r="6193" spans="1:12" s="12" customFormat="1">
      <c r="A6193" s="204" t="s">
        <v>13026</v>
      </c>
      <c r="B6193" s="204" t="s">
        <v>13027</v>
      </c>
      <c r="C6193" s="204" t="s">
        <v>12</v>
      </c>
      <c r="D6193" s="204"/>
      <c r="E6193" s="204"/>
      <c r="F6193" s="205">
        <v>2015</v>
      </c>
      <c r="G6193" s="204" t="s">
        <v>185</v>
      </c>
      <c r="H6193" s="204" t="s">
        <v>186</v>
      </c>
      <c r="I6193" s="206" t="s">
        <v>35</v>
      </c>
      <c r="J6193" s="207">
        <v>14190</v>
      </c>
      <c r="K6193" s="207"/>
      <c r="L6193" s="207"/>
    </row>
    <row r="6194" spans="1:12" s="12" customFormat="1">
      <c r="A6194" s="204" t="s">
        <v>13028</v>
      </c>
      <c r="B6194" s="204" t="s">
        <v>13029</v>
      </c>
      <c r="C6194" s="204" t="s">
        <v>15</v>
      </c>
      <c r="D6194" s="204" t="s">
        <v>16</v>
      </c>
      <c r="E6194" s="204" t="s">
        <v>52</v>
      </c>
      <c r="F6194" s="205">
        <v>2016</v>
      </c>
      <c r="G6194" s="204" t="s">
        <v>58</v>
      </c>
      <c r="H6194" s="204" t="s">
        <v>59</v>
      </c>
      <c r="I6194" s="206" t="s">
        <v>240</v>
      </c>
      <c r="J6194" s="207">
        <v>345124</v>
      </c>
      <c r="K6194" s="207"/>
      <c r="L6194" s="207"/>
    </row>
    <row r="6195" spans="1:12" s="12" customFormat="1">
      <c r="A6195" s="204" t="s">
        <v>9814</v>
      </c>
      <c r="B6195" s="204" t="s">
        <v>9815</v>
      </c>
      <c r="C6195" s="204" t="s">
        <v>130</v>
      </c>
      <c r="D6195" s="204" t="s">
        <v>150</v>
      </c>
      <c r="E6195" s="204" t="s">
        <v>167</v>
      </c>
      <c r="F6195" s="205">
        <v>2016</v>
      </c>
      <c r="G6195" s="204" t="s">
        <v>185</v>
      </c>
      <c r="H6195" s="204" t="s">
        <v>186</v>
      </c>
      <c r="I6195" s="206" t="s">
        <v>20</v>
      </c>
      <c r="J6195" s="207">
        <v>8210</v>
      </c>
      <c r="K6195" s="207">
        <v>2589</v>
      </c>
      <c r="L6195" s="207">
        <v>405.9</v>
      </c>
    </row>
    <row r="6196" spans="1:12" s="12" customFormat="1">
      <c r="A6196" s="204" t="s">
        <v>13030</v>
      </c>
      <c r="B6196" s="204" t="s">
        <v>13031</v>
      </c>
      <c r="C6196" s="204" t="s">
        <v>60</v>
      </c>
      <c r="D6196" s="204" t="s">
        <v>97</v>
      </c>
      <c r="E6196" s="204" t="s">
        <v>301</v>
      </c>
      <c r="F6196" s="205">
        <v>2016</v>
      </c>
      <c r="G6196" s="204" t="s">
        <v>30</v>
      </c>
      <c r="H6196" s="204" t="s">
        <v>34</v>
      </c>
      <c r="I6196" s="206" t="s">
        <v>35</v>
      </c>
      <c r="J6196" s="207">
        <v>486764</v>
      </c>
      <c r="K6196" s="207"/>
      <c r="L6196" s="207"/>
    </row>
    <row r="6197" spans="1:12" s="12" customFormat="1">
      <c r="A6197" s="204" t="s">
        <v>9816</v>
      </c>
      <c r="B6197" s="204" t="s">
        <v>9817</v>
      </c>
      <c r="C6197" s="204" t="s">
        <v>60</v>
      </c>
      <c r="D6197" s="204" t="s">
        <v>97</v>
      </c>
      <c r="E6197" s="204" t="s">
        <v>388</v>
      </c>
      <c r="F6197" s="205">
        <v>2015</v>
      </c>
      <c r="G6197" s="204" t="s">
        <v>58</v>
      </c>
      <c r="H6197" s="204" t="s">
        <v>68</v>
      </c>
      <c r="I6197" s="206" t="s">
        <v>20</v>
      </c>
      <c r="J6197" s="207">
        <v>71991</v>
      </c>
      <c r="K6197" s="207"/>
      <c r="L6197" s="207"/>
    </row>
    <row r="6198" spans="1:12" s="12" customFormat="1">
      <c r="A6198" s="204" t="s">
        <v>13032</v>
      </c>
      <c r="B6198" s="204" t="s">
        <v>13033</v>
      </c>
      <c r="C6198" s="204" t="s">
        <v>5</v>
      </c>
      <c r="D6198" s="204" t="s">
        <v>125</v>
      </c>
      <c r="E6198" s="204" t="s">
        <v>125</v>
      </c>
      <c r="F6198" s="205">
        <v>2016</v>
      </c>
      <c r="G6198" s="204" t="s">
        <v>30</v>
      </c>
      <c r="H6198" s="204" t="s">
        <v>34</v>
      </c>
      <c r="I6198" s="206" t="s">
        <v>9</v>
      </c>
      <c r="J6198" s="207">
        <v>101538</v>
      </c>
      <c r="K6198" s="207"/>
      <c r="L6198" s="207"/>
    </row>
    <row r="6199" spans="1:12" s="12" customFormat="1">
      <c r="A6199" s="204" t="s">
        <v>13034</v>
      </c>
      <c r="B6199" s="204" t="s">
        <v>13035</v>
      </c>
      <c r="C6199" s="204" t="s">
        <v>60</v>
      </c>
      <c r="D6199" s="204" t="s">
        <v>97</v>
      </c>
      <c r="E6199" s="204" t="s">
        <v>1385</v>
      </c>
      <c r="F6199" s="205">
        <v>2016</v>
      </c>
      <c r="G6199" s="204" t="s">
        <v>30</v>
      </c>
      <c r="H6199" s="204" t="s">
        <v>34</v>
      </c>
      <c r="I6199" s="206" t="s">
        <v>35</v>
      </c>
      <c r="J6199" s="207">
        <v>329000</v>
      </c>
      <c r="K6199" s="207"/>
      <c r="L6199" s="207"/>
    </row>
    <row r="6200" spans="1:12" s="12" customFormat="1">
      <c r="A6200" s="204" t="s">
        <v>9818</v>
      </c>
      <c r="B6200" s="204" t="s">
        <v>9819</v>
      </c>
      <c r="C6200" s="204" t="s">
        <v>5</v>
      </c>
      <c r="D6200" s="204" t="s">
        <v>125</v>
      </c>
      <c r="E6200" s="204" t="s">
        <v>1353</v>
      </c>
      <c r="F6200" s="205">
        <v>2016</v>
      </c>
      <c r="G6200" s="204" t="s">
        <v>30</v>
      </c>
      <c r="H6200" s="204" t="s">
        <v>34</v>
      </c>
      <c r="I6200" s="206" t="s">
        <v>20</v>
      </c>
      <c r="J6200" s="207">
        <v>12417</v>
      </c>
      <c r="K6200" s="207">
        <v>1</v>
      </c>
      <c r="L6200" s="207"/>
    </row>
    <row r="6201" spans="1:12" s="12" customFormat="1">
      <c r="A6201" s="204" t="s">
        <v>13036</v>
      </c>
      <c r="B6201" s="204" t="s">
        <v>13037</v>
      </c>
      <c r="C6201" s="204" t="s">
        <v>15</v>
      </c>
      <c r="D6201" s="204" t="s">
        <v>56</v>
      </c>
      <c r="E6201" s="204" t="s">
        <v>87</v>
      </c>
      <c r="F6201" s="205">
        <v>2016</v>
      </c>
      <c r="G6201" s="204" t="s">
        <v>18</v>
      </c>
      <c r="H6201" s="204" t="s">
        <v>19</v>
      </c>
      <c r="I6201" s="206" t="s">
        <v>35</v>
      </c>
      <c r="J6201" s="207">
        <v>511913</v>
      </c>
      <c r="K6201" s="207"/>
      <c r="L6201" s="207"/>
    </row>
    <row r="6202" spans="1:12" s="12" customFormat="1">
      <c r="A6202" s="204" t="s">
        <v>13038</v>
      </c>
      <c r="B6202" s="204" t="s">
        <v>13039</v>
      </c>
      <c r="C6202" s="204" t="s">
        <v>60</v>
      </c>
      <c r="D6202" s="204" t="s">
        <v>97</v>
      </c>
      <c r="E6202" s="204" t="s">
        <v>388</v>
      </c>
      <c r="F6202" s="205">
        <v>2016</v>
      </c>
      <c r="G6202" s="204" t="s">
        <v>30</v>
      </c>
      <c r="H6202" s="204" t="s">
        <v>784</v>
      </c>
      <c r="I6202" s="206" t="s">
        <v>35</v>
      </c>
      <c r="J6202" s="207">
        <v>150000</v>
      </c>
      <c r="K6202" s="207"/>
      <c r="L6202" s="207"/>
    </row>
    <row r="6203" spans="1:12" s="12" customFormat="1">
      <c r="A6203" s="204" t="s">
        <v>13040</v>
      </c>
      <c r="B6203" s="204" t="s">
        <v>13041</v>
      </c>
      <c r="C6203" s="204" t="s">
        <v>60</v>
      </c>
      <c r="D6203" s="204" t="s">
        <v>97</v>
      </c>
      <c r="E6203" s="204" t="s">
        <v>388</v>
      </c>
      <c r="F6203" s="205">
        <v>2016</v>
      </c>
      <c r="G6203" s="204" t="s">
        <v>30</v>
      </c>
      <c r="H6203" s="204" t="s">
        <v>784</v>
      </c>
      <c r="I6203" s="206" t="s">
        <v>35</v>
      </c>
      <c r="J6203" s="207">
        <v>183000</v>
      </c>
      <c r="K6203" s="207"/>
      <c r="L6203" s="207"/>
    </row>
    <row r="6204" spans="1:12" s="12" customFormat="1" ht="11.25" customHeight="1">
      <c r="A6204" s="204" t="s">
        <v>13042</v>
      </c>
      <c r="B6204" s="204" t="s">
        <v>13043</v>
      </c>
      <c r="C6204" s="204" t="s">
        <v>60</v>
      </c>
      <c r="D6204" s="204" t="s">
        <v>61</v>
      </c>
      <c r="E6204" s="204" t="s">
        <v>1230</v>
      </c>
      <c r="F6204" s="205">
        <v>2016</v>
      </c>
      <c r="G6204" s="204" t="s">
        <v>30</v>
      </c>
      <c r="H6204" s="204" t="s">
        <v>784</v>
      </c>
      <c r="I6204" s="206" t="s">
        <v>35</v>
      </c>
      <c r="J6204" s="207">
        <v>217819</v>
      </c>
      <c r="K6204" s="207"/>
      <c r="L6204" s="207"/>
    </row>
    <row r="6205" spans="1:12" s="12" customFormat="1">
      <c r="A6205" s="204" t="s">
        <v>13044</v>
      </c>
      <c r="B6205" s="204" t="s">
        <v>13045</v>
      </c>
      <c r="C6205" s="204" t="s">
        <v>60</v>
      </c>
      <c r="D6205" s="204" t="s">
        <v>61</v>
      </c>
      <c r="E6205" s="204" t="s">
        <v>8623</v>
      </c>
      <c r="F6205" s="205">
        <v>2016</v>
      </c>
      <c r="G6205" s="204" t="s">
        <v>30</v>
      </c>
      <c r="H6205" s="204" t="s">
        <v>34</v>
      </c>
      <c r="I6205" s="206" t="s">
        <v>35</v>
      </c>
      <c r="J6205" s="207">
        <v>190000</v>
      </c>
      <c r="K6205" s="207"/>
      <c r="L6205" s="207"/>
    </row>
    <row r="6206" spans="1:12" s="12" customFormat="1" ht="11.25" customHeight="1">
      <c r="A6206" s="204" t="s">
        <v>9820</v>
      </c>
      <c r="B6206" s="204" t="s">
        <v>9821</v>
      </c>
      <c r="C6206" s="204" t="s">
        <v>15</v>
      </c>
      <c r="D6206" s="204" t="s">
        <v>42</v>
      </c>
      <c r="E6206" s="204" t="s">
        <v>800</v>
      </c>
      <c r="F6206" s="205">
        <v>2016</v>
      </c>
      <c r="G6206" s="204" t="s">
        <v>120</v>
      </c>
      <c r="H6206" s="204" t="s">
        <v>121</v>
      </c>
      <c r="I6206" s="206" t="s">
        <v>20</v>
      </c>
      <c r="J6206" s="207">
        <v>200613</v>
      </c>
      <c r="K6206" s="208">
        <v>436567</v>
      </c>
      <c r="L6206" s="207">
        <v>165679.166</v>
      </c>
    </row>
    <row r="6207" spans="1:12" s="12" customFormat="1">
      <c r="A6207" s="204" t="s">
        <v>9822</v>
      </c>
      <c r="B6207" s="204" t="s">
        <v>13046</v>
      </c>
      <c r="C6207" s="204" t="s">
        <v>195</v>
      </c>
      <c r="D6207" s="204" t="s">
        <v>497</v>
      </c>
      <c r="E6207" s="204" t="s">
        <v>1337</v>
      </c>
      <c r="F6207" s="205">
        <v>2016</v>
      </c>
      <c r="G6207" s="204" t="s">
        <v>30</v>
      </c>
      <c r="H6207" s="204" t="s">
        <v>31</v>
      </c>
      <c r="I6207" s="206" t="s">
        <v>20</v>
      </c>
      <c r="J6207" s="207">
        <v>30</v>
      </c>
      <c r="K6207" s="207"/>
      <c r="L6207" s="207"/>
    </row>
    <row r="6208" spans="1:12" s="12" customFormat="1">
      <c r="A6208" s="204" t="s">
        <v>9823</v>
      </c>
      <c r="B6208" s="204" t="s">
        <v>9824</v>
      </c>
      <c r="C6208" s="204" t="s">
        <v>210</v>
      </c>
      <c r="D6208" s="204" t="s">
        <v>342</v>
      </c>
      <c r="E6208" s="204" t="s">
        <v>342</v>
      </c>
      <c r="F6208" s="205">
        <v>2015</v>
      </c>
      <c r="G6208" s="204" t="s">
        <v>30</v>
      </c>
      <c r="H6208" s="204" t="s">
        <v>31</v>
      </c>
      <c r="I6208" s="206" t="s">
        <v>20</v>
      </c>
      <c r="J6208" s="207">
        <v>134054</v>
      </c>
      <c r="K6208" s="208">
        <v>91624</v>
      </c>
      <c r="L6208" s="207"/>
    </row>
    <row r="6209" spans="1:12" s="12" customFormat="1">
      <c r="A6209" s="204" t="s">
        <v>13047</v>
      </c>
      <c r="B6209" s="204" t="s">
        <v>13048</v>
      </c>
      <c r="C6209" s="204" t="s">
        <v>15</v>
      </c>
      <c r="D6209" s="204" t="s">
        <v>56</v>
      </c>
      <c r="E6209" s="204" t="s">
        <v>87</v>
      </c>
      <c r="F6209" s="205">
        <v>2016</v>
      </c>
      <c r="G6209" s="204" t="s">
        <v>7</v>
      </c>
      <c r="H6209" s="204" t="s">
        <v>305</v>
      </c>
      <c r="I6209" s="206" t="s">
        <v>20</v>
      </c>
      <c r="J6209" s="207">
        <v>160000</v>
      </c>
      <c r="K6209" s="207">
        <v>160000</v>
      </c>
      <c r="L6209" s="207">
        <v>160000</v>
      </c>
    </row>
    <row r="6210" spans="1:12" s="12" customFormat="1">
      <c r="A6210" s="204" t="s">
        <v>13049</v>
      </c>
      <c r="B6210" s="204" t="s">
        <v>13050</v>
      </c>
      <c r="C6210" s="204" t="s">
        <v>60</v>
      </c>
      <c r="D6210" s="204" t="s">
        <v>61</v>
      </c>
      <c r="E6210" s="204" t="s">
        <v>1230</v>
      </c>
      <c r="F6210" s="205">
        <v>2016</v>
      </c>
      <c r="G6210" s="204" t="s">
        <v>30</v>
      </c>
      <c r="H6210" s="204" t="s">
        <v>784</v>
      </c>
      <c r="I6210" s="206" t="s">
        <v>35</v>
      </c>
      <c r="J6210" s="207">
        <v>235000</v>
      </c>
      <c r="K6210" s="207"/>
      <c r="L6210" s="207"/>
    </row>
    <row r="6211" spans="1:12" s="12" customFormat="1">
      <c r="A6211" s="204" t="s">
        <v>13051</v>
      </c>
      <c r="B6211" s="204" t="s">
        <v>13052</v>
      </c>
      <c r="C6211" s="204" t="s">
        <v>60</v>
      </c>
      <c r="D6211" s="204" t="s">
        <v>61</v>
      </c>
      <c r="E6211" s="204" t="s">
        <v>331</v>
      </c>
      <c r="F6211" s="205">
        <v>2016</v>
      </c>
      <c r="G6211" s="204" t="s">
        <v>7</v>
      </c>
      <c r="H6211" s="204" t="s">
        <v>212</v>
      </c>
      <c r="I6211" s="206" t="s">
        <v>35</v>
      </c>
      <c r="J6211" s="207">
        <v>29000</v>
      </c>
      <c r="K6211" s="207"/>
      <c r="L6211" s="207"/>
    </row>
    <row r="6212" spans="1:12" s="12" customFormat="1">
      <c r="A6212" s="204" t="s">
        <v>13053</v>
      </c>
      <c r="B6212" s="204" t="s">
        <v>13054</v>
      </c>
      <c r="C6212" s="204" t="s">
        <v>414</v>
      </c>
      <c r="D6212" s="204" t="s">
        <v>527</v>
      </c>
      <c r="E6212" s="204" t="s">
        <v>527</v>
      </c>
      <c r="F6212" s="205">
        <v>2016</v>
      </c>
      <c r="G6212" s="204" t="s">
        <v>30</v>
      </c>
      <c r="H6212" s="204" t="s">
        <v>34</v>
      </c>
      <c r="I6212" s="206" t="s">
        <v>35</v>
      </c>
      <c r="J6212" s="207">
        <v>4796</v>
      </c>
      <c r="K6212" s="207"/>
      <c r="L6212" s="207"/>
    </row>
    <row r="6213" spans="1:12" s="12" customFormat="1" ht="11.25" customHeight="1">
      <c r="A6213" s="204" t="s">
        <v>13055</v>
      </c>
      <c r="B6213" s="204" t="s">
        <v>13056</v>
      </c>
      <c r="C6213" s="204" t="s">
        <v>60</v>
      </c>
      <c r="D6213" s="204" t="s">
        <v>61</v>
      </c>
      <c r="E6213" s="204" t="s">
        <v>962</v>
      </c>
      <c r="F6213" s="205">
        <v>2016</v>
      </c>
      <c r="G6213" s="204" t="s">
        <v>30</v>
      </c>
      <c r="H6213" s="204" t="s">
        <v>34</v>
      </c>
      <c r="I6213" s="206" t="s">
        <v>35</v>
      </c>
      <c r="J6213" s="207">
        <v>85038</v>
      </c>
      <c r="K6213" s="207"/>
      <c r="L6213" s="207"/>
    </row>
    <row r="6214" spans="1:12" s="12" customFormat="1">
      <c r="A6214" s="204" t="s">
        <v>13057</v>
      </c>
      <c r="B6214" s="204" t="s">
        <v>13058</v>
      </c>
      <c r="C6214" s="204" t="s">
        <v>102</v>
      </c>
      <c r="D6214" s="204"/>
      <c r="E6214" s="204"/>
      <c r="F6214" s="205">
        <v>2015</v>
      </c>
      <c r="G6214" s="204" t="s">
        <v>30</v>
      </c>
      <c r="H6214" s="204" t="s">
        <v>31</v>
      </c>
      <c r="I6214" s="206" t="s">
        <v>20</v>
      </c>
      <c r="J6214" s="207">
        <v>19768</v>
      </c>
      <c r="K6214" s="207">
        <v>2</v>
      </c>
      <c r="L6214" s="207"/>
    </row>
    <row r="6215" spans="1:12" s="12" customFormat="1">
      <c r="A6215" s="204" t="s">
        <v>13059</v>
      </c>
      <c r="B6215" s="204" t="s">
        <v>13060</v>
      </c>
      <c r="C6215" s="204" t="s">
        <v>38</v>
      </c>
      <c r="D6215" s="204" t="s">
        <v>176</v>
      </c>
      <c r="E6215" s="204" t="s">
        <v>189</v>
      </c>
      <c r="F6215" s="205">
        <v>2015</v>
      </c>
      <c r="G6215" s="204" t="s">
        <v>18</v>
      </c>
      <c r="H6215" s="204" t="s">
        <v>19</v>
      </c>
      <c r="I6215" s="206" t="s">
        <v>20</v>
      </c>
      <c r="J6215" s="207">
        <v>1000</v>
      </c>
      <c r="K6215" s="207"/>
      <c r="L6215" s="207"/>
    </row>
    <row r="6216" spans="1:12" s="12" customFormat="1" ht="11.25" customHeight="1">
      <c r="A6216" s="204" t="s">
        <v>13061</v>
      </c>
      <c r="B6216" s="204" t="s">
        <v>13062</v>
      </c>
      <c r="C6216" s="204" t="s">
        <v>60</v>
      </c>
      <c r="D6216" s="204" t="s">
        <v>61</v>
      </c>
      <c r="E6216" s="204" t="s">
        <v>962</v>
      </c>
      <c r="F6216" s="205">
        <v>2016</v>
      </c>
      <c r="G6216" s="204" t="s">
        <v>30</v>
      </c>
      <c r="H6216" s="204" t="s">
        <v>34</v>
      </c>
      <c r="I6216" s="206" t="s">
        <v>35</v>
      </c>
      <c r="J6216" s="207">
        <v>152988</v>
      </c>
      <c r="K6216" s="207"/>
      <c r="L6216" s="207"/>
    </row>
    <row r="6217" spans="1:12" s="12" customFormat="1" ht="11.25" customHeight="1">
      <c r="A6217" s="204" t="s">
        <v>9825</v>
      </c>
      <c r="B6217" s="204" t="s">
        <v>9826</v>
      </c>
      <c r="C6217" s="204" t="s">
        <v>5</v>
      </c>
      <c r="D6217" s="204" t="s">
        <v>314</v>
      </c>
      <c r="E6217" s="204" t="s">
        <v>315</v>
      </c>
      <c r="F6217" s="205">
        <v>2016</v>
      </c>
      <c r="G6217" s="204" t="s">
        <v>26</v>
      </c>
      <c r="H6217" s="204" t="s">
        <v>109</v>
      </c>
      <c r="I6217" s="206" t="s">
        <v>20</v>
      </c>
      <c r="J6217" s="207">
        <v>17290</v>
      </c>
      <c r="K6217" s="207">
        <v>2</v>
      </c>
      <c r="L6217" s="207"/>
    </row>
    <row r="6218" spans="1:12" s="12" customFormat="1" ht="11.25" customHeight="1">
      <c r="A6218" s="204" t="s">
        <v>13063</v>
      </c>
      <c r="B6218" s="204" t="s">
        <v>13064</v>
      </c>
      <c r="C6218" s="204" t="s">
        <v>60</v>
      </c>
      <c r="D6218" s="204" t="s">
        <v>97</v>
      </c>
      <c r="E6218" s="204" t="s">
        <v>965</v>
      </c>
      <c r="F6218" s="205">
        <v>2015</v>
      </c>
      <c r="G6218" s="204" t="s">
        <v>26</v>
      </c>
      <c r="H6218" s="204" t="s">
        <v>109</v>
      </c>
      <c r="I6218" s="206" t="s">
        <v>20</v>
      </c>
      <c r="J6218" s="207">
        <v>379174</v>
      </c>
      <c r="K6218" s="207"/>
      <c r="L6218" s="207"/>
    </row>
    <row r="6219" spans="1:12" s="12" customFormat="1">
      <c r="A6219" s="204" t="s">
        <v>9827</v>
      </c>
      <c r="B6219" s="204" t="s">
        <v>13065</v>
      </c>
      <c r="C6219" s="204" t="s">
        <v>60</v>
      </c>
      <c r="D6219" s="204"/>
      <c r="E6219" s="204"/>
      <c r="F6219" s="205">
        <v>2016</v>
      </c>
      <c r="G6219" s="204" t="s">
        <v>7</v>
      </c>
      <c r="H6219" s="204" t="s">
        <v>334</v>
      </c>
      <c r="I6219" s="206" t="s">
        <v>20</v>
      </c>
      <c r="J6219" s="207">
        <v>95293</v>
      </c>
      <c r="K6219" s="207"/>
      <c r="L6219" s="207"/>
    </row>
    <row r="6220" spans="1:12" s="12" customFormat="1" ht="11.25" customHeight="1">
      <c r="A6220" s="204" t="s">
        <v>13066</v>
      </c>
      <c r="B6220" s="204" t="s">
        <v>13067</v>
      </c>
      <c r="C6220" s="204" t="s">
        <v>60</v>
      </c>
      <c r="D6220" s="204" t="s">
        <v>97</v>
      </c>
      <c r="E6220" s="204" t="s">
        <v>98</v>
      </c>
      <c r="F6220" s="205">
        <v>2015</v>
      </c>
      <c r="G6220" s="204" t="s">
        <v>26</v>
      </c>
      <c r="H6220" s="204" t="s">
        <v>109</v>
      </c>
      <c r="I6220" s="206" t="s">
        <v>20</v>
      </c>
      <c r="J6220" s="207">
        <v>194921</v>
      </c>
      <c r="K6220" s="207"/>
      <c r="L6220" s="207"/>
    </row>
    <row r="6221" spans="1:12" s="12" customFormat="1" ht="11.25" customHeight="1">
      <c r="A6221" s="204" t="s">
        <v>13068</v>
      </c>
      <c r="B6221" s="204" t="s">
        <v>13069</v>
      </c>
      <c r="C6221" s="204" t="s">
        <v>60</v>
      </c>
      <c r="D6221" s="204"/>
      <c r="E6221" s="204"/>
      <c r="F6221" s="205">
        <v>2015</v>
      </c>
      <c r="G6221" s="204" t="s">
        <v>18</v>
      </c>
      <c r="H6221" s="204" t="s">
        <v>41</v>
      </c>
      <c r="I6221" s="206" t="s">
        <v>20</v>
      </c>
      <c r="J6221" s="207">
        <v>111000</v>
      </c>
      <c r="K6221" s="207">
        <v>110060</v>
      </c>
      <c r="L6221" s="207">
        <v>110053.011</v>
      </c>
    </row>
    <row r="6222" spans="1:12" s="12" customFormat="1">
      <c r="A6222" s="204" t="s">
        <v>13070</v>
      </c>
      <c r="B6222" s="204" t="s">
        <v>13071</v>
      </c>
      <c r="C6222" s="204" t="s">
        <v>23</v>
      </c>
      <c r="D6222" s="204" t="s">
        <v>46</v>
      </c>
      <c r="E6222" s="204" t="s">
        <v>69</v>
      </c>
      <c r="F6222" s="205">
        <v>2016</v>
      </c>
      <c r="G6222" s="204" t="s">
        <v>7</v>
      </c>
      <c r="H6222" s="204" t="s">
        <v>14</v>
      </c>
      <c r="I6222" s="206" t="s">
        <v>35</v>
      </c>
      <c r="J6222" s="207">
        <v>101948</v>
      </c>
      <c r="K6222" s="207"/>
      <c r="L6222" s="207"/>
    </row>
    <row r="6223" spans="1:12" s="12" customFormat="1" ht="11.25" customHeight="1">
      <c r="A6223" s="204" t="s">
        <v>9828</v>
      </c>
      <c r="B6223" s="204" t="s">
        <v>9829</v>
      </c>
      <c r="C6223" s="204" t="s">
        <v>60</v>
      </c>
      <c r="D6223" s="204" t="s">
        <v>97</v>
      </c>
      <c r="E6223" s="204" t="s">
        <v>98</v>
      </c>
      <c r="F6223" s="205">
        <v>2015</v>
      </c>
      <c r="G6223" s="204" t="s">
        <v>58</v>
      </c>
      <c r="H6223" s="204" t="s">
        <v>68</v>
      </c>
      <c r="I6223" s="206" t="s">
        <v>20</v>
      </c>
      <c r="J6223" s="207">
        <v>158878</v>
      </c>
      <c r="K6223" s="207">
        <v>1</v>
      </c>
      <c r="L6223" s="207"/>
    </row>
    <row r="6224" spans="1:12" s="12" customFormat="1">
      <c r="A6224" s="204" t="s">
        <v>13072</v>
      </c>
      <c r="B6224" s="204" t="s">
        <v>13073</v>
      </c>
      <c r="C6224" s="204" t="s">
        <v>78</v>
      </c>
      <c r="D6224" s="204" t="s">
        <v>79</v>
      </c>
      <c r="E6224" s="204" t="s">
        <v>79</v>
      </c>
      <c r="F6224" s="205">
        <v>2016</v>
      </c>
      <c r="G6224" s="204" t="s">
        <v>30</v>
      </c>
      <c r="H6224" s="204" t="s">
        <v>34</v>
      </c>
      <c r="I6224" s="206" t="s">
        <v>20</v>
      </c>
      <c r="J6224" s="207">
        <v>237223</v>
      </c>
      <c r="K6224" s="207"/>
      <c r="L6224" s="207"/>
    </row>
    <row r="6225" spans="1:12" s="12" customFormat="1" ht="11.25" customHeight="1">
      <c r="A6225" s="204" t="s">
        <v>9830</v>
      </c>
      <c r="B6225" s="204" t="s">
        <v>9831</v>
      </c>
      <c r="C6225" s="204" t="s">
        <v>195</v>
      </c>
      <c r="D6225" s="204" t="s">
        <v>196</v>
      </c>
      <c r="E6225" s="204" t="s">
        <v>669</v>
      </c>
      <c r="F6225" s="205">
        <v>2016</v>
      </c>
      <c r="G6225" s="204" t="s">
        <v>30</v>
      </c>
      <c r="H6225" s="204" t="s">
        <v>31</v>
      </c>
      <c r="I6225" s="206" t="s">
        <v>35</v>
      </c>
      <c r="J6225" s="207">
        <v>142351</v>
      </c>
      <c r="K6225" s="207"/>
      <c r="L6225" s="207"/>
    </row>
    <row r="6226" spans="1:12" s="12" customFormat="1" ht="11.25" customHeight="1">
      <c r="A6226" s="204" t="s">
        <v>13074</v>
      </c>
      <c r="B6226" s="204" t="s">
        <v>13075</v>
      </c>
      <c r="C6226" s="204" t="s">
        <v>102</v>
      </c>
      <c r="D6226" s="204" t="s">
        <v>304</v>
      </c>
      <c r="E6226" s="204" t="s">
        <v>304</v>
      </c>
      <c r="F6226" s="205">
        <v>2016</v>
      </c>
      <c r="G6226" s="204" t="s">
        <v>120</v>
      </c>
      <c r="H6226" s="204" t="s">
        <v>121</v>
      </c>
      <c r="I6226" s="206" t="s">
        <v>35</v>
      </c>
      <c r="J6226" s="207">
        <v>3569</v>
      </c>
      <c r="K6226" s="207"/>
      <c r="L6226" s="207"/>
    </row>
    <row r="6227" spans="1:12" s="12" customFormat="1" ht="11.25" customHeight="1">
      <c r="A6227" s="204" t="s">
        <v>13076</v>
      </c>
      <c r="B6227" s="204" t="s">
        <v>13077</v>
      </c>
      <c r="C6227" s="204" t="s">
        <v>38</v>
      </c>
      <c r="D6227" s="204" t="s">
        <v>66</v>
      </c>
      <c r="E6227" s="204" t="s">
        <v>66</v>
      </c>
      <c r="F6227" s="205">
        <v>2015</v>
      </c>
      <c r="G6227" s="204" t="s">
        <v>7</v>
      </c>
      <c r="H6227" s="204" t="s">
        <v>8</v>
      </c>
      <c r="I6227" s="206" t="s">
        <v>35</v>
      </c>
      <c r="J6227" s="207">
        <v>77650</v>
      </c>
      <c r="K6227" s="207"/>
      <c r="L6227" s="207"/>
    </row>
    <row r="6228" spans="1:12" s="12" customFormat="1" ht="11.25" customHeight="1">
      <c r="A6228" s="204" t="s">
        <v>13078</v>
      </c>
      <c r="B6228" s="204" t="s">
        <v>13079</v>
      </c>
      <c r="C6228" s="204" t="s">
        <v>15</v>
      </c>
      <c r="D6228" s="204" t="s">
        <v>56</v>
      </c>
      <c r="E6228" s="204" t="s">
        <v>711</v>
      </c>
      <c r="F6228" s="205">
        <v>2016</v>
      </c>
      <c r="G6228" s="204" t="s">
        <v>30</v>
      </c>
      <c r="H6228" s="204" t="s">
        <v>31</v>
      </c>
      <c r="I6228" s="206" t="s">
        <v>35</v>
      </c>
      <c r="J6228" s="207">
        <v>323394</v>
      </c>
      <c r="K6228" s="207"/>
      <c r="L6228" s="207"/>
    </row>
    <row r="6229" spans="1:12" s="12" customFormat="1">
      <c r="A6229" s="204" t="s">
        <v>13080</v>
      </c>
      <c r="B6229" s="204" t="s">
        <v>13081</v>
      </c>
      <c r="C6229" s="204" t="s">
        <v>60</v>
      </c>
      <c r="D6229" s="204" t="s">
        <v>97</v>
      </c>
      <c r="E6229" s="204" t="s">
        <v>170</v>
      </c>
      <c r="F6229" s="205">
        <v>2016</v>
      </c>
      <c r="G6229" s="204" t="s">
        <v>26</v>
      </c>
      <c r="H6229" s="204" t="s">
        <v>109</v>
      </c>
      <c r="I6229" s="206" t="s">
        <v>35</v>
      </c>
      <c r="J6229" s="207">
        <v>69643</v>
      </c>
      <c r="K6229" s="207"/>
      <c r="L6229" s="207"/>
    </row>
    <row r="6230" spans="1:12" s="12" customFormat="1">
      <c r="A6230" s="204" t="s">
        <v>13082</v>
      </c>
      <c r="B6230" s="204" t="s">
        <v>13083</v>
      </c>
      <c r="C6230" s="204" t="s">
        <v>102</v>
      </c>
      <c r="D6230" s="204" t="s">
        <v>103</v>
      </c>
      <c r="E6230" s="204" t="s">
        <v>104</v>
      </c>
      <c r="F6230" s="205">
        <v>2016</v>
      </c>
      <c r="G6230" s="204" t="s">
        <v>120</v>
      </c>
      <c r="H6230" s="204" t="s">
        <v>121</v>
      </c>
      <c r="I6230" s="206" t="s">
        <v>35</v>
      </c>
      <c r="J6230" s="207">
        <v>352821</v>
      </c>
      <c r="K6230" s="207"/>
      <c r="L6230" s="207"/>
    </row>
    <row r="6231" spans="1:12" s="12" customFormat="1">
      <c r="A6231" s="204" t="s">
        <v>13084</v>
      </c>
      <c r="B6231" s="204" t="s">
        <v>13085</v>
      </c>
      <c r="C6231" s="204" t="s">
        <v>145</v>
      </c>
      <c r="D6231" s="204" t="s">
        <v>310</v>
      </c>
      <c r="E6231" s="204" t="s">
        <v>311</v>
      </c>
      <c r="F6231" s="205">
        <v>2016</v>
      </c>
      <c r="G6231" s="204" t="s">
        <v>7</v>
      </c>
      <c r="H6231" s="204" t="s">
        <v>14</v>
      </c>
      <c r="I6231" s="206" t="s">
        <v>20</v>
      </c>
      <c r="J6231" s="207">
        <v>42000</v>
      </c>
      <c r="K6231" s="207"/>
      <c r="L6231" s="207"/>
    </row>
    <row r="6232" spans="1:12" s="12" customFormat="1">
      <c r="A6232" s="204" t="s">
        <v>13086</v>
      </c>
      <c r="B6232" s="204" t="s">
        <v>13087</v>
      </c>
      <c r="C6232" s="204" t="s">
        <v>38</v>
      </c>
      <c r="D6232" s="204"/>
      <c r="E6232" s="204"/>
      <c r="F6232" s="205">
        <v>2015</v>
      </c>
      <c r="G6232" s="204" t="s">
        <v>185</v>
      </c>
      <c r="H6232" s="204" t="s">
        <v>186</v>
      </c>
      <c r="I6232" s="206" t="s">
        <v>35</v>
      </c>
      <c r="J6232" s="207">
        <v>2048224</v>
      </c>
      <c r="K6232" s="207"/>
      <c r="L6232" s="207"/>
    </row>
    <row r="6233" spans="1:12" s="12" customFormat="1">
      <c r="A6233" s="204" t="s">
        <v>9832</v>
      </c>
      <c r="B6233" s="204" t="s">
        <v>9833</v>
      </c>
      <c r="C6233" s="204" t="s">
        <v>195</v>
      </c>
      <c r="D6233" s="204" t="s">
        <v>196</v>
      </c>
      <c r="E6233" s="204" t="s">
        <v>669</v>
      </c>
      <c r="F6233" s="205">
        <v>2016</v>
      </c>
      <c r="G6233" s="204" t="s">
        <v>30</v>
      </c>
      <c r="H6233" s="204" t="s">
        <v>31</v>
      </c>
      <c r="I6233" s="206" t="s">
        <v>20</v>
      </c>
      <c r="J6233" s="207">
        <v>10</v>
      </c>
      <c r="K6233" s="207"/>
      <c r="L6233" s="207"/>
    </row>
    <row r="6234" spans="1:12" s="12" customFormat="1">
      <c r="A6234" s="204" t="s">
        <v>13088</v>
      </c>
      <c r="B6234" s="204" t="s">
        <v>13089</v>
      </c>
      <c r="C6234" s="204" t="s">
        <v>15</v>
      </c>
      <c r="D6234" s="204"/>
      <c r="E6234" s="204"/>
      <c r="F6234" s="205">
        <v>2015</v>
      </c>
      <c r="G6234" s="204" t="s">
        <v>185</v>
      </c>
      <c r="H6234" s="204" t="s">
        <v>186</v>
      </c>
      <c r="I6234" s="206" t="s">
        <v>35</v>
      </c>
      <c r="J6234" s="207">
        <v>169389</v>
      </c>
      <c r="K6234" s="207"/>
      <c r="L6234" s="207"/>
    </row>
    <row r="6235" spans="1:12" s="12" customFormat="1">
      <c r="A6235" s="204" t="s">
        <v>13090</v>
      </c>
      <c r="B6235" s="204" t="s">
        <v>13091</v>
      </c>
      <c r="C6235" s="204" t="s">
        <v>145</v>
      </c>
      <c r="D6235" s="204" t="s">
        <v>310</v>
      </c>
      <c r="E6235" s="204" t="s">
        <v>311</v>
      </c>
      <c r="F6235" s="205">
        <v>2015</v>
      </c>
      <c r="G6235" s="204" t="s">
        <v>646</v>
      </c>
      <c r="H6235" s="204" t="s">
        <v>647</v>
      </c>
      <c r="I6235" s="206" t="s">
        <v>20</v>
      </c>
      <c r="J6235" s="207">
        <v>51130</v>
      </c>
      <c r="K6235" s="207"/>
      <c r="L6235" s="207"/>
    </row>
    <row r="6236" spans="1:12" s="12" customFormat="1">
      <c r="A6236" s="204" t="s">
        <v>13092</v>
      </c>
      <c r="B6236" s="204" t="s">
        <v>13093</v>
      </c>
      <c r="C6236" s="204" t="s">
        <v>32</v>
      </c>
      <c r="D6236" s="204" t="s">
        <v>216</v>
      </c>
      <c r="E6236" s="204" t="s">
        <v>808</v>
      </c>
      <c r="F6236" s="205">
        <v>2015</v>
      </c>
      <c r="G6236" s="204" t="s">
        <v>18</v>
      </c>
      <c r="H6236" s="204" t="s">
        <v>41</v>
      </c>
      <c r="I6236" s="206" t="s">
        <v>20</v>
      </c>
      <c r="J6236" s="207">
        <v>180500</v>
      </c>
      <c r="K6236" s="207"/>
      <c r="L6236" s="207"/>
    </row>
    <row r="6237" spans="1:12" s="12" customFormat="1" ht="11.25" customHeight="1">
      <c r="A6237" s="204" t="s">
        <v>9834</v>
      </c>
      <c r="B6237" s="204" t="s">
        <v>9835</v>
      </c>
      <c r="C6237" s="204" t="s">
        <v>23</v>
      </c>
      <c r="D6237" s="204" t="s">
        <v>46</v>
      </c>
      <c r="E6237" s="204" t="s">
        <v>69</v>
      </c>
      <c r="F6237" s="205">
        <v>2016</v>
      </c>
      <c r="G6237" s="204" t="s">
        <v>7</v>
      </c>
      <c r="H6237" s="204" t="s">
        <v>14</v>
      </c>
      <c r="I6237" s="206" t="s">
        <v>20</v>
      </c>
      <c r="J6237" s="207">
        <v>316203</v>
      </c>
      <c r="K6237" s="207"/>
      <c r="L6237" s="207"/>
    </row>
    <row r="6238" spans="1:12" s="12" customFormat="1">
      <c r="A6238" s="204" t="s">
        <v>13094</v>
      </c>
      <c r="B6238" s="204" t="s">
        <v>13095</v>
      </c>
      <c r="C6238" s="204" t="s">
        <v>145</v>
      </c>
      <c r="D6238" s="204"/>
      <c r="E6238" s="204"/>
      <c r="F6238" s="205">
        <v>2016</v>
      </c>
      <c r="G6238" s="204" t="s">
        <v>140</v>
      </c>
      <c r="H6238" s="204" t="s">
        <v>2070</v>
      </c>
      <c r="I6238" s="206" t="s">
        <v>20</v>
      </c>
      <c r="J6238" s="207">
        <v>528559</v>
      </c>
      <c r="K6238" s="207"/>
      <c r="L6238" s="207"/>
    </row>
    <row r="6239" spans="1:12" s="12" customFormat="1">
      <c r="A6239" s="204" t="s">
        <v>9836</v>
      </c>
      <c r="B6239" s="204" t="s">
        <v>9837</v>
      </c>
      <c r="C6239" s="204" t="s">
        <v>60</v>
      </c>
      <c r="D6239" s="204" t="s">
        <v>61</v>
      </c>
      <c r="E6239" s="204" t="s">
        <v>962</v>
      </c>
      <c r="F6239" s="205">
        <v>2015</v>
      </c>
      <c r="G6239" s="204" t="s">
        <v>58</v>
      </c>
      <c r="H6239" s="204" t="s">
        <v>68</v>
      </c>
      <c r="I6239" s="206" t="s">
        <v>20</v>
      </c>
      <c r="J6239" s="207">
        <v>269453</v>
      </c>
      <c r="K6239" s="207">
        <v>267513</v>
      </c>
      <c r="L6239" s="207">
        <v>267513</v>
      </c>
    </row>
    <row r="6240" spans="1:12" s="12" customFormat="1">
      <c r="A6240" s="204" t="s">
        <v>9838</v>
      </c>
      <c r="B6240" s="204" t="s">
        <v>9839</v>
      </c>
      <c r="C6240" s="204" t="s">
        <v>23</v>
      </c>
      <c r="D6240" s="204" t="s">
        <v>46</v>
      </c>
      <c r="E6240" s="204" t="s">
        <v>69</v>
      </c>
      <c r="F6240" s="205">
        <v>2016</v>
      </c>
      <c r="G6240" s="204" t="s">
        <v>7</v>
      </c>
      <c r="H6240" s="204" t="s">
        <v>14</v>
      </c>
      <c r="I6240" s="206" t="s">
        <v>20</v>
      </c>
      <c r="J6240" s="207">
        <v>170387</v>
      </c>
      <c r="K6240" s="207"/>
      <c r="L6240" s="207"/>
    </row>
    <row r="6241" spans="1:12" s="12" customFormat="1">
      <c r="A6241" s="204" t="s">
        <v>9840</v>
      </c>
      <c r="B6241" s="204" t="s">
        <v>9841</v>
      </c>
      <c r="C6241" s="204" t="s">
        <v>12</v>
      </c>
      <c r="D6241" s="204" t="s">
        <v>321</v>
      </c>
      <c r="E6241" s="204" t="s">
        <v>1725</v>
      </c>
      <c r="F6241" s="205">
        <v>2016</v>
      </c>
      <c r="G6241" s="204" t="s">
        <v>26</v>
      </c>
      <c r="H6241" s="204" t="s">
        <v>109</v>
      </c>
      <c r="I6241" s="206" t="s">
        <v>20</v>
      </c>
      <c r="J6241" s="207">
        <v>319135</v>
      </c>
      <c r="K6241" s="207">
        <v>328416</v>
      </c>
      <c r="L6241" s="207">
        <v>273648.11700000003</v>
      </c>
    </row>
    <row r="6242" spans="1:12" s="12" customFormat="1">
      <c r="A6242" s="204" t="s">
        <v>13096</v>
      </c>
      <c r="B6242" s="204" t="s">
        <v>13097</v>
      </c>
      <c r="C6242" s="204" t="s">
        <v>145</v>
      </c>
      <c r="D6242" s="204" t="s">
        <v>310</v>
      </c>
      <c r="E6242" s="204" t="s">
        <v>311</v>
      </c>
      <c r="F6242" s="205">
        <v>2016</v>
      </c>
      <c r="G6242" s="204" t="s">
        <v>646</v>
      </c>
      <c r="H6242" s="204" t="s">
        <v>647</v>
      </c>
      <c r="I6242" s="206" t="s">
        <v>20</v>
      </c>
      <c r="J6242" s="207">
        <v>3780</v>
      </c>
      <c r="K6242" s="207">
        <v>3</v>
      </c>
      <c r="L6242" s="207"/>
    </row>
    <row r="6243" spans="1:12" s="12" customFormat="1">
      <c r="A6243" s="204" t="s">
        <v>9842</v>
      </c>
      <c r="B6243" s="204" t="s">
        <v>9843</v>
      </c>
      <c r="C6243" s="204" t="s">
        <v>5</v>
      </c>
      <c r="D6243" s="204"/>
      <c r="E6243" s="204"/>
      <c r="F6243" s="205">
        <v>2016</v>
      </c>
      <c r="G6243" s="204" t="s">
        <v>120</v>
      </c>
      <c r="H6243" s="204" t="s">
        <v>258</v>
      </c>
      <c r="I6243" s="206" t="s">
        <v>20</v>
      </c>
      <c r="J6243" s="207">
        <v>126558</v>
      </c>
      <c r="K6243" s="207"/>
      <c r="L6243" s="207"/>
    </row>
    <row r="6244" spans="1:12" s="12" customFormat="1">
      <c r="A6244" s="204" t="s">
        <v>9844</v>
      </c>
      <c r="B6244" s="204" t="s">
        <v>13098</v>
      </c>
      <c r="C6244" s="204" t="s">
        <v>23</v>
      </c>
      <c r="D6244" s="204"/>
      <c r="E6244" s="204"/>
      <c r="F6244" s="205">
        <v>2016</v>
      </c>
      <c r="G6244" s="204" t="s">
        <v>7</v>
      </c>
      <c r="H6244" s="204" t="s">
        <v>8</v>
      </c>
      <c r="I6244" s="206" t="s">
        <v>20</v>
      </c>
      <c r="J6244" s="207">
        <v>2389726</v>
      </c>
      <c r="K6244" s="208">
        <v>2362998</v>
      </c>
      <c r="L6244" s="207">
        <v>2362492.906</v>
      </c>
    </row>
    <row r="6245" spans="1:12" s="12" customFormat="1">
      <c r="A6245" s="204" t="s">
        <v>9845</v>
      </c>
      <c r="B6245" s="204" t="s">
        <v>9846</v>
      </c>
      <c r="C6245" s="204" t="s">
        <v>23</v>
      </c>
      <c r="D6245" s="204" t="s">
        <v>24</v>
      </c>
      <c r="E6245" s="204" t="s">
        <v>25</v>
      </c>
      <c r="F6245" s="205">
        <v>2016</v>
      </c>
      <c r="G6245" s="204" t="s">
        <v>48</v>
      </c>
      <c r="H6245" s="204" t="s">
        <v>49</v>
      </c>
      <c r="I6245" s="206" t="s">
        <v>20</v>
      </c>
      <c r="J6245" s="207">
        <v>319296</v>
      </c>
      <c r="K6245" s="207">
        <v>319296</v>
      </c>
      <c r="L6245" s="207">
        <v>319257</v>
      </c>
    </row>
    <row r="6246" spans="1:12" s="12" customFormat="1" ht="11.25" customHeight="1">
      <c r="A6246" s="204" t="s">
        <v>13099</v>
      </c>
      <c r="B6246" s="204" t="s">
        <v>13100</v>
      </c>
      <c r="C6246" s="204" t="s">
        <v>130</v>
      </c>
      <c r="D6246" s="204" t="s">
        <v>150</v>
      </c>
      <c r="E6246" s="204" t="s">
        <v>154</v>
      </c>
      <c r="F6246" s="205">
        <v>2016</v>
      </c>
      <c r="G6246" s="204" t="s">
        <v>18</v>
      </c>
      <c r="H6246" s="204" t="s">
        <v>19</v>
      </c>
      <c r="I6246" s="206" t="s">
        <v>20</v>
      </c>
      <c r="J6246" s="207">
        <v>5000</v>
      </c>
      <c r="K6246" s="207">
        <v>5000</v>
      </c>
      <c r="L6246" s="207">
        <v>250</v>
      </c>
    </row>
    <row r="6247" spans="1:12" s="12" customFormat="1">
      <c r="A6247" s="204" t="s">
        <v>13101</v>
      </c>
      <c r="B6247" s="204" t="s">
        <v>13102</v>
      </c>
      <c r="C6247" s="204" t="s">
        <v>12</v>
      </c>
      <c r="D6247" s="204" t="s">
        <v>80</v>
      </c>
      <c r="E6247" s="204" t="s">
        <v>1163</v>
      </c>
      <c r="F6247" s="205">
        <v>2015</v>
      </c>
      <c r="G6247" s="204" t="s">
        <v>18</v>
      </c>
      <c r="H6247" s="204" t="s">
        <v>298</v>
      </c>
      <c r="I6247" s="206" t="s">
        <v>20</v>
      </c>
      <c r="J6247" s="207">
        <v>96358</v>
      </c>
      <c r="K6247" s="207">
        <v>96358</v>
      </c>
      <c r="L6247" s="207">
        <v>96357.009000000005</v>
      </c>
    </row>
    <row r="6248" spans="1:12" s="12" customFormat="1" ht="11.25" customHeight="1">
      <c r="A6248" s="204" t="s">
        <v>13103</v>
      </c>
      <c r="B6248" s="204" t="s">
        <v>13104</v>
      </c>
      <c r="C6248" s="204" t="s">
        <v>130</v>
      </c>
      <c r="D6248" s="204" t="s">
        <v>134</v>
      </c>
      <c r="E6248" s="204" t="s">
        <v>261</v>
      </c>
      <c r="F6248" s="205">
        <v>2015</v>
      </c>
      <c r="G6248" s="204" t="s">
        <v>242</v>
      </c>
      <c r="H6248" s="204" t="s">
        <v>243</v>
      </c>
      <c r="I6248" s="206" t="s">
        <v>20</v>
      </c>
      <c r="J6248" s="207">
        <v>1437</v>
      </c>
      <c r="K6248" s="207"/>
      <c r="L6248" s="207"/>
    </row>
    <row r="6249" spans="1:12" s="12" customFormat="1">
      <c r="A6249" s="204" t="s">
        <v>13105</v>
      </c>
      <c r="B6249" s="204" t="s">
        <v>13106</v>
      </c>
      <c r="C6249" s="204" t="s">
        <v>130</v>
      </c>
      <c r="D6249" s="204" t="s">
        <v>150</v>
      </c>
      <c r="E6249" s="204" t="s">
        <v>181</v>
      </c>
      <c r="F6249" s="205">
        <v>2015</v>
      </c>
      <c r="G6249" s="204" t="s">
        <v>242</v>
      </c>
      <c r="H6249" s="204" t="s">
        <v>243</v>
      </c>
      <c r="I6249" s="206" t="s">
        <v>20</v>
      </c>
      <c r="J6249" s="207">
        <v>1010</v>
      </c>
      <c r="K6249" s="207"/>
      <c r="L6249" s="207"/>
    </row>
    <row r="6250" spans="1:12" s="12" customFormat="1" ht="11.25" customHeight="1">
      <c r="A6250" s="204" t="s">
        <v>13107</v>
      </c>
      <c r="B6250" s="204" t="s">
        <v>6339</v>
      </c>
      <c r="C6250" s="204" t="s">
        <v>12</v>
      </c>
      <c r="D6250" s="204"/>
      <c r="E6250" s="204"/>
      <c r="F6250" s="205">
        <v>2015</v>
      </c>
      <c r="G6250" s="204" t="s">
        <v>155</v>
      </c>
      <c r="H6250" s="204" t="s">
        <v>155</v>
      </c>
      <c r="I6250" s="206" t="s">
        <v>35</v>
      </c>
      <c r="J6250" s="207">
        <v>455672</v>
      </c>
      <c r="K6250" s="207"/>
      <c r="L6250" s="207"/>
    </row>
    <row r="6251" spans="1:12" s="12" customFormat="1" ht="11.25" customHeight="1">
      <c r="A6251" s="204" t="s">
        <v>9847</v>
      </c>
      <c r="B6251" s="204" t="s">
        <v>9848</v>
      </c>
      <c r="C6251" s="204" t="s">
        <v>78</v>
      </c>
      <c r="D6251" s="204" t="s">
        <v>320</v>
      </c>
      <c r="E6251" s="204" t="s">
        <v>10958</v>
      </c>
      <c r="F6251" s="205">
        <v>2016</v>
      </c>
      <c r="G6251" s="204" t="s">
        <v>58</v>
      </c>
      <c r="H6251" s="204" t="s">
        <v>68</v>
      </c>
      <c r="I6251" s="206" t="s">
        <v>20</v>
      </c>
      <c r="J6251" s="207">
        <v>59744</v>
      </c>
      <c r="K6251" s="207">
        <v>59744</v>
      </c>
      <c r="L6251" s="207">
        <v>59744</v>
      </c>
    </row>
    <row r="6252" spans="1:12" s="12" customFormat="1" ht="11.25" customHeight="1">
      <c r="A6252" s="204" t="s">
        <v>9849</v>
      </c>
      <c r="B6252" s="204" t="s">
        <v>9850</v>
      </c>
      <c r="C6252" s="204" t="s">
        <v>78</v>
      </c>
      <c r="D6252" s="204" t="s">
        <v>320</v>
      </c>
      <c r="E6252" s="204" t="s">
        <v>10958</v>
      </c>
      <c r="F6252" s="205">
        <v>2016</v>
      </c>
      <c r="G6252" s="204" t="s">
        <v>58</v>
      </c>
      <c r="H6252" s="204" t="s">
        <v>68</v>
      </c>
      <c r="I6252" s="206" t="s">
        <v>20</v>
      </c>
      <c r="J6252" s="207">
        <v>83975</v>
      </c>
      <c r="K6252" s="207">
        <v>83975</v>
      </c>
      <c r="L6252" s="207">
        <v>83975</v>
      </c>
    </row>
    <row r="6253" spans="1:12" s="12" customFormat="1">
      <c r="A6253" s="204" t="s">
        <v>13108</v>
      </c>
      <c r="B6253" s="204" t="s">
        <v>13109</v>
      </c>
      <c r="C6253" s="204" t="s">
        <v>78</v>
      </c>
      <c r="D6253" s="204" t="s">
        <v>320</v>
      </c>
      <c r="E6253" s="204" t="s">
        <v>10895</v>
      </c>
      <c r="F6253" s="205">
        <v>2015</v>
      </c>
      <c r="G6253" s="204" t="s">
        <v>26</v>
      </c>
      <c r="H6253" s="204" t="s">
        <v>109</v>
      </c>
      <c r="I6253" s="206" t="s">
        <v>35</v>
      </c>
      <c r="J6253" s="207">
        <v>411202</v>
      </c>
      <c r="K6253" s="207"/>
      <c r="L6253" s="207"/>
    </row>
    <row r="6254" spans="1:12" s="12" customFormat="1">
      <c r="A6254" s="204" t="s">
        <v>13110</v>
      </c>
      <c r="B6254" s="204" t="s">
        <v>13111</v>
      </c>
      <c r="C6254" s="204" t="s">
        <v>130</v>
      </c>
      <c r="D6254" s="204" t="s">
        <v>134</v>
      </c>
      <c r="E6254" s="204" t="s">
        <v>261</v>
      </c>
      <c r="F6254" s="205">
        <v>2016</v>
      </c>
      <c r="G6254" s="204" t="s">
        <v>242</v>
      </c>
      <c r="H6254" s="204" t="s">
        <v>243</v>
      </c>
      <c r="I6254" s="206" t="s">
        <v>20</v>
      </c>
      <c r="J6254" s="207">
        <v>20</v>
      </c>
      <c r="K6254" s="207"/>
      <c r="L6254" s="207"/>
    </row>
    <row r="6255" spans="1:12" s="12" customFormat="1" ht="11.25" customHeight="1">
      <c r="A6255" s="204" t="s">
        <v>13112</v>
      </c>
      <c r="B6255" s="204" t="s">
        <v>13113</v>
      </c>
      <c r="C6255" s="204" t="s">
        <v>130</v>
      </c>
      <c r="D6255" s="204" t="s">
        <v>134</v>
      </c>
      <c r="E6255" s="204" t="s">
        <v>261</v>
      </c>
      <c r="F6255" s="205">
        <v>2015</v>
      </c>
      <c r="G6255" s="204" t="s">
        <v>242</v>
      </c>
      <c r="H6255" s="204" t="s">
        <v>243</v>
      </c>
      <c r="I6255" s="206" t="s">
        <v>20</v>
      </c>
      <c r="J6255" s="207">
        <v>20</v>
      </c>
      <c r="K6255" s="207"/>
      <c r="L6255" s="207"/>
    </row>
    <row r="6256" spans="1:12" s="12" customFormat="1">
      <c r="A6256" s="204" t="s">
        <v>13114</v>
      </c>
      <c r="B6256" s="204" t="s">
        <v>13115</v>
      </c>
      <c r="C6256" s="204" t="s">
        <v>38</v>
      </c>
      <c r="D6256" s="204" t="s">
        <v>39</v>
      </c>
      <c r="E6256" s="204" t="s">
        <v>408</v>
      </c>
      <c r="F6256" s="205">
        <v>2016</v>
      </c>
      <c r="G6256" s="204" t="s">
        <v>7</v>
      </c>
      <c r="H6256" s="204" t="s">
        <v>14</v>
      </c>
      <c r="I6256" s="206" t="s">
        <v>35</v>
      </c>
      <c r="J6256" s="207">
        <v>40000</v>
      </c>
      <c r="K6256" s="207"/>
      <c r="L6256" s="207"/>
    </row>
    <row r="6257" spans="1:12" s="12" customFormat="1">
      <c r="A6257" s="204" t="s">
        <v>9851</v>
      </c>
      <c r="B6257" s="204" t="s">
        <v>9852</v>
      </c>
      <c r="C6257" s="204" t="s">
        <v>78</v>
      </c>
      <c r="D6257" s="204" t="s">
        <v>79</v>
      </c>
      <c r="E6257" s="204" t="s">
        <v>10846</v>
      </c>
      <c r="F6257" s="205">
        <v>2016</v>
      </c>
      <c r="G6257" s="204" t="s">
        <v>58</v>
      </c>
      <c r="H6257" s="204" t="s">
        <v>68</v>
      </c>
      <c r="I6257" s="206" t="s">
        <v>20</v>
      </c>
      <c r="J6257" s="207">
        <v>135155</v>
      </c>
      <c r="K6257" s="207"/>
      <c r="L6257" s="207"/>
    </row>
    <row r="6258" spans="1:12" s="12" customFormat="1">
      <c r="A6258" s="204" t="s">
        <v>9853</v>
      </c>
      <c r="B6258" s="204" t="s">
        <v>9854</v>
      </c>
      <c r="C6258" s="204" t="s">
        <v>78</v>
      </c>
      <c r="D6258" s="204" t="s">
        <v>79</v>
      </c>
      <c r="E6258" s="204" t="s">
        <v>10846</v>
      </c>
      <c r="F6258" s="205">
        <v>2016</v>
      </c>
      <c r="G6258" s="204" t="s">
        <v>58</v>
      </c>
      <c r="H6258" s="204" t="s">
        <v>68</v>
      </c>
      <c r="I6258" s="206" t="s">
        <v>20</v>
      </c>
      <c r="J6258" s="207">
        <v>168550</v>
      </c>
      <c r="K6258" s="207"/>
      <c r="L6258" s="207"/>
    </row>
    <row r="6259" spans="1:12" s="12" customFormat="1">
      <c r="A6259" s="204" t="s">
        <v>9855</v>
      </c>
      <c r="B6259" s="204" t="s">
        <v>9856</v>
      </c>
      <c r="C6259" s="204" t="s">
        <v>78</v>
      </c>
      <c r="D6259" s="204" t="s">
        <v>79</v>
      </c>
      <c r="E6259" s="204" t="s">
        <v>10846</v>
      </c>
      <c r="F6259" s="205">
        <v>2016</v>
      </c>
      <c r="G6259" s="204" t="s">
        <v>58</v>
      </c>
      <c r="H6259" s="204" t="s">
        <v>68</v>
      </c>
      <c r="I6259" s="206" t="s">
        <v>20</v>
      </c>
      <c r="J6259" s="207">
        <v>329457</v>
      </c>
      <c r="K6259" s="207"/>
      <c r="L6259" s="207"/>
    </row>
    <row r="6260" spans="1:12" s="12" customFormat="1">
      <c r="A6260" s="204" t="s">
        <v>13116</v>
      </c>
      <c r="B6260" s="204" t="s">
        <v>13117</v>
      </c>
      <c r="C6260" s="204" t="s">
        <v>32</v>
      </c>
      <c r="D6260" s="204"/>
      <c r="E6260" s="204"/>
      <c r="F6260" s="205">
        <v>2015</v>
      </c>
      <c r="G6260" s="204" t="s">
        <v>18</v>
      </c>
      <c r="H6260" s="204" t="s">
        <v>41</v>
      </c>
      <c r="I6260" s="206" t="s">
        <v>20</v>
      </c>
      <c r="J6260" s="207">
        <v>681921</v>
      </c>
      <c r="K6260" s="207"/>
      <c r="L6260" s="207"/>
    </row>
    <row r="6261" spans="1:12" s="12" customFormat="1">
      <c r="A6261" s="204" t="s">
        <v>9857</v>
      </c>
      <c r="B6261" s="204" t="s">
        <v>9858</v>
      </c>
      <c r="C6261" s="204" t="s">
        <v>38</v>
      </c>
      <c r="D6261" s="204" t="s">
        <v>39</v>
      </c>
      <c r="E6261" s="204" t="s">
        <v>44</v>
      </c>
      <c r="F6261" s="205">
        <v>2016</v>
      </c>
      <c r="G6261" s="204" t="s">
        <v>30</v>
      </c>
      <c r="H6261" s="204" t="s">
        <v>31</v>
      </c>
      <c r="I6261" s="206" t="s">
        <v>20</v>
      </c>
      <c r="J6261" s="207">
        <v>48611</v>
      </c>
      <c r="K6261" s="207">
        <v>51528</v>
      </c>
      <c r="L6261" s="207"/>
    </row>
    <row r="6262" spans="1:12" s="12" customFormat="1">
      <c r="A6262" s="204" t="s">
        <v>13118</v>
      </c>
      <c r="B6262" s="204" t="s">
        <v>13119</v>
      </c>
      <c r="C6262" s="204" t="s">
        <v>23</v>
      </c>
      <c r="D6262" s="204" t="s">
        <v>46</v>
      </c>
      <c r="E6262" s="204"/>
      <c r="F6262" s="205">
        <v>2015</v>
      </c>
      <c r="G6262" s="204" t="s">
        <v>18</v>
      </c>
      <c r="H6262" s="204" t="s">
        <v>19</v>
      </c>
      <c r="I6262" s="206" t="s">
        <v>9</v>
      </c>
      <c r="J6262" s="207">
        <v>40000</v>
      </c>
      <c r="K6262" s="207"/>
      <c r="L6262" s="207"/>
    </row>
    <row r="6263" spans="1:12" s="12" customFormat="1">
      <c r="A6263" s="204" t="s">
        <v>9859</v>
      </c>
      <c r="B6263" s="204" t="s">
        <v>13120</v>
      </c>
      <c r="C6263" s="204" t="s">
        <v>38</v>
      </c>
      <c r="D6263" s="204" t="s">
        <v>73</v>
      </c>
      <c r="E6263" s="204" t="s">
        <v>74</v>
      </c>
      <c r="F6263" s="205">
        <v>2016</v>
      </c>
      <c r="G6263" s="204" t="s">
        <v>30</v>
      </c>
      <c r="H6263" s="204" t="s">
        <v>31</v>
      </c>
      <c r="I6263" s="206" t="s">
        <v>20</v>
      </c>
      <c r="J6263" s="207">
        <v>1</v>
      </c>
      <c r="K6263" s="207"/>
      <c r="L6263" s="207"/>
    </row>
    <row r="6264" spans="1:12" s="12" customFormat="1">
      <c r="A6264" s="204" t="s">
        <v>13121</v>
      </c>
      <c r="B6264" s="204" t="s">
        <v>13122</v>
      </c>
      <c r="C6264" s="204" t="s">
        <v>60</v>
      </c>
      <c r="D6264" s="204" t="s">
        <v>97</v>
      </c>
      <c r="E6264" s="204" t="s">
        <v>614</v>
      </c>
      <c r="F6264" s="205">
        <v>2016</v>
      </c>
      <c r="G6264" s="204" t="s">
        <v>30</v>
      </c>
      <c r="H6264" s="204" t="s">
        <v>34</v>
      </c>
      <c r="I6264" s="206" t="s">
        <v>35</v>
      </c>
      <c r="J6264" s="207">
        <v>80402</v>
      </c>
      <c r="K6264" s="207"/>
      <c r="L6264" s="207"/>
    </row>
    <row r="6265" spans="1:12" s="12" customFormat="1" ht="11.25" customHeight="1">
      <c r="A6265" s="204" t="s">
        <v>13123</v>
      </c>
      <c r="B6265" s="204" t="s">
        <v>13124</v>
      </c>
      <c r="C6265" s="204" t="s">
        <v>78</v>
      </c>
      <c r="D6265" s="204" t="s">
        <v>79</v>
      </c>
      <c r="E6265" s="204" t="s">
        <v>10909</v>
      </c>
      <c r="F6265" s="205">
        <v>2015</v>
      </c>
      <c r="G6265" s="204" t="s">
        <v>18</v>
      </c>
      <c r="H6265" s="204" t="s">
        <v>19</v>
      </c>
      <c r="I6265" s="206" t="s">
        <v>20</v>
      </c>
      <c r="J6265" s="207">
        <v>234473</v>
      </c>
      <c r="K6265" s="207">
        <v>1</v>
      </c>
      <c r="L6265" s="207"/>
    </row>
    <row r="6266" spans="1:12" s="12" customFormat="1">
      <c r="A6266" s="204" t="s">
        <v>9860</v>
      </c>
      <c r="B6266" s="204" t="s">
        <v>9861</v>
      </c>
      <c r="C6266" s="204" t="s">
        <v>130</v>
      </c>
      <c r="D6266" s="204" t="s">
        <v>134</v>
      </c>
      <c r="E6266" s="204" t="s">
        <v>192</v>
      </c>
      <c r="F6266" s="205">
        <v>2015</v>
      </c>
      <c r="G6266" s="204" t="s">
        <v>18</v>
      </c>
      <c r="H6266" s="204" t="s">
        <v>41</v>
      </c>
      <c r="I6266" s="206" t="s">
        <v>20</v>
      </c>
      <c r="J6266" s="207">
        <v>281570</v>
      </c>
      <c r="K6266" s="207">
        <v>143070</v>
      </c>
      <c r="L6266" s="207">
        <v>143053.91500000001</v>
      </c>
    </row>
    <row r="6267" spans="1:12" s="12" customFormat="1">
      <c r="A6267" s="204" t="s">
        <v>9862</v>
      </c>
      <c r="B6267" s="204" t="s">
        <v>9863</v>
      </c>
      <c r="C6267" s="204" t="s">
        <v>60</v>
      </c>
      <c r="D6267" s="204" t="s">
        <v>97</v>
      </c>
      <c r="E6267" s="204" t="s">
        <v>965</v>
      </c>
      <c r="F6267" s="205">
        <v>2016</v>
      </c>
      <c r="G6267" s="204" t="s">
        <v>58</v>
      </c>
      <c r="H6267" s="204" t="s">
        <v>68</v>
      </c>
      <c r="I6267" s="206" t="s">
        <v>20</v>
      </c>
      <c r="J6267" s="207">
        <v>49771</v>
      </c>
      <c r="K6267" s="207">
        <v>1</v>
      </c>
      <c r="L6267" s="207"/>
    </row>
    <row r="6268" spans="1:12" s="12" customFormat="1">
      <c r="A6268" s="204" t="s">
        <v>9864</v>
      </c>
      <c r="B6268" s="204" t="s">
        <v>9865</v>
      </c>
      <c r="C6268" s="204" t="s">
        <v>145</v>
      </c>
      <c r="D6268" s="204" t="s">
        <v>415</v>
      </c>
      <c r="E6268" s="204" t="s">
        <v>416</v>
      </c>
      <c r="F6268" s="205">
        <v>2015</v>
      </c>
      <c r="G6268" s="204" t="s">
        <v>18</v>
      </c>
      <c r="H6268" s="204" t="s">
        <v>19</v>
      </c>
      <c r="I6268" s="206" t="s">
        <v>20</v>
      </c>
      <c r="J6268" s="207">
        <v>10052</v>
      </c>
      <c r="K6268" s="207">
        <v>11413</v>
      </c>
      <c r="L6268" s="207">
        <v>11412</v>
      </c>
    </row>
    <row r="6269" spans="1:12" s="12" customFormat="1">
      <c r="A6269" s="204" t="s">
        <v>13125</v>
      </c>
      <c r="B6269" s="204" t="s">
        <v>13126</v>
      </c>
      <c r="C6269" s="204" t="s">
        <v>102</v>
      </c>
      <c r="D6269" s="204" t="s">
        <v>286</v>
      </c>
      <c r="E6269" s="204"/>
      <c r="F6269" s="205">
        <v>2015</v>
      </c>
      <c r="G6269" s="204" t="s">
        <v>18</v>
      </c>
      <c r="H6269" s="204" t="s">
        <v>41</v>
      </c>
      <c r="I6269" s="206" t="s">
        <v>9</v>
      </c>
      <c r="J6269" s="207">
        <v>50300</v>
      </c>
      <c r="K6269" s="207"/>
      <c r="L6269" s="207"/>
    </row>
    <row r="6270" spans="1:12" s="12" customFormat="1">
      <c r="A6270" s="204" t="s">
        <v>9866</v>
      </c>
      <c r="B6270" s="204" t="s">
        <v>9867</v>
      </c>
      <c r="C6270" s="204" t="s">
        <v>15</v>
      </c>
      <c r="D6270" s="204" t="s">
        <v>42</v>
      </c>
      <c r="E6270" s="204" t="s">
        <v>824</v>
      </c>
      <c r="F6270" s="205">
        <v>2016</v>
      </c>
      <c r="G6270" s="204" t="s">
        <v>18</v>
      </c>
      <c r="H6270" s="204" t="s">
        <v>19</v>
      </c>
      <c r="I6270" s="206" t="s">
        <v>20</v>
      </c>
      <c r="J6270" s="207">
        <v>56687</v>
      </c>
      <c r="K6270" s="207">
        <v>59000</v>
      </c>
      <c r="L6270" s="207">
        <v>48450.784</v>
      </c>
    </row>
    <row r="6271" spans="1:12" s="12" customFormat="1" ht="11.25" customHeight="1">
      <c r="A6271" s="204" t="s">
        <v>9868</v>
      </c>
      <c r="B6271" s="204" t="s">
        <v>9869</v>
      </c>
      <c r="C6271" s="204" t="s">
        <v>127</v>
      </c>
      <c r="D6271" s="204" t="s">
        <v>138</v>
      </c>
      <c r="E6271" s="204" t="s">
        <v>942</v>
      </c>
      <c r="F6271" s="205">
        <v>2015</v>
      </c>
      <c r="G6271" s="204" t="s">
        <v>48</v>
      </c>
      <c r="H6271" s="204" t="s">
        <v>569</v>
      </c>
      <c r="I6271" s="206" t="s">
        <v>20</v>
      </c>
      <c r="J6271" s="207">
        <v>31470</v>
      </c>
      <c r="K6271" s="207">
        <v>367732</v>
      </c>
      <c r="L6271" s="207">
        <v>32854.794000000002</v>
      </c>
    </row>
    <row r="6272" spans="1:12" s="12" customFormat="1" ht="11.25" customHeight="1">
      <c r="A6272" s="204" t="s">
        <v>9870</v>
      </c>
      <c r="B6272" s="204" t="s">
        <v>9871</v>
      </c>
      <c r="C6272" s="204" t="s">
        <v>78</v>
      </c>
      <c r="D6272" s="204" t="s">
        <v>79</v>
      </c>
      <c r="E6272" s="204" t="s">
        <v>79</v>
      </c>
      <c r="F6272" s="205">
        <v>2016</v>
      </c>
      <c r="G6272" s="204" t="s">
        <v>30</v>
      </c>
      <c r="H6272" s="204" t="s">
        <v>31</v>
      </c>
      <c r="I6272" s="206" t="s">
        <v>20</v>
      </c>
      <c r="J6272" s="207">
        <v>38501</v>
      </c>
      <c r="K6272" s="207">
        <v>38501</v>
      </c>
      <c r="L6272" s="207"/>
    </row>
    <row r="6273" spans="1:12" s="12" customFormat="1" ht="11.25" customHeight="1">
      <c r="A6273" s="204" t="s">
        <v>13127</v>
      </c>
      <c r="B6273" s="204" t="s">
        <v>13128</v>
      </c>
      <c r="C6273" s="204" t="s">
        <v>414</v>
      </c>
      <c r="D6273" s="204"/>
      <c r="E6273" s="204"/>
      <c r="F6273" s="205">
        <v>2015</v>
      </c>
      <c r="G6273" s="204" t="s">
        <v>30</v>
      </c>
      <c r="H6273" s="204" t="s">
        <v>225</v>
      </c>
      <c r="I6273" s="206" t="s">
        <v>20</v>
      </c>
      <c r="J6273" s="207">
        <v>3182</v>
      </c>
      <c r="K6273" s="208">
        <v>3182</v>
      </c>
      <c r="L6273" s="207">
        <v>3182</v>
      </c>
    </row>
    <row r="6274" spans="1:12" s="12" customFormat="1">
      <c r="A6274" s="204" t="s">
        <v>9872</v>
      </c>
      <c r="B6274" s="204" t="s">
        <v>9873</v>
      </c>
      <c r="C6274" s="204" t="s">
        <v>195</v>
      </c>
      <c r="D6274" s="204" t="s">
        <v>497</v>
      </c>
      <c r="E6274" s="204" t="s">
        <v>2269</v>
      </c>
      <c r="F6274" s="205">
        <v>2016</v>
      </c>
      <c r="G6274" s="204" t="s">
        <v>26</v>
      </c>
      <c r="H6274" s="204" t="s">
        <v>109</v>
      </c>
      <c r="I6274" s="206" t="s">
        <v>20</v>
      </c>
      <c r="J6274" s="207">
        <v>11</v>
      </c>
      <c r="K6274" s="207"/>
      <c r="L6274" s="207"/>
    </row>
    <row r="6275" spans="1:12" s="12" customFormat="1" ht="11.25" customHeight="1">
      <c r="A6275" s="204" t="s">
        <v>13129</v>
      </c>
      <c r="B6275" s="204" t="s">
        <v>13130</v>
      </c>
      <c r="C6275" s="204" t="s">
        <v>38</v>
      </c>
      <c r="D6275" s="204" t="s">
        <v>39</v>
      </c>
      <c r="E6275" s="204" t="s">
        <v>1370</v>
      </c>
      <c r="F6275" s="205">
        <v>2016</v>
      </c>
      <c r="G6275" s="204" t="s">
        <v>7</v>
      </c>
      <c r="H6275" s="204" t="s">
        <v>14</v>
      </c>
      <c r="I6275" s="206" t="s">
        <v>20</v>
      </c>
      <c r="J6275" s="207">
        <v>9434</v>
      </c>
      <c r="K6275" s="207"/>
      <c r="L6275" s="207"/>
    </row>
    <row r="6276" spans="1:12" s="12" customFormat="1" ht="11.25" customHeight="1">
      <c r="A6276" s="204" t="s">
        <v>13131</v>
      </c>
      <c r="B6276" s="204" t="s">
        <v>13132</v>
      </c>
      <c r="C6276" s="204" t="s">
        <v>78</v>
      </c>
      <c r="D6276" s="204" t="s">
        <v>79</v>
      </c>
      <c r="E6276" s="204"/>
      <c r="F6276" s="205">
        <v>2016</v>
      </c>
      <c r="G6276" s="204" t="s">
        <v>120</v>
      </c>
      <c r="H6276" s="204" t="s">
        <v>171</v>
      </c>
      <c r="I6276" s="206" t="s">
        <v>35</v>
      </c>
      <c r="J6276" s="207">
        <v>500</v>
      </c>
      <c r="K6276" s="207"/>
      <c r="L6276" s="207"/>
    </row>
    <row r="6277" spans="1:12" s="12" customFormat="1">
      <c r="A6277" s="204" t="s">
        <v>13133</v>
      </c>
      <c r="B6277" s="204" t="s">
        <v>13134</v>
      </c>
      <c r="C6277" s="204" t="s">
        <v>78</v>
      </c>
      <c r="D6277" s="204" t="s">
        <v>79</v>
      </c>
      <c r="E6277" s="204"/>
      <c r="F6277" s="205">
        <v>2016</v>
      </c>
      <c r="G6277" s="204" t="s">
        <v>120</v>
      </c>
      <c r="H6277" s="204" t="s">
        <v>171</v>
      </c>
      <c r="I6277" s="206" t="s">
        <v>20</v>
      </c>
      <c r="J6277" s="207">
        <v>800</v>
      </c>
      <c r="K6277" s="207"/>
      <c r="L6277" s="207"/>
    </row>
    <row r="6278" spans="1:12" s="12" customFormat="1">
      <c r="A6278" s="204" t="s">
        <v>13135</v>
      </c>
      <c r="B6278" s="204" t="s">
        <v>13136</v>
      </c>
      <c r="C6278" s="204" t="s">
        <v>38</v>
      </c>
      <c r="D6278" s="204" t="s">
        <v>66</v>
      </c>
      <c r="E6278" s="204" t="s">
        <v>1323</v>
      </c>
      <c r="F6278" s="205">
        <v>2015</v>
      </c>
      <c r="G6278" s="204" t="s">
        <v>7</v>
      </c>
      <c r="H6278" s="204" t="s">
        <v>14</v>
      </c>
      <c r="I6278" s="206" t="s">
        <v>20</v>
      </c>
      <c r="J6278" s="207">
        <v>30050</v>
      </c>
      <c r="K6278" s="207"/>
      <c r="L6278" s="207"/>
    </row>
    <row r="6279" spans="1:12" s="12" customFormat="1">
      <c r="A6279" s="204" t="s">
        <v>9874</v>
      </c>
      <c r="B6279" s="204" t="s">
        <v>9875</v>
      </c>
      <c r="C6279" s="204" t="s">
        <v>5</v>
      </c>
      <c r="D6279" s="204" t="s">
        <v>257</v>
      </c>
      <c r="E6279" s="204" t="s">
        <v>257</v>
      </c>
      <c r="F6279" s="205">
        <v>2016</v>
      </c>
      <c r="G6279" s="204" t="s">
        <v>7</v>
      </c>
      <c r="H6279" s="204" t="s">
        <v>212</v>
      </c>
      <c r="I6279" s="206" t="s">
        <v>20</v>
      </c>
      <c r="J6279" s="207">
        <v>45305</v>
      </c>
      <c r="K6279" s="207">
        <v>2</v>
      </c>
      <c r="L6279" s="207"/>
    </row>
    <row r="6280" spans="1:12" s="12" customFormat="1">
      <c r="A6280" s="204" t="s">
        <v>13137</v>
      </c>
      <c r="B6280" s="204" t="s">
        <v>13138</v>
      </c>
      <c r="C6280" s="204" t="s">
        <v>127</v>
      </c>
      <c r="D6280" s="204" t="s">
        <v>138</v>
      </c>
      <c r="E6280" s="204" t="s">
        <v>1656</v>
      </c>
      <c r="F6280" s="205">
        <v>2015</v>
      </c>
      <c r="G6280" s="204" t="s">
        <v>120</v>
      </c>
      <c r="H6280" s="204" t="s">
        <v>121</v>
      </c>
      <c r="I6280" s="206" t="s">
        <v>35</v>
      </c>
      <c r="J6280" s="207">
        <v>44614</v>
      </c>
      <c r="K6280" s="207"/>
      <c r="L6280" s="207"/>
    </row>
    <row r="6281" spans="1:12" s="12" customFormat="1">
      <c r="A6281" s="204" t="s">
        <v>9876</v>
      </c>
      <c r="B6281" s="204" t="s">
        <v>9877</v>
      </c>
      <c r="C6281" s="204" t="s">
        <v>60</v>
      </c>
      <c r="D6281" s="204" t="s">
        <v>61</v>
      </c>
      <c r="E6281" s="204" t="s">
        <v>8623</v>
      </c>
      <c r="F6281" s="205">
        <v>2016</v>
      </c>
      <c r="G6281" s="204" t="s">
        <v>58</v>
      </c>
      <c r="H6281" s="204" t="s">
        <v>68</v>
      </c>
      <c r="I6281" s="206" t="s">
        <v>20</v>
      </c>
      <c r="J6281" s="207">
        <v>202814</v>
      </c>
      <c r="K6281" s="207">
        <v>198449</v>
      </c>
      <c r="L6281" s="207">
        <v>198449</v>
      </c>
    </row>
    <row r="6282" spans="1:12" s="12" customFormat="1">
      <c r="A6282" s="204" t="s">
        <v>9878</v>
      </c>
      <c r="B6282" s="204" t="s">
        <v>9879</v>
      </c>
      <c r="C6282" s="204" t="s">
        <v>15</v>
      </c>
      <c r="D6282" s="204"/>
      <c r="E6282" s="204"/>
      <c r="F6282" s="205">
        <v>2015</v>
      </c>
      <c r="G6282" s="204" t="s">
        <v>30</v>
      </c>
      <c r="H6282" s="204" t="s">
        <v>31</v>
      </c>
      <c r="I6282" s="206" t="s">
        <v>20</v>
      </c>
      <c r="J6282" s="207">
        <v>3</v>
      </c>
      <c r="K6282" s="208">
        <v>72106</v>
      </c>
      <c r="L6282" s="207"/>
    </row>
    <row r="6283" spans="1:12" s="12" customFormat="1" ht="11.25" customHeight="1">
      <c r="A6283" s="204" t="s">
        <v>9880</v>
      </c>
      <c r="B6283" s="204" t="s">
        <v>9881</v>
      </c>
      <c r="C6283" s="204" t="s">
        <v>38</v>
      </c>
      <c r="D6283" s="204" t="s">
        <v>73</v>
      </c>
      <c r="E6283" s="204" t="s">
        <v>73</v>
      </c>
      <c r="F6283" s="205">
        <v>2016</v>
      </c>
      <c r="G6283" s="204" t="s">
        <v>30</v>
      </c>
      <c r="H6283" s="204" t="s">
        <v>34</v>
      </c>
      <c r="I6283" s="206" t="s">
        <v>20</v>
      </c>
      <c r="J6283" s="207">
        <v>89565</v>
      </c>
      <c r="K6283" s="207"/>
      <c r="L6283" s="207"/>
    </row>
    <row r="6284" spans="1:12" s="12" customFormat="1">
      <c r="A6284" s="204" t="s">
        <v>13139</v>
      </c>
      <c r="B6284" s="204" t="s">
        <v>13140</v>
      </c>
      <c r="C6284" s="204" t="s">
        <v>78</v>
      </c>
      <c r="D6284" s="204" t="s">
        <v>79</v>
      </c>
      <c r="E6284" s="204" t="s">
        <v>10846</v>
      </c>
      <c r="F6284" s="205">
        <v>2016</v>
      </c>
      <c r="G6284" s="204" t="s">
        <v>48</v>
      </c>
      <c r="H6284" s="204" t="s">
        <v>63</v>
      </c>
      <c r="I6284" s="206" t="s">
        <v>35</v>
      </c>
      <c r="J6284" s="207">
        <v>600000</v>
      </c>
      <c r="K6284" s="207"/>
      <c r="L6284" s="207"/>
    </row>
    <row r="6285" spans="1:12" s="12" customFormat="1">
      <c r="A6285" s="204" t="s">
        <v>13141</v>
      </c>
      <c r="B6285" s="204" t="s">
        <v>13142</v>
      </c>
      <c r="C6285" s="204" t="s">
        <v>414</v>
      </c>
      <c r="D6285" s="204" t="s">
        <v>527</v>
      </c>
      <c r="E6285" s="204" t="s">
        <v>527</v>
      </c>
      <c r="F6285" s="205">
        <v>2015</v>
      </c>
      <c r="G6285" s="204" t="s">
        <v>18</v>
      </c>
      <c r="H6285" s="204" t="s">
        <v>19</v>
      </c>
      <c r="I6285" s="206" t="s">
        <v>20</v>
      </c>
      <c r="J6285" s="207">
        <v>19623</v>
      </c>
      <c r="K6285" s="207">
        <v>20000</v>
      </c>
      <c r="L6285" s="207">
        <v>19623</v>
      </c>
    </row>
    <row r="6286" spans="1:12" s="12" customFormat="1" ht="11.25" customHeight="1">
      <c r="A6286" s="204" t="s">
        <v>13143</v>
      </c>
      <c r="B6286" s="204" t="s">
        <v>13144</v>
      </c>
      <c r="C6286" s="204" t="s">
        <v>145</v>
      </c>
      <c r="D6286" s="204" t="s">
        <v>310</v>
      </c>
      <c r="E6286" s="204"/>
      <c r="F6286" s="205">
        <v>2015</v>
      </c>
      <c r="G6286" s="204" t="s">
        <v>18</v>
      </c>
      <c r="H6286" s="204" t="s">
        <v>19</v>
      </c>
      <c r="I6286" s="206" t="s">
        <v>20</v>
      </c>
      <c r="J6286" s="207">
        <v>45000</v>
      </c>
      <c r="K6286" s="207"/>
      <c r="L6286" s="207"/>
    </row>
    <row r="6287" spans="1:12" s="12" customFormat="1">
      <c r="A6287" s="204" t="s">
        <v>13145</v>
      </c>
      <c r="B6287" s="204" t="s">
        <v>13146</v>
      </c>
      <c r="C6287" s="204" t="s">
        <v>38</v>
      </c>
      <c r="D6287" s="204" t="s">
        <v>73</v>
      </c>
      <c r="E6287" s="204" t="s">
        <v>1160</v>
      </c>
      <c r="F6287" s="205">
        <v>2016</v>
      </c>
      <c r="G6287" s="204" t="s">
        <v>120</v>
      </c>
      <c r="H6287" s="204" t="s">
        <v>121</v>
      </c>
      <c r="I6287" s="206" t="s">
        <v>20</v>
      </c>
      <c r="J6287" s="207">
        <v>343510</v>
      </c>
      <c r="K6287" s="207">
        <v>235838</v>
      </c>
      <c r="L6287" s="207">
        <v>37424.273999999998</v>
      </c>
    </row>
    <row r="6288" spans="1:12" s="12" customFormat="1" ht="11.25" customHeight="1">
      <c r="A6288" s="204" t="s">
        <v>13147</v>
      </c>
      <c r="B6288" s="204" t="s">
        <v>13148</v>
      </c>
      <c r="C6288" s="204" t="s">
        <v>130</v>
      </c>
      <c r="D6288" s="204" t="s">
        <v>150</v>
      </c>
      <c r="E6288" s="204" t="s">
        <v>215</v>
      </c>
      <c r="F6288" s="205">
        <v>2015</v>
      </c>
      <c r="G6288" s="204" t="s">
        <v>26</v>
      </c>
      <c r="H6288" s="204" t="s">
        <v>1159</v>
      </c>
      <c r="I6288" s="206" t="s">
        <v>35</v>
      </c>
      <c r="J6288" s="207">
        <v>6192</v>
      </c>
      <c r="K6288" s="207"/>
      <c r="L6288" s="207"/>
    </row>
    <row r="6289" spans="1:12" s="12" customFormat="1">
      <c r="A6289" s="204" t="s">
        <v>9882</v>
      </c>
      <c r="B6289" s="204" t="s">
        <v>9883</v>
      </c>
      <c r="C6289" s="204" t="s">
        <v>78</v>
      </c>
      <c r="D6289" s="204" t="s">
        <v>79</v>
      </c>
      <c r="E6289" s="204" t="s">
        <v>79</v>
      </c>
      <c r="F6289" s="205">
        <v>2016</v>
      </c>
      <c r="G6289" s="204" t="s">
        <v>30</v>
      </c>
      <c r="H6289" s="204" t="s">
        <v>225</v>
      </c>
      <c r="I6289" s="206" t="s">
        <v>20</v>
      </c>
      <c r="J6289" s="207">
        <v>44622</v>
      </c>
      <c r="K6289" s="207">
        <v>272494</v>
      </c>
      <c r="L6289" s="207">
        <v>46585</v>
      </c>
    </row>
    <row r="6290" spans="1:12" s="12" customFormat="1" ht="11.25" customHeight="1">
      <c r="A6290" s="204" t="s">
        <v>13149</v>
      </c>
      <c r="B6290" s="204" t="s">
        <v>13150</v>
      </c>
      <c r="C6290" s="204" t="s">
        <v>5</v>
      </c>
      <c r="D6290" s="204" t="s">
        <v>314</v>
      </c>
      <c r="E6290" s="204" t="s">
        <v>899</v>
      </c>
      <c r="F6290" s="205">
        <v>2015</v>
      </c>
      <c r="G6290" s="204" t="s">
        <v>26</v>
      </c>
      <c r="H6290" s="204" t="s">
        <v>168</v>
      </c>
      <c r="I6290" s="206" t="s">
        <v>20</v>
      </c>
      <c r="J6290" s="207">
        <v>34459</v>
      </c>
      <c r="K6290" s="207">
        <v>2</v>
      </c>
      <c r="L6290" s="207"/>
    </row>
    <row r="6291" spans="1:12" s="12" customFormat="1">
      <c r="A6291" s="204" t="s">
        <v>13151</v>
      </c>
      <c r="B6291" s="204" t="s">
        <v>13152</v>
      </c>
      <c r="C6291" s="204" t="s">
        <v>195</v>
      </c>
      <c r="D6291" s="204" t="s">
        <v>196</v>
      </c>
      <c r="E6291" s="204" t="s">
        <v>669</v>
      </c>
      <c r="F6291" s="205">
        <v>2016</v>
      </c>
      <c r="G6291" s="204" t="s">
        <v>120</v>
      </c>
      <c r="H6291" s="204" t="s">
        <v>121</v>
      </c>
      <c r="I6291" s="206" t="s">
        <v>20</v>
      </c>
      <c r="J6291" s="207">
        <v>847676</v>
      </c>
      <c r="K6291" s="208">
        <v>884972</v>
      </c>
      <c r="L6291" s="207">
        <v>808070</v>
      </c>
    </row>
    <row r="6292" spans="1:12" s="12" customFormat="1" ht="11.25" customHeight="1">
      <c r="A6292" s="204" t="s">
        <v>9884</v>
      </c>
      <c r="B6292" s="204" t="s">
        <v>9885</v>
      </c>
      <c r="C6292" s="204" t="s">
        <v>145</v>
      </c>
      <c r="D6292" s="204" t="s">
        <v>233</v>
      </c>
      <c r="E6292" s="204" t="s">
        <v>983</v>
      </c>
      <c r="F6292" s="205">
        <v>2016</v>
      </c>
      <c r="G6292" s="204" t="s">
        <v>30</v>
      </c>
      <c r="H6292" s="204" t="s">
        <v>225</v>
      </c>
      <c r="I6292" s="206" t="s">
        <v>20</v>
      </c>
      <c r="J6292" s="207">
        <v>12755</v>
      </c>
      <c r="K6292" s="207"/>
      <c r="L6292" s="207"/>
    </row>
    <row r="6293" spans="1:12" s="12" customFormat="1">
      <c r="A6293" s="204" t="s">
        <v>13153</v>
      </c>
      <c r="B6293" s="204" t="s">
        <v>13154</v>
      </c>
      <c r="C6293" s="204" t="s">
        <v>195</v>
      </c>
      <c r="D6293" s="204" t="s">
        <v>196</v>
      </c>
      <c r="E6293" s="204" t="s">
        <v>1008</v>
      </c>
      <c r="F6293" s="205">
        <v>2016</v>
      </c>
      <c r="G6293" s="204" t="s">
        <v>120</v>
      </c>
      <c r="H6293" s="204" t="s">
        <v>121</v>
      </c>
      <c r="I6293" s="206" t="s">
        <v>20</v>
      </c>
      <c r="J6293" s="207">
        <v>729859</v>
      </c>
      <c r="K6293" s="208">
        <v>761972</v>
      </c>
      <c r="L6293" s="207">
        <v>728046</v>
      </c>
    </row>
    <row r="6294" spans="1:12" s="12" customFormat="1" ht="11.25" customHeight="1">
      <c r="A6294" s="204" t="s">
        <v>13155</v>
      </c>
      <c r="B6294" s="204" t="s">
        <v>13156</v>
      </c>
      <c r="C6294" s="204" t="s">
        <v>78</v>
      </c>
      <c r="D6294" s="204" t="s">
        <v>79</v>
      </c>
      <c r="E6294" s="204" t="s">
        <v>79</v>
      </c>
      <c r="F6294" s="205">
        <v>2016</v>
      </c>
      <c r="G6294" s="204" t="s">
        <v>155</v>
      </c>
      <c r="H6294" s="204" t="s">
        <v>155</v>
      </c>
      <c r="I6294" s="206" t="s">
        <v>20</v>
      </c>
      <c r="J6294" s="207">
        <v>1500</v>
      </c>
      <c r="K6294" s="207">
        <v>2</v>
      </c>
      <c r="L6294" s="207"/>
    </row>
    <row r="6295" spans="1:12" s="12" customFormat="1">
      <c r="A6295" s="204" t="s">
        <v>13157</v>
      </c>
      <c r="B6295" s="204" t="s">
        <v>13158</v>
      </c>
      <c r="C6295" s="204" t="s">
        <v>145</v>
      </c>
      <c r="D6295" s="204" t="s">
        <v>310</v>
      </c>
      <c r="E6295" s="204"/>
      <c r="F6295" s="205">
        <v>2015</v>
      </c>
      <c r="G6295" s="204" t="s">
        <v>18</v>
      </c>
      <c r="H6295" s="204" t="s">
        <v>383</v>
      </c>
      <c r="I6295" s="206" t="s">
        <v>20</v>
      </c>
      <c r="J6295" s="207">
        <v>376681</v>
      </c>
      <c r="K6295" s="207"/>
      <c r="L6295" s="207"/>
    </row>
    <row r="6296" spans="1:12" s="12" customFormat="1">
      <c r="A6296" s="204" t="s">
        <v>13159</v>
      </c>
      <c r="B6296" s="204" t="s">
        <v>13160</v>
      </c>
      <c r="C6296" s="204" t="s">
        <v>5</v>
      </c>
      <c r="D6296" s="204"/>
      <c r="E6296" s="204"/>
      <c r="F6296" s="205">
        <v>2016</v>
      </c>
      <c r="G6296" s="204" t="s">
        <v>7</v>
      </c>
      <c r="H6296" s="204" t="s">
        <v>8</v>
      </c>
      <c r="I6296" s="206" t="s">
        <v>20</v>
      </c>
      <c r="J6296" s="212">
        <v>224820</v>
      </c>
      <c r="K6296" s="208">
        <v>251043</v>
      </c>
      <c r="L6296" s="207"/>
    </row>
    <row r="6297" spans="1:12" s="12" customFormat="1" ht="11.25" customHeight="1">
      <c r="A6297" s="204" t="s">
        <v>13161</v>
      </c>
      <c r="B6297" s="204" t="s">
        <v>13162</v>
      </c>
      <c r="C6297" s="204" t="s">
        <v>38</v>
      </c>
      <c r="D6297" s="204" t="s">
        <v>39</v>
      </c>
      <c r="E6297" s="204" t="s">
        <v>604</v>
      </c>
      <c r="F6297" s="205">
        <v>2015</v>
      </c>
      <c r="G6297" s="204" t="s">
        <v>18</v>
      </c>
      <c r="H6297" s="204" t="s">
        <v>19</v>
      </c>
      <c r="I6297" s="206" t="s">
        <v>20</v>
      </c>
      <c r="J6297" s="207">
        <v>1000</v>
      </c>
      <c r="K6297" s="207"/>
      <c r="L6297" s="207"/>
    </row>
    <row r="6298" spans="1:12" s="12" customFormat="1" ht="11.25" customHeight="1">
      <c r="A6298" s="204" t="s">
        <v>13163</v>
      </c>
      <c r="B6298" s="204" t="s">
        <v>13164</v>
      </c>
      <c r="C6298" s="204" t="s">
        <v>12</v>
      </c>
      <c r="D6298" s="204" t="s">
        <v>321</v>
      </c>
      <c r="E6298" s="204" t="s">
        <v>745</v>
      </c>
      <c r="F6298" s="205">
        <v>2016</v>
      </c>
      <c r="G6298" s="204" t="s">
        <v>120</v>
      </c>
      <c r="H6298" s="204" t="s">
        <v>121</v>
      </c>
      <c r="I6298" s="206" t="s">
        <v>20</v>
      </c>
      <c r="J6298" s="207">
        <v>9398</v>
      </c>
      <c r="K6298" s="208">
        <v>493489</v>
      </c>
      <c r="L6298" s="207">
        <v>8408.1970000000001</v>
      </c>
    </row>
    <row r="6299" spans="1:12" s="12" customFormat="1">
      <c r="A6299" s="204" t="s">
        <v>13165</v>
      </c>
      <c r="B6299" s="204" t="s">
        <v>13166</v>
      </c>
      <c r="C6299" s="204" t="s">
        <v>12</v>
      </c>
      <c r="D6299" s="204" t="s">
        <v>321</v>
      </c>
      <c r="E6299" s="204" t="s">
        <v>1164</v>
      </c>
      <c r="F6299" s="205">
        <v>2016</v>
      </c>
      <c r="G6299" s="204" t="s">
        <v>120</v>
      </c>
      <c r="H6299" s="204" t="s">
        <v>121</v>
      </c>
      <c r="I6299" s="206" t="s">
        <v>20</v>
      </c>
      <c r="J6299" s="207">
        <v>1054</v>
      </c>
      <c r="K6299" s="208">
        <v>1100</v>
      </c>
      <c r="L6299" s="207">
        <v>122.637</v>
      </c>
    </row>
    <row r="6300" spans="1:12" s="12" customFormat="1">
      <c r="A6300" s="204" t="s">
        <v>9886</v>
      </c>
      <c r="B6300" s="204" t="s">
        <v>13167</v>
      </c>
      <c r="C6300" s="204" t="s">
        <v>60</v>
      </c>
      <c r="D6300" s="204" t="s">
        <v>97</v>
      </c>
      <c r="E6300" s="204" t="s">
        <v>393</v>
      </c>
      <c r="F6300" s="205">
        <v>2016</v>
      </c>
      <c r="G6300" s="204" t="s">
        <v>7</v>
      </c>
      <c r="H6300" s="204" t="s">
        <v>14</v>
      </c>
      <c r="I6300" s="206" t="s">
        <v>20</v>
      </c>
      <c r="J6300" s="207">
        <v>66666</v>
      </c>
      <c r="K6300" s="207"/>
      <c r="L6300" s="207"/>
    </row>
    <row r="6301" spans="1:12" s="12" customFormat="1">
      <c r="A6301" s="204" t="s">
        <v>13168</v>
      </c>
      <c r="B6301" s="204" t="s">
        <v>13169</v>
      </c>
      <c r="C6301" s="204" t="s">
        <v>12</v>
      </c>
      <c r="D6301" s="204"/>
      <c r="E6301" s="204"/>
      <c r="F6301" s="205">
        <v>2015</v>
      </c>
      <c r="G6301" s="204" t="s">
        <v>18</v>
      </c>
      <c r="H6301" s="204" t="s">
        <v>19</v>
      </c>
      <c r="I6301" s="206" t="s">
        <v>35</v>
      </c>
      <c r="J6301" s="207">
        <v>50000</v>
      </c>
      <c r="K6301" s="207"/>
      <c r="L6301" s="207"/>
    </row>
    <row r="6302" spans="1:12" s="12" customFormat="1" ht="11.25" customHeight="1">
      <c r="A6302" s="204" t="s">
        <v>13170</v>
      </c>
      <c r="B6302" s="204" t="s">
        <v>13171</v>
      </c>
      <c r="C6302" s="204" t="s">
        <v>60</v>
      </c>
      <c r="D6302" s="204" t="s">
        <v>61</v>
      </c>
      <c r="E6302" s="204"/>
      <c r="F6302" s="205">
        <v>2016</v>
      </c>
      <c r="G6302" s="204" t="s">
        <v>7</v>
      </c>
      <c r="H6302" s="204" t="s">
        <v>14</v>
      </c>
      <c r="I6302" s="206" t="s">
        <v>9</v>
      </c>
      <c r="J6302" s="207">
        <v>2313184</v>
      </c>
      <c r="K6302" s="207"/>
      <c r="L6302" s="207"/>
    </row>
    <row r="6303" spans="1:12" s="12" customFormat="1">
      <c r="A6303" s="204" t="s">
        <v>13172</v>
      </c>
      <c r="B6303" s="204" t="s">
        <v>13173</v>
      </c>
      <c r="C6303" s="204" t="s">
        <v>210</v>
      </c>
      <c r="D6303" s="204" t="s">
        <v>342</v>
      </c>
      <c r="E6303" s="204" t="s">
        <v>411</v>
      </c>
      <c r="F6303" s="205">
        <v>2015</v>
      </c>
      <c r="G6303" s="204" t="s">
        <v>18</v>
      </c>
      <c r="H6303" s="204" t="s">
        <v>19</v>
      </c>
      <c r="I6303" s="206" t="s">
        <v>20</v>
      </c>
      <c r="J6303" s="207">
        <v>19875</v>
      </c>
      <c r="K6303" s="207">
        <v>20000</v>
      </c>
      <c r="L6303" s="207">
        <v>19875</v>
      </c>
    </row>
    <row r="6304" spans="1:12" s="12" customFormat="1">
      <c r="A6304" s="204" t="s">
        <v>13174</v>
      </c>
      <c r="B6304" s="204" t="s">
        <v>13175</v>
      </c>
      <c r="C6304" s="204" t="s">
        <v>130</v>
      </c>
      <c r="D6304" s="204"/>
      <c r="E6304" s="204"/>
      <c r="F6304" s="205">
        <v>2015</v>
      </c>
      <c r="G6304" s="204" t="s">
        <v>18</v>
      </c>
      <c r="H6304" s="204" t="s">
        <v>19</v>
      </c>
      <c r="I6304" s="206" t="s">
        <v>20</v>
      </c>
      <c r="J6304" s="207">
        <v>40000</v>
      </c>
      <c r="K6304" s="207"/>
      <c r="L6304" s="207"/>
    </row>
    <row r="6305" spans="1:12" s="12" customFormat="1" ht="11.25" customHeight="1">
      <c r="A6305" s="204" t="s">
        <v>13176</v>
      </c>
      <c r="B6305" s="204" t="s">
        <v>13177</v>
      </c>
      <c r="C6305" s="204" t="s">
        <v>102</v>
      </c>
      <c r="D6305" s="204" t="s">
        <v>304</v>
      </c>
      <c r="E6305" s="204" t="s">
        <v>304</v>
      </c>
      <c r="F6305" s="205">
        <v>2016</v>
      </c>
      <c r="G6305" s="204" t="s">
        <v>58</v>
      </c>
      <c r="H6305" s="204" t="s">
        <v>3037</v>
      </c>
      <c r="I6305" s="206" t="s">
        <v>20</v>
      </c>
      <c r="J6305" s="207">
        <v>598002</v>
      </c>
      <c r="K6305" s="207"/>
      <c r="L6305" s="207"/>
    </row>
    <row r="6306" spans="1:12" s="12" customFormat="1" ht="11.25" customHeight="1">
      <c r="A6306" s="204" t="s">
        <v>13178</v>
      </c>
      <c r="B6306" s="204" t="s">
        <v>13179</v>
      </c>
      <c r="C6306" s="204" t="s">
        <v>210</v>
      </c>
      <c r="D6306" s="204" t="s">
        <v>219</v>
      </c>
      <c r="E6306" s="204" t="s">
        <v>219</v>
      </c>
      <c r="F6306" s="205">
        <v>2015</v>
      </c>
      <c r="G6306" s="204" t="s">
        <v>18</v>
      </c>
      <c r="H6306" s="204" t="s">
        <v>19</v>
      </c>
      <c r="I6306" s="206" t="s">
        <v>20</v>
      </c>
      <c r="J6306" s="207">
        <v>24373</v>
      </c>
      <c r="K6306" s="208">
        <v>24373</v>
      </c>
      <c r="L6306" s="207">
        <v>24373</v>
      </c>
    </row>
    <row r="6307" spans="1:12" s="12" customFormat="1">
      <c r="A6307" s="204" t="s">
        <v>13180</v>
      </c>
      <c r="B6307" s="204" t="s">
        <v>13181</v>
      </c>
      <c r="C6307" s="204" t="s">
        <v>145</v>
      </c>
      <c r="D6307" s="204" t="s">
        <v>415</v>
      </c>
      <c r="E6307" s="204" t="s">
        <v>416</v>
      </c>
      <c r="F6307" s="205">
        <v>2015</v>
      </c>
      <c r="G6307" s="204" t="s">
        <v>7</v>
      </c>
      <c r="H6307" s="204" t="s">
        <v>212</v>
      </c>
      <c r="I6307" s="206" t="s">
        <v>20</v>
      </c>
      <c r="J6307" s="207">
        <v>782355</v>
      </c>
      <c r="K6307" s="207">
        <v>782355</v>
      </c>
      <c r="L6307" s="207">
        <v>774794.41399999999</v>
      </c>
    </row>
    <row r="6308" spans="1:12" s="12" customFormat="1">
      <c r="A6308" s="204" t="s">
        <v>13182</v>
      </c>
      <c r="B6308" s="204" t="s">
        <v>13183</v>
      </c>
      <c r="C6308" s="204" t="s">
        <v>145</v>
      </c>
      <c r="D6308" s="204" t="s">
        <v>415</v>
      </c>
      <c r="E6308" s="204" t="s">
        <v>416</v>
      </c>
      <c r="F6308" s="205">
        <v>2016</v>
      </c>
      <c r="G6308" s="204" t="s">
        <v>30</v>
      </c>
      <c r="H6308" s="204" t="s">
        <v>225</v>
      </c>
      <c r="I6308" s="206" t="s">
        <v>20</v>
      </c>
      <c r="J6308" s="207">
        <v>49202</v>
      </c>
      <c r="K6308" s="207"/>
      <c r="L6308" s="207"/>
    </row>
    <row r="6309" spans="1:12" s="12" customFormat="1">
      <c r="A6309" s="204" t="s">
        <v>9887</v>
      </c>
      <c r="B6309" s="204" t="s">
        <v>13184</v>
      </c>
      <c r="C6309" s="204" t="s">
        <v>12</v>
      </c>
      <c r="D6309" s="204" t="s">
        <v>80</v>
      </c>
      <c r="E6309" s="204" t="s">
        <v>337</v>
      </c>
      <c r="F6309" s="205">
        <v>2016</v>
      </c>
      <c r="G6309" s="204" t="s">
        <v>26</v>
      </c>
      <c r="H6309" s="204" t="s">
        <v>1159</v>
      </c>
      <c r="I6309" s="206" t="s">
        <v>20</v>
      </c>
      <c r="J6309" s="207">
        <v>396050</v>
      </c>
      <c r="K6309" s="207"/>
      <c r="L6309" s="207"/>
    </row>
    <row r="6310" spans="1:12" s="12" customFormat="1" ht="11.25" customHeight="1">
      <c r="A6310" s="204" t="s">
        <v>13185</v>
      </c>
      <c r="B6310" s="204" t="s">
        <v>13186</v>
      </c>
      <c r="C6310" s="204" t="s">
        <v>78</v>
      </c>
      <c r="D6310" s="204"/>
      <c r="E6310" s="204"/>
      <c r="F6310" s="205">
        <v>2016</v>
      </c>
      <c r="G6310" s="204" t="s">
        <v>7</v>
      </c>
      <c r="H6310" s="204" t="s">
        <v>334</v>
      </c>
      <c r="I6310" s="206" t="s">
        <v>35</v>
      </c>
      <c r="J6310" s="207">
        <v>41760</v>
      </c>
      <c r="K6310" s="207"/>
      <c r="L6310" s="207"/>
    </row>
    <row r="6311" spans="1:12" s="12" customFormat="1">
      <c r="A6311" s="204" t="s">
        <v>13187</v>
      </c>
      <c r="B6311" s="204" t="s">
        <v>13188</v>
      </c>
      <c r="C6311" s="204" t="s">
        <v>12</v>
      </c>
      <c r="D6311" s="204" t="s">
        <v>13</v>
      </c>
      <c r="E6311" s="204" t="s">
        <v>13</v>
      </c>
      <c r="F6311" s="205">
        <v>2016</v>
      </c>
      <c r="G6311" s="204" t="s">
        <v>120</v>
      </c>
      <c r="H6311" s="204" t="s">
        <v>121</v>
      </c>
      <c r="I6311" s="206" t="s">
        <v>20</v>
      </c>
      <c r="J6311" s="207">
        <v>86296</v>
      </c>
      <c r="K6311" s="208">
        <v>125093</v>
      </c>
      <c r="L6311" s="207">
        <v>86866.960999999996</v>
      </c>
    </row>
    <row r="6312" spans="1:12" s="12" customFormat="1">
      <c r="A6312" s="204" t="s">
        <v>9888</v>
      </c>
      <c r="B6312" s="204" t="s">
        <v>9889</v>
      </c>
      <c r="C6312" s="204" t="s">
        <v>15</v>
      </c>
      <c r="D6312" s="204" t="s">
        <v>42</v>
      </c>
      <c r="E6312" s="204" t="s">
        <v>1807</v>
      </c>
      <c r="F6312" s="205">
        <v>2016</v>
      </c>
      <c r="G6312" s="204" t="s">
        <v>30</v>
      </c>
      <c r="H6312" s="204" t="s">
        <v>225</v>
      </c>
      <c r="I6312" s="206" t="s">
        <v>35</v>
      </c>
      <c r="J6312" s="207">
        <v>132914</v>
      </c>
      <c r="K6312" s="207"/>
      <c r="L6312" s="207"/>
    </row>
    <row r="6313" spans="1:12" s="12" customFormat="1">
      <c r="A6313" s="204" t="s">
        <v>13189</v>
      </c>
      <c r="B6313" s="204" t="s">
        <v>13190</v>
      </c>
      <c r="C6313" s="204" t="s">
        <v>78</v>
      </c>
      <c r="D6313" s="204" t="s">
        <v>79</v>
      </c>
      <c r="E6313" s="204" t="s">
        <v>11008</v>
      </c>
      <c r="F6313" s="205">
        <v>2016</v>
      </c>
      <c r="G6313" s="204" t="s">
        <v>155</v>
      </c>
      <c r="H6313" s="204" t="s">
        <v>155</v>
      </c>
      <c r="I6313" s="206" t="s">
        <v>20</v>
      </c>
      <c r="J6313" s="207">
        <v>1000</v>
      </c>
      <c r="K6313" s="207"/>
      <c r="L6313" s="207"/>
    </row>
    <row r="6314" spans="1:12" s="12" customFormat="1">
      <c r="A6314" s="204" t="s">
        <v>9890</v>
      </c>
      <c r="B6314" s="204" t="s">
        <v>13191</v>
      </c>
      <c r="C6314" s="204" t="s">
        <v>38</v>
      </c>
      <c r="D6314" s="204" t="s">
        <v>73</v>
      </c>
      <c r="E6314" s="204" t="s">
        <v>1160</v>
      </c>
      <c r="F6314" s="205">
        <v>2016</v>
      </c>
      <c r="G6314" s="204" t="s">
        <v>30</v>
      </c>
      <c r="H6314" s="204" t="s">
        <v>31</v>
      </c>
      <c r="I6314" s="206" t="s">
        <v>20</v>
      </c>
      <c r="J6314" s="207">
        <v>1</v>
      </c>
      <c r="K6314" s="207"/>
      <c r="L6314" s="207"/>
    </row>
    <row r="6315" spans="1:12" s="12" customFormat="1">
      <c r="A6315" s="204" t="s">
        <v>13192</v>
      </c>
      <c r="B6315" s="204" t="s">
        <v>13193</v>
      </c>
      <c r="C6315" s="204" t="s">
        <v>38</v>
      </c>
      <c r="D6315" s="204" t="s">
        <v>39</v>
      </c>
      <c r="E6315" s="204" t="s">
        <v>1278</v>
      </c>
      <c r="F6315" s="205">
        <v>2016</v>
      </c>
      <c r="G6315" s="204" t="s">
        <v>26</v>
      </c>
      <c r="H6315" s="204" t="s">
        <v>1159</v>
      </c>
      <c r="I6315" s="206" t="s">
        <v>9</v>
      </c>
      <c r="J6315" s="207">
        <v>371597</v>
      </c>
      <c r="K6315" s="207"/>
      <c r="L6315" s="207"/>
    </row>
    <row r="6316" spans="1:12" s="12" customFormat="1">
      <c r="A6316" s="204" t="s">
        <v>13194</v>
      </c>
      <c r="B6316" s="204" t="s">
        <v>13195</v>
      </c>
      <c r="C6316" s="204" t="s">
        <v>38</v>
      </c>
      <c r="D6316" s="204" t="s">
        <v>176</v>
      </c>
      <c r="E6316" s="204" t="s">
        <v>293</v>
      </c>
      <c r="F6316" s="205">
        <v>2016</v>
      </c>
      <c r="G6316" s="204" t="s">
        <v>7</v>
      </c>
      <c r="H6316" s="204" t="s">
        <v>212</v>
      </c>
      <c r="I6316" s="206" t="s">
        <v>35</v>
      </c>
      <c r="J6316" s="207">
        <v>590500</v>
      </c>
      <c r="K6316" s="207"/>
      <c r="L6316" s="207"/>
    </row>
    <row r="6317" spans="1:12" s="12" customFormat="1">
      <c r="A6317" s="204" t="s">
        <v>13196</v>
      </c>
      <c r="B6317" s="204" t="s">
        <v>13197</v>
      </c>
      <c r="C6317" s="204" t="s">
        <v>78</v>
      </c>
      <c r="D6317" s="204" t="s">
        <v>79</v>
      </c>
      <c r="E6317" s="204" t="s">
        <v>79</v>
      </c>
      <c r="F6317" s="205">
        <v>2016</v>
      </c>
      <c r="G6317" s="204" t="s">
        <v>58</v>
      </c>
      <c r="H6317" s="204" t="s">
        <v>68</v>
      </c>
      <c r="I6317" s="206" t="s">
        <v>20</v>
      </c>
      <c r="J6317" s="207">
        <v>192091</v>
      </c>
      <c r="K6317" s="207"/>
      <c r="L6317" s="207"/>
    </row>
    <row r="6318" spans="1:12" s="12" customFormat="1" ht="11.25" customHeight="1">
      <c r="A6318" s="204" t="s">
        <v>13198</v>
      </c>
      <c r="B6318" s="204" t="s">
        <v>13199</v>
      </c>
      <c r="C6318" s="204" t="s">
        <v>130</v>
      </c>
      <c r="D6318" s="204" t="s">
        <v>150</v>
      </c>
      <c r="E6318" s="204" t="s">
        <v>215</v>
      </c>
      <c r="F6318" s="205">
        <v>2015</v>
      </c>
      <c r="G6318" s="204" t="s">
        <v>26</v>
      </c>
      <c r="H6318" s="204" t="s">
        <v>1159</v>
      </c>
      <c r="I6318" s="206" t="s">
        <v>35</v>
      </c>
      <c r="J6318" s="207">
        <v>10889</v>
      </c>
      <c r="K6318" s="207"/>
      <c r="L6318" s="207"/>
    </row>
    <row r="6319" spans="1:12" s="12" customFormat="1">
      <c r="A6319" s="204" t="s">
        <v>9891</v>
      </c>
      <c r="B6319" s="204" t="s">
        <v>9892</v>
      </c>
      <c r="C6319" s="204" t="s">
        <v>23</v>
      </c>
      <c r="D6319" s="204" t="s">
        <v>24</v>
      </c>
      <c r="E6319" s="204" t="s">
        <v>25</v>
      </c>
      <c r="F6319" s="205">
        <v>2016</v>
      </c>
      <c r="G6319" s="204" t="s">
        <v>30</v>
      </c>
      <c r="H6319" s="204" t="s">
        <v>31</v>
      </c>
      <c r="I6319" s="206" t="s">
        <v>20</v>
      </c>
      <c r="J6319" s="207">
        <v>74902</v>
      </c>
      <c r="K6319" s="208">
        <v>74902</v>
      </c>
      <c r="L6319" s="207">
        <v>24418.371999999999</v>
      </c>
    </row>
    <row r="6320" spans="1:12" s="12" customFormat="1">
      <c r="A6320" s="204" t="s">
        <v>13200</v>
      </c>
      <c r="B6320" s="204" t="s">
        <v>13201</v>
      </c>
      <c r="C6320" s="204" t="s">
        <v>130</v>
      </c>
      <c r="D6320" s="204" t="s">
        <v>134</v>
      </c>
      <c r="E6320" s="204" t="s">
        <v>261</v>
      </c>
      <c r="F6320" s="205">
        <v>2015</v>
      </c>
      <c r="G6320" s="204" t="s">
        <v>18</v>
      </c>
      <c r="H6320" s="204" t="s">
        <v>41</v>
      </c>
      <c r="I6320" s="206" t="s">
        <v>20</v>
      </c>
      <c r="J6320" s="207">
        <v>40000</v>
      </c>
      <c r="K6320" s="207"/>
      <c r="L6320" s="207"/>
    </row>
    <row r="6321" spans="1:12" s="12" customFormat="1">
      <c r="A6321" s="204" t="s">
        <v>13202</v>
      </c>
      <c r="B6321" s="204" t="s">
        <v>13203</v>
      </c>
      <c r="C6321" s="204" t="s">
        <v>32</v>
      </c>
      <c r="D6321" s="204" t="s">
        <v>200</v>
      </c>
      <c r="E6321" s="204" t="s">
        <v>201</v>
      </c>
      <c r="F6321" s="205">
        <v>2015</v>
      </c>
      <c r="G6321" s="204" t="s">
        <v>18</v>
      </c>
      <c r="H6321" s="204" t="s">
        <v>41</v>
      </c>
      <c r="I6321" s="206" t="s">
        <v>9</v>
      </c>
      <c r="J6321" s="207">
        <v>73285</v>
      </c>
      <c r="K6321" s="207"/>
      <c r="L6321" s="207"/>
    </row>
    <row r="6322" spans="1:12" s="12" customFormat="1">
      <c r="A6322" s="204" t="s">
        <v>13204</v>
      </c>
      <c r="B6322" s="204" t="s">
        <v>13205</v>
      </c>
      <c r="C6322" s="204" t="s">
        <v>32</v>
      </c>
      <c r="D6322" s="204" t="s">
        <v>33</v>
      </c>
      <c r="E6322" s="204" t="s">
        <v>1810</v>
      </c>
      <c r="F6322" s="205">
        <v>2015</v>
      </c>
      <c r="G6322" s="204" t="s">
        <v>48</v>
      </c>
      <c r="H6322" s="204" t="s">
        <v>63</v>
      </c>
      <c r="I6322" s="206" t="s">
        <v>35</v>
      </c>
      <c r="J6322" s="207">
        <v>1581636</v>
      </c>
      <c r="K6322" s="207"/>
      <c r="L6322" s="207"/>
    </row>
    <row r="6323" spans="1:12" s="12" customFormat="1" ht="11.25" customHeight="1">
      <c r="A6323" s="204" t="s">
        <v>9893</v>
      </c>
      <c r="B6323" s="204" t="s">
        <v>9894</v>
      </c>
      <c r="C6323" s="204" t="s">
        <v>145</v>
      </c>
      <c r="D6323" s="204" t="s">
        <v>415</v>
      </c>
      <c r="E6323" s="204" t="s">
        <v>416</v>
      </c>
      <c r="F6323" s="205">
        <v>2015</v>
      </c>
      <c r="G6323" s="204" t="s">
        <v>26</v>
      </c>
      <c r="H6323" s="204" t="s">
        <v>109</v>
      </c>
      <c r="I6323" s="206" t="s">
        <v>20</v>
      </c>
      <c r="J6323" s="207">
        <v>1046</v>
      </c>
      <c r="K6323" s="207">
        <v>1047</v>
      </c>
      <c r="L6323" s="207">
        <v>1046</v>
      </c>
    </row>
    <row r="6324" spans="1:12" s="12" customFormat="1">
      <c r="A6324" s="204" t="s">
        <v>13206</v>
      </c>
      <c r="B6324" s="204" t="s">
        <v>13207</v>
      </c>
      <c r="C6324" s="204" t="s">
        <v>32</v>
      </c>
      <c r="D6324" s="204" t="s">
        <v>200</v>
      </c>
      <c r="E6324" s="204" t="s">
        <v>629</v>
      </c>
      <c r="F6324" s="205">
        <v>2015</v>
      </c>
      <c r="G6324" s="204" t="s">
        <v>30</v>
      </c>
      <c r="H6324" s="204" t="s">
        <v>31</v>
      </c>
      <c r="I6324" s="206" t="s">
        <v>35</v>
      </c>
      <c r="J6324" s="207">
        <v>540000</v>
      </c>
      <c r="K6324" s="207"/>
      <c r="L6324" s="207"/>
    </row>
    <row r="6325" spans="1:12" s="12" customFormat="1">
      <c r="A6325" s="204" t="s">
        <v>13208</v>
      </c>
      <c r="B6325" s="204" t="s">
        <v>13209</v>
      </c>
      <c r="C6325" s="204" t="s">
        <v>38</v>
      </c>
      <c r="D6325" s="204" t="s">
        <v>73</v>
      </c>
      <c r="E6325" s="204" t="s">
        <v>756</v>
      </c>
      <c r="F6325" s="205">
        <v>2016</v>
      </c>
      <c r="G6325" s="204" t="s">
        <v>30</v>
      </c>
      <c r="H6325" s="204" t="s">
        <v>736</v>
      </c>
      <c r="I6325" s="206" t="s">
        <v>35</v>
      </c>
      <c r="J6325" s="207">
        <v>42500</v>
      </c>
      <c r="K6325" s="207"/>
      <c r="L6325" s="207"/>
    </row>
    <row r="6326" spans="1:12" s="12" customFormat="1">
      <c r="A6326" s="204" t="s">
        <v>13210</v>
      </c>
      <c r="B6326" s="204" t="s">
        <v>13211</v>
      </c>
      <c r="C6326" s="204" t="s">
        <v>5</v>
      </c>
      <c r="D6326" s="204" t="s">
        <v>314</v>
      </c>
      <c r="E6326" s="204" t="s">
        <v>315</v>
      </c>
      <c r="F6326" s="205">
        <v>2016</v>
      </c>
      <c r="G6326" s="204" t="s">
        <v>30</v>
      </c>
      <c r="H6326" s="204" t="s">
        <v>31</v>
      </c>
      <c r="I6326" s="206" t="s">
        <v>20</v>
      </c>
      <c r="J6326" s="207">
        <v>99088</v>
      </c>
      <c r="K6326" s="208">
        <v>99088</v>
      </c>
      <c r="L6326" s="207"/>
    </row>
    <row r="6327" spans="1:12" s="12" customFormat="1">
      <c r="A6327" s="204" t="s">
        <v>13212</v>
      </c>
      <c r="B6327" s="204" t="s">
        <v>13213</v>
      </c>
      <c r="C6327" s="204" t="s">
        <v>102</v>
      </c>
      <c r="D6327" s="204"/>
      <c r="E6327" s="204"/>
      <c r="F6327" s="205">
        <v>2015</v>
      </c>
      <c r="G6327" s="204" t="s">
        <v>26</v>
      </c>
      <c r="H6327" s="204" t="s">
        <v>109</v>
      </c>
      <c r="I6327" s="206" t="s">
        <v>20</v>
      </c>
      <c r="J6327" s="207">
        <v>11</v>
      </c>
      <c r="K6327" s="207"/>
      <c r="L6327" s="207"/>
    </row>
    <row r="6328" spans="1:12" s="12" customFormat="1" ht="11.25" customHeight="1">
      <c r="A6328" s="204" t="s">
        <v>9895</v>
      </c>
      <c r="B6328" s="204" t="s">
        <v>13214</v>
      </c>
      <c r="C6328" s="204" t="s">
        <v>5</v>
      </c>
      <c r="D6328" s="204" t="s">
        <v>257</v>
      </c>
      <c r="E6328" s="204" t="s">
        <v>257</v>
      </c>
      <c r="F6328" s="205">
        <v>2016</v>
      </c>
      <c r="G6328" s="204" t="s">
        <v>120</v>
      </c>
      <c r="H6328" s="204" t="s">
        <v>121</v>
      </c>
      <c r="I6328" s="206" t="s">
        <v>35</v>
      </c>
      <c r="J6328" s="207">
        <v>70755</v>
      </c>
      <c r="K6328" s="207"/>
      <c r="L6328" s="207"/>
    </row>
    <row r="6329" spans="1:12" s="12" customFormat="1">
      <c r="A6329" s="204" t="s">
        <v>13215</v>
      </c>
      <c r="B6329" s="204" t="s">
        <v>13216</v>
      </c>
      <c r="C6329" s="204" t="s">
        <v>15</v>
      </c>
      <c r="D6329" s="204" t="s">
        <v>56</v>
      </c>
      <c r="E6329" s="204" t="s">
        <v>711</v>
      </c>
      <c r="F6329" s="205">
        <v>2015</v>
      </c>
      <c r="G6329" s="204" t="s">
        <v>26</v>
      </c>
      <c r="H6329" s="204" t="s">
        <v>109</v>
      </c>
      <c r="I6329" s="206" t="s">
        <v>20</v>
      </c>
      <c r="J6329" s="207">
        <v>11</v>
      </c>
      <c r="K6329" s="207">
        <v>11</v>
      </c>
      <c r="L6329" s="207"/>
    </row>
    <row r="6330" spans="1:12" s="12" customFormat="1">
      <c r="A6330" s="204" t="s">
        <v>9896</v>
      </c>
      <c r="B6330" s="204" t="s">
        <v>9897</v>
      </c>
      <c r="C6330" s="204" t="s">
        <v>195</v>
      </c>
      <c r="D6330" s="204" t="s">
        <v>196</v>
      </c>
      <c r="E6330" s="204" t="s">
        <v>1008</v>
      </c>
      <c r="F6330" s="205">
        <v>2016</v>
      </c>
      <c r="G6330" s="204" t="s">
        <v>26</v>
      </c>
      <c r="H6330" s="204" t="s">
        <v>109</v>
      </c>
      <c r="I6330" s="206" t="s">
        <v>20</v>
      </c>
      <c r="J6330" s="207">
        <v>28650</v>
      </c>
      <c r="K6330" s="207">
        <v>11450</v>
      </c>
      <c r="L6330" s="207">
        <v>11441.491</v>
      </c>
    </row>
    <row r="6331" spans="1:12" s="12" customFormat="1">
      <c r="A6331" s="204" t="s">
        <v>13217</v>
      </c>
      <c r="B6331" s="204" t="s">
        <v>13218</v>
      </c>
      <c r="C6331" s="204" t="s">
        <v>15</v>
      </c>
      <c r="D6331" s="204" t="s">
        <v>16</v>
      </c>
      <c r="E6331" s="204" t="s">
        <v>744</v>
      </c>
      <c r="F6331" s="205">
        <v>2015</v>
      </c>
      <c r="G6331" s="204" t="s">
        <v>26</v>
      </c>
      <c r="H6331" s="204" t="s">
        <v>109</v>
      </c>
      <c r="I6331" s="206" t="s">
        <v>20</v>
      </c>
      <c r="J6331" s="207">
        <v>11</v>
      </c>
      <c r="K6331" s="207">
        <v>11</v>
      </c>
      <c r="L6331" s="207"/>
    </row>
    <row r="6332" spans="1:12" s="12" customFormat="1" ht="11.25" customHeight="1">
      <c r="A6332" s="204" t="s">
        <v>13219</v>
      </c>
      <c r="B6332" s="204" t="s">
        <v>13220</v>
      </c>
      <c r="C6332" s="204" t="s">
        <v>102</v>
      </c>
      <c r="D6332" s="204" t="s">
        <v>304</v>
      </c>
      <c r="E6332" s="204" t="s">
        <v>304</v>
      </c>
      <c r="F6332" s="205">
        <v>2015</v>
      </c>
      <c r="G6332" s="204" t="s">
        <v>58</v>
      </c>
      <c r="H6332" s="204" t="s">
        <v>767</v>
      </c>
      <c r="I6332" s="206" t="s">
        <v>35</v>
      </c>
      <c r="J6332" s="207">
        <v>3669</v>
      </c>
      <c r="K6332" s="207"/>
      <c r="L6332" s="207"/>
    </row>
    <row r="6333" spans="1:12" s="12" customFormat="1">
      <c r="A6333" s="204" t="s">
        <v>13221</v>
      </c>
      <c r="B6333" s="204" t="s">
        <v>13222</v>
      </c>
      <c r="C6333" s="204" t="s">
        <v>130</v>
      </c>
      <c r="D6333" s="204" t="s">
        <v>150</v>
      </c>
      <c r="E6333" s="204" t="s">
        <v>215</v>
      </c>
      <c r="F6333" s="205">
        <v>2016</v>
      </c>
      <c r="G6333" s="204" t="s">
        <v>7</v>
      </c>
      <c r="H6333" s="204" t="s">
        <v>212</v>
      </c>
      <c r="I6333" s="206" t="s">
        <v>35</v>
      </c>
      <c r="J6333" s="207">
        <v>177757</v>
      </c>
      <c r="K6333" s="207"/>
      <c r="L6333" s="207"/>
    </row>
    <row r="6334" spans="1:12" s="12" customFormat="1">
      <c r="A6334" s="204" t="s">
        <v>13223</v>
      </c>
      <c r="B6334" s="204" t="s">
        <v>13224</v>
      </c>
      <c r="C6334" s="204" t="s">
        <v>130</v>
      </c>
      <c r="D6334" s="204"/>
      <c r="E6334" s="204"/>
      <c r="F6334" s="205">
        <v>2015</v>
      </c>
      <c r="G6334" s="204" t="s">
        <v>26</v>
      </c>
      <c r="H6334" s="204" t="s">
        <v>109</v>
      </c>
      <c r="I6334" s="206" t="s">
        <v>9</v>
      </c>
      <c r="J6334" s="207">
        <v>747920</v>
      </c>
      <c r="K6334" s="207"/>
      <c r="L6334" s="207"/>
    </row>
    <row r="6335" spans="1:12" s="12" customFormat="1">
      <c r="A6335" s="204" t="s">
        <v>13225</v>
      </c>
      <c r="B6335" s="204" t="s">
        <v>13226</v>
      </c>
      <c r="C6335" s="204" t="s">
        <v>5</v>
      </c>
      <c r="D6335" s="204" t="s">
        <v>257</v>
      </c>
      <c r="E6335" s="204" t="s">
        <v>739</v>
      </c>
      <c r="F6335" s="205">
        <v>2016</v>
      </c>
      <c r="G6335" s="204" t="s">
        <v>30</v>
      </c>
      <c r="H6335" s="204" t="s">
        <v>31</v>
      </c>
      <c r="I6335" s="206" t="s">
        <v>20</v>
      </c>
      <c r="J6335" s="207">
        <v>121783</v>
      </c>
      <c r="K6335" s="208">
        <v>121783</v>
      </c>
      <c r="L6335" s="207"/>
    </row>
    <row r="6336" spans="1:12" s="12" customFormat="1">
      <c r="A6336" s="204" t="s">
        <v>13227</v>
      </c>
      <c r="B6336" s="204" t="s">
        <v>13228</v>
      </c>
      <c r="C6336" s="204" t="s">
        <v>23</v>
      </c>
      <c r="D6336" s="204" t="s">
        <v>46</v>
      </c>
      <c r="E6336" s="204" t="s">
        <v>534</v>
      </c>
      <c r="F6336" s="205">
        <v>2015</v>
      </c>
      <c r="G6336" s="204" t="s">
        <v>26</v>
      </c>
      <c r="H6336" s="204" t="s">
        <v>109</v>
      </c>
      <c r="I6336" s="206" t="s">
        <v>20</v>
      </c>
      <c r="J6336" s="207">
        <v>11</v>
      </c>
      <c r="K6336" s="207"/>
      <c r="L6336" s="207"/>
    </row>
    <row r="6337" spans="1:12" s="12" customFormat="1">
      <c r="A6337" s="204" t="s">
        <v>13229</v>
      </c>
      <c r="B6337" s="204" t="s">
        <v>13230</v>
      </c>
      <c r="C6337" s="204" t="s">
        <v>127</v>
      </c>
      <c r="D6337" s="204" t="s">
        <v>128</v>
      </c>
      <c r="E6337" s="204" t="s">
        <v>445</v>
      </c>
      <c r="F6337" s="205">
        <v>2015</v>
      </c>
      <c r="G6337" s="204" t="s">
        <v>7</v>
      </c>
      <c r="H6337" s="204" t="s">
        <v>212</v>
      </c>
      <c r="I6337" s="206" t="s">
        <v>35</v>
      </c>
      <c r="J6337" s="207">
        <v>30500</v>
      </c>
      <c r="K6337" s="207"/>
      <c r="L6337" s="207"/>
    </row>
    <row r="6338" spans="1:12" s="12" customFormat="1">
      <c r="A6338" s="204" t="s">
        <v>13231</v>
      </c>
      <c r="B6338" s="204" t="s">
        <v>13232</v>
      </c>
      <c r="C6338" s="204" t="s">
        <v>127</v>
      </c>
      <c r="D6338" s="204" t="s">
        <v>138</v>
      </c>
      <c r="E6338" s="204" t="s">
        <v>138</v>
      </c>
      <c r="F6338" s="205">
        <v>2016</v>
      </c>
      <c r="G6338" s="204" t="s">
        <v>120</v>
      </c>
      <c r="H6338" s="204" t="s">
        <v>121</v>
      </c>
      <c r="I6338" s="206" t="s">
        <v>20</v>
      </c>
      <c r="J6338" s="207">
        <v>252</v>
      </c>
      <c r="K6338" s="207"/>
      <c r="L6338" s="207"/>
    </row>
    <row r="6339" spans="1:12" s="12" customFormat="1">
      <c r="A6339" s="204" t="s">
        <v>13233</v>
      </c>
      <c r="B6339" s="204" t="s">
        <v>13234</v>
      </c>
      <c r="C6339" s="204" t="s">
        <v>127</v>
      </c>
      <c r="D6339" s="204" t="s">
        <v>177</v>
      </c>
      <c r="E6339" s="204" t="s">
        <v>2157</v>
      </c>
      <c r="F6339" s="205">
        <v>2015</v>
      </c>
      <c r="G6339" s="204" t="s">
        <v>120</v>
      </c>
      <c r="H6339" s="204" t="s">
        <v>121</v>
      </c>
      <c r="I6339" s="206" t="s">
        <v>20</v>
      </c>
      <c r="J6339" s="207">
        <v>98</v>
      </c>
      <c r="K6339" s="207"/>
      <c r="L6339" s="207"/>
    </row>
    <row r="6340" spans="1:12" s="12" customFormat="1">
      <c r="A6340" s="204" t="s">
        <v>13235</v>
      </c>
      <c r="B6340" s="204" t="s">
        <v>13236</v>
      </c>
      <c r="C6340" s="204" t="s">
        <v>145</v>
      </c>
      <c r="D6340" s="204" t="s">
        <v>415</v>
      </c>
      <c r="E6340" s="204" t="s">
        <v>416</v>
      </c>
      <c r="F6340" s="205">
        <v>2016</v>
      </c>
      <c r="G6340" s="204" t="s">
        <v>7</v>
      </c>
      <c r="H6340" s="204" t="s">
        <v>14</v>
      </c>
      <c r="I6340" s="206" t="s">
        <v>20</v>
      </c>
      <c r="J6340" s="207">
        <v>41638</v>
      </c>
      <c r="K6340" s="207"/>
      <c r="L6340" s="207"/>
    </row>
    <row r="6341" spans="1:12" s="12" customFormat="1">
      <c r="A6341" s="204" t="s">
        <v>13237</v>
      </c>
      <c r="B6341" s="204" t="s">
        <v>13238</v>
      </c>
      <c r="C6341" s="204" t="s">
        <v>130</v>
      </c>
      <c r="D6341" s="204" t="s">
        <v>134</v>
      </c>
      <c r="E6341" s="204" t="s">
        <v>729</v>
      </c>
      <c r="F6341" s="205">
        <v>2016</v>
      </c>
      <c r="G6341" s="204" t="s">
        <v>30</v>
      </c>
      <c r="H6341" s="204" t="s">
        <v>34</v>
      </c>
      <c r="I6341" s="206" t="s">
        <v>20</v>
      </c>
      <c r="J6341" s="207">
        <v>203563</v>
      </c>
      <c r="K6341" s="207"/>
      <c r="L6341" s="207"/>
    </row>
    <row r="6342" spans="1:12" s="12" customFormat="1">
      <c r="A6342" s="204" t="s">
        <v>13239</v>
      </c>
      <c r="B6342" s="204" t="s">
        <v>13240</v>
      </c>
      <c r="C6342" s="204" t="s">
        <v>23</v>
      </c>
      <c r="D6342" s="204" t="s">
        <v>46</v>
      </c>
      <c r="E6342" s="204" t="s">
        <v>534</v>
      </c>
      <c r="F6342" s="205">
        <v>2016</v>
      </c>
      <c r="G6342" s="204" t="s">
        <v>30</v>
      </c>
      <c r="H6342" s="204" t="s">
        <v>34</v>
      </c>
      <c r="I6342" s="206" t="s">
        <v>20</v>
      </c>
      <c r="J6342" s="207">
        <v>199972</v>
      </c>
      <c r="K6342" s="207"/>
      <c r="L6342" s="207"/>
    </row>
    <row r="6343" spans="1:12" s="12" customFormat="1">
      <c r="A6343" s="204" t="s">
        <v>13241</v>
      </c>
      <c r="B6343" s="204" t="s">
        <v>13242</v>
      </c>
      <c r="C6343" s="204" t="s">
        <v>130</v>
      </c>
      <c r="D6343" s="204" t="s">
        <v>204</v>
      </c>
      <c r="E6343" s="204" t="s">
        <v>254</v>
      </c>
      <c r="F6343" s="205">
        <v>2015</v>
      </c>
      <c r="G6343" s="204" t="s">
        <v>7</v>
      </c>
      <c r="H6343" s="204" t="s">
        <v>95</v>
      </c>
      <c r="I6343" s="206" t="s">
        <v>9</v>
      </c>
      <c r="J6343" s="207">
        <v>1380496</v>
      </c>
      <c r="K6343" s="207"/>
      <c r="L6343" s="207"/>
    </row>
    <row r="6344" spans="1:12" s="12" customFormat="1">
      <c r="A6344" s="204" t="s">
        <v>13243</v>
      </c>
      <c r="B6344" s="204" t="s">
        <v>13244</v>
      </c>
      <c r="C6344" s="204" t="s">
        <v>5</v>
      </c>
      <c r="D6344" s="204" t="s">
        <v>257</v>
      </c>
      <c r="E6344" s="204" t="s">
        <v>257</v>
      </c>
      <c r="F6344" s="205">
        <v>2015</v>
      </c>
      <c r="G6344" s="204" t="s">
        <v>7</v>
      </c>
      <c r="H6344" s="204" t="s">
        <v>212</v>
      </c>
      <c r="I6344" s="206" t="s">
        <v>20</v>
      </c>
      <c r="J6344" s="207">
        <v>138591</v>
      </c>
      <c r="K6344" s="207">
        <v>2</v>
      </c>
      <c r="L6344" s="207"/>
    </row>
    <row r="6345" spans="1:12" s="12" customFormat="1">
      <c r="A6345" s="204" t="s">
        <v>13245</v>
      </c>
      <c r="B6345" s="204" t="s">
        <v>13246</v>
      </c>
      <c r="C6345" s="204" t="s">
        <v>23</v>
      </c>
      <c r="D6345" s="204" t="s">
        <v>46</v>
      </c>
      <c r="E6345" s="204" t="s">
        <v>524</v>
      </c>
      <c r="F6345" s="205">
        <v>2016</v>
      </c>
      <c r="G6345" s="204" t="s">
        <v>7</v>
      </c>
      <c r="H6345" s="204" t="s">
        <v>14</v>
      </c>
      <c r="I6345" s="206" t="s">
        <v>35</v>
      </c>
      <c r="J6345" s="207">
        <v>370488</v>
      </c>
      <c r="K6345" s="207"/>
      <c r="L6345" s="207"/>
    </row>
    <row r="6346" spans="1:12" s="12" customFormat="1">
      <c r="A6346" s="204" t="s">
        <v>13247</v>
      </c>
      <c r="B6346" s="204" t="s">
        <v>13248</v>
      </c>
      <c r="C6346" s="204" t="s">
        <v>60</v>
      </c>
      <c r="D6346" s="204" t="s">
        <v>61</v>
      </c>
      <c r="E6346" s="204" t="s">
        <v>407</v>
      </c>
      <c r="F6346" s="205">
        <v>2016</v>
      </c>
      <c r="G6346" s="204" t="s">
        <v>120</v>
      </c>
      <c r="H6346" s="204" t="s">
        <v>121</v>
      </c>
      <c r="I6346" s="206" t="s">
        <v>20</v>
      </c>
      <c r="J6346" s="207">
        <v>37980</v>
      </c>
      <c r="K6346" s="207"/>
      <c r="L6346" s="207"/>
    </row>
    <row r="6347" spans="1:12" s="12" customFormat="1" ht="11.25" customHeight="1">
      <c r="A6347" s="204" t="s">
        <v>13249</v>
      </c>
      <c r="B6347" s="204" t="s">
        <v>13250</v>
      </c>
      <c r="C6347" s="204" t="s">
        <v>23</v>
      </c>
      <c r="D6347" s="204" t="s">
        <v>46</v>
      </c>
      <c r="E6347" s="204" t="s">
        <v>534</v>
      </c>
      <c r="F6347" s="205">
        <v>2016</v>
      </c>
      <c r="G6347" s="204" t="s">
        <v>30</v>
      </c>
      <c r="H6347" s="204" t="s">
        <v>34</v>
      </c>
      <c r="I6347" s="206" t="s">
        <v>20</v>
      </c>
      <c r="J6347" s="207">
        <v>189177</v>
      </c>
      <c r="K6347" s="207"/>
      <c r="L6347" s="207"/>
    </row>
    <row r="6348" spans="1:12" s="12" customFormat="1">
      <c r="A6348" s="204" t="s">
        <v>9898</v>
      </c>
      <c r="B6348" s="204" t="s">
        <v>9899</v>
      </c>
      <c r="C6348" s="204" t="s">
        <v>195</v>
      </c>
      <c r="D6348" s="204" t="s">
        <v>196</v>
      </c>
      <c r="E6348" s="204" t="s">
        <v>669</v>
      </c>
      <c r="F6348" s="205">
        <v>2015</v>
      </c>
      <c r="G6348" s="204" t="s">
        <v>26</v>
      </c>
      <c r="H6348" s="204" t="s">
        <v>380</v>
      </c>
      <c r="I6348" s="206" t="s">
        <v>20</v>
      </c>
      <c r="J6348" s="207">
        <v>584</v>
      </c>
      <c r="K6348" s="207">
        <v>17900</v>
      </c>
      <c r="L6348" s="207">
        <v>584</v>
      </c>
    </row>
    <row r="6349" spans="1:12" s="12" customFormat="1" ht="11.25" customHeight="1">
      <c r="A6349" s="204" t="s">
        <v>13251</v>
      </c>
      <c r="B6349" s="204" t="s">
        <v>13252</v>
      </c>
      <c r="C6349" s="204" t="s">
        <v>60</v>
      </c>
      <c r="D6349" s="204" t="s">
        <v>97</v>
      </c>
      <c r="E6349" s="204" t="s">
        <v>965</v>
      </c>
      <c r="F6349" s="205">
        <v>2016</v>
      </c>
      <c r="G6349" s="204" t="s">
        <v>120</v>
      </c>
      <c r="H6349" s="204" t="s">
        <v>121</v>
      </c>
      <c r="I6349" s="206" t="s">
        <v>20</v>
      </c>
      <c r="J6349" s="207">
        <v>25280</v>
      </c>
      <c r="K6349" s="207"/>
      <c r="L6349" s="207"/>
    </row>
    <row r="6350" spans="1:12" s="12" customFormat="1">
      <c r="A6350" s="204" t="s">
        <v>9900</v>
      </c>
      <c r="B6350" s="204" t="s">
        <v>9901</v>
      </c>
      <c r="C6350" s="204" t="s">
        <v>414</v>
      </c>
      <c r="D6350" s="204" t="s">
        <v>527</v>
      </c>
      <c r="E6350" s="204" t="s">
        <v>527</v>
      </c>
      <c r="F6350" s="205">
        <v>2016</v>
      </c>
      <c r="G6350" s="204" t="s">
        <v>26</v>
      </c>
      <c r="H6350" s="204" t="s">
        <v>109</v>
      </c>
      <c r="I6350" s="206" t="s">
        <v>20</v>
      </c>
      <c r="J6350" s="207">
        <v>447002</v>
      </c>
      <c r="K6350" s="207">
        <v>74610</v>
      </c>
      <c r="L6350" s="207">
        <v>73429.998999999996</v>
      </c>
    </row>
    <row r="6351" spans="1:12" s="12" customFormat="1">
      <c r="A6351" s="204" t="s">
        <v>13253</v>
      </c>
      <c r="B6351" s="204" t="s">
        <v>13254</v>
      </c>
      <c r="C6351" s="204" t="s">
        <v>130</v>
      </c>
      <c r="D6351" s="204"/>
      <c r="E6351" s="204"/>
      <c r="F6351" s="205">
        <v>2015</v>
      </c>
      <c r="G6351" s="204" t="s">
        <v>26</v>
      </c>
      <c r="H6351" s="204" t="s">
        <v>109</v>
      </c>
      <c r="I6351" s="206" t="s">
        <v>9</v>
      </c>
      <c r="J6351" s="207">
        <v>177934</v>
      </c>
      <c r="K6351" s="207"/>
      <c r="L6351" s="207"/>
    </row>
    <row r="6352" spans="1:12" s="12" customFormat="1">
      <c r="A6352" s="204" t="s">
        <v>13255</v>
      </c>
      <c r="B6352" s="204" t="s">
        <v>13256</v>
      </c>
      <c r="C6352" s="204" t="s">
        <v>12</v>
      </c>
      <c r="D6352" s="204" t="s">
        <v>13</v>
      </c>
      <c r="E6352" s="204" t="s">
        <v>13</v>
      </c>
      <c r="F6352" s="205">
        <v>2016</v>
      </c>
      <c r="G6352" s="204" t="s">
        <v>48</v>
      </c>
      <c r="H6352" s="204" t="s">
        <v>420</v>
      </c>
      <c r="I6352" s="206" t="s">
        <v>9</v>
      </c>
      <c r="J6352" s="207">
        <v>232000</v>
      </c>
      <c r="K6352" s="207"/>
      <c r="L6352" s="207"/>
    </row>
    <row r="6353" spans="1:12" s="12" customFormat="1" ht="11.25" customHeight="1">
      <c r="A6353" s="204" t="s">
        <v>9902</v>
      </c>
      <c r="B6353" s="204" t="s">
        <v>13257</v>
      </c>
      <c r="C6353" s="204" t="s">
        <v>102</v>
      </c>
      <c r="D6353" s="204" t="s">
        <v>394</v>
      </c>
      <c r="E6353" s="204" t="s">
        <v>2112</v>
      </c>
      <c r="F6353" s="205">
        <v>2016</v>
      </c>
      <c r="G6353" s="204" t="s">
        <v>30</v>
      </c>
      <c r="H6353" s="204" t="s">
        <v>34</v>
      </c>
      <c r="I6353" s="206" t="s">
        <v>35</v>
      </c>
      <c r="J6353" s="207">
        <v>94400</v>
      </c>
      <c r="K6353" s="207"/>
      <c r="L6353" s="207"/>
    </row>
    <row r="6354" spans="1:12" s="12" customFormat="1" ht="11.25" customHeight="1">
      <c r="A6354" s="204" t="s">
        <v>13258</v>
      </c>
      <c r="B6354" s="204" t="s">
        <v>13259</v>
      </c>
      <c r="C6354" s="204" t="s">
        <v>145</v>
      </c>
      <c r="D6354" s="204" t="s">
        <v>415</v>
      </c>
      <c r="E6354" s="204" t="s">
        <v>416</v>
      </c>
      <c r="F6354" s="205">
        <v>2016</v>
      </c>
      <c r="G6354" s="204" t="s">
        <v>7</v>
      </c>
      <c r="H6354" s="204" t="s">
        <v>832</v>
      </c>
      <c r="I6354" s="206" t="s">
        <v>20</v>
      </c>
      <c r="J6354" s="207">
        <v>290233</v>
      </c>
      <c r="K6354" s="208">
        <v>4000</v>
      </c>
      <c r="L6354" s="207">
        <v>1000</v>
      </c>
    </row>
    <row r="6355" spans="1:12" s="12" customFormat="1" ht="11.25" customHeight="1">
      <c r="A6355" s="204" t="s">
        <v>13260</v>
      </c>
      <c r="B6355" s="204" t="s">
        <v>13261</v>
      </c>
      <c r="C6355" s="204" t="s">
        <v>60</v>
      </c>
      <c r="D6355" s="204" t="s">
        <v>97</v>
      </c>
      <c r="E6355" s="204" t="s">
        <v>336</v>
      </c>
      <c r="F6355" s="205">
        <v>2015</v>
      </c>
      <c r="G6355" s="204" t="s">
        <v>120</v>
      </c>
      <c r="H6355" s="204" t="s">
        <v>121</v>
      </c>
      <c r="I6355" s="206" t="s">
        <v>20</v>
      </c>
      <c r="J6355" s="207">
        <v>329393</v>
      </c>
      <c r="K6355" s="208">
        <v>559553</v>
      </c>
      <c r="L6355" s="207">
        <v>135467</v>
      </c>
    </row>
    <row r="6356" spans="1:12" s="12" customFormat="1" ht="11.25" customHeight="1">
      <c r="A6356" s="204" t="s">
        <v>13262</v>
      </c>
      <c r="B6356" s="204" t="s">
        <v>13263</v>
      </c>
      <c r="C6356" s="204" t="s">
        <v>60</v>
      </c>
      <c r="D6356" s="204" t="s">
        <v>97</v>
      </c>
      <c r="E6356" s="204" t="s">
        <v>230</v>
      </c>
      <c r="F6356" s="205">
        <v>2015</v>
      </c>
      <c r="G6356" s="204" t="s">
        <v>120</v>
      </c>
      <c r="H6356" s="204" t="s">
        <v>121</v>
      </c>
      <c r="I6356" s="206" t="s">
        <v>20</v>
      </c>
      <c r="J6356" s="207">
        <v>328613</v>
      </c>
      <c r="K6356" s="208">
        <v>500947</v>
      </c>
      <c r="L6356" s="207">
        <v>194118</v>
      </c>
    </row>
    <row r="6357" spans="1:12" s="12" customFormat="1">
      <c r="A6357" s="204" t="s">
        <v>13264</v>
      </c>
      <c r="B6357" s="204" t="s">
        <v>13265</v>
      </c>
      <c r="C6357" s="204" t="s">
        <v>60</v>
      </c>
      <c r="D6357" s="204" t="s">
        <v>97</v>
      </c>
      <c r="E6357" s="204" t="s">
        <v>864</v>
      </c>
      <c r="F6357" s="205">
        <v>2016</v>
      </c>
      <c r="G6357" s="204" t="s">
        <v>120</v>
      </c>
      <c r="H6357" s="204" t="s">
        <v>121</v>
      </c>
      <c r="I6357" s="206" t="s">
        <v>20</v>
      </c>
      <c r="J6357" s="207">
        <v>316917</v>
      </c>
      <c r="K6357" s="208">
        <v>502065</v>
      </c>
      <c r="L6357" s="207">
        <v>138217</v>
      </c>
    </row>
    <row r="6358" spans="1:12" s="12" customFormat="1">
      <c r="A6358" s="204" t="s">
        <v>13266</v>
      </c>
      <c r="B6358" s="204" t="s">
        <v>13267</v>
      </c>
      <c r="C6358" s="204" t="s">
        <v>60</v>
      </c>
      <c r="D6358" s="204" t="s">
        <v>97</v>
      </c>
      <c r="E6358" s="204" t="s">
        <v>476</v>
      </c>
      <c r="F6358" s="205">
        <v>2015</v>
      </c>
      <c r="G6358" s="204" t="s">
        <v>120</v>
      </c>
      <c r="H6358" s="204" t="s">
        <v>121</v>
      </c>
      <c r="I6358" s="206" t="s">
        <v>20</v>
      </c>
      <c r="J6358" s="207">
        <v>339586</v>
      </c>
      <c r="K6358" s="208">
        <v>501607</v>
      </c>
      <c r="L6358" s="207">
        <v>134170</v>
      </c>
    </row>
    <row r="6359" spans="1:12" s="12" customFormat="1">
      <c r="A6359" s="204" t="s">
        <v>13268</v>
      </c>
      <c r="B6359" s="204" t="s">
        <v>13269</v>
      </c>
      <c r="C6359" s="204" t="s">
        <v>60</v>
      </c>
      <c r="D6359" s="204" t="s">
        <v>97</v>
      </c>
      <c r="E6359" s="204" t="s">
        <v>98</v>
      </c>
      <c r="F6359" s="205">
        <v>2016</v>
      </c>
      <c r="G6359" s="204" t="s">
        <v>120</v>
      </c>
      <c r="H6359" s="204" t="s">
        <v>121</v>
      </c>
      <c r="I6359" s="206" t="s">
        <v>35</v>
      </c>
      <c r="J6359" s="207">
        <v>504498</v>
      </c>
      <c r="K6359" s="207"/>
      <c r="L6359" s="207"/>
    </row>
    <row r="6360" spans="1:12" s="12" customFormat="1" ht="11.25" customHeight="1">
      <c r="A6360" s="204" t="s">
        <v>13270</v>
      </c>
      <c r="B6360" s="204" t="s">
        <v>13271</v>
      </c>
      <c r="C6360" s="204" t="s">
        <v>130</v>
      </c>
      <c r="D6360" s="204"/>
      <c r="E6360" s="204"/>
      <c r="F6360" s="205">
        <v>2016</v>
      </c>
      <c r="G6360" s="204" t="s">
        <v>30</v>
      </c>
      <c r="H6360" s="204" t="s">
        <v>31</v>
      </c>
      <c r="I6360" s="206" t="s">
        <v>35</v>
      </c>
      <c r="J6360" s="207">
        <v>1000</v>
      </c>
      <c r="K6360" s="207"/>
      <c r="L6360" s="207"/>
    </row>
    <row r="6361" spans="1:12" s="12" customFormat="1" ht="11.25" customHeight="1">
      <c r="A6361" s="204" t="s">
        <v>13272</v>
      </c>
      <c r="B6361" s="204" t="s">
        <v>13273</v>
      </c>
      <c r="C6361" s="204" t="s">
        <v>130</v>
      </c>
      <c r="D6361" s="204"/>
      <c r="E6361" s="204"/>
      <c r="F6361" s="205">
        <v>2015</v>
      </c>
      <c r="G6361" s="204" t="s">
        <v>26</v>
      </c>
      <c r="H6361" s="204" t="s">
        <v>109</v>
      </c>
      <c r="I6361" s="206" t="s">
        <v>9</v>
      </c>
      <c r="J6361" s="207">
        <v>641373</v>
      </c>
      <c r="K6361" s="207"/>
      <c r="L6361" s="207"/>
    </row>
    <row r="6362" spans="1:12" s="12" customFormat="1" ht="11.25" customHeight="1">
      <c r="A6362" s="204" t="s">
        <v>13274</v>
      </c>
      <c r="B6362" s="204" t="s">
        <v>13275</v>
      </c>
      <c r="C6362" s="204" t="s">
        <v>78</v>
      </c>
      <c r="D6362" s="204" t="s">
        <v>320</v>
      </c>
      <c r="E6362" s="204" t="s">
        <v>10895</v>
      </c>
      <c r="F6362" s="205">
        <v>2016</v>
      </c>
      <c r="G6362" s="204" t="s">
        <v>120</v>
      </c>
      <c r="H6362" s="204" t="s">
        <v>121</v>
      </c>
      <c r="I6362" s="206" t="s">
        <v>20</v>
      </c>
      <c r="J6362" s="207">
        <v>404201</v>
      </c>
      <c r="K6362" s="208">
        <v>421985</v>
      </c>
      <c r="L6362" s="207">
        <v>388627.76199999999</v>
      </c>
    </row>
    <row r="6363" spans="1:12" s="12" customFormat="1">
      <c r="A6363" s="204" t="s">
        <v>13276</v>
      </c>
      <c r="B6363" s="204" t="s">
        <v>13277</v>
      </c>
      <c r="C6363" s="204" t="s">
        <v>78</v>
      </c>
      <c r="D6363" s="204" t="s">
        <v>320</v>
      </c>
      <c r="E6363" s="204" t="s">
        <v>10958</v>
      </c>
      <c r="F6363" s="205">
        <v>2016</v>
      </c>
      <c r="G6363" s="204" t="s">
        <v>120</v>
      </c>
      <c r="H6363" s="204" t="s">
        <v>121</v>
      </c>
      <c r="I6363" s="206" t="s">
        <v>20</v>
      </c>
      <c r="J6363" s="207">
        <v>404163</v>
      </c>
      <c r="K6363" s="207">
        <v>421946</v>
      </c>
      <c r="L6363" s="207">
        <v>405141.09100000001</v>
      </c>
    </row>
    <row r="6364" spans="1:12" s="12" customFormat="1">
      <c r="A6364" s="204" t="s">
        <v>13278</v>
      </c>
      <c r="B6364" s="204" t="s">
        <v>13279</v>
      </c>
      <c r="C6364" s="204" t="s">
        <v>78</v>
      </c>
      <c r="D6364" s="204" t="s">
        <v>79</v>
      </c>
      <c r="E6364" s="204" t="s">
        <v>79</v>
      </c>
      <c r="F6364" s="205">
        <v>2015</v>
      </c>
      <c r="G6364" s="204" t="s">
        <v>26</v>
      </c>
      <c r="H6364" s="204" t="s">
        <v>380</v>
      </c>
      <c r="I6364" s="206" t="s">
        <v>20</v>
      </c>
      <c r="J6364" s="207">
        <v>65366</v>
      </c>
      <c r="K6364" s="207">
        <v>65146</v>
      </c>
      <c r="L6364" s="207">
        <v>65121.101999999999</v>
      </c>
    </row>
    <row r="6365" spans="1:12" s="12" customFormat="1" ht="11.25" customHeight="1">
      <c r="A6365" s="204" t="s">
        <v>13280</v>
      </c>
      <c r="B6365" s="204" t="s">
        <v>13281</v>
      </c>
      <c r="C6365" s="204" t="s">
        <v>130</v>
      </c>
      <c r="D6365" s="204"/>
      <c r="E6365" s="204"/>
      <c r="F6365" s="205">
        <v>2015</v>
      </c>
      <c r="G6365" s="204" t="s">
        <v>26</v>
      </c>
      <c r="H6365" s="204" t="s">
        <v>109</v>
      </c>
      <c r="I6365" s="206" t="s">
        <v>20</v>
      </c>
      <c r="J6365" s="207">
        <v>45949</v>
      </c>
      <c r="K6365" s="207"/>
      <c r="L6365" s="207"/>
    </row>
    <row r="6366" spans="1:12" s="12" customFormat="1" ht="11.25" customHeight="1">
      <c r="A6366" s="204" t="s">
        <v>13282</v>
      </c>
      <c r="B6366" s="204" t="s">
        <v>13283</v>
      </c>
      <c r="C6366" s="204" t="s">
        <v>414</v>
      </c>
      <c r="D6366" s="204" t="s">
        <v>527</v>
      </c>
      <c r="E6366" s="204" t="s">
        <v>527</v>
      </c>
      <c r="F6366" s="205">
        <v>2016</v>
      </c>
      <c r="G6366" s="204" t="s">
        <v>26</v>
      </c>
      <c r="H6366" s="204" t="s">
        <v>109</v>
      </c>
      <c r="I6366" s="206" t="s">
        <v>20</v>
      </c>
      <c r="J6366" s="207">
        <v>11</v>
      </c>
      <c r="K6366" s="207"/>
      <c r="L6366" s="207"/>
    </row>
    <row r="6367" spans="1:12" s="12" customFormat="1">
      <c r="A6367" s="204" t="s">
        <v>13284</v>
      </c>
      <c r="B6367" s="204" t="s">
        <v>13285</v>
      </c>
      <c r="C6367" s="204" t="s">
        <v>5</v>
      </c>
      <c r="D6367" s="204" t="s">
        <v>257</v>
      </c>
      <c r="E6367" s="204" t="s">
        <v>257</v>
      </c>
      <c r="F6367" s="205">
        <v>2015</v>
      </c>
      <c r="G6367" s="204" t="s">
        <v>30</v>
      </c>
      <c r="H6367" s="204" t="s">
        <v>225</v>
      </c>
      <c r="I6367" s="206" t="s">
        <v>20</v>
      </c>
      <c r="J6367" s="207">
        <v>26964</v>
      </c>
      <c r="K6367" s="208">
        <v>26965</v>
      </c>
      <c r="L6367" s="207">
        <v>12892.982</v>
      </c>
    </row>
    <row r="6368" spans="1:12" s="12" customFormat="1">
      <c r="A6368" s="204" t="s">
        <v>13286</v>
      </c>
      <c r="B6368" s="204" t="s">
        <v>13287</v>
      </c>
      <c r="C6368" s="204" t="s">
        <v>5</v>
      </c>
      <c r="D6368" s="204"/>
      <c r="E6368" s="204"/>
      <c r="F6368" s="205">
        <v>2015</v>
      </c>
      <c r="G6368" s="204" t="s">
        <v>30</v>
      </c>
      <c r="H6368" s="204" t="s">
        <v>225</v>
      </c>
      <c r="I6368" s="206" t="s">
        <v>20</v>
      </c>
      <c r="J6368" s="207">
        <v>40057</v>
      </c>
      <c r="K6368" s="208">
        <v>18121</v>
      </c>
      <c r="L6368" s="207">
        <v>13609</v>
      </c>
    </row>
    <row r="6369" spans="1:12" s="12" customFormat="1" ht="11.25" customHeight="1">
      <c r="A6369" s="204" t="s">
        <v>13288</v>
      </c>
      <c r="B6369" s="204" t="s">
        <v>13289</v>
      </c>
      <c r="C6369" s="204" t="s">
        <v>60</v>
      </c>
      <c r="D6369" s="204" t="s">
        <v>97</v>
      </c>
      <c r="E6369" s="204" t="s">
        <v>965</v>
      </c>
      <c r="F6369" s="205">
        <v>2016</v>
      </c>
      <c r="G6369" s="204" t="s">
        <v>58</v>
      </c>
      <c r="H6369" s="204" t="s">
        <v>68</v>
      </c>
      <c r="I6369" s="206" t="s">
        <v>20</v>
      </c>
      <c r="J6369" s="207">
        <v>38271</v>
      </c>
      <c r="K6369" s="207">
        <v>1</v>
      </c>
      <c r="L6369" s="207"/>
    </row>
    <row r="6370" spans="1:12" s="12" customFormat="1">
      <c r="A6370" s="204" t="s">
        <v>13290</v>
      </c>
      <c r="B6370" s="204" t="s">
        <v>13291</v>
      </c>
      <c r="C6370" s="204" t="s">
        <v>130</v>
      </c>
      <c r="D6370" s="204"/>
      <c r="E6370" s="204"/>
      <c r="F6370" s="205">
        <v>2015</v>
      </c>
      <c r="G6370" s="204" t="s">
        <v>26</v>
      </c>
      <c r="H6370" s="204" t="s">
        <v>109</v>
      </c>
      <c r="I6370" s="206" t="s">
        <v>35</v>
      </c>
      <c r="J6370" s="207">
        <v>14694</v>
      </c>
      <c r="K6370" s="207"/>
      <c r="L6370" s="207"/>
    </row>
    <row r="6371" spans="1:12" s="12" customFormat="1">
      <c r="A6371" s="204" t="s">
        <v>13292</v>
      </c>
      <c r="B6371" s="204" t="s">
        <v>13293</v>
      </c>
      <c r="C6371" s="204" t="s">
        <v>127</v>
      </c>
      <c r="D6371" s="204" t="s">
        <v>138</v>
      </c>
      <c r="E6371" s="204"/>
      <c r="F6371" s="205">
        <v>2015</v>
      </c>
      <c r="G6371" s="204" t="s">
        <v>18</v>
      </c>
      <c r="H6371" s="204" t="s">
        <v>19</v>
      </c>
      <c r="I6371" s="206" t="s">
        <v>20</v>
      </c>
      <c r="J6371" s="207">
        <v>1</v>
      </c>
      <c r="K6371" s="207"/>
      <c r="L6371" s="207"/>
    </row>
    <row r="6372" spans="1:12" s="12" customFormat="1">
      <c r="A6372" s="204" t="s">
        <v>13294</v>
      </c>
      <c r="B6372" s="204" t="s">
        <v>13295</v>
      </c>
      <c r="C6372" s="204" t="s">
        <v>5</v>
      </c>
      <c r="D6372" s="204" t="s">
        <v>257</v>
      </c>
      <c r="E6372" s="204" t="s">
        <v>257</v>
      </c>
      <c r="F6372" s="205">
        <v>2015</v>
      </c>
      <c r="G6372" s="204" t="s">
        <v>30</v>
      </c>
      <c r="H6372" s="204" t="s">
        <v>225</v>
      </c>
      <c r="I6372" s="206" t="s">
        <v>20</v>
      </c>
      <c r="J6372" s="207">
        <v>122980</v>
      </c>
      <c r="K6372" s="207">
        <v>122980</v>
      </c>
      <c r="L6372" s="207">
        <v>120626</v>
      </c>
    </row>
    <row r="6373" spans="1:12" s="12" customFormat="1">
      <c r="A6373" s="204" t="s">
        <v>13296</v>
      </c>
      <c r="B6373" s="204" t="s">
        <v>13297</v>
      </c>
      <c r="C6373" s="204" t="s">
        <v>15</v>
      </c>
      <c r="D6373" s="204" t="s">
        <v>42</v>
      </c>
      <c r="E6373" s="204" t="s">
        <v>2727</v>
      </c>
      <c r="F6373" s="205">
        <v>2015</v>
      </c>
      <c r="G6373" s="204" t="s">
        <v>120</v>
      </c>
      <c r="H6373" s="204" t="s">
        <v>121</v>
      </c>
      <c r="I6373" s="206" t="s">
        <v>35</v>
      </c>
      <c r="J6373" s="207">
        <v>16383</v>
      </c>
      <c r="K6373" s="207"/>
      <c r="L6373" s="207"/>
    </row>
    <row r="6374" spans="1:12" s="12" customFormat="1">
      <c r="A6374" s="204" t="s">
        <v>13298</v>
      </c>
      <c r="B6374" s="204" t="s">
        <v>13299</v>
      </c>
      <c r="C6374" s="204" t="s">
        <v>130</v>
      </c>
      <c r="D6374" s="204"/>
      <c r="E6374" s="204"/>
      <c r="F6374" s="205">
        <v>2015</v>
      </c>
      <c r="G6374" s="204" t="s">
        <v>26</v>
      </c>
      <c r="H6374" s="204" t="s">
        <v>109</v>
      </c>
      <c r="I6374" s="206" t="s">
        <v>9</v>
      </c>
      <c r="J6374" s="207">
        <v>678094</v>
      </c>
      <c r="K6374" s="207"/>
      <c r="L6374" s="207"/>
    </row>
    <row r="6375" spans="1:12" s="12" customFormat="1">
      <c r="A6375" s="204" t="s">
        <v>13300</v>
      </c>
      <c r="B6375" s="204" t="s">
        <v>13301</v>
      </c>
      <c r="C6375" s="204" t="s">
        <v>130</v>
      </c>
      <c r="D6375" s="204"/>
      <c r="E6375" s="204"/>
      <c r="F6375" s="205">
        <v>2015</v>
      </c>
      <c r="G6375" s="204" t="s">
        <v>26</v>
      </c>
      <c r="H6375" s="204" t="s">
        <v>109</v>
      </c>
      <c r="I6375" s="206" t="s">
        <v>20</v>
      </c>
      <c r="J6375" s="207">
        <v>71351</v>
      </c>
      <c r="K6375" s="207"/>
      <c r="L6375" s="207"/>
    </row>
    <row r="6376" spans="1:12" s="12" customFormat="1">
      <c r="A6376" s="204" t="s">
        <v>13302</v>
      </c>
      <c r="B6376" s="204" t="s">
        <v>13303</v>
      </c>
      <c r="C6376" s="204" t="s">
        <v>78</v>
      </c>
      <c r="D6376" s="204" t="s">
        <v>79</v>
      </c>
      <c r="E6376" s="204" t="s">
        <v>10837</v>
      </c>
      <c r="F6376" s="205">
        <v>2016</v>
      </c>
      <c r="G6376" s="204" t="s">
        <v>155</v>
      </c>
      <c r="H6376" s="204" t="s">
        <v>155</v>
      </c>
      <c r="I6376" s="206" t="s">
        <v>20</v>
      </c>
      <c r="J6376" s="207">
        <v>480616</v>
      </c>
      <c r="K6376" s="207"/>
      <c r="L6376" s="207"/>
    </row>
    <row r="6377" spans="1:12" s="12" customFormat="1">
      <c r="A6377" s="204" t="s">
        <v>13304</v>
      </c>
      <c r="B6377" s="204" t="s">
        <v>13305</v>
      </c>
      <c r="C6377" s="204" t="s">
        <v>102</v>
      </c>
      <c r="D6377" s="204"/>
      <c r="E6377" s="204"/>
      <c r="F6377" s="205">
        <v>2015</v>
      </c>
      <c r="G6377" s="204" t="s">
        <v>30</v>
      </c>
      <c r="H6377" s="204" t="s">
        <v>225</v>
      </c>
      <c r="I6377" s="206" t="s">
        <v>20</v>
      </c>
      <c r="J6377" s="207">
        <v>84673</v>
      </c>
      <c r="K6377" s="207"/>
      <c r="L6377" s="207"/>
    </row>
    <row r="6378" spans="1:12" s="12" customFormat="1">
      <c r="A6378" s="204" t="s">
        <v>13306</v>
      </c>
      <c r="B6378" s="204" t="s">
        <v>13307</v>
      </c>
      <c r="C6378" s="204" t="s">
        <v>60</v>
      </c>
      <c r="D6378" s="204" t="s">
        <v>97</v>
      </c>
      <c r="E6378" s="204" t="s">
        <v>476</v>
      </c>
      <c r="F6378" s="205">
        <v>2015</v>
      </c>
      <c r="G6378" s="204" t="s">
        <v>26</v>
      </c>
      <c r="H6378" s="204" t="s">
        <v>109</v>
      </c>
      <c r="I6378" s="206" t="s">
        <v>35</v>
      </c>
      <c r="J6378" s="207">
        <v>84052</v>
      </c>
      <c r="K6378" s="207"/>
      <c r="L6378" s="207"/>
    </row>
    <row r="6379" spans="1:12" s="12" customFormat="1">
      <c r="A6379" s="204" t="s">
        <v>13308</v>
      </c>
      <c r="B6379" s="204" t="s">
        <v>13309</v>
      </c>
      <c r="C6379" s="204" t="s">
        <v>38</v>
      </c>
      <c r="D6379" s="204" t="s">
        <v>66</v>
      </c>
      <c r="E6379" s="204" t="s">
        <v>1323</v>
      </c>
      <c r="F6379" s="205">
        <v>2015</v>
      </c>
      <c r="G6379" s="204" t="s">
        <v>58</v>
      </c>
      <c r="H6379" s="204" t="s">
        <v>59</v>
      </c>
      <c r="I6379" s="206" t="s">
        <v>20</v>
      </c>
      <c r="J6379" s="207">
        <v>224000</v>
      </c>
      <c r="K6379" s="208">
        <v>1</v>
      </c>
      <c r="L6379" s="207"/>
    </row>
    <row r="6380" spans="1:12" s="12" customFormat="1" ht="11.25" customHeight="1">
      <c r="A6380" s="204" t="s">
        <v>13310</v>
      </c>
      <c r="B6380" s="204" t="s">
        <v>13311</v>
      </c>
      <c r="C6380" s="204" t="s">
        <v>78</v>
      </c>
      <c r="D6380" s="204" t="s">
        <v>320</v>
      </c>
      <c r="E6380" s="204" t="s">
        <v>10963</v>
      </c>
      <c r="F6380" s="205">
        <v>2016</v>
      </c>
      <c r="G6380" s="204" t="s">
        <v>18</v>
      </c>
      <c r="H6380" s="204" t="s">
        <v>19</v>
      </c>
      <c r="I6380" s="206" t="s">
        <v>35</v>
      </c>
      <c r="J6380" s="207">
        <v>40000</v>
      </c>
      <c r="K6380" s="207"/>
      <c r="L6380" s="207"/>
    </row>
    <row r="6381" spans="1:12" s="12" customFormat="1" ht="11.25" customHeight="1">
      <c r="A6381" s="204" t="s">
        <v>13312</v>
      </c>
      <c r="B6381" s="204" t="s">
        <v>13313</v>
      </c>
      <c r="C6381" s="204" t="s">
        <v>15</v>
      </c>
      <c r="D6381" s="204" t="s">
        <v>42</v>
      </c>
      <c r="E6381" s="204" t="s">
        <v>2132</v>
      </c>
      <c r="F6381" s="205">
        <v>2015</v>
      </c>
      <c r="G6381" s="204" t="s">
        <v>7</v>
      </c>
      <c r="H6381" s="204" t="s">
        <v>212</v>
      </c>
      <c r="I6381" s="206" t="s">
        <v>20</v>
      </c>
      <c r="J6381" s="207">
        <v>62760</v>
      </c>
      <c r="K6381" s="207"/>
      <c r="L6381" s="207"/>
    </row>
    <row r="6382" spans="1:12" s="12" customFormat="1">
      <c r="A6382" s="204" t="s">
        <v>13314</v>
      </c>
      <c r="B6382" s="204" t="s">
        <v>13315</v>
      </c>
      <c r="C6382" s="204" t="s">
        <v>12</v>
      </c>
      <c r="D6382" s="204" t="s">
        <v>80</v>
      </c>
      <c r="E6382" s="204" t="s">
        <v>337</v>
      </c>
      <c r="F6382" s="205">
        <v>2016</v>
      </c>
      <c r="G6382" s="204" t="s">
        <v>18</v>
      </c>
      <c r="H6382" s="204" t="s">
        <v>19</v>
      </c>
      <c r="I6382" s="206" t="s">
        <v>20</v>
      </c>
      <c r="J6382" s="207">
        <v>213676</v>
      </c>
      <c r="K6382" s="207"/>
      <c r="L6382" s="207"/>
    </row>
    <row r="6383" spans="1:12" s="12" customFormat="1">
      <c r="A6383" s="204" t="s">
        <v>13316</v>
      </c>
      <c r="B6383" s="204" t="s">
        <v>13317</v>
      </c>
      <c r="C6383" s="204" t="s">
        <v>15</v>
      </c>
      <c r="D6383" s="204" t="s">
        <v>42</v>
      </c>
      <c r="E6383" s="204" t="s">
        <v>686</v>
      </c>
      <c r="F6383" s="205">
        <v>2015</v>
      </c>
      <c r="G6383" s="204" t="s">
        <v>30</v>
      </c>
      <c r="H6383" s="204" t="s">
        <v>31</v>
      </c>
      <c r="I6383" s="206" t="s">
        <v>20</v>
      </c>
      <c r="J6383" s="207">
        <v>43277</v>
      </c>
      <c r="K6383" s="207">
        <v>43277</v>
      </c>
      <c r="L6383" s="207">
        <v>43277</v>
      </c>
    </row>
    <row r="6384" spans="1:12" s="12" customFormat="1" ht="11.25" customHeight="1">
      <c r="A6384" s="204" t="s">
        <v>13318</v>
      </c>
      <c r="B6384" s="204" t="s">
        <v>13319</v>
      </c>
      <c r="C6384" s="204" t="s">
        <v>210</v>
      </c>
      <c r="D6384" s="204" t="s">
        <v>342</v>
      </c>
      <c r="E6384" s="204" t="s">
        <v>411</v>
      </c>
      <c r="F6384" s="205">
        <v>2015</v>
      </c>
      <c r="G6384" s="204" t="s">
        <v>30</v>
      </c>
      <c r="H6384" s="204" t="s">
        <v>225</v>
      </c>
      <c r="I6384" s="206" t="s">
        <v>20</v>
      </c>
      <c r="J6384" s="207">
        <v>38772</v>
      </c>
      <c r="K6384" s="207">
        <v>50918</v>
      </c>
      <c r="L6384" s="207">
        <v>40478</v>
      </c>
    </row>
    <row r="6385" spans="1:12" s="12" customFormat="1">
      <c r="A6385" s="204" t="s">
        <v>13320</v>
      </c>
      <c r="B6385" s="204" t="s">
        <v>13321</v>
      </c>
      <c r="C6385" s="204" t="s">
        <v>102</v>
      </c>
      <c r="D6385" s="204" t="s">
        <v>286</v>
      </c>
      <c r="E6385" s="204" t="s">
        <v>286</v>
      </c>
      <c r="F6385" s="205">
        <v>2016</v>
      </c>
      <c r="G6385" s="204" t="s">
        <v>30</v>
      </c>
      <c r="H6385" s="204" t="s">
        <v>736</v>
      </c>
      <c r="I6385" s="206" t="s">
        <v>20</v>
      </c>
      <c r="J6385" s="207">
        <v>73000</v>
      </c>
      <c r="K6385" s="207"/>
      <c r="L6385" s="207"/>
    </row>
    <row r="6386" spans="1:12" s="12" customFormat="1">
      <c r="A6386" s="204" t="s">
        <v>13322</v>
      </c>
      <c r="B6386" s="204" t="s">
        <v>13323</v>
      </c>
      <c r="C6386" s="204" t="s">
        <v>12</v>
      </c>
      <c r="D6386" s="204" t="s">
        <v>80</v>
      </c>
      <c r="E6386" s="204"/>
      <c r="F6386" s="205">
        <v>2016</v>
      </c>
      <c r="G6386" s="204" t="s">
        <v>18</v>
      </c>
      <c r="H6386" s="204" t="s">
        <v>19</v>
      </c>
      <c r="I6386" s="206" t="s">
        <v>20</v>
      </c>
      <c r="J6386" s="207">
        <v>118768</v>
      </c>
      <c r="K6386" s="207"/>
      <c r="L6386" s="207"/>
    </row>
    <row r="6387" spans="1:12" s="12" customFormat="1">
      <c r="A6387" s="204" t="s">
        <v>13324</v>
      </c>
      <c r="B6387" s="204" t="s">
        <v>13325</v>
      </c>
      <c r="C6387" s="204" t="s">
        <v>127</v>
      </c>
      <c r="D6387" s="204" t="s">
        <v>128</v>
      </c>
      <c r="E6387" s="204" t="s">
        <v>128</v>
      </c>
      <c r="F6387" s="205">
        <v>2015</v>
      </c>
      <c r="G6387" s="204" t="s">
        <v>120</v>
      </c>
      <c r="H6387" s="204" t="s">
        <v>121</v>
      </c>
      <c r="I6387" s="206" t="s">
        <v>20</v>
      </c>
      <c r="J6387" s="207">
        <v>394894</v>
      </c>
      <c r="K6387" s="207">
        <v>442188</v>
      </c>
      <c r="L6387" s="207">
        <v>434024</v>
      </c>
    </row>
    <row r="6388" spans="1:12" s="12" customFormat="1">
      <c r="A6388" s="204" t="s">
        <v>13326</v>
      </c>
      <c r="B6388" s="204" t="s">
        <v>13327</v>
      </c>
      <c r="C6388" s="204" t="s">
        <v>195</v>
      </c>
      <c r="D6388" s="204" t="s">
        <v>196</v>
      </c>
      <c r="E6388" s="204" t="s">
        <v>669</v>
      </c>
      <c r="F6388" s="205">
        <v>2015</v>
      </c>
      <c r="G6388" s="204" t="s">
        <v>18</v>
      </c>
      <c r="H6388" s="204" t="s">
        <v>19</v>
      </c>
      <c r="I6388" s="206" t="s">
        <v>20</v>
      </c>
      <c r="J6388" s="207">
        <v>105000</v>
      </c>
      <c r="K6388" s="207"/>
      <c r="L6388" s="207"/>
    </row>
    <row r="6389" spans="1:12" s="12" customFormat="1">
      <c r="A6389" s="204" t="s">
        <v>13328</v>
      </c>
      <c r="B6389" s="204" t="s">
        <v>13329</v>
      </c>
      <c r="C6389" s="204" t="s">
        <v>23</v>
      </c>
      <c r="D6389" s="204"/>
      <c r="E6389" s="204"/>
      <c r="F6389" s="205">
        <v>2016</v>
      </c>
      <c r="G6389" s="204" t="s">
        <v>30</v>
      </c>
      <c r="H6389" s="204" t="s">
        <v>225</v>
      </c>
      <c r="I6389" s="206" t="s">
        <v>35</v>
      </c>
      <c r="J6389" s="207">
        <v>65301840</v>
      </c>
      <c r="K6389" s="207"/>
      <c r="L6389" s="207"/>
    </row>
    <row r="6390" spans="1:12" s="12" customFormat="1" ht="11.25" customHeight="1">
      <c r="A6390" s="204" t="s">
        <v>13330</v>
      </c>
      <c r="B6390" s="204" t="s">
        <v>13331</v>
      </c>
      <c r="C6390" s="204" t="s">
        <v>270</v>
      </c>
      <c r="D6390" s="204"/>
      <c r="E6390" s="204"/>
      <c r="F6390" s="205">
        <v>2015</v>
      </c>
      <c r="G6390" s="204" t="s">
        <v>18</v>
      </c>
      <c r="H6390" s="204" t="s">
        <v>383</v>
      </c>
      <c r="I6390" s="206" t="s">
        <v>35</v>
      </c>
      <c r="J6390" s="207">
        <v>10500</v>
      </c>
      <c r="K6390" s="207"/>
      <c r="L6390" s="207"/>
    </row>
    <row r="6391" spans="1:12" s="12" customFormat="1" ht="11.25" customHeight="1">
      <c r="A6391" s="204" t="s">
        <v>13332</v>
      </c>
      <c r="B6391" s="204" t="s">
        <v>13333</v>
      </c>
      <c r="C6391" s="204" t="s">
        <v>60</v>
      </c>
      <c r="D6391" s="204" t="s">
        <v>97</v>
      </c>
      <c r="E6391" s="204" t="s">
        <v>1385</v>
      </c>
      <c r="F6391" s="205">
        <v>2016</v>
      </c>
      <c r="G6391" s="204" t="s">
        <v>48</v>
      </c>
      <c r="H6391" s="204" t="s">
        <v>63</v>
      </c>
      <c r="I6391" s="206" t="s">
        <v>35</v>
      </c>
      <c r="J6391" s="207">
        <v>601100</v>
      </c>
      <c r="K6391" s="207"/>
      <c r="L6391" s="207"/>
    </row>
    <row r="6392" spans="1:12" s="12" customFormat="1" ht="11.25" customHeight="1">
      <c r="A6392" s="204" t="s">
        <v>13334</v>
      </c>
      <c r="B6392" s="204" t="s">
        <v>13335</v>
      </c>
      <c r="C6392" s="204" t="s">
        <v>32</v>
      </c>
      <c r="D6392" s="204"/>
      <c r="E6392" s="204"/>
      <c r="F6392" s="205">
        <v>2016</v>
      </c>
      <c r="G6392" s="204" t="s">
        <v>280</v>
      </c>
      <c r="H6392" s="204" t="s">
        <v>3805</v>
      </c>
      <c r="I6392" s="206" t="s">
        <v>35</v>
      </c>
      <c r="J6392" s="207">
        <v>1360</v>
      </c>
      <c r="K6392" s="207"/>
      <c r="L6392" s="207"/>
    </row>
    <row r="6393" spans="1:12" s="12" customFormat="1">
      <c r="A6393" s="204" t="s">
        <v>13336</v>
      </c>
      <c r="B6393" s="204" t="s">
        <v>13337</v>
      </c>
      <c r="C6393" s="204" t="s">
        <v>127</v>
      </c>
      <c r="D6393" s="204" t="s">
        <v>138</v>
      </c>
      <c r="E6393" s="204" t="s">
        <v>138</v>
      </c>
      <c r="F6393" s="205">
        <v>2015</v>
      </c>
      <c r="G6393" s="204" t="s">
        <v>120</v>
      </c>
      <c r="H6393" s="204" t="s">
        <v>121</v>
      </c>
      <c r="I6393" s="206" t="s">
        <v>20</v>
      </c>
      <c r="J6393" s="207">
        <v>234276</v>
      </c>
      <c r="K6393" s="208">
        <v>244584</v>
      </c>
      <c r="L6393" s="207">
        <v>224846.57</v>
      </c>
    </row>
    <row r="6394" spans="1:12" s="12" customFormat="1" ht="11.25" customHeight="1">
      <c r="A6394" s="204" t="s">
        <v>13338</v>
      </c>
      <c r="B6394" s="204" t="s">
        <v>13339</v>
      </c>
      <c r="C6394" s="204" t="s">
        <v>127</v>
      </c>
      <c r="D6394" s="204" t="s">
        <v>128</v>
      </c>
      <c r="E6394" s="204" t="s">
        <v>650</v>
      </c>
      <c r="F6394" s="205">
        <v>2015</v>
      </c>
      <c r="G6394" s="204" t="s">
        <v>120</v>
      </c>
      <c r="H6394" s="204" t="s">
        <v>121</v>
      </c>
      <c r="I6394" s="206" t="s">
        <v>20</v>
      </c>
      <c r="J6394" s="207">
        <v>197653</v>
      </c>
      <c r="K6394" s="207">
        <v>206400</v>
      </c>
      <c r="L6394" s="207">
        <v>193308</v>
      </c>
    </row>
    <row r="6395" spans="1:12" s="12" customFormat="1">
      <c r="A6395" s="204" t="s">
        <v>13340</v>
      </c>
      <c r="B6395" s="204" t="s">
        <v>13341</v>
      </c>
      <c r="C6395" s="204" t="s">
        <v>127</v>
      </c>
      <c r="D6395" s="204" t="s">
        <v>138</v>
      </c>
      <c r="E6395" s="204" t="s">
        <v>596</v>
      </c>
      <c r="F6395" s="205">
        <v>2015</v>
      </c>
      <c r="G6395" s="204" t="s">
        <v>120</v>
      </c>
      <c r="H6395" s="204" t="s">
        <v>121</v>
      </c>
      <c r="I6395" s="206" t="s">
        <v>20</v>
      </c>
      <c r="J6395" s="207">
        <v>395682</v>
      </c>
      <c r="K6395" s="207">
        <v>697380</v>
      </c>
      <c r="L6395" s="207">
        <v>444290.70400000003</v>
      </c>
    </row>
    <row r="6396" spans="1:12" s="12" customFormat="1">
      <c r="A6396" s="204" t="s">
        <v>13342</v>
      </c>
      <c r="B6396" s="204" t="s">
        <v>13343</v>
      </c>
      <c r="C6396" s="204" t="s">
        <v>127</v>
      </c>
      <c r="D6396" s="204" t="s">
        <v>138</v>
      </c>
      <c r="E6396" s="204" t="s">
        <v>138</v>
      </c>
      <c r="F6396" s="205">
        <v>2016</v>
      </c>
      <c r="G6396" s="204" t="s">
        <v>18</v>
      </c>
      <c r="H6396" s="204" t="s">
        <v>19</v>
      </c>
      <c r="I6396" s="206" t="s">
        <v>35</v>
      </c>
      <c r="J6396" s="207">
        <v>172008</v>
      </c>
      <c r="K6396" s="207"/>
      <c r="L6396" s="207"/>
    </row>
    <row r="6397" spans="1:12" s="12" customFormat="1" ht="11.25" customHeight="1">
      <c r="A6397" s="204" t="s">
        <v>13344</v>
      </c>
      <c r="B6397" s="204" t="s">
        <v>13345</v>
      </c>
      <c r="C6397" s="204" t="s">
        <v>414</v>
      </c>
      <c r="D6397" s="204" t="s">
        <v>527</v>
      </c>
      <c r="E6397" s="204" t="s">
        <v>527</v>
      </c>
      <c r="F6397" s="205">
        <v>2016</v>
      </c>
      <c r="G6397" s="204" t="s">
        <v>120</v>
      </c>
      <c r="H6397" s="204" t="s">
        <v>121</v>
      </c>
      <c r="I6397" s="206" t="s">
        <v>20</v>
      </c>
      <c r="J6397" s="207">
        <v>46538</v>
      </c>
      <c r="K6397" s="208">
        <v>588713</v>
      </c>
      <c r="L6397" s="207">
        <v>30081.114000000001</v>
      </c>
    </row>
    <row r="6398" spans="1:12" s="12" customFormat="1">
      <c r="A6398" s="204" t="s">
        <v>13346</v>
      </c>
      <c r="B6398" s="204" t="s">
        <v>13347</v>
      </c>
      <c r="C6398" s="204" t="s">
        <v>5</v>
      </c>
      <c r="D6398" s="204" t="s">
        <v>184</v>
      </c>
      <c r="E6398" s="204" t="s">
        <v>777</v>
      </c>
      <c r="F6398" s="205">
        <v>2015</v>
      </c>
      <c r="G6398" s="204" t="s">
        <v>155</v>
      </c>
      <c r="H6398" s="204" t="s">
        <v>155</v>
      </c>
      <c r="I6398" s="206" t="s">
        <v>20</v>
      </c>
      <c r="J6398" s="207">
        <v>522024</v>
      </c>
      <c r="K6398" s="207">
        <v>4</v>
      </c>
      <c r="L6398" s="207"/>
    </row>
    <row r="6399" spans="1:12" s="12" customFormat="1">
      <c r="A6399" s="204" t="s">
        <v>13348</v>
      </c>
      <c r="B6399" s="204" t="s">
        <v>13349</v>
      </c>
      <c r="C6399" s="204" t="s">
        <v>5</v>
      </c>
      <c r="D6399" s="204" t="s">
        <v>266</v>
      </c>
      <c r="E6399" s="204" t="s">
        <v>567</v>
      </c>
      <c r="F6399" s="205">
        <v>2016</v>
      </c>
      <c r="G6399" s="204" t="s">
        <v>18</v>
      </c>
      <c r="H6399" s="204" t="s">
        <v>19</v>
      </c>
      <c r="I6399" s="206" t="s">
        <v>35</v>
      </c>
      <c r="J6399" s="207">
        <v>81891</v>
      </c>
      <c r="K6399" s="207"/>
      <c r="L6399" s="207"/>
    </row>
    <row r="6400" spans="1:12" s="12" customFormat="1">
      <c r="A6400" s="204" t="s">
        <v>13350</v>
      </c>
      <c r="B6400" s="204" t="s">
        <v>13351</v>
      </c>
      <c r="C6400" s="204" t="s">
        <v>145</v>
      </c>
      <c r="D6400" s="204" t="s">
        <v>415</v>
      </c>
      <c r="E6400" s="204" t="s">
        <v>416</v>
      </c>
      <c r="F6400" s="205">
        <v>2016</v>
      </c>
      <c r="G6400" s="204" t="s">
        <v>242</v>
      </c>
      <c r="H6400" s="204" t="s">
        <v>243</v>
      </c>
      <c r="I6400" s="206" t="s">
        <v>20</v>
      </c>
      <c r="J6400" s="207">
        <v>110</v>
      </c>
      <c r="K6400" s="207"/>
      <c r="L6400" s="207"/>
    </row>
    <row r="6401" spans="1:12" s="12" customFormat="1" ht="11.25" customHeight="1">
      <c r="A6401" s="204" t="s">
        <v>9903</v>
      </c>
      <c r="B6401" s="204" t="s">
        <v>9904</v>
      </c>
      <c r="C6401" s="204" t="s">
        <v>145</v>
      </c>
      <c r="D6401" s="204" t="s">
        <v>415</v>
      </c>
      <c r="E6401" s="204" t="s">
        <v>416</v>
      </c>
      <c r="F6401" s="205">
        <v>2016</v>
      </c>
      <c r="G6401" s="204" t="s">
        <v>18</v>
      </c>
      <c r="H6401" s="204" t="s">
        <v>19</v>
      </c>
      <c r="I6401" s="206" t="s">
        <v>20</v>
      </c>
      <c r="J6401" s="207">
        <v>11517</v>
      </c>
      <c r="K6401" s="207">
        <v>11518</v>
      </c>
      <c r="L6401" s="207">
        <v>11517</v>
      </c>
    </row>
    <row r="6402" spans="1:12" s="12" customFormat="1">
      <c r="A6402" s="204" t="s">
        <v>13352</v>
      </c>
      <c r="B6402" s="204" t="s">
        <v>13353</v>
      </c>
      <c r="C6402" s="204" t="s">
        <v>60</v>
      </c>
      <c r="D6402" s="204" t="s">
        <v>97</v>
      </c>
      <c r="E6402" s="204" t="s">
        <v>651</v>
      </c>
      <c r="F6402" s="205">
        <v>2016</v>
      </c>
      <c r="G6402" s="204" t="s">
        <v>26</v>
      </c>
      <c r="H6402" s="204" t="s">
        <v>27</v>
      </c>
      <c r="I6402" s="206" t="s">
        <v>35</v>
      </c>
      <c r="J6402" s="207">
        <v>746500</v>
      </c>
      <c r="K6402" s="207"/>
      <c r="L6402" s="207"/>
    </row>
    <row r="6403" spans="1:12" s="12" customFormat="1">
      <c r="A6403" s="204" t="s">
        <v>13354</v>
      </c>
      <c r="B6403" s="204" t="s">
        <v>13355</v>
      </c>
      <c r="C6403" s="204" t="s">
        <v>145</v>
      </c>
      <c r="D6403" s="204" t="s">
        <v>310</v>
      </c>
      <c r="E6403" s="204" t="s">
        <v>311</v>
      </c>
      <c r="F6403" s="205">
        <v>2016</v>
      </c>
      <c r="G6403" s="204" t="s">
        <v>18</v>
      </c>
      <c r="H6403" s="204" t="s">
        <v>19</v>
      </c>
      <c r="I6403" s="206" t="s">
        <v>20</v>
      </c>
      <c r="J6403" s="207">
        <v>867118</v>
      </c>
      <c r="K6403" s="207"/>
      <c r="L6403" s="207"/>
    </row>
    <row r="6404" spans="1:12" s="12" customFormat="1" ht="11.25" customHeight="1">
      <c r="A6404" s="204" t="s">
        <v>13356</v>
      </c>
      <c r="B6404" s="204" t="s">
        <v>13357</v>
      </c>
      <c r="C6404" s="204" t="s">
        <v>60</v>
      </c>
      <c r="D6404" s="204" t="s">
        <v>97</v>
      </c>
      <c r="E6404" s="204" t="s">
        <v>476</v>
      </c>
      <c r="F6404" s="205">
        <v>2016</v>
      </c>
      <c r="G6404" s="204" t="s">
        <v>26</v>
      </c>
      <c r="H6404" s="204" t="s">
        <v>109</v>
      </c>
      <c r="I6404" s="206" t="s">
        <v>35</v>
      </c>
      <c r="J6404" s="207">
        <v>73743</v>
      </c>
      <c r="K6404" s="207"/>
      <c r="L6404" s="207"/>
    </row>
    <row r="6405" spans="1:12" s="12" customFormat="1">
      <c r="A6405" s="204" t="s">
        <v>13358</v>
      </c>
      <c r="B6405" s="204" t="s">
        <v>13359</v>
      </c>
      <c r="C6405" s="204" t="s">
        <v>15</v>
      </c>
      <c r="D6405" s="204" t="s">
        <v>42</v>
      </c>
      <c r="E6405" s="204" t="s">
        <v>1813</v>
      </c>
      <c r="F6405" s="205">
        <v>2016</v>
      </c>
      <c r="G6405" s="204" t="s">
        <v>26</v>
      </c>
      <c r="H6405" s="204" t="s">
        <v>380</v>
      </c>
      <c r="I6405" s="206" t="s">
        <v>20</v>
      </c>
      <c r="J6405" s="207">
        <v>201500</v>
      </c>
      <c r="K6405" s="207">
        <v>171276</v>
      </c>
      <c r="L6405" s="207">
        <v>169577.03400000001</v>
      </c>
    </row>
    <row r="6406" spans="1:12" s="12" customFormat="1">
      <c r="A6406" s="204" t="s">
        <v>13360</v>
      </c>
      <c r="B6406" s="204" t="s">
        <v>13361</v>
      </c>
      <c r="C6406" s="204" t="s">
        <v>195</v>
      </c>
      <c r="D6406" s="204" t="s">
        <v>196</v>
      </c>
      <c r="E6406" s="204" t="s">
        <v>1519</v>
      </c>
      <c r="F6406" s="205">
        <v>2016</v>
      </c>
      <c r="G6406" s="204" t="s">
        <v>7</v>
      </c>
      <c r="H6406" s="204" t="s">
        <v>212</v>
      </c>
      <c r="I6406" s="206" t="s">
        <v>20</v>
      </c>
      <c r="J6406" s="207">
        <v>19915</v>
      </c>
      <c r="K6406" s="207">
        <v>19915</v>
      </c>
      <c r="L6406" s="207">
        <v>19914.833999999999</v>
      </c>
    </row>
    <row r="6407" spans="1:12" s="12" customFormat="1">
      <c r="A6407" s="204" t="s">
        <v>9905</v>
      </c>
      <c r="B6407" s="204" t="s">
        <v>13362</v>
      </c>
      <c r="C6407" s="204" t="s">
        <v>5</v>
      </c>
      <c r="D6407" s="204" t="s">
        <v>266</v>
      </c>
      <c r="E6407" s="204" t="s">
        <v>787</v>
      </c>
      <c r="F6407" s="205">
        <v>2016</v>
      </c>
      <c r="G6407" s="204" t="s">
        <v>155</v>
      </c>
      <c r="H6407" s="204" t="s">
        <v>155</v>
      </c>
      <c r="I6407" s="206" t="s">
        <v>20</v>
      </c>
      <c r="J6407" s="207">
        <v>353732</v>
      </c>
      <c r="K6407" s="207">
        <v>2</v>
      </c>
      <c r="L6407" s="207"/>
    </row>
    <row r="6408" spans="1:12" s="12" customFormat="1">
      <c r="A6408" s="204" t="s">
        <v>13363</v>
      </c>
      <c r="B6408" s="204" t="s">
        <v>13364</v>
      </c>
      <c r="C6408" s="204" t="s">
        <v>102</v>
      </c>
      <c r="D6408" s="204" t="s">
        <v>304</v>
      </c>
      <c r="E6408" s="204" t="s">
        <v>304</v>
      </c>
      <c r="F6408" s="205">
        <v>2016</v>
      </c>
      <c r="G6408" s="204" t="s">
        <v>30</v>
      </c>
      <c r="H6408" s="204" t="s">
        <v>736</v>
      </c>
      <c r="I6408" s="206" t="s">
        <v>20</v>
      </c>
      <c r="J6408" s="207">
        <v>153753</v>
      </c>
      <c r="K6408" s="207"/>
      <c r="L6408" s="207"/>
    </row>
    <row r="6409" spans="1:12" s="12" customFormat="1">
      <c r="A6409" s="204" t="s">
        <v>13365</v>
      </c>
      <c r="B6409" s="204" t="s">
        <v>13366</v>
      </c>
      <c r="C6409" s="204" t="s">
        <v>414</v>
      </c>
      <c r="D6409" s="204" t="s">
        <v>527</v>
      </c>
      <c r="E6409" s="204" t="s">
        <v>11106</v>
      </c>
      <c r="F6409" s="205">
        <v>2016</v>
      </c>
      <c r="G6409" s="204" t="s">
        <v>26</v>
      </c>
      <c r="H6409" s="204" t="s">
        <v>168</v>
      </c>
      <c r="I6409" s="206" t="s">
        <v>9</v>
      </c>
      <c r="J6409" s="207">
        <v>45350</v>
      </c>
      <c r="K6409" s="207"/>
      <c r="L6409" s="207"/>
    </row>
    <row r="6410" spans="1:12" s="12" customFormat="1">
      <c r="A6410" s="204" t="s">
        <v>13367</v>
      </c>
      <c r="B6410" s="204" t="s">
        <v>13368</v>
      </c>
      <c r="C6410" s="204" t="s">
        <v>23</v>
      </c>
      <c r="D6410" s="204" t="s">
        <v>24</v>
      </c>
      <c r="E6410" s="204" t="s">
        <v>24</v>
      </c>
      <c r="F6410" s="205">
        <v>2016</v>
      </c>
      <c r="G6410" s="204" t="s">
        <v>242</v>
      </c>
      <c r="H6410" s="204" t="s">
        <v>1033</v>
      </c>
      <c r="I6410" s="206" t="s">
        <v>20</v>
      </c>
      <c r="J6410" s="207">
        <v>274</v>
      </c>
      <c r="K6410" s="207">
        <v>274</v>
      </c>
      <c r="L6410" s="207">
        <v>263.59800000000001</v>
      </c>
    </row>
    <row r="6411" spans="1:12" s="12" customFormat="1">
      <c r="A6411" s="204" t="s">
        <v>13369</v>
      </c>
      <c r="B6411" s="204" t="s">
        <v>13370</v>
      </c>
      <c r="C6411" s="204" t="s">
        <v>127</v>
      </c>
      <c r="D6411" s="204" t="s">
        <v>177</v>
      </c>
      <c r="E6411" s="204" t="s">
        <v>617</v>
      </c>
      <c r="F6411" s="205">
        <v>2015</v>
      </c>
      <c r="G6411" s="204" t="s">
        <v>18</v>
      </c>
      <c r="H6411" s="204" t="s">
        <v>19</v>
      </c>
      <c r="I6411" s="206" t="s">
        <v>20</v>
      </c>
      <c r="J6411" s="207">
        <v>8060</v>
      </c>
      <c r="K6411" s="207"/>
      <c r="L6411" s="207"/>
    </row>
    <row r="6412" spans="1:12" s="12" customFormat="1" ht="11.25" customHeight="1">
      <c r="A6412" s="204" t="s">
        <v>13371</v>
      </c>
      <c r="B6412" s="204" t="s">
        <v>13372</v>
      </c>
      <c r="C6412" s="204" t="s">
        <v>127</v>
      </c>
      <c r="D6412" s="204" t="s">
        <v>128</v>
      </c>
      <c r="E6412" s="204" t="s">
        <v>650</v>
      </c>
      <c r="F6412" s="205">
        <v>2015</v>
      </c>
      <c r="G6412" s="204" t="s">
        <v>18</v>
      </c>
      <c r="H6412" s="204" t="s">
        <v>19</v>
      </c>
      <c r="I6412" s="206" t="s">
        <v>20</v>
      </c>
      <c r="J6412" s="207">
        <v>2481</v>
      </c>
      <c r="K6412" s="207"/>
      <c r="L6412" s="207"/>
    </row>
    <row r="6413" spans="1:12" s="12" customFormat="1">
      <c r="A6413" s="204" t="s">
        <v>13373</v>
      </c>
      <c r="B6413" s="204" t="s">
        <v>13374</v>
      </c>
      <c r="C6413" s="204" t="s">
        <v>127</v>
      </c>
      <c r="D6413" s="204" t="s">
        <v>138</v>
      </c>
      <c r="E6413" s="204" t="s">
        <v>942</v>
      </c>
      <c r="F6413" s="205">
        <v>2015</v>
      </c>
      <c r="G6413" s="204" t="s">
        <v>18</v>
      </c>
      <c r="H6413" s="204" t="s">
        <v>19</v>
      </c>
      <c r="I6413" s="206" t="s">
        <v>20</v>
      </c>
      <c r="J6413" s="207">
        <v>4713</v>
      </c>
      <c r="K6413" s="207"/>
      <c r="L6413" s="207"/>
    </row>
    <row r="6414" spans="1:12" s="12" customFormat="1">
      <c r="A6414" s="204" t="s">
        <v>13375</v>
      </c>
      <c r="B6414" s="204" t="s">
        <v>13376</v>
      </c>
      <c r="C6414" s="204" t="s">
        <v>127</v>
      </c>
      <c r="D6414" s="204" t="s">
        <v>463</v>
      </c>
      <c r="E6414" s="204" t="s">
        <v>463</v>
      </c>
      <c r="F6414" s="205">
        <v>2016</v>
      </c>
      <c r="G6414" s="204" t="s">
        <v>18</v>
      </c>
      <c r="H6414" s="204" t="s">
        <v>19</v>
      </c>
      <c r="I6414" s="206" t="s">
        <v>20</v>
      </c>
      <c r="J6414" s="207">
        <v>8060</v>
      </c>
      <c r="K6414" s="207"/>
      <c r="L6414" s="207"/>
    </row>
    <row r="6415" spans="1:12" s="12" customFormat="1">
      <c r="A6415" s="204" t="s">
        <v>9906</v>
      </c>
      <c r="B6415" s="204" t="s">
        <v>13377</v>
      </c>
      <c r="C6415" s="204" t="s">
        <v>5</v>
      </c>
      <c r="D6415" s="204" t="s">
        <v>125</v>
      </c>
      <c r="E6415" s="204" t="s">
        <v>1353</v>
      </c>
      <c r="F6415" s="205">
        <v>2016</v>
      </c>
      <c r="G6415" s="204" t="s">
        <v>48</v>
      </c>
      <c r="H6415" s="204" t="s">
        <v>63</v>
      </c>
      <c r="I6415" s="206" t="s">
        <v>35</v>
      </c>
      <c r="J6415" s="207">
        <v>65226</v>
      </c>
      <c r="K6415" s="207"/>
      <c r="L6415" s="207"/>
    </row>
    <row r="6416" spans="1:12" s="12" customFormat="1">
      <c r="A6416" s="204" t="s">
        <v>13378</v>
      </c>
      <c r="B6416" s="204" t="s">
        <v>13379</v>
      </c>
      <c r="C6416" s="204" t="s">
        <v>32</v>
      </c>
      <c r="D6416" s="204"/>
      <c r="E6416" s="204"/>
      <c r="F6416" s="205">
        <v>2015</v>
      </c>
      <c r="G6416" s="204" t="s">
        <v>679</v>
      </c>
      <c r="H6416" s="204" t="s">
        <v>680</v>
      </c>
      <c r="I6416" s="206" t="s">
        <v>9</v>
      </c>
      <c r="J6416" s="207">
        <v>613625</v>
      </c>
      <c r="K6416" s="207"/>
      <c r="L6416" s="207"/>
    </row>
    <row r="6417" spans="1:12" s="12" customFormat="1">
      <c r="A6417" s="204" t="s">
        <v>13380</v>
      </c>
      <c r="B6417" s="204" t="s">
        <v>13381</v>
      </c>
      <c r="C6417" s="204" t="s">
        <v>414</v>
      </c>
      <c r="D6417" s="204" t="s">
        <v>527</v>
      </c>
      <c r="E6417" s="204" t="s">
        <v>527</v>
      </c>
      <c r="F6417" s="205">
        <v>2015</v>
      </c>
      <c r="G6417" s="204" t="s">
        <v>26</v>
      </c>
      <c r="H6417" s="204" t="s">
        <v>109</v>
      </c>
      <c r="I6417" s="206" t="s">
        <v>20</v>
      </c>
      <c r="J6417" s="207">
        <v>10002</v>
      </c>
      <c r="K6417" s="207"/>
      <c r="L6417" s="207"/>
    </row>
    <row r="6418" spans="1:12" s="12" customFormat="1" ht="11.25" customHeight="1">
      <c r="A6418" s="204" t="s">
        <v>13382</v>
      </c>
      <c r="B6418" s="204" t="s">
        <v>13383</v>
      </c>
      <c r="C6418" s="204" t="s">
        <v>38</v>
      </c>
      <c r="D6418" s="204" t="s">
        <v>176</v>
      </c>
      <c r="E6418" s="204"/>
      <c r="F6418" s="205">
        <v>2015</v>
      </c>
      <c r="G6418" s="204" t="s">
        <v>185</v>
      </c>
      <c r="H6418" s="204" t="s">
        <v>186</v>
      </c>
      <c r="I6418" s="206" t="s">
        <v>20</v>
      </c>
      <c r="J6418" s="207">
        <v>140414</v>
      </c>
      <c r="K6418" s="207">
        <v>141667</v>
      </c>
      <c r="L6418" s="207">
        <v>140946.52900000001</v>
      </c>
    </row>
    <row r="6419" spans="1:12" s="12" customFormat="1" ht="11.25" customHeight="1">
      <c r="A6419" s="204" t="s">
        <v>13384</v>
      </c>
      <c r="B6419" s="204" t="s">
        <v>13385</v>
      </c>
      <c r="C6419" s="204" t="s">
        <v>15</v>
      </c>
      <c r="D6419" s="204" t="s">
        <v>42</v>
      </c>
      <c r="E6419" s="204"/>
      <c r="F6419" s="205">
        <v>2015</v>
      </c>
      <c r="G6419" s="204" t="s">
        <v>18</v>
      </c>
      <c r="H6419" s="204" t="s">
        <v>19</v>
      </c>
      <c r="I6419" s="206" t="s">
        <v>20</v>
      </c>
      <c r="J6419" s="207">
        <v>151482</v>
      </c>
      <c r="K6419" s="207"/>
      <c r="L6419" s="207"/>
    </row>
    <row r="6420" spans="1:12" s="12" customFormat="1">
      <c r="A6420" s="204" t="s">
        <v>13386</v>
      </c>
      <c r="B6420" s="204" t="s">
        <v>13387</v>
      </c>
      <c r="C6420" s="204" t="s">
        <v>12</v>
      </c>
      <c r="D6420" s="204" t="s">
        <v>80</v>
      </c>
      <c r="E6420" s="204" t="s">
        <v>337</v>
      </c>
      <c r="F6420" s="205">
        <v>2016</v>
      </c>
      <c r="G6420" s="204" t="s">
        <v>18</v>
      </c>
      <c r="H6420" s="204" t="s">
        <v>19</v>
      </c>
      <c r="I6420" s="206" t="s">
        <v>9</v>
      </c>
      <c r="J6420" s="207">
        <v>100000</v>
      </c>
      <c r="K6420" s="207"/>
      <c r="L6420" s="207"/>
    </row>
    <row r="6421" spans="1:12" s="12" customFormat="1">
      <c r="A6421" s="204" t="s">
        <v>13388</v>
      </c>
      <c r="B6421" s="204" t="s">
        <v>13389</v>
      </c>
      <c r="C6421" s="204" t="s">
        <v>102</v>
      </c>
      <c r="D6421" s="204" t="s">
        <v>304</v>
      </c>
      <c r="E6421" s="204" t="s">
        <v>304</v>
      </c>
      <c r="F6421" s="205">
        <v>2016</v>
      </c>
      <c r="G6421" s="204" t="s">
        <v>30</v>
      </c>
      <c r="H6421" s="204" t="s">
        <v>34</v>
      </c>
      <c r="I6421" s="206" t="s">
        <v>35</v>
      </c>
      <c r="J6421" s="207">
        <v>35069</v>
      </c>
      <c r="K6421" s="207"/>
      <c r="L6421" s="207"/>
    </row>
    <row r="6422" spans="1:12" s="12" customFormat="1">
      <c r="A6422" s="204" t="s">
        <v>13390</v>
      </c>
      <c r="B6422" s="204" t="s">
        <v>13391</v>
      </c>
      <c r="C6422" s="204" t="s">
        <v>12</v>
      </c>
      <c r="D6422" s="204" t="s">
        <v>80</v>
      </c>
      <c r="E6422" s="204" t="s">
        <v>81</v>
      </c>
      <c r="F6422" s="205">
        <v>2016</v>
      </c>
      <c r="G6422" s="204" t="s">
        <v>280</v>
      </c>
      <c r="H6422" s="204" t="s">
        <v>1116</v>
      </c>
      <c r="I6422" s="206" t="s">
        <v>9</v>
      </c>
      <c r="J6422" s="207">
        <v>72000</v>
      </c>
      <c r="K6422" s="207"/>
      <c r="L6422" s="207"/>
    </row>
    <row r="6423" spans="1:12" s="12" customFormat="1">
      <c r="A6423" s="204" t="s">
        <v>13392</v>
      </c>
      <c r="B6423" s="204" t="s">
        <v>13393</v>
      </c>
      <c r="C6423" s="204" t="s">
        <v>5</v>
      </c>
      <c r="D6423" s="204" t="s">
        <v>184</v>
      </c>
      <c r="E6423" s="204"/>
      <c r="F6423" s="205">
        <v>2016</v>
      </c>
      <c r="G6423" s="204" t="s">
        <v>120</v>
      </c>
      <c r="H6423" s="204" t="s">
        <v>258</v>
      </c>
      <c r="I6423" s="206" t="s">
        <v>20</v>
      </c>
      <c r="J6423" s="207">
        <v>811786</v>
      </c>
      <c r="K6423" s="207"/>
      <c r="L6423" s="207"/>
    </row>
    <row r="6424" spans="1:12" s="12" customFormat="1">
      <c r="A6424" s="204" t="s">
        <v>13394</v>
      </c>
      <c r="B6424" s="204" t="s">
        <v>13395</v>
      </c>
      <c r="C6424" s="204" t="s">
        <v>102</v>
      </c>
      <c r="D6424" s="204" t="s">
        <v>304</v>
      </c>
      <c r="E6424" s="204" t="s">
        <v>304</v>
      </c>
      <c r="F6424" s="205">
        <v>2015</v>
      </c>
      <c r="G6424" s="204" t="s">
        <v>58</v>
      </c>
      <c r="H6424" s="204" t="s">
        <v>59</v>
      </c>
      <c r="I6424" s="206" t="s">
        <v>20</v>
      </c>
      <c r="J6424" s="207">
        <v>1727508</v>
      </c>
      <c r="K6424" s="208">
        <v>568036</v>
      </c>
      <c r="L6424" s="207">
        <v>567594.94999999995</v>
      </c>
    </row>
    <row r="6425" spans="1:12" s="12" customFormat="1">
      <c r="A6425" s="204" t="s">
        <v>13396</v>
      </c>
      <c r="B6425" s="204" t="s">
        <v>13397</v>
      </c>
      <c r="C6425" s="204" t="s">
        <v>127</v>
      </c>
      <c r="D6425" s="204" t="s">
        <v>128</v>
      </c>
      <c r="E6425" s="204" t="s">
        <v>128</v>
      </c>
      <c r="F6425" s="205">
        <v>2016</v>
      </c>
      <c r="G6425" s="204" t="s">
        <v>18</v>
      </c>
      <c r="H6425" s="204" t="s">
        <v>19</v>
      </c>
      <c r="I6425" s="206" t="s">
        <v>35</v>
      </c>
      <c r="J6425" s="207">
        <v>19148</v>
      </c>
      <c r="K6425" s="207"/>
      <c r="L6425" s="207"/>
    </row>
    <row r="6426" spans="1:12" s="12" customFormat="1">
      <c r="A6426" s="204" t="s">
        <v>9907</v>
      </c>
      <c r="B6426" s="204" t="s">
        <v>13398</v>
      </c>
      <c r="C6426" s="204" t="s">
        <v>5</v>
      </c>
      <c r="D6426" s="204" t="s">
        <v>266</v>
      </c>
      <c r="E6426" s="204" t="s">
        <v>787</v>
      </c>
      <c r="F6426" s="205">
        <v>2016</v>
      </c>
      <c r="G6426" s="204" t="s">
        <v>48</v>
      </c>
      <c r="H6426" s="204" t="s">
        <v>63</v>
      </c>
      <c r="I6426" s="206" t="s">
        <v>20</v>
      </c>
      <c r="J6426" s="207">
        <v>258531</v>
      </c>
      <c r="K6426" s="207">
        <v>2</v>
      </c>
      <c r="L6426" s="207"/>
    </row>
    <row r="6427" spans="1:12" s="12" customFormat="1">
      <c r="A6427" s="204" t="s">
        <v>13399</v>
      </c>
      <c r="B6427" s="204" t="s">
        <v>13400</v>
      </c>
      <c r="C6427" s="204" t="s">
        <v>5</v>
      </c>
      <c r="D6427" s="204" t="s">
        <v>523</v>
      </c>
      <c r="E6427" s="204" t="s">
        <v>1137</v>
      </c>
      <c r="F6427" s="205">
        <v>2015</v>
      </c>
      <c r="G6427" s="204" t="s">
        <v>26</v>
      </c>
      <c r="H6427" s="204" t="s">
        <v>168</v>
      </c>
      <c r="I6427" s="206" t="s">
        <v>35</v>
      </c>
      <c r="J6427" s="207">
        <v>184075</v>
      </c>
      <c r="K6427" s="207"/>
      <c r="L6427" s="207"/>
    </row>
    <row r="6428" spans="1:12" s="12" customFormat="1">
      <c r="A6428" s="204" t="s">
        <v>13401</v>
      </c>
      <c r="B6428" s="204" t="s">
        <v>13402</v>
      </c>
      <c r="C6428" s="204" t="s">
        <v>38</v>
      </c>
      <c r="D6428" s="204" t="s">
        <v>176</v>
      </c>
      <c r="E6428" s="204" t="s">
        <v>468</v>
      </c>
      <c r="F6428" s="205">
        <v>2016</v>
      </c>
      <c r="G6428" s="204" t="s">
        <v>7</v>
      </c>
      <c r="H6428" s="204" t="s">
        <v>8</v>
      </c>
      <c r="I6428" s="206" t="s">
        <v>20</v>
      </c>
      <c r="J6428" s="207">
        <v>24000</v>
      </c>
      <c r="K6428" s="207">
        <v>1</v>
      </c>
      <c r="L6428" s="207"/>
    </row>
    <row r="6429" spans="1:12" s="12" customFormat="1" ht="11.25" customHeight="1">
      <c r="A6429" s="204" t="s">
        <v>13403</v>
      </c>
      <c r="B6429" s="204" t="s">
        <v>13404</v>
      </c>
      <c r="C6429" s="204" t="s">
        <v>5</v>
      </c>
      <c r="D6429" s="204"/>
      <c r="E6429" s="204"/>
      <c r="F6429" s="205">
        <v>2015</v>
      </c>
      <c r="G6429" s="204" t="s">
        <v>155</v>
      </c>
      <c r="H6429" s="204" t="s">
        <v>2282</v>
      </c>
      <c r="I6429" s="206" t="s">
        <v>9</v>
      </c>
      <c r="J6429" s="207">
        <v>315000</v>
      </c>
      <c r="K6429" s="207"/>
      <c r="L6429" s="207"/>
    </row>
    <row r="6430" spans="1:12" s="12" customFormat="1">
      <c r="A6430" s="204" t="s">
        <v>13405</v>
      </c>
      <c r="B6430" s="204" t="s">
        <v>13406</v>
      </c>
      <c r="C6430" s="204" t="s">
        <v>5</v>
      </c>
      <c r="D6430" s="204" t="s">
        <v>266</v>
      </c>
      <c r="E6430" s="204" t="s">
        <v>787</v>
      </c>
      <c r="F6430" s="205">
        <v>2016</v>
      </c>
      <c r="G6430" s="204" t="s">
        <v>7</v>
      </c>
      <c r="H6430" s="204" t="s">
        <v>8</v>
      </c>
      <c r="I6430" s="206" t="s">
        <v>20</v>
      </c>
      <c r="J6430" s="207">
        <v>167665</v>
      </c>
      <c r="K6430" s="207"/>
      <c r="L6430" s="207"/>
    </row>
    <row r="6431" spans="1:12" s="12" customFormat="1">
      <c r="A6431" s="204" t="s">
        <v>13407</v>
      </c>
      <c r="B6431" s="204" t="s">
        <v>13408</v>
      </c>
      <c r="C6431" s="204" t="s">
        <v>127</v>
      </c>
      <c r="D6431" s="204" t="s">
        <v>177</v>
      </c>
      <c r="E6431" s="204" t="s">
        <v>1540</v>
      </c>
      <c r="F6431" s="205">
        <v>2015</v>
      </c>
      <c r="G6431" s="204" t="s">
        <v>58</v>
      </c>
      <c r="H6431" s="204" t="s">
        <v>59</v>
      </c>
      <c r="I6431" s="206" t="s">
        <v>20</v>
      </c>
      <c r="J6431" s="207">
        <v>287144</v>
      </c>
      <c r="K6431" s="207"/>
      <c r="L6431" s="207"/>
    </row>
    <row r="6432" spans="1:12" s="12" customFormat="1">
      <c r="A6432" s="204" t="s">
        <v>13409</v>
      </c>
      <c r="B6432" s="204" t="s">
        <v>13410</v>
      </c>
      <c r="C6432" s="204" t="s">
        <v>60</v>
      </c>
      <c r="D6432" s="204" t="s">
        <v>97</v>
      </c>
      <c r="E6432" s="204" t="s">
        <v>864</v>
      </c>
      <c r="F6432" s="205">
        <v>2016</v>
      </c>
      <c r="G6432" s="204" t="s">
        <v>58</v>
      </c>
      <c r="H6432" s="204" t="s">
        <v>68</v>
      </c>
      <c r="I6432" s="206" t="s">
        <v>35</v>
      </c>
      <c r="J6432" s="207">
        <v>143602</v>
      </c>
      <c r="K6432" s="207"/>
      <c r="L6432" s="207"/>
    </row>
    <row r="6433" spans="1:12" s="12" customFormat="1">
      <c r="A6433" s="204" t="s">
        <v>9908</v>
      </c>
      <c r="B6433" s="204" t="s">
        <v>13411</v>
      </c>
      <c r="C6433" s="204" t="s">
        <v>5</v>
      </c>
      <c r="D6433" s="204" t="s">
        <v>314</v>
      </c>
      <c r="E6433" s="204" t="s">
        <v>315</v>
      </c>
      <c r="F6433" s="205">
        <v>2016</v>
      </c>
      <c r="G6433" s="204" t="s">
        <v>7</v>
      </c>
      <c r="H6433" s="204" t="s">
        <v>212</v>
      </c>
      <c r="I6433" s="206" t="s">
        <v>9</v>
      </c>
      <c r="J6433" s="207">
        <v>832164</v>
      </c>
      <c r="K6433" s="207"/>
      <c r="L6433" s="207"/>
    </row>
    <row r="6434" spans="1:12" s="12" customFormat="1">
      <c r="A6434" s="204" t="s">
        <v>13412</v>
      </c>
      <c r="B6434" s="204" t="s">
        <v>13413</v>
      </c>
      <c r="C6434" s="204" t="s">
        <v>15</v>
      </c>
      <c r="D6434" s="204" t="s">
        <v>42</v>
      </c>
      <c r="E6434" s="204" t="s">
        <v>811</v>
      </c>
      <c r="F6434" s="205">
        <v>2015</v>
      </c>
      <c r="G6434" s="204" t="s">
        <v>7</v>
      </c>
      <c r="H6434" s="204" t="s">
        <v>212</v>
      </c>
      <c r="I6434" s="206" t="s">
        <v>20</v>
      </c>
      <c r="J6434" s="207">
        <v>822700</v>
      </c>
      <c r="K6434" s="207"/>
      <c r="L6434" s="207"/>
    </row>
    <row r="6435" spans="1:12" s="12" customFormat="1">
      <c r="A6435" s="204" t="s">
        <v>13414</v>
      </c>
      <c r="B6435" s="204" t="s">
        <v>13415</v>
      </c>
      <c r="C6435" s="204" t="s">
        <v>5</v>
      </c>
      <c r="D6435" s="204" t="s">
        <v>606</v>
      </c>
      <c r="E6435" s="204" t="s">
        <v>606</v>
      </c>
      <c r="F6435" s="205">
        <v>2015</v>
      </c>
      <c r="G6435" s="204" t="s">
        <v>18</v>
      </c>
      <c r="H6435" s="204" t="s">
        <v>19</v>
      </c>
      <c r="I6435" s="206" t="s">
        <v>9</v>
      </c>
      <c r="J6435" s="207">
        <v>131636</v>
      </c>
      <c r="K6435" s="207"/>
      <c r="L6435" s="207"/>
    </row>
    <row r="6436" spans="1:12" s="12" customFormat="1">
      <c r="A6436" s="204" t="s">
        <v>13416</v>
      </c>
      <c r="B6436" s="204" t="s">
        <v>13417</v>
      </c>
      <c r="C6436" s="204" t="s">
        <v>38</v>
      </c>
      <c r="D6436" s="204" t="s">
        <v>176</v>
      </c>
      <c r="E6436" s="204" t="s">
        <v>457</v>
      </c>
      <c r="F6436" s="205">
        <v>2015</v>
      </c>
      <c r="G6436" s="204" t="s">
        <v>155</v>
      </c>
      <c r="H6436" s="204" t="s">
        <v>155</v>
      </c>
      <c r="I6436" s="206" t="s">
        <v>20</v>
      </c>
      <c r="J6436" s="207">
        <v>1000</v>
      </c>
      <c r="K6436" s="207">
        <v>1000</v>
      </c>
      <c r="L6436" s="207"/>
    </row>
    <row r="6437" spans="1:12" s="12" customFormat="1" ht="11.25" customHeight="1">
      <c r="A6437" s="204" t="s">
        <v>13418</v>
      </c>
      <c r="B6437" s="204" t="s">
        <v>13419</v>
      </c>
      <c r="C6437" s="204" t="s">
        <v>15</v>
      </c>
      <c r="D6437" s="204" t="s">
        <v>42</v>
      </c>
      <c r="E6437" s="204" t="s">
        <v>1813</v>
      </c>
      <c r="F6437" s="205">
        <v>2016</v>
      </c>
      <c r="G6437" s="204" t="s">
        <v>120</v>
      </c>
      <c r="H6437" s="204" t="s">
        <v>121</v>
      </c>
      <c r="I6437" s="206" t="s">
        <v>20</v>
      </c>
      <c r="J6437" s="207">
        <v>262869</v>
      </c>
      <c r="K6437" s="208">
        <v>436461</v>
      </c>
      <c r="L6437" s="207">
        <v>193232</v>
      </c>
    </row>
    <row r="6438" spans="1:12" s="12" customFormat="1">
      <c r="A6438" s="204" t="s">
        <v>13420</v>
      </c>
      <c r="B6438" s="204" t="s">
        <v>13421</v>
      </c>
      <c r="C6438" s="204" t="s">
        <v>195</v>
      </c>
      <c r="D6438" s="204" t="s">
        <v>196</v>
      </c>
      <c r="E6438" s="204" t="s">
        <v>1826</v>
      </c>
      <c r="F6438" s="205">
        <v>2016</v>
      </c>
      <c r="G6438" s="204" t="s">
        <v>30</v>
      </c>
      <c r="H6438" s="204" t="s">
        <v>34</v>
      </c>
      <c r="I6438" s="206" t="s">
        <v>35</v>
      </c>
      <c r="J6438" s="207">
        <v>53340</v>
      </c>
      <c r="K6438" s="207"/>
      <c r="L6438" s="207"/>
    </row>
    <row r="6439" spans="1:12" s="12" customFormat="1">
      <c r="A6439" s="204" t="s">
        <v>13422</v>
      </c>
      <c r="B6439" s="204" t="s">
        <v>13423</v>
      </c>
      <c r="C6439" s="204" t="s">
        <v>32</v>
      </c>
      <c r="D6439" s="204" t="s">
        <v>33</v>
      </c>
      <c r="E6439" s="204" t="s">
        <v>1810</v>
      </c>
      <c r="F6439" s="205">
        <v>2016</v>
      </c>
      <c r="G6439" s="204" t="s">
        <v>7</v>
      </c>
      <c r="H6439" s="204" t="s">
        <v>8</v>
      </c>
      <c r="I6439" s="206" t="s">
        <v>9</v>
      </c>
      <c r="J6439" s="207">
        <v>2411966</v>
      </c>
      <c r="K6439" s="207"/>
      <c r="L6439" s="207"/>
    </row>
    <row r="6440" spans="1:12" s="12" customFormat="1">
      <c r="A6440" s="204" t="s">
        <v>13424</v>
      </c>
      <c r="B6440" s="204" t="s">
        <v>13425</v>
      </c>
      <c r="C6440" s="204" t="s">
        <v>5</v>
      </c>
      <c r="D6440" s="204" t="s">
        <v>184</v>
      </c>
      <c r="E6440" s="204" t="s">
        <v>2578</v>
      </c>
      <c r="F6440" s="205">
        <v>2016</v>
      </c>
      <c r="G6440" s="204" t="s">
        <v>7</v>
      </c>
      <c r="H6440" s="204" t="s">
        <v>485</v>
      </c>
      <c r="I6440" s="206" t="s">
        <v>20</v>
      </c>
      <c r="J6440" s="207">
        <v>335167</v>
      </c>
      <c r="K6440" s="207"/>
      <c r="L6440" s="207"/>
    </row>
    <row r="6441" spans="1:12" s="12" customFormat="1">
      <c r="A6441" s="204" t="s">
        <v>13426</v>
      </c>
      <c r="B6441" s="204" t="s">
        <v>13427</v>
      </c>
      <c r="C6441" s="204" t="s">
        <v>5</v>
      </c>
      <c r="D6441" s="204" t="s">
        <v>125</v>
      </c>
      <c r="E6441" s="204" t="s">
        <v>1308</v>
      </c>
      <c r="F6441" s="205">
        <v>2016</v>
      </c>
      <c r="G6441" s="204" t="s">
        <v>30</v>
      </c>
      <c r="H6441" s="204" t="s">
        <v>225</v>
      </c>
      <c r="I6441" s="206" t="s">
        <v>9</v>
      </c>
      <c r="J6441" s="207">
        <v>1875179</v>
      </c>
      <c r="K6441" s="207"/>
      <c r="L6441" s="207"/>
    </row>
    <row r="6442" spans="1:12" s="12" customFormat="1">
      <c r="A6442" s="204" t="s">
        <v>9909</v>
      </c>
      <c r="B6442" s="204" t="s">
        <v>9910</v>
      </c>
      <c r="C6442" s="204" t="s">
        <v>5</v>
      </c>
      <c r="D6442" s="204" t="s">
        <v>257</v>
      </c>
      <c r="E6442" s="204" t="s">
        <v>257</v>
      </c>
      <c r="F6442" s="205">
        <v>2016</v>
      </c>
      <c r="G6442" s="204" t="s">
        <v>30</v>
      </c>
      <c r="H6442" s="204" t="s">
        <v>31</v>
      </c>
      <c r="I6442" s="206" t="s">
        <v>20</v>
      </c>
      <c r="J6442" s="207">
        <v>241185</v>
      </c>
      <c r="K6442" s="207"/>
      <c r="L6442" s="207"/>
    </row>
    <row r="6443" spans="1:12" s="12" customFormat="1">
      <c r="A6443" s="204" t="s">
        <v>13428</v>
      </c>
      <c r="B6443" s="204" t="s">
        <v>13429</v>
      </c>
      <c r="C6443" s="204" t="s">
        <v>414</v>
      </c>
      <c r="D6443" s="204" t="s">
        <v>527</v>
      </c>
      <c r="E6443" s="204" t="s">
        <v>11106</v>
      </c>
      <c r="F6443" s="205">
        <v>2016</v>
      </c>
      <c r="G6443" s="204" t="s">
        <v>26</v>
      </c>
      <c r="H6443" s="204" t="s">
        <v>27</v>
      </c>
      <c r="I6443" s="206" t="s">
        <v>35</v>
      </c>
      <c r="J6443" s="207">
        <v>45349</v>
      </c>
      <c r="K6443" s="207"/>
      <c r="L6443" s="207"/>
    </row>
    <row r="6444" spans="1:12" s="12" customFormat="1">
      <c r="A6444" s="204" t="s">
        <v>13430</v>
      </c>
      <c r="B6444" s="204" t="s">
        <v>13431</v>
      </c>
      <c r="C6444" s="204" t="s">
        <v>15</v>
      </c>
      <c r="D6444" s="204"/>
      <c r="E6444" s="204"/>
      <c r="F6444" s="205">
        <v>2015</v>
      </c>
      <c r="G6444" s="204" t="s">
        <v>120</v>
      </c>
      <c r="H6444" s="204" t="s">
        <v>258</v>
      </c>
      <c r="I6444" s="206" t="s">
        <v>20</v>
      </c>
      <c r="J6444" s="207">
        <v>1550016</v>
      </c>
      <c r="K6444" s="208">
        <v>2713018</v>
      </c>
      <c r="L6444" s="207">
        <v>39533.161999999997</v>
      </c>
    </row>
    <row r="6445" spans="1:12" s="12" customFormat="1">
      <c r="A6445" s="204" t="s">
        <v>13432</v>
      </c>
      <c r="B6445" s="204" t="s">
        <v>13433</v>
      </c>
      <c r="C6445" s="204" t="s">
        <v>5</v>
      </c>
      <c r="D6445" s="204" t="s">
        <v>606</v>
      </c>
      <c r="E6445" s="204" t="s">
        <v>606</v>
      </c>
      <c r="F6445" s="205">
        <v>2015</v>
      </c>
      <c r="G6445" s="204" t="s">
        <v>18</v>
      </c>
      <c r="H6445" s="204" t="s">
        <v>19</v>
      </c>
      <c r="I6445" s="206" t="s">
        <v>35</v>
      </c>
      <c r="J6445" s="207">
        <v>99902</v>
      </c>
      <c r="K6445" s="207"/>
      <c r="L6445" s="207"/>
    </row>
    <row r="6446" spans="1:12" s="12" customFormat="1">
      <c r="A6446" s="204" t="s">
        <v>13434</v>
      </c>
      <c r="B6446" s="204" t="s">
        <v>13435</v>
      </c>
      <c r="C6446" s="204" t="s">
        <v>127</v>
      </c>
      <c r="D6446" s="204" t="s">
        <v>177</v>
      </c>
      <c r="E6446" s="204" t="s">
        <v>698</v>
      </c>
      <c r="F6446" s="205">
        <v>2016</v>
      </c>
      <c r="G6446" s="204" t="s">
        <v>18</v>
      </c>
      <c r="H6446" s="204" t="s">
        <v>19</v>
      </c>
      <c r="I6446" s="206" t="s">
        <v>35</v>
      </c>
      <c r="J6446" s="207">
        <v>52640</v>
      </c>
      <c r="K6446" s="207"/>
      <c r="L6446" s="207"/>
    </row>
    <row r="6447" spans="1:12" s="12" customFormat="1" ht="11.25" customHeight="1">
      <c r="A6447" s="204" t="s">
        <v>13436</v>
      </c>
      <c r="B6447" s="204" t="s">
        <v>13437</v>
      </c>
      <c r="C6447" s="204" t="s">
        <v>23</v>
      </c>
      <c r="D6447" s="204" t="s">
        <v>46</v>
      </c>
      <c r="E6447" s="204" t="s">
        <v>94</v>
      </c>
      <c r="F6447" s="205">
        <v>2015</v>
      </c>
      <c r="G6447" s="204" t="s">
        <v>30</v>
      </c>
      <c r="H6447" s="204" t="s">
        <v>34</v>
      </c>
      <c r="I6447" s="206" t="s">
        <v>20</v>
      </c>
      <c r="J6447" s="207">
        <v>783812</v>
      </c>
      <c r="K6447" s="207"/>
      <c r="L6447" s="207"/>
    </row>
    <row r="6448" spans="1:12" s="12" customFormat="1">
      <c r="A6448" s="204" t="s">
        <v>13438</v>
      </c>
      <c r="B6448" s="204" t="s">
        <v>13439</v>
      </c>
      <c r="C6448" s="204" t="s">
        <v>130</v>
      </c>
      <c r="D6448" s="204" t="s">
        <v>150</v>
      </c>
      <c r="E6448" s="204" t="s">
        <v>215</v>
      </c>
      <c r="F6448" s="205">
        <v>2016</v>
      </c>
      <c r="G6448" s="204" t="s">
        <v>48</v>
      </c>
      <c r="H6448" s="204" t="s">
        <v>63</v>
      </c>
      <c r="I6448" s="206" t="s">
        <v>9</v>
      </c>
      <c r="J6448" s="207">
        <v>98676</v>
      </c>
      <c r="K6448" s="207"/>
      <c r="L6448" s="207"/>
    </row>
    <row r="6449" spans="1:12" s="12" customFormat="1">
      <c r="A6449" s="204" t="s">
        <v>13440</v>
      </c>
      <c r="B6449" s="204" t="s">
        <v>13441</v>
      </c>
      <c r="C6449" s="204" t="s">
        <v>5</v>
      </c>
      <c r="D6449" s="204" t="s">
        <v>314</v>
      </c>
      <c r="E6449" s="204" t="s">
        <v>315</v>
      </c>
      <c r="F6449" s="205">
        <v>2015</v>
      </c>
      <c r="G6449" s="204" t="s">
        <v>7</v>
      </c>
      <c r="H6449" s="204" t="s">
        <v>212</v>
      </c>
      <c r="I6449" s="206" t="s">
        <v>35</v>
      </c>
      <c r="J6449" s="207">
        <v>0</v>
      </c>
      <c r="K6449" s="207"/>
      <c r="L6449" s="207"/>
    </row>
    <row r="6450" spans="1:12" s="12" customFormat="1">
      <c r="A6450" s="204" t="s">
        <v>13442</v>
      </c>
      <c r="B6450" s="204" t="s">
        <v>13443</v>
      </c>
      <c r="C6450" s="204" t="s">
        <v>195</v>
      </c>
      <c r="D6450" s="204" t="s">
        <v>196</v>
      </c>
      <c r="E6450" s="204" t="s">
        <v>224</v>
      </c>
      <c r="F6450" s="205">
        <v>2016</v>
      </c>
      <c r="G6450" s="204" t="s">
        <v>30</v>
      </c>
      <c r="H6450" s="204" t="s">
        <v>34</v>
      </c>
      <c r="I6450" s="206" t="s">
        <v>9</v>
      </c>
      <c r="J6450" s="207">
        <v>38000</v>
      </c>
      <c r="K6450" s="207"/>
      <c r="L6450" s="207"/>
    </row>
    <row r="6451" spans="1:12" s="12" customFormat="1" ht="11.25" customHeight="1">
      <c r="A6451" s="204" t="s">
        <v>9911</v>
      </c>
      <c r="B6451" s="204" t="s">
        <v>9912</v>
      </c>
      <c r="C6451" s="204" t="s">
        <v>195</v>
      </c>
      <c r="D6451" s="204" t="s">
        <v>497</v>
      </c>
      <c r="E6451" s="204" t="s">
        <v>1316</v>
      </c>
      <c r="F6451" s="205">
        <v>2016</v>
      </c>
      <c r="G6451" s="204" t="s">
        <v>26</v>
      </c>
      <c r="H6451" s="204" t="s">
        <v>109</v>
      </c>
      <c r="I6451" s="206" t="s">
        <v>20</v>
      </c>
      <c r="J6451" s="207">
        <v>11</v>
      </c>
      <c r="K6451" s="207"/>
      <c r="L6451" s="207"/>
    </row>
    <row r="6452" spans="1:12" s="12" customFormat="1" ht="11.25" customHeight="1">
      <c r="A6452" s="204" t="s">
        <v>13444</v>
      </c>
      <c r="B6452" s="204" t="s">
        <v>13445</v>
      </c>
      <c r="C6452" s="204" t="s">
        <v>145</v>
      </c>
      <c r="D6452" s="204" t="s">
        <v>415</v>
      </c>
      <c r="E6452" s="204" t="s">
        <v>416</v>
      </c>
      <c r="F6452" s="205">
        <v>2016</v>
      </c>
      <c r="G6452" s="204" t="s">
        <v>7</v>
      </c>
      <c r="H6452" s="204" t="s">
        <v>334</v>
      </c>
      <c r="I6452" s="206" t="s">
        <v>9</v>
      </c>
      <c r="J6452" s="207">
        <v>11000</v>
      </c>
      <c r="K6452" s="207"/>
      <c r="L6452" s="207"/>
    </row>
    <row r="6453" spans="1:12" s="12" customFormat="1">
      <c r="A6453" s="204" t="s">
        <v>13446</v>
      </c>
      <c r="B6453" s="204" t="s">
        <v>13447</v>
      </c>
      <c r="C6453" s="204" t="s">
        <v>130</v>
      </c>
      <c r="D6453" s="204" t="s">
        <v>150</v>
      </c>
      <c r="E6453" s="204" t="s">
        <v>154</v>
      </c>
      <c r="F6453" s="205">
        <v>2016</v>
      </c>
      <c r="G6453" s="204" t="s">
        <v>120</v>
      </c>
      <c r="H6453" s="204" t="s">
        <v>258</v>
      </c>
      <c r="I6453" s="206" t="s">
        <v>20</v>
      </c>
      <c r="J6453" s="207">
        <v>2</v>
      </c>
      <c r="K6453" s="207"/>
      <c r="L6453" s="207"/>
    </row>
    <row r="6454" spans="1:12" s="12" customFormat="1">
      <c r="A6454" s="204" t="s">
        <v>13448</v>
      </c>
      <c r="B6454" s="204" t="s">
        <v>13449</v>
      </c>
      <c r="C6454" s="204" t="s">
        <v>23</v>
      </c>
      <c r="D6454" s="204" t="s">
        <v>46</v>
      </c>
      <c r="E6454" s="204" t="s">
        <v>47</v>
      </c>
      <c r="F6454" s="205">
        <v>2016</v>
      </c>
      <c r="G6454" s="204" t="s">
        <v>58</v>
      </c>
      <c r="H6454" s="204" t="s">
        <v>68</v>
      </c>
      <c r="I6454" s="206" t="s">
        <v>20</v>
      </c>
      <c r="J6454" s="207">
        <v>3920258</v>
      </c>
      <c r="K6454" s="208">
        <v>3930086</v>
      </c>
      <c r="L6454" s="207">
        <v>3924749.111</v>
      </c>
    </row>
    <row r="6455" spans="1:12" s="12" customFormat="1">
      <c r="A6455" s="204" t="s">
        <v>13450</v>
      </c>
      <c r="B6455" s="204" t="s">
        <v>13451</v>
      </c>
      <c r="C6455" s="204" t="s">
        <v>23</v>
      </c>
      <c r="D6455" s="204" t="s">
        <v>46</v>
      </c>
      <c r="E6455" s="204" t="s">
        <v>534</v>
      </c>
      <c r="F6455" s="205">
        <v>2016</v>
      </c>
      <c r="G6455" s="204" t="s">
        <v>30</v>
      </c>
      <c r="H6455" s="204" t="s">
        <v>45</v>
      </c>
      <c r="I6455" s="206" t="s">
        <v>20</v>
      </c>
      <c r="J6455" s="207">
        <v>1409100</v>
      </c>
      <c r="K6455" s="207"/>
      <c r="L6455" s="207"/>
    </row>
    <row r="6456" spans="1:12" s="12" customFormat="1">
      <c r="A6456" s="204" t="s">
        <v>13452</v>
      </c>
      <c r="B6456" s="204" t="s">
        <v>13453</v>
      </c>
      <c r="C6456" s="204" t="s">
        <v>38</v>
      </c>
      <c r="D6456" s="204" t="s">
        <v>39</v>
      </c>
      <c r="E6456" s="204" t="s">
        <v>1080</v>
      </c>
      <c r="F6456" s="205">
        <v>2016</v>
      </c>
      <c r="G6456" s="204" t="s">
        <v>30</v>
      </c>
      <c r="H6456" s="204" t="s">
        <v>34</v>
      </c>
      <c r="I6456" s="206" t="s">
        <v>35</v>
      </c>
      <c r="J6456" s="207">
        <v>65000</v>
      </c>
      <c r="K6456" s="207"/>
      <c r="L6456" s="207"/>
    </row>
    <row r="6457" spans="1:12" s="12" customFormat="1">
      <c r="A6457" s="204" t="s">
        <v>13454</v>
      </c>
      <c r="B6457" s="204" t="s">
        <v>13455</v>
      </c>
      <c r="C6457" s="204" t="s">
        <v>15</v>
      </c>
      <c r="D6457" s="204" t="s">
        <v>16</v>
      </c>
      <c r="E6457" s="204" t="s">
        <v>16</v>
      </c>
      <c r="F6457" s="205">
        <v>2015</v>
      </c>
      <c r="G6457" s="204" t="s">
        <v>26</v>
      </c>
      <c r="H6457" s="204" t="s">
        <v>109</v>
      </c>
      <c r="I6457" s="206" t="s">
        <v>20</v>
      </c>
      <c r="J6457" s="207">
        <v>11</v>
      </c>
      <c r="K6457" s="207"/>
      <c r="L6457" s="207"/>
    </row>
    <row r="6458" spans="1:12" s="12" customFormat="1">
      <c r="A6458" s="204" t="s">
        <v>13456</v>
      </c>
      <c r="B6458" s="204" t="s">
        <v>13457</v>
      </c>
      <c r="C6458" s="204" t="s">
        <v>60</v>
      </c>
      <c r="D6458" s="204" t="s">
        <v>97</v>
      </c>
      <c r="E6458" s="204" t="s">
        <v>393</v>
      </c>
      <c r="F6458" s="205">
        <v>2016</v>
      </c>
      <c r="G6458" s="204" t="s">
        <v>120</v>
      </c>
      <c r="H6458" s="204" t="s">
        <v>121</v>
      </c>
      <c r="I6458" s="206" t="s">
        <v>20</v>
      </c>
      <c r="J6458" s="207">
        <v>290729</v>
      </c>
      <c r="K6458" s="208">
        <v>1016888</v>
      </c>
      <c r="L6458" s="207">
        <v>92078.933000000005</v>
      </c>
    </row>
    <row r="6459" spans="1:12" s="12" customFormat="1">
      <c r="A6459" s="204" t="s">
        <v>13458</v>
      </c>
      <c r="B6459" s="204" t="s">
        <v>13459</v>
      </c>
      <c r="C6459" s="204" t="s">
        <v>60</v>
      </c>
      <c r="D6459" s="204" t="s">
        <v>97</v>
      </c>
      <c r="E6459" s="204" t="s">
        <v>170</v>
      </c>
      <c r="F6459" s="205">
        <v>2016</v>
      </c>
      <c r="G6459" s="204" t="s">
        <v>120</v>
      </c>
      <c r="H6459" s="204" t="s">
        <v>121</v>
      </c>
      <c r="I6459" s="206" t="s">
        <v>20</v>
      </c>
      <c r="J6459" s="207">
        <v>532068</v>
      </c>
      <c r="K6459" s="208">
        <v>926648</v>
      </c>
      <c r="L6459" s="207">
        <v>160258.19899999999</v>
      </c>
    </row>
    <row r="6460" spans="1:12" s="12" customFormat="1">
      <c r="A6460" s="204" t="s">
        <v>13460</v>
      </c>
      <c r="B6460" s="204" t="s">
        <v>13461</v>
      </c>
      <c r="C6460" s="204" t="s">
        <v>38</v>
      </c>
      <c r="D6460" s="204" t="s">
        <v>176</v>
      </c>
      <c r="E6460" s="204" t="s">
        <v>1085</v>
      </c>
      <c r="F6460" s="205">
        <v>2016</v>
      </c>
      <c r="G6460" s="204" t="s">
        <v>30</v>
      </c>
      <c r="H6460" s="204" t="s">
        <v>34</v>
      </c>
      <c r="I6460" s="206" t="s">
        <v>35</v>
      </c>
      <c r="J6460" s="207">
        <v>90910</v>
      </c>
      <c r="K6460" s="207"/>
      <c r="L6460" s="207"/>
    </row>
    <row r="6461" spans="1:12" s="12" customFormat="1">
      <c r="A6461" s="204" t="s">
        <v>13462</v>
      </c>
      <c r="B6461" s="204" t="s">
        <v>13463</v>
      </c>
      <c r="C6461" s="204" t="s">
        <v>195</v>
      </c>
      <c r="D6461" s="204" t="s">
        <v>497</v>
      </c>
      <c r="E6461" s="204" t="s">
        <v>2269</v>
      </c>
      <c r="F6461" s="205">
        <v>2016</v>
      </c>
      <c r="G6461" s="204" t="s">
        <v>26</v>
      </c>
      <c r="H6461" s="204" t="s">
        <v>27</v>
      </c>
      <c r="I6461" s="206" t="s">
        <v>9</v>
      </c>
      <c r="J6461" s="207">
        <v>45931</v>
      </c>
      <c r="K6461" s="207"/>
      <c r="L6461" s="207"/>
    </row>
    <row r="6462" spans="1:12" s="12" customFormat="1">
      <c r="A6462" s="204" t="s">
        <v>13464</v>
      </c>
      <c r="B6462" s="204" t="s">
        <v>13465</v>
      </c>
      <c r="C6462" s="204" t="s">
        <v>60</v>
      </c>
      <c r="D6462" s="204" t="s">
        <v>97</v>
      </c>
      <c r="E6462" s="204" t="s">
        <v>162</v>
      </c>
      <c r="F6462" s="205">
        <v>2016</v>
      </c>
      <c r="G6462" s="204" t="s">
        <v>30</v>
      </c>
      <c r="H6462" s="204" t="s">
        <v>34</v>
      </c>
      <c r="I6462" s="206" t="s">
        <v>35</v>
      </c>
      <c r="J6462" s="207">
        <v>243500</v>
      </c>
      <c r="K6462" s="207"/>
      <c r="L6462" s="207"/>
    </row>
    <row r="6463" spans="1:12" s="12" customFormat="1">
      <c r="A6463" s="204" t="s">
        <v>13466</v>
      </c>
      <c r="B6463" s="204" t="s">
        <v>13467</v>
      </c>
      <c r="C6463" s="204" t="s">
        <v>5</v>
      </c>
      <c r="D6463" s="204" t="s">
        <v>184</v>
      </c>
      <c r="E6463" s="204" t="s">
        <v>777</v>
      </c>
      <c r="F6463" s="205">
        <v>2015</v>
      </c>
      <c r="G6463" s="204" t="s">
        <v>30</v>
      </c>
      <c r="H6463" s="204" t="s">
        <v>31</v>
      </c>
      <c r="I6463" s="206" t="s">
        <v>20</v>
      </c>
      <c r="J6463" s="207">
        <v>2</v>
      </c>
      <c r="K6463" s="208">
        <v>23263</v>
      </c>
      <c r="L6463" s="207"/>
    </row>
    <row r="6464" spans="1:12" s="12" customFormat="1">
      <c r="A6464" s="204" t="s">
        <v>13468</v>
      </c>
      <c r="B6464" s="204" t="s">
        <v>13469</v>
      </c>
      <c r="C6464" s="204" t="s">
        <v>15</v>
      </c>
      <c r="D6464" s="204" t="s">
        <v>1004</v>
      </c>
      <c r="E6464" s="204" t="s">
        <v>1005</v>
      </c>
      <c r="F6464" s="205">
        <v>2016</v>
      </c>
      <c r="G6464" s="204" t="s">
        <v>7</v>
      </c>
      <c r="H6464" s="204" t="s">
        <v>212</v>
      </c>
      <c r="I6464" s="206" t="s">
        <v>35</v>
      </c>
      <c r="J6464" s="207">
        <v>2000</v>
      </c>
      <c r="K6464" s="207"/>
      <c r="L6464" s="207"/>
    </row>
    <row r="6465" spans="1:12" s="12" customFormat="1">
      <c r="A6465" s="204" t="s">
        <v>13470</v>
      </c>
      <c r="B6465" s="204" t="s">
        <v>13471</v>
      </c>
      <c r="C6465" s="204" t="s">
        <v>127</v>
      </c>
      <c r="D6465" s="204"/>
      <c r="E6465" s="204"/>
      <c r="F6465" s="205">
        <v>2016</v>
      </c>
      <c r="G6465" s="204" t="s">
        <v>18</v>
      </c>
      <c r="H6465" s="204" t="s">
        <v>41</v>
      </c>
      <c r="I6465" s="206" t="s">
        <v>20</v>
      </c>
      <c r="J6465" s="207">
        <v>50500</v>
      </c>
      <c r="K6465" s="207">
        <v>10</v>
      </c>
      <c r="L6465" s="207"/>
    </row>
    <row r="6466" spans="1:12" s="12" customFormat="1">
      <c r="A6466" s="204" t="s">
        <v>13472</v>
      </c>
      <c r="B6466" s="204" t="s">
        <v>13473</v>
      </c>
      <c r="C6466" s="204" t="s">
        <v>210</v>
      </c>
      <c r="D6466" s="204" t="s">
        <v>219</v>
      </c>
      <c r="E6466" s="204" t="s">
        <v>219</v>
      </c>
      <c r="F6466" s="205">
        <v>2016</v>
      </c>
      <c r="G6466" s="204" t="s">
        <v>18</v>
      </c>
      <c r="H6466" s="204" t="s">
        <v>19</v>
      </c>
      <c r="I6466" s="206" t="s">
        <v>20</v>
      </c>
      <c r="J6466" s="207">
        <v>919098</v>
      </c>
      <c r="K6466" s="207"/>
      <c r="L6466" s="207"/>
    </row>
    <row r="6467" spans="1:12" s="12" customFormat="1">
      <c r="A6467" s="204" t="s">
        <v>13474</v>
      </c>
      <c r="B6467" s="204" t="s">
        <v>13475</v>
      </c>
      <c r="C6467" s="204" t="s">
        <v>5</v>
      </c>
      <c r="D6467" s="204" t="s">
        <v>257</v>
      </c>
      <c r="E6467" s="204" t="s">
        <v>257</v>
      </c>
      <c r="F6467" s="205">
        <v>2015</v>
      </c>
      <c r="G6467" s="204" t="s">
        <v>30</v>
      </c>
      <c r="H6467" s="204" t="s">
        <v>31</v>
      </c>
      <c r="I6467" s="206" t="s">
        <v>35</v>
      </c>
      <c r="J6467" s="207">
        <v>86084</v>
      </c>
      <c r="K6467" s="207"/>
      <c r="L6467" s="207"/>
    </row>
    <row r="6468" spans="1:12" s="12" customFormat="1">
      <c r="A6468" s="204" t="s">
        <v>13476</v>
      </c>
      <c r="B6468" s="204" t="s">
        <v>13477</v>
      </c>
      <c r="C6468" s="204" t="s">
        <v>15</v>
      </c>
      <c r="D6468" s="204" t="s">
        <v>363</v>
      </c>
      <c r="E6468" s="204" t="s">
        <v>560</v>
      </c>
      <c r="F6468" s="205">
        <v>2016</v>
      </c>
      <c r="G6468" s="204" t="s">
        <v>155</v>
      </c>
      <c r="H6468" s="204" t="s">
        <v>155</v>
      </c>
      <c r="I6468" s="206" t="s">
        <v>35</v>
      </c>
      <c r="J6468" s="207">
        <v>30073</v>
      </c>
      <c r="K6468" s="207"/>
      <c r="L6468" s="207"/>
    </row>
    <row r="6469" spans="1:12" s="12" customFormat="1">
      <c r="A6469" s="204" t="s">
        <v>13478</v>
      </c>
      <c r="B6469" s="204" t="s">
        <v>13479</v>
      </c>
      <c r="C6469" s="204" t="s">
        <v>5</v>
      </c>
      <c r="D6469" s="204" t="s">
        <v>6</v>
      </c>
      <c r="E6469" s="204" t="s">
        <v>6</v>
      </c>
      <c r="F6469" s="205">
        <v>2016</v>
      </c>
      <c r="G6469" s="204" t="s">
        <v>7</v>
      </c>
      <c r="H6469" s="204" t="s">
        <v>212</v>
      </c>
      <c r="I6469" s="206" t="s">
        <v>35</v>
      </c>
      <c r="J6469" s="207">
        <v>180205</v>
      </c>
      <c r="K6469" s="207"/>
      <c r="L6469" s="207"/>
    </row>
    <row r="6470" spans="1:12" s="12" customFormat="1">
      <c r="A6470" s="204" t="s">
        <v>13480</v>
      </c>
      <c r="B6470" s="204" t="s">
        <v>13481</v>
      </c>
      <c r="C6470" s="204" t="s">
        <v>15</v>
      </c>
      <c r="D6470" s="204" t="s">
        <v>42</v>
      </c>
      <c r="E6470" s="204" t="s">
        <v>678</v>
      </c>
      <c r="F6470" s="205">
        <v>2016</v>
      </c>
      <c r="G6470" s="204" t="s">
        <v>18</v>
      </c>
      <c r="H6470" s="204" t="s">
        <v>19</v>
      </c>
      <c r="I6470" s="206" t="s">
        <v>35</v>
      </c>
      <c r="J6470" s="207">
        <v>1214582</v>
      </c>
      <c r="K6470" s="207"/>
      <c r="L6470" s="207"/>
    </row>
    <row r="6471" spans="1:12" s="12" customFormat="1">
      <c r="A6471" s="204" t="s">
        <v>13482</v>
      </c>
      <c r="B6471" s="204" t="s">
        <v>13483</v>
      </c>
      <c r="C6471" s="204" t="s">
        <v>5</v>
      </c>
      <c r="D6471" s="204" t="s">
        <v>314</v>
      </c>
      <c r="E6471" s="204" t="s">
        <v>315</v>
      </c>
      <c r="F6471" s="205">
        <v>2016</v>
      </c>
      <c r="G6471" s="204" t="s">
        <v>7</v>
      </c>
      <c r="H6471" s="204" t="s">
        <v>212</v>
      </c>
      <c r="I6471" s="206" t="s">
        <v>35</v>
      </c>
      <c r="J6471" s="207">
        <v>0</v>
      </c>
      <c r="K6471" s="207"/>
      <c r="L6471" s="207"/>
    </row>
    <row r="6472" spans="1:12" s="12" customFormat="1">
      <c r="A6472" s="204" t="s">
        <v>13484</v>
      </c>
      <c r="B6472" s="204" t="s">
        <v>13485</v>
      </c>
      <c r="C6472" s="204" t="s">
        <v>15</v>
      </c>
      <c r="D6472" s="204" t="s">
        <v>42</v>
      </c>
      <c r="E6472" s="204" t="s">
        <v>999</v>
      </c>
      <c r="F6472" s="205">
        <v>2016</v>
      </c>
      <c r="G6472" s="204" t="s">
        <v>18</v>
      </c>
      <c r="H6472" s="204" t="s">
        <v>19</v>
      </c>
      <c r="I6472" s="206" t="s">
        <v>9</v>
      </c>
      <c r="J6472" s="207">
        <v>124904</v>
      </c>
      <c r="K6472" s="207"/>
      <c r="L6472" s="207"/>
    </row>
    <row r="6473" spans="1:12" s="12" customFormat="1">
      <c r="A6473" s="204" t="s">
        <v>13486</v>
      </c>
      <c r="B6473" s="204" t="s">
        <v>13487</v>
      </c>
      <c r="C6473" s="204" t="s">
        <v>60</v>
      </c>
      <c r="D6473" s="204" t="s">
        <v>97</v>
      </c>
      <c r="E6473" s="204" t="s">
        <v>393</v>
      </c>
      <c r="F6473" s="205">
        <v>2016</v>
      </c>
      <c r="G6473" s="204" t="s">
        <v>26</v>
      </c>
      <c r="H6473" s="204" t="s">
        <v>109</v>
      </c>
      <c r="I6473" s="206" t="s">
        <v>35</v>
      </c>
      <c r="J6473" s="207">
        <v>63541</v>
      </c>
      <c r="K6473" s="207"/>
      <c r="L6473" s="207"/>
    </row>
    <row r="6474" spans="1:12" s="12" customFormat="1">
      <c r="A6474" s="204" t="s">
        <v>13488</v>
      </c>
      <c r="B6474" s="204" t="s">
        <v>13489</v>
      </c>
      <c r="C6474" s="204" t="s">
        <v>32</v>
      </c>
      <c r="D6474" s="204" t="s">
        <v>200</v>
      </c>
      <c r="E6474" s="204" t="s">
        <v>629</v>
      </c>
      <c r="F6474" s="205">
        <v>2016</v>
      </c>
      <c r="G6474" s="204" t="s">
        <v>7</v>
      </c>
      <c r="H6474" s="204" t="s">
        <v>212</v>
      </c>
      <c r="I6474" s="206" t="s">
        <v>9</v>
      </c>
      <c r="J6474" s="207">
        <v>1571193</v>
      </c>
      <c r="K6474" s="207"/>
      <c r="L6474" s="207"/>
    </row>
    <row r="6475" spans="1:12" s="12" customFormat="1" ht="11.25" customHeight="1">
      <c r="A6475" s="204" t="s">
        <v>13490</v>
      </c>
      <c r="B6475" s="204" t="s">
        <v>13491</v>
      </c>
      <c r="C6475" s="204" t="s">
        <v>145</v>
      </c>
      <c r="D6475" s="204" t="s">
        <v>415</v>
      </c>
      <c r="E6475" s="204" t="s">
        <v>416</v>
      </c>
      <c r="F6475" s="205">
        <v>2015</v>
      </c>
      <c r="G6475" s="204" t="s">
        <v>7</v>
      </c>
      <c r="H6475" s="204" t="s">
        <v>212</v>
      </c>
      <c r="I6475" s="206" t="s">
        <v>20</v>
      </c>
      <c r="J6475" s="207">
        <v>156788</v>
      </c>
      <c r="K6475" s="208">
        <v>6766</v>
      </c>
      <c r="L6475" s="207"/>
    </row>
    <row r="6476" spans="1:12" s="12" customFormat="1">
      <c r="A6476" s="204" t="s">
        <v>13492</v>
      </c>
      <c r="B6476" s="204" t="s">
        <v>13493</v>
      </c>
      <c r="C6476" s="204" t="s">
        <v>38</v>
      </c>
      <c r="D6476" s="204" t="s">
        <v>66</v>
      </c>
      <c r="E6476" s="204" t="s">
        <v>1062</v>
      </c>
      <c r="F6476" s="205">
        <v>2016</v>
      </c>
      <c r="G6476" s="204" t="s">
        <v>7</v>
      </c>
      <c r="H6476" s="204" t="s">
        <v>305</v>
      </c>
      <c r="I6476" s="206" t="s">
        <v>20</v>
      </c>
      <c r="J6476" s="207">
        <v>137590</v>
      </c>
      <c r="K6476" s="207"/>
      <c r="L6476" s="207"/>
    </row>
    <row r="6477" spans="1:12" s="12" customFormat="1" ht="11.25" customHeight="1">
      <c r="A6477" s="204" t="s">
        <v>13494</v>
      </c>
      <c r="B6477" s="204" t="s">
        <v>13495</v>
      </c>
      <c r="C6477" s="204" t="s">
        <v>60</v>
      </c>
      <c r="D6477" s="204" t="s">
        <v>97</v>
      </c>
      <c r="E6477" s="204" t="s">
        <v>122</v>
      </c>
      <c r="F6477" s="205">
        <v>2015</v>
      </c>
      <c r="G6477" s="204" t="s">
        <v>26</v>
      </c>
      <c r="H6477" s="204" t="s">
        <v>109</v>
      </c>
      <c r="I6477" s="206" t="s">
        <v>20</v>
      </c>
      <c r="J6477" s="207">
        <v>1003946</v>
      </c>
      <c r="K6477" s="207"/>
      <c r="L6477" s="207"/>
    </row>
    <row r="6478" spans="1:12" s="12" customFormat="1" ht="11.25" customHeight="1">
      <c r="A6478" s="204" t="s">
        <v>13496</v>
      </c>
      <c r="B6478" s="204" t="s">
        <v>13497</v>
      </c>
      <c r="C6478" s="204" t="s">
        <v>5</v>
      </c>
      <c r="D6478" s="204" t="s">
        <v>314</v>
      </c>
      <c r="E6478" s="204" t="s">
        <v>776</v>
      </c>
      <c r="F6478" s="205">
        <v>2016</v>
      </c>
      <c r="G6478" s="204" t="s">
        <v>7</v>
      </c>
      <c r="H6478" s="204" t="s">
        <v>212</v>
      </c>
      <c r="I6478" s="206" t="s">
        <v>20</v>
      </c>
      <c r="J6478" s="207">
        <v>44984</v>
      </c>
      <c r="K6478" s="207">
        <v>1</v>
      </c>
      <c r="L6478" s="207"/>
    </row>
    <row r="6479" spans="1:12" s="12" customFormat="1">
      <c r="A6479" s="204" t="s">
        <v>13498</v>
      </c>
      <c r="B6479" s="204" t="s">
        <v>13499</v>
      </c>
      <c r="C6479" s="204" t="s">
        <v>127</v>
      </c>
      <c r="D6479" s="204" t="s">
        <v>177</v>
      </c>
      <c r="E6479" s="204" t="s">
        <v>177</v>
      </c>
      <c r="F6479" s="205">
        <v>2016</v>
      </c>
      <c r="G6479" s="204" t="s">
        <v>30</v>
      </c>
      <c r="H6479" s="204" t="s">
        <v>31</v>
      </c>
      <c r="I6479" s="206" t="s">
        <v>20</v>
      </c>
      <c r="J6479" s="207">
        <v>121537</v>
      </c>
      <c r="K6479" s="207"/>
      <c r="L6479" s="207"/>
    </row>
    <row r="6480" spans="1:12" s="12" customFormat="1">
      <c r="A6480" s="204" t="s">
        <v>9913</v>
      </c>
      <c r="B6480" s="204" t="s">
        <v>9914</v>
      </c>
      <c r="C6480" s="204" t="s">
        <v>60</v>
      </c>
      <c r="D6480" s="204" t="s">
        <v>97</v>
      </c>
      <c r="E6480" s="204" t="s">
        <v>393</v>
      </c>
      <c r="F6480" s="205">
        <v>2015</v>
      </c>
      <c r="G6480" s="204" t="s">
        <v>30</v>
      </c>
      <c r="H6480" s="204" t="s">
        <v>166</v>
      </c>
      <c r="I6480" s="206" t="s">
        <v>20</v>
      </c>
      <c r="J6480" s="207">
        <v>144044</v>
      </c>
      <c r="K6480" s="207">
        <v>144044</v>
      </c>
      <c r="L6480" s="207"/>
    </row>
    <row r="6481" spans="1:12" s="12" customFormat="1">
      <c r="A6481" s="204" t="s">
        <v>13500</v>
      </c>
      <c r="B6481" s="204" t="s">
        <v>13501</v>
      </c>
      <c r="C6481" s="204" t="s">
        <v>15</v>
      </c>
      <c r="D6481" s="204" t="s">
        <v>363</v>
      </c>
      <c r="E6481" s="204" t="s">
        <v>560</v>
      </c>
      <c r="F6481" s="205">
        <v>2015</v>
      </c>
      <c r="G6481" s="204" t="s">
        <v>48</v>
      </c>
      <c r="H6481" s="204" t="s">
        <v>63</v>
      </c>
      <c r="I6481" s="206" t="s">
        <v>20</v>
      </c>
      <c r="J6481" s="207">
        <v>1618748</v>
      </c>
      <c r="K6481" s="207"/>
      <c r="L6481" s="207"/>
    </row>
    <row r="6482" spans="1:12" s="12" customFormat="1">
      <c r="A6482" s="204" t="s">
        <v>13502</v>
      </c>
      <c r="B6482" s="204" t="s">
        <v>13503</v>
      </c>
      <c r="C6482" s="204" t="s">
        <v>414</v>
      </c>
      <c r="D6482" s="204"/>
      <c r="E6482" s="204"/>
      <c r="F6482" s="205">
        <v>2016</v>
      </c>
      <c r="G6482" s="204" t="s">
        <v>30</v>
      </c>
      <c r="H6482" s="204" t="s">
        <v>31</v>
      </c>
      <c r="I6482" s="206" t="s">
        <v>35</v>
      </c>
      <c r="J6482" s="207">
        <v>63350</v>
      </c>
      <c r="K6482" s="207"/>
      <c r="L6482" s="207"/>
    </row>
    <row r="6483" spans="1:12" s="12" customFormat="1">
      <c r="A6483" s="204" t="s">
        <v>13504</v>
      </c>
      <c r="B6483" s="204" t="s">
        <v>13505</v>
      </c>
      <c r="C6483" s="204" t="s">
        <v>60</v>
      </c>
      <c r="D6483" s="204" t="s">
        <v>61</v>
      </c>
      <c r="E6483" s="204" t="s">
        <v>509</v>
      </c>
      <c r="F6483" s="205">
        <v>2016</v>
      </c>
      <c r="G6483" s="204" t="s">
        <v>185</v>
      </c>
      <c r="H6483" s="204" t="s">
        <v>344</v>
      </c>
      <c r="I6483" s="206" t="s">
        <v>20</v>
      </c>
      <c r="J6483" s="207">
        <v>44712</v>
      </c>
      <c r="K6483" s="207"/>
      <c r="L6483" s="207"/>
    </row>
    <row r="6484" spans="1:12" s="12" customFormat="1" ht="11.25" customHeight="1">
      <c r="A6484" s="204" t="s">
        <v>13506</v>
      </c>
      <c r="B6484" s="204" t="s">
        <v>13507</v>
      </c>
      <c r="C6484" s="204" t="s">
        <v>78</v>
      </c>
      <c r="D6484" s="204" t="s">
        <v>79</v>
      </c>
      <c r="E6484" s="204" t="s">
        <v>79</v>
      </c>
      <c r="F6484" s="205">
        <v>2016</v>
      </c>
      <c r="G6484" s="204" t="s">
        <v>120</v>
      </c>
      <c r="H6484" s="204" t="s">
        <v>258</v>
      </c>
      <c r="I6484" s="206" t="s">
        <v>20</v>
      </c>
      <c r="J6484" s="207">
        <v>567063</v>
      </c>
      <c r="K6484" s="208">
        <v>310979</v>
      </c>
      <c r="L6484" s="207">
        <v>276680.05900000001</v>
      </c>
    </row>
    <row r="6485" spans="1:12" s="12" customFormat="1" ht="11.25" customHeight="1">
      <c r="A6485" s="204" t="s">
        <v>13508</v>
      </c>
      <c r="B6485" s="204" t="s">
        <v>13509</v>
      </c>
      <c r="C6485" s="204" t="s">
        <v>38</v>
      </c>
      <c r="D6485" s="204" t="s">
        <v>176</v>
      </c>
      <c r="E6485" s="204" t="s">
        <v>293</v>
      </c>
      <c r="F6485" s="205">
        <v>2016</v>
      </c>
      <c r="G6485" s="204" t="s">
        <v>7</v>
      </c>
      <c r="H6485" s="204" t="s">
        <v>212</v>
      </c>
      <c r="I6485" s="206" t="s">
        <v>35</v>
      </c>
      <c r="J6485" s="207">
        <v>505400</v>
      </c>
      <c r="K6485" s="207"/>
      <c r="L6485" s="207"/>
    </row>
    <row r="6486" spans="1:12" s="12" customFormat="1" ht="11.25" customHeight="1">
      <c r="A6486" s="204" t="s">
        <v>13510</v>
      </c>
      <c r="B6486" s="204" t="s">
        <v>13511</v>
      </c>
      <c r="C6486" s="204" t="s">
        <v>195</v>
      </c>
      <c r="D6486" s="204" t="s">
        <v>196</v>
      </c>
      <c r="E6486" s="204" t="s">
        <v>3042</v>
      </c>
      <c r="F6486" s="205">
        <v>2016</v>
      </c>
      <c r="G6486" s="204" t="s">
        <v>120</v>
      </c>
      <c r="H6486" s="204" t="s">
        <v>121</v>
      </c>
      <c r="I6486" s="206" t="s">
        <v>20</v>
      </c>
      <c r="J6486" s="207">
        <v>295687</v>
      </c>
      <c r="K6486" s="208">
        <v>310697</v>
      </c>
      <c r="L6486" s="207">
        <v>310887</v>
      </c>
    </row>
    <row r="6487" spans="1:12" s="12" customFormat="1">
      <c r="A6487" s="204" t="s">
        <v>13512</v>
      </c>
      <c r="B6487" s="204" t="s">
        <v>13513</v>
      </c>
      <c r="C6487" s="204" t="s">
        <v>195</v>
      </c>
      <c r="D6487" s="204" t="s">
        <v>497</v>
      </c>
      <c r="E6487" s="204" t="s">
        <v>1337</v>
      </c>
      <c r="F6487" s="205">
        <v>2016</v>
      </c>
      <c r="G6487" s="204" t="s">
        <v>120</v>
      </c>
      <c r="H6487" s="204" t="s">
        <v>121</v>
      </c>
      <c r="I6487" s="206" t="s">
        <v>20</v>
      </c>
      <c r="J6487" s="207">
        <v>314311</v>
      </c>
      <c r="K6487" s="208">
        <v>328150</v>
      </c>
      <c r="L6487" s="207">
        <v>326306</v>
      </c>
    </row>
    <row r="6488" spans="1:12" s="12" customFormat="1">
      <c r="A6488" s="204" t="s">
        <v>13514</v>
      </c>
      <c r="B6488" s="204" t="s">
        <v>13515</v>
      </c>
      <c r="C6488" s="204" t="s">
        <v>210</v>
      </c>
      <c r="D6488" s="204" t="s">
        <v>219</v>
      </c>
      <c r="E6488" s="204" t="s">
        <v>471</v>
      </c>
      <c r="F6488" s="205">
        <v>2016</v>
      </c>
      <c r="G6488" s="204" t="s">
        <v>18</v>
      </c>
      <c r="H6488" s="204" t="s">
        <v>19</v>
      </c>
      <c r="I6488" s="206" t="s">
        <v>9</v>
      </c>
      <c r="J6488" s="207">
        <v>86494</v>
      </c>
      <c r="K6488" s="207"/>
      <c r="L6488" s="207"/>
    </row>
    <row r="6489" spans="1:12" s="12" customFormat="1">
      <c r="A6489" s="204" t="s">
        <v>13516</v>
      </c>
      <c r="B6489" s="204" t="s">
        <v>13517</v>
      </c>
      <c r="C6489" s="204" t="s">
        <v>210</v>
      </c>
      <c r="D6489" s="204" t="s">
        <v>219</v>
      </c>
      <c r="E6489" s="204" t="s">
        <v>471</v>
      </c>
      <c r="F6489" s="205">
        <v>2016</v>
      </c>
      <c r="G6489" s="204" t="s">
        <v>18</v>
      </c>
      <c r="H6489" s="204" t="s">
        <v>19</v>
      </c>
      <c r="I6489" s="206" t="s">
        <v>9</v>
      </c>
      <c r="J6489" s="207">
        <v>89302</v>
      </c>
      <c r="K6489" s="207"/>
      <c r="L6489" s="207"/>
    </row>
    <row r="6490" spans="1:12" s="12" customFormat="1">
      <c r="A6490" s="204" t="s">
        <v>13518</v>
      </c>
      <c r="B6490" s="204" t="s">
        <v>13519</v>
      </c>
      <c r="C6490" s="204" t="s">
        <v>210</v>
      </c>
      <c r="D6490" s="204" t="s">
        <v>219</v>
      </c>
      <c r="E6490" s="204" t="s">
        <v>471</v>
      </c>
      <c r="F6490" s="205">
        <v>2016</v>
      </c>
      <c r="G6490" s="204" t="s">
        <v>7</v>
      </c>
      <c r="H6490" s="204" t="s">
        <v>14</v>
      </c>
      <c r="I6490" s="206" t="s">
        <v>9</v>
      </c>
      <c r="J6490" s="207">
        <v>37561</v>
      </c>
      <c r="K6490" s="207"/>
      <c r="L6490" s="207"/>
    </row>
    <row r="6491" spans="1:12" s="12" customFormat="1">
      <c r="A6491" s="204" t="s">
        <v>13520</v>
      </c>
      <c r="B6491" s="204" t="s">
        <v>13521</v>
      </c>
      <c r="C6491" s="204" t="s">
        <v>210</v>
      </c>
      <c r="D6491" s="204" t="s">
        <v>219</v>
      </c>
      <c r="E6491" s="204" t="s">
        <v>471</v>
      </c>
      <c r="F6491" s="205">
        <v>2016</v>
      </c>
      <c r="G6491" s="204" t="s">
        <v>7</v>
      </c>
      <c r="H6491" s="204" t="s">
        <v>14</v>
      </c>
      <c r="I6491" s="206" t="s">
        <v>9</v>
      </c>
      <c r="J6491" s="207">
        <v>37561</v>
      </c>
      <c r="K6491" s="207"/>
      <c r="L6491" s="207"/>
    </row>
    <row r="6492" spans="1:12" s="12" customFormat="1">
      <c r="A6492" s="204" t="s">
        <v>13522</v>
      </c>
      <c r="B6492" s="204" t="s">
        <v>13523</v>
      </c>
      <c r="C6492" s="204" t="s">
        <v>15</v>
      </c>
      <c r="D6492" s="204" t="s">
        <v>56</v>
      </c>
      <c r="E6492" s="204" t="s">
        <v>711</v>
      </c>
      <c r="F6492" s="205">
        <v>2016</v>
      </c>
      <c r="G6492" s="204" t="s">
        <v>18</v>
      </c>
      <c r="H6492" s="204" t="s">
        <v>19</v>
      </c>
      <c r="I6492" s="206" t="s">
        <v>35</v>
      </c>
      <c r="J6492" s="207">
        <v>1898404</v>
      </c>
      <c r="K6492" s="207"/>
      <c r="L6492" s="207"/>
    </row>
    <row r="6493" spans="1:12" s="12" customFormat="1">
      <c r="A6493" s="204" t="s">
        <v>13524</v>
      </c>
      <c r="B6493" s="204" t="s">
        <v>13525</v>
      </c>
      <c r="C6493" s="204" t="s">
        <v>127</v>
      </c>
      <c r="D6493" s="204" t="s">
        <v>138</v>
      </c>
      <c r="E6493" s="204" t="s">
        <v>942</v>
      </c>
      <c r="F6493" s="205">
        <v>2016</v>
      </c>
      <c r="G6493" s="204" t="s">
        <v>120</v>
      </c>
      <c r="H6493" s="204" t="s">
        <v>121</v>
      </c>
      <c r="I6493" s="206" t="s">
        <v>20</v>
      </c>
      <c r="J6493" s="207">
        <v>561260</v>
      </c>
      <c r="K6493" s="208">
        <v>585955</v>
      </c>
      <c r="L6493" s="207">
        <v>296095.94500000001</v>
      </c>
    </row>
    <row r="6494" spans="1:12" s="12" customFormat="1">
      <c r="A6494" s="204" t="s">
        <v>13526</v>
      </c>
      <c r="B6494" s="204" t="s">
        <v>13527</v>
      </c>
      <c r="C6494" s="204" t="s">
        <v>127</v>
      </c>
      <c r="D6494" s="204" t="s">
        <v>128</v>
      </c>
      <c r="E6494" s="204" t="s">
        <v>128</v>
      </c>
      <c r="F6494" s="205">
        <v>2016</v>
      </c>
      <c r="G6494" s="204" t="s">
        <v>120</v>
      </c>
      <c r="H6494" s="204" t="s">
        <v>121</v>
      </c>
      <c r="I6494" s="206" t="s">
        <v>20</v>
      </c>
      <c r="J6494" s="207">
        <v>274247</v>
      </c>
      <c r="K6494" s="207">
        <v>1066299</v>
      </c>
      <c r="L6494" s="207">
        <v>219398</v>
      </c>
    </row>
    <row r="6495" spans="1:12" s="12" customFormat="1">
      <c r="A6495" s="204" t="s">
        <v>13528</v>
      </c>
      <c r="B6495" s="204" t="s">
        <v>13529</v>
      </c>
      <c r="C6495" s="204" t="s">
        <v>127</v>
      </c>
      <c r="D6495" s="204" t="s">
        <v>463</v>
      </c>
      <c r="E6495" s="204" t="s">
        <v>463</v>
      </c>
      <c r="F6495" s="205">
        <v>2016</v>
      </c>
      <c r="G6495" s="204" t="s">
        <v>120</v>
      </c>
      <c r="H6495" s="204" t="s">
        <v>121</v>
      </c>
      <c r="I6495" s="206" t="s">
        <v>20</v>
      </c>
      <c r="J6495" s="207">
        <v>560831</v>
      </c>
      <c r="K6495" s="208">
        <v>585506</v>
      </c>
      <c r="L6495" s="207">
        <v>223372</v>
      </c>
    </row>
    <row r="6496" spans="1:12" s="12" customFormat="1">
      <c r="A6496" s="204" t="s">
        <v>13530</v>
      </c>
      <c r="B6496" s="204" t="s">
        <v>13531</v>
      </c>
      <c r="C6496" s="204" t="s">
        <v>60</v>
      </c>
      <c r="D6496" s="204" t="s">
        <v>97</v>
      </c>
      <c r="E6496" s="204" t="s">
        <v>965</v>
      </c>
      <c r="F6496" s="205">
        <v>2016</v>
      </c>
      <c r="G6496" s="204" t="s">
        <v>58</v>
      </c>
      <c r="H6496" s="204" t="s">
        <v>68</v>
      </c>
      <c r="I6496" s="206" t="s">
        <v>20</v>
      </c>
      <c r="J6496" s="207">
        <v>55686</v>
      </c>
      <c r="K6496" s="207"/>
      <c r="L6496" s="207"/>
    </row>
    <row r="6497" spans="1:12" s="12" customFormat="1">
      <c r="A6497" s="204" t="s">
        <v>13532</v>
      </c>
      <c r="B6497" s="204" t="s">
        <v>13533</v>
      </c>
      <c r="C6497" s="204" t="s">
        <v>60</v>
      </c>
      <c r="D6497" s="204" t="s">
        <v>97</v>
      </c>
      <c r="E6497" s="204" t="s">
        <v>965</v>
      </c>
      <c r="F6497" s="205">
        <v>2016</v>
      </c>
      <c r="G6497" s="204" t="s">
        <v>58</v>
      </c>
      <c r="H6497" s="204" t="s">
        <v>68</v>
      </c>
      <c r="I6497" s="206" t="s">
        <v>35</v>
      </c>
      <c r="J6497" s="207">
        <v>30010</v>
      </c>
      <c r="K6497" s="207"/>
      <c r="L6497" s="207"/>
    </row>
    <row r="6498" spans="1:12" s="12" customFormat="1">
      <c r="A6498" s="204" t="s">
        <v>13534</v>
      </c>
      <c r="B6498" s="204" t="s">
        <v>13535</v>
      </c>
      <c r="C6498" s="204" t="s">
        <v>5</v>
      </c>
      <c r="D6498" s="204" t="s">
        <v>257</v>
      </c>
      <c r="E6498" s="204" t="s">
        <v>257</v>
      </c>
      <c r="F6498" s="205">
        <v>2016</v>
      </c>
      <c r="G6498" s="204" t="s">
        <v>30</v>
      </c>
      <c r="H6498" s="204" t="s">
        <v>225</v>
      </c>
      <c r="I6498" s="206" t="s">
        <v>20</v>
      </c>
      <c r="J6498" s="207">
        <v>40487</v>
      </c>
      <c r="K6498" s="207">
        <v>1</v>
      </c>
      <c r="L6498" s="207"/>
    </row>
    <row r="6499" spans="1:12" s="12" customFormat="1" ht="11.25" customHeight="1">
      <c r="A6499" s="204" t="s">
        <v>13536</v>
      </c>
      <c r="B6499" s="204" t="s">
        <v>13537</v>
      </c>
      <c r="C6499" s="204" t="s">
        <v>15</v>
      </c>
      <c r="D6499" s="204" t="s">
        <v>42</v>
      </c>
      <c r="E6499" s="204"/>
      <c r="F6499" s="205">
        <v>2016</v>
      </c>
      <c r="G6499" s="204" t="s">
        <v>18</v>
      </c>
      <c r="H6499" s="204" t="s">
        <v>19</v>
      </c>
      <c r="I6499" s="206" t="s">
        <v>35</v>
      </c>
      <c r="J6499" s="207">
        <v>1099769</v>
      </c>
      <c r="K6499" s="207"/>
      <c r="L6499" s="207"/>
    </row>
    <row r="6500" spans="1:12" s="12" customFormat="1">
      <c r="A6500" s="204" t="s">
        <v>13538</v>
      </c>
      <c r="B6500" s="204" t="s">
        <v>13539</v>
      </c>
      <c r="C6500" s="204" t="s">
        <v>210</v>
      </c>
      <c r="D6500" s="204" t="s">
        <v>219</v>
      </c>
      <c r="E6500" s="204" t="s">
        <v>219</v>
      </c>
      <c r="F6500" s="205">
        <v>2016</v>
      </c>
      <c r="G6500" s="204" t="s">
        <v>18</v>
      </c>
      <c r="H6500" s="204" t="s">
        <v>19</v>
      </c>
      <c r="I6500" s="206" t="s">
        <v>9</v>
      </c>
      <c r="J6500" s="207">
        <v>89800</v>
      </c>
      <c r="K6500" s="207"/>
      <c r="L6500" s="207"/>
    </row>
    <row r="6501" spans="1:12" s="12" customFormat="1">
      <c r="A6501" s="204" t="s">
        <v>13540</v>
      </c>
      <c r="B6501" s="204" t="s">
        <v>13541</v>
      </c>
      <c r="C6501" s="204" t="s">
        <v>210</v>
      </c>
      <c r="D6501" s="204" t="s">
        <v>219</v>
      </c>
      <c r="E6501" s="204" t="s">
        <v>219</v>
      </c>
      <c r="F6501" s="205">
        <v>2016</v>
      </c>
      <c r="G6501" s="204" t="s">
        <v>7</v>
      </c>
      <c r="H6501" s="204" t="s">
        <v>14</v>
      </c>
      <c r="I6501" s="206" t="s">
        <v>9</v>
      </c>
      <c r="J6501" s="207">
        <v>42337</v>
      </c>
      <c r="K6501" s="207"/>
      <c r="L6501" s="207"/>
    </row>
    <row r="6502" spans="1:12" s="12" customFormat="1">
      <c r="A6502" s="204" t="s">
        <v>13542</v>
      </c>
      <c r="B6502" s="204" t="s">
        <v>13543</v>
      </c>
      <c r="C6502" s="204" t="s">
        <v>210</v>
      </c>
      <c r="D6502" s="204" t="s">
        <v>219</v>
      </c>
      <c r="E6502" s="204" t="s">
        <v>219</v>
      </c>
      <c r="F6502" s="205">
        <v>2016</v>
      </c>
      <c r="G6502" s="204" t="s">
        <v>7</v>
      </c>
      <c r="H6502" s="204" t="s">
        <v>14</v>
      </c>
      <c r="I6502" s="206" t="s">
        <v>9</v>
      </c>
      <c r="J6502" s="207">
        <v>84000</v>
      </c>
      <c r="K6502" s="207"/>
      <c r="L6502" s="207"/>
    </row>
    <row r="6503" spans="1:12" s="12" customFormat="1">
      <c r="A6503" s="204" t="s">
        <v>13544</v>
      </c>
      <c r="B6503" s="204" t="s">
        <v>13545</v>
      </c>
      <c r="C6503" s="204" t="s">
        <v>15</v>
      </c>
      <c r="D6503" s="204" t="s">
        <v>42</v>
      </c>
      <c r="E6503" s="204" t="s">
        <v>4520</v>
      </c>
      <c r="F6503" s="205">
        <v>2015</v>
      </c>
      <c r="G6503" s="204" t="s">
        <v>7</v>
      </c>
      <c r="H6503" s="204" t="s">
        <v>832</v>
      </c>
      <c r="I6503" s="206" t="s">
        <v>20</v>
      </c>
      <c r="J6503" s="207">
        <v>119772</v>
      </c>
      <c r="K6503" s="207"/>
      <c r="L6503" s="207"/>
    </row>
    <row r="6504" spans="1:12" s="12" customFormat="1">
      <c r="A6504" s="204" t="s">
        <v>13546</v>
      </c>
      <c r="B6504" s="204" t="s">
        <v>13547</v>
      </c>
      <c r="C6504" s="204" t="s">
        <v>127</v>
      </c>
      <c r="D6504" s="204" t="s">
        <v>128</v>
      </c>
      <c r="E6504" s="204"/>
      <c r="F6504" s="205">
        <v>2016</v>
      </c>
      <c r="G6504" s="204" t="s">
        <v>7</v>
      </c>
      <c r="H6504" s="204" t="s">
        <v>8</v>
      </c>
      <c r="I6504" s="206" t="s">
        <v>35</v>
      </c>
      <c r="J6504" s="207">
        <v>92409</v>
      </c>
      <c r="K6504" s="207"/>
      <c r="L6504" s="207"/>
    </row>
    <row r="6505" spans="1:12" s="12" customFormat="1">
      <c r="A6505" s="204" t="s">
        <v>13548</v>
      </c>
      <c r="B6505" s="204" t="s">
        <v>13549</v>
      </c>
      <c r="C6505" s="204" t="s">
        <v>5</v>
      </c>
      <c r="D6505" s="204" t="s">
        <v>257</v>
      </c>
      <c r="E6505" s="204" t="s">
        <v>257</v>
      </c>
      <c r="F6505" s="205">
        <v>2016</v>
      </c>
      <c r="G6505" s="204" t="s">
        <v>7</v>
      </c>
      <c r="H6505" s="204" t="s">
        <v>212</v>
      </c>
      <c r="I6505" s="206" t="s">
        <v>20</v>
      </c>
      <c r="J6505" s="207">
        <v>192354</v>
      </c>
      <c r="K6505" s="207">
        <v>2</v>
      </c>
      <c r="L6505" s="207"/>
    </row>
    <row r="6506" spans="1:12" s="12" customFormat="1" ht="11.25" customHeight="1">
      <c r="A6506" s="204" t="s">
        <v>13550</v>
      </c>
      <c r="B6506" s="204" t="s">
        <v>13551</v>
      </c>
      <c r="C6506" s="204" t="s">
        <v>102</v>
      </c>
      <c r="D6506" s="204"/>
      <c r="E6506" s="204"/>
      <c r="F6506" s="205">
        <v>2016</v>
      </c>
      <c r="G6506" s="204" t="s">
        <v>280</v>
      </c>
      <c r="H6506" s="204" t="s">
        <v>3805</v>
      </c>
      <c r="I6506" s="206" t="s">
        <v>20</v>
      </c>
      <c r="J6506" s="207">
        <v>61500</v>
      </c>
      <c r="K6506" s="207">
        <v>11</v>
      </c>
      <c r="L6506" s="207"/>
    </row>
    <row r="6507" spans="1:12" s="12" customFormat="1" ht="11.25" customHeight="1">
      <c r="A6507" s="204" t="s">
        <v>13552</v>
      </c>
      <c r="B6507" s="204" t="s">
        <v>13553</v>
      </c>
      <c r="C6507" s="204" t="s">
        <v>145</v>
      </c>
      <c r="D6507" s="204" t="s">
        <v>310</v>
      </c>
      <c r="E6507" s="204" t="s">
        <v>311</v>
      </c>
      <c r="F6507" s="205">
        <v>2015</v>
      </c>
      <c r="G6507" s="204" t="s">
        <v>185</v>
      </c>
      <c r="H6507" s="204" t="s">
        <v>186</v>
      </c>
      <c r="I6507" s="206" t="s">
        <v>20</v>
      </c>
      <c r="J6507" s="207">
        <v>16000</v>
      </c>
      <c r="K6507" s="207">
        <v>1</v>
      </c>
      <c r="L6507" s="207"/>
    </row>
    <row r="6508" spans="1:12" s="12" customFormat="1">
      <c r="A6508" s="204" t="s">
        <v>13554</v>
      </c>
      <c r="B6508" s="204" t="s">
        <v>13555</v>
      </c>
      <c r="C6508" s="204" t="s">
        <v>32</v>
      </c>
      <c r="D6508" s="204" t="s">
        <v>33</v>
      </c>
      <c r="E6508" s="204" t="s">
        <v>33</v>
      </c>
      <c r="F6508" s="205">
        <v>2015</v>
      </c>
      <c r="G6508" s="204" t="s">
        <v>30</v>
      </c>
      <c r="H6508" s="204" t="s">
        <v>31</v>
      </c>
      <c r="I6508" s="206" t="s">
        <v>20</v>
      </c>
      <c r="J6508" s="207">
        <v>1</v>
      </c>
      <c r="K6508" s="207"/>
      <c r="L6508" s="207"/>
    </row>
    <row r="6509" spans="1:12" s="12" customFormat="1" ht="11.25" customHeight="1">
      <c r="A6509" s="204" t="s">
        <v>13556</v>
      </c>
      <c r="B6509" s="204" t="s">
        <v>13557</v>
      </c>
      <c r="C6509" s="204" t="s">
        <v>38</v>
      </c>
      <c r="D6509" s="204" t="s">
        <v>176</v>
      </c>
      <c r="E6509" s="204" t="s">
        <v>889</v>
      </c>
      <c r="F6509" s="205">
        <v>2016</v>
      </c>
      <c r="G6509" s="204" t="s">
        <v>18</v>
      </c>
      <c r="H6509" s="204" t="s">
        <v>19</v>
      </c>
      <c r="I6509" s="206" t="s">
        <v>35</v>
      </c>
      <c r="J6509" s="207">
        <v>403644</v>
      </c>
      <c r="K6509" s="207"/>
      <c r="L6509" s="207"/>
    </row>
    <row r="6510" spans="1:12" s="12" customFormat="1" ht="11.25" customHeight="1">
      <c r="A6510" s="204" t="s">
        <v>13558</v>
      </c>
      <c r="B6510" s="204" t="s">
        <v>13559</v>
      </c>
      <c r="C6510" s="204" t="s">
        <v>102</v>
      </c>
      <c r="D6510" s="204" t="s">
        <v>286</v>
      </c>
      <c r="E6510" s="204" t="s">
        <v>286</v>
      </c>
      <c r="F6510" s="205">
        <v>2016</v>
      </c>
      <c r="G6510" s="204" t="s">
        <v>30</v>
      </c>
      <c r="H6510" s="204" t="s">
        <v>166</v>
      </c>
      <c r="I6510" s="206" t="s">
        <v>9</v>
      </c>
      <c r="J6510" s="207">
        <v>147252</v>
      </c>
      <c r="K6510" s="207"/>
      <c r="L6510" s="207"/>
    </row>
    <row r="6511" spans="1:12" s="12" customFormat="1">
      <c r="A6511" s="204" t="s">
        <v>13560</v>
      </c>
      <c r="B6511" s="204" t="s">
        <v>13561</v>
      </c>
      <c r="C6511" s="204" t="s">
        <v>102</v>
      </c>
      <c r="D6511" s="204" t="s">
        <v>286</v>
      </c>
      <c r="E6511" s="204" t="s">
        <v>286</v>
      </c>
      <c r="F6511" s="205">
        <v>2016</v>
      </c>
      <c r="G6511" s="204" t="s">
        <v>30</v>
      </c>
      <c r="H6511" s="204" t="s">
        <v>34</v>
      </c>
      <c r="I6511" s="206" t="s">
        <v>35</v>
      </c>
      <c r="J6511" s="207">
        <v>110985</v>
      </c>
      <c r="K6511" s="207"/>
      <c r="L6511" s="207"/>
    </row>
    <row r="6512" spans="1:12" s="12" customFormat="1" ht="11.25" customHeight="1">
      <c r="A6512" s="204" t="s">
        <v>13562</v>
      </c>
      <c r="B6512" s="204" t="s">
        <v>13563</v>
      </c>
      <c r="C6512" s="204" t="s">
        <v>127</v>
      </c>
      <c r="D6512" s="204" t="s">
        <v>138</v>
      </c>
      <c r="E6512" s="204" t="s">
        <v>1249</v>
      </c>
      <c r="F6512" s="205">
        <v>2016</v>
      </c>
      <c r="G6512" s="204" t="s">
        <v>120</v>
      </c>
      <c r="H6512" s="204" t="s">
        <v>121</v>
      </c>
      <c r="I6512" s="206" t="s">
        <v>20</v>
      </c>
      <c r="J6512" s="207">
        <v>277031</v>
      </c>
      <c r="K6512" s="208">
        <v>1064412</v>
      </c>
      <c r="L6512" s="207">
        <v>212158</v>
      </c>
    </row>
    <row r="6513" spans="1:12" s="12" customFormat="1" ht="11.25" customHeight="1">
      <c r="A6513" s="204" t="s">
        <v>13564</v>
      </c>
      <c r="B6513" s="204" t="s">
        <v>13565</v>
      </c>
      <c r="C6513" s="204" t="s">
        <v>15</v>
      </c>
      <c r="D6513" s="204" t="s">
        <v>42</v>
      </c>
      <c r="E6513" s="204" t="s">
        <v>1299</v>
      </c>
      <c r="F6513" s="205">
        <v>2016</v>
      </c>
      <c r="G6513" s="204" t="s">
        <v>120</v>
      </c>
      <c r="H6513" s="204" t="s">
        <v>121</v>
      </c>
      <c r="I6513" s="206" t="s">
        <v>9</v>
      </c>
      <c r="J6513" s="207">
        <v>652431</v>
      </c>
      <c r="K6513" s="207"/>
      <c r="L6513" s="207"/>
    </row>
    <row r="6514" spans="1:12" s="12" customFormat="1" ht="11.25" customHeight="1">
      <c r="A6514" s="204" t="s">
        <v>13566</v>
      </c>
      <c r="B6514" s="204" t="s">
        <v>13567</v>
      </c>
      <c r="C6514" s="204" t="s">
        <v>130</v>
      </c>
      <c r="D6514" s="204"/>
      <c r="E6514" s="204"/>
      <c r="F6514" s="205">
        <v>2016</v>
      </c>
      <c r="G6514" s="204" t="s">
        <v>280</v>
      </c>
      <c r="H6514" s="204" t="s">
        <v>486</v>
      </c>
      <c r="I6514" s="206" t="s">
        <v>9</v>
      </c>
      <c r="J6514" s="207">
        <v>50252</v>
      </c>
      <c r="K6514" s="207"/>
      <c r="L6514" s="207"/>
    </row>
    <row r="6515" spans="1:12" s="12" customFormat="1">
      <c r="A6515" s="204" t="s">
        <v>13568</v>
      </c>
      <c r="B6515" s="204" t="s">
        <v>13569</v>
      </c>
      <c r="C6515" s="204" t="s">
        <v>210</v>
      </c>
      <c r="D6515" s="204" t="s">
        <v>219</v>
      </c>
      <c r="E6515" s="204" t="s">
        <v>219</v>
      </c>
      <c r="F6515" s="205">
        <v>2016</v>
      </c>
      <c r="G6515" s="204" t="s">
        <v>18</v>
      </c>
      <c r="H6515" s="204" t="s">
        <v>19</v>
      </c>
      <c r="I6515" s="206" t="s">
        <v>9</v>
      </c>
      <c r="J6515" s="207">
        <v>51839</v>
      </c>
      <c r="K6515" s="207"/>
      <c r="L6515" s="207"/>
    </row>
    <row r="6516" spans="1:12" s="12" customFormat="1">
      <c r="A6516" s="204" t="s">
        <v>13570</v>
      </c>
      <c r="B6516" s="204" t="s">
        <v>13571</v>
      </c>
      <c r="C6516" s="204" t="s">
        <v>210</v>
      </c>
      <c r="D6516" s="204" t="s">
        <v>219</v>
      </c>
      <c r="E6516" s="204" t="s">
        <v>219</v>
      </c>
      <c r="F6516" s="205">
        <v>2016</v>
      </c>
      <c r="G6516" s="204" t="s">
        <v>18</v>
      </c>
      <c r="H6516" s="204" t="s">
        <v>19</v>
      </c>
      <c r="I6516" s="206" t="s">
        <v>9</v>
      </c>
      <c r="J6516" s="207">
        <v>81563</v>
      </c>
      <c r="K6516" s="207"/>
      <c r="L6516" s="207"/>
    </row>
    <row r="6517" spans="1:12" s="12" customFormat="1">
      <c r="A6517" s="204" t="s">
        <v>13572</v>
      </c>
      <c r="B6517" s="204" t="s">
        <v>13573</v>
      </c>
      <c r="C6517" s="204" t="s">
        <v>15</v>
      </c>
      <c r="D6517" s="204" t="s">
        <v>778</v>
      </c>
      <c r="E6517" s="204" t="s">
        <v>1227</v>
      </c>
      <c r="F6517" s="205">
        <v>2016</v>
      </c>
      <c r="G6517" s="204" t="s">
        <v>26</v>
      </c>
      <c r="H6517" s="204" t="s">
        <v>27</v>
      </c>
      <c r="I6517" s="206" t="s">
        <v>20</v>
      </c>
      <c r="J6517" s="207">
        <v>37103</v>
      </c>
      <c r="K6517" s="207"/>
      <c r="L6517" s="207"/>
    </row>
    <row r="6518" spans="1:12" s="12" customFormat="1">
      <c r="A6518" s="204" t="s">
        <v>13574</v>
      </c>
      <c r="B6518" s="204" t="s">
        <v>13575</v>
      </c>
      <c r="C6518" s="204" t="s">
        <v>32</v>
      </c>
      <c r="D6518" s="204" t="s">
        <v>33</v>
      </c>
      <c r="E6518" s="204" t="s">
        <v>489</v>
      </c>
      <c r="F6518" s="205">
        <v>2016</v>
      </c>
      <c r="G6518" s="204" t="s">
        <v>48</v>
      </c>
      <c r="H6518" s="204" t="s">
        <v>63</v>
      </c>
      <c r="I6518" s="206" t="s">
        <v>20</v>
      </c>
      <c r="J6518" s="207">
        <v>95000</v>
      </c>
      <c r="K6518" s="207"/>
      <c r="L6518" s="207"/>
    </row>
    <row r="6519" spans="1:12" s="12" customFormat="1">
      <c r="A6519" s="204" t="s">
        <v>13576</v>
      </c>
      <c r="B6519" s="204" t="s">
        <v>13577</v>
      </c>
      <c r="C6519" s="204" t="s">
        <v>15</v>
      </c>
      <c r="D6519" s="204" t="s">
        <v>42</v>
      </c>
      <c r="E6519" s="204" t="s">
        <v>833</v>
      </c>
      <c r="F6519" s="205">
        <v>2016</v>
      </c>
      <c r="G6519" s="204" t="s">
        <v>120</v>
      </c>
      <c r="H6519" s="204" t="s">
        <v>121</v>
      </c>
      <c r="I6519" s="206" t="s">
        <v>20</v>
      </c>
      <c r="J6519" s="207">
        <v>18191</v>
      </c>
      <c r="K6519" s="208">
        <v>1058810</v>
      </c>
      <c r="L6519" s="207">
        <v>14269.272000000001</v>
      </c>
    </row>
    <row r="6520" spans="1:12" s="12" customFormat="1">
      <c r="A6520" s="204" t="s">
        <v>13578</v>
      </c>
      <c r="B6520" s="204" t="s">
        <v>13579</v>
      </c>
      <c r="C6520" s="204" t="s">
        <v>15</v>
      </c>
      <c r="D6520" s="204" t="s">
        <v>778</v>
      </c>
      <c r="E6520" s="204" t="s">
        <v>2019</v>
      </c>
      <c r="F6520" s="205">
        <v>2016</v>
      </c>
      <c r="G6520" s="204" t="s">
        <v>120</v>
      </c>
      <c r="H6520" s="204" t="s">
        <v>121</v>
      </c>
      <c r="I6520" s="206" t="s">
        <v>20</v>
      </c>
      <c r="J6520" s="207">
        <v>138013</v>
      </c>
      <c r="K6520" s="208">
        <v>401056</v>
      </c>
      <c r="L6520" s="207">
        <v>20047.133000000002</v>
      </c>
    </row>
    <row r="6521" spans="1:12" s="12" customFormat="1">
      <c r="A6521" s="204" t="s">
        <v>13580</v>
      </c>
      <c r="B6521" s="204" t="s">
        <v>13581</v>
      </c>
      <c r="C6521" s="204" t="s">
        <v>5</v>
      </c>
      <c r="D6521" s="204" t="s">
        <v>184</v>
      </c>
      <c r="E6521" s="204" t="s">
        <v>184</v>
      </c>
      <c r="F6521" s="205">
        <v>2016</v>
      </c>
      <c r="G6521" s="204" t="s">
        <v>280</v>
      </c>
      <c r="H6521" s="204" t="s">
        <v>281</v>
      </c>
      <c r="I6521" s="206" t="s">
        <v>20</v>
      </c>
      <c r="J6521" s="207">
        <v>129000</v>
      </c>
      <c r="K6521" s="207"/>
      <c r="L6521" s="207"/>
    </row>
    <row r="6522" spans="1:12" s="12" customFormat="1">
      <c r="A6522" s="204" t="s">
        <v>13582</v>
      </c>
      <c r="B6522" s="204" t="s">
        <v>13583</v>
      </c>
      <c r="C6522" s="204" t="s">
        <v>15</v>
      </c>
      <c r="D6522" s="204" t="s">
        <v>42</v>
      </c>
      <c r="E6522" s="204" t="s">
        <v>1590</v>
      </c>
      <c r="F6522" s="205">
        <v>2016</v>
      </c>
      <c r="G6522" s="204" t="s">
        <v>120</v>
      </c>
      <c r="H6522" s="204" t="s">
        <v>121</v>
      </c>
      <c r="I6522" s="206" t="s">
        <v>20</v>
      </c>
      <c r="J6522" s="207">
        <v>581106</v>
      </c>
      <c r="K6522" s="208">
        <v>607839</v>
      </c>
      <c r="L6522" s="207">
        <v>236446.52900000001</v>
      </c>
    </row>
    <row r="6523" spans="1:12" s="12" customFormat="1">
      <c r="A6523" s="204" t="s">
        <v>13584</v>
      </c>
      <c r="B6523" s="204" t="s">
        <v>13585</v>
      </c>
      <c r="C6523" s="204" t="s">
        <v>15</v>
      </c>
      <c r="D6523" s="204" t="s">
        <v>16</v>
      </c>
      <c r="E6523" s="204" t="s">
        <v>16</v>
      </c>
      <c r="F6523" s="205">
        <v>2016</v>
      </c>
      <c r="G6523" s="204" t="s">
        <v>120</v>
      </c>
      <c r="H6523" s="204" t="s">
        <v>121</v>
      </c>
      <c r="I6523" s="206" t="s">
        <v>20</v>
      </c>
      <c r="J6523" s="207">
        <v>220893</v>
      </c>
      <c r="K6523" s="207">
        <v>230612</v>
      </c>
      <c r="L6523" s="207">
        <v>187943.58300000001</v>
      </c>
    </row>
    <row r="6524" spans="1:12" s="12" customFormat="1">
      <c r="A6524" s="204" t="s">
        <v>13586</v>
      </c>
      <c r="B6524" s="204" t="s">
        <v>13587</v>
      </c>
      <c r="C6524" s="204" t="s">
        <v>414</v>
      </c>
      <c r="D6524" s="204" t="s">
        <v>527</v>
      </c>
      <c r="E6524" s="204" t="s">
        <v>527</v>
      </c>
      <c r="F6524" s="205">
        <v>2016</v>
      </c>
      <c r="G6524" s="204" t="s">
        <v>58</v>
      </c>
      <c r="H6524" s="204" t="s">
        <v>68</v>
      </c>
      <c r="I6524" s="206" t="s">
        <v>20</v>
      </c>
      <c r="J6524" s="207">
        <v>1</v>
      </c>
      <c r="K6524" s="207"/>
      <c r="L6524" s="207"/>
    </row>
    <row r="6525" spans="1:12" s="12" customFormat="1">
      <c r="A6525" s="204" t="s">
        <v>13588</v>
      </c>
      <c r="B6525" s="204" t="s">
        <v>13589</v>
      </c>
      <c r="C6525" s="204" t="s">
        <v>15</v>
      </c>
      <c r="D6525" s="204" t="s">
        <v>56</v>
      </c>
      <c r="E6525" s="204" t="s">
        <v>56</v>
      </c>
      <c r="F6525" s="205">
        <v>2016</v>
      </c>
      <c r="G6525" s="204" t="s">
        <v>120</v>
      </c>
      <c r="H6525" s="204" t="s">
        <v>121</v>
      </c>
      <c r="I6525" s="206" t="s">
        <v>20</v>
      </c>
      <c r="J6525" s="207">
        <v>494780</v>
      </c>
      <c r="K6525" s="208">
        <v>980212</v>
      </c>
      <c r="L6525" s="207">
        <v>179384.96100000001</v>
      </c>
    </row>
    <row r="6526" spans="1:12" s="12" customFormat="1">
      <c r="A6526" s="204" t="s">
        <v>13590</v>
      </c>
      <c r="B6526" s="204" t="s">
        <v>13591</v>
      </c>
      <c r="C6526" s="204" t="s">
        <v>15</v>
      </c>
      <c r="D6526" s="204" t="s">
        <v>42</v>
      </c>
      <c r="E6526" s="204" t="s">
        <v>678</v>
      </c>
      <c r="F6526" s="205">
        <v>2016</v>
      </c>
      <c r="G6526" s="204" t="s">
        <v>120</v>
      </c>
      <c r="H6526" s="204" t="s">
        <v>121</v>
      </c>
      <c r="I6526" s="206" t="s">
        <v>20</v>
      </c>
      <c r="J6526" s="207">
        <v>275047</v>
      </c>
      <c r="K6526" s="208">
        <v>288319</v>
      </c>
      <c r="L6526" s="207">
        <v>245839.67</v>
      </c>
    </row>
    <row r="6527" spans="1:12" s="12" customFormat="1">
      <c r="A6527" s="204" t="s">
        <v>13592</v>
      </c>
      <c r="B6527" s="204" t="s">
        <v>13593</v>
      </c>
      <c r="C6527" s="204" t="s">
        <v>15</v>
      </c>
      <c r="D6527" s="204" t="s">
        <v>42</v>
      </c>
      <c r="E6527" s="204" t="s">
        <v>568</v>
      </c>
      <c r="F6527" s="205">
        <v>2016</v>
      </c>
      <c r="G6527" s="204" t="s">
        <v>120</v>
      </c>
      <c r="H6527" s="204" t="s">
        <v>121</v>
      </c>
      <c r="I6527" s="206" t="s">
        <v>20</v>
      </c>
      <c r="J6527" s="207">
        <v>578650</v>
      </c>
      <c r="K6527" s="208">
        <v>605275</v>
      </c>
      <c r="L6527" s="207">
        <v>237144.74600000001</v>
      </c>
    </row>
    <row r="6528" spans="1:12" s="12" customFormat="1">
      <c r="A6528" s="204" t="s">
        <v>13594</v>
      </c>
      <c r="B6528" s="204" t="s">
        <v>13595</v>
      </c>
      <c r="C6528" s="204" t="s">
        <v>5</v>
      </c>
      <c r="D6528" s="204" t="s">
        <v>314</v>
      </c>
      <c r="E6528" s="204" t="s">
        <v>899</v>
      </c>
      <c r="F6528" s="205">
        <v>2016</v>
      </c>
      <c r="G6528" s="204" t="s">
        <v>58</v>
      </c>
      <c r="H6528" s="204" t="s">
        <v>59</v>
      </c>
      <c r="I6528" s="206" t="s">
        <v>20</v>
      </c>
      <c r="J6528" s="207">
        <v>1250106</v>
      </c>
      <c r="K6528" s="207"/>
      <c r="L6528" s="207"/>
    </row>
    <row r="6529" spans="1:12" s="12" customFormat="1">
      <c r="A6529" s="204" t="s">
        <v>13596</v>
      </c>
      <c r="B6529" s="204" t="s">
        <v>13597</v>
      </c>
      <c r="C6529" s="204" t="s">
        <v>5</v>
      </c>
      <c r="D6529" s="204" t="s">
        <v>6</v>
      </c>
      <c r="E6529" s="204" t="s">
        <v>6</v>
      </c>
      <c r="F6529" s="205">
        <v>2016</v>
      </c>
      <c r="G6529" s="204" t="s">
        <v>7</v>
      </c>
      <c r="H6529" s="204" t="s">
        <v>212</v>
      </c>
      <c r="I6529" s="206" t="s">
        <v>35</v>
      </c>
      <c r="J6529" s="207">
        <v>529911</v>
      </c>
      <c r="K6529" s="207"/>
      <c r="L6529" s="207"/>
    </row>
    <row r="6530" spans="1:12" s="12" customFormat="1" ht="11.25" customHeight="1">
      <c r="A6530" s="204" t="s">
        <v>13598</v>
      </c>
      <c r="B6530" s="204" t="s">
        <v>13599</v>
      </c>
      <c r="C6530" s="204" t="s">
        <v>210</v>
      </c>
      <c r="D6530" s="204" t="s">
        <v>211</v>
      </c>
      <c r="E6530" s="204" t="s">
        <v>504</v>
      </c>
      <c r="F6530" s="205">
        <v>2016</v>
      </c>
      <c r="G6530" s="204" t="s">
        <v>18</v>
      </c>
      <c r="H6530" s="204" t="s">
        <v>19</v>
      </c>
      <c r="I6530" s="206" t="s">
        <v>20</v>
      </c>
      <c r="J6530" s="207">
        <v>752</v>
      </c>
      <c r="K6530" s="207">
        <v>1568</v>
      </c>
      <c r="L6530" s="207"/>
    </row>
    <row r="6531" spans="1:12" s="12" customFormat="1" ht="11.25" customHeight="1">
      <c r="A6531" s="204" t="s">
        <v>13600</v>
      </c>
      <c r="B6531" s="204" t="s">
        <v>13601</v>
      </c>
      <c r="C6531" s="204" t="s">
        <v>102</v>
      </c>
      <c r="D6531" s="204" t="s">
        <v>304</v>
      </c>
      <c r="E6531" s="204" t="s">
        <v>304</v>
      </c>
      <c r="F6531" s="205">
        <v>2016</v>
      </c>
      <c r="G6531" s="204" t="s">
        <v>58</v>
      </c>
      <c r="H6531" s="204" t="s">
        <v>3037</v>
      </c>
      <c r="I6531" s="206" t="s">
        <v>35</v>
      </c>
      <c r="J6531" s="207">
        <v>178755</v>
      </c>
      <c r="K6531" s="207"/>
      <c r="L6531" s="207"/>
    </row>
    <row r="6532" spans="1:12" s="12" customFormat="1">
      <c r="A6532" s="204" t="s">
        <v>13602</v>
      </c>
      <c r="B6532" s="204" t="s">
        <v>13603</v>
      </c>
      <c r="C6532" s="204" t="s">
        <v>5</v>
      </c>
      <c r="D6532" s="204" t="s">
        <v>523</v>
      </c>
      <c r="E6532" s="204" t="s">
        <v>3026</v>
      </c>
      <c r="F6532" s="205">
        <v>2016</v>
      </c>
      <c r="G6532" s="204" t="s">
        <v>155</v>
      </c>
      <c r="H6532" s="204" t="s">
        <v>155</v>
      </c>
      <c r="I6532" s="206" t="s">
        <v>35</v>
      </c>
      <c r="J6532" s="207">
        <v>49150</v>
      </c>
      <c r="K6532" s="207"/>
      <c r="L6532" s="207"/>
    </row>
    <row r="6533" spans="1:12" s="12" customFormat="1">
      <c r="A6533" s="204" t="s">
        <v>13604</v>
      </c>
      <c r="B6533" s="204" t="s">
        <v>13605</v>
      </c>
      <c r="C6533" s="204" t="s">
        <v>5</v>
      </c>
      <c r="D6533" s="204" t="s">
        <v>523</v>
      </c>
      <c r="E6533" s="204" t="s">
        <v>3026</v>
      </c>
      <c r="F6533" s="205">
        <v>2016</v>
      </c>
      <c r="G6533" s="204" t="s">
        <v>48</v>
      </c>
      <c r="H6533" s="204" t="s">
        <v>63</v>
      </c>
      <c r="I6533" s="206" t="s">
        <v>35</v>
      </c>
      <c r="J6533" s="207">
        <v>36995</v>
      </c>
      <c r="K6533" s="207"/>
      <c r="L6533" s="207"/>
    </row>
    <row r="6534" spans="1:12" s="12" customFormat="1">
      <c r="A6534" s="204" t="s">
        <v>13606</v>
      </c>
      <c r="B6534" s="204" t="s">
        <v>13607</v>
      </c>
      <c r="C6534" s="204" t="s">
        <v>60</v>
      </c>
      <c r="D6534" s="204" t="s">
        <v>97</v>
      </c>
      <c r="E6534" s="204" t="s">
        <v>614</v>
      </c>
      <c r="F6534" s="205">
        <v>2015</v>
      </c>
      <c r="G6534" s="204" t="s">
        <v>18</v>
      </c>
      <c r="H6534" s="204" t="s">
        <v>41</v>
      </c>
      <c r="I6534" s="206" t="s">
        <v>20</v>
      </c>
      <c r="J6534" s="207">
        <v>24658</v>
      </c>
      <c r="K6534" s="207"/>
      <c r="L6534" s="207"/>
    </row>
    <row r="6535" spans="1:12" s="12" customFormat="1">
      <c r="A6535" s="204" t="s">
        <v>13608</v>
      </c>
      <c r="B6535" s="204" t="s">
        <v>13609</v>
      </c>
      <c r="C6535" s="204" t="s">
        <v>23</v>
      </c>
      <c r="D6535" s="204" t="s">
        <v>24</v>
      </c>
      <c r="E6535" s="204" t="s">
        <v>25</v>
      </c>
      <c r="F6535" s="205">
        <v>2016</v>
      </c>
      <c r="G6535" s="204" t="s">
        <v>30</v>
      </c>
      <c r="H6535" s="204" t="s">
        <v>34</v>
      </c>
      <c r="I6535" s="206" t="s">
        <v>20</v>
      </c>
      <c r="J6535" s="207">
        <v>150384</v>
      </c>
      <c r="K6535" s="207"/>
      <c r="L6535" s="207"/>
    </row>
    <row r="6536" spans="1:12" s="12" customFormat="1" ht="11.25" customHeight="1">
      <c r="A6536" s="204" t="s">
        <v>13610</v>
      </c>
      <c r="B6536" s="204" t="s">
        <v>13611</v>
      </c>
      <c r="C6536" s="204" t="s">
        <v>78</v>
      </c>
      <c r="D6536" s="204" t="s">
        <v>79</v>
      </c>
      <c r="E6536" s="204" t="s">
        <v>10837</v>
      </c>
      <c r="F6536" s="205">
        <v>2016</v>
      </c>
      <c r="G6536" s="204" t="s">
        <v>30</v>
      </c>
      <c r="H6536" s="204" t="s">
        <v>31</v>
      </c>
      <c r="I6536" s="206" t="s">
        <v>20</v>
      </c>
      <c r="J6536" s="207">
        <v>1</v>
      </c>
      <c r="K6536" s="207"/>
      <c r="L6536" s="207"/>
    </row>
    <row r="6537" spans="1:12" s="12" customFormat="1">
      <c r="A6537" s="204" t="s">
        <v>13612</v>
      </c>
      <c r="B6537" s="204" t="s">
        <v>13613</v>
      </c>
      <c r="C6537" s="204" t="s">
        <v>5</v>
      </c>
      <c r="D6537" s="204" t="s">
        <v>257</v>
      </c>
      <c r="E6537" s="204" t="s">
        <v>739</v>
      </c>
      <c r="F6537" s="205">
        <v>2016</v>
      </c>
      <c r="G6537" s="204" t="s">
        <v>18</v>
      </c>
      <c r="H6537" s="204" t="s">
        <v>19</v>
      </c>
      <c r="I6537" s="206" t="s">
        <v>20</v>
      </c>
      <c r="J6537" s="207">
        <v>1667483</v>
      </c>
      <c r="K6537" s="207"/>
      <c r="L6537" s="207"/>
    </row>
    <row r="6538" spans="1:12" s="12" customFormat="1" ht="11.25" customHeight="1">
      <c r="A6538" s="204" t="s">
        <v>13614</v>
      </c>
      <c r="B6538" s="204" t="s">
        <v>13615</v>
      </c>
      <c r="C6538" s="204" t="s">
        <v>210</v>
      </c>
      <c r="D6538" s="204"/>
      <c r="E6538" s="204"/>
      <c r="F6538" s="205">
        <v>2016</v>
      </c>
      <c r="G6538" s="204" t="s">
        <v>185</v>
      </c>
      <c r="H6538" s="204" t="s">
        <v>186</v>
      </c>
      <c r="I6538" s="206" t="s">
        <v>20</v>
      </c>
      <c r="J6538" s="207">
        <v>2412</v>
      </c>
      <c r="K6538" s="207"/>
      <c r="L6538" s="207"/>
    </row>
    <row r="6539" spans="1:12" s="12" customFormat="1">
      <c r="A6539" s="204" t="s">
        <v>13616</v>
      </c>
      <c r="B6539" s="204" t="s">
        <v>13617</v>
      </c>
      <c r="C6539" s="204" t="s">
        <v>60</v>
      </c>
      <c r="D6539" s="204" t="s">
        <v>97</v>
      </c>
      <c r="E6539" s="204" t="s">
        <v>122</v>
      </c>
      <c r="F6539" s="205">
        <v>2016</v>
      </c>
      <c r="G6539" s="204" t="s">
        <v>7</v>
      </c>
      <c r="H6539" s="204" t="s">
        <v>95</v>
      </c>
      <c r="I6539" s="206" t="s">
        <v>9</v>
      </c>
      <c r="J6539" s="207">
        <v>1389491</v>
      </c>
      <c r="K6539" s="207"/>
      <c r="L6539" s="207"/>
    </row>
    <row r="6540" spans="1:12" s="12" customFormat="1">
      <c r="A6540" s="204" t="s">
        <v>13618</v>
      </c>
      <c r="B6540" s="204" t="s">
        <v>13619</v>
      </c>
      <c r="C6540" s="204" t="s">
        <v>38</v>
      </c>
      <c r="D6540" s="204" t="s">
        <v>39</v>
      </c>
      <c r="E6540" s="204" t="s">
        <v>1080</v>
      </c>
      <c r="F6540" s="205">
        <v>2016</v>
      </c>
      <c r="G6540" s="204" t="s">
        <v>58</v>
      </c>
      <c r="H6540" s="204" t="s">
        <v>68</v>
      </c>
      <c r="I6540" s="206" t="s">
        <v>35</v>
      </c>
      <c r="J6540" s="207">
        <v>65272</v>
      </c>
      <c r="K6540" s="207"/>
      <c r="L6540" s="207"/>
    </row>
    <row r="6541" spans="1:12" s="12" customFormat="1" ht="11.25" customHeight="1">
      <c r="A6541" s="204" t="s">
        <v>13620</v>
      </c>
      <c r="B6541" s="204" t="s">
        <v>13621</v>
      </c>
      <c r="C6541" s="204" t="s">
        <v>60</v>
      </c>
      <c r="D6541" s="204" t="s">
        <v>97</v>
      </c>
      <c r="E6541" s="204" t="s">
        <v>419</v>
      </c>
      <c r="F6541" s="205">
        <v>2016</v>
      </c>
      <c r="G6541" s="204" t="s">
        <v>646</v>
      </c>
      <c r="H6541" s="204" t="s">
        <v>685</v>
      </c>
      <c r="I6541" s="206" t="s">
        <v>20</v>
      </c>
      <c r="J6541" s="207">
        <v>382291</v>
      </c>
      <c r="K6541" s="207"/>
      <c r="L6541" s="207"/>
    </row>
    <row r="6542" spans="1:12" s="12" customFormat="1">
      <c r="A6542" s="204" t="s">
        <v>13622</v>
      </c>
      <c r="B6542" s="204" t="s">
        <v>13623</v>
      </c>
      <c r="C6542" s="204" t="s">
        <v>12</v>
      </c>
      <c r="D6542" s="204" t="s">
        <v>321</v>
      </c>
      <c r="E6542" s="204" t="s">
        <v>745</v>
      </c>
      <c r="F6542" s="205">
        <v>2015</v>
      </c>
      <c r="G6542" s="204" t="s">
        <v>26</v>
      </c>
      <c r="H6542" s="204" t="s">
        <v>109</v>
      </c>
      <c r="I6542" s="206" t="s">
        <v>20</v>
      </c>
      <c r="J6542" s="207">
        <v>478777</v>
      </c>
      <c r="K6542" s="207">
        <v>543658</v>
      </c>
      <c r="L6542" s="207">
        <v>543656.01599999995</v>
      </c>
    </row>
    <row r="6543" spans="1:12" s="12" customFormat="1" ht="11.25" customHeight="1">
      <c r="A6543" s="204" t="s">
        <v>13624</v>
      </c>
      <c r="B6543" s="204" t="s">
        <v>13625</v>
      </c>
      <c r="C6543" s="204" t="s">
        <v>38</v>
      </c>
      <c r="D6543" s="204" t="s">
        <v>66</v>
      </c>
      <c r="E6543" s="204" t="s">
        <v>110</v>
      </c>
      <c r="F6543" s="205">
        <v>2016</v>
      </c>
      <c r="G6543" s="204" t="s">
        <v>7</v>
      </c>
      <c r="H6543" s="204" t="s">
        <v>8</v>
      </c>
      <c r="I6543" s="206" t="s">
        <v>20</v>
      </c>
      <c r="J6543" s="207">
        <v>35000</v>
      </c>
      <c r="K6543" s="207"/>
      <c r="L6543" s="207"/>
    </row>
    <row r="6544" spans="1:12" s="12" customFormat="1">
      <c r="A6544" s="204" t="s">
        <v>13626</v>
      </c>
      <c r="B6544" s="204" t="s">
        <v>13627</v>
      </c>
      <c r="C6544" s="204" t="s">
        <v>38</v>
      </c>
      <c r="D6544" s="204"/>
      <c r="E6544" s="204"/>
      <c r="F6544" s="205">
        <v>2016</v>
      </c>
      <c r="G6544" s="204" t="s">
        <v>30</v>
      </c>
      <c r="H6544" s="204" t="s">
        <v>225</v>
      </c>
      <c r="I6544" s="206" t="s">
        <v>9</v>
      </c>
      <c r="J6544" s="207">
        <v>1308345</v>
      </c>
      <c r="K6544" s="207"/>
      <c r="L6544" s="207"/>
    </row>
    <row r="6545" spans="1:12" s="12" customFormat="1">
      <c r="A6545" s="204" t="s">
        <v>13628</v>
      </c>
      <c r="B6545" s="204" t="s">
        <v>13629</v>
      </c>
      <c r="C6545" s="204" t="s">
        <v>15</v>
      </c>
      <c r="D6545" s="204" t="s">
        <v>42</v>
      </c>
      <c r="E6545" s="204" t="s">
        <v>1590</v>
      </c>
      <c r="F6545" s="205">
        <v>2016</v>
      </c>
      <c r="G6545" s="204" t="s">
        <v>7</v>
      </c>
      <c r="H6545" s="204" t="s">
        <v>212</v>
      </c>
      <c r="I6545" s="206" t="s">
        <v>20</v>
      </c>
      <c r="J6545" s="207">
        <v>28882</v>
      </c>
      <c r="K6545" s="207"/>
      <c r="L6545" s="207"/>
    </row>
    <row r="6546" spans="1:12" s="12" customFormat="1" ht="11.25" customHeight="1">
      <c r="A6546" s="204" t="s">
        <v>13630</v>
      </c>
      <c r="B6546" s="204" t="s">
        <v>13631</v>
      </c>
      <c r="C6546" s="204" t="s">
        <v>195</v>
      </c>
      <c r="D6546" s="204" t="s">
        <v>497</v>
      </c>
      <c r="E6546" s="204" t="s">
        <v>1277</v>
      </c>
      <c r="F6546" s="205">
        <v>2016</v>
      </c>
      <c r="G6546" s="204" t="s">
        <v>30</v>
      </c>
      <c r="H6546" s="204" t="s">
        <v>34</v>
      </c>
      <c r="I6546" s="206" t="s">
        <v>9</v>
      </c>
      <c r="J6546" s="207">
        <v>59236</v>
      </c>
      <c r="K6546" s="207"/>
      <c r="L6546" s="207"/>
    </row>
    <row r="6547" spans="1:12" s="12" customFormat="1">
      <c r="A6547" s="204" t="s">
        <v>13632</v>
      </c>
      <c r="B6547" s="204" t="s">
        <v>13633</v>
      </c>
      <c r="C6547" s="204" t="s">
        <v>195</v>
      </c>
      <c r="D6547" s="204" t="s">
        <v>497</v>
      </c>
      <c r="E6547" s="204" t="s">
        <v>2269</v>
      </c>
      <c r="F6547" s="205">
        <v>2016</v>
      </c>
      <c r="G6547" s="204" t="s">
        <v>30</v>
      </c>
      <c r="H6547" s="204" t="s">
        <v>34</v>
      </c>
      <c r="I6547" s="206" t="s">
        <v>35</v>
      </c>
      <c r="J6547" s="207">
        <v>172002</v>
      </c>
      <c r="K6547" s="207"/>
      <c r="L6547" s="207"/>
    </row>
    <row r="6548" spans="1:12" s="12" customFormat="1">
      <c r="A6548" s="204" t="s">
        <v>13634</v>
      </c>
      <c r="B6548" s="204" t="s">
        <v>13635</v>
      </c>
      <c r="C6548" s="204" t="s">
        <v>15</v>
      </c>
      <c r="D6548" s="204" t="s">
        <v>56</v>
      </c>
      <c r="E6548" s="204" t="s">
        <v>57</v>
      </c>
      <c r="F6548" s="205">
        <v>2016</v>
      </c>
      <c r="G6548" s="204" t="s">
        <v>120</v>
      </c>
      <c r="H6548" s="204" t="s">
        <v>121</v>
      </c>
      <c r="I6548" s="206" t="s">
        <v>20</v>
      </c>
      <c r="J6548" s="207">
        <v>259823</v>
      </c>
      <c r="K6548" s="208">
        <v>271254</v>
      </c>
      <c r="L6548" s="207">
        <v>212214</v>
      </c>
    </row>
    <row r="6549" spans="1:12" s="12" customFormat="1">
      <c r="A6549" s="204" t="s">
        <v>13636</v>
      </c>
      <c r="B6549" s="204" t="s">
        <v>13637</v>
      </c>
      <c r="C6549" s="204" t="s">
        <v>23</v>
      </c>
      <c r="D6549" s="204" t="s">
        <v>46</v>
      </c>
      <c r="E6549" s="204" t="s">
        <v>69</v>
      </c>
      <c r="F6549" s="205">
        <v>2016</v>
      </c>
      <c r="G6549" s="204" t="s">
        <v>7</v>
      </c>
      <c r="H6549" s="204" t="s">
        <v>14</v>
      </c>
      <c r="I6549" s="206" t="s">
        <v>35</v>
      </c>
      <c r="J6549" s="207">
        <v>255696</v>
      </c>
      <c r="K6549" s="207"/>
      <c r="L6549" s="207"/>
    </row>
    <row r="6550" spans="1:12" s="12" customFormat="1">
      <c r="A6550" s="204" t="s">
        <v>13638</v>
      </c>
      <c r="B6550" s="204" t="s">
        <v>13639</v>
      </c>
      <c r="C6550" s="204" t="s">
        <v>15</v>
      </c>
      <c r="D6550" s="204" t="s">
        <v>56</v>
      </c>
      <c r="E6550" s="204" t="s">
        <v>884</v>
      </c>
      <c r="F6550" s="205">
        <v>2016</v>
      </c>
      <c r="G6550" s="204" t="s">
        <v>120</v>
      </c>
      <c r="H6550" s="204" t="s">
        <v>121</v>
      </c>
      <c r="I6550" s="206" t="s">
        <v>20</v>
      </c>
      <c r="J6550" s="207">
        <v>293867</v>
      </c>
      <c r="K6550" s="208">
        <v>306796</v>
      </c>
      <c r="L6550" s="207">
        <v>282046</v>
      </c>
    </row>
    <row r="6551" spans="1:12" s="12" customFormat="1">
      <c r="A6551" s="204" t="s">
        <v>13640</v>
      </c>
      <c r="B6551" s="204" t="s">
        <v>13641</v>
      </c>
      <c r="C6551" s="204" t="s">
        <v>145</v>
      </c>
      <c r="D6551" s="204" t="s">
        <v>415</v>
      </c>
      <c r="E6551" s="204" t="s">
        <v>416</v>
      </c>
      <c r="F6551" s="205">
        <v>2016</v>
      </c>
      <c r="G6551" s="204" t="s">
        <v>7</v>
      </c>
      <c r="H6551" s="204" t="s">
        <v>212</v>
      </c>
      <c r="I6551" s="206" t="s">
        <v>20</v>
      </c>
      <c r="J6551" s="207">
        <v>459022</v>
      </c>
      <c r="K6551" s="207"/>
      <c r="L6551" s="207"/>
    </row>
    <row r="6552" spans="1:12" s="12" customFormat="1">
      <c r="A6552" s="204" t="s">
        <v>13642</v>
      </c>
      <c r="B6552" s="204" t="s">
        <v>13643</v>
      </c>
      <c r="C6552" s="204" t="s">
        <v>12</v>
      </c>
      <c r="D6552" s="204" t="s">
        <v>321</v>
      </c>
      <c r="E6552" s="204" t="s">
        <v>745</v>
      </c>
      <c r="F6552" s="205">
        <v>2016</v>
      </c>
      <c r="G6552" s="204" t="s">
        <v>120</v>
      </c>
      <c r="H6552" s="204" t="s">
        <v>121</v>
      </c>
      <c r="I6552" s="206" t="s">
        <v>20</v>
      </c>
      <c r="J6552" s="207">
        <v>959</v>
      </c>
      <c r="K6552" s="207">
        <v>1901</v>
      </c>
      <c r="L6552" s="207"/>
    </row>
    <row r="6553" spans="1:12" s="12" customFormat="1">
      <c r="A6553" s="204" t="s">
        <v>13644</v>
      </c>
      <c r="B6553" s="204" t="s">
        <v>13645</v>
      </c>
      <c r="C6553" s="204" t="s">
        <v>12</v>
      </c>
      <c r="D6553" s="204" t="s">
        <v>321</v>
      </c>
      <c r="E6553" s="204" t="s">
        <v>718</v>
      </c>
      <c r="F6553" s="205">
        <v>2016</v>
      </c>
      <c r="G6553" s="204" t="s">
        <v>120</v>
      </c>
      <c r="H6553" s="204" t="s">
        <v>121</v>
      </c>
      <c r="I6553" s="206" t="s">
        <v>20</v>
      </c>
      <c r="J6553" s="207">
        <v>74501</v>
      </c>
      <c r="K6553" s="207">
        <v>77779</v>
      </c>
      <c r="L6553" s="207">
        <v>3731.5079999999998</v>
      </c>
    </row>
    <row r="6554" spans="1:12" s="12" customFormat="1">
      <c r="A6554" s="204" t="s">
        <v>13646</v>
      </c>
      <c r="B6554" s="204" t="s">
        <v>13647</v>
      </c>
      <c r="C6554" s="204" t="s">
        <v>127</v>
      </c>
      <c r="D6554" s="204" t="s">
        <v>177</v>
      </c>
      <c r="E6554" s="204" t="s">
        <v>177</v>
      </c>
      <c r="F6554" s="205">
        <v>2016</v>
      </c>
      <c r="G6554" s="204" t="s">
        <v>18</v>
      </c>
      <c r="H6554" s="204" t="s">
        <v>19</v>
      </c>
      <c r="I6554" s="206" t="s">
        <v>35</v>
      </c>
      <c r="J6554" s="207">
        <v>43683</v>
      </c>
      <c r="K6554" s="207"/>
      <c r="L6554" s="207"/>
    </row>
    <row r="6555" spans="1:12" s="12" customFormat="1" ht="11.25" customHeight="1">
      <c r="A6555" s="204" t="s">
        <v>13648</v>
      </c>
      <c r="B6555" s="204" t="s">
        <v>13649</v>
      </c>
      <c r="C6555" s="204" t="s">
        <v>127</v>
      </c>
      <c r="D6555" s="204" t="s">
        <v>463</v>
      </c>
      <c r="E6555" s="204" t="s">
        <v>463</v>
      </c>
      <c r="F6555" s="205">
        <v>2016</v>
      </c>
      <c r="G6555" s="204" t="s">
        <v>18</v>
      </c>
      <c r="H6555" s="204" t="s">
        <v>383</v>
      </c>
      <c r="I6555" s="206" t="s">
        <v>20</v>
      </c>
      <c r="J6555" s="207">
        <v>73000</v>
      </c>
      <c r="K6555" s="207"/>
      <c r="L6555" s="207"/>
    </row>
    <row r="6556" spans="1:12" s="12" customFormat="1">
      <c r="A6556" s="204" t="s">
        <v>13650</v>
      </c>
      <c r="B6556" s="204" t="s">
        <v>13651</v>
      </c>
      <c r="C6556" s="204" t="s">
        <v>210</v>
      </c>
      <c r="D6556" s="204" t="s">
        <v>219</v>
      </c>
      <c r="E6556" s="204" t="s">
        <v>219</v>
      </c>
      <c r="F6556" s="205">
        <v>2016</v>
      </c>
      <c r="G6556" s="204" t="s">
        <v>18</v>
      </c>
      <c r="H6556" s="204" t="s">
        <v>19</v>
      </c>
      <c r="I6556" s="206" t="s">
        <v>20</v>
      </c>
      <c r="J6556" s="207">
        <v>47838</v>
      </c>
      <c r="K6556" s="208">
        <v>54000</v>
      </c>
      <c r="L6556" s="207">
        <v>47838</v>
      </c>
    </row>
    <row r="6557" spans="1:12" s="12" customFormat="1">
      <c r="A6557" s="204" t="s">
        <v>13652</v>
      </c>
      <c r="B6557" s="204" t="s">
        <v>13653</v>
      </c>
      <c r="C6557" s="204" t="s">
        <v>210</v>
      </c>
      <c r="D6557" s="204" t="s">
        <v>219</v>
      </c>
      <c r="E6557" s="204" t="s">
        <v>219</v>
      </c>
      <c r="F6557" s="205">
        <v>2016</v>
      </c>
      <c r="G6557" s="204" t="s">
        <v>7</v>
      </c>
      <c r="H6557" s="204" t="s">
        <v>1457</v>
      </c>
      <c r="I6557" s="206" t="s">
        <v>9</v>
      </c>
      <c r="J6557" s="207">
        <v>110611</v>
      </c>
      <c r="K6557" s="207"/>
      <c r="L6557" s="207"/>
    </row>
    <row r="6558" spans="1:12" s="12" customFormat="1">
      <c r="A6558" s="204" t="s">
        <v>13654</v>
      </c>
      <c r="B6558" s="204" t="s">
        <v>13655</v>
      </c>
      <c r="C6558" s="204" t="s">
        <v>5</v>
      </c>
      <c r="D6558" s="204" t="s">
        <v>257</v>
      </c>
      <c r="E6558" s="204"/>
      <c r="F6558" s="205">
        <v>2016</v>
      </c>
      <c r="G6558" s="204" t="s">
        <v>18</v>
      </c>
      <c r="H6558" s="204" t="s">
        <v>19</v>
      </c>
      <c r="I6558" s="206" t="s">
        <v>20</v>
      </c>
      <c r="J6558" s="207">
        <v>1</v>
      </c>
      <c r="K6558" s="208">
        <v>10000</v>
      </c>
      <c r="L6558" s="207"/>
    </row>
    <row r="6559" spans="1:12" s="12" customFormat="1">
      <c r="A6559" s="204" t="s">
        <v>13656</v>
      </c>
      <c r="B6559" s="204" t="s">
        <v>13657</v>
      </c>
      <c r="C6559" s="204" t="s">
        <v>38</v>
      </c>
      <c r="D6559" s="204" t="s">
        <v>73</v>
      </c>
      <c r="E6559" s="204" t="s">
        <v>74</v>
      </c>
      <c r="F6559" s="205">
        <v>2016</v>
      </c>
      <c r="G6559" s="204" t="s">
        <v>7</v>
      </c>
      <c r="H6559" s="204" t="s">
        <v>212</v>
      </c>
      <c r="I6559" s="206" t="s">
        <v>20</v>
      </c>
      <c r="J6559" s="207">
        <v>60000</v>
      </c>
      <c r="K6559" s="207"/>
      <c r="L6559" s="207"/>
    </row>
    <row r="6560" spans="1:12" s="12" customFormat="1">
      <c r="A6560" s="204" t="s">
        <v>13658</v>
      </c>
      <c r="B6560" s="204" t="s">
        <v>13659</v>
      </c>
      <c r="C6560" s="204" t="s">
        <v>15</v>
      </c>
      <c r="D6560" s="204" t="s">
        <v>42</v>
      </c>
      <c r="E6560" s="204" t="s">
        <v>70</v>
      </c>
      <c r="F6560" s="205">
        <v>2016</v>
      </c>
      <c r="G6560" s="204" t="s">
        <v>7</v>
      </c>
      <c r="H6560" s="204" t="s">
        <v>212</v>
      </c>
      <c r="I6560" s="206" t="s">
        <v>35</v>
      </c>
      <c r="J6560" s="207">
        <v>89000</v>
      </c>
      <c r="K6560" s="207"/>
      <c r="L6560" s="207"/>
    </row>
    <row r="6561" spans="1:12" s="12" customFormat="1">
      <c r="A6561" s="204" t="s">
        <v>13660</v>
      </c>
      <c r="B6561" s="204" t="s">
        <v>13661</v>
      </c>
      <c r="C6561" s="204" t="s">
        <v>15</v>
      </c>
      <c r="D6561" s="204" t="s">
        <v>42</v>
      </c>
      <c r="E6561" s="204" t="s">
        <v>7378</v>
      </c>
      <c r="F6561" s="205">
        <v>2016</v>
      </c>
      <c r="G6561" s="204" t="s">
        <v>7</v>
      </c>
      <c r="H6561" s="204" t="s">
        <v>212</v>
      </c>
      <c r="I6561" s="206" t="s">
        <v>20</v>
      </c>
      <c r="J6561" s="207">
        <v>575586</v>
      </c>
      <c r="K6561" s="207"/>
      <c r="L6561" s="207"/>
    </row>
    <row r="6562" spans="1:12" s="12" customFormat="1">
      <c r="A6562" s="204" t="s">
        <v>13662</v>
      </c>
      <c r="B6562" s="204" t="s">
        <v>13663</v>
      </c>
      <c r="C6562" s="204" t="s">
        <v>5</v>
      </c>
      <c r="D6562" s="204" t="s">
        <v>266</v>
      </c>
      <c r="E6562" s="204" t="s">
        <v>267</v>
      </c>
      <c r="F6562" s="205">
        <v>2016</v>
      </c>
      <c r="G6562" s="204" t="s">
        <v>120</v>
      </c>
      <c r="H6562" s="204" t="s">
        <v>121</v>
      </c>
      <c r="I6562" s="206" t="s">
        <v>35</v>
      </c>
      <c r="J6562" s="207">
        <v>238000</v>
      </c>
      <c r="K6562" s="207"/>
      <c r="L6562" s="207"/>
    </row>
    <row r="6563" spans="1:12" s="12" customFormat="1">
      <c r="A6563" s="204" t="s">
        <v>13664</v>
      </c>
      <c r="B6563" s="204" t="s">
        <v>13665</v>
      </c>
      <c r="C6563" s="204" t="s">
        <v>60</v>
      </c>
      <c r="D6563" s="204" t="s">
        <v>97</v>
      </c>
      <c r="E6563" s="204" t="s">
        <v>1135</v>
      </c>
      <c r="F6563" s="205">
        <v>2016</v>
      </c>
      <c r="G6563" s="204" t="s">
        <v>58</v>
      </c>
      <c r="H6563" s="204" t="s">
        <v>68</v>
      </c>
      <c r="I6563" s="206" t="s">
        <v>20</v>
      </c>
      <c r="J6563" s="207">
        <v>110334</v>
      </c>
      <c r="K6563" s="207"/>
      <c r="L6563" s="207"/>
    </row>
    <row r="6564" spans="1:12" s="12" customFormat="1">
      <c r="A6564" s="204" t="s">
        <v>13666</v>
      </c>
      <c r="B6564" s="204" t="s">
        <v>13667</v>
      </c>
      <c r="C6564" s="204" t="s">
        <v>38</v>
      </c>
      <c r="D6564" s="204" t="s">
        <v>73</v>
      </c>
      <c r="E6564" s="204" t="s">
        <v>74</v>
      </c>
      <c r="F6564" s="205">
        <v>2016</v>
      </c>
      <c r="G6564" s="204" t="s">
        <v>26</v>
      </c>
      <c r="H6564" s="204" t="s">
        <v>380</v>
      </c>
      <c r="I6564" s="206" t="s">
        <v>20</v>
      </c>
      <c r="J6564" s="207">
        <v>43071</v>
      </c>
      <c r="K6564" s="208">
        <v>2</v>
      </c>
      <c r="L6564" s="207"/>
    </row>
    <row r="6565" spans="1:12" s="12" customFormat="1">
      <c r="A6565" s="204" t="s">
        <v>13668</v>
      </c>
      <c r="B6565" s="204" t="s">
        <v>13669</v>
      </c>
      <c r="C6565" s="204" t="s">
        <v>145</v>
      </c>
      <c r="D6565" s="204"/>
      <c r="E6565" s="204"/>
      <c r="F6565" s="205">
        <v>2016</v>
      </c>
      <c r="G6565" s="204" t="s">
        <v>7</v>
      </c>
      <c r="H6565" s="204" t="s">
        <v>334</v>
      </c>
      <c r="I6565" s="206" t="s">
        <v>35</v>
      </c>
      <c r="J6565" s="207">
        <v>184180</v>
      </c>
      <c r="K6565" s="207"/>
      <c r="L6565" s="207"/>
    </row>
    <row r="6566" spans="1:12" s="12" customFormat="1" ht="11.25" customHeight="1">
      <c r="A6566" s="204" t="s">
        <v>13670</v>
      </c>
      <c r="B6566" s="204" t="s">
        <v>13671</v>
      </c>
      <c r="C6566" s="204" t="s">
        <v>210</v>
      </c>
      <c r="D6566" s="204" t="s">
        <v>211</v>
      </c>
      <c r="E6566" s="204" t="s">
        <v>211</v>
      </c>
      <c r="F6566" s="205">
        <v>2016</v>
      </c>
      <c r="G6566" s="204" t="s">
        <v>7</v>
      </c>
      <c r="H6566" s="204" t="s">
        <v>212</v>
      </c>
      <c r="I6566" s="206" t="s">
        <v>20</v>
      </c>
      <c r="J6566" s="207">
        <v>7646</v>
      </c>
      <c r="K6566" s="207">
        <v>348700</v>
      </c>
      <c r="L6566" s="207">
        <v>7645.5810000000001</v>
      </c>
    </row>
    <row r="6567" spans="1:12" s="12" customFormat="1">
      <c r="A6567" s="204" t="s">
        <v>13672</v>
      </c>
      <c r="B6567" s="204" t="s">
        <v>13673</v>
      </c>
      <c r="C6567" s="204" t="s">
        <v>270</v>
      </c>
      <c r="D6567" s="204"/>
      <c r="E6567" s="204"/>
      <c r="F6567" s="205">
        <v>2016</v>
      </c>
      <c r="G6567" s="204" t="s">
        <v>18</v>
      </c>
      <c r="H6567" s="204" t="s">
        <v>383</v>
      </c>
      <c r="I6567" s="206" t="s">
        <v>9</v>
      </c>
      <c r="J6567" s="207">
        <v>1887</v>
      </c>
      <c r="K6567" s="207"/>
      <c r="L6567" s="207"/>
    </row>
    <row r="6568" spans="1:12" s="12" customFormat="1">
      <c r="A6568" s="204" t="s">
        <v>13674</v>
      </c>
      <c r="B6568" s="204" t="s">
        <v>13675</v>
      </c>
      <c r="C6568" s="204" t="s">
        <v>38</v>
      </c>
      <c r="D6568" s="204" t="s">
        <v>73</v>
      </c>
      <c r="E6568" s="204" t="s">
        <v>74</v>
      </c>
      <c r="F6568" s="205">
        <v>2016</v>
      </c>
      <c r="G6568" s="204" t="s">
        <v>48</v>
      </c>
      <c r="H6568" s="204" t="s">
        <v>63</v>
      </c>
      <c r="I6568" s="206" t="s">
        <v>20</v>
      </c>
      <c r="J6568" s="207">
        <v>1500</v>
      </c>
      <c r="K6568" s="207"/>
      <c r="L6568" s="207"/>
    </row>
    <row r="6569" spans="1:12" s="12" customFormat="1">
      <c r="A6569" s="204" t="s">
        <v>13676</v>
      </c>
      <c r="B6569" s="204" t="s">
        <v>13677</v>
      </c>
      <c r="C6569" s="204" t="s">
        <v>130</v>
      </c>
      <c r="D6569" s="204" t="s">
        <v>134</v>
      </c>
      <c r="E6569" s="204" t="s">
        <v>144</v>
      </c>
      <c r="F6569" s="205">
        <v>2016</v>
      </c>
      <c r="G6569" s="204" t="s">
        <v>7</v>
      </c>
      <c r="H6569" s="204" t="s">
        <v>212</v>
      </c>
      <c r="I6569" s="206" t="s">
        <v>20</v>
      </c>
      <c r="J6569" s="207">
        <v>727532</v>
      </c>
      <c r="K6569" s="207"/>
      <c r="L6569" s="207"/>
    </row>
    <row r="6570" spans="1:12" s="12" customFormat="1">
      <c r="A6570" s="204" t="s">
        <v>13678</v>
      </c>
      <c r="B6570" s="204" t="s">
        <v>13679</v>
      </c>
      <c r="C6570" s="204" t="s">
        <v>38</v>
      </c>
      <c r="D6570" s="204" t="s">
        <v>66</v>
      </c>
      <c r="E6570" s="204" t="s">
        <v>66</v>
      </c>
      <c r="F6570" s="205">
        <v>2016</v>
      </c>
      <c r="G6570" s="204" t="s">
        <v>7</v>
      </c>
      <c r="H6570" s="204" t="s">
        <v>212</v>
      </c>
      <c r="I6570" s="206" t="s">
        <v>35</v>
      </c>
      <c r="J6570" s="207">
        <v>537388</v>
      </c>
      <c r="K6570" s="207"/>
      <c r="L6570" s="207"/>
    </row>
    <row r="6571" spans="1:12" s="12" customFormat="1">
      <c r="A6571" s="204" t="s">
        <v>13680</v>
      </c>
      <c r="B6571" s="204" t="s">
        <v>13681</v>
      </c>
      <c r="C6571" s="204" t="s">
        <v>102</v>
      </c>
      <c r="D6571" s="204" t="s">
        <v>286</v>
      </c>
      <c r="E6571" s="204" t="s">
        <v>286</v>
      </c>
      <c r="F6571" s="205">
        <v>2016</v>
      </c>
      <c r="G6571" s="204" t="s">
        <v>30</v>
      </c>
      <c r="H6571" s="204" t="s">
        <v>31</v>
      </c>
      <c r="I6571" s="206" t="s">
        <v>35</v>
      </c>
      <c r="J6571" s="207">
        <v>911690</v>
      </c>
      <c r="K6571" s="207"/>
      <c r="L6571" s="207"/>
    </row>
    <row r="6572" spans="1:12" s="12" customFormat="1">
      <c r="A6572" s="204" t="s">
        <v>13682</v>
      </c>
      <c r="B6572" s="204" t="s">
        <v>13683</v>
      </c>
      <c r="C6572" s="204" t="s">
        <v>12</v>
      </c>
      <c r="D6572" s="204" t="s">
        <v>360</v>
      </c>
      <c r="E6572" s="204" t="s">
        <v>1190</v>
      </c>
      <c r="F6572" s="205">
        <v>2016</v>
      </c>
      <c r="G6572" s="204" t="s">
        <v>18</v>
      </c>
      <c r="H6572" s="204" t="s">
        <v>298</v>
      </c>
      <c r="I6572" s="206" t="s">
        <v>20</v>
      </c>
      <c r="J6572" s="207">
        <v>10</v>
      </c>
      <c r="K6572" s="207"/>
      <c r="L6572" s="207"/>
    </row>
    <row r="6573" spans="1:12" s="12" customFormat="1" ht="11.25" customHeight="1">
      <c r="A6573" s="204" t="s">
        <v>13684</v>
      </c>
      <c r="B6573" s="204" t="s">
        <v>13685</v>
      </c>
      <c r="C6573" s="204" t="s">
        <v>102</v>
      </c>
      <c r="D6573" s="204" t="s">
        <v>103</v>
      </c>
      <c r="E6573" s="204" t="s">
        <v>1185</v>
      </c>
      <c r="F6573" s="205">
        <v>2016</v>
      </c>
      <c r="G6573" s="204" t="s">
        <v>30</v>
      </c>
      <c r="H6573" s="204" t="s">
        <v>34</v>
      </c>
      <c r="I6573" s="206" t="s">
        <v>20</v>
      </c>
      <c r="J6573" s="207">
        <v>81595</v>
      </c>
      <c r="K6573" s="207"/>
      <c r="L6573" s="207"/>
    </row>
    <row r="6574" spans="1:12" s="12" customFormat="1" ht="11.25" customHeight="1">
      <c r="A6574" s="204" t="s">
        <v>13686</v>
      </c>
      <c r="B6574" s="204" t="s">
        <v>13687</v>
      </c>
      <c r="C6574" s="204" t="s">
        <v>5</v>
      </c>
      <c r="D6574" s="204" t="s">
        <v>6</v>
      </c>
      <c r="E6574" s="204" t="s">
        <v>6</v>
      </c>
      <c r="F6574" s="205">
        <v>2016</v>
      </c>
      <c r="G6574" s="204" t="s">
        <v>30</v>
      </c>
      <c r="H6574" s="204" t="s">
        <v>225</v>
      </c>
      <c r="I6574" s="206" t="s">
        <v>9</v>
      </c>
      <c r="J6574" s="207">
        <v>1240</v>
      </c>
      <c r="K6574" s="207"/>
      <c r="L6574" s="207"/>
    </row>
    <row r="6575" spans="1:12" s="12" customFormat="1">
      <c r="A6575" s="204" t="s">
        <v>13688</v>
      </c>
      <c r="B6575" s="204" t="s">
        <v>13689</v>
      </c>
      <c r="C6575" s="204" t="s">
        <v>102</v>
      </c>
      <c r="D6575" s="204" t="s">
        <v>103</v>
      </c>
      <c r="E6575" s="204" t="s">
        <v>1185</v>
      </c>
      <c r="F6575" s="205">
        <v>2016</v>
      </c>
      <c r="G6575" s="204" t="s">
        <v>30</v>
      </c>
      <c r="H6575" s="204" t="s">
        <v>34</v>
      </c>
      <c r="I6575" s="206" t="s">
        <v>20</v>
      </c>
      <c r="J6575" s="207">
        <v>61949</v>
      </c>
      <c r="K6575" s="207"/>
      <c r="L6575" s="207"/>
    </row>
    <row r="6576" spans="1:12" s="12" customFormat="1">
      <c r="A6576" s="204" t="s">
        <v>13690</v>
      </c>
      <c r="B6576" s="204" t="s">
        <v>13691</v>
      </c>
      <c r="C6576" s="204" t="s">
        <v>38</v>
      </c>
      <c r="D6576" s="204" t="s">
        <v>73</v>
      </c>
      <c r="E6576" s="204" t="s">
        <v>306</v>
      </c>
      <c r="F6576" s="205">
        <v>2016</v>
      </c>
      <c r="G6576" s="204" t="s">
        <v>18</v>
      </c>
      <c r="H6576" s="204" t="s">
        <v>19</v>
      </c>
      <c r="I6576" s="206" t="s">
        <v>20</v>
      </c>
      <c r="J6576" s="207">
        <v>7212</v>
      </c>
      <c r="K6576" s="207">
        <v>7212</v>
      </c>
      <c r="L6576" s="207">
        <v>6840.6769999999997</v>
      </c>
    </row>
    <row r="6577" spans="1:12" s="12" customFormat="1" ht="11.25" customHeight="1">
      <c r="A6577" s="204" t="s">
        <v>13692</v>
      </c>
      <c r="B6577" s="204" t="s">
        <v>13693</v>
      </c>
      <c r="C6577" s="204" t="s">
        <v>15</v>
      </c>
      <c r="D6577" s="204" t="s">
        <v>42</v>
      </c>
      <c r="E6577" s="204" t="s">
        <v>800</v>
      </c>
      <c r="F6577" s="205">
        <v>2016</v>
      </c>
      <c r="G6577" s="204" t="s">
        <v>7</v>
      </c>
      <c r="H6577" s="204" t="s">
        <v>14</v>
      </c>
      <c r="I6577" s="206" t="s">
        <v>35</v>
      </c>
      <c r="J6577" s="207">
        <v>343903</v>
      </c>
      <c r="K6577" s="207"/>
      <c r="L6577" s="207"/>
    </row>
    <row r="6578" spans="1:12" s="12" customFormat="1">
      <c r="A6578" s="204" t="s">
        <v>13694</v>
      </c>
      <c r="B6578" s="204" t="s">
        <v>13695</v>
      </c>
      <c r="C6578" s="204" t="s">
        <v>15</v>
      </c>
      <c r="D6578" s="204" t="s">
        <v>42</v>
      </c>
      <c r="E6578" s="204" t="s">
        <v>43</v>
      </c>
      <c r="F6578" s="205">
        <v>2016</v>
      </c>
      <c r="G6578" s="204" t="s">
        <v>26</v>
      </c>
      <c r="H6578" s="204" t="s">
        <v>380</v>
      </c>
      <c r="I6578" s="206" t="s">
        <v>20</v>
      </c>
      <c r="J6578" s="207">
        <v>36800</v>
      </c>
      <c r="K6578" s="207"/>
      <c r="L6578" s="207"/>
    </row>
    <row r="6579" spans="1:12" s="12" customFormat="1">
      <c r="A6579" s="204" t="s">
        <v>13696</v>
      </c>
      <c r="B6579" s="204" t="s">
        <v>13697</v>
      </c>
      <c r="C6579" s="204" t="s">
        <v>78</v>
      </c>
      <c r="D6579" s="204" t="s">
        <v>79</v>
      </c>
      <c r="E6579" s="204" t="s">
        <v>79</v>
      </c>
      <c r="F6579" s="205">
        <v>2016</v>
      </c>
      <c r="G6579" s="204" t="s">
        <v>7</v>
      </c>
      <c r="H6579" s="204" t="s">
        <v>334</v>
      </c>
      <c r="I6579" s="206" t="s">
        <v>9</v>
      </c>
      <c r="J6579" s="207">
        <v>142225</v>
      </c>
      <c r="K6579" s="207"/>
      <c r="L6579" s="207"/>
    </row>
    <row r="6580" spans="1:12" s="12" customFormat="1">
      <c r="A6580" s="204" t="s">
        <v>13698</v>
      </c>
      <c r="B6580" s="204" t="s">
        <v>13699</v>
      </c>
      <c r="C6580" s="204" t="s">
        <v>127</v>
      </c>
      <c r="D6580" s="204" t="s">
        <v>128</v>
      </c>
      <c r="E6580" s="204" t="s">
        <v>650</v>
      </c>
      <c r="F6580" s="205">
        <v>2016</v>
      </c>
      <c r="G6580" s="204" t="s">
        <v>58</v>
      </c>
      <c r="H6580" s="204" t="s">
        <v>68</v>
      </c>
      <c r="I6580" s="206" t="s">
        <v>35</v>
      </c>
      <c r="J6580" s="207">
        <v>300384</v>
      </c>
      <c r="K6580" s="207"/>
      <c r="L6580" s="207"/>
    </row>
    <row r="6581" spans="1:12" s="12" customFormat="1">
      <c r="A6581" s="204" t="s">
        <v>13700</v>
      </c>
      <c r="B6581" s="204" t="s">
        <v>13701</v>
      </c>
      <c r="C6581" s="204" t="s">
        <v>15</v>
      </c>
      <c r="D6581" s="204" t="s">
        <v>42</v>
      </c>
      <c r="E6581" s="204" t="s">
        <v>800</v>
      </c>
      <c r="F6581" s="205">
        <v>2016</v>
      </c>
      <c r="G6581" s="204" t="s">
        <v>48</v>
      </c>
      <c r="H6581" s="204" t="s">
        <v>63</v>
      </c>
      <c r="I6581" s="206" t="s">
        <v>35</v>
      </c>
      <c r="J6581" s="207">
        <v>847835</v>
      </c>
      <c r="K6581" s="207"/>
      <c r="L6581" s="207"/>
    </row>
    <row r="6582" spans="1:12" s="12" customFormat="1">
      <c r="A6582" s="204" t="s">
        <v>13702</v>
      </c>
      <c r="B6582" s="204" t="s">
        <v>13703</v>
      </c>
      <c r="C6582" s="204" t="s">
        <v>32</v>
      </c>
      <c r="D6582" s="204"/>
      <c r="E6582" s="204"/>
      <c r="F6582" s="205">
        <v>2016</v>
      </c>
      <c r="G6582" s="204" t="s">
        <v>7</v>
      </c>
      <c r="H6582" s="204" t="s">
        <v>8</v>
      </c>
      <c r="I6582" s="206" t="s">
        <v>35</v>
      </c>
      <c r="J6582" s="207">
        <v>162835</v>
      </c>
      <c r="K6582" s="207"/>
      <c r="L6582" s="207"/>
    </row>
    <row r="6583" spans="1:12" s="12" customFormat="1">
      <c r="A6583" s="204" t="s">
        <v>13704</v>
      </c>
      <c r="B6583" s="204" t="s">
        <v>13705</v>
      </c>
      <c r="C6583" s="204" t="s">
        <v>414</v>
      </c>
      <c r="D6583" s="204" t="s">
        <v>527</v>
      </c>
      <c r="E6583" s="204" t="s">
        <v>527</v>
      </c>
      <c r="F6583" s="205">
        <v>2016</v>
      </c>
      <c r="G6583" s="204" t="s">
        <v>280</v>
      </c>
      <c r="H6583" s="204" t="s">
        <v>1116</v>
      </c>
      <c r="I6583" s="206" t="s">
        <v>20</v>
      </c>
      <c r="J6583" s="207">
        <v>114043</v>
      </c>
      <c r="K6583" s="207">
        <v>2007</v>
      </c>
      <c r="L6583" s="207">
        <v>2007</v>
      </c>
    </row>
    <row r="6584" spans="1:12" s="12" customFormat="1">
      <c r="A6584" s="204" t="s">
        <v>13706</v>
      </c>
      <c r="B6584" s="204" t="s">
        <v>13707</v>
      </c>
      <c r="C6584" s="204" t="s">
        <v>15</v>
      </c>
      <c r="D6584" s="204" t="s">
        <v>1004</v>
      </c>
      <c r="E6584" s="204" t="s">
        <v>1005</v>
      </c>
      <c r="F6584" s="205">
        <v>2016</v>
      </c>
      <c r="G6584" s="204" t="s">
        <v>120</v>
      </c>
      <c r="H6584" s="204" t="s">
        <v>121</v>
      </c>
      <c r="I6584" s="206" t="s">
        <v>20</v>
      </c>
      <c r="J6584" s="207">
        <v>81202</v>
      </c>
      <c r="K6584" s="207">
        <v>84805</v>
      </c>
      <c r="L6584" s="207">
        <v>68813.524000000005</v>
      </c>
    </row>
    <row r="6585" spans="1:12" s="12" customFormat="1">
      <c r="A6585" s="204" t="s">
        <v>13708</v>
      </c>
      <c r="B6585" s="204" t="s">
        <v>13709</v>
      </c>
      <c r="C6585" s="204" t="s">
        <v>38</v>
      </c>
      <c r="D6585" s="204" t="s">
        <v>73</v>
      </c>
      <c r="E6585" s="204" t="s">
        <v>74</v>
      </c>
      <c r="F6585" s="205">
        <v>2016</v>
      </c>
      <c r="G6585" s="204" t="s">
        <v>18</v>
      </c>
      <c r="H6585" s="204" t="s">
        <v>19</v>
      </c>
      <c r="I6585" s="206" t="s">
        <v>20</v>
      </c>
      <c r="J6585" s="207">
        <v>40354</v>
      </c>
      <c r="K6585" s="207"/>
      <c r="L6585" s="207"/>
    </row>
    <row r="6586" spans="1:12" s="12" customFormat="1">
      <c r="A6586" s="204" t="s">
        <v>13710</v>
      </c>
      <c r="B6586" s="204" t="s">
        <v>13711</v>
      </c>
      <c r="C6586" s="204" t="s">
        <v>145</v>
      </c>
      <c r="D6586" s="204" t="s">
        <v>415</v>
      </c>
      <c r="E6586" s="204" t="s">
        <v>416</v>
      </c>
      <c r="F6586" s="205">
        <v>2016</v>
      </c>
      <c r="G6586" s="204" t="s">
        <v>30</v>
      </c>
      <c r="H6586" s="204" t="s">
        <v>225</v>
      </c>
      <c r="I6586" s="206" t="s">
        <v>35</v>
      </c>
      <c r="J6586" s="207">
        <v>92629</v>
      </c>
      <c r="K6586" s="207"/>
      <c r="L6586" s="207"/>
    </row>
    <row r="6587" spans="1:12" s="12" customFormat="1">
      <c r="A6587" s="204" t="s">
        <v>13712</v>
      </c>
      <c r="B6587" s="204" t="s">
        <v>13713</v>
      </c>
      <c r="C6587" s="204" t="s">
        <v>15</v>
      </c>
      <c r="D6587" s="204" t="s">
        <v>42</v>
      </c>
      <c r="E6587" s="204" t="s">
        <v>1221</v>
      </c>
      <c r="F6587" s="205">
        <v>2016</v>
      </c>
      <c r="G6587" s="204" t="s">
        <v>120</v>
      </c>
      <c r="H6587" s="204" t="s">
        <v>121</v>
      </c>
      <c r="I6587" s="206" t="s">
        <v>20</v>
      </c>
      <c r="J6587" s="207">
        <v>12962</v>
      </c>
      <c r="K6587" s="208">
        <v>1073309</v>
      </c>
      <c r="L6587" s="207">
        <v>12190.044</v>
      </c>
    </row>
    <row r="6588" spans="1:12" s="12" customFormat="1" ht="11.25" customHeight="1">
      <c r="A6588" s="204" t="s">
        <v>13714</v>
      </c>
      <c r="B6588" s="204" t="s">
        <v>13715</v>
      </c>
      <c r="C6588" s="204" t="s">
        <v>23</v>
      </c>
      <c r="D6588" s="204" t="s">
        <v>24</v>
      </c>
      <c r="E6588" s="204" t="s">
        <v>24</v>
      </c>
      <c r="F6588" s="205">
        <v>2016</v>
      </c>
      <c r="G6588" s="204" t="s">
        <v>7</v>
      </c>
      <c r="H6588" s="204" t="s">
        <v>485</v>
      </c>
      <c r="I6588" s="206" t="s">
        <v>35</v>
      </c>
      <c r="J6588" s="207">
        <v>95177</v>
      </c>
      <c r="K6588" s="207"/>
      <c r="L6588" s="207"/>
    </row>
    <row r="6589" spans="1:12" s="12" customFormat="1">
      <c r="A6589" s="204" t="s">
        <v>13716</v>
      </c>
      <c r="B6589" s="204" t="s">
        <v>13717</v>
      </c>
      <c r="C6589" s="204" t="s">
        <v>32</v>
      </c>
      <c r="D6589" s="204"/>
      <c r="E6589" s="204"/>
      <c r="F6589" s="205">
        <v>2016</v>
      </c>
      <c r="G6589" s="204" t="s">
        <v>7</v>
      </c>
      <c r="H6589" s="204" t="s">
        <v>334</v>
      </c>
      <c r="I6589" s="206" t="s">
        <v>20</v>
      </c>
      <c r="J6589" s="207">
        <v>90000</v>
      </c>
      <c r="K6589" s="207"/>
      <c r="L6589" s="207"/>
    </row>
    <row r="6590" spans="1:12" s="12" customFormat="1">
      <c r="A6590" s="204" t="s">
        <v>13718</v>
      </c>
      <c r="B6590" s="204" t="s">
        <v>13719</v>
      </c>
      <c r="C6590" s="204" t="s">
        <v>38</v>
      </c>
      <c r="D6590" s="204" t="s">
        <v>66</v>
      </c>
      <c r="E6590" s="204" t="s">
        <v>559</v>
      </c>
      <c r="F6590" s="205">
        <v>2016</v>
      </c>
      <c r="G6590" s="204" t="s">
        <v>48</v>
      </c>
      <c r="H6590" s="204" t="s">
        <v>63</v>
      </c>
      <c r="I6590" s="206" t="s">
        <v>9</v>
      </c>
      <c r="J6590" s="207">
        <v>650000</v>
      </c>
      <c r="K6590" s="207"/>
      <c r="L6590" s="207"/>
    </row>
    <row r="6591" spans="1:12" s="12" customFormat="1">
      <c r="A6591" s="204" t="s">
        <v>13720</v>
      </c>
      <c r="B6591" s="204" t="s">
        <v>13721</v>
      </c>
      <c r="C6591" s="204" t="s">
        <v>15</v>
      </c>
      <c r="D6591" s="204" t="s">
        <v>42</v>
      </c>
      <c r="E6591" s="204" t="s">
        <v>824</v>
      </c>
      <c r="F6591" s="205">
        <v>2016</v>
      </c>
      <c r="G6591" s="204" t="s">
        <v>30</v>
      </c>
      <c r="H6591" s="204" t="s">
        <v>225</v>
      </c>
      <c r="I6591" s="206" t="s">
        <v>35</v>
      </c>
      <c r="J6591" s="207">
        <v>52406</v>
      </c>
      <c r="K6591" s="207"/>
      <c r="L6591" s="207"/>
    </row>
    <row r="6592" spans="1:12" s="12" customFormat="1">
      <c r="A6592" s="204" t="s">
        <v>13722</v>
      </c>
      <c r="B6592" s="204" t="s">
        <v>13723</v>
      </c>
      <c r="C6592" s="204" t="s">
        <v>38</v>
      </c>
      <c r="D6592" s="204" t="s">
        <v>66</v>
      </c>
      <c r="E6592" s="204"/>
      <c r="F6592" s="205">
        <v>2016</v>
      </c>
      <c r="G6592" s="204" t="s">
        <v>120</v>
      </c>
      <c r="H6592" s="204" t="s">
        <v>121</v>
      </c>
      <c r="I6592" s="206" t="s">
        <v>20</v>
      </c>
      <c r="J6592" s="207">
        <v>492928</v>
      </c>
      <c r="K6592" s="207"/>
      <c r="L6592" s="207"/>
    </row>
    <row r="6593" spans="1:12" s="12" customFormat="1">
      <c r="A6593" s="204" t="s">
        <v>13724</v>
      </c>
      <c r="B6593" s="204" t="s">
        <v>13725</v>
      </c>
      <c r="C6593" s="204" t="s">
        <v>5</v>
      </c>
      <c r="D6593" s="204" t="s">
        <v>523</v>
      </c>
      <c r="E6593" s="204" t="s">
        <v>587</v>
      </c>
      <c r="F6593" s="205">
        <v>2016</v>
      </c>
      <c r="G6593" s="204" t="s">
        <v>48</v>
      </c>
      <c r="H6593" s="204" t="s">
        <v>63</v>
      </c>
      <c r="I6593" s="206" t="s">
        <v>20</v>
      </c>
      <c r="J6593" s="207">
        <v>71305</v>
      </c>
      <c r="K6593" s="207">
        <v>3</v>
      </c>
      <c r="L6593" s="207"/>
    </row>
    <row r="6594" spans="1:12" s="12" customFormat="1">
      <c r="A6594" s="204" t="s">
        <v>13726</v>
      </c>
      <c r="B6594" s="204" t="s">
        <v>13727</v>
      </c>
      <c r="C6594" s="204" t="s">
        <v>38</v>
      </c>
      <c r="D6594" s="204" t="s">
        <v>39</v>
      </c>
      <c r="E6594" s="204" t="s">
        <v>44</v>
      </c>
      <c r="F6594" s="205">
        <v>2016</v>
      </c>
      <c r="G6594" s="204" t="s">
        <v>7</v>
      </c>
      <c r="H6594" s="204" t="s">
        <v>212</v>
      </c>
      <c r="I6594" s="206" t="s">
        <v>35</v>
      </c>
      <c r="J6594" s="207">
        <v>2000</v>
      </c>
      <c r="K6594" s="207"/>
      <c r="L6594" s="207"/>
    </row>
    <row r="6595" spans="1:12" s="12" customFormat="1">
      <c r="A6595" s="204" t="s">
        <v>13728</v>
      </c>
      <c r="B6595" s="204" t="s">
        <v>13729</v>
      </c>
      <c r="C6595" s="204" t="s">
        <v>270</v>
      </c>
      <c r="D6595" s="204"/>
      <c r="E6595" s="204"/>
      <c r="F6595" s="205">
        <v>2016</v>
      </c>
      <c r="G6595" s="204" t="s">
        <v>18</v>
      </c>
      <c r="H6595" s="204" t="s">
        <v>383</v>
      </c>
      <c r="I6595" s="206" t="s">
        <v>9</v>
      </c>
      <c r="J6595" s="207">
        <v>500</v>
      </c>
      <c r="K6595" s="207"/>
      <c r="L6595" s="207"/>
    </row>
    <row r="6596" spans="1:12" s="12" customFormat="1">
      <c r="A6596" s="204" t="s">
        <v>13730</v>
      </c>
      <c r="B6596" s="204" t="s">
        <v>13731</v>
      </c>
      <c r="C6596" s="204" t="s">
        <v>102</v>
      </c>
      <c r="D6596" s="204" t="s">
        <v>304</v>
      </c>
      <c r="E6596" s="204" t="s">
        <v>304</v>
      </c>
      <c r="F6596" s="205">
        <v>2016</v>
      </c>
      <c r="G6596" s="204" t="s">
        <v>30</v>
      </c>
      <c r="H6596" s="204" t="s">
        <v>34</v>
      </c>
      <c r="I6596" s="206" t="s">
        <v>9</v>
      </c>
      <c r="J6596" s="207">
        <v>230000</v>
      </c>
      <c r="K6596" s="207"/>
      <c r="L6596" s="207"/>
    </row>
    <row r="6597" spans="1:12" s="12" customFormat="1">
      <c r="A6597" s="204" t="s">
        <v>13732</v>
      </c>
      <c r="B6597" s="204" t="s">
        <v>13733</v>
      </c>
      <c r="C6597" s="204" t="s">
        <v>127</v>
      </c>
      <c r="D6597" s="204" t="s">
        <v>138</v>
      </c>
      <c r="E6597" s="204" t="s">
        <v>819</v>
      </c>
      <c r="F6597" s="205">
        <v>2016</v>
      </c>
      <c r="G6597" s="204" t="s">
        <v>26</v>
      </c>
      <c r="H6597" s="204" t="s">
        <v>109</v>
      </c>
      <c r="I6597" s="206" t="s">
        <v>35</v>
      </c>
      <c r="J6597" s="207">
        <v>532353</v>
      </c>
      <c r="K6597" s="207"/>
      <c r="L6597" s="207"/>
    </row>
    <row r="6598" spans="1:12" s="12" customFormat="1" ht="11.25" customHeight="1">
      <c r="A6598" s="204" t="s">
        <v>13734</v>
      </c>
      <c r="B6598" s="204" t="s">
        <v>13735</v>
      </c>
      <c r="C6598" s="204" t="s">
        <v>23</v>
      </c>
      <c r="D6598" s="204" t="s">
        <v>24</v>
      </c>
      <c r="E6598" s="204" t="s">
        <v>24</v>
      </c>
      <c r="F6598" s="205">
        <v>2016</v>
      </c>
      <c r="G6598" s="204" t="s">
        <v>7</v>
      </c>
      <c r="H6598" s="204" t="s">
        <v>14</v>
      </c>
      <c r="I6598" s="206" t="s">
        <v>20</v>
      </c>
      <c r="J6598" s="207">
        <v>264754</v>
      </c>
      <c r="K6598" s="207"/>
      <c r="L6598" s="207"/>
    </row>
    <row r="6599" spans="1:12" s="12" customFormat="1" ht="11.25" customHeight="1">
      <c r="A6599" s="204" t="s">
        <v>13736</v>
      </c>
      <c r="B6599" s="204" t="s">
        <v>13737</v>
      </c>
      <c r="C6599" s="204" t="s">
        <v>15</v>
      </c>
      <c r="D6599" s="204" t="s">
        <v>42</v>
      </c>
      <c r="E6599" s="204" t="s">
        <v>42</v>
      </c>
      <c r="F6599" s="205">
        <v>2016</v>
      </c>
      <c r="G6599" s="204" t="s">
        <v>30</v>
      </c>
      <c r="H6599" s="204" t="s">
        <v>225</v>
      </c>
      <c r="I6599" s="206" t="s">
        <v>20</v>
      </c>
      <c r="J6599" s="207">
        <v>207335</v>
      </c>
      <c r="K6599" s="207">
        <v>207335</v>
      </c>
      <c r="L6599" s="207">
        <v>140367.935</v>
      </c>
    </row>
    <row r="6600" spans="1:12" s="12" customFormat="1">
      <c r="A6600" s="204" t="s">
        <v>13738</v>
      </c>
      <c r="B6600" s="204" t="s">
        <v>13739</v>
      </c>
      <c r="C6600" s="204" t="s">
        <v>127</v>
      </c>
      <c r="D6600" s="204" t="s">
        <v>177</v>
      </c>
      <c r="E6600" s="204" t="s">
        <v>177</v>
      </c>
      <c r="F6600" s="205">
        <v>2016</v>
      </c>
      <c r="G6600" s="204" t="s">
        <v>7</v>
      </c>
      <c r="H6600" s="204" t="s">
        <v>212</v>
      </c>
      <c r="I6600" s="206" t="s">
        <v>35</v>
      </c>
      <c r="J6600" s="207">
        <v>80000</v>
      </c>
      <c r="K6600" s="207"/>
      <c r="L6600" s="207"/>
    </row>
    <row r="6601" spans="1:12" s="12" customFormat="1">
      <c r="A6601" s="204" t="s">
        <v>13740</v>
      </c>
      <c r="B6601" s="204" t="s">
        <v>13741</v>
      </c>
      <c r="C6601" s="204" t="s">
        <v>38</v>
      </c>
      <c r="D6601" s="204" t="s">
        <v>66</v>
      </c>
      <c r="E6601" s="204" t="s">
        <v>66</v>
      </c>
      <c r="F6601" s="205">
        <v>2016</v>
      </c>
      <c r="G6601" s="204" t="s">
        <v>26</v>
      </c>
      <c r="H6601" s="204" t="s">
        <v>109</v>
      </c>
      <c r="I6601" s="206" t="s">
        <v>35</v>
      </c>
      <c r="J6601" s="207">
        <v>230000</v>
      </c>
      <c r="K6601" s="207"/>
      <c r="L6601" s="207"/>
    </row>
    <row r="6602" spans="1:12" s="12" customFormat="1">
      <c r="A6602" s="204" t="s">
        <v>13742</v>
      </c>
      <c r="B6602" s="204" t="s">
        <v>13743</v>
      </c>
      <c r="C6602" s="204" t="s">
        <v>38</v>
      </c>
      <c r="D6602" s="204" t="s">
        <v>66</v>
      </c>
      <c r="E6602" s="204" t="s">
        <v>1323</v>
      </c>
      <c r="F6602" s="205">
        <v>2016</v>
      </c>
      <c r="G6602" s="204" t="s">
        <v>18</v>
      </c>
      <c r="H6602" s="204" t="s">
        <v>19</v>
      </c>
      <c r="I6602" s="206" t="s">
        <v>20</v>
      </c>
      <c r="J6602" s="207">
        <v>83000</v>
      </c>
      <c r="K6602" s="207"/>
      <c r="L6602" s="207"/>
    </row>
    <row r="6603" spans="1:12" s="12" customFormat="1">
      <c r="A6603" s="204" t="s">
        <v>13744</v>
      </c>
      <c r="B6603" s="204" t="s">
        <v>13745</v>
      </c>
      <c r="C6603" s="204" t="s">
        <v>102</v>
      </c>
      <c r="D6603" s="204" t="s">
        <v>304</v>
      </c>
      <c r="E6603" s="204" t="s">
        <v>304</v>
      </c>
      <c r="F6603" s="205">
        <v>2016</v>
      </c>
      <c r="G6603" s="204" t="s">
        <v>58</v>
      </c>
      <c r="H6603" s="204" t="s">
        <v>68</v>
      </c>
      <c r="I6603" s="206" t="s">
        <v>20</v>
      </c>
      <c r="J6603" s="207">
        <v>80711</v>
      </c>
      <c r="K6603" s="207"/>
      <c r="L6603" s="207"/>
    </row>
    <row r="6604" spans="1:12" s="12" customFormat="1">
      <c r="A6604" s="204" t="s">
        <v>13746</v>
      </c>
      <c r="B6604" s="204" t="s">
        <v>13747</v>
      </c>
      <c r="C6604" s="204" t="s">
        <v>145</v>
      </c>
      <c r="D6604" s="204" t="s">
        <v>415</v>
      </c>
      <c r="E6604" s="204" t="s">
        <v>416</v>
      </c>
      <c r="F6604" s="205">
        <v>2016</v>
      </c>
      <c r="G6604" s="204" t="s">
        <v>7</v>
      </c>
      <c r="H6604" s="204" t="s">
        <v>334</v>
      </c>
      <c r="I6604" s="206" t="s">
        <v>20</v>
      </c>
      <c r="J6604" s="207">
        <v>117007</v>
      </c>
      <c r="K6604" s="208">
        <v>1000</v>
      </c>
      <c r="L6604" s="207"/>
    </row>
    <row r="6605" spans="1:12" s="12" customFormat="1">
      <c r="A6605" s="204" t="s">
        <v>13748</v>
      </c>
      <c r="B6605" s="204" t="s">
        <v>13749</v>
      </c>
      <c r="C6605" s="204" t="s">
        <v>130</v>
      </c>
      <c r="D6605" s="204"/>
      <c r="E6605" s="204"/>
      <c r="F6605" s="205">
        <v>2016</v>
      </c>
      <c r="G6605" s="204" t="s">
        <v>30</v>
      </c>
      <c r="H6605" s="204" t="s">
        <v>784</v>
      </c>
      <c r="I6605" s="206" t="s">
        <v>9</v>
      </c>
      <c r="J6605" s="207">
        <v>173000</v>
      </c>
      <c r="K6605" s="207"/>
      <c r="L6605" s="207"/>
    </row>
    <row r="6606" spans="1:12" s="12" customFormat="1">
      <c r="A6606" s="204" t="s">
        <v>13750</v>
      </c>
      <c r="B6606" s="204" t="s">
        <v>13751</v>
      </c>
      <c r="C6606" s="204" t="s">
        <v>145</v>
      </c>
      <c r="D6606" s="204" t="s">
        <v>146</v>
      </c>
      <c r="E6606" s="204"/>
      <c r="F6606" s="205">
        <v>2016</v>
      </c>
      <c r="G6606" s="204" t="s">
        <v>18</v>
      </c>
      <c r="H6606" s="204" t="s">
        <v>383</v>
      </c>
      <c r="I6606" s="206" t="s">
        <v>20</v>
      </c>
      <c r="J6606" s="207">
        <v>355824</v>
      </c>
      <c r="K6606" s="207">
        <v>3</v>
      </c>
      <c r="L6606" s="207"/>
    </row>
    <row r="6607" spans="1:12" s="12" customFormat="1" ht="11.25" customHeight="1">
      <c r="A6607" s="204" t="s">
        <v>13752</v>
      </c>
      <c r="B6607" s="204" t="s">
        <v>13753</v>
      </c>
      <c r="C6607" s="204" t="s">
        <v>145</v>
      </c>
      <c r="D6607" s="204" t="s">
        <v>415</v>
      </c>
      <c r="E6607" s="204" t="s">
        <v>416</v>
      </c>
      <c r="F6607" s="205">
        <v>2016</v>
      </c>
      <c r="G6607" s="204" t="s">
        <v>7</v>
      </c>
      <c r="H6607" s="204" t="s">
        <v>14</v>
      </c>
      <c r="I6607" s="206" t="s">
        <v>35</v>
      </c>
      <c r="J6607" s="207">
        <v>20661</v>
      </c>
      <c r="K6607" s="207"/>
      <c r="L6607" s="207"/>
    </row>
    <row r="6608" spans="1:12" s="12" customFormat="1">
      <c r="A6608" s="204" t="s">
        <v>13754</v>
      </c>
      <c r="B6608" s="204" t="s">
        <v>13755</v>
      </c>
      <c r="C6608" s="204" t="s">
        <v>15</v>
      </c>
      <c r="D6608" s="204" t="s">
        <v>42</v>
      </c>
      <c r="E6608" s="204" t="s">
        <v>1807</v>
      </c>
      <c r="F6608" s="205">
        <v>2016</v>
      </c>
      <c r="G6608" s="204" t="s">
        <v>30</v>
      </c>
      <c r="H6608" s="204" t="s">
        <v>31</v>
      </c>
      <c r="I6608" s="206" t="s">
        <v>20</v>
      </c>
      <c r="J6608" s="207">
        <v>1</v>
      </c>
      <c r="K6608" s="207"/>
      <c r="L6608" s="207"/>
    </row>
    <row r="6609" spans="1:12" s="12" customFormat="1">
      <c r="A6609" s="204" t="s">
        <v>13756</v>
      </c>
      <c r="B6609" s="204" t="s">
        <v>13757</v>
      </c>
      <c r="C6609" s="204" t="s">
        <v>15</v>
      </c>
      <c r="D6609" s="204" t="s">
        <v>363</v>
      </c>
      <c r="E6609" s="204" t="s">
        <v>560</v>
      </c>
      <c r="F6609" s="205">
        <v>2016</v>
      </c>
      <c r="G6609" s="204" t="s">
        <v>7</v>
      </c>
      <c r="H6609" s="204" t="s">
        <v>212</v>
      </c>
      <c r="I6609" s="206" t="s">
        <v>20</v>
      </c>
      <c r="J6609" s="207">
        <v>87540</v>
      </c>
      <c r="K6609" s="207"/>
      <c r="L6609" s="207"/>
    </row>
    <row r="6610" spans="1:12" s="12" customFormat="1">
      <c r="A6610" s="204" t="s">
        <v>13758</v>
      </c>
      <c r="B6610" s="204" t="s">
        <v>13759</v>
      </c>
      <c r="C6610" s="204" t="s">
        <v>60</v>
      </c>
      <c r="D6610" s="204" t="s">
        <v>61</v>
      </c>
      <c r="E6610" s="204" t="s">
        <v>62</v>
      </c>
      <c r="F6610" s="205">
        <v>2016</v>
      </c>
      <c r="G6610" s="204" t="s">
        <v>120</v>
      </c>
      <c r="H6610" s="204" t="s">
        <v>121</v>
      </c>
      <c r="I6610" s="206" t="s">
        <v>20</v>
      </c>
      <c r="J6610" s="207">
        <v>93092</v>
      </c>
      <c r="K6610" s="208">
        <v>103977</v>
      </c>
      <c r="L6610" s="207">
        <v>103640.473</v>
      </c>
    </row>
    <row r="6611" spans="1:12" s="12" customFormat="1">
      <c r="A6611" s="204" t="s">
        <v>13760</v>
      </c>
      <c r="B6611" s="204" t="s">
        <v>13761</v>
      </c>
      <c r="C6611" s="204" t="s">
        <v>5</v>
      </c>
      <c r="D6611" s="204" t="s">
        <v>6</v>
      </c>
      <c r="E6611" s="204" t="s">
        <v>6</v>
      </c>
      <c r="F6611" s="205">
        <v>2016</v>
      </c>
      <c r="G6611" s="204" t="s">
        <v>7</v>
      </c>
      <c r="H6611" s="204" t="s">
        <v>8</v>
      </c>
      <c r="I6611" s="206" t="s">
        <v>20</v>
      </c>
      <c r="J6611" s="207">
        <v>39467</v>
      </c>
      <c r="K6611" s="207">
        <v>2</v>
      </c>
      <c r="L6611" s="207"/>
    </row>
    <row r="6612" spans="1:12" s="12" customFormat="1">
      <c r="A6612" s="204" t="s">
        <v>13762</v>
      </c>
      <c r="B6612" s="204" t="s">
        <v>13763</v>
      </c>
      <c r="C6612" s="204" t="s">
        <v>60</v>
      </c>
      <c r="D6612" s="204" t="s">
        <v>61</v>
      </c>
      <c r="E6612" s="204" t="s">
        <v>1230</v>
      </c>
      <c r="F6612" s="205">
        <v>2016</v>
      </c>
      <c r="G6612" s="204" t="s">
        <v>120</v>
      </c>
      <c r="H6612" s="204" t="s">
        <v>121</v>
      </c>
      <c r="I6612" s="206" t="s">
        <v>20</v>
      </c>
      <c r="J6612" s="207">
        <v>439301</v>
      </c>
      <c r="K6612" s="207">
        <v>458629</v>
      </c>
      <c r="L6612" s="207">
        <v>451257.29100000003</v>
      </c>
    </row>
    <row r="6613" spans="1:12" s="12" customFormat="1">
      <c r="A6613" s="204" t="s">
        <v>13764</v>
      </c>
      <c r="B6613" s="204" t="s">
        <v>13765</v>
      </c>
      <c r="C6613" s="204" t="s">
        <v>15</v>
      </c>
      <c r="D6613" s="204" t="s">
        <v>42</v>
      </c>
      <c r="E6613" s="204" t="s">
        <v>800</v>
      </c>
      <c r="F6613" s="205">
        <v>2016</v>
      </c>
      <c r="G6613" s="204" t="s">
        <v>30</v>
      </c>
      <c r="H6613" s="204" t="s">
        <v>31</v>
      </c>
      <c r="I6613" s="206" t="s">
        <v>20</v>
      </c>
      <c r="J6613" s="207">
        <v>48039</v>
      </c>
      <c r="K6613" s="207">
        <v>50921</v>
      </c>
      <c r="L6613" s="207"/>
    </row>
    <row r="6614" spans="1:12" s="12" customFormat="1">
      <c r="A6614" s="204" t="s">
        <v>13766</v>
      </c>
      <c r="B6614" s="204" t="s">
        <v>13767</v>
      </c>
      <c r="C6614" s="204" t="s">
        <v>102</v>
      </c>
      <c r="D6614" s="204" t="s">
        <v>286</v>
      </c>
      <c r="E6614" s="204" t="s">
        <v>286</v>
      </c>
      <c r="F6614" s="205">
        <v>2016</v>
      </c>
      <c r="G6614" s="204" t="s">
        <v>7</v>
      </c>
      <c r="H6614" s="204" t="s">
        <v>305</v>
      </c>
      <c r="I6614" s="206" t="s">
        <v>35</v>
      </c>
      <c r="J6614" s="207">
        <v>175883</v>
      </c>
      <c r="K6614" s="207"/>
      <c r="L6614" s="207"/>
    </row>
    <row r="6615" spans="1:12" s="12" customFormat="1">
      <c r="A6615" s="204" t="s">
        <v>13768</v>
      </c>
      <c r="B6615" s="204" t="s">
        <v>13769</v>
      </c>
      <c r="C6615" s="204" t="s">
        <v>38</v>
      </c>
      <c r="D6615" s="204" t="s">
        <v>66</v>
      </c>
      <c r="E6615" s="204" t="s">
        <v>1062</v>
      </c>
      <c r="F6615" s="205">
        <v>2016</v>
      </c>
      <c r="G6615" s="204" t="s">
        <v>18</v>
      </c>
      <c r="H6615" s="204" t="s">
        <v>19</v>
      </c>
      <c r="I6615" s="206" t="s">
        <v>20</v>
      </c>
      <c r="J6615" s="207">
        <v>2006</v>
      </c>
      <c r="K6615" s="207"/>
      <c r="L6615" s="207"/>
    </row>
    <row r="6616" spans="1:12" s="12" customFormat="1">
      <c r="A6616" s="204" t="s">
        <v>13770</v>
      </c>
      <c r="B6616" s="204" t="s">
        <v>13771</v>
      </c>
      <c r="C6616" s="204" t="s">
        <v>38</v>
      </c>
      <c r="D6616" s="204" t="s">
        <v>39</v>
      </c>
      <c r="E6616" s="204" t="s">
        <v>105</v>
      </c>
      <c r="F6616" s="205">
        <v>2016</v>
      </c>
      <c r="G6616" s="204" t="s">
        <v>7</v>
      </c>
      <c r="H6616" s="204" t="s">
        <v>334</v>
      </c>
      <c r="I6616" s="206" t="s">
        <v>20</v>
      </c>
      <c r="J6616" s="207">
        <v>40847</v>
      </c>
      <c r="K6616" s="207"/>
      <c r="L6616" s="207"/>
    </row>
    <row r="6617" spans="1:12" s="12" customFormat="1">
      <c r="A6617" s="204" t="s">
        <v>13772</v>
      </c>
      <c r="B6617" s="204" t="s">
        <v>13773</v>
      </c>
      <c r="C6617" s="204" t="s">
        <v>15</v>
      </c>
      <c r="D6617" s="204" t="s">
        <v>42</v>
      </c>
      <c r="E6617" s="204" t="s">
        <v>4520</v>
      </c>
      <c r="F6617" s="205">
        <v>2016</v>
      </c>
      <c r="G6617" s="204" t="s">
        <v>30</v>
      </c>
      <c r="H6617" s="204" t="s">
        <v>34</v>
      </c>
      <c r="I6617" s="206" t="s">
        <v>35</v>
      </c>
      <c r="J6617" s="207">
        <v>90901</v>
      </c>
      <c r="K6617" s="207"/>
      <c r="L6617" s="207"/>
    </row>
    <row r="6618" spans="1:12" s="12" customFormat="1">
      <c r="A6618" s="204" t="s">
        <v>13774</v>
      </c>
      <c r="B6618" s="204" t="s">
        <v>13775</v>
      </c>
      <c r="C6618" s="204" t="s">
        <v>5</v>
      </c>
      <c r="D6618" s="204" t="s">
        <v>266</v>
      </c>
      <c r="E6618" s="204" t="s">
        <v>567</v>
      </c>
      <c r="F6618" s="205">
        <v>2016</v>
      </c>
      <c r="G6618" s="204" t="s">
        <v>7</v>
      </c>
      <c r="H6618" s="204" t="s">
        <v>14</v>
      </c>
      <c r="I6618" s="206" t="s">
        <v>35</v>
      </c>
      <c r="J6618" s="207">
        <v>64092</v>
      </c>
      <c r="K6618" s="207"/>
      <c r="L6618" s="207"/>
    </row>
    <row r="6619" spans="1:12" s="12" customFormat="1">
      <c r="A6619" s="204" t="s">
        <v>13776</v>
      </c>
      <c r="B6619" s="204" t="s">
        <v>13777</v>
      </c>
      <c r="C6619" s="204" t="s">
        <v>127</v>
      </c>
      <c r="D6619" s="204" t="s">
        <v>128</v>
      </c>
      <c r="E6619" s="204" t="s">
        <v>3341</v>
      </c>
      <c r="F6619" s="205">
        <v>2016</v>
      </c>
      <c r="G6619" s="204" t="s">
        <v>30</v>
      </c>
      <c r="H6619" s="204" t="s">
        <v>166</v>
      </c>
      <c r="I6619" s="206" t="s">
        <v>35</v>
      </c>
      <c r="J6619" s="207">
        <v>11</v>
      </c>
      <c r="K6619" s="207"/>
      <c r="L6619" s="207"/>
    </row>
    <row r="6620" spans="1:12" s="12" customFormat="1">
      <c r="A6620" s="204" t="s">
        <v>13778</v>
      </c>
      <c r="B6620" s="204" t="s">
        <v>13779</v>
      </c>
      <c r="C6620" s="204" t="s">
        <v>38</v>
      </c>
      <c r="D6620" s="204" t="s">
        <v>66</v>
      </c>
      <c r="E6620" s="204" t="s">
        <v>112</v>
      </c>
      <c r="F6620" s="205">
        <v>2016</v>
      </c>
      <c r="G6620" s="204" t="s">
        <v>58</v>
      </c>
      <c r="H6620" s="204" t="s">
        <v>59</v>
      </c>
      <c r="I6620" s="206" t="s">
        <v>35</v>
      </c>
      <c r="J6620" s="207">
        <v>1709853</v>
      </c>
      <c r="K6620" s="207"/>
      <c r="L6620" s="207"/>
    </row>
    <row r="6621" spans="1:12" s="12" customFormat="1">
      <c r="A6621" s="204" t="s">
        <v>13780</v>
      </c>
      <c r="B6621" s="204" t="s">
        <v>13781</v>
      </c>
      <c r="C6621" s="204" t="s">
        <v>145</v>
      </c>
      <c r="D6621" s="204" t="s">
        <v>415</v>
      </c>
      <c r="E6621" s="204" t="s">
        <v>416</v>
      </c>
      <c r="F6621" s="205">
        <v>2016</v>
      </c>
      <c r="G6621" s="204" t="s">
        <v>58</v>
      </c>
      <c r="H6621" s="204" t="s">
        <v>68</v>
      </c>
      <c r="I6621" s="206" t="s">
        <v>20</v>
      </c>
      <c r="J6621" s="207">
        <v>90059</v>
      </c>
      <c r="K6621" s="207">
        <v>3</v>
      </c>
      <c r="L6621" s="207"/>
    </row>
    <row r="6622" spans="1:12" s="12" customFormat="1">
      <c r="A6622" s="204" t="s">
        <v>13782</v>
      </c>
      <c r="B6622" s="204" t="s">
        <v>13783</v>
      </c>
      <c r="C6622" s="204" t="s">
        <v>15</v>
      </c>
      <c r="D6622" s="204" t="s">
        <v>42</v>
      </c>
      <c r="E6622" s="204" t="s">
        <v>70</v>
      </c>
      <c r="F6622" s="205">
        <v>2016</v>
      </c>
      <c r="G6622" s="204" t="s">
        <v>120</v>
      </c>
      <c r="H6622" s="204" t="s">
        <v>121</v>
      </c>
      <c r="I6622" s="206" t="s">
        <v>20</v>
      </c>
      <c r="J6622" s="207">
        <v>74475</v>
      </c>
      <c r="K6622" s="208">
        <v>644278</v>
      </c>
      <c r="L6622" s="207">
        <v>51009</v>
      </c>
    </row>
    <row r="6623" spans="1:12" s="12" customFormat="1">
      <c r="A6623" s="204" t="s">
        <v>13784</v>
      </c>
      <c r="B6623" s="204" t="s">
        <v>13785</v>
      </c>
      <c r="C6623" s="204" t="s">
        <v>270</v>
      </c>
      <c r="D6623" s="204"/>
      <c r="E6623" s="204"/>
      <c r="F6623" s="205">
        <v>2016</v>
      </c>
      <c r="G6623" s="204" t="s">
        <v>140</v>
      </c>
      <c r="H6623" s="204" t="s">
        <v>141</v>
      </c>
      <c r="I6623" s="206" t="s">
        <v>9</v>
      </c>
      <c r="J6623" s="207">
        <v>1010</v>
      </c>
      <c r="K6623" s="207"/>
      <c r="L6623" s="207"/>
    </row>
    <row r="6624" spans="1:12" s="12" customFormat="1" ht="11.25" customHeight="1">
      <c r="A6624" s="204" t="s">
        <v>13786</v>
      </c>
      <c r="B6624" s="204" t="s">
        <v>13787</v>
      </c>
      <c r="C6624" s="204" t="s">
        <v>15</v>
      </c>
      <c r="D6624" s="204" t="s">
        <v>778</v>
      </c>
      <c r="E6624" s="204" t="s">
        <v>1227</v>
      </c>
      <c r="F6624" s="205">
        <v>2016</v>
      </c>
      <c r="G6624" s="204" t="s">
        <v>48</v>
      </c>
      <c r="H6624" s="204" t="s">
        <v>63</v>
      </c>
      <c r="I6624" s="206" t="s">
        <v>35</v>
      </c>
      <c r="J6624" s="207">
        <v>307500</v>
      </c>
      <c r="K6624" s="207"/>
      <c r="L6624" s="207"/>
    </row>
    <row r="6625" spans="1:12" s="12" customFormat="1">
      <c r="A6625" s="204" t="s">
        <v>13788</v>
      </c>
      <c r="B6625" s="204" t="s">
        <v>13789</v>
      </c>
      <c r="C6625" s="204" t="s">
        <v>145</v>
      </c>
      <c r="D6625" s="204" t="s">
        <v>415</v>
      </c>
      <c r="E6625" s="204" t="s">
        <v>416</v>
      </c>
      <c r="F6625" s="205">
        <v>2016</v>
      </c>
      <c r="G6625" s="204" t="s">
        <v>7</v>
      </c>
      <c r="H6625" s="204" t="s">
        <v>14</v>
      </c>
      <c r="I6625" s="206" t="s">
        <v>35</v>
      </c>
      <c r="J6625" s="207">
        <v>12483</v>
      </c>
      <c r="K6625" s="207"/>
      <c r="L6625" s="207"/>
    </row>
    <row r="6626" spans="1:12" s="12" customFormat="1">
      <c r="A6626" s="204" t="s">
        <v>13790</v>
      </c>
      <c r="B6626" s="204" t="s">
        <v>13791</v>
      </c>
      <c r="C6626" s="204" t="s">
        <v>38</v>
      </c>
      <c r="D6626" s="204" t="s">
        <v>73</v>
      </c>
      <c r="E6626" s="204" t="s">
        <v>73</v>
      </c>
      <c r="F6626" s="205">
        <v>2016</v>
      </c>
      <c r="G6626" s="204" t="s">
        <v>26</v>
      </c>
      <c r="H6626" s="204" t="s">
        <v>109</v>
      </c>
      <c r="I6626" s="206" t="s">
        <v>35</v>
      </c>
      <c r="J6626" s="207">
        <v>895328</v>
      </c>
      <c r="K6626" s="207"/>
      <c r="L6626" s="207"/>
    </row>
    <row r="6627" spans="1:12" s="12" customFormat="1">
      <c r="A6627" s="204" t="s">
        <v>13792</v>
      </c>
      <c r="B6627" s="204" t="s">
        <v>13793</v>
      </c>
      <c r="C6627" s="204" t="s">
        <v>5</v>
      </c>
      <c r="D6627" s="204" t="s">
        <v>125</v>
      </c>
      <c r="E6627" s="204" t="s">
        <v>1353</v>
      </c>
      <c r="F6627" s="205">
        <v>2016</v>
      </c>
      <c r="G6627" s="204" t="s">
        <v>7</v>
      </c>
      <c r="H6627" s="204" t="s">
        <v>212</v>
      </c>
      <c r="I6627" s="206" t="s">
        <v>20</v>
      </c>
      <c r="J6627" s="207">
        <v>497236</v>
      </c>
      <c r="K6627" s="207"/>
      <c r="L6627" s="207"/>
    </row>
    <row r="6628" spans="1:12" s="12" customFormat="1">
      <c r="A6628" s="204" t="s">
        <v>13794</v>
      </c>
      <c r="B6628" s="204" t="s">
        <v>13795</v>
      </c>
      <c r="C6628" s="204" t="s">
        <v>5</v>
      </c>
      <c r="D6628" s="204" t="s">
        <v>314</v>
      </c>
      <c r="E6628" s="204" t="s">
        <v>315</v>
      </c>
      <c r="F6628" s="205">
        <v>2016</v>
      </c>
      <c r="G6628" s="204" t="s">
        <v>26</v>
      </c>
      <c r="H6628" s="204" t="s">
        <v>109</v>
      </c>
      <c r="I6628" s="206" t="s">
        <v>35</v>
      </c>
      <c r="J6628" s="207">
        <v>220307</v>
      </c>
      <c r="K6628" s="207"/>
      <c r="L6628" s="207"/>
    </row>
    <row r="6629" spans="1:12" s="12" customFormat="1">
      <c r="A6629" s="204" t="s">
        <v>13796</v>
      </c>
      <c r="B6629" s="204" t="s">
        <v>13797</v>
      </c>
      <c r="C6629" s="204" t="s">
        <v>23</v>
      </c>
      <c r="D6629" s="204"/>
      <c r="E6629" s="204"/>
      <c r="F6629" s="205">
        <v>2016</v>
      </c>
      <c r="G6629" s="204" t="s">
        <v>185</v>
      </c>
      <c r="H6629" s="204" t="s">
        <v>271</v>
      </c>
      <c r="I6629" s="206" t="s">
        <v>35</v>
      </c>
      <c r="J6629" s="207">
        <v>83800</v>
      </c>
      <c r="K6629" s="207"/>
      <c r="L6629" s="207"/>
    </row>
    <row r="6630" spans="1:12" s="12" customFormat="1" ht="11.25" customHeight="1">
      <c r="A6630" s="204" t="s">
        <v>13798</v>
      </c>
      <c r="B6630" s="204" t="s">
        <v>13799</v>
      </c>
      <c r="C6630" s="204" t="s">
        <v>15</v>
      </c>
      <c r="D6630" s="204" t="s">
        <v>42</v>
      </c>
      <c r="E6630" s="204" t="s">
        <v>686</v>
      </c>
      <c r="F6630" s="205">
        <v>2016</v>
      </c>
      <c r="G6630" s="204" t="s">
        <v>30</v>
      </c>
      <c r="H6630" s="204" t="s">
        <v>34</v>
      </c>
      <c r="I6630" s="206" t="s">
        <v>35</v>
      </c>
      <c r="J6630" s="207">
        <v>102700</v>
      </c>
      <c r="K6630" s="207"/>
      <c r="L6630" s="207"/>
    </row>
    <row r="6631" spans="1:12" s="12" customFormat="1" ht="11.25" customHeight="1">
      <c r="A6631" s="204" t="s">
        <v>13800</v>
      </c>
      <c r="B6631" s="204" t="s">
        <v>13801</v>
      </c>
      <c r="C6631" s="204" t="s">
        <v>15</v>
      </c>
      <c r="D6631" s="204" t="s">
        <v>42</v>
      </c>
      <c r="E6631" s="204" t="s">
        <v>686</v>
      </c>
      <c r="F6631" s="205">
        <v>2016</v>
      </c>
      <c r="G6631" s="204" t="s">
        <v>30</v>
      </c>
      <c r="H6631" s="204" t="s">
        <v>34</v>
      </c>
      <c r="I6631" s="206" t="s">
        <v>35</v>
      </c>
      <c r="J6631" s="207">
        <v>115898</v>
      </c>
      <c r="K6631" s="207"/>
      <c r="L6631" s="207"/>
    </row>
    <row r="6632" spans="1:12" s="12" customFormat="1" ht="11.25" customHeight="1">
      <c r="A6632" s="204" t="s">
        <v>13802</v>
      </c>
      <c r="B6632" s="204" t="s">
        <v>13803</v>
      </c>
      <c r="C6632" s="204" t="s">
        <v>32</v>
      </c>
      <c r="D6632" s="204" t="s">
        <v>200</v>
      </c>
      <c r="E6632" s="204" t="s">
        <v>201</v>
      </c>
      <c r="F6632" s="205">
        <v>2016</v>
      </c>
      <c r="G6632" s="204" t="s">
        <v>120</v>
      </c>
      <c r="H6632" s="204" t="s">
        <v>121</v>
      </c>
      <c r="I6632" s="206" t="s">
        <v>20</v>
      </c>
      <c r="J6632" s="207">
        <v>123</v>
      </c>
      <c r="K6632" s="207"/>
      <c r="L6632" s="207"/>
    </row>
    <row r="6633" spans="1:12" s="12" customFormat="1" ht="11.25" customHeight="1">
      <c r="A6633" s="204" t="s">
        <v>13804</v>
      </c>
      <c r="B6633" s="204" t="s">
        <v>13805</v>
      </c>
      <c r="C6633" s="204" t="s">
        <v>5</v>
      </c>
      <c r="D6633" s="204" t="s">
        <v>257</v>
      </c>
      <c r="E6633" s="204" t="s">
        <v>257</v>
      </c>
      <c r="F6633" s="205">
        <v>2016</v>
      </c>
      <c r="G6633" s="204" t="s">
        <v>7</v>
      </c>
      <c r="H6633" s="204" t="s">
        <v>14</v>
      </c>
      <c r="I6633" s="206" t="s">
        <v>20</v>
      </c>
      <c r="J6633" s="207">
        <v>14256</v>
      </c>
      <c r="K6633" s="207">
        <v>1</v>
      </c>
      <c r="L6633" s="207"/>
    </row>
    <row r="6634" spans="1:12" s="12" customFormat="1">
      <c r="A6634" s="204" t="s">
        <v>13806</v>
      </c>
      <c r="B6634" s="204" t="s">
        <v>13807</v>
      </c>
      <c r="C6634" s="204" t="s">
        <v>15</v>
      </c>
      <c r="D6634" s="204" t="s">
        <v>42</v>
      </c>
      <c r="E6634" s="204" t="s">
        <v>42</v>
      </c>
      <c r="F6634" s="205">
        <v>2016</v>
      </c>
      <c r="G6634" s="204" t="s">
        <v>30</v>
      </c>
      <c r="H6634" s="204" t="s">
        <v>225</v>
      </c>
      <c r="I6634" s="206" t="s">
        <v>20</v>
      </c>
      <c r="J6634" s="207">
        <v>2000</v>
      </c>
      <c r="K6634" s="207"/>
      <c r="L6634" s="207"/>
    </row>
    <row r="6635" spans="1:12" s="12" customFormat="1" ht="11.25" customHeight="1">
      <c r="A6635" s="204" t="s">
        <v>13808</v>
      </c>
      <c r="B6635" s="204" t="s">
        <v>13809</v>
      </c>
      <c r="C6635" s="204" t="s">
        <v>102</v>
      </c>
      <c r="D6635" s="204" t="s">
        <v>304</v>
      </c>
      <c r="E6635" s="204" t="s">
        <v>304</v>
      </c>
      <c r="F6635" s="205">
        <v>2016</v>
      </c>
      <c r="G6635" s="204" t="s">
        <v>30</v>
      </c>
      <c r="H6635" s="204" t="s">
        <v>34</v>
      </c>
      <c r="I6635" s="206" t="s">
        <v>9</v>
      </c>
      <c r="J6635" s="207">
        <v>137488</v>
      </c>
      <c r="K6635" s="207"/>
      <c r="L6635" s="207"/>
    </row>
    <row r="6636" spans="1:12" s="12" customFormat="1" ht="11.25" customHeight="1">
      <c r="A6636" s="204" t="s">
        <v>13810</v>
      </c>
      <c r="B6636" s="204" t="s">
        <v>13811</v>
      </c>
      <c r="C6636" s="204" t="s">
        <v>5</v>
      </c>
      <c r="D6636" s="204" t="s">
        <v>257</v>
      </c>
      <c r="E6636" s="204" t="s">
        <v>739</v>
      </c>
      <c r="F6636" s="205">
        <v>2016</v>
      </c>
      <c r="G6636" s="204" t="s">
        <v>7</v>
      </c>
      <c r="H6636" s="204" t="s">
        <v>14</v>
      </c>
      <c r="I6636" s="206" t="s">
        <v>9</v>
      </c>
      <c r="J6636" s="207">
        <v>115681</v>
      </c>
      <c r="K6636" s="207"/>
      <c r="L6636" s="207"/>
    </row>
    <row r="6637" spans="1:12" s="12" customFormat="1" ht="11.25" customHeight="1">
      <c r="A6637" s="204" t="s">
        <v>13812</v>
      </c>
      <c r="B6637" s="204" t="s">
        <v>13813</v>
      </c>
      <c r="C6637" s="204" t="s">
        <v>102</v>
      </c>
      <c r="D6637" s="204" t="s">
        <v>304</v>
      </c>
      <c r="E6637" s="204" t="s">
        <v>304</v>
      </c>
      <c r="F6637" s="205">
        <v>2016</v>
      </c>
      <c r="G6637" s="204" t="s">
        <v>30</v>
      </c>
      <c r="H6637" s="204" t="s">
        <v>34</v>
      </c>
      <c r="I6637" s="206" t="s">
        <v>9</v>
      </c>
      <c r="J6637" s="207">
        <v>113759</v>
      </c>
      <c r="K6637" s="207"/>
      <c r="L6637" s="207"/>
    </row>
    <row r="6638" spans="1:12" s="12" customFormat="1">
      <c r="A6638" s="204" t="s">
        <v>13814</v>
      </c>
      <c r="B6638" s="204" t="s">
        <v>13815</v>
      </c>
      <c r="C6638" s="204" t="s">
        <v>130</v>
      </c>
      <c r="D6638" s="204" t="s">
        <v>150</v>
      </c>
      <c r="E6638" s="204" t="s">
        <v>215</v>
      </c>
      <c r="F6638" s="205">
        <v>2016</v>
      </c>
      <c r="G6638" s="204" t="s">
        <v>120</v>
      </c>
      <c r="H6638" s="204" t="s">
        <v>121</v>
      </c>
      <c r="I6638" s="206" t="s">
        <v>20</v>
      </c>
      <c r="J6638" s="207">
        <v>389284</v>
      </c>
      <c r="K6638" s="207">
        <v>406412</v>
      </c>
      <c r="L6638" s="207">
        <v>361494.55099999998</v>
      </c>
    </row>
    <row r="6639" spans="1:12" s="12" customFormat="1">
      <c r="A6639" s="204" t="s">
        <v>13816</v>
      </c>
      <c r="B6639" s="204" t="s">
        <v>13817</v>
      </c>
      <c r="C6639" s="204" t="s">
        <v>60</v>
      </c>
      <c r="D6639" s="204" t="s">
        <v>97</v>
      </c>
      <c r="E6639" s="204" t="s">
        <v>393</v>
      </c>
      <c r="F6639" s="205">
        <v>2016</v>
      </c>
      <c r="G6639" s="204" t="s">
        <v>26</v>
      </c>
      <c r="H6639" s="204" t="s">
        <v>1159</v>
      </c>
      <c r="I6639" s="206" t="s">
        <v>9</v>
      </c>
      <c r="J6639" s="207">
        <v>355067</v>
      </c>
      <c r="K6639" s="207"/>
      <c r="L6639" s="207"/>
    </row>
    <row r="6640" spans="1:12" s="12" customFormat="1" ht="11.25" customHeight="1">
      <c r="A6640" s="204" t="s">
        <v>13818</v>
      </c>
      <c r="B6640" s="204" t="s">
        <v>13819</v>
      </c>
      <c r="C6640" s="204" t="s">
        <v>145</v>
      </c>
      <c r="D6640" s="204" t="s">
        <v>415</v>
      </c>
      <c r="E6640" s="204" t="s">
        <v>416</v>
      </c>
      <c r="F6640" s="205">
        <v>2016</v>
      </c>
      <c r="G6640" s="204" t="s">
        <v>58</v>
      </c>
      <c r="H6640" s="204" t="s">
        <v>68</v>
      </c>
      <c r="I6640" s="206" t="s">
        <v>20</v>
      </c>
      <c r="J6640" s="207">
        <v>186068</v>
      </c>
      <c r="K6640" s="207">
        <v>3</v>
      </c>
      <c r="L6640" s="207"/>
    </row>
    <row r="6641" spans="1:12" s="12" customFormat="1" ht="11.25" customHeight="1">
      <c r="A6641" s="204" t="s">
        <v>13820</v>
      </c>
      <c r="B6641" s="204" t="s">
        <v>13821</v>
      </c>
      <c r="C6641" s="204" t="s">
        <v>5</v>
      </c>
      <c r="D6641" s="204"/>
      <c r="E6641" s="204"/>
      <c r="F6641" s="205">
        <v>2016</v>
      </c>
      <c r="G6641" s="204" t="s">
        <v>30</v>
      </c>
      <c r="H6641" s="204" t="s">
        <v>225</v>
      </c>
      <c r="I6641" s="206" t="s">
        <v>20</v>
      </c>
      <c r="J6641" s="207">
        <v>22763</v>
      </c>
      <c r="K6641" s="207"/>
      <c r="L6641" s="207"/>
    </row>
    <row r="6642" spans="1:12" s="12" customFormat="1">
      <c r="A6642" s="204" t="s">
        <v>13822</v>
      </c>
      <c r="B6642" s="204" t="s">
        <v>13823</v>
      </c>
      <c r="C6642" s="204" t="s">
        <v>5</v>
      </c>
      <c r="D6642" s="204" t="s">
        <v>184</v>
      </c>
      <c r="E6642" s="204" t="s">
        <v>2971</v>
      </c>
      <c r="F6642" s="205">
        <v>2016</v>
      </c>
      <c r="G6642" s="204" t="s">
        <v>18</v>
      </c>
      <c r="H6642" s="204" t="s">
        <v>19</v>
      </c>
      <c r="I6642" s="206" t="s">
        <v>9</v>
      </c>
      <c r="J6642" s="207">
        <v>709216</v>
      </c>
      <c r="K6642" s="207"/>
      <c r="L6642" s="207"/>
    </row>
    <row r="6643" spans="1:12" s="12" customFormat="1">
      <c r="A6643" s="204" t="s">
        <v>13824</v>
      </c>
      <c r="B6643" s="204" t="s">
        <v>13825</v>
      </c>
      <c r="C6643" s="204" t="s">
        <v>38</v>
      </c>
      <c r="D6643" s="204" t="s">
        <v>176</v>
      </c>
      <c r="E6643" s="204" t="s">
        <v>189</v>
      </c>
      <c r="F6643" s="205">
        <v>2016</v>
      </c>
      <c r="G6643" s="204" t="s">
        <v>26</v>
      </c>
      <c r="H6643" s="204" t="s">
        <v>109</v>
      </c>
      <c r="I6643" s="206" t="s">
        <v>35</v>
      </c>
      <c r="J6643" s="207">
        <v>399696</v>
      </c>
      <c r="K6643" s="207"/>
      <c r="L6643" s="207"/>
    </row>
    <row r="6644" spans="1:12" s="12" customFormat="1">
      <c r="A6644" s="204" t="s">
        <v>13826</v>
      </c>
      <c r="B6644" s="204" t="s">
        <v>13827</v>
      </c>
      <c r="C6644" s="204" t="s">
        <v>23</v>
      </c>
      <c r="D6644" s="204" t="s">
        <v>24</v>
      </c>
      <c r="E6644" s="204" t="s">
        <v>25</v>
      </c>
      <c r="F6644" s="205">
        <v>2016</v>
      </c>
      <c r="G6644" s="204" t="s">
        <v>120</v>
      </c>
      <c r="H6644" s="204" t="s">
        <v>251</v>
      </c>
      <c r="I6644" s="206" t="s">
        <v>20</v>
      </c>
      <c r="J6644" s="207">
        <v>51960</v>
      </c>
      <c r="K6644" s="207">
        <v>1</v>
      </c>
      <c r="L6644" s="207"/>
    </row>
    <row r="6645" spans="1:12" s="12" customFormat="1">
      <c r="A6645" s="204" t="s">
        <v>13828</v>
      </c>
      <c r="B6645" s="204" t="s">
        <v>13829</v>
      </c>
      <c r="C6645" s="204" t="s">
        <v>38</v>
      </c>
      <c r="D6645" s="204" t="s">
        <v>66</v>
      </c>
      <c r="E6645" s="204" t="s">
        <v>110</v>
      </c>
      <c r="F6645" s="205">
        <v>2016</v>
      </c>
      <c r="G6645" s="204" t="s">
        <v>18</v>
      </c>
      <c r="H6645" s="204" t="s">
        <v>19</v>
      </c>
      <c r="I6645" s="206" t="s">
        <v>20</v>
      </c>
      <c r="J6645" s="207">
        <v>10</v>
      </c>
      <c r="K6645" s="207">
        <v>10</v>
      </c>
      <c r="L6645" s="207"/>
    </row>
    <row r="6646" spans="1:12" s="12" customFormat="1">
      <c r="A6646" s="204" t="s">
        <v>13830</v>
      </c>
      <c r="B6646" s="204" t="s">
        <v>13831</v>
      </c>
      <c r="C6646" s="204" t="s">
        <v>15</v>
      </c>
      <c r="D6646" s="204" t="s">
        <v>42</v>
      </c>
      <c r="E6646" s="204" t="s">
        <v>42</v>
      </c>
      <c r="F6646" s="205">
        <v>2016</v>
      </c>
      <c r="G6646" s="204" t="s">
        <v>58</v>
      </c>
      <c r="H6646" s="204" t="s">
        <v>59</v>
      </c>
      <c r="I6646" s="206" t="s">
        <v>20</v>
      </c>
      <c r="J6646" s="207">
        <v>2904321</v>
      </c>
      <c r="K6646" s="207"/>
      <c r="L6646" s="207"/>
    </row>
    <row r="6647" spans="1:12" s="12" customFormat="1">
      <c r="A6647" s="204" t="s">
        <v>13832</v>
      </c>
      <c r="B6647" s="204" t="s">
        <v>13833</v>
      </c>
      <c r="C6647" s="204" t="s">
        <v>78</v>
      </c>
      <c r="D6647" s="204"/>
      <c r="E6647" s="204"/>
      <c r="F6647" s="205">
        <v>2016</v>
      </c>
      <c r="G6647" s="204" t="s">
        <v>18</v>
      </c>
      <c r="H6647" s="204" t="s">
        <v>383</v>
      </c>
      <c r="I6647" s="206" t="s">
        <v>20</v>
      </c>
      <c r="J6647" s="207">
        <v>6238</v>
      </c>
      <c r="K6647" s="207">
        <v>6000</v>
      </c>
      <c r="L6647" s="207">
        <v>4906.8959999999997</v>
      </c>
    </row>
    <row r="6648" spans="1:12" s="12" customFormat="1">
      <c r="A6648" s="204" t="s">
        <v>13834</v>
      </c>
      <c r="B6648" s="204" t="s">
        <v>13835</v>
      </c>
      <c r="C6648" s="204" t="s">
        <v>5</v>
      </c>
      <c r="D6648" s="204"/>
      <c r="E6648" s="204"/>
      <c r="F6648" s="205">
        <v>2016</v>
      </c>
      <c r="G6648" s="204" t="s">
        <v>30</v>
      </c>
      <c r="H6648" s="204" t="s">
        <v>225</v>
      </c>
      <c r="I6648" s="206" t="s">
        <v>20</v>
      </c>
      <c r="J6648" s="207">
        <v>24828</v>
      </c>
      <c r="K6648" s="207">
        <v>25467</v>
      </c>
      <c r="L6648" s="207">
        <v>10917.208000000001</v>
      </c>
    </row>
    <row r="6649" spans="1:12" s="12" customFormat="1">
      <c r="A6649" s="204" t="s">
        <v>13836</v>
      </c>
      <c r="B6649" s="204" t="s">
        <v>13837</v>
      </c>
      <c r="C6649" s="204" t="s">
        <v>5</v>
      </c>
      <c r="D6649" s="204"/>
      <c r="E6649" s="204"/>
      <c r="F6649" s="205">
        <v>2016</v>
      </c>
      <c r="G6649" s="204" t="s">
        <v>30</v>
      </c>
      <c r="H6649" s="204" t="s">
        <v>225</v>
      </c>
      <c r="I6649" s="206" t="s">
        <v>20</v>
      </c>
      <c r="J6649" s="207">
        <v>35533</v>
      </c>
      <c r="K6649" s="207">
        <v>36642</v>
      </c>
      <c r="L6649" s="207">
        <v>18738.518</v>
      </c>
    </row>
    <row r="6650" spans="1:12" s="12" customFormat="1">
      <c r="A6650" s="204" t="s">
        <v>13838</v>
      </c>
      <c r="B6650" s="204" t="s">
        <v>13839</v>
      </c>
      <c r="C6650" s="204" t="s">
        <v>5</v>
      </c>
      <c r="D6650" s="204"/>
      <c r="E6650" s="204"/>
      <c r="F6650" s="205">
        <v>2016</v>
      </c>
      <c r="G6650" s="204" t="s">
        <v>30</v>
      </c>
      <c r="H6650" s="204" t="s">
        <v>225</v>
      </c>
      <c r="I6650" s="206" t="s">
        <v>20</v>
      </c>
      <c r="J6650" s="207">
        <v>41853</v>
      </c>
      <c r="K6650" s="207">
        <v>43240</v>
      </c>
      <c r="L6650" s="207">
        <v>14963.135</v>
      </c>
    </row>
    <row r="6651" spans="1:12" s="12" customFormat="1">
      <c r="A6651" s="204" t="s">
        <v>13840</v>
      </c>
      <c r="B6651" s="204" t="s">
        <v>13841</v>
      </c>
      <c r="C6651" s="204" t="s">
        <v>60</v>
      </c>
      <c r="D6651" s="204" t="s">
        <v>97</v>
      </c>
      <c r="E6651" s="204" t="s">
        <v>122</v>
      </c>
      <c r="F6651" s="205">
        <v>2016</v>
      </c>
      <c r="G6651" s="204" t="s">
        <v>26</v>
      </c>
      <c r="H6651" s="204" t="s">
        <v>109</v>
      </c>
      <c r="I6651" s="206" t="s">
        <v>20</v>
      </c>
      <c r="J6651" s="207">
        <v>42091</v>
      </c>
      <c r="K6651" s="207"/>
      <c r="L6651" s="207"/>
    </row>
    <row r="6652" spans="1:12" s="12" customFormat="1" ht="11.25" customHeight="1">
      <c r="A6652" s="204" t="s">
        <v>13842</v>
      </c>
      <c r="B6652" s="204" t="s">
        <v>13843</v>
      </c>
      <c r="C6652" s="204" t="s">
        <v>5</v>
      </c>
      <c r="D6652" s="204"/>
      <c r="E6652" s="204"/>
      <c r="F6652" s="205">
        <v>2016</v>
      </c>
      <c r="G6652" s="204" t="s">
        <v>30</v>
      </c>
      <c r="H6652" s="204" t="s">
        <v>225</v>
      </c>
      <c r="I6652" s="206" t="s">
        <v>20</v>
      </c>
      <c r="J6652" s="207">
        <v>29126</v>
      </c>
      <c r="K6652" s="207">
        <v>29953</v>
      </c>
      <c r="L6652" s="207">
        <v>14408.191000000001</v>
      </c>
    </row>
    <row r="6653" spans="1:12" s="12" customFormat="1">
      <c r="A6653" s="204" t="s">
        <v>13844</v>
      </c>
      <c r="B6653" s="204" t="s">
        <v>13845</v>
      </c>
      <c r="C6653" s="204" t="s">
        <v>5</v>
      </c>
      <c r="D6653" s="204" t="s">
        <v>314</v>
      </c>
      <c r="E6653" s="204" t="s">
        <v>315</v>
      </c>
      <c r="F6653" s="205">
        <v>2016</v>
      </c>
      <c r="G6653" s="204" t="s">
        <v>18</v>
      </c>
      <c r="H6653" s="204" t="s">
        <v>19</v>
      </c>
      <c r="I6653" s="206" t="s">
        <v>9</v>
      </c>
      <c r="J6653" s="207">
        <v>209613</v>
      </c>
      <c r="K6653" s="207"/>
      <c r="L6653" s="207"/>
    </row>
    <row r="6654" spans="1:12" s="12" customFormat="1">
      <c r="A6654" s="204" t="s">
        <v>13846</v>
      </c>
      <c r="B6654" s="204" t="s">
        <v>13847</v>
      </c>
      <c r="C6654" s="204" t="s">
        <v>102</v>
      </c>
      <c r="D6654" s="204" t="s">
        <v>304</v>
      </c>
      <c r="E6654" s="204" t="s">
        <v>304</v>
      </c>
      <c r="F6654" s="205">
        <v>2016</v>
      </c>
      <c r="G6654" s="204" t="s">
        <v>7</v>
      </c>
      <c r="H6654" s="204" t="s">
        <v>212</v>
      </c>
      <c r="I6654" s="206" t="s">
        <v>35</v>
      </c>
      <c r="J6654" s="207">
        <v>40581</v>
      </c>
      <c r="K6654" s="207"/>
      <c r="L6654" s="207"/>
    </row>
    <row r="6655" spans="1:12" s="12" customFormat="1">
      <c r="A6655" s="204" t="s">
        <v>13848</v>
      </c>
      <c r="B6655" s="204" t="s">
        <v>13849</v>
      </c>
      <c r="C6655" s="204" t="s">
        <v>270</v>
      </c>
      <c r="D6655" s="204"/>
      <c r="E6655" s="204"/>
      <c r="F6655" s="205">
        <v>2016</v>
      </c>
      <c r="G6655" s="204" t="s">
        <v>7</v>
      </c>
      <c r="H6655" s="204" t="s">
        <v>485</v>
      </c>
      <c r="I6655" s="206" t="s">
        <v>20</v>
      </c>
      <c r="J6655" s="207">
        <v>210</v>
      </c>
      <c r="K6655" s="207">
        <v>210</v>
      </c>
      <c r="L6655" s="207">
        <v>88.956999999999994</v>
      </c>
    </row>
    <row r="6656" spans="1:12" s="12" customFormat="1">
      <c r="A6656" s="204" t="s">
        <v>13850</v>
      </c>
      <c r="B6656" s="204" t="s">
        <v>13851</v>
      </c>
      <c r="C6656" s="204" t="s">
        <v>78</v>
      </c>
      <c r="D6656" s="204" t="s">
        <v>320</v>
      </c>
      <c r="E6656" s="204" t="s">
        <v>10958</v>
      </c>
      <c r="F6656" s="205">
        <v>2016</v>
      </c>
      <c r="G6656" s="204" t="s">
        <v>48</v>
      </c>
      <c r="H6656" s="204" t="s">
        <v>63</v>
      </c>
      <c r="I6656" s="206" t="s">
        <v>20</v>
      </c>
      <c r="J6656" s="207">
        <v>2000</v>
      </c>
      <c r="K6656" s="207"/>
      <c r="L6656" s="207"/>
    </row>
    <row r="6657" spans="1:12" s="12" customFormat="1">
      <c r="A6657" s="204" t="s">
        <v>13852</v>
      </c>
      <c r="B6657" s="204" t="s">
        <v>13853</v>
      </c>
      <c r="C6657" s="204" t="s">
        <v>210</v>
      </c>
      <c r="D6657" s="204"/>
      <c r="E6657" s="204"/>
      <c r="F6657" s="205">
        <v>2016</v>
      </c>
      <c r="G6657" s="204" t="s">
        <v>280</v>
      </c>
      <c r="H6657" s="204" t="s">
        <v>1116</v>
      </c>
      <c r="I6657" s="206" t="s">
        <v>20</v>
      </c>
      <c r="J6657" s="207">
        <v>112105</v>
      </c>
      <c r="K6657" s="207"/>
      <c r="L6657" s="207"/>
    </row>
    <row r="6658" spans="1:12" s="12" customFormat="1">
      <c r="A6658" s="204" t="s">
        <v>13854</v>
      </c>
      <c r="B6658" s="204" t="s">
        <v>13855</v>
      </c>
      <c r="C6658" s="204" t="s">
        <v>130</v>
      </c>
      <c r="D6658" s="204" t="s">
        <v>150</v>
      </c>
      <c r="E6658" s="204" t="s">
        <v>215</v>
      </c>
      <c r="F6658" s="205">
        <v>2016</v>
      </c>
      <c r="G6658" s="204" t="s">
        <v>48</v>
      </c>
      <c r="H6658" s="204" t="s">
        <v>569</v>
      </c>
      <c r="I6658" s="206" t="s">
        <v>9</v>
      </c>
      <c r="J6658" s="207">
        <v>132932</v>
      </c>
      <c r="K6658" s="207"/>
      <c r="L6658" s="207"/>
    </row>
    <row r="6659" spans="1:12" s="12" customFormat="1">
      <c r="A6659" s="204" t="s">
        <v>13856</v>
      </c>
      <c r="B6659" s="204" t="s">
        <v>8139</v>
      </c>
      <c r="C6659" s="204" t="s">
        <v>38</v>
      </c>
      <c r="D6659" s="204" t="s">
        <v>176</v>
      </c>
      <c r="E6659" s="204" t="s">
        <v>293</v>
      </c>
      <c r="F6659" s="205">
        <v>2016</v>
      </c>
      <c r="G6659" s="204" t="s">
        <v>30</v>
      </c>
      <c r="H6659" s="204" t="s">
        <v>34</v>
      </c>
      <c r="I6659" s="206" t="s">
        <v>9</v>
      </c>
      <c r="J6659" s="207">
        <v>134100</v>
      </c>
      <c r="K6659" s="207"/>
      <c r="L6659" s="207"/>
    </row>
    <row r="6660" spans="1:12" s="12" customFormat="1">
      <c r="A6660" s="204" t="s">
        <v>13857</v>
      </c>
      <c r="B6660" s="204" t="s">
        <v>13858</v>
      </c>
      <c r="C6660" s="204" t="s">
        <v>38</v>
      </c>
      <c r="D6660" s="204" t="s">
        <v>39</v>
      </c>
      <c r="E6660" s="204" t="s">
        <v>408</v>
      </c>
      <c r="F6660" s="205">
        <v>2016</v>
      </c>
      <c r="G6660" s="204" t="s">
        <v>30</v>
      </c>
      <c r="H6660" s="204" t="s">
        <v>166</v>
      </c>
      <c r="I6660" s="206" t="s">
        <v>35</v>
      </c>
      <c r="J6660" s="207">
        <v>65758</v>
      </c>
      <c r="K6660" s="207"/>
      <c r="L6660" s="207"/>
    </row>
    <row r="6661" spans="1:12" s="12" customFormat="1">
      <c r="A6661" s="204" t="s">
        <v>13859</v>
      </c>
      <c r="B6661" s="204" t="s">
        <v>13860</v>
      </c>
      <c r="C6661" s="204" t="s">
        <v>15</v>
      </c>
      <c r="D6661" s="204" t="s">
        <v>1004</v>
      </c>
      <c r="E6661" s="204" t="s">
        <v>1005</v>
      </c>
      <c r="F6661" s="205">
        <v>2016</v>
      </c>
      <c r="G6661" s="204" t="s">
        <v>30</v>
      </c>
      <c r="H6661" s="204" t="s">
        <v>31</v>
      </c>
      <c r="I6661" s="206" t="s">
        <v>20</v>
      </c>
      <c r="J6661" s="207">
        <v>1</v>
      </c>
      <c r="K6661" s="207"/>
      <c r="L6661" s="207"/>
    </row>
    <row r="6662" spans="1:12" s="12" customFormat="1">
      <c r="A6662" s="204" t="s">
        <v>13861</v>
      </c>
      <c r="B6662" s="204" t="s">
        <v>13862</v>
      </c>
      <c r="C6662" s="204" t="s">
        <v>15</v>
      </c>
      <c r="D6662" s="204" t="s">
        <v>42</v>
      </c>
      <c r="E6662" s="204" t="s">
        <v>53</v>
      </c>
      <c r="F6662" s="205">
        <v>2016</v>
      </c>
      <c r="G6662" s="204" t="s">
        <v>30</v>
      </c>
      <c r="H6662" s="204" t="s">
        <v>31</v>
      </c>
      <c r="I6662" s="206" t="s">
        <v>20</v>
      </c>
      <c r="J6662" s="207">
        <v>787813</v>
      </c>
      <c r="K6662" s="207"/>
      <c r="L6662" s="207"/>
    </row>
    <row r="6663" spans="1:12" s="12" customFormat="1">
      <c r="A6663" s="204" t="s">
        <v>13863</v>
      </c>
      <c r="B6663" s="204" t="s">
        <v>13864</v>
      </c>
      <c r="C6663" s="204" t="s">
        <v>38</v>
      </c>
      <c r="D6663" s="204" t="s">
        <v>39</v>
      </c>
      <c r="E6663" s="204"/>
      <c r="F6663" s="205">
        <v>2016</v>
      </c>
      <c r="G6663" s="204" t="s">
        <v>7</v>
      </c>
      <c r="H6663" s="204" t="s">
        <v>832</v>
      </c>
      <c r="I6663" s="206" t="s">
        <v>20</v>
      </c>
      <c r="J6663" s="207">
        <v>52930</v>
      </c>
      <c r="K6663" s="207">
        <v>2</v>
      </c>
      <c r="L6663" s="207"/>
    </row>
    <row r="6664" spans="1:12" s="12" customFormat="1">
      <c r="A6664" s="204" t="s">
        <v>13865</v>
      </c>
      <c r="B6664" s="204" t="s">
        <v>13866</v>
      </c>
      <c r="C6664" s="204" t="s">
        <v>127</v>
      </c>
      <c r="D6664" s="204" t="s">
        <v>138</v>
      </c>
      <c r="E6664" s="204" t="s">
        <v>138</v>
      </c>
      <c r="F6664" s="205">
        <v>2016</v>
      </c>
      <c r="G6664" s="204" t="s">
        <v>30</v>
      </c>
      <c r="H6664" s="204" t="s">
        <v>31</v>
      </c>
      <c r="I6664" s="206" t="s">
        <v>20</v>
      </c>
      <c r="J6664" s="207">
        <v>1</v>
      </c>
      <c r="K6664" s="207"/>
      <c r="L6664" s="207"/>
    </row>
    <row r="6665" spans="1:12" s="12" customFormat="1">
      <c r="A6665" s="204" t="s">
        <v>13867</v>
      </c>
      <c r="B6665" s="204" t="s">
        <v>13868</v>
      </c>
      <c r="C6665" s="204" t="s">
        <v>38</v>
      </c>
      <c r="D6665" s="204" t="s">
        <v>39</v>
      </c>
      <c r="E6665" s="204" t="s">
        <v>2926</v>
      </c>
      <c r="F6665" s="205">
        <v>2016</v>
      </c>
      <c r="G6665" s="204" t="s">
        <v>26</v>
      </c>
      <c r="H6665" s="204" t="s">
        <v>109</v>
      </c>
      <c r="I6665" s="206" t="s">
        <v>9</v>
      </c>
      <c r="J6665" s="207">
        <v>196977</v>
      </c>
      <c r="K6665" s="207"/>
      <c r="L6665" s="207"/>
    </row>
    <row r="6666" spans="1:12" s="12" customFormat="1">
      <c r="A6666" s="204" t="s">
        <v>13869</v>
      </c>
      <c r="B6666" s="204" t="s">
        <v>13870</v>
      </c>
      <c r="C6666" s="204" t="s">
        <v>38</v>
      </c>
      <c r="D6666" s="204"/>
      <c r="E6666" s="204"/>
      <c r="F6666" s="205">
        <v>2016</v>
      </c>
      <c r="G6666" s="204" t="s">
        <v>26</v>
      </c>
      <c r="H6666" s="204" t="s">
        <v>109</v>
      </c>
      <c r="I6666" s="206" t="s">
        <v>20</v>
      </c>
      <c r="J6666" s="207">
        <v>1100</v>
      </c>
      <c r="K6666" s="207"/>
      <c r="L6666" s="207"/>
    </row>
    <row r="6667" spans="1:12" s="12" customFormat="1" ht="11.25" customHeight="1">
      <c r="A6667" s="204" t="s">
        <v>13871</v>
      </c>
      <c r="B6667" s="204" t="s">
        <v>13872</v>
      </c>
      <c r="C6667" s="204" t="s">
        <v>5</v>
      </c>
      <c r="D6667" s="204" t="s">
        <v>257</v>
      </c>
      <c r="E6667" s="204"/>
      <c r="F6667" s="205">
        <v>2016</v>
      </c>
      <c r="G6667" s="204" t="s">
        <v>18</v>
      </c>
      <c r="H6667" s="204" t="s">
        <v>19</v>
      </c>
      <c r="I6667" s="206" t="s">
        <v>20</v>
      </c>
      <c r="J6667" s="207">
        <v>31500</v>
      </c>
      <c r="K6667" s="207">
        <v>35000</v>
      </c>
      <c r="L6667" s="207">
        <v>31500</v>
      </c>
    </row>
    <row r="6668" spans="1:12" s="12" customFormat="1">
      <c r="A6668" s="204" t="s">
        <v>13873</v>
      </c>
      <c r="B6668" s="204" t="s">
        <v>13874</v>
      </c>
      <c r="C6668" s="204" t="s">
        <v>78</v>
      </c>
      <c r="D6668" s="204" t="s">
        <v>79</v>
      </c>
      <c r="E6668" s="204" t="s">
        <v>10837</v>
      </c>
      <c r="F6668" s="205">
        <v>2016</v>
      </c>
      <c r="G6668" s="204" t="s">
        <v>26</v>
      </c>
      <c r="H6668" s="204" t="s">
        <v>168</v>
      </c>
      <c r="I6668" s="206" t="s">
        <v>35</v>
      </c>
      <c r="J6668" s="207">
        <v>324900</v>
      </c>
      <c r="K6668" s="207"/>
      <c r="L6668" s="207"/>
    </row>
    <row r="6669" spans="1:12" s="12" customFormat="1">
      <c r="A6669" s="204" t="s">
        <v>13875</v>
      </c>
      <c r="B6669" s="204" t="s">
        <v>13876</v>
      </c>
      <c r="C6669" s="204" t="s">
        <v>38</v>
      </c>
      <c r="D6669" s="204" t="s">
        <v>39</v>
      </c>
      <c r="E6669" s="204" t="s">
        <v>2926</v>
      </c>
      <c r="F6669" s="205">
        <v>2016</v>
      </c>
      <c r="G6669" s="204" t="s">
        <v>26</v>
      </c>
      <c r="H6669" s="204" t="s">
        <v>109</v>
      </c>
      <c r="I6669" s="206" t="s">
        <v>9</v>
      </c>
      <c r="J6669" s="207">
        <v>251391</v>
      </c>
      <c r="K6669" s="207"/>
      <c r="L6669" s="207"/>
    </row>
    <row r="6670" spans="1:12" s="12" customFormat="1" ht="11.25" customHeight="1">
      <c r="A6670" s="204" t="s">
        <v>13877</v>
      </c>
      <c r="B6670" s="204" t="s">
        <v>13878</v>
      </c>
      <c r="C6670" s="204" t="s">
        <v>60</v>
      </c>
      <c r="D6670" s="204" t="s">
        <v>61</v>
      </c>
      <c r="E6670" s="204" t="s">
        <v>962</v>
      </c>
      <c r="F6670" s="205">
        <v>2016</v>
      </c>
      <c r="G6670" s="204" t="s">
        <v>120</v>
      </c>
      <c r="H6670" s="204" t="s">
        <v>121</v>
      </c>
      <c r="I6670" s="206" t="s">
        <v>20</v>
      </c>
      <c r="J6670" s="207">
        <v>288738</v>
      </c>
      <c r="K6670" s="207"/>
      <c r="L6670" s="207"/>
    </row>
    <row r="6671" spans="1:12" s="12" customFormat="1" ht="11.25" customHeight="1">
      <c r="A6671" s="204" t="s">
        <v>13879</v>
      </c>
      <c r="B6671" s="204" t="s">
        <v>13880</v>
      </c>
      <c r="C6671" s="204" t="s">
        <v>15</v>
      </c>
      <c r="D6671" s="204" t="s">
        <v>42</v>
      </c>
      <c r="E6671" s="204" t="s">
        <v>1813</v>
      </c>
      <c r="F6671" s="205">
        <v>2016</v>
      </c>
      <c r="G6671" s="204" t="s">
        <v>7</v>
      </c>
      <c r="H6671" s="204" t="s">
        <v>8</v>
      </c>
      <c r="I6671" s="206" t="s">
        <v>35</v>
      </c>
      <c r="J6671" s="207">
        <v>563426</v>
      </c>
      <c r="K6671" s="207"/>
      <c r="L6671" s="207"/>
    </row>
    <row r="6672" spans="1:12" s="12" customFormat="1" ht="11.25" customHeight="1">
      <c r="A6672" s="204" t="s">
        <v>13881</v>
      </c>
      <c r="B6672" s="204" t="s">
        <v>13882</v>
      </c>
      <c r="C6672" s="204" t="s">
        <v>5</v>
      </c>
      <c r="D6672" s="204" t="s">
        <v>184</v>
      </c>
      <c r="E6672" s="204" t="s">
        <v>2578</v>
      </c>
      <c r="F6672" s="205">
        <v>2016</v>
      </c>
      <c r="G6672" s="204" t="s">
        <v>18</v>
      </c>
      <c r="H6672" s="204" t="s">
        <v>2559</v>
      </c>
      <c r="I6672" s="206" t="s">
        <v>9</v>
      </c>
      <c r="J6672" s="207">
        <v>488000</v>
      </c>
      <c r="K6672" s="207"/>
      <c r="L6672" s="207"/>
    </row>
    <row r="6673" spans="1:12" s="12" customFormat="1">
      <c r="A6673" s="204" t="s">
        <v>13883</v>
      </c>
      <c r="B6673" s="204" t="s">
        <v>13884</v>
      </c>
      <c r="C6673" s="204" t="s">
        <v>127</v>
      </c>
      <c r="D6673" s="204" t="s">
        <v>138</v>
      </c>
      <c r="E6673" s="204" t="s">
        <v>596</v>
      </c>
      <c r="F6673" s="205">
        <v>2016</v>
      </c>
      <c r="G6673" s="204" t="s">
        <v>30</v>
      </c>
      <c r="H6673" s="204" t="s">
        <v>31</v>
      </c>
      <c r="I6673" s="206" t="s">
        <v>20</v>
      </c>
      <c r="J6673" s="207">
        <v>97476</v>
      </c>
      <c r="K6673" s="207"/>
      <c r="L6673" s="207"/>
    </row>
    <row r="6674" spans="1:12" s="12" customFormat="1" ht="11.25" customHeight="1">
      <c r="A6674" s="204" t="s">
        <v>13885</v>
      </c>
      <c r="B6674" s="204" t="s">
        <v>13886</v>
      </c>
      <c r="C6674" s="204" t="s">
        <v>12</v>
      </c>
      <c r="D6674" s="204" t="s">
        <v>13</v>
      </c>
      <c r="E6674" s="204" t="s">
        <v>1309</v>
      </c>
      <c r="F6674" s="205">
        <v>2016</v>
      </c>
      <c r="G6674" s="204" t="s">
        <v>7</v>
      </c>
      <c r="H6674" s="204" t="s">
        <v>485</v>
      </c>
      <c r="I6674" s="206" t="s">
        <v>20</v>
      </c>
      <c r="J6674" s="207">
        <v>210</v>
      </c>
      <c r="K6674" s="207">
        <v>210</v>
      </c>
      <c r="L6674" s="207"/>
    </row>
    <row r="6675" spans="1:12" s="12" customFormat="1">
      <c r="A6675" s="204" t="s">
        <v>13887</v>
      </c>
      <c r="B6675" s="204" t="s">
        <v>13888</v>
      </c>
      <c r="C6675" s="204" t="s">
        <v>60</v>
      </c>
      <c r="D6675" s="204" t="s">
        <v>97</v>
      </c>
      <c r="E6675" s="204" t="s">
        <v>393</v>
      </c>
      <c r="F6675" s="205">
        <v>2016</v>
      </c>
      <c r="G6675" s="204" t="s">
        <v>120</v>
      </c>
      <c r="H6675" s="204" t="s">
        <v>121</v>
      </c>
      <c r="I6675" s="206" t="s">
        <v>35</v>
      </c>
      <c r="J6675" s="207">
        <v>503868</v>
      </c>
      <c r="K6675" s="207"/>
      <c r="L6675" s="207"/>
    </row>
    <row r="6676" spans="1:12" s="12" customFormat="1">
      <c r="A6676" s="204" t="s">
        <v>13889</v>
      </c>
      <c r="B6676" s="204" t="s">
        <v>13890</v>
      </c>
      <c r="C6676" s="204" t="s">
        <v>60</v>
      </c>
      <c r="D6676" s="204" t="s">
        <v>97</v>
      </c>
      <c r="E6676" s="204" t="s">
        <v>393</v>
      </c>
      <c r="F6676" s="205">
        <v>2016</v>
      </c>
      <c r="G6676" s="204" t="s">
        <v>120</v>
      </c>
      <c r="H6676" s="204" t="s">
        <v>121</v>
      </c>
      <c r="I6676" s="206" t="s">
        <v>35</v>
      </c>
      <c r="J6676" s="207">
        <v>503868</v>
      </c>
      <c r="K6676" s="207"/>
      <c r="L6676" s="207"/>
    </row>
    <row r="6677" spans="1:12" s="12" customFormat="1" ht="11.25" customHeight="1">
      <c r="A6677" s="204" t="s">
        <v>13891</v>
      </c>
      <c r="B6677" s="204" t="s">
        <v>13892</v>
      </c>
      <c r="C6677" s="204" t="s">
        <v>12</v>
      </c>
      <c r="D6677" s="204" t="s">
        <v>360</v>
      </c>
      <c r="E6677" s="204" t="s">
        <v>645</v>
      </c>
      <c r="F6677" s="205">
        <v>2016</v>
      </c>
      <c r="G6677" s="204" t="s">
        <v>120</v>
      </c>
      <c r="H6677" s="204" t="s">
        <v>121</v>
      </c>
      <c r="I6677" s="206" t="s">
        <v>20</v>
      </c>
      <c r="J6677" s="207">
        <v>39607</v>
      </c>
      <c r="K6677" s="207"/>
      <c r="L6677" s="207"/>
    </row>
    <row r="6678" spans="1:12" s="12" customFormat="1">
      <c r="A6678" s="204" t="s">
        <v>13893</v>
      </c>
      <c r="B6678" s="204" t="s">
        <v>13894</v>
      </c>
      <c r="C6678" s="204" t="s">
        <v>38</v>
      </c>
      <c r="D6678" s="204" t="s">
        <v>66</v>
      </c>
      <c r="E6678" s="204" t="s">
        <v>112</v>
      </c>
      <c r="F6678" s="205">
        <v>2016</v>
      </c>
      <c r="G6678" s="204" t="s">
        <v>18</v>
      </c>
      <c r="H6678" s="204" t="s">
        <v>19</v>
      </c>
      <c r="I6678" s="206" t="s">
        <v>35</v>
      </c>
      <c r="J6678" s="207">
        <v>10</v>
      </c>
      <c r="K6678" s="207"/>
      <c r="L6678" s="207"/>
    </row>
    <row r="6679" spans="1:12" s="12" customFormat="1">
      <c r="A6679" s="204" t="s">
        <v>13895</v>
      </c>
      <c r="B6679" s="204" t="s">
        <v>13896</v>
      </c>
      <c r="C6679" s="204" t="s">
        <v>5</v>
      </c>
      <c r="D6679" s="204" t="s">
        <v>125</v>
      </c>
      <c r="E6679" s="204" t="s">
        <v>125</v>
      </c>
      <c r="F6679" s="205">
        <v>2016</v>
      </c>
      <c r="G6679" s="204" t="s">
        <v>48</v>
      </c>
      <c r="H6679" s="204" t="s">
        <v>569</v>
      </c>
      <c r="I6679" s="206" t="s">
        <v>35</v>
      </c>
      <c r="J6679" s="207">
        <v>973636</v>
      </c>
      <c r="K6679" s="207"/>
      <c r="L6679" s="207"/>
    </row>
    <row r="6680" spans="1:12" s="12" customFormat="1">
      <c r="A6680" s="204" t="s">
        <v>13897</v>
      </c>
      <c r="B6680" s="204" t="s">
        <v>13898</v>
      </c>
      <c r="C6680" s="204" t="s">
        <v>78</v>
      </c>
      <c r="D6680" s="204"/>
      <c r="E6680" s="204"/>
      <c r="F6680" s="205">
        <v>2016</v>
      </c>
      <c r="G6680" s="204" t="s">
        <v>18</v>
      </c>
      <c r="H6680" s="204" t="s">
        <v>41</v>
      </c>
      <c r="I6680" s="206" t="s">
        <v>20</v>
      </c>
      <c r="J6680" s="207">
        <v>51000</v>
      </c>
      <c r="K6680" s="207"/>
      <c r="L6680" s="207"/>
    </row>
    <row r="6681" spans="1:12" s="12" customFormat="1">
      <c r="A6681" s="204" t="s">
        <v>13899</v>
      </c>
      <c r="B6681" s="204" t="s">
        <v>13900</v>
      </c>
      <c r="C6681" s="204" t="s">
        <v>78</v>
      </c>
      <c r="D6681" s="204" t="s">
        <v>79</v>
      </c>
      <c r="E6681" s="204" t="s">
        <v>79</v>
      </c>
      <c r="F6681" s="205">
        <v>2016</v>
      </c>
      <c r="G6681" s="204" t="s">
        <v>7</v>
      </c>
      <c r="H6681" s="204" t="s">
        <v>212</v>
      </c>
      <c r="I6681" s="206" t="s">
        <v>35</v>
      </c>
      <c r="J6681" s="207">
        <v>17000</v>
      </c>
      <c r="K6681" s="207"/>
      <c r="L6681" s="207"/>
    </row>
    <row r="6682" spans="1:12" s="12" customFormat="1" ht="11.25" customHeight="1">
      <c r="A6682" s="204" t="s">
        <v>13901</v>
      </c>
      <c r="B6682" s="204" t="s">
        <v>13902</v>
      </c>
      <c r="C6682" s="204" t="s">
        <v>15</v>
      </c>
      <c r="D6682" s="204"/>
      <c r="E6682" s="204"/>
      <c r="F6682" s="205">
        <v>2016</v>
      </c>
      <c r="G6682" s="204" t="s">
        <v>7</v>
      </c>
      <c r="H6682" s="204" t="s">
        <v>334</v>
      </c>
      <c r="I6682" s="206" t="s">
        <v>20</v>
      </c>
      <c r="J6682" s="207">
        <v>51724</v>
      </c>
      <c r="K6682" s="207"/>
      <c r="L6682" s="207"/>
    </row>
    <row r="6683" spans="1:12" s="12" customFormat="1">
      <c r="A6683" s="204" t="s">
        <v>13903</v>
      </c>
      <c r="B6683" s="204" t="s">
        <v>13904</v>
      </c>
      <c r="C6683" s="204" t="s">
        <v>38</v>
      </c>
      <c r="D6683" s="204" t="s">
        <v>176</v>
      </c>
      <c r="E6683" s="204" t="s">
        <v>293</v>
      </c>
      <c r="F6683" s="205">
        <v>2016</v>
      </c>
      <c r="G6683" s="204" t="s">
        <v>30</v>
      </c>
      <c r="H6683" s="204" t="s">
        <v>34</v>
      </c>
      <c r="I6683" s="206" t="s">
        <v>9</v>
      </c>
      <c r="J6683" s="207">
        <v>134100</v>
      </c>
      <c r="K6683" s="207"/>
      <c r="L6683" s="207"/>
    </row>
    <row r="6684" spans="1:12" s="12" customFormat="1">
      <c r="A6684" s="204" t="s">
        <v>13905</v>
      </c>
      <c r="B6684" s="204" t="s">
        <v>13906</v>
      </c>
      <c r="C6684" s="204" t="s">
        <v>145</v>
      </c>
      <c r="D6684" s="204" t="s">
        <v>415</v>
      </c>
      <c r="E6684" s="204" t="s">
        <v>416</v>
      </c>
      <c r="F6684" s="205">
        <v>2016</v>
      </c>
      <c r="G6684" s="204" t="s">
        <v>7</v>
      </c>
      <c r="H6684" s="204" t="s">
        <v>334</v>
      </c>
      <c r="I6684" s="206" t="s">
        <v>20</v>
      </c>
      <c r="J6684" s="207">
        <v>8740</v>
      </c>
      <c r="K6684" s="207">
        <v>8740</v>
      </c>
      <c r="L6684" s="207">
        <v>8740</v>
      </c>
    </row>
    <row r="6685" spans="1:12" s="12" customFormat="1" ht="11.25" customHeight="1">
      <c r="A6685" s="204" t="s">
        <v>13907</v>
      </c>
      <c r="B6685" s="204" t="s">
        <v>13908</v>
      </c>
      <c r="C6685" s="204" t="s">
        <v>414</v>
      </c>
      <c r="D6685" s="204" t="s">
        <v>527</v>
      </c>
      <c r="E6685" s="204" t="s">
        <v>11106</v>
      </c>
      <c r="F6685" s="205">
        <v>2016</v>
      </c>
      <c r="G6685" s="204" t="s">
        <v>58</v>
      </c>
      <c r="H6685" s="204" t="s">
        <v>68</v>
      </c>
      <c r="I6685" s="206" t="s">
        <v>20</v>
      </c>
      <c r="J6685" s="207">
        <v>1915712</v>
      </c>
      <c r="K6685" s="207">
        <v>2050000</v>
      </c>
      <c r="L6685" s="207">
        <v>2000000</v>
      </c>
    </row>
    <row r="6686" spans="1:12" s="12" customFormat="1">
      <c r="A6686" s="204" t="s">
        <v>13909</v>
      </c>
      <c r="B6686" s="204" t="s">
        <v>13910</v>
      </c>
      <c r="C6686" s="204" t="s">
        <v>78</v>
      </c>
      <c r="D6686" s="204" t="s">
        <v>79</v>
      </c>
      <c r="E6686" s="204" t="s">
        <v>10837</v>
      </c>
      <c r="F6686" s="205">
        <v>2016</v>
      </c>
      <c r="G6686" s="204" t="s">
        <v>120</v>
      </c>
      <c r="H6686" s="204" t="s">
        <v>121</v>
      </c>
      <c r="I6686" s="206" t="s">
        <v>20</v>
      </c>
      <c r="J6686" s="207">
        <v>262669</v>
      </c>
      <c r="K6686" s="207">
        <v>277517</v>
      </c>
      <c r="L6686" s="207">
        <v>250608.75</v>
      </c>
    </row>
    <row r="6687" spans="1:12" s="12" customFormat="1">
      <c r="A6687" s="204" t="s">
        <v>13911</v>
      </c>
      <c r="B6687" s="204" t="s">
        <v>13912</v>
      </c>
      <c r="C6687" s="204" t="s">
        <v>32</v>
      </c>
      <c r="D6687" s="204" t="s">
        <v>216</v>
      </c>
      <c r="E6687" s="204" t="s">
        <v>216</v>
      </c>
      <c r="F6687" s="205">
        <v>2016</v>
      </c>
      <c r="G6687" s="204" t="s">
        <v>58</v>
      </c>
      <c r="H6687" s="204" t="s">
        <v>3037</v>
      </c>
      <c r="I6687" s="206" t="s">
        <v>9</v>
      </c>
      <c r="J6687" s="207">
        <v>307200</v>
      </c>
      <c r="K6687" s="207"/>
      <c r="L6687" s="207"/>
    </row>
    <row r="6688" spans="1:12" s="12" customFormat="1">
      <c r="A6688" s="204" t="s">
        <v>13913</v>
      </c>
      <c r="B6688" s="204" t="s">
        <v>13914</v>
      </c>
      <c r="C6688" s="204" t="s">
        <v>127</v>
      </c>
      <c r="D6688" s="204" t="s">
        <v>138</v>
      </c>
      <c r="E6688" s="204"/>
      <c r="F6688" s="205">
        <v>2016</v>
      </c>
      <c r="G6688" s="204" t="s">
        <v>26</v>
      </c>
      <c r="H6688" s="204" t="s">
        <v>109</v>
      </c>
      <c r="I6688" s="206" t="s">
        <v>35</v>
      </c>
      <c r="J6688" s="207">
        <v>37574</v>
      </c>
      <c r="K6688" s="207"/>
      <c r="L6688" s="207"/>
    </row>
    <row r="6689" spans="1:12" s="12" customFormat="1">
      <c r="A6689" s="204" t="s">
        <v>13915</v>
      </c>
      <c r="B6689" s="204" t="s">
        <v>13916</v>
      </c>
      <c r="C6689" s="204" t="s">
        <v>15</v>
      </c>
      <c r="D6689" s="204" t="s">
        <v>42</v>
      </c>
      <c r="E6689" s="204" t="s">
        <v>307</v>
      </c>
      <c r="F6689" s="205">
        <v>2016</v>
      </c>
      <c r="G6689" s="204" t="s">
        <v>18</v>
      </c>
      <c r="H6689" s="204" t="s">
        <v>19</v>
      </c>
      <c r="I6689" s="206" t="s">
        <v>20</v>
      </c>
      <c r="J6689" s="207">
        <v>42000</v>
      </c>
      <c r="K6689" s="207">
        <v>48000</v>
      </c>
      <c r="L6689" s="207">
        <v>42000</v>
      </c>
    </row>
    <row r="6690" spans="1:12" s="12" customFormat="1">
      <c r="A6690" s="204" t="s">
        <v>13917</v>
      </c>
      <c r="B6690" s="204" t="s">
        <v>13918</v>
      </c>
      <c r="C6690" s="204" t="s">
        <v>195</v>
      </c>
      <c r="D6690" s="204" t="s">
        <v>497</v>
      </c>
      <c r="E6690" s="204" t="s">
        <v>2269</v>
      </c>
      <c r="F6690" s="205">
        <v>2016</v>
      </c>
      <c r="G6690" s="204" t="s">
        <v>26</v>
      </c>
      <c r="H6690" s="204" t="s">
        <v>109</v>
      </c>
      <c r="I6690" s="206" t="s">
        <v>9</v>
      </c>
      <c r="J6690" s="207">
        <v>661700</v>
      </c>
      <c r="K6690" s="207"/>
      <c r="L6690" s="207"/>
    </row>
    <row r="6691" spans="1:12" s="12" customFormat="1">
      <c r="A6691" s="204" t="s">
        <v>13919</v>
      </c>
      <c r="B6691" s="204" t="s">
        <v>13920</v>
      </c>
      <c r="C6691" s="204" t="s">
        <v>210</v>
      </c>
      <c r="D6691" s="204" t="s">
        <v>219</v>
      </c>
      <c r="E6691" s="204" t="s">
        <v>219</v>
      </c>
      <c r="F6691" s="205">
        <v>2016</v>
      </c>
      <c r="G6691" s="204" t="s">
        <v>18</v>
      </c>
      <c r="H6691" s="204" t="s">
        <v>19</v>
      </c>
      <c r="I6691" s="206" t="s">
        <v>20</v>
      </c>
      <c r="J6691" s="207">
        <v>10</v>
      </c>
      <c r="K6691" s="208">
        <v>35000</v>
      </c>
      <c r="L6691" s="207"/>
    </row>
    <row r="6692" spans="1:12" s="12" customFormat="1">
      <c r="A6692" s="204" t="s">
        <v>13921</v>
      </c>
      <c r="B6692" s="204" t="s">
        <v>13922</v>
      </c>
      <c r="C6692" s="204" t="s">
        <v>5</v>
      </c>
      <c r="D6692" s="204" t="s">
        <v>523</v>
      </c>
      <c r="E6692" s="204" t="s">
        <v>1137</v>
      </c>
      <c r="F6692" s="205">
        <v>2016</v>
      </c>
      <c r="G6692" s="204" t="s">
        <v>26</v>
      </c>
      <c r="H6692" s="204" t="s">
        <v>168</v>
      </c>
      <c r="I6692" s="206" t="s">
        <v>20</v>
      </c>
      <c r="J6692" s="207">
        <v>32969</v>
      </c>
      <c r="K6692" s="207">
        <v>2</v>
      </c>
      <c r="L6692" s="207"/>
    </row>
    <row r="6693" spans="1:12" s="12" customFormat="1">
      <c r="A6693" s="204" t="s">
        <v>13923</v>
      </c>
      <c r="B6693" s="204" t="s">
        <v>13924</v>
      </c>
      <c r="C6693" s="204" t="s">
        <v>15</v>
      </c>
      <c r="D6693" s="204" t="s">
        <v>42</v>
      </c>
      <c r="E6693" s="204" t="s">
        <v>1299</v>
      </c>
      <c r="F6693" s="205">
        <v>2016</v>
      </c>
      <c r="G6693" s="204" t="s">
        <v>120</v>
      </c>
      <c r="H6693" s="204" t="s">
        <v>121</v>
      </c>
      <c r="I6693" s="206" t="s">
        <v>9</v>
      </c>
      <c r="J6693" s="207">
        <v>172587</v>
      </c>
      <c r="K6693" s="207"/>
      <c r="L6693" s="207"/>
    </row>
    <row r="6694" spans="1:12" s="12" customFormat="1">
      <c r="A6694" s="204" t="s">
        <v>13925</v>
      </c>
      <c r="B6694" s="204" t="s">
        <v>13926</v>
      </c>
      <c r="C6694" s="204" t="s">
        <v>195</v>
      </c>
      <c r="D6694" s="204" t="s">
        <v>196</v>
      </c>
      <c r="E6694" s="204" t="s">
        <v>2668</v>
      </c>
      <c r="F6694" s="205">
        <v>2016</v>
      </c>
      <c r="G6694" s="204" t="s">
        <v>26</v>
      </c>
      <c r="H6694" s="204" t="s">
        <v>109</v>
      </c>
      <c r="I6694" s="206" t="s">
        <v>9</v>
      </c>
      <c r="J6694" s="207">
        <v>342850</v>
      </c>
      <c r="K6694" s="207"/>
      <c r="L6694" s="207"/>
    </row>
    <row r="6695" spans="1:12" s="12" customFormat="1">
      <c r="A6695" s="204" t="s">
        <v>13927</v>
      </c>
      <c r="B6695" s="204" t="s">
        <v>13928</v>
      </c>
      <c r="C6695" s="204" t="s">
        <v>5</v>
      </c>
      <c r="D6695" s="204" t="s">
        <v>606</v>
      </c>
      <c r="E6695" s="204" t="s">
        <v>1175</v>
      </c>
      <c r="F6695" s="205">
        <v>2016</v>
      </c>
      <c r="G6695" s="204" t="s">
        <v>7</v>
      </c>
      <c r="H6695" s="204" t="s">
        <v>8</v>
      </c>
      <c r="I6695" s="206" t="s">
        <v>20</v>
      </c>
      <c r="J6695" s="207">
        <v>49545</v>
      </c>
      <c r="K6695" s="207">
        <v>2</v>
      </c>
      <c r="L6695" s="207"/>
    </row>
    <row r="6696" spans="1:12" s="12" customFormat="1">
      <c r="A6696" s="204" t="s">
        <v>13929</v>
      </c>
      <c r="B6696" s="204" t="s">
        <v>13930</v>
      </c>
      <c r="C6696" s="204" t="s">
        <v>23</v>
      </c>
      <c r="D6696" s="204" t="s">
        <v>24</v>
      </c>
      <c r="E6696" s="204" t="s">
        <v>25</v>
      </c>
      <c r="F6696" s="205">
        <v>2016</v>
      </c>
      <c r="G6696" s="204" t="s">
        <v>48</v>
      </c>
      <c r="H6696" s="204" t="s">
        <v>49</v>
      </c>
      <c r="I6696" s="206" t="s">
        <v>35</v>
      </c>
      <c r="J6696" s="207">
        <v>448051</v>
      </c>
      <c r="K6696" s="207"/>
      <c r="L6696" s="207"/>
    </row>
    <row r="6697" spans="1:12" s="12" customFormat="1">
      <c r="A6697" s="204" t="s">
        <v>13931</v>
      </c>
      <c r="B6697" s="204" t="s">
        <v>13932</v>
      </c>
      <c r="C6697" s="204" t="s">
        <v>127</v>
      </c>
      <c r="D6697" s="204" t="s">
        <v>128</v>
      </c>
      <c r="E6697" s="204" t="s">
        <v>128</v>
      </c>
      <c r="F6697" s="205">
        <v>2016</v>
      </c>
      <c r="G6697" s="204" t="s">
        <v>18</v>
      </c>
      <c r="H6697" s="204" t="s">
        <v>19</v>
      </c>
      <c r="I6697" s="206" t="s">
        <v>20</v>
      </c>
      <c r="J6697" s="207">
        <v>100001</v>
      </c>
      <c r="K6697" s="207">
        <v>2</v>
      </c>
      <c r="L6697" s="207"/>
    </row>
    <row r="6698" spans="1:12" s="12" customFormat="1">
      <c r="A6698" s="204" t="s">
        <v>13933</v>
      </c>
      <c r="B6698" s="204" t="s">
        <v>13934</v>
      </c>
      <c r="C6698" s="204" t="s">
        <v>5</v>
      </c>
      <c r="D6698" s="204" t="s">
        <v>523</v>
      </c>
      <c r="E6698" s="204" t="s">
        <v>1137</v>
      </c>
      <c r="F6698" s="205">
        <v>2016</v>
      </c>
      <c r="G6698" s="204" t="s">
        <v>26</v>
      </c>
      <c r="H6698" s="204" t="s">
        <v>27</v>
      </c>
      <c r="I6698" s="206" t="s">
        <v>20</v>
      </c>
      <c r="J6698" s="207">
        <v>29347</v>
      </c>
      <c r="K6698" s="207">
        <v>3</v>
      </c>
      <c r="L6698" s="207"/>
    </row>
    <row r="6699" spans="1:12" s="12" customFormat="1">
      <c r="A6699" s="204" t="s">
        <v>13935</v>
      </c>
      <c r="B6699" s="204" t="s">
        <v>13936</v>
      </c>
      <c r="C6699" s="204" t="s">
        <v>32</v>
      </c>
      <c r="D6699" s="204" t="s">
        <v>33</v>
      </c>
      <c r="E6699" s="204" t="s">
        <v>33</v>
      </c>
      <c r="F6699" s="205">
        <v>2016</v>
      </c>
      <c r="G6699" s="204" t="s">
        <v>26</v>
      </c>
      <c r="H6699" s="204" t="s">
        <v>109</v>
      </c>
      <c r="I6699" s="206" t="s">
        <v>20</v>
      </c>
      <c r="J6699" s="207">
        <v>127950</v>
      </c>
      <c r="K6699" s="208">
        <v>4505</v>
      </c>
      <c r="L6699" s="207">
        <v>4315</v>
      </c>
    </row>
    <row r="6700" spans="1:12" s="12" customFormat="1">
      <c r="A6700" s="204" t="s">
        <v>13937</v>
      </c>
      <c r="B6700" s="204" t="s">
        <v>13938</v>
      </c>
      <c r="C6700" s="204" t="s">
        <v>127</v>
      </c>
      <c r="D6700" s="204" t="s">
        <v>128</v>
      </c>
      <c r="E6700" s="204" t="s">
        <v>650</v>
      </c>
      <c r="F6700" s="205">
        <v>2016</v>
      </c>
      <c r="G6700" s="204" t="s">
        <v>18</v>
      </c>
      <c r="H6700" s="204" t="s">
        <v>19</v>
      </c>
      <c r="I6700" s="206" t="s">
        <v>35</v>
      </c>
      <c r="J6700" s="207">
        <v>352966</v>
      </c>
      <c r="K6700" s="207"/>
      <c r="L6700" s="207"/>
    </row>
    <row r="6701" spans="1:12" s="12" customFormat="1">
      <c r="A6701" s="204" t="s">
        <v>13939</v>
      </c>
      <c r="B6701" s="204" t="s">
        <v>13940</v>
      </c>
      <c r="C6701" s="204" t="s">
        <v>127</v>
      </c>
      <c r="D6701" s="204" t="s">
        <v>128</v>
      </c>
      <c r="E6701" s="204" t="s">
        <v>1009</v>
      </c>
      <c r="F6701" s="205">
        <v>2016</v>
      </c>
      <c r="G6701" s="204" t="s">
        <v>26</v>
      </c>
      <c r="H6701" s="204" t="s">
        <v>109</v>
      </c>
      <c r="I6701" s="206" t="s">
        <v>35</v>
      </c>
      <c r="J6701" s="207">
        <v>290877</v>
      </c>
      <c r="K6701" s="207"/>
      <c r="L6701" s="207"/>
    </row>
    <row r="6702" spans="1:12" s="12" customFormat="1">
      <c r="A6702" s="204" t="s">
        <v>13941</v>
      </c>
      <c r="B6702" s="204" t="s">
        <v>13942</v>
      </c>
      <c r="C6702" s="204" t="s">
        <v>32</v>
      </c>
      <c r="D6702" s="204"/>
      <c r="E6702" s="204"/>
      <c r="F6702" s="205">
        <v>2016</v>
      </c>
      <c r="G6702" s="204" t="s">
        <v>120</v>
      </c>
      <c r="H6702" s="204" t="s">
        <v>258</v>
      </c>
      <c r="I6702" s="206" t="s">
        <v>20</v>
      </c>
      <c r="J6702" s="207">
        <v>47747</v>
      </c>
      <c r="K6702" s="208">
        <v>1</v>
      </c>
      <c r="L6702" s="207"/>
    </row>
    <row r="6703" spans="1:12" s="12" customFormat="1">
      <c r="A6703" s="204" t="s">
        <v>13943</v>
      </c>
      <c r="B6703" s="204" t="s">
        <v>13944</v>
      </c>
      <c r="C6703" s="204" t="s">
        <v>5</v>
      </c>
      <c r="D6703" s="204" t="s">
        <v>266</v>
      </c>
      <c r="E6703" s="204" t="s">
        <v>267</v>
      </c>
      <c r="F6703" s="205">
        <v>2016</v>
      </c>
      <c r="G6703" s="204" t="s">
        <v>7</v>
      </c>
      <c r="H6703" s="204" t="s">
        <v>212</v>
      </c>
      <c r="I6703" s="206" t="s">
        <v>20</v>
      </c>
      <c r="J6703" s="207">
        <v>26657</v>
      </c>
      <c r="K6703" s="207">
        <v>2</v>
      </c>
      <c r="L6703" s="207"/>
    </row>
    <row r="6704" spans="1:12" s="12" customFormat="1">
      <c r="A6704" s="204" t="s">
        <v>13945</v>
      </c>
      <c r="B6704" s="204" t="s">
        <v>13946</v>
      </c>
      <c r="C6704" s="204" t="s">
        <v>15</v>
      </c>
      <c r="D6704" s="204"/>
      <c r="E6704" s="204"/>
      <c r="F6704" s="205">
        <v>2016</v>
      </c>
      <c r="G6704" s="204" t="s">
        <v>58</v>
      </c>
      <c r="H6704" s="204" t="s">
        <v>767</v>
      </c>
      <c r="I6704" s="206" t="s">
        <v>9</v>
      </c>
      <c r="J6704" s="207">
        <v>64183</v>
      </c>
      <c r="K6704" s="207"/>
      <c r="L6704" s="207"/>
    </row>
    <row r="6705" spans="1:12" s="12" customFormat="1">
      <c r="A6705" s="204" t="s">
        <v>13947</v>
      </c>
      <c r="B6705" s="204" t="s">
        <v>13948</v>
      </c>
      <c r="C6705" s="204" t="s">
        <v>38</v>
      </c>
      <c r="D6705" s="204" t="s">
        <v>66</v>
      </c>
      <c r="E6705" s="204" t="s">
        <v>67</v>
      </c>
      <c r="F6705" s="205">
        <v>2016</v>
      </c>
      <c r="G6705" s="204" t="s">
        <v>120</v>
      </c>
      <c r="H6705" s="204" t="s">
        <v>121</v>
      </c>
      <c r="I6705" s="206" t="s">
        <v>20</v>
      </c>
      <c r="J6705" s="207">
        <v>413305</v>
      </c>
      <c r="K6705" s="207"/>
      <c r="L6705" s="207"/>
    </row>
    <row r="6706" spans="1:12" s="12" customFormat="1">
      <c r="A6706" s="204" t="s">
        <v>13949</v>
      </c>
      <c r="B6706" s="204" t="s">
        <v>13950</v>
      </c>
      <c r="C6706" s="204" t="s">
        <v>145</v>
      </c>
      <c r="D6706" s="204" t="s">
        <v>415</v>
      </c>
      <c r="E6706" s="204" t="s">
        <v>416</v>
      </c>
      <c r="F6706" s="205">
        <v>2016</v>
      </c>
      <c r="G6706" s="204" t="s">
        <v>30</v>
      </c>
      <c r="H6706" s="204" t="s">
        <v>34</v>
      </c>
      <c r="I6706" s="206" t="s">
        <v>20</v>
      </c>
      <c r="J6706" s="207">
        <v>97228</v>
      </c>
      <c r="K6706" s="207"/>
      <c r="L6706" s="207"/>
    </row>
    <row r="6707" spans="1:12" s="12" customFormat="1">
      <c r="A6707" s="204" t="s">
        <v>13951</v>
      </c>
      <c r="B6707" s="204" t="s">
        <v>13952</v>
      </c>
      <c r="C6707" s="204" t="s">
        <v>127</v>
      </c>
      <c r="D6707" s="204" t="s">
        <v>177</v>
      </c>
      <c r="E6707" s="204" t="s">
        <v>177</v>
      </c>
      <c r="F6707" s="205">
        <v>2016</v>
      </c>
      <c r="G6707" s="204" t="s">
        <v>26</v>
      </c>
      <c r="H6707" s="204" t="s">
        <v>109</v>
      </c>
      <c r="I6707" s="206" t="s">
        <v>35</v>
      </c>
      <c r="J6707" s="207">
        <v>13513</v>
      </c>
      <c r="K6707" s="207"/>
      <c r="L6707" s="207"/>
    </row>
    <row r="6708" spans="1:12" s="12" customFormat="1">
      <c r="A6708" s="204" t="s">
        <v>13953</v>
      </c>
      <c r="B6708" s="204" t="s">
        <v>13954</v>
      </c>
      <c r="C6708" s="204" t="s">
        <v>78</v>
      </c>
      <c r="D6708" s="204"/>
      <c r="E6708" s="204"/>
      <c r="F6708" s="205">
        <v>2016</v>
      </c>
      <c r="G6708" s="204" t="s">
        <v>26</v>
      </c>
      <c r="H6708" s="204" t="s">
        <v>109</v>
      </c>
      <c r="I6708" s="206" t="s">
        <v>20</v>
      </c>
      <c r="J6708" s="207">
        <v>137301</v>
      </c>
      <c r="K6708" s="207">
        <v>3</v>
      </c>
      <c r="L6708" s="207"/>
    </row>
    <row r="6709" spans="1:12" s="12" customFormat="1">
      <c r="A6709" s="204" t="s">
        <v>13955</v>
      </c>
      <c r="B6709" s="204" t="s">
        <v>13956</v>
      </c>
      <c r="C6709" s="204" t="s">
        <v>145</v>
      </c>
      <c r="D6709" s="204" t="s">
        <v>310</v>
      </c>
      <c r="E6709" s="204" t="s">
        <v>311</v>
      </c>
      <c r="F6709" s="205">
        <v>2016</v>
      </c>
      <c r="G6709" s="204" t="s">
        <v>26</v>
      </c>
      <c r="H6709" s="204" t="s">
        <v>168</v>
      </c>
      <c r="I6709" s="206" t="s">
        <v>35</v>
      </c>
      <c r="J6709" s="207">
        <v>157270</v>
      </c>
      <c r="K6709" s="207"/>
      <c r="L6709" s="207"/>
    </row>
    <row r="6710" spans="1:12" s="12" customFormat="1">
      <c r="A6710" s="204" t="s">
        <v>13957</v>
      </c>
      <c r="B6710" s="204" t="s">
        <v>13958</v>
      </c>
      <c r="C6710" s="204" t="s">
        <v>130</v>
      </c>
      <c r="D6710" s="204" t="s">
        <v>150</v>
      </c>
      <c r="E6710" s="204" t="s">
        <v>215</v>
      </c>
      <c r="F6710" s="205">
        <v>2016</v>
      </c>
      <c r="G6710" s="204" t="s">
        <v>48</v>
      </c>
      <c r="H6710" s="204" t="s">
        <v>49</v>
      </c>
      <c r="I6710" s="206" t="s">
        <v>9</v>
      </c>
      <c r="J6710" s="207">
        <v>166019</v>
      </c>
      <c r="K6710" s="207"/>
      <c r="L6710" s="207"/>
    </row>
    <row r="6711" spans="1:12" s="12" customFormat="1" ht="11.25" customHeight="1">
      <c r="A6711" s="204" t="s">
        <v>13959</v>
      </c>
      <c r="B6711" s="204" t="s">
        <v>13960</v>
      </c>
      <c r="C6711" s="204" t="s">
        <v>145</v>
      </c>
      <c r="D6711" s="204" t="s">
        <v>415</v>
      </c>
      <c r="E6711" s="204" t="s">
        <v>416</v>
      </c>
      <c r="F6711" s="205">
        <v>2016</v>
      </c>
      <c r="G6711" s="204" t="s">
        <v>18</v>
      </c>
      <c r="H6711" s="204" t="s">
        <v>19</v>
      </c>
      <c r="I6711" s="206" t="s">
        <v>20</v>
      </c>
      <c r="J6711" s="207">
        <v>105501</v>
      </c>
      <c r="K6711" s="207">
        <v>2</v>
      </c>
      <c r="L6711" s="207"/>
    </row>
    <row r="6712" spans="1:12" s="12" customFormat="1">
      <c r="A6712" s="204" t="s">
        <v>13961</v>
      </c>
      <c r="B6712" s="204" t="s">
        <v>13962</v>
      </c>
      <c r="C6712" s="204" t="s">
        <v>15</v>
      </c>
      <c r="D6712" s="204" t="s">
        <v>778</v>
      </c>
      <c r="E6712" s="204" t="s">
        <v>1227</v>
      </c>
      <c r="F6712" s="205">
        <v>2016</v>
      </c>
      <c r="G6712" s="204" t="s">
        <v>120</v>
      </c>
      <c r="H6712" s="204" t="s">
        <v>121</v>
      </c>
      <c r="I6712" s="206" t="s">
        <v>20</v>
      </c>
      <c r="J6712" s="207">
        <v>1</v>
      </c>
      <c r="K6712" s="207">
        <v>1</v>
      </c>
      <c r="L6712" s="207"/>
    </row>
    <row r="6713" spans="1:12" s="12" customFormat="1">
      <c r="A6713" s="204" t="s">
        <v>13963</v>
      </c>
      <c r="B6713" s="204" t="s">
        <v>13964</v>
      </c>
      <c r="C6713" s="204" t="s">
        <v>5</v>
      </c>
      <c r="D6713" s="204" t="s">
        <v>266</v>
      </c>
      <c r="E6713" s="204" t="s">
        <v>1543</v>
      </c>
      <c r="F6713" s="205">
        <v>2016</v>
      </c>
      <c r="G6713" s="204" t="s">
        <v>18</v>
      </c>
      <c r="H6713" s="204" t="s">
        <v>19</v>
      </c>
      <c r="I6713" s="206" t="s">
        <v>35</v>
      </c>
      <c r="J6713" s="207">
        <v>245216</v>
      </c>
      <c r="K6713" s="207"/>
      <c r="L6713" s="207"/>
    </row>
    <row r="6714" spans="1:12" s="12" customFormat="1">
      <c r="A6714" s="204" t="s">
        <v>13965</v>
      </c>
      <c r="B6714" s="204" t="s">
        <v>13966</v>
      </c>
      <c r="C6714" s="204" t="s">
        <v>38</v>
      </c>
      <c r="D6714" s="204" t="s">
        <v>73</v>
      </c>
      <c r="E6714" s="204" t="s">
        <v>306</v>
      </c>
      <c r="F6714" s="205">
        <v>2016</v>
      </c>
      <c r="G6714" s="204" t="s">
        <v>26</v>
      </c>
      <c r="H6714" s="204" t="s">
        <v>109</v>
      </c>
      <c r="I6714" s="206" t="s">
        <v>35</v>
      </c>
      <c r="J6714" s="207">
        <v>17175</v>
      </c>
      <c r="K6714" s="207"/>
      <c r="L6714" s="207"/>
    </row>
    <row r="6715" spans="1:12" s="12" customFormat="1">
      <c r="A6715" s="204" t="s">
        <v>13967</v>
      </c>
      <c r="B6715" s="204" t="s">
        <v>13968</v>
      </c>
      <c r="C6715" s="204" t="s">
        <v>15</v>
      </c>
      <c r="D6715" s="204" t="s">
        <v>42</v>
      </c>
      <c r="E6715" s="204" t="s">
        <v>1807</v>
      </c>
      <c r="F6715" s="205">
        <v>2016</v>
      </c>
      <c r="G6715" s="204" t="s">
        <v>18</v>
      </c>
      <c r="H6715" s="204" t="s">
        <v>19</v>
      </c>
      <c r="I6715" s="206" t="s">
        <v>35</v>
      </c>
      <c r="J6715" s="207">
        <v>254</v>
      </c>
      <c r="K6715" s="207"/>
      <c r="L6715" s="207"/>
    </row>
    <row r="6716" spans="1:12" s="12" customFormat="1">
      <c r="A6716" s="204" t="s">
        <v>13969</v>
      </c>
      <c r="B6716" s="204" t="s">
        <v>13970</v>
      </c>
      <c r="C6716" s="204" t="s">
        <v>127</v>
      </c>
      <c r="D6716" s="204"/>
      <c r="E6716" s="204"/>
      <c r="F6716" s="205">
        <v>2016</v>
      </c>
      <c r="G6716" s="204" t="s">
        <v>140</v>
      </c>
      <c r="H6716" s="204" t="s">
        <v>141</v>
      </c>
      <c r="I6716" s="206" t="s">
        <v>9</v>
      </c>
      <c r="J6716" s="207">
        <v>259631</v>
      </c>
      <c r="K6716" s="207"/>
      <c r="L6716" s="207"/>
    </row>
    <row r="6717" spans="1:12" s="12" customFormat="1">
      <c r="A6717" s="204" t="s">
        <v>13971</v>
      </c>
      <c r="B6717" s="204" t="s">
        <v>13972</v>
      </c>
      <c r="C6717" s="204" t="s">
        <v>5</v>
      </c>
      <c r="D6717" s="204" t="s">
        <v>6</v>
      </c>
      <c r="E6717" s="204" t="s">
        <v>6</v>
      </c>
      <c r="F6717" s="205">
        <v>2016</v>
      </c>
      <c r="G6717" s="204" t="s">
        <v>280</v>
      </c>
      <c r="H6717" s="204" t="s">
        <v>3805</v>
      </c>
      <c r="I6717" s="206" t="s">
        <v>9</v>
      </c>
      <c r="J6717" s="207">
        <v>300000</v>
      </c>
      <c r="K6717" s="207"/>
      <c r="L6717" s="207"/>
    </row>
    <row r="6718" spans="1:12" s="12" customFormat="1">
      <c r="A6718" s="204" t="s">
        <v>13973</v>
      </c>
      <c r="B6718" s="204" t="s">
        <v>13974</v>
      </c>
      <c r="C6718" s="204" t="s">
        <v>38</v>
      </c>
      <c r="D6718" s="204" t="s">
        <v>73</v>
      </c>
      <c r="E6718" s="204" t="s">
        <v>306</v>
      </c>
      <c r="F6718" s="205">
        <v>2016</v>
      </c>
      <c r="G6718" s="204" t="s">
        <v>26</v>
      </c>
      <c r="H6718" s="204" t="s">
        <v>109</v>
      </c>
      <c r="I6718" s="206" t="s">
        <v>35</v>
      </c>
      <c r="J6718" s="207">
        <v>17175</v>
      </c>
      <c r="K6718" s="207"/>
      <c r="L6718" s="207"/>
    </row>
    <row r="6719" spans="1:12" s="12" customFormat="1">
      <c r="A6719" s="204" t="s">
        <v>13975</v>
      </c>
      <c r="B6719" s="204" t="s">
        <v>13976</v>
      </c>
      <c r="C6719" s="204" t="s">
        <v>38</v>
      </c>
      <c r="D6719" s="204" t="s">
        <v>39</v>
      </c>
      <c r="E6719" s="204" t="s">
        <v>1981</v>
      </c>
      <c r="F6719" s="205">
        <v>2016</v>
      </c>
      <c r="G6719" s="204" t="s">
        <v>26</v>
      </c>
      <c r="H6719" s="204" t="s">
        <v>109</v>
      </c>
      <c r="I6719" s="206" t="s">
        <v>35</v>
      </c>
      <c r="J6719" s="207">
        <v>40075</v>
      </c>
      <c r="K6719" s="207"/>
      <c r="L6719" s="207"/>
    </row>
    <row r="6720" spans="1:12" s="12" customFormat="1">
      <c r="A6720" s="204" t="s">
        <v>13977</v>
      </c>
      <c r="B6720" s="204" t="s">
        <v>13978</v>
      </c>
      <c r="C6720" s="204" t="s">
        <v>38</v>
      </c>
      <c r="D6720" s="204" t="s">
        <v>39</v>
      </c>
      <c r="E6720" s="204" t="s">
        <v>1981</v>
      </c>
      <c r="F6720" s="205">
        <v>2016</v>
      </c>
      <c r="G6720" s="204" t="s">
        <v>26</v>
      </c>
      <c r="H6720" s="204" t="s">
        <v>109</v>
      </c>
      <c r="I6720" s="206" t="s">
        <v>35</v>
      </c>
      <c r="J6720" s="207">
        <v>40075</v>
      </c>
      <c r="K6720" s="207"/>
      <c r="L6720" s="207"/>
    </row>
    <row r="6721" spans="1:12" s="12" customFormat="1">
      <c r="A6721" s="204" t="s">
        <v>13979</v>
      </c>
      <c r="B6721" s="204" t="s">
        <v>13980</v>
      </c>
      <c r="C6721" s="204" t="s">
        <v>78</v>
      </c>
      <c r="D6721" s="204"/>
      <c r="E6721" s="204"/>
      <c r="F6721" s="205">
        <v>2016</v>
      </c>
      <c r="G6721" s="204" t="s">
        <v>26</v>
      </c>
      <c r="H6721" s="204" t="s">
        <v>109</v>
      </c>
      <c r="I6721" s="206" t="s">
        <v>20</v>
      </c>
      <c r="J6721" s="207">
        <v>75750</v>
      </c>
      <c r="K6721" s="207">
        <v>2</v>
      </c>
      <c r="L6721" s="207"/>
    </row>
    <row r="6722" spans="1:12" s="12" customFormat="1">
      <c r="A6722" s="204" t="s">
        <v>13981</v>
      </c>
      <c r="B6722" s="204" t="s">
        <v>13982</v>
      </c>
      <c r="C6722" s="204" t="s">
        <v>12</v>
      </c>
      <c r="D6722" s="204" t="s">
        <v>321</v>
      </c>
      <c r="E6722" s="204" t="s">
        <v>1725</v>
      </c>
      <c r="F6722" s="205">
        <v>2016</v>
      </c>
      <c r="G6722" s="204" t="s">
        <v>26</v>
      </c>
      <c r="H6722" s="204" t="s">
        <v>109</v>
      </c>
      <c r="I6722" s="206" t="s">
        <v>20</v>
      </c>
      <c r="J6722" s="207">
        <v>35685</v>
      </c>
      <c r="K6722" s="207"/>
      <c r="L6722" s="207"/>
    </row>
    <row r="6723" spans="1:12" s="12" customFormat="1">
      <c r="A6723" s="204" t="s">
        <v>13983</v>
      </c>
      <c r="B6723" s="204" t="s">
        <v>13984</v>
      </c>
      <c r="C6723" s="204" t="s">
        <v>145</v>
      </c>
      <c r="D6723" s="204" t="s">
        <v>310</v>
      </c>
      <c r="E6723" s="204" t="s">
        <v>311</v>
      </c>
      <c r="F6723" s="205">
        <v>2016</v>
      </c>
      <c r="G6723" s="204" t="s">
        <v>58</v>
      </c>
      <c r="H6723" s="204" t="s">
        <v>3037</v>
      </c>
      <c r="I6723" s="206" t="s">
        <v>20</v>
      </c>
      <c r="J6723" s="207">
        <v>7949</v>
      </c>
      <c r="K6723" s="207">
        <v>2</v>
      </c>
      <c r="L6723" s="207"/>
    </row>
    <row r="6724" spans="1:12" s="12" customFormat="1">
      <c r="A6724" s="204" t="s">
        <v>13985</v>
      </c>
      <c r="B6724" s="204" t="s">
        <v>13986</v>
      </c>
      <c r="C6724" s="204" t="s">
        <v>12</v>
      </c>
      <c r="D6724" s="204" t="s">
        <v>80</v>
      </c>
      <c r="E6724" s="204" t="s">
        <v>1887</v>
      </c>
      <c r="F6724" s="205">
        <v>2016</v>
      </c>
      <c r="G6724" s="204" t="s">
        <v>26</v>
      </c>
      <c r="H6724" s="204" t="s">
        <v>1159</v>
      </c>
      <c r="I6724" s="206" t="s">
        <v>35</v>
      </c>
      <c r="J6724" s="207">
        <v>491145</v>
      </c>
      <c r="K6724" s="207"/>
      <c r="L6724" s="207"/>
    </row>
    <row r="6725" spans="1:12" s="12" customFormat="1">
      <c r="A6725" s="204" t="s">
        <v>13987</v>
      </c>
      <c r="B6725" s="204" t="s">
        <v>13988</v>
      </c>
      <c r="C6725" s="204" t="s">
        <v>5</v>
      </c>
      <c r="D6725" s="204" t="s">
        <v>184</v>
      </c>
      <c r="E6725" s="204" t="s">
        <v>777</v>
      </c>
      <c r="F6725" s="205">
        <v>2016</v>
      </c>
      <c r="G6725" s="204" t="s">
        <v>18</v>
      </c>
      <c r="H6725" s="204" t="s">
        <v>19</v>
      </c>
      <c r="I6725" s="206" t="s">
        <v>20</v>
      </c>
      <c r="J6725" s="207">
        <v>53238</v>
      </c>
      <c r="K6725" s="207"/>
      <c r="L6725" s="207"/>
    </row>
    <row r="6726" spans="1:12" s="12" customFormat="1">
      <c r="A6726" s="204" t="s">
        <v>13989</v>
      </c>
      <c r="B6726" s="204" t="s">
        <v>13990</v>
      </c>
      <c r="C6726" s="204" t="s">
        <v>78</v>
      </c>
      <c r="D6726" s="204"/>
      <c r="E6726" s="204"/>
      <c r="F6726" s="205">
        <v>2016</v>
      </c>
      <c r="G6726" s="204" t="s">
        <v>26</v>
      </c>
      <c r="H6726" s="204" t="s">
        <v>109</v>
      </c>
      <c r="I6726" s="206" t="s">
        <v>20</v>
      </c>
      <c r="J6726" s="207">
        <v>79210</v>
      </c>
      <c r="K6726" s="207">
        <v>2</v>
      </c>
      <c r="L6726" s="207"/>
    </row>
    <row r="6727" spans="1:12" s="12" customFormat="1">
      <c r="A6727" s="204" t="s">
        <v>13991</v>
      </c>
      <c r="B6727" s="204" t="s">
        <v>13992</v>
      </c>
      <c r="C6727" s="204" t="s">
        <v>127</v>
      </c>
      <c r="D6727" s="204" t="s">
        <v>128</v>
      </c>
      <c r="E6727" s="204" t="s">
        <v>1009</v>
      </c>
      <c r="F6727" s="205">
        <v>2016</v>
      </c>
      <c r="G6727" s="204" t="s">
        <v>26</v>
      </c>
      <c r="H6727" s="204" t="s">
        <v>109</v>
      </c>
      <c r="I6727" s="206" t="s">
        <v>20</v>
      </c>
      <c r="J6727" s="207">
        <v>566997</v>
      </c>
      <c r="K6727" s="207"/>
      <c r="L6727" s="207"/>
    </row>
    <row r="6728" spans="1:12" s="12" customFormat="1">
      <c r="A6728" s="204" t="s">
        <v>13993</v>
      </c>
      <c r="B6728" s="204" t="s">
        <v>13994</v>
      </c>
      <c r="C6728" s="204" t="s">
        <v>38</v>
      </c>
      <c r="D6728" s="204" t="s">
        <v>39</v>
      </c>
      <c r="E6728" s="204" t="s">
        <v>105</v>
      </c>
      <c r="F6728" s="205">
        <v>2016</v>
      </c>
      <c r="G6728" s="204" t="s">
        <v>26</v>
      </c>
      <c r="H6728" s="204" t="s">
        <v>109</v>
      </c>
      <c r="I6728" s="206" t="s">
        <v>35</v>
      </c>
      <c r="J6728" s="207">
        <v>17175</v>
      </c>
      <c r="K6728" s="207"/>
      <c r="L6728" s="207"/>
    </row>
    <row r="6729" spans="1:12" s="12" customFormat="1">
      <c r="A6729" s="204" t="s">
        <v>13995</v>
      </c>
      <c r="B6729" s="204" t="s">
        <v>13996</v>
      </c>
      <c r="C6729" s="204" t="s">
        <v>102</v>
      </c>
      <c r="D6729" s="204" t="s">
        <v>103</v>
      </c>
      <c r="E6729" s="204" t="s">
        <v>104</v>
      </c>
      <c r="F6729" s="205">
        <v>2016</v>
      </c>
      <c r="G6729" s="204" t="s">
        <v>140</v>
      </c>
      <c r="H6729" s="204" t="s">
        <v>2500</v>
      </c>
      <c r="I6729" s="206" t="s">
        <v>20</v>
      </c>
      <c r="J6729" s="207">
        <v>946</v>
      </c>
      <c r="K6729" s="207"/>
      <c r="L6729" s="207"/>
    </row>
    <row r="6730" spans="1:12" s="12" customFormat="1">
      <c r="A6730" s="204" t="s">
        <v>13997</v>
      </c>
      <c r="B6730" s="204" t="s">
        <v>13998</v>
      </c>
      <c r="C6730" s="204" t="s">
        <v>60</v>
      </c>
      <c r="D6730" s="204"/>
      <c r="E6730" s="204"/>
      <c r="F6730" s="205">
        <v>2016</v>
      </c>
      <c r="G6730" s="204" t="s">
        <v>18</v>
      </c>
      <c r="H6730" s="204" t="s">
        <v>41</v>
      </c>
      <c r="I6730" s="206" t="s">
        <v>20</v>
      </c>
      <c r="J6730" s="207">
        <v>7000</v>
      </c>
      <c r="K6730" s="207"/>
      <c r="L6730" s="207"/>
    </row>
    <row r="6731" spans="1:12" s="12" customFormat="1">
      <c r="A6731" s="204" t="s">
        <v>13999</v>
      </c>
      <c r="B6731" s="204" t="s">
        <v>14000</v>
      </c>
      <c r="C6731" s="204" t="s">
        <v>38</v>
      </c>
      <c r="D6731" s="204" t="s">
        <v>39</v>
      </c>
      <c r="E6731" s="204" t="s">
        <v>2968</v>
      </c>
      <c r="F6731" s="205">
        <v>2016</v>
      </c>
      <c r="G6731" s="204" t="s">
        <v>26</v>
      </c>
      <c r="H6731" s="204" t="s">
        <v>109</v>
      </c>
      <c r="I6731" s="206" t="s">
        <v>35</v>
      </c>
      <c r="J6731" s="207">
        <v>38471</v>
      </c>
      <c r="K6731" s="207"/>
      <c r="L6731" s="207"/>
    </row>
    <row r="6732" spans="1:12" s="12" customFormat="1">
      <c r="A6732" s="204" t="s">
        <v>14001</v>
      </c>
      <c r="B6732" s="204" t="s">
        <v>14002</v>
      </c>
      <c r="C6732" s="204" t="s">
        <v>195</v>
      </c>
      <c r="D6732" s="204" t="s">
        <v>528</v>
      </c>
      <c r="E6732" s="204" t="s">
        <v>1165</v>
      </c>
      <c r="F6732" s="205">
        <v>2016</v>
      </c>
      <c r="G6732" s="204" t="s">
        <v>26</v>
      </c>
      <c r="H6732" s="204" t="s">
        <v>109</v>
      </c>
      <c r="I6732" s="206" t="s">
        <v>20</v>
      </c>
      <c r="J6732" s="207">
        <v>399748</v>
      </c>
      <c r="K6732" s="207">
        <v>391590</v>
      </c>
      <c r="L6732" s="207">
        <v>382068.17300000001</v>
      </c>
    </row>
    <row r="6733" spans="1:12" s="12" customFormat="1">
      <c r="A6733" s="204" t="s">
        <v>14003</v>
      </c>
      <c r="B6733" s="204" t="s">
        <v>14004</v>
      </c>
      <c r="C6733" s="204" t="s">
        <v>38</v>
      </c>
      <c r="D6733" s="204"/>
      <c r="E6733" s="204"/>
      <c r="F6733" s="205">
        <v>2016</v>
      </c>
      <c r="G6733" s="204" t="s">
        <v>26</v>
      </c>
      <c r="H6733" s="204" t="s">
        <v>109</v>
      </c>
      <c r="I6733" s="206" t="s">
        <v>20</v>
      </c>
      <c r="J6733" s="207">
        <v>110000</v>
      </c>
      <c r="K6733" s="207"/>
      <c r="L6733" s="207"/>
    </row>
    <row r="6734" spans="1:12" s="12" customFormat="1">
      <c r="A6734" s="204" t="s">
        <v>14005</v>
      </c>
      <c r="B6734" s="204" t="s">
        <v>14006</v>
      </c>
      <c r="C6734" s="204" t="s">
        <v>38</v>
      </c>
      <c r="D6734" s="204" t="s">
        <v>176</v>
      </c>
      <c r="E6734" s="204" t="s">
        <v>468</v>
      </c>
      <c r="F6734" s="205">
        <v>2016</v>
      </c>
      <c r="G6734" s="204" t="s">
        <v>26</v>
      </c>
      <c r="H6734" s="204" t="s">
        <v>109</v>
      </c>
      <c r="I6734" s="206" t="s">
        <v>35</v>
      </c>
      <c r="J6734" s="207">
        <v>22900</v>
      </c>
      <c r="K6734" s="207"/>
      <c r="L6734" s="207"/>
    </row>
    <row r="6735" spans="1:12" s="12" customFormat="1">
      <c r="A6735" s="204" t="s">
        <v>14007</v>
      </c>
      <c r="B6735" s="204" t="s">
        <v>14008</v>
      </c>
      <c r="C6735" s="204" t="s">
        <v>145</v>
      </c>
      <c r="D6735" s="204" t="s">
        <v>233</v>
      </c>
      <c r="E6735" s="204" t="s">
        <v>983</v>
      </c>
      <c r="F6735" s="205">
        <v>2016</v>
      </c>
      <c r="G6735" s="204" t="s">
        <v>18</v>
      </c>
      <c r="H6735" s="204" t="s">
        <v>19</v>
      </c>
      <c r="I6735" s="206" t="s">
        <v>20</v>
      </c>
      <c r="J6735" s="207">
        <v>138454</v>
      </c>
      <c r="K6735" s="207"/>
      <c r="L6735" s="207"/>
    </row>
    <row r="6736" spans="1:12" s="12" customFormat="1">
      <c r="A6736" s="204" t="s">
        <v>14009</v>
      </c>
      <c r="B6736" s="204" t="s">
        <v>14010</v>
      </c>
      <c r="C6736" s="204" t="s">
        <v>130</v>
      </c>
      <c r="D6736" s="204" t="s">
        <v>134</v>
      </c>
      <c r="E6736" s="204" t="s">
        <v>261</v>
      </c>
      <c r="F6736" s="205">
        <v>2016</v>
      </c>
      <c r="G6736" s="204" t="s">
        <v>120</v>
      </c>
      <c r="H6736" s="204" t="s">
        <v>121</v>
      </c>
      <c r="I6736" s="206" t="s">
        <v>20</v>
      </c>
      <c r="J6736" s="207">
        <v>1</v>
      </c>
      <c r="K6736" s="207"/>
      <c r="L6736" s="207"/>
    </row>
    <row r="6737" spans="1:12" s="12" customFormat="1">
      <c r="A6737" s="204" t="s">
        <v>14011</v>
      </c>
      <c r="B6737" s="204" t="s">
        <v>14012</v>
      </c>
      <c r="C6737" s="204" t="s">
        <v>130</v>
      </c>
      <c r="D6737" s="204" t="s">
        <v>134</v>
      </c>
      <c r="E6737" s="204" t="s">
        <v>144</v>
      </c>
      <c r="F6737" s="205">
        <v>2016</v>
      </c>
      <c r="G6737" s="204" t="s">
        <v>120</v>
      </c>
      <c r="H6737" s="204" t="s">
        <v>121</v>
      </c>
      <c r="I6737" s="206" t="s">
        <v>20</v>
      </c>
      <c r="J6737" s="207">
        <v>1</v>
      </c>
      <c r="K6737" s="207"/>
      <c r="L6737" s="207"/>
    </row>
    <row r="6738" spans="1:12" s="12" customFormat="1">
      <c r="A6738" s="204" t="s">
        <v>14013</v>
      </c>
      <c r="B6738" s="204" t="s">
        <v>14014</v>
      </c>
      <c r="C6738" s="204" t="s">
        <v>78</v>
      </c>
      <c r="D6738" s="204"/>
      <c r="E6738" s="204"/>
      <c r="F6738" s="205">
        <v>2016</v>
      </c>
      <c r="G6738" s="204" t="s">
        <v>26</v>
      </c>
      <c r="H6738" s="204" t="s">
        <v>109</v>
      </c>
      <c r="I6738" s="206" t="s">
        <v>20</v>
      </c>
      <c r="J6738" s="207">
        <v>76434</v>
      </c>
      <c r="K6738" s="207">
        <v>2</v>
      </c>
      <c r="L6738" s="207"/>
    </row>
    <row r="6739" spans="1:12" s="12" customFormat="1" ht="11.25" customHeight="1">
      <c r="A6739" s="204" t="s">
        <v>14015</v>
      </c>
      <c r="B6739" s="204" t="s">
        <v>14016</v>
      </c>
      <c r="C6739" s="204" t="s">
        <v>102</v>
      </c>
      <c r="D6739" s="204" t="s">
        <v>286</v>
      </c>
      <c r="E6739" s="204" t="s">
        <v>501</v>
      </c>
      <c r="F6739" s="205">
        <v>2016</v>
      </c>
      <c r="G6739" s="204" t="s">
        <v>48</v>
      </c>
      <c r="H6739" s="204" t="s">
        <v>85</v>
      </c>
      <c r="I6739" s="206" t="s">
        <v>9</v>
      </c>
      <c r="J6739" s="207">
        <v>394950</v>
      </c>
      <c r="K6739" s="207"/>
      <c r="L6739" s="207"/>
    </row>
    <row r="6740" spans="1:12" s="12" customFormat="1" ht="11.25" customHeight="1">
      <c r="A6740" s="204" t="s">
        <v>14017</v>
      </c>
      <c r="B6740" s="204" t="s">
        <v>14018</v>
      </c>
      <c r="C6740" s="204" t="s">
        <v>23</v>
      </c>
      <c r="D6740" s="204" t="s">
        <v>24</v>
      </c>
      <c r="E6740" s="204" t="s">
        <v>24</v>
      </c>
      <c r="F6740" s="205">
        <v>2016</v>
      </c>
      <c r="G6740" s="204" t="s">
        <v>18</v>
      </c>
      <c r="H6740" s="204" t="s">
        <v>19</v>
      </c>
      <c r="I6740" s="206" t="s">
        <v>35</v>
      </c>
      <c r="J6740" s="207">
        <v>306370</v>
      </c>
      <c r="K6740" s="207"/>
      <c r="L6740" s="207"/>
    </row>
    <row r="6741" spans="1:12" s="12" customFormat="1">
      <c r="A6741" s="204" t="s">
        <v>14019</v>
      </c>
      <c r="B6741" s="204" t="s">
        <v>14020</v>
      </c>
      <c r="C6741" s="204" t="s">
        <v>145</v>
      </c>
      <c r="D6741" s="204" t="s">
        <v>233</v>
      </c>
      <c r="E6741" s="204" t="s">
        <v>983</v>
      </c>
      <c r="F6741" s="205">
        <v>2016</v>
      </c>
      <c r="G6741" s="204" t="s">
        <v>140</v>
      </c>
      <c r="H6741" s="204" t="s">
        <v>141</v>
      </c>
      <c r="I6741" s="206" t="s">
        <v>9</v>
      </c>
      <c r="J6741" s="207">
        <v>50000</v>
      </c>
      <c r="K6741" s="207"/>
      <c r="L6741" s="207"/>
    </row>
    <row r="6742" spans="1:12" s="12" customFormat="1" ht="11.25" customHeight="1">
      <c r="A6742" s="204" t="s">
        <v>14021</v>
      </c>
      <c r="B6742" s="204" t="s">
        <v>14022</v>
      </c>
      <c r="C6742" s="204" t="s">
        <v>145</v>
      </c>
      <c r="D6742" s="204" t="s">
        <v>415</v>
      </c>
      <c r="E6742" s="204" t="s">
        <v>458</v>
      </c>
      <c r="F6742" s="205">
        <v>2016</v>
      </c>
      <c r="G6742" s="204" t="s">
        <v>140</v>
      </c>
      <c r="H6742" s="204" t="s">
        <v>141</v>
      </c>
      <c r="I6742" s="206" t="s">
        <v>9</v>
      </c>
      <c r="J6742" s="207">
        <v>150000</v>
      </c>
      <c r="K6742" s="207"/>
      <c r="L6742" s="207"/>
    </row>
    <row r="6743" spans="1:12" s="12" customFormat="1" ht="11.25" customHeight="1">
      <c r="A6743" s="204" t="s">
        <v>14023</v>
      </c>
      <c r="B6743" s="204" t="s">
        <v>14024</v>
      </c>
      <c r="C6743" s="204" t="s">
        <v>130</v>
      </c>
      <c r="D6743" s="204" t="s">
        <v>150</v>
      </c>
      <c r="E6743" s="204" t="s">
        <v>215</v>
      </c>
      <c r="F6743" s="205">
        <v>2016</v>
      </c>
      <c r="G6743" s="204" t="s">
        <v>120</v>
      </c>
      <c r="H6743" s="204" t="s">
        <v>121</v>
      </c>
      <c r="I6743" s="206" t="s">
        <v>20</v>
      </c>
      <c r="J6743" s="207">
        <v>1</v>
      </c>
      <c r="K6743" s="207"/>
      <c r="L6743" s="207"/>
    </row>
    <row r="6744" spans="1:12" s="12" customFormat="1">
      <c r="A6744" s="204" t="s">
        <v>14025</v>
      </c>
      <c r="B6744" s="204" t="s">
        <v>14026</v>
      </c>
      <c r="C6744" s="204" t="s">
        <v>102</v>
      </c>
      <c r="D6744" s="204" t="s">
        <v>394</v>
      </c>
      <c r="E6744" s="204" t="s">
        <v>1067</v>
      </c>
      <c r="F6744" s="205">
        <v>2016</v>
      </c>
      <c r="G6744" s="204" t="s">
        <v>140</v>
      </c>
      <c r="H6744" s="204" t="s">
        <v>2500</v>
      </c>
      <c r="I6744" s="206" t="s">
        <v>20</v>
      </c>
      <c r="J6744" s="207">
        <v>5268</v>
      </c>
      <c r="K6744" s="207"/>
      <c r="L6744" s="207"/>
    </row>
    <row r="6745" spans="1:12" s="12" customFormat="1">
      <c r="A6745" s="204" t="s">
        <v>14027</v>
      </c>
      <c r="B6745" s="204" t="s">
        <v>14028</v>
      </c>
      <c r="C6745" s="204" t="s">
        <v>78</v>
      </c>
      <c r="D6745" s="204" t="s">
        <v>79</v>
      </c>
      <c r="E6745" s="204" t="s">
        <v>10909</v>
      </c>
      <c r="F6745" s="205">
        <v>2016</v>
      </c>
      <c r="G6745" s="204" t="s">
        <v>48</v>
      </c>
      <c r="H6745" s="204" t="s">
        <v>63</v>
      </c>
      <c r="I6745" s="206" t="s">
        <v>20</v>
      </c>
      <c r="J6745" s="207">
        <v>10380</v>
      </c>
      <c r="K6745" s="207"/>
      <c r="L6745" s="207"/>
    </row>
    <row r="6746" spans="1:12" s="12" customFormat="1">
      <c r="A6746" s="204" t="s">
        <v>14029</v>
      </c>
      <c r="B6746" s="204" t="s">
        <v>14030</v>
      </c>
      <c r="C6746" s="204" t="s">
        <v>127</v>
      </c>
      <c r="D6746" s="204" t="s">
        <v>128</v>
      </c>
      <c r="E6746" s="204" t="s">
        <v>1075</v>
      </c>
      <c r="F6746" s="205">
        <v>2016</v>
      </c>
      <c r="G6746" s="204" t="s">
        <v>7</v>
      </c>
      <c r="H6746" s="204" t="s">
        <v>14</v>
      </c>
      <c r="I6746" s="206" t="s">
        <v>20</v>
      </c>
      <c r="J6746" s="207">
        <v>182407</v>
      </c>
      <c r="K6746" s="208">
        <v>190433</v>
      </c>
      <c r="L6746" s="207"/>
    </row>
    <row r="6747" spans="1:12" s="12" customFormat="1">
      <c r="A6747" s="204" t="s">
        <v>14031</v>
      </c>
      <c r="B6747" s="204" t="s">
        <v>14032</v>
      </c>
      <c r="C6747" s="204" t="s">
        <v>195</v>
      </c>
      <c r="D6747" s="204" t="s">
        <v>196</v>
      </c>
      <c r="E6747" s="204" t="s">
        <v>850</v>
      </c>
      <c r="F6747" s="205">
        <v>2016</v>
      </c>
      <c r="G6747" s="204" t="s">
        <v>26</v>
      </c>
      <c r="H6747" s="204" t="s">
        <v>109</v>
      </c>
      <c r="I6747" s="206" t="s">
        <v>9</v>
      </c>
      <c r="J6747" s="207">
        <v>784317</v>
      </c>
      <c r="K6747" s="207"/>
      <c r="L6747" s="207"/>
    </row>
    <row r="6748" spans="1:12" s="12" customFormat="1">
      <c r="A6748" s="204" t="s">
        <v>14033</v>
      </c>
      <c r="B6748" s="204" t="s">
        <v>14034</v>
      </c>
      <c r="C6748" s="204" t="s">
        <v>38</v>
      </c>
      <c r="D6748" s="204" t="s">
        <v>39</v>
      </c>
      <c r="E6748" s="204" t="s">
        <v>1198</v>
      </c>
      <c r="F6748" s="205">
        <v>2016</v>
      </c>
      <c r="G6748" s="204" t="s">
        <v>26</v>
      </c>
      <c r="H6748" s="204" t="s">
        <v>109</v>
      </c>
      <c r="I6748" s="206" t="s">
        <v>35</v>
      </c>
      <c r="J6748" s="207">
        <v>101416</v>
      </c>
      <c r="K6748" s="207"/>
      <c r="L6748" s="207"/>
    </row>
    <row r="6749" spans="1:12" s="12" customFormat="1">
      <c r="A6749" s="204" t="s">
        <v>14035</v>
      </c>
      <c r="B6749" s="204" t="s">
        <v>14036</v>
      </c>
      <c r="C6749" s="204" t="s">
        <v>60</v>
      </c>
      <c r="D6749" s="204" t="s">
        <v>97</v>
      </c>
      <c r="E6749" s="204" t="s">
        <v>614</v>
      </c>
      <c r="F6749" s="205">
        <v>2016</v>
      </c>
      <c r="G6749" s="204" t="s">
        <v>26</v>
      </c>
      <c r="H6749" s="204" t="s">
        <v>109</v>
      </c>
      <c r="I6749" s="206" t="s">
        <v>35</v>
      </c>
      <c r="J6749" s="207">
        <v>286738</v>
      </c>
      <c r="K6749" s="207"/>
      <c r="L6749" s="207"/>
    </row>
    <row r="6750" spans="1:12" s="12" customFormat="1">
      <c r="A6750" s="204" t="s">
        <v>14037</v>
      </c>
      <c r="B6750" s="204" t="s">
        <v>14038</v>
      </c>
      <c r="C6750" s="204" t="s">
        <v>102</v>
      </c>
      <c r="D6750" s="204" t="s">
        <v>286</v>
      </c>
      <c r="E6750" s="204" t="s">
        <v>286</v>
      </c>
      <c r="F6750" s="205">
        <v>2016</v>
      </c>
      <c r="G6750" s="204" t="s">
        <v>7</v>
      </c>
      <c r="H6750" s="204" t="s">
        <v>305</v>
      </c>
      <c r="I6750" s="206" t="s">
        <v>35</v>
      </c>
      <c r="J6750" s="207">
        <v>158319</v>
      </c>
      <c r="K6750" s="207"/>
      <c r="L6750" s="207"/>
    </row>
    <row r="6751" spans="1:12" s="12" customFormat="1">
      <c r="A6751" s="204" t="s">
        <v>14039</v>
      </c>
      <c r="B6751" s="204" t="s">
        <v>14040</v>
      </c>
      <c r="C6751" s="204" t="s">
        <v>102</v>
      </c>
      <c r="D6751" s="204" t="s">
        <v>286</v>
      </c>
      <c r="E6751" s="204" t="s">
        <v>501</v>
      </c>
      <c r="F6751" s="205">
        <v>2016</v>
      </c>
      <c r="G6751" s="204" t="s">
        <v>7</v>
      </c>
      <c r="H6751" s="204" t="s">
        <v>334</v>
      </c>
      <c r="I6751" s="206" t="s">
        <v>9</v>
      </c>
      <c r="J6751" s="207">
        <v>56902</v>
      </c>
      <c r="K6751" s="207"/>
      <c r="L6751" s="207"/>
    </row>
    <row r="6752" spans="1:12" s="12" customFormat="1">
      <c r="A6752" s="204" t="s">
        <v>14041</v>
      </c>
      <c r="B6752" s="204" t="s">
        <v>14042</v>
      </c>
      <c r="C6752" s="204" t="s">
        <v>127</v>
      </c>
      <c r="D6752" s="204" t="s">
        <v>128</v>
      </c>
      <c r="E6752" s="204" t="s">
        <v>1515</v>
      </c>
      <c r="F6752" s="205">
        <v>2016</v>
      </c>
      <c r="G6752" s="204" t="s">
        <v>7</v>
      </c>
      <c r="H6752" s="204" t="s">
        <v>212</v>
      </c>
      <c r="I6752" s="206" t="s">
        <v>20</v>
      </c>
      <c r="J6752" s="207">
        <v>81605</v>
      </c>
      <c r="K6752" s="207"/>
      <c r="L6752" s="207"/>
    </row>
    <row r="6753" spans="1:12" s="12" customFormat="1">
      <c r="A6753" s="204" t="s">
        <v>14043</v>
      </c>
      <c r="B6753" s="204" t="s">
        <v>14044</v>
      </c>
      <c r="C6753" s="204" t="s">
        <v>5</v>
      </c>
      <c r="D6753" s="204" t="s">
        <v>266</v>
      </c>
      <c r="E6753" s="204" t="s">
        <v>567</v>
      </c>
      <c r="F6753" s="205">
        <v>2016</v>
      </c>
      <c r="G6753" s="204" t="s">
        <v>120</v>
      </c>
      <c r="H6753" s="204" t="s">
        <v>121</v>
      </c>
      <c r="I6753" s="206" t="s">
        <v>35</v>
      </c>
      <c r="J6753" s="207">
        <v>22177</v>
      </c>
      <c r="K6753" s="207"/>
      <c r="L6753" s="207"/>
    </row>
    <row r="6754" spans="1:12" s="12" customFormat="1">
      <c r="A6754" s="204" t="s">
        <v>14045</v>
      </c>
      <c r="B6754" s="204" t="s">
        <v>14046</v>
      </c>
      <c r="C6754" s="204" t="s">
        <v>5</v>
      </c>
      <c r="D6754" s="204" t="s">
        <v>184</v>
      </c>
      <c r="E6754" s="204" t="s">
        <v>777</v>
      </c>
      <c r="F6754" s="205">
        <v>2016</v>
      </c>
      <c r="G6754" s="204" t="s">
        <v>26</v>
      </c>
      <c r="H6754" s="204" t="s">
        <v>27</v>
      </c>
      <c r="I6754" s="206" t="s">
        <v>20</v>
      </c>
      <c r="J6754" s="207">
        <v>1500</v>
      </c>
      <c r="K6754" s="207"/>
      <c r="L6754" s="207"/>
    </row>
    <row r="6755" spans="1:12" s="12" customFormat="1">
      <c r="A6755" s="204" t="s">
        <v>14047</v>
      </c>
      <c r="B6755" s="204" t="s">
        <v>14048</v>
      </c>
      <c r="C6755" s="204" t="s">
        <v>15</v>
      </c>
      <c r="D6755" s="204" t="s">
        <v>42</v>
      </c>
      <c r="E6755" s="204" t="s">
        <v>43</v>
      </c>
      <c r="F6755" s="205">
        <v>2016</v>
      </c>
      <c r="G6755" s="204" t="s">
        <v>48</v>
      </c>
      <c r="H6755" s="204" t="s">
        <v>420</v>
      </c>
      <c r="I6755" s="206" t="s">
        <v>35</v>
      </c>
      <c r="J6755" s="207">
        <v>74379</v>
      </c>
      <c r="K6755" s="207"/>
      <c r="L6755" s="207"/>
    </row>
    <row r="6756" spans="1:12" s="12" customFormat="1">
      <c r="A6756" s="204" t="s">
        <v>14049</v>
      </c>
      <c r="B6756" s="204" t="s">
        <v>14050</v>
      </c>
      <c r="C6756" s="204" t="s">
        <v>60</v>
      </c>
      <c r="D6756" s="204" t="s">
        <v>97</v>
      </c>
      <c r="E6756" s="204" t="s">
        <v>170</v>
      </c>
      <c r="F6756" s="205">
        <v>2016</v>
      </c>
      <c r="G6756" s="204" t="s">
        <v>18</v>
      </c>
      <c r="H6756" s="204" t="s">
        <v>41</v>
      </c>
      <c r="I6756" s="206" t="s">
        <v>35</v>
      </c>
      <c r="J6756" s="207">
        <v>56000</v>
      </c>
      <c r="K6756" s="207"/>
      <c r="L6756" s="207"/>
    </row>
    <row r="6757" spans="1:12" s="12" customFormat="1">
      <c r="A6757" s="204" t="s">
        <v>14051</v>
      </c>
      <c r="B6757" s="204" t="s">
        <v>14052</v>
      </c>
      <c r="C6757" s="204" t="s">
        <v>38</v>
      </c>
      <c r="D6757" s="204" t="s">
        <v>66</v>
      </c>
      <c r="E6757" s="204" t="s">
        <v>1062</v>
      </c>
      <c r="F6757" s="205">
        <v>2016</v>
      </c>
      <c r="G6757" s="204" t="s">
        <v>280</v>
      </c>
      <c r="H6757" s="204" t="s">
        <v>3805</v>
      </c>
      <c r="I6757" s="206" t="s">
        <v>35</v>
      </c>
      <c r="J6757" s="207">
        <v>151000</v>
      </c>
      <c r="K6757" s="207"/>
      <c r="L6757" s="207"/>
    </row>
    <row r="6758" spans="1:12" s="12" customFormat="1">
      <c r="A6758" s="204" t="s">
        <v>14053</v>
      </c>
      <c r="B6758" s="204" t="s">
        <v>14054</v>
      </c>
      <c r="C6758" s="204" t="s">
        <v>60</v>
      </c>
      <c r="D6758" s="204" t="s">
        <v>61</v>
      </c>
      <c r="E6758" s="204" t="s">
        <v>902</v>
      </c>
      <c r="F6758" s="205">
        <v>2016</v>
      </c>
      <c r="G6758" s="204" t="s">
        <v>18</v>
      </c>
      <c r="H6758" s="204" t="s">
        <v>41</v>
      </c>
      <c r="I6758" s="206" t="s">
        <v>35</v>
      </c>
      <c r="J6758" s="207">
        <v>12000</v>
      </c>
      <c r="K6758" s="207"/>
      <c r="L6758" s="207"/>
    </row>
    <row r="6759" spans="1:12" s="12" customFormat="1">
      <c r="A6759" s="204" t="s">
        <v>14055</v>
      </c>
      <c r="B6759" s="204" t="s">
        <v>14056</v>
      </c>
      <c r="C6759" s="204" t="s">
        <v>5</v>
      </c>
      <c r="D6759" s="204" t="s">
        <v>6</v>
      </c>
      <c r="E6759" s="204" t="s">
        <v>6</v>
      </c>
      <c r="F6759" s="205">
        <v>2016</v>
      </c>
      <c r="G6759" s="204" t="s">
        <v>7</v>
      </c>
      <c r="H6759" s="204" t="s">
        <v>14</v>
      </c>
      <c r="I6759" s="206" t="s">
        <v>9</v>
      </c>
      <c r="J6759" s="207">
        <v>300000</v>
      </c>
      <c r="K6759" s="207"/>
      <c r="L6759" s="207"/>
    </row>
    <row r="6760" spans="1:12" s="12" customFormat="1">
      <c r="A6760" s="204" t="s">
        <v>14057</v>
      </c>
      <c r="B6760" s="204" t="s">
        <v>14058</v>
      </c>
      <c r="C6760" s="204" t="s">
        <v>145</v>
      </c>
      <c r="D6760" s="204" t="s">
        <v>415</v>
      </c>
      <c r="E6760" s="204" t="s">
        <v>416</v>
      </c>
      <c r="F6760" s="205">
        <v>2016</v>
      </c>
      <c r="G6760" s="204" t="s">
        <v>18</v>
      </c>
      <c r="H6760" s="204" t="s">
        <v>19</v>
      </c>
      <c r="I6760" s="206" t="s">
        <v>35</v>
      </c>
      <c r="J6760" s="207">
        <v>370226</v>
      </c>
      <c r="K6760" s="207"/>
      <c r="L6760" s="207"/>
    </row>
    <row r="6761" spans="1:12" s="12" customFormat="1">
      <c r="A6761" s="204" t="s">
        <v>14059</v>
      </c>
      <c r="B6761" s="204" t="s">
        <v>14060</v>
      </c>
      <c r="C6761" s="204" t="s">
        <v>102</v>
      </c>
      <c r="D6761" s="204" t="s">
        <v>394</v>
      </c>
      <c r="E6761" s="204" t="s">
        <v>1697</v>
      </c>
      <c r="F6761" s="205">
        <v>2016</v>
      </c>
      <c r="G6761" s="204" t="s">
        <v>58</v>
      </c>
      <c r="H6761" s="204" t="s">
        <v>68</v>
      </c>
      <c r="I6761" s="206" t="s">
        <v>20</v>
      </c>
      <c r="J6761" s="207">
        <v>90500</v>
      </c>
      <c r="K6761" s="207">
        <v>523</v>
      </c>
      <c r="L6761" s="207"/>
    </row>
    <row r="6762" spans="1:12" s="12" customFormat="1" ht="11.25" customHeight="1">
      <c r="A6762" s="204" t="s">
        <v>14061</v>
      </c>
      <c r="B6762" s="204" t="s">
        <v>14062</v>
      </c>
      <c r="C6762" s="204" t="s">
        <v>145</v>
      </c>
      <c r="D6762" s="204" t="s">
        <v>310</v>
      </c>
      <c r="E6762" s="204" t="s">
        <v>632</v>
      </c>
      <c r="F6762" s="205">
        <v>2016</v>
      </c>
      <c r="G6762" s="204" t="s">
        <v>18</v>
      </c>
      <c r="H6762" s="204" t="s">
        <v>19</v>
      </c>
      <c r="I6762" s="206" t="s">
        <v>20</v>
      </c>
      <c r="J6762" s="207">
        <v>27397</v>
      </c>
      <c r="K6762" s="207"/>
      <c r="L6762" s="207"/>
    </row>
    <row r="6763" spans="1:12" s="12" customFormat="1">
      <c r="A6763" s="204" t="s">
        <v>14063</v>
      </c>
      <c r="B6763" s="204" t="s">
        <v>14064</v>
      </c>
      <c r="C6763" s="204" t="s">
        <v>5</v>
      </c>
      <c r="D6763" s="204" t="s">
        <v>125</v>
      </c>
      <c r="E6763" s="204" t="s">
        <v>125</v>
      </c>
      <c r="F6763" s="205">
        <v>2016</v>
      </c>
      <c r="G6763" s="204" t="s">
        <v>7</v>
      </c>
      <c r="H6763" s="204" t="s">
        <v>14</v>
      </c>
      <c r="I6763" s="206" t="s">
        <v>35</v>
      </c>
      <c r="J6763" s="207">
        <v>159800</v>
      </c>
      <c r="K6763" s="207"/>
      <c r="L6763" s="207"/>
    </row>
    <row r="6764" spans="1:12" s="12" customFormat="1">
      <c r="A6764" s="204" t="s">
        <v>14065</v>
      </c>
      <c r="B6764" s="204" t="s">
        <v>14066</v>
      </c>
      <c r="C6764" s="204" t="s">
        <v>23</v>
      </c>
      <c r="D6764" s="204" t="s">
        <v>24</v>
      </c>
      <c r="E6764" s="204" t="s">
        <v>25</v>
      </c>
      <c r="F6764" s="205">
        <v>2016</v>
      </c>
      <c r="G6764" s="204" t="s">
        <v>7</v>
      </c>
      <c r="H6764" s="204" t="s">
        <v>95</v>
      </c>
      <c r="I6764" s="206" t="s">
        <v>20</v>
      </c>
      <c r="J6764" s="207">
        <v>183000</v>
      </c>
      <c r="K6764" s="207">
        <v>2</v>
      </c>
      <c r="L6764" s="207"/>
    </row>
    <row r="6765" spans="1:12" s="12" customFormat="1">
      <c r="A6765" s="204" t="s">
        <v>14067</v>
      </c>
      <c r="B6765" s="204" t="s">
        <v>14068</v>
      </c>
      <c r="C6765" s="204" t="s">
        <v>5</v>
      </c>
      <c r="D6765" s="204" t="s">
        <v>523</v>
      </c>
      <c r="E6765" s="204" t="s">
        <v>587</v>
      </c>
      <c r="F6765" s="205">
        <v>2016</v>
      </c>
      <c r="G6765" s="204" t="s">
        <v>120</v>
      </c>
      <c r="H6765" s="204" t="s">
        <v>121</v>
      </c>
      <c r="I6765" s="206" t="s">
        <v>20</v>
      </c>
      <c r="J6765" s="207">
        <v>50161</v>
      </c>
      <c r="K6765" s="207"/>
      <c r="L6765" s="207"/>
    </row>
    <row r="6766" spans="1:12" s="12" customFormat="1">
      <c r="A6766" s="204" t="s">
        <v>14069</v>
      </c>
      <c r="B6766" s="204" t="s">
        <v>14070</v>
      </c>
      <c r="C6766" s="204" t="s">
        <v>38</v>
      </c>
      <c r="D6766" s="204" t="s">
        <v>39</v>
      </c>
      <c r="E6766" s="204" t="s">
        <v>40</v>
      </c>
      <c r="F6766" s="205">
        <v>2016</v>
      </c>
      <c r="G6766" s="204" t="s">
        <v>26</v>
      </c>
      <c r="H6766" s="204" t="s">
        <v>109</v>
      </c>
      <c r="I6766" s="206" t="s">
        <v>35</v>
      </c>
      <c r="J6766" s="207">
        <v>17175</v>
      </c>
      <c r="K6766" s="207"/>
      <c r="L6766" s="207"/>
    </row>
    <row r="6767" spans="1:12" s="12" customFormat="1">
      <c r="A6767" s="204" t="s">
        <v>14071</v>
      </c>
      <c r="B6767" s="204" t="s">
        <v>14072</v>
      </c>
      <c r="C6767" s="204" t="s">
        <v>5</v>
      </c>
      <c r="D6767" s="204" t="s">
        <v>266</v>
      </c>
      <c r="E6767" s="204" t="s">
        <v>567</v>
      </c>
      <c r="F6767" s="205">
        <v>2016</v>
      </c>
      <c r="G6767" s="204" t="s">
        <v>18</v>
      </c>
      <c r="H6767" s="204" t="s">
        <v>19</v>
      </c>
      <c r="I6767" s="206" t="s">
        <v>35</v>
      </c>
      <c r="J6767" s="207">
        <v>18200</v>
      </c>
      <c r="K6767" s="207"/>
      <c r="L6767" s="207"/>
    </row>
    <row r="6768" spans="1:12" s="12" customFormat="1">
      <c r="A6768" s="204" t="s">
        <v>14073</v>
      </c>
      <c r="B6768" s="204" t="s">
        <v>14074</v>
      </c>
      <c r="C6768" s="204" t="s">
        <v>38</v>
      </c>
      <c r="D6768" s="204" t="s">
        <v>39</v>
      </c>
      <c r="E6768" s="204" t="s">
        <v>4314</v>
      </c>
      <c r="F6768" s="205">
        <v>2016</v>
      </c>
      <c r="G6768" s="204" t="s">
        <v>26</v>
      </c>
      <c r="H6768" s="204" t="s">
        <v>109</v>
      </c>
      <c r="I6768" s="206" t="s">
        <v>35</v>
      </c>
      <c r="J6768" s="207">
        <v>17175</v>
      </c>
      <c r="K6768" s="207"/>
      <c r="L6768" s="207"/>
    </row>
    <row r="6769" spans="1:12" s="12" customFormat="1">
      <c r="A6769" s="204" t="s">
        <v>14075</v>
      </c>
      <c r="B6769" s="204" t="s">
        <v>14076</v>
      </c>
      <c r="C6769" s="204" t="s">
        <v>5</v>
      </c>
      <c r="D6769" s="204" t="s">
        <v>266</v>
      </c>
      <c r="E6769" s="204" t="s">
        <v>567</v>
      </c>
      <c r="F6769" s="205">
        <v>2016</v>
      </c>
      <c r="G6769" s="204" t="s">
        <v>7</v>
      </c>
      <c r="H6769" s="204" t="s">
        <v>14</v>
      </c>
      <c r="I6769" s="206" t="s">
        <v>35</v>
      </c>
      <c r="J6769" s="207">
        <v>114506</v>
      </c>
      <c r="K6769" s="207"/>
      <c r="L6769" s="207"/>
    </row>
    <row r="6770" spans="1:12" s="12" customFormat="1">
      <c r="A6770" s="204" t="s">
        <v>14077</v>
      </c>
      <c r="B6770" s="204" t="s">
        <v>14078</v>
      </c>
      <c r="C6770" s="204" t="s">
        <v>78</v>
      </c>
      <c r="D6770" s="204" t="s">
        <v>79</v>
      </c>
      <c r="E6770" s="204" t="s">
        <v>10909</v>
      </c>
      <c r="F6770" s="205">
        <v>2016</v>
      </c>
      <c r="G6770" s="204" t="s">
        <v>48</v>
      </c>
      <c r="H6770" s="204" t="s">
        <v>63</v>
      </c>
      <c r="I6770" s="206" t="s">
        <v>20</v>
      </c>
      <c r="J6770" s="207">
        <v>10379</v>
      </c>
      <c r="K6770" s="207"/>
      <c r="L6770" s="207"/>
    </row>
    <row r="6771" spans="1:12" s="12" customFormat="1">
      <c r="A6771" s="204" t="s">
        <v>14079</v>
      </c>
      <c r="B6771" s="204" t="s">
        <v>14080</v>
      </c>
      <c r="C6771" s="204" t="s">
        <v>102</v>
      </c>
      <c r="D6771" s="204" t="s">
        <v>286</v>
      </c>
      <c r="E6771" s="204" t="s">
        <v>501</v>
      </c>
      <c r="F6771" s="205">
        <v>2016</v>
      </c>
      <c r="G6771" s="204" t="s">
        <v>48</v>
      </c>
      <c r="H6771" s="204" t="s">
        <v>63</v>
      </c>
      <c r="I6771" s="206" t="s">
        <v>9</v>
      </c>
      <c r="J6771" s="207">
        <v>41779</v>
      </c>
      <c r="K6771" s="207"/>
      <c r="L6771" s="207"/>
    </row>
    <row r="6772" spans="1:12" s="12" customFormat="1">
      <c r="A6772" s="204" t="s">
        <v>14081</v>
      </c>
      <c r="B6772" s="204" t="s">
        <v>14082</v>
      </c>
      <c r="C6772" s="204" t="s">
        <v>145</v>
      </c>
      <c r="D6772" s="204"/>
      <c r="E6772" s="204"/>
      <c r="F6772" s="205">
        <v>2016</v>
      </c>
      <c r="G6772" s="204" t="s">
        <v>7</v>
      </c>
      <c r="H6772" s="204" t="s">
        <v>95</v>
      </c>
      <c r="I6772" s="206" t="s">
        <v>20</v>
      </c>
      <c r="J6772" s="207">
        <v>71413</v>
      </c>
      <c r="K6772" s="207">
        <v>1</v>
      </c>
      <c r="L6772" s="207"/>
    </row>
    <row r="6773" spans="1:12" s="12" customFormat="1">
      <c r="A6773" s="204" t="s">
        <v>14083</v>
      </c>
      <c r="B6773" s="204" t="s">
        <v>14084</v>
      </c>
      <c r="C6773" s="204" t="s">
        <v>38</v>
      </c>
      <c r="D6773" s="204" t="s">
        <v>39</v>
      </c>
      <c r="E6773" s="204" t="s">
        <v>108</v>
      </c>
      <c r="F6773" s="205">
        <v>2016</v>
      </c>
      <c r="G6773" s="204" t="s">
        <v>26</v>
      </c>
      <c r="H6773" s="204" t="s">
        <v>109</v>
      </c>
      <c r="I6773" s="206" t="s">
        <v>35</v>
      </c>
      <c r="J6773" s="207">
        <v>17175</v>
      </c>
      <c r="K6773" s="207"/>
      <c r="L6773" s="207"/>
    </row>
    <row r="6774" spans="1:12" s="12" customFormat="1">
      <c r="A6774" s="204" t="s">
        <v>14085</v>
      </c>
      <c r="B6774" s="204" t="s">
        <v>14086</v>
      </c>
      <c r="C6774" s="204" t="s">
        <v>38</v>
      </c>
      <c r="D6774" s="204" t="s">
        <v>39</v>
      </c>
      <c r="E6774" s="204" t="s">
        <v>2968</v>
      </c>
      <c r="F6774" s="205">
        <v>2016</v>
      </c>
      <c r="G6774" s="204" t="s">
        <v>26</v>
      </c>
      <c r="H6774" s="204" t="s">
        <v>109</v>
      </c>
      <c r="I6774" s="206" t="s">
        <v>35</v>
      </c>
      <c r="J6774" s="207">
        <v>17175</v>
      </c>
      <c r="K6774" s="207"/>
      <c r="L6774" s="207"/>
    </row>
    <row r="6775" spans="1:12" s="12" customFormat="1">
      <c r="A6775" s="204" t="s">
        <v>14087</v>
      </c>
      <c r="B6775" s="204" t="s">
        <v>14088</v>
      </c>
      <c r="C6775" s="204" t="s">
        <v>15</v>
      </c>
      <c r="D6775" s="204" t="s">
        <v>42</v>
      </c>
      <c r="E6775" s="204" t="s">
        <v>42</v>
      </c>
      <c r="F6775" s="205">
        <v>2016</v>
      </c>
      <c r="G6775" s="204" t="s">
        <v>7</v>
      </c>
      <c r="H6775" s="204" t="s">
        <v>212</v>
      </c>
      <c r="I6775" s="206" t="s">
        <v>35</v>
      </c>
      <c r="J6775" s="207">
        <v>75000</v>
      </c>
      <c r="K6775" s="207"/>
      <c r="L6775" s="207"/>
    </row>
    <row r="6776" spans="1:12" s="12" customFormat="1">
      <c r="A6776" s="204" t="s">
        <v>14089</v>
      </c>
      <c r="B6776" s="204" t="s">
        <v>14090</v>
      </c>
      <c r="C6776" s="204" t="s">
        <v>38</v>
      </c>
      <c r="D6776" s="204" t="s">
        <v>39</v>
      </c>
      <c r="E6776" s="204" t="s">
        <v>40</v>
      </c>
      <c r="F6776" s="205">
        <v>2016</v>
      </c>
      <c r="G6776" s="204" t="s">
        <v>26</v>
      </c>
      <c r="H6776" s="204" t="s">
        <v>109</v>
      </c>
      <c r="I6776" s="206" t="s">
        <v>35</v>
      </c>
      <c r="J6776" s="207">
        <v>17175</v>
      </c>
      <c r="K6776" s="207"/>
      <c r="L6776" s="207"/>
    </row>
    <row r="6777" spans="1:12" s="12" customFormat="1">
      <c r="A6777" s="204" t="s">
        <v>14091</v>
      </c>
      <c r="B6777" s="204" t="s">
        <v>14092</v>
      </c>
      <c r="C6777" s="204" t="s">
        <v>38</v>
      </c>
      <c r="D6777" s="204" t="s">
        <v>176</v>
      </c>
      <c r="E6777" s="204" t="s">
        <v>468</v>
      </c>
      <c r="F6777" s="205">
        <v>2016</v>
      </c>
      <c r="G6777" s="204" t="s">
        <v>26</v>
      </c>
      <c r="H6777" s="204" t="s">
        <v>109</v>
      </c>
      <c r="I6777" s="206" t="s">
        <v>35</v>
      </c>
      <c r="J6777" s="207">
        <v>17175</v>
      </c>
      <c r="K6777" s="207"/>
      <c r="L6777" s="207"/>
    </row>
    <row r="6778" spans="1:12" s="12" customFormat="1">
      <c r="A6778" s="204" t="s">
        <v>14093</v>
      </c>
      <c r="B6778" s="204" t="s">
        <v>14094</v>
      </c>
      <c r="C6778" s="204" t="s">
        <v>130</v>
      </c>
      <c r="D6778" s="204" t="s">
        <v>150</v>
      </c>
      <c r="E6778" s="204" t="s">
        <v>154</v>
      </c>
      <c r="F6778" s="205">
        <v>2016</v>
      </c>
      <c r="G6778" s="204" t="s">
        <v>7</v>
      </c>
      <c r="H6778" s="204" t="s">
        <v>485</v>
      </c>
      <c r="I6778" s="206" t="s">
        <v>9</v>
      </c>
      <c r="J6778" s="207">
        <v>65000</v>
      </c>
      <c r="K6778" s="207"/>
      <c r="L6778" s="207"/>
    </row>
    <row r="6779" spans="1:12" s="12" customFormat="1">
      <c r="A6779" s="204" t="s">
        <v>14095</v>
      </c>
      <c r="B6779" s="204" t="s">
        <v>14096</v>
      </c>
      <c r="C6779" s="204" t="s">
        <v>38</v>
      </c>
      <c r="D6779" s="204" t="s">
        <v>39</v>
      </c>
      <c r="E6779" s="204" t="s">
        <v>1080</v>
      </c>
      <c r="F6779" s="205">
        <v>2016</v>
      </c>
      <c r="G6779" s="204" t="s">
        <v>26</v>
      </c>
      <c r="H6779" s="204" t="s">
        <v>109</v>
      </c>
      <c r="I6779" s="206" t="s">
        <v>9</v>
      </c>
      <c r="J6779" s="207">
        <v>17175</v>
      </c>
      <c r="K6779" s="207"/>
      <c r="L6779" s="207"/>
    </row>
    <row r="6780" spans="1:12" s="12" customFormat="1">
      <c r="A6780" s="204" t="s">
        <v>14097</v>
      </c>
      <c r="B6780" s="204" t="s">
        <v>14098</v>
      </c>
      <c r="C6780" s="204" t="s">
        <v>38</v>
      </c>
      <c r="D6780" s="204" t="s">
        <v>39</v>
      </c>
      <c r="E6780" s="204" t="s">
        <v>40</v>
      </c>
      <c r="F6780" s="205">
        <v>2016</v>
      </c>
      <c r="G6780" s="204" t="s">
        <v>26</v>
      </c>
      <c r="H6780" s="204" t="s">
        <v>109</v>
      </c>
      <c r="I6780" s="206" t="s">
        <v>35</v>
      </c>
      <c r="J6780" s="207">
        <v>17175</v>
      </c>
      <c r="K6780" s="207"/>
      <c r="L6780" s="207"/>
    </row>
    <row r="6781" spans="1:12" s="12" customFormat="1">
      <c r="A6781" s="204" t="s">
        <v>14099</v>
      </c>
      <c r="B6781" s="204" t="s">
        <v>14100</v>
      </c>
      <c r="C6781" s="204" t="s">
        <v>5</v>
      </c>
      <c r="D6781" s="204" t="s">
        <v>606</v>
      </c>
      <c r="E6781" s="204" t="s">
        <v>607</v>
      </c>
      <c r="F6781" s="205">
        <v>2016</v>
      </c>
      <c r="G6781" s="204" t="s">
        <v>242</v>
      </c>
      <c r="H6781" s="204" t="s">
        <v>243</v>
      </c>
      <c r="I6781" s="206" t="s">
        <v>35</v>
      </c>
      <c r="J6781" s="207">
        <v>33</v>
      </c>
      <c r="K6781" s="207"/>
      <c r="L6781" s="207"/>
    </row>
    <row r="6782" spans="1:12" s="12" customFormat="1">
      <c r="A6782" s="204" t="s">
        <v>14101</v>
      </c>
      <c r="B6782" s="204" t="s">
        <v>14102</v>
      </c>
      <c r="C6782" s="204" t="s">
        <v>78</v>
      </c>
      <c r="D6782" s="204" t="s">
        <v>320</v>
      </c>
      <c r="E6782" s="204" t="s">
        <v>10895</v>
      </c>
      <c r="F6782" s="205">
        <v>2016</v>
      </c>
      <c r="G6782" s="204" t="s">
        <v>18</v>
      </c>
      <c r="H6782" s="204" t="s">
        <v>19</v>
      </c>
      <c r="I6782" s="206" t="s">
        <v>9</v>
      </c>
      <c r="J6782" s="207">
        <v>648636</v>
      </c>
      <c r="K6782" s="207"/>
      <c r="L6782" s="207"/>
    </row>
    <row r="6783" spans="1:12" s="12" customFormat="1">
      <c r="A6783" s="204" t="s">
        <v>14103</v>
      </c>
      <c r="B6783" s="204" t="s">
        <v>14104</v>
      </c>
      <c r="C6783" s="204" t="s">
        <v>38</v>
      </c>
      <c r="D6783" s="204" t="s">
        <v>39</v>
      </c>
      <c r="E6783" s="204" t="s">
        <v>604</v>
      </c>
      <c r="F6783" s="205">
        <v>2016</v>
      </c>
      <c r="G6783" s="204" t="s">
        <v>26</v>
      </c>
      <c r="H6783" s="204" t="s">
        <v>109</v>
      </c>
      <c r="I6783" s="206" t="s">
        <v>35</v>
      </c>
      <c r="J6783" s="207">
        <v>17175</v>
      </c>
      <c r="K6783" s="207"/>
      <c r="L6783" s="207"/>
    </row>
    <row r="6784" spans="1:12" s="12" customFormat="1">
      <c r="A6784" s="204" t="s">
        <v>14105</v>
      </c>
      <c r="B6784" s="204" t="s">
        <v>14106</v>
      </c>
      <c r="C6784" s="204" t="s">
        <v>145</v>
      </c>
      <c r="D6784" s="204" t="s">
        <v>233</v>
      </c>
      <c r="E6784" s="204" t="s">
        <v>983</v>
      </c>
      <c r="F6784" s="205">
        <v>2016</v>
      </c>
      <c r="G6784" s="204" t="s">
        <v>18</v>
      </c>
      <c r="H6784" s="204" t="s">
        <v>19</v>
      </c>
      <c r="I6784" s="206" t="s">
        <v>20</v>
      </c>
      <c r="J6784" s="207">
        <v>88646</v>
      </c>
      <c r="K6784" s="207"/>
      <c r="L6784" s="207"/>
    </row>
    <row r="6785" spans="1:12" s="12" customFormat="1">
      <c r="A6785" s="204" t="s">
        <v>14107</v>
      </c>
      <c r="B6785" s="204" t="s">
        <v>14108</v>
      </c>
      <c r="C6785" s="204" t="s">
        <v>38</v>
      </c>
      <c r="D6785" s="204" t="s">
        <v>66</v>
      </c>
      <c r="E6785" s="204" t="s">
        <v>112</v>
      </c>
      <c r="F6785" s="205">
        <v>2016</v>
      </c>
      <c r="G6785" s="204" t="s">
        <v>7</v>
      </c>
      <c r="H6785" s="204" t="s">
        <v>212</v>
      </c>
      <c r="I6785" s="206" t="s">
        <v>35</v>
      </c>
      <c r="J6785" s="207">
        <v>330545</v>
      </c>
      <c r="K6785" s="207"/>
      <c r="L6785" s="207"/>
    </row>
    <row r="6786" spans="1:12" s="12" customFormat="1">
      <c r="A6786" s="204" t="s">
        <v>14109</v>
      </c>
      <c r="B6786" s="204" t="s">
        <v>14110</v>
      </c>
      <c r="C6786" s="204" t="s">
        <v>38</v>
      </c>
      <c r="D6786" s="204" t="s">
        <v>39</v>
      </c>
      <c r="E6786" s="204" t="s">
        <v>40</v>
      </c>
      <c r="F6786" s="205">
        <v>2016</v>
      </c>
      <c r="G6786" s="204" t="s">
        <v>26</v>
      </c>
      <c r="H6786" s="204" t="s">
        <v>109</v>
      </c>
      <c r="I6786" s="206" t="s">
        <v>35</v>
      </c>
      <c r="J6786" s="207">
        <v>17175</v>
      </c>
      <c r="K6786" s="207"/>
      <c r="L6786" s="207"/>
    </row>
    <row r="6787" spans="1:12" s="12" customFormat="1">
      <c r="A6787" s="204" t="s">
        <v>14111</v>
      </c>
      <c r="B6787" s="204" t="s">
        <v>14112</v>
      </c>
      <c r="C6787" s="204" t="s">
        <v>38</v>
      </c>
      <c r="D6787" s="204" t="s">
        <v>39</v>
      </c>
      <c r="E6787" s="204" t="s">
        <v>2127</v>
      </c>
      <c r="F6787" s="205">
        <v>2016</v>
      </c>
      <c r="G6787" s="204" t="s">
        <v>26</v>
      </c>
      <c r="H6787" s="204" t="s">
        <v>109</v>
      </c>
      <c r="I6787" s="206" t="s">
        <v>35</v>
      </c>
      <c r="J6787" s="207">
        <v>17175</v>
      </c>
      <c r="K6787" s="207"/>
      <c r="L6787" s="207"/>
    </row>
    <row r="6788" spans="1:12" s="12" customFormat="1">
      <c r="A6788" s="204" t="s">
        <v>14113</v>
      </c>
      <c r="B6788" s="204" t="s">
        <v>14114</v>
      </c>
      <c r="C6788" s="204" t="s">
        <v>38</v>
      </c>
      <c r="D6788" s="204" t="s">
        <v>176</v>
      </c>
      <c r="E6788" s="204" t="s">
        <v>189</v>
      </c>
      <c r="F6788" s="205">
        <v>2016</v>
      </c>
      <c r="G6788" s="204" t="s">
        <v>26</v>
      </c>
      <c r="H6788" s="204" t="s">
        <v>109</v>
      </c>
      <c r="I6788" s="206" t="s">
        <v>35</v>
      </c>
      <c r="J6788" s="207">
        <v>18320</v>
      </c>
      <c r="K6788" s="207"/>
      <c r="L6788" s="207"/>
    </row>
    <row r="6789" spans="1:12" s="12" customFormat="1">
      <c r="A6789" s="204" t="s">
        <v>14115</v>
      </c>
      <c r="B6789" s="204" t="s">
        <v>14116</v>
      </c>
      <c r="C6789" s="204" t="s">
        <v>38</v>
      </c>
      <c r="D6789" s="204" t="s">
        <v>176</v>
      </c>
      <c r="E6789" s="204" t="s">
        <v>293</v>
      </c>
      <c r="F6789" s="205">
        <v>2016</v>
      </c>
      <c r="G6789" s="204" t="s">
        <v>26</v>
      </c>
      <c r="H6789" s="204" t="s">
        <v>109</v>
      </c>
      <c r="I6789" s="206" t="s">
        <v>35</v>
      </c>
      <c r="J6789" s="207">
        <v>17175</v>
      </c>
      <c r="K6789" s="207"/>
      <c r="L6789" s="207"/>
    </row>
    <row r="6790" spans="1:12" s="12" customFormat="1" ht="11.25" customHeight="1">
      <c r="A6790" s="204" t="s">
        <v>14117</v>
      </c>
      <c r="B6790" s="204" t="s">
        <v>14118</v>
      </c>
      <c r="C6790" s="204" t="s">
        <v>38</v>
      </c>
      <c r="D6790" s="204" t="s">
        <v>39</v>
      </c>
      <c r="E6790" s="204" t="s">
        <v>105</v>
      </c>
      <c r="F6790" s="205">
        <v>2016</v>
      </c>
      <c r="G6790" s="204" t="s">
        <v>26</v>
      </c>
      <c r="H6790" s="204" t="s">
        <v>109</v>
      </c>
      <c r="I6790" s="206" t="s">
        <v>35</v>
      </c>
      <c r="J6790" s="207">
        <v>17175</v>
      </c>
      <c r="K6790" s="207"/>
      <c r="L6790" s="207"/>
    </row>
    <row r="6791" spans="1:12" s="12" customFormat="1">
      <c r="A6791" s="204" t="s">
        <v>14119</v>
      </c>
      <c r="B6791" s="204" t="s">
        <v>14120</v>
      </c>
      <c r="C6791" s="204" t="s">
        <v>38</v>
      </c>
      <c r="D6791" s="204" t="s">
        <v>39</v>
      </c>
      <c r="E6791" s="204" t="s">
        <v>898</v>
      </c>
      <c r="F6791" s="205">
        <v>2016</v>
      </c>
      <c r="G6791" s="204" t="s">
        <v>26</v>
      </c>
      <c r="H6791" s="204" t="s">
        <v>109</v>
      </c>
      <c r="I6791" s="206" t="s">
        <v>35</v>
      </c>
      <c r="J6791" s="207">
        <v>17175</v>
      </c>
      <c r="K6791" s="207"/>
      <c r="L6791" s="207"/>
    </row>
    <row r="6792" spans="1:12" s="12" customFormat="1">
      <c r="A6792" s="204" t="s">
        <v>14121</v>
      </c>
      <c r="B6792" s="204" t="s">
        <v>14122</v>
      </c>
      <c r="C6792" s="204" t="s">
        <v>23</v>
      </c>
      <c r="D6792" s="204" t="s">
        <v>46</v>
      </c>
      <c r="E6792" s="204" t="s">
        <v>534</v>
      </c>
      <c r="F6792" s="205">
        <v>2016</v>
      </c>
      <c r="G6792" s="204" t="s">
        <v>120</v>
      </c>
      <c r="H6792" s="204" t="s">
        <v>121</v>
      </c>
      <c r="I6792" s="206" t="s">
        <v>20</v>
      </c>
      <c r="J6792" s="207">
        <v>171268</v>
      </c>
      <c r="K6792" s="207"/>
      <c r="L6792" s="207"/>
    </row>
    <row r="6793" spans="1:12" s="12" customFormat="1">
      <c r="A6793" s="204" t="s">
        <v>14123</v>
      </c>
      <c r="B6793" s="204" t="s">
        <v>14124</v>
      </c>
      <c r="C6793" s="204" t="s">
        <v>38</v>
      </c>
      <c r="D6793" s="204" t="s">
        <v>73</v>
      </c>
      <c r="E6793" s="204" t="s">
        <v>306</v>
      </c>
      <c r="F6793" s="205">
        <v>2016</v>
      </c>
      <c r="G6793" s="204" t="s">
        <v>26</v>
      </c>
      <c r="H6793" s="204" t="s">
        <v>109</v>
      </c>
      <c r="I6793" s="206" t="s">
        <v>35</v>
      </c>
      <c r="J6793" s="207">
        <v>17175</v>
      </c>
      <c r="K6793" s="207"/>
      <c r="L6793" s="207"/>
    </row>
    <row r="6794" spans="1:12" s="12" customFormat="1">
      <c r="A6794" s="204" t="s">
        <v>14125</v>
      </c>
      <c r="B6794" s="204" t="s">
        <v>14126</v>
      </c>
      <c r="C6794" s="204" t="s">
        <v>145</v>
      </c>
      <c r="D6794" s="204" t="s">
        <v>233</v>
      </c>
      <c r="E6794" s="204" t="s">
        <v>983</v>
      </c>
      <c r="F6794" s="205">
        <v>2016</v>
      </c>
      <c r="G6794" s="204" t="s">
        <v>18</v>
      </c>
      <c r="H6794" s="204" t="s">
        <v>19</v>
      </c>
      <c r="I6794" s="206" t="s">
        <v>20</v>
      </c>
      <c r="J6794" s="207">
        <v>370645</v>
      </c>
      <c r="K6794" s="207"/>
      <c r="L6794" s="207"/>
    </row>
    <row r="6795" spans="1:12" s="12" customFormat="1">
      <c r="A6795" s="204" t="s">
        <v>14127</v>
      </c>
      <c r="B6795" s="204" t="s">
        <v>14128</v>
      </c>
      <c r="C6795" s="204" t="s">
        <v>38</v>
      </c>
      <c r="D6795" s="204" t="s">
        <v>176</v>
      </c>
      <c r="E6795" s="204" t="s">
        <v>1855</v>
      </c>
      <c r="F6795" s="205">
        <v>2016</v>
      </c>
      <c r="G6795" s="204" t="s">
        <v>26</v>
      </c>
      <c r="H6795" s="204" t="s">
        <v>109</v>
      </c>
      <c r="I6795" s="206" t="s">
        <v>35</v>
      </c>
      <c r="J6795" s="207">
        <v>17175</v>
      </c>
      <c r="K6795" s="207"/>
      <c r="L6795" s="207"/>
    </row>
    <row r="6796" spans="1:12" s="12" customFormat="1">
      <c r="A6796" s="204" t="s">
        <v>14129</v>
      </c>
      <c r="B6796" s="204" t="s">
        <v>14130</v>
      </c>
      <c r="C6796" s="204" t="s">
        <v>60</v>
      </c>
      <c r="D6796" s="204" t="s">
        <v>97</v>
      </c>
      <c r="E6796" s="204" t="s">
        <v>162</v>
      </c>
      <c r="F6796" s="205">
        <v>2016</v>
      </c>
      <c r="G6796" s="204" t="s">
        <v>18</v>
      </c>
      <c r="H6796" s="204" t="s">
        <v>41</v>
      </c>
      <c r="I6796" s="206" t="s">
        <v>20</v>
      </c>
      <c r="J6796" s="207">
        <v>81000</v>
      </c>
      <c r="K6796" s="207"/>
      <c r="L6796" s="207"/>
    </row>
    <row r="6797" spans="1:12" s="12" customFormat="1">
      <c r="A6797" s="204" t="s">
        <v>14131</v>
      </c>
      <c r="B6797" s="204" t="s">
        <v>14132</v>
      </c>
      <c r="C6797" s="204" t="s">
        <v>38</v>
      </c>
      <c r="D6797" s="204" t="s">
        <v>39</v>
      </c>
      <c r="E6797" s="204" t="s">
        <v>44</v>
      </c>
      <c r="F6797" s="205">
        <v>2016</v>
      </c>
      <c r="G6797" s="204" t="s">
        <v>26</v>
      </c>
      <c r="H6797" s="204" t="s">
        <v>109</v>
      </c>
      <c r="I6797" s="206" t="s">
        <v>9</v>
      </c>
      <c r="J6797" s="207">
        <v>17175</v>
      </c>
      <c r="K6797" s="207"/>
      <c r="L6797" s="207"/>
    </row>
    <row r="6798" spans="1:12" s="12" customFormat="1">
      <c r="A6798" s="204" t="s">
        <v>14133</v>
      </c>
      <c r="B6798" s="204" t="s">
        <v>14134</v>
      </c>
      <c r="C6798" s="204" t="s">
        <v>145</v>
      </c>
      <c r="D6798" s="204" t="s">
        <v>310</v>
      </c>
      <c r="E6798" s="204" t="s">
        <v>311</v>
      </c>
      <c r="F6798" s="205">
        <v>2016</v>
      </c>
      <c r="G6798" s="204" t="s">
        <v>30</v>
      </c>
      <c r="H6798" s="204" t="s">
        <v>736</v>
      </c>
      <c r="I6798" s="206" t="s">
        <v>20</v>
      </c>
      <c r="J6798" s="207">
        <v>5732</v>
      </c>
      <c r="K6798" s="207"/>
      <c r="L6798" s="207"/>
    </row>
    <row r="6799" spans="1:12" s="12" customFormat="1">
      <c r="A6799" s="204" t="s">
        <v>14135</v>
      </c>
      <c r="B6799" s="204" t="s">
        <v>14136</v>
      </c>
      <c r="C6799" s="204" t="s">
        <v>210</v>
      </c>
      <c r="D6799" s="204" t="s">
        <v>211</v>
      </c>
      <c r="E6799" s="204" t="s">
        <v>504</v>
      </c>
      <c r="F6799" s="205">
        <v>2016</v>
      </c>
      <c r="G6799" s="204" t="s">
        <v>7</v>
      </c>
      <c r="H6799" s="204" t="s">
        <v>212</v>
      </c>
      <c r="I6799" s="206" t="s">
        <v>35</v>
      </c>
      <c r="J6799" s="207">
        <v>750</v>
      </c>
      <c r="K6799" s="207"/>
      <c r="L6799" s="207"/>
    </row>
    <row r="6800" spans="1:12" s="12" customFormat="1">
      <c r="A6800" s="204" t="s">
        <v>14137</v>
      </c>
      <c r="B6800" s="204" t="s">
        <v>14138</v>
      </c>
      <c r="C6800" s="204" t="s">
        <v>38</v>
      </c>
      <c r="D6800" s="204" t="s">
        <v>39</v>
      </c>
      <c r="E6800" s="204" t="s">
        <v>604</v>
      </c>
      <c r="F6800" s="205">
        <v>2016</v>
      </c>
      <c r="G6800" s="204" t="s">
        <v>7</v>
      </c>
      <c r="H6800" s="204" t="s">
        <v>212</v>
      </c>
      <c r="I6800" s="206" t="s">
        <v>20</v>
      </c>
      <c r="J6800" s="207">
        <v>22986</v>
      </c>
      <c r="K6800" s="207"/>
      <c r="L6800" s="207"/>
    </row>
    <row r="6801" spans="1:12" s="12" customFormat="1">
      <c r="A6801" s="204" t="s">
        <v>14139</v>
      </c>
      <c r="B6801" s="204" t="s">
        <v>14140</v>
      </c>
      <c r="C6801" s="204" t="s">
        <v>127</v>
      </c>
      <c r="D6801" s="204" t="s">
        <v>128</v>
      </c>
      <c r="E6801" s="204" t="s">
        <v>2823</v>
      </c>
      <c r="F6801" s="205">
        <v>2016</v>
      </c>
      <c r="G6801" s="204" t="s">
        <v>26</v>
      </c>
      <c r="H6801" s="204" t="s">
        <v>109</v>
      </c>
      <c r="I6801" s="206" t="s">
        <v>20</v>
      </c>
      <c r="J6801" s="207">
        <v>979945</v>
      </c>
      <c r="K6801" s="207"/>
      <c r="L6801" s="207"/>
    </row>
    <row r="6802" spans="1:12" s="12" customFormat="1">
      <c r="A6802" s="204" t="s">
        <v>14141</v>
      </c>
      <c r="B6802" s="204" t="s">
        <v>14142</v>
      </c>
      <c r="C6802" s="204" t="s">
        <v>210</v>
      </c>
      <c r="D6802" s="204" t="s">
        <v>211</v>
      </c>
      <c r="E6802" s="204" t="s">
        <v>504</v>
      </c>
      <c r="F6802" s="205">
        <v>2016</v>
      </c>
      <c r="G6802" s="204" t="s">
        <v>7</v>
      </c>
      <c r="H6802" s="204" t="s">
        <v>212</v>
      </c>
      <c r="I6802" s="206" t="s">
        <v>20</v>
      </c>
      <c r="J6802" s="207">
        <v>209459</v>
      </c>
      <c r="K6802" s="208">
        <v>436565</v>
      </c>
      <c r="L6802" s="207"/>
    </row>
    <row r="6803" spans="1:12" s="12" customFormat="1">
      <c r="A6803" s="204" t="s">
        <v>14143</v>
      </c>
      <c r="B6803" s="204" t="s">
        <v>14144</v>
      </c>
      <c r="C6803" s="204" t="s">
        <v>210</v>
      </c>
      <c r="D6803" s="204" t="s">
        <v>211</v>
      </c>
      <c r="E6803" s="204" t="s">
        <v>504</v>
      </c>
      <c r="F6803" s="205">
        <v>2016</v>
      </c>
      <c r="G6803" s="204" t="s">
        <v>7</v>
      </c>
      <c r="H6803" s="204" t="s">
        <v>212</v>
      </c>
      <c r="I6803" s="206" t="s">
        <v>20</v>
      </c>
      <c r="J6803" s="207">
        <v>381658</v>
      </c>
      <c r="K6803" s="208">
        <v>796116</v>
      </c>
      <c r="L6803" s="207"/>
    </row>
    <row r="6804" spans="1:12" s="12" customFormat="1">
      <c r="A6804" s="204" t="s">
        <v>14145</v>
      </c>
      <c r="B6804" s="204" t="s">
        <v>14146</v>
      </c>
      <c r="C6804" s="204" t="s">
        <v>38</v>
      </c>
      <c r="D6804" s="204" t="s">
        <v>66</v>
      </c>
      <c r="E6804" s="204" t="s">
        <v>379</v>
      </c>
      <c r="F6804" s="205">
        <v>2016</v>
      </c>
      <c r="G6804" s="204" t="s">
        <v>120</v>
      </c>
      <c r="H6804" s="204" t="s">
        <v>251</v>
      </c>
      <c r="I6804" s="206" t="s">
        <v>20</v>
      </c>
      <c r="J6804" s="207">
        <v>565799</v>
      </c>
      <c r="K6804" s="208">
        <v>635273</v>
      </c>
      <c r="L6804" s="207">
        <v>565012.22400000005</v>
      </c>
    </row>
    <row r="6805" spans="1:12" s="12" customFormat="1">
      <c r="A6805" s="204" t="s">
        <v>14147</v>
      </c>
      <c r="B6805" s="204" t="s">
        <v>14148</v>
      </c>
      <c r="C6805" s="204" t="s">
        <v>38</v>
      </c>
      <c r="D6805" s="204" t="s">
        <v>66</v>
      </c>
      <c r="E6805" s="204" t="s">
        <v>67</v>
      </c>
      <c r="F6805" s="205">
        <v>2016</v>
      </c>
      <c r="G6805" s="204" t="s">
        <v>26</v>
      </c>
      <c r="H6805" s="204" t="s">
        <v>109</v>
      </c>
      <c r="I6805" s="206" t="s">
        <v>9</v>
      </c>
      <c r="J6805" s="207">
        <v>143920</v>
      </c>
      <c r="K6805" s="207"/>
      <c r="L6805" s="207"/>
    </row>
    <row r="6806" spans="1:12" s="12" customFormat="1">
      <c r="A6806" s="204" t="s">
        <v>14149</v>
      </c>
      <c r="B6806" s="204" t="s">
        <v>14150</v>
      </c>
      <c r="C6806" s="204" t="s">
        <v>60</v>
      </c>
      <c r="D6806" s="204" t="s">
        <v>97</v>
      </c>
      <c r="E6806" s="204" t="s">
        <v>1148</v>
      </c>
      <c r="F6806" s="205">
        <v>2016</v>
      </c>
      <c r="G6806" s="204" t="s">
        <v>58</v>
      </c>
      <c r="H6806" s="204" t="s">
        <v>68</v>
      </c>
      <c r="I6806" s="206" t="s">
        <v>20</v>
      </c>
      <c r="J6806" s="207">
        <v>60287</v>
      </c>
      <c r="K6806" s="207">
        <v>2</v>
      </c>
      <c r="L6806" s="207"/>
    </row>
    <row r="6807" spans="1:12" s="12" customFormat="1">
      <c r="A6807" s="204" t="s">
        <v>14151</v>
      </c>
      <c r="B6807" s="204" t="s">
        <v>14152</v>
      </c>
      <c r="C6807" s="204" t="s">
        <v>145</v>
      </c>
      <c r="D6807" s="204" t="s">
        <v>415</v>
      </c>
      <c r="E6807" s="204" t="s">
        <v>416</v>
      </c>
      <c r="F6807" s="205">
        <v>2016</v>
      </c>
      <c r="G6807" s="204" t="s">
        <v>646</v>
      </c>
      <c r="H6807" s="204" t="s">
        <v>685</v>
      </c>
      <c r="I6807" s="206" t="s">
        <v>20</v>
      </c>
      <c r="J6807" s="207">
        <v>404200</v>
      </c>
      <c r="K6807" s="207"/>
      <c r="L6807" s="207"/>
    </row>
    <row r="6808" spans="1:12" s="12" customFormat="1">
      <c r="A6808" s="204" t="s">
        <v>14153</v>
      </c>
      <c r="B6808" s="204" t="s">
        <v>14154</v>
      </c>
      <c r="C6808" s="204" t="s">
        <v>127</v>
      </c>
      <c r="D6808" s="204" t="s">
        <v>138</v>
      </c>
      <c r="E6808" s="204" t="s">
        <v>1509</v>
      </c>
      <c r="F6808" s="205">
        <v>2016</v>
      </c>
      <c r="G6808" s="204" t="s">
        <v>26</v>
      </c>
      <c r="H6808" s="204" t="s">
        <v>109</v>
      </c>
      <c r="I6808" s="206" t="s">
        <v>20</v>
      </c>
      <c r="J6808" s="207">
        <v>994641</v>
      </c>
      <c r="K6808" s="207"/>
      <c r="L6808" s="207"/>
    </row>
    <row r="6809" spans="1:12" s="12" customFormat="1">
      <c r="A6809" s="204" t="s">
        <v>14155</v>
      </c>
      <c r="B6809" s="204" t="s">
        <v>14156</v>
      </c>
      <c r="C6809" s="204" t="s">
        <v>38</v>
      </c>
      <c r="D6809" s="204" t="s">
        <v>176</v>
      </c>
      <c r="E6809" s="204" t="s">
        <v>293</v>
      </c>
      <c r="F6809" s="205">
        <v>2016</v>
      </c>
      <c r="G6809" s="204" t="s">
        <v>26</v>
      </c>
      <c r="H6809" s="204" t="s">
        <v>109</v>
      </c>
      <c r="I6809" s="206" t="s">
        <v>35</v>
      </c>
      <c r="J6809" s="207">
        <v>17175</v>
      </c>
      <c r="K6809" s="207"/>
      <c r="L6809" s="207"/>
    </row>
    <row r="6810" spans="1:12" s="12" customFormat="1">
      <c r="A6810" s="204" t="s">
        <v>14157</v>
      </c>
      <c r="B6810" s="204" t="s">
        <v>14158</v>
      </c>
      <c r="C6810" s="204" t="s">
        <v>102</v>
      </c>
      <c r="D6810" s="204" t="s">
        <v>304</v>
      </c>
      <c r="E6810" s="204" t="s">
        <v>304</v>
      </c>
      <c r="F6810" s="205">
        <v>2016</v>
      </c>
      <c r="G6810" s="204" t="s">
        <v>646</v>
      </c>
      <c r="H6810" s="204" t="s">
        <v>685</v>
      </c>
      <c r="I6810" s="206" t="s">
        <v>20</v>
      </c>
      <c r="J6810" s="207">
        <v>300287</v>
      </c>
      <c r="K6810" s="207"/>
      <c r="L6810" s="207"/>
    </row>
    <row r="6811" spans="1:12" s="12" customFormat="1">
      <c r="A6811" s="204" t="s">
        <v>14159</v>
      </c>
      <c r="B6811" s="204" t="s">
        <v>14160</v>
      </c>
      <c r="C6811" s="204" t="s">
        <v>38</v>
      </c>
      <c r="D6811" s="204" t="s">
        <v>66</v>
      </c>
      <c r="E6811" s="204" t="s">
        <v>110</v>
      </c>
      <c r="F6811" s="205">
        <v>2016</v>
      </c>
      <c r="G6811" s="204" t="s">
        <v>48</v>
      </c>
      <c r="H6811" s="204" t="s">
        <v>63</v>
      </c>
      <c r="I6811" s="206" t="s">
        <v>35</v>
      </c>
      <c r="J6811" s="207">
        <v>2000</v>
      </c>
      <c r="K6811" s="207"/>
      <c r="L6811" s="207"/>
    </row>
    <row r="6812" spans="1:12" s="12" customFormat="1" ht="11.25" customHeight="1">
      <c r="A6812" s="204" t="s">
        <v>14161</v>
      </c>
      <c r="B6812" s="204" t="s">
        <v>14162</v>
      </c>
      <c r="C6812" s="204" t="s">
        <v>15</v>
      </c>
      <c r="D6812" s="204" t="s">
        <v>42</v>
      </c>
      <c r="E6812" s="204" t="s">
        <v>42</v>
      </c>
      <c r="F6812" s="205">
        <v>2016</v>
      </c>
      <c r="G6812" s="204" t="s">
        <v>120</v>
      </c>
      <c r="H6812" s="204" t="s">
        <v>121</v>
      </c>
      <c r="I6812" s="206" t="s">
        <v>35</v>
      </c>
      <c r="J6812" s="207">
        <v>2</v>
      </c>
      <c r="K6812" s="207"/>
      <c r="L6812" s="207"/>
    </row>
    <row r="6813" spans="1:12" s="12" customFormat="1">
      <c r="A6813" s="204" t="s">
        <v>14163</v>
      </c>
      <c r="B6813" s="204" t="s">
        <v>14164</v>
      </c>
      <c r="C6813" s="204" t="s">
        <v>38</v>
      </c>
      <c r="D6813" s="204" t="s">
        <v>39</v>
      </c>
      <c r="E6813" s="204" t="s">
        <v>898</v>
      </c>
      <c r="F6813" s="205">
        <v>2016</v>
      </c>
      <c r="G6813" s="204" t="s">
        <v>26</v>
      </c>
      <c r="H6813" s="204" t="s">
        <v>109</v>
      </c>
      <c r="I6813" s="206" t="s">
        <v>35</v>
      </c>
      <c r="J6813" s="207">
        <v>17175</v>
      </c>
      <c r="K6813" s="207"/>
      <c r="L6813" s="207"/>
    </row>
    <row r="6814" spans="1:12" s="12" customFormat="1">
      <c r="A6814" s="204" t="s">
        <v>14165</v>
      </c>
      <c r="B6814" s="204" t="s">
        <v>14166</v>
      </c>
      <c r="C6814" s="204" t="s">
        <v>5</v>
      </c>
      <c r="D6814" s="204" t="s">
        <v>257</v>
      </c>
      <c r="E6814" s="204" t="s">
        <v>257</v>
      </c>
      <c r="F6814" s="205">
        <v>2016</v>
      </c>
      <c r="G6814" s="204" t="s">
        <v>30</v>
      </c>
      <c r="H6814" s="204" t="s">
        <v>31</v>
      </c>
      <c r="I6814" s="206" t="s">
        <v>20</v>
      </c>
      <c r="J6814" s="207">
        <v>55856</v>
      </c>
      <c r="K6814" s="207">
        <v>55856</v>
      </c>
      <c r="L6814" s="207"/>
    </row>
    <row r="6815" spans="1:12" s="12" customFormat="1">
      <c r="A6815" s="204" t="s">
        <v>14167</v>
      </c>
      <c r="B6815" s="204" t="s">
        <v>14168</v>
      </c>
      <c r="C6815" s="204" t="s">
        <v>38</v>
      </c>
      <c r="D6815" s="204" t="s">
        <v>39</v>
      </c>
      <c r="E6815" s="204" t="s">
        <v>105</v>
      </c>
      <c r="F6815" s="205">
        <v>2016</v>
      </c>
      <c r="G6815" s="204" t="s">
        <v>26</v>
      </c>
      <c r="H6815" s="204" t="s">
        <v>109</v>
      </c>
      <c r="I6815" s="206" t="s">
        <v>35</v>
      </c>
      <c r="J6815" s="207">
        <v>17175</v>
      </c>
      <c r="K6815" s="207"/>
      <c r="L6815" s="207"/>
    </row>
    <row r="6816" spans="1:12" s="12" customFormat="1">
      <c r="A6816" s="204" t="s">
        <v>14169</v>
      </c>
      <c r="B6816" s="204" t="s">
        <v>14170</v>
      </c>
      <c r="C6816" s="204" t="s">
        <v>5</v>
      </c>
      <c r="D6816" s="204" t="s">
        <v>266</v>
      </c>
      <c r="E6816" s="204" t="s">
        <v>567</v>
      </c>
      <c r="F6816" s="205">
        <v>2016</v>
      </c>
      <c r="G6816" s="204" t="s">
        <v>7</v>
      </c>
      <c r="H6816" s="204" t="s">
        <v>95</v>
      </c>
      <c r="I6816" s="206" t="s">
        <v>35</v>
      </c>
      <c r="J6816" s="207">
        <v>9600</v>
      </c>
      <c r="K6816" s="207"/>
      <c r="L6816" s="207"/>
    </row>
    <row r="6817" spans="1:12" s="12" customFormat="1">
      <c r="A6817" s="204" t="s">
        <v>14171</v>
      </c>
      <c r="B6817" s="204" t="s">
        <v>14172</v>
      </c>
      <c r="C6817" s="204" t="s">
        <v>15</v>
      </c>
      <c r="D6817" s="204" t="s">
        <v>42</v>
      </c>
      <c r="E6817" s="204" t="s">
        <v>800</v>
      </c>
      <c r="F6817" s="205">
        <v>2016</v>
      </c>
      <c r="G6817" s="204" t="s">
        <v>120</v>
      </c>
      <c r="H6817" s="204" t="s">
        <v>121</v>
      </c>
      <c r="I6817" s="206" t="s">
        <v>35</v>
      </c>
      <c r="J6817" s="207">
        <v>367631</v>
      </c>
      <c r="K6817" s="207"/>
      <c r="L6817" s="207"/>
    </row>
    <row r="6818" spans="1:12" s="12" customFormat="1">
      <c r="A6818" s="204" t="s">
        <v>14173</v>
      </c>
      <c r="B6818" s="204" t="s">
        <v>14174</v>
      </c>
      <c r="C6818" s="204" t="s">
        <v>38</v>
      </c>
      <c r="D6818" s="204" t="s">
        <v>66</v>
      </c>
      <c r="E6818" s="204" t="s">
        <v>379</v>
      </c>
      <c r="F6818" s="205">
        <v>2016</v>
      </c>
      <c r="G6818" s="204" t="s">
        <v>30</v>
      </c>
      <c r="H6818" s="204" t="s">
        <v>784</v>
      </c>
      <c r="I6818" s="206" t="s">
        <v>35</v>
      </c>
      <c r="J6818" s="207">
        <v>31900</v>
      </c>
      <c r="K6818" s="207"/>
      <c r="L6818" s="207"/>
    </row>
    <row r="6819" spans="1:12" s="12" customFormat="1">
      <c r="A6819" s="204" t="s">
        <v>14175</v>
      </c>
      <c r="B6819" s="204" t="s">
        <v>14176</v>
      </c>
      <c r="C6819" s="204" t="s">
        <v>38</v>
      </c>
      <c r="D6819" s="204" t="s">
        <v>39</v>
      </c>
      <c r="E6819" s="204" t="s">
        <v>105</v>
      </c>
      <c r="F6819" s="205">
        <v>2016</v>
      </c>
      <c r="G6819" s="204" t="s">
        <v>120</v>
      </c>
      <c r="H6819" s="204" t="s">
        <v>171</v>
      </c>
      <c r="I6819" s="206" t="s">
        <v>35</v>
      </c>
      <c r="J6819" s="207">
        <v>26802</v>
      </c>
      <c r="K6819" s="207"/>
      <c r="L6819" s="207"/>
    </row>
    <row r="6820" spans="1:12" s="12" customFormat="1">
      <c r="A6820" s="204" t="s">
        <v>14177</v>
      </c>
      <c r="B6820" s="204" t="s">
        <v>14178</v>
      </c>
      <c r="C6820" s="204" t="s">
        <v>38</v>
      </c>
      <c r="D6820" s="204" t="s">
        <v>73</v>
      </c>
      <c r="E6820" s="204" t="s">
        <v>756</v>
      </c>
      <c r="F6820" s="205">
        <v>2016</v>
      </c>
      <c r="G6820" s="204" t="s">
        <v>7</v>
      </c>
      <c r="H6820" s="204" t="s">
        <v>212</v>
      </c>
      <c r="I6820" s="206" t="s">
        <v>9</v>
      </c>
      <c r="J6820" s="207">
        <v>27150</v>
      </c>
      <c r="K6820" s="207"/>
      <c r="L6820" s="207"/>
    </row>
    <row r="6821" spans="1:12" s="12" customFormat="1">
      <c r="A6821" s="204" t="s">
        <v>14179</v>
      </c>
      <c r="B6821" s="204" t="s">
        <v>14180</v>
      </c>
      <c r="C6821" s="204" t="s">
        <v>38</v>
      </c>
      <c r="D6821" s="204" t="s">
        <v>66</v>
      </c>
      <c r="E6821" s="204" t="s">
        <v>117</v>
      </c>
      <c r="F6821" s="205">
        <v>2016</v>
      </c>
      <c r="G6821" s="204" t="s">
        <v>26</v>
      </c>
      <c r="H6821" s="204" t="s">
        <v>109</v>
      </c>
      <c r="I6821" s="206" t="s">
        <v>35</v>
      </c>
      <c r="J6821" s="207">
        <v>1302194</v>
      </c>
      <c r="K6821" s="207"/>
      <c r="L6821" s="207"/>
    </row>
    <row r="6822" spans="1:12" s="12" customFormat="1">
      <c r="A6822" s="204" t="s">
        <v>14181</v>
      </c>
      <c r="B6822" s="204" t="s">
        <v>14182</v>
      </c>
      <c r="C6822" s="204" t="s">
        <v>5</v>
      </c>
      <c r="D6822" s="204" t="s">
        <v>523</v>
      </c>
      <c r="E6822" s="204" t="s">
        <v>1137</v>
      </c>
      <c r="F6822" s="205">
        <v>2016</v>
      </c>
      <c r="G6822" s="204" t="s">
        <v>26</v>
      </c>
      <c r="H6822" s="204" t="s">
        <v>109</v>
      </c>
      <c r="I6822" s="206" t="s">
        <v>35</v>
      </c>
      <c r="J6822" s="207">
        <v>300</v>
      </c>
      <c r="K6822" s="207"/>
      <c r="L6822" s="207"/>
    </row>
    <row r="6823" spans="1:12" s="12" customFormat="1">
      <c r="A6823" s="204" t="s">
        <v>14183</v>
      </c>
      <c r="B6823" s="204" t="s">
        <v>14184</v>
      </c>
      <c r="C6823" s="204" t="s">
        <v>15</v>
      </c>
      <c r="D6823" s="204" t="s">
        <v>56</v>
      </c>
      <c r="E6823" s="204" t="s">
        <v>56</v>
      </c>
      <c r="F6823" s="205">
        <v>2016</v>
      </c>
      <c r="G6823" s="204" t="s">
        <v>18</v>
      </c>
      <c r="H6823" s="204" t="s">
        <v>19</v>
      </c>
      <c r="I6823" s="206" t="s">
        <v>20</v>
      </c>
      <c r="J6823" s="207">
        <v>10</v>
      </c>
      <c r="K6823" s="208">
        <v>21000</v>
      </c>
      <c r="L6823" s="207"/>
    </row>
    <row r="6824" spans="1:12" s="12" customFormat="1">
      <c r="A6824" s="204" t="s">
        <v>14185</v>
      </c>
      <c r="B6824" s="204" t="s">
        <v>14186</v>
      </c>
      <c r="C6824" s="204" t="s">
        <v>5</v>
      </c>
      <c r="D6824" s="204" t="s">
        <v>523</v>
      </c>
      <c r="E6824" s="204" t="s">
        <v>1137</v>
      </c>
      <c r="F6824" s="205">
        <v>2016</v>
      </c>
      <c r="G6824" s="204" t="s">
        <v>26</v>
      </c>
      <c r="H6824" s="204" t="s">
        <v>109</v>
      </c>
      <c r="I6824" s="206" t="s">
        <v>20</v>
      </c>
      <c r="J6824" s="207">
        <v>4626</v>
      </c>
      <c r="K6824" s="207">
        <v>2</v>
      </c>
      <c r="L6824" s="207"/>
    </row>
    <row r="6825" spans="1:12" s="12" customFormat="1" ht="11.25" customHeight="1">
      <c r="A6825" s="204" t="s">
        <v>14187</v>
      </c>
      <c r="B6825" s="204" t="s">
        <v>14188</v>
      </c>
      <c r="C6825" s="204" t="s">
        <v>38</v>
      </c>
      <c r="D6825" s="204" t="s">
        <v>39</v>
      </c>
      <c r="E6825" s="204" t="s">
        <v>108</v>
      </c>
      <c r="F6825" s="205">
        <v>2016</v>
      </c>
      <c r="G6825" s="204" t="s">
        <v>646</v>
      </c>
      <c r="H6825" s="204" t="s">
        <v>685</v>
      </c>
      <c r="I6825" s="206" t="s">
        <v>35</v>
      </c>
      <c r="J6825" s="207">
        <v>845112</v>
      </c>
      <c r="K6825" s="207"/>
      <c r="L6825" s="207"/>
    </row>
    <row r="6826" spans="1:12" s="12" customFormat="1">
      <c r="A6826" s="204" t="s">
        <v>14189</v>
      </c>
      <c r="B6826" s="204" t="s">
        <v>14190</v>
      </c>
      <c r="C6826" s="204" t="s">
        <v>102</v>
      </c>
      <c r="D6826" s="204"/>
      <c r="E6826" s="204"/>
      <c r="F6826" s="205">
        <v>2016</v>
      </c>
      <c r="G6826" s="204" t="s">
        <v>120</v>
      </c>
      <c r="H6826" s="204" t="s">
        <v>258</v>
      </c>
      <c r="I6826" s="206" t="s">
        <v>35</v>
      </c>
      <c r="J6826" s="207">
        <v>1997517</v>
      </c>
      <c r="K6826" s="207"/>
      <c r="L6826" s="207"/>
    </row>
    <row r="6827" spans="1:12" s="12" customFormat="1">
      <c r="A6827" s="204" t="s">
        <v>14191</v>
      </c>
      <c r="B6827" s="204" t="s">
        <v>14192</v>
      </c>
      <c r="C6827" s="204" t="s">
        <v>78</v>
      </c>
      <c r="D6827" s="204"/>
      <c r="E6827" s="204"/>
      <c r="F6827" s="205">
        <v>2016</v>
      </c>
      <c r="G6827" s="204" t="s">
        <v>26</v>
      </c>
      <c r="H6827" s="204" t="s">
        <v>109</v>
      </c>
      <c r="I6827" s="206" t="s">
        <v>20</v>
      </c>
      <c r="J6827" s="207">
        <v>54900</v>
      </c>
      <c r="K6827" s="207"/>
      <c r="L6827" s="207"/>
    </row>
    <row r="6828" spans="1:12" s="12" customFormat="1">
      <c r="A6828" s="204" t="s">
        <v>14193</v>
      </c>
      <c r="B6828" s="204" t="s">
        <v>14194</v>
      </c>
      <c r="C6828" s="204" t="s">
        <v>5</v>
      </c>
      <c r="D6828" s="204" t="s">
        <v>257</v>
      </c>
      <c r="E6828" s="204" t="s">
        <v>257</v>
      </c>
      <c r="F6828" s="205">
        <v>2016</v>
      </c>
      <c r="G6828" s="204" t="s">
        <v>30</v>
      </c>
      <c r="H6828" s="204" t="s">
        <v>225</v>
      </c>
      <c r="I6828" s="206" t="s">
        <v>35</v>
      </c>
      <c r="J6828" s="207">
        <v>80</v>
      </c>
      <c r="K6828" s="207"/>
      <c r="L6828" s="207"/>
    </row>
    <row r="6829" spans="1:12" s="12" customFormat="1">
      <c r="A6829" s="204" t="s">
        <v>14195</v>
      </c>
      <c r="B6829" s="204" t="s">
        <v>14196</v>
      </c>
      <c r="C6829" s="204" t="s">
        <v>5</v>
      </c>
      <c r="D6829" s="204" t="s">
        <v>606</v>
      </c>
      <c r="E6829" s="204" t="s">
        <v>1982</v>
      </c>
      <c r="F6829" s="205">
        <v>2016</v>
      </c>
      <c r="G6829" s="204" t="s">
        <v>26</v>
      </c>
      <c r="H6829" s="204" t="s">
        <v>109</v>
      </c>
      <c r="I6829" s="206" t="s">
        <v>20</v>
      </c>
      <c r="J6829" s="207">
        <v>1500</v>
      </c>
      <c r="K6829" s="207"/>
      <c r="L6829" s="207"/>
    </row>
    <row r="6830" spans="1:12" s="12" customFormat="1">
      <c r="A6830" s="204" t="s">
        <v>14197</v>
      </c>
      <c r="B6830" s="204" t="s">
        <v>14198</v>
      </c>
      <c r="C6830" s="204" t="s">
        <v>15</v>
      </c>
      <c r="D6830" s="204" t="s">
        <v>42</v>
      </c>
      <c r="E6830" s="204" t="s">
        <v>42</v>
      </c>
      <c r="F6830" s="205">
        <v>2016</v>
      </c>
      <c r="G6830" s="204" t="s">
        <v>185</v>
      </c>
      <c r="H6830" s="204" t="s">
        <v>186</v>
      </c>
      <c r="I6830" s="206" t="s">
        <v>20</v>
      </c>
      <c r="J6830" s="207">
        <v>5873197</v>
      </c>
      <c r="K6830" s="207">
        <v>5867013</v>
      </c>
      <c r="L6830" s="207">
        <v>5865234.7300000004</v>
      </c>
    </row>
    <row r="6831" spans="1:12" s="12" customFormat="1">
      <c r="A6831" s="204" t="s">
        <v>14199</v>
      </c>
      <c r="B6831" s="204" t="s">
        <v>14200</v>
      </c>
      <c r="C6831" s="204" t="s">
        <v>60</v>
      </c>
      <c r="D6831" s="204" t="s">
        <v>97</v>
      </c>
      <c r="E6831" s="204" t="s">
        <v>476</v>
      </c>
      <c r="F6831" s="205">
        <v>2016</v>
      </c>
      <c r="G6831" s="204" t="s">
        <v>58</v>
      </c>
      <c r="H6831" s="204" t="s">
        <v>68</v>
      </c>
      <c r="I6831" s="206" t="s">
        <v>35</v>
      </c>
      <c r="J6831" s="207">
        <v>244327</v>
      </c>
      <c r="K6831" s="207"/>
      <c r="L6831" s="207"/>
    </row>
    <row r="6832" spans="1:12" s="12" customFormat="1">
      <c r="A6832" s="204" t="s">
        <v>14201</v>
      </c>
      <c r="B6832" s="204" t="s">
        <v>14202</v>
      </c>
      <c r="C6832" s="204" t="s">
        <v>127</v>
      </c>
      <c r="D6832" s="204" t="s">
        <v>128</v>
      </c>
      <c r="E6832" s="204" t="s">
        <v>3341</v>
      </c>
      <c r="F6832" s="205">
        <v>2016</v>
      </c>
      <c r="G6832" s="204" t="s">
        <v>185</v>
      </c>
      <c r="H6832" s="204" t="s">
        <v>186</v>
      </c>
      <c r="I6832" s="206" t="s">
        <v>20</v>
      </c>
      <c r="J6832" s="207">
        <v>315035</v>
      </c>
      <c r="K6832" s="207"/>
      <c r="L6832" s="207"/>
    </row>
    <row r="6833" spans="1:12" s="12" customFormat="1">
      <c r="A6833" s="204" t="s">
        <v>14203</v>
      </c>
      <c r="B6833" s="204" t="s">
        <v>14204</v>
      </c>
      <c r="C6833" s="204" t="s">
        <v>127</v>
      </c>
      <c r="D6833" s="204" t="s">
        <v>177</v>
      </c>
      <c r="E6833" s="204" t="s">
        <v>177</v>
      </c>
      <c r="F6833" s="205">
        <v>2016</v>
      </c>
      <c r="G6833" s="204" t="s">
        <v>58</v>
      </c>
      <c r="H6833" s="204" t="s">
        <v>59</v>
      </c>
      <c r="I6833" s="206" t="s">
        <v>35</v>
      </c>
      <c r="J6833" s="207">
        <v>1076478</v>
      </c>
      <c r="K6833" s="207"/>
      <c r="L6833" s="207"/>
    </row>
    <row r="6834" spans="1:12" s="12" customFormat="1">
      <c r="A6834" s="204" t="s">
        <v>14205</v>
      </c>
      <c r="B6834" s="204" t="s">
        <v>14206</v>
      </c>
      <c r="C6834" s="204" t="s">
        <v>5</v>
      </c>
      <c r="D6834" s="204" t="s">
        <v>523</v>
      </c>
      <c r="E6834" s="204" t="s">
        <v>523</v>
      </c>
      <c r="F6834" s="205">
        <v>2016</v>
      </c>
      <c r="G6834" s="204" t="s">
        <v>26</v>
      </c>
      <c r="H6834" s="204" t="s">
        <v>27</v>
      </c>
      <c r="I6834" s="206" t="s">
        <v>20</v>
      </c>
      <c r="J6834" s="207">
        <v>11984</v>
      </c>
      <c r="K6834" s="207">
        <v>1</v>
      </c>
      <c r="L6834" s="207"/>
    </row>
    <row r="6835" spans="1:12" s="12" customFormat="1">
      <c r="A6835" s="204" t="s">
        <v>14207</v>
      </c>
      <c r="B6835" s="204" t="s">
        <v>14208</v>
      </c>
      <c r="C6835" s="204" t="s">
        <v>414</v>
      </c>
      <c r="D6835" s="204" t="s">
        <v>527</v>
      </c>
      <c r="E6835" s="204" t="s">
        <v>527</v>
      </c>
      <c r="F6835" s="205">
        <v>2016</v>
      </c>
      <c r="G6835" s="204" t="s">
        <v>48</v>
      </c>
      <c r="H6835" s="204" t="s">
        <v>49</v>
      </c>
      <c r="I6835" s="206" t="s">
        <v>35</v>
      </c>
      <c r="J6835" s="207">
        <v>94639</v>
      </c>
      <c r="K6835" s="207"/>
      <c r="L6835" s="207"/>
    </row>
    <row r="6836" spans="1:12" s="12" customFormat="1">
      <c r="A6836" s="204" t="s">
        <v>14209</v>
      </c>
      <c r="B6836" s="204" t="s">
        <v>14210</v>
      </c>
      <c r="C6836" s="204" t="s">
        <v>38</v>
      </c>
      <c r="D6836" s="204" t="s">
        <v>39</v>
      </c>
      <c r="E6836" s="204" t="s">
        <v>105</v>
      </c>
      <c r="F6836" s="205">
        <v>2016</v>
      </c>
      <c r="G6836" s="204" t="s">
        <v>26</v>
      </c>
      <c r="H6836" s="204" t="s">
        <v>109</v>
      </c>
      <c r="I6836" s="206" t="s">
        <v>9</v>
      </c>
      <c r="J6836" s="207">
        <v>54570</v>
      </c>
      <c r="K6836" s="207"/>
      <c r="L6836" s="207"/>
    </row>
    <row r="6837" spans="1:12" s="12" customFormat="1">
      <c r="A6837" s="204" t="s">
        <v>14211</v>
      </c>
      <c r="B6837" s="204" t="s">
        <v>14212</v>
      </c>
      <c r="C6837" s="204" t="s">
        <v>15</v>
      </c>
      <c r="D6837" s="204"/>
      <c r="E6837" s="204"/>
      <c r="F6837" s="205">
        <v>2016</v>
      </c>
      <c r="G6837" s="204" t="s">
        <v>7</v>
      </c>
      <c r="H6837" s="204" t="s">
        <v>95</v>
      </c>
      <c r="I6837" s="206" t="s">
        <v>20</v>
      </c>
      <c r="J6837" s="207">
        <v>1724</v>
      </c>
      <c r="K6837" s="207"/>
      <c r="L6837" s="207"/>
    </row>
    <row r="6838" spans="1:12" s="12" customFormat="1">
      <c r="A6838" s="204" t="s">
        <v>14213</v>
      </c>
      <c r="B6838" s="204" t="s">
        <v>14214</v>
      </c>
      <c r="C6838" s="204" t="s">
        <v>15</v>
      </c>
      <c r="D6838" s="204" t="s">
        <v>16</v>
      </c>
      <c r="E6838" s="204" t="s">
        <v>16</v>
      </c>
      <c r="F6838" s="205">
        <v>2016</v>
      </c>
      <c r="G6838" s="204" t="s">
        <v>30</v>
      </c>
      <c r="H6838" s="204" t="s">
        <v>34</v>
      </c>
      <c r="I6838" s="206" t="s">
        <v>35</v>
      </c>
      <c r="J6838" s="207">
        <v>25955</v>
      </c>
      <c r="K6838" s="207"/>
      <c r="L6838" s="207"/>
    </row>
    <row r="6839" spans="1:12" s="12" customFormat="1">
      <c r="A6839" s="204" t="s">
        <v>14215</v>
      </c>
      <c r="B6839" s="204" t="s">
        <v>14216</v>
      </c>
      <c r="C6839" s="204" t="s">
        <v>5</v>
      </c>
      <c r="D6839" s="204" t="s">
        <v>257</v>
      </c>
      <c r="E6839" s="204" t="s">
        <v>496</v>
      </c>
      <c r="F6839" s="205">
        <v>2016</v>
      </c>
      <c r="G6839" s="204" t="s">
        <v>30</v>
      </c>
      <c r="H6839" s="204" t="s">
        <v>225</v>
      </c>
      <c r="I6839" s="206" t="s">
        <v>9</v>
      </c>
      <c r="J6839" s="207">
        <v>53987</v>
      </c>
      <c r="K6839" s="207"/>
      <c r="L6839" s="207"/>
    </row>
    <row r="6840" spans="1:12" s="12" customFormat="1">
      <c r="A6840" s="204" t="s">
        <v>14217</v>
      </c>
      <c r="B6840" s="204" t="s">
        <v>14218</v>
      </c>
      <c r="C6840" s="204" t="s">
        <v>60</v>
      </c>
      <c r="D6840" s="204" t="s">
        <v>61</v>
      </c>
      <c r="E6840" s="204" t="s">
        <v>331</v>
      </c>
      <c r="F6840" s="205">
        <v>2016</v>
      </c>
      <c r="G6840" s="204" t="s">
        <v>26</v>
      </c>
      <c r="H6840" s="204" t="s">
        <v>109</v>
      </c>
      <c r="I6840" s="206" t="s">
        <v>35</v>
      </c>
      <c r="J6840" s="207">
        <v>280602</v>
      </c>
      <c r="K6840" s="207"/>
      <c r="L6840" s="207"/>
    </row>
    <row r="6841" spans="1:12" s="12" customFormat="1">
      <c r="A6841" s="204" t="s">
        <v>14219</v>
      </c>
      <c r="B6841" s="204" t="s">
        <v>14220</v>
      </c>
      <c r="C6841" s="204" t="s">
        <v>38</v>
      </c>
      <c r="D6841" s="204" t="s">
        <v>39</v>
      </c>
      <c r="E6841" s="204" t="s">
        <v>1080</v>
      </c>
      <c r="F6841" s="205">
        <v>2016</v>
      </c>
      <c r="G6841" s="204" t="s">
        <v>26</v>
      </c>
      <c r="H6841" s="204" t="s">
        <v>109</v>
      </c>
      <c r="I6841" s="206" t="s">
        <v>35</v>
      </c>
      <c r="J6841" s="207">
        <v>74156</v>
      </c>
      <c r="K6841" s="207"/>
      <c r="L6841" s="207"/>
    </row>
    <row r="6842" spans="1:12" s="12" customFormat="1">
      <c r="A6842" s="204" t="s">
        <v>14221</v>
      </c>
      <c r="B6842" s="204" t="s">
        <v>14222</v>
      </c>
      <c r="C6842" s="204" t="s">
        <v>195</v>
      </c>
      <c r="D6842" s="204" t="s">
        <v>196</v>
      </c>
      <c r="E6842" s="204" t="s">
        <v>669</v>
      </c>
      <c r="F6842" s="205">
        <v>2016</v>
      </c>
      <c r="G6842" s="204" t="s">
        <v>120</v>
      </c>
      <c r="H6842" s="204" t="s">
        <v>121</v>
      </c>
      <c r="I6842" s="206" t="s">
        <v>20</v>
      </c>
      <c r="J6842" s="207">
        <v>578678</v>
      </c>
      <c r="K6842" s="207"/>
      <c r="L6842" s="207"/>
    </row>
    <row r="6843" spans="1:12" s="12" customFormat="1">
      <c r="A6843" s="204" t="s">
        <v>14223</v>
      </c>
      <c r="B6843" s="204" t="s">
        <v>14224</v>
      </c>
      <c r="C6843" s="204" t="s">
        <v>127</v>
      </c>
      <c r="D6843" s="204" t="s">
        <v>138</v>
      </c>
      <c r="E6843" s="204" t="s">
        <v>139</v>
      </c>
      <c r="F6843" s="205">
        <v>2016</v>
      </c>
      <c r="G6843" s="204" t="s">
        <v>18</v>
      </c>
      <c r="H6843" s="204" t="s">
        <v>19</v>
      </c>
      <c r="I6843" s="206" t="s">
        <v>35</v>
      </c>
      <c r="J6843" s="207">
        <v>113938</v>
      </c>
      <c r="K6843" s="207"/>
      <c r="L6843" s="207"/>
    </row>
    <row r="6844" spans="1:12" s="12" customFormat="1">
      <c r="A6844" s="204" t="s">
        <v>14225</v>
      </c>
      <c r="B6844" s="204" t="s">
        <v>14226</v>
      </c>
      <c r="C6844" s="204" t="s">
        <v>195</v>
      </c>
      <c r="D6844" s="204" t="s">
        <v>196</v>
      </c>
      <c r="E6844" s="204" t="s">
        <v>224</v>
      </c>
      <c r="F6844" s="205">
        <v>2016</v>
      </c>
      <c r="G6844" s="204" t="s">
        <v>120</v>
      </c>
      <c r="H6844" s="204" t="s">
        <v>121</v>
      </c>
      <c r="I6844" s="206" t="s">
        <v>20</v>
      </c>
      <c r="J6844" s="207">
        <v>139427</v>
      </c>
      <c r="K6844" s="208">
        <v>149562</v>
      </c>
      <c r="L6844" s="207">
        <v>125384</v>
      </c>
    </row>
    <row r="6845" spans="1:12" s="12" customFormat="1">
      <c r="A6845" s="204" t="s">
        <v>14227</v>
      </c>
      <c r="B6845" s="204" t="s">
        <v>14228</v>
      </c>
      <c r="C6845" s="204" t="s">
        <v>5</v>
      </c>
      <c r="D6845" s="204" t="s">
        <v>257</v>
      </c>
      <c r="E6845" s="204" t="s">
        <v>496</v>
      </c>
      <c r="F6845" s="205">
        <v>2016</v>
      </c>
      <c r="G6845" s="204" t="s">
        <v>18</v>
      </c>
      <c r="H6845" s="204" t="s">
        <v>19</v>
      </c>
      <c r="I6845" s="206" t="s">
        <v>9</v>
      </c>
      <c r="J6845" s="207">
        <v>118337</v>
      </c>
      <c r="K6845" s="207"/>
      <c r="L6845" s="207"/>
    </row>
    <row r="6846" spans="1:12" s="12" customFormat="1">
      <c r="A6846" s="204" t="s">
        <v>14229</v>
      </c>
      <c r="B6846" s="204" t="s">
        <v>14230</v>
      </c>
      <c r="C6846" s="204" t="s">
        <v>23</v>
      </c>
      <c r="D6846" s="204" t="s">
        <v>24</v>
      </c>
      <c r="E6846" s="204" t="s">
        <v>25</v>
      </c>
      <c r="F6846" s="205">
        <v>2016</v>
      </c>
      <c r="G6846" s="204" t="s">
        <v>48</v>
      </c>
      <c r="H6846" s="204" t="s">
        <v>63</v>
      </c>
      <c r="I6846" s="206" t="s">
        <v>35</v>
      </c>
      <c r="J6846" s="207">
        <v>953717</v>
      </c>
      <c r="K6846" s="207"/>
      <c r="L6846" s="207"/>
    </row>
    <row r="6847" spans="1:12" s="12" customFormat="1">
      <c r="A6847" s="204" t="s">
        <v>14231</v>
      </c>
      <c r="B6847" s="204" t="s">
        <v>14232</v>
      </c>
      <c r="C6847" s="204" t="s">
        <v>145</v>
      </c>
      <c r="D6847" s="204" t="s">
        <v>415</v>
      </c>
      <c r="E6847" s="204" t="s">
        <v>416</v>
      </c>
      <c r="F6847" s="205">
        <v>2016</v>
      </c>
      <c r="G6847" s="204" t="s">
        <v>120</v>
      </c>
      <c r="H6847" s="204" t="s">
        <v>121</v>
      </c>
      <c r="I6847" s="206" t="s">
        <v>35</v>
      </c>
      <c r="J6847" s="207">
        <v>327459</v>
      </c>
      <c r="K6847" s="207"/>
      <c r="L6847" s="207"/>
    </row>
    <row r="6848" spans="1:12" s="12" customFormat="1">
      <c r="A6848" s="204" t="s">
        <v>14233</v>
      </c>
      <c r="B6848" s="204" t="s">
        <v>14234</v>
      </c>
      <c r="C6848" s="204" t="s">
        <v>38</v>
      </c>
      <c r="D6848" s="204" t="s">
        <v>176</v>
      </c>
      <c r="E6848" s="204" t="s">
        <v>468</v>
      </c>
      <c r="F6848" s="205">
        <v>2016</v>
      </c>
      <c r="G6848" s="204" t="s">
        <v>58</v>
      </c>
      <c r="H6848" s="204" t="s">
        <v>68</v>
      </c>
      <c r="I6848" s="206" t="s">
        <v>35</v>
      </c>
      <c r="J6848" s="207">
        <v>60000</v>
      </c>
      <c r="K6848" s="207"/>
      <c r="L6848" s="207"/>
    </row>
    <row r="6849" spans="1:12" s="12" customFormat="1">
      <c r="A6849" s="204" t="s">
        <v>14235</v>
      </c>
      <c r="B6849" s="204" t="s">
        <v>14236</v>
      </c>
      <c r="C6849" s="204" t="s">
        <v>15</v>
      </c>
      <c r="D6849" s="204" t="s">
        <v>363</v>
      </c>
      <c r="E6849" s="204" t="s">
        <v>845</v>
      </c>
      <c r="F6849" s="205">
        <v>2016</v>
      </c>
      <c r="G6849" s="204" t="s">
        <v>30</v>
      </c>
      <c r="H6849" s="204" t="s">
        <v>31</v>
      </c>
      <c r="I6849" s="206" t="s">
        <v>20</v>
      </c>
      <c r="J6849" s="207">
        <v>2</v>
      </c>
      <c r="K6849" s="208">
        <v>20110</v>
      </c>
      <c r="L6849" s="207"/>
    </row>
    <row r="6850" spans="1:12" s="12" customFormat="1" ht="11.25" customHeight="1">
      <c r="A6850" s="204" t="s">
        <v>14237</v>
      </c>
      <c r="B6850" s="204" t="s">
        <v>14238</v>
      </c>
      <c r="C6850" s="204" t="s">
        <v>15</v>
      </c>
      <c r="D6850" s="204" t="s">
        <v>778</v>
      </c>
      <c r="E6850" s="204" t="s">
        <v>2019</v>
      </c>
      <c r="F6850" s="205">
        <v>2016</v>
      </c>
      <c r="G6850" s="204" t="s">
        <v>120</v>
      </c>
      <c r="H6850" s="204" t="s">
        <v>171</v>
      </c>
      <c r="I6850" s="206" t="s">
        <v>35</v>
      </c>
      <c r="J6850" s="207">
        <v>805714</v>
      </c>
      <c r="K6850" s="207"/>
      <c r="L6850" s="207"/>
    </row>
    <row r="6851" spans="1:12" s="12" customFormat="1">
      <c r="A6851" s="204" t="s">
        <v>14239</v>
      </c>
      <c r="B6851" s="204" t="s">
        <v>14240</v>
      </c>
      <c r="C6851" s="204" t="s">
        <v>38</v>
      </c>
      <c r="D6851" s="204" t="s">
        <v>176</v>
      </c>
      <c r="E6851" s="204" t="s">
        <v>3426</v>
      </c>
      <c r="F6851" s="205">
        <v>2016</v>
      </c>
      <c r="G6851" s="204" t="s">
        <v>30</v>
      </c>
      <c r="H6851" s="204" t="s">
        <v>34</v>
      </c>
      <c r="I6851" s="206" t="s">
        <v>35</v>
      </c>
      <c r="J6851" s="207">
        <v>65000</v>
      </c>
      <c r="K6851" s="207"/>
      <c r="L6851" s="207"/>
    </row>
    <row r="6852" spans="1:12" s="12" customFormat="1" ht="11.25" customHeight="1">
      <c r="A6852" s="204" t="s">
        <v>14241</v>
      </c>
      <c r="B6852" s="204" t="s">
        <v>14242</v>
      </c>
      <c r="C6852" s="204" t="s">
        <v>5</v>
      </c>
      <c r="D6852" s="204"/>
      <c r="E6852" s="204"/>
      <c r="F6852" s="205">
        <v>2016</v>
      </c>
      <c r="G6852" s="204" t="s">
        <v>30</v>
      </c>
      <c r="H6852" s="204" t="s">
        <v>353</v>
      </c>
      <c r="I6852" s="206" t="s">
        <v>9</v>
      </c>
      <c r="J6852" s="207">
        <v>400000</v>
      </c>
      <c r="K6852" s="207"/>
      <c r="L6852" s="207"/>
    </row>
    <row r="6853" spans="1:12" s="12" customFormat="1" ht="11.25" customHeight="1">
      <c r="A6853" s="204" t="s">
        <v>14243</v>
      </c>
      <c r="B6853" s="204" t="s">
        <v>14244</v>
      </c>
      <c r="C6853" s="204" t="s">
        <v>130</v>
      </c>
      <c r="D6853" s="204"/>
      <c r="E6853" s="204"/>
      <c r="F6853" s="205">
        <v>2016</v>
      </c>
      <c r="G6853" s="204" t="s">
        <v>140</v>
      </c>
      <c r="H6853" s="204" t="s">
        <v>141</v>
      </c>
      <c r="I6853" s="206" t="s">
        <v>9</v>
      </c>
      <c r="J6853" s="207">
        <v>530</v>
      </c>
      <c r="K6853" s="207"/>
      <c r="L6853" s="207"/>
    </row>
    <row r="6854" spans="1:12" s="12" customFormat="1">
      <c r="A6854" s="204" t="s">
        <v>14245</v>
      </c>
      <c r="B6854" s="204" t="s">
        <v>14246</v>
      </c>
      <c r="C6854" s="204" t="s">
        <v>5</v>
      </c>
      <c r="D6854" s="204" t="s">
        <v>523</v>
      </c>
      <c r="E6854" s="204"/>
      <c r="F6854" s="205">
        <v>2016</v>
      </c>
      <c r="G6854" s="204" t="s">
        <v>18</v>
      </c>
      <c r="H6854" s="204" t="s">
        <v>41</v>
      </c>
      <c r="I6854" s="206" t="s">
        <v>20</v>
      </c>
      <c r="J6854" s="207">
        <v>40500</v>
      </c>
      <c r="K6854" s="207"/>
      <c r="L6854" s="207"/>
    </row>
    <row r="6855" spans="1:12" s="12" customFormat="1">
      <c r="A6855" s="204" t="s">
        <v>14247</v>
      </c>
      <c r="B6855" s="204" t="s">
        <v>14248</v>
      </c>
      <c r="C6855" s="204" t="s">
        <v>15</v>
      </c>
      <c r="D6855" s="204"/>
      <c r="E6855" s="204"/>
      <c r="F6855" s="205">
        <v>2016</v>
      </c>
      <c r="G6855" s="204" t="s">
        <v>7</v>
      </c>
      <c r="H6855" s="204" t="s">
        <v>212</v>
      </c>
      <c r="I6855" s="206" t="s">
        <v>35</v>
      </c>
      <c r="J6855" s="207">
        <v>27568</v>
      </c>
      <c r="K6855" s="207"/>
      <c r="L6855" s="207"/>
    </row>
    <row r="6856" spans="1:12" s="12" customFormat="1">
      <c r="A6856" s="204" t="s">
        <v>14249</v>
      </c>
      <c r="B6856" s="204" t="s">
        <v>14250</v>
      </c>
      <c r="C6856" s="204" t="s">
        <v>145</v>
      </c>
      <c r="D6856" s="204"/>
      <c r="E6856" s="204"/>
      <c r="F6856" s="205">
        <v>2016</v>
      </c>
      <c r="G6856" s="204" t="s">
        <v>140</v>
      </c>
      <c r="H6856" s="204" t="s">
        <v>2500</v>
      </c>
      <c r="I6856" s="206" t="s">
        <v>20</v>
      </c>
      <c r="J6856" s="207">
        <v>1000</v>
      </c>
      <c r="K6856" s="207">
        <v>1000</v>
      </c>
      <c r="L6856" s="207"/>
    </row>
    <row r="6857" spans="1:12" s="12" customFormat="1">
      <c r="A6857" s="204" t="s">
        <v>14251</v>
      </c>
      <c r="B6857" s="204" t="s">
        <v>14252</v>
      </c>
      <c r="C6857" s="204" t="s">
        <v>78</v>
      </c>
      <c r="D6857" s="204"/>
      <c r="E6857" s="204"/>
      <c r="F6857" s="205">
        <v>2016</v>
      </c>
      <c r="G6857" s="204" t="s">
        <v>26</v>
      </c>
      <c r="H6857" s="204" t="s">
        <v>109</v>
      </c>
      <c r="I6857" s="206" t="s">
        <v>20</v>
      </c>
      <c r="J6857" s="207">
        <v>67177</v>
      </c>
      <c r="K6857" s="207">
        <v>2</v>
      </c>
      <c r="L6857" s="207"/>
    </row>
    <row r="6858" spans="1:12" s="12" customFormat="1">
      <c r="A6858" s="204" t="s">
        <v>14253</v>
      </c>
      <c r="B6858" s="204" t="s">
        <v>14254</v>
      </c>
      <c r="C6858" s="204" t="s">
        <v>78</v>
      </c>
      <c r="D6858" s="204" t="s">
        <v>320</v>
      </c>
      <c r="E6858" s="204" t="s">
        <v>10781</v>
      </c>
      <c r="F6858" s="205">
        <v>2016</v>
      </c>
      <c r="G6858" s="204" t="s">
        <v>26</v>
      </c>
      <c r="H6858" s="204" t="s">
        <v>109</v>
      </c>
      <c r="I6858" s="206" t="s">
        <v>20</v>
      </c>
      <c r="J6858" s="207">
        <v>65803</v>
      </c>
      <c r="K6858" s="207">
        <v>2</v>
      </c>
      <c r="L6858" s="207"/>
    </row>
    <row r="6859" spans="1:12" s="12" customFormat="1">
      <c r="A6859" s="204" t="s">
        <v>14255</v>
      </c>
      <c r="B6859" s="204" t="s">
        <v>14256</v>
      </c>
      <c r="C6859" s="204" t="s">
        <v>38</v>
      </c>
      <c r="D6859" s="204" t="s">
        <v>176</v>
      </c>
      <c r="E6859" s="204" t="s">
        <v>457</v>
      </c>
      <c r="F6859" s="205">
        <v>2016</v>
      </c>
      <c r="G6859" s="204" t="s">
        <v>18</v>
      </c>
      <c r="H6859" s="204" t="s">
        <v>19</v>
      </c>
      <c r="I6859" s="206" t="s">
        <v>35</v>
      </c>
      <c r="J6859" s="207">
        <v>396657</v>
      </c>
      <c r="K6859" s="207"/>
      <c r="L6859" s="207"/>
    </row>
    <row r="6860" spans="1:12" s="12" customFormat="1">
      <c r="A6860" s="204" t="s">
        <v>14257</v>
      </c>
      <c r="B6860" s="204" t="s">
        <v>14258</v>
      </c>
      <c r="C6860" s="204" t="s">
        <v>195</v>
      </c>
      <c r="D6860" s="204"/>
      <c r="E6860" s="204"/>
      <c r="F6860" s="205">
        <v>2016</v>
      </c>
      <c r="G6860" s="204" t="s">
        <v>140</v>
      </c>
      <c r="H6860" s="204" t="s">
        <v>141</v>
      </c>
      <c r="I6860" s="206" t="s">
        <v>9</v>
      </c>
      <c r="J6860" s="207">
        <v>310</v>
      </c>
      <c r="K6860" s="207"/>
      <c r="L6860" s="207"/>
    </row>
    <row r="6861" spans="1:12" s="12" customFormat="1">
      <c r="A6861" s="204" t="s">
        <v>14259</v>
      </c>
      <c r="B6861" s="204" t="s">
        <v>14260</v>
      </c>
      <c r="C6861" s="204" t="s">
        <v>195</v>
      </c>
      <c r="D6861" s="204"/>
      <c r="E6861" s="204"/>
      <c r="F6861" s="205">
        <v>2016</v>
      </c>
      <c r="G6861" s="204" t="s">
        <v>140</v>
      </c>
      <c r="H6861" s="204" t="s">
        <v>141</v>
      </c>
      <c r="I6861" s="206" t="s">
        <v>9</v>
      </c>
      <c r="J6861" s="207">
        <v>310</v>
      </c>
      <c r="K6861" s="207"/>
      <c r="L6861" s="207"/>
    </row>
    <row r="6862" spans="1:12" s="12" customFormat="1">
      <c r="A6862" s="204" t="s">
        <v>14261</v>
      </c>
      <c r="B6862" s="204" t="s">
        <v>14262</v>
      </c>
      <c r="C6862" s="204" t="s">
        <v>5</v>
      </c>
      <c r="D6862" s="204" t="s">
        <v>257</v>
      </c>
      <c r="E6862" s="204" t="s">
        <v>2005</v>
      </c>
      <c r="F6862" s="205">
        <v>2016</v>
      </c>
      <c r="G6862" s="204" t="s">
        <v>48</v>
      </c>
      <c r="H6862" s="204" t="s">
        <v>85</v>
      </c>
      <c r="I6862" s="206" t="s">
        <v>9</v>
      </c>
      <c r="J6862" s="207">
        <v>806551</v>
      </c>
      <c r="K6862" s="207"/>
      <c r="L6862" s="207"/>
    </row>
    <row r="6863" spans="1:12" s="12" customFormat="1">
      <c r="A6863" s="204" t="s">
        <v>14263</v>
      </c>
      <c r="B6863" s="204" t="s">
        <v>14264</v>
      </c>
      <c r="C6863" s="204" t="s">
        <v>38</v>
      </c>
      <c r="D6863" s="204" t="s">
        <v>176</v>
      </c>
      <c r="E6863" s="204" t="s">
        <v>189</v>
      </c>
      <c r="F6863" s="205">
        <v>2016</v>
      </c>
      <c r="G6863" s="204" t="s">
        <v>155</v>
      </c>
      <c r="H6863" s="204" t="s">
        <v>155</v>
      </c>
      <c r="I6863" s="206" t="s">
        <v>35</v>
      </c>
      <c r="J6863" s="207">
        <v>15000</v>
      </c>
      <c r="K6863" s="207"/>
      <c r="L6863" s="207"/>
    </row>
    <row r="6864" spans="1:12" s="12" customFormat="1">
      <c r="A6864" s="204" t="s">
        <v>14265</v>
      </c>
      <c r="B6864" s="204" t="s">
        <v>14266</v>
      </c>
      <c r="C6864" s="204" t="s">
        <v>38</v>
      </c>
      <c r="D6864" s="204" t="s">
        <v>66</v>
      </c>
      <c r="E6864" s="204" t="s">
        <v>379</v>
      </c>
      <c r="F6864" s="205">
        <v>2016</v>
      </c>
      <c r="G6864" s="204" t="s">
        <v>7</v>
      </c>
      <c r="H6864" s="204" t="s">
        <v>8</v>
      </c>
      <c r="I6864" s="206" t="s">
        <v>35</v>
      </c>
      <c r="J6864" s="207">
        <v>241380</v>
      </c>
      <c r="K6864" s="207"/>
      <c r="L6864" s="207"/>
    </row>
    <row r="6865" spans="1:12" s="12" customFormat="1" ht="11.25" customHeight="1">
      <c r="A6865" s="204" t="s">
        <v>14267</v>
      </c>
      <c r="B6865" s="204" t="s">
        <v>14268</v>
      </c>
      <c r="C6865" s="204" t="s">
        <v>38</v>
      </c>
      <c r="D6865" s="204" t="s">
        <v>66</v>
      </c>
      <c r="E6865" s="204" t="s">
        <v>379</v>
      </c>
      <c r="F6865" s="205">
        <v>2016</v>
      </c>
      <c r="G6865" s="204" t="s">
        <v>7</v>
      </c>
      <c r="H6865" s="204" t="s">
        <v>8</v>
      </c>
      <c r="I6865" s="206" t="s">
        <v>9</v>
      </c>
      <c r="J6865" s="207">
        <v>919937</v>
      </c>
      <c r="K6865" s="207"/>
      <c r="L6865" s="207"/>
    </row>
    <row r="6866" spans="1:12" s="12" customFormat="1">
      <c r="A6866" s="204" t="s">
        <v>14269</v>
      </c>
      <c r="B6866" s="204" t="s">
        <v>14270</v>
      </c>
      <c r="C6866" s="204" t="s">
        <v>15</v>
      </c>
      <c r="D6866" s="204" t="s">
        <v>42</v>
      </c>
      <c r="E6866" s="204" t="s">
        <v>42</v>
      </c>
      <c r="F6866" s="205">
        <v>2016</v>
      </c>
      <c r="G6866" s="204" t="s">
        <v>7</v>
      </c>
      <c r="H6866" s="204" t="s">
        <v>212</v>
      </c>
      <c r="I6866" s="206" t="s">
        <v>35</v>
      </c>
      <c r="J6866" s="207">
        <v>200000</v>
      </c>
      <c r="K6866" s="207"/>
      <c r="L6866" s="207"/>
    </row>
    <row r="6867" spans="1:12" s="12" customFormat="1">
      <c r="A6867" s="204" t="s">
        <v>14271</v>
      </c>
      <c r="B6867" s="204" t="s">
        <v>14272</v>
      </c>
      <c r="C6867" s="204" t="s">
        <v>15</v>
      </c>
      <c r="D6867" s="204" t="s">
        <v>42</v>
      </c>
      <c r="E6867" s="204" t="s">
        <v>42</v>
      </c>
      <c r="F6867" s="205">
        <v>2016</v>
      </c>
      <c r="G6867" s="204" t="s">
        <v>30</v>
      </c>
      <c r="H6867" s="204" t="s">
        <v>31</v>
      </c>
      <c r="I6867" s="206" t="s">
        <v>35</v>
      </c>
      <c r="J6867" s="207">
        <v>8097</v>
      </c>
      <c r="K6867" s="207"/>
      <c r="L6867" s="207"/>
    </row>
    <row r="6868" spans="1:12" s="12" customFormat="1">
      <c r="A6868" s="204" t="s">
        <v>14273</v>
      </c>
      <c r="B6868" s="204" t="s">
        <v>14274</v>
      </c>
      <c r="C6868" s="204" t="s">
        <v>38</v>
      </c>
      <c r="D6868" s="204" t="s">
        <v>66</v>
      </c>
      <c r="E6868" s="204" t="s">
        <v>110</v>
      </c>
      <c r="F6868" s="205">
        <v>2016</v>
      </c>
      <c r="G6868" s="204" t="s">
        <v>7</v>
      </c>
      <c r="H6868" s="204" t="s">
        <v>212</v>
      </c>
      <c r="I6868" s="206" t="s">
        <v>35</v>
      </c>
      <c r="J6868" s="207">
        <v>10055</v>
      </c>
      <c r="K6868" s="207"/>
      <c r="L6868" s="207"/>
    </row>
    <row r="6869" spans="1:12" s="12" customFormat="1">
      <c r="A6869" s="204" t="s">
        <v>14275</v>
      </c>
      <c r="B6869" s="204" t="s">
        <v>14276</v>
      </c>
      <c r="C6869" s="204" t="s">
        <v>127</v>
      </c>
      <c r="D6869" s="204" t="s">
        <v>128</v>
      </c>
      <c r="E6869" s="204" t="s">
        <v>1515</v>
      </c>
      <c r="F6869" s="205">
        <v>2016</v>
      </c>
      <c r="G6869" s="204" t="s">
        <v>26</v>
      </c>
      <c r="H6869" s="204" t="s">
        <v>109</v>
      </c>
      <c r="I6869" s="206" t="s">
        <v>35</v>
      </c>
      <c r="J6869" s="207">
        <v>160794</v>
      </c>
      <c r="K6869" s="207"/>
      <c r="L6869" s="207"/>
    </row>
    <row r="6870" spans="1:12" s="12" customFormat="1">
      <c r="A6870" s="204" t="s">
        <v>14277</v>
      </c>
      <c r="B6870" s="204" t="s">
        <v>14278</v>
      </c>
      <c r="C6870" s="204" t="s">
        <v>145</v>
      </c>
      <c r="D6870" s="204" t="s">
        <v>233</v>
      </c>
      <c r="E6870" s="204" t="s">
        <v>983</v>
      </c>
      <c r="F6870" s="205">
        <v>2016</v>
      </c>
      <c r="G6870" s="204" t="s">
        <v>18</v>
      </c>
      <c r="H6870" s="204" t="s">
        <v>19</v>
      </c>
      <c r="I6870" s="206" t="s">
        <v>35</v>
      </c>
      <c r="J6870" s="207">
        <v>79389</v>
      </c>
      <c r="K6870" s="207"/>
      <c r="L6870" s="207"/>
    </row>
    <row r="6871" spans="1:12" s="12" customFormat="1">
      <c r="A6871" s="204" t="s">
        <v>14279</v>
      </c>
      <c r="B6871" s="204" t="s">
        <v>14280</v>
      </c>
      <c r="C6871" s="204" t="s">
        <v>270</v>
      </c>
      <c r="D6871" s="204"/>
      <c r="E6871" s="204"/>
      <c r="F6871" s="205">
        <v>2016</v>
      </c>
      <c r="G6871" s="204" t="s">
        <v>140</v>
      </c>
      <c r="H6871" s="204" t="s">
        <v>141</v>
      </c>
      <c r="I6871" s="206" t="s">
        <v>20</v>
      </c>
      <c r="J6871" s="207">
        <v>80000</v>
      </c>
      <c r="K6871" s="208">
        <v>219824</v>
      </c>
      <c r="L6871" s="207">
        <v>80000</v>
      </c>
    </row>
    <row r="6872" spans="1:12" s="12" customFormat="1">
      <c r="A6872" s="204" t="s">
        <v>14281</v>
      </c>
      <c r="B6872" s="204" t="s">
        <v>14282</v>
      </c>
      <c r="C6872" s="204" t="s">
        <v>145</v>
      </c>
      <c r="D6872" s="204" t="s">
        <v>233</v>
      </c>
      <c r="E6872" s="204" t="s">
        <v>983</v>
      </c>
      <c r="F6872" s="205">
        <v>2016</v>
      </c>
      <c r="G6872" s="204" t="s">
        <v>18</v>
      </c>
      <c r="H6872" s="204" t="s">
        <v>19</v>
      </c>
      <c r="I6872" s="206" t="s">
        <v>20</v>
      </c>
      <c r="J6872" s="207">
        <v>73815</v>
      </c>
      <c r="K6872" s="207"/>
      <c r="L6872" s="207"/>
    </row>
    <row r="6873" spans="1:12" s="12" customFormat="1">
      <c r="A6873" s="204" t="s">
        <v>14283</v>
      </c>
      <c r="B6873" s="204" t="s">
        <v>14284</v>
      </c>
      <c r="C6873" s="204" t="s">
        <v>270</v>
      </c>
      <c r="D6873" s="204"/>
      <c r="E6873" s="204"/>
      <c r="F6873" s="205">
        <v>2016</v>
      </c>
      <c r="G6873" s="204" t="s">
        <v>140</v>
      </c>
      <c r="H6873" s="204" t="s">
        <v>141</v>
      </c>
      <c r="I6873" s="206" t="s">
        <v>20</v>
      </c>
      <c r="J6873" s="207">
        <v>80000</v>
      </c>
      <c r="K6873" s="208">
        <v>219824</v>
      </c>
      <c r="L6873" s="207">
        <v>80000</v>
      </c>
    </row>
    <row r="6874" spans="1:12" s="12" customFormat="1">
      <c r="A6874" s="204" t="s">
        <v>14285</v>
      </c>
      <c r="B6874" s="204" t="s">
        <v>14286</v>
      </c>
      <c r="C6874" s="204" t="s">
        <v>270</v>
      </c>
      <c r="D6874" s="204"/>
      <c r="E6874" s="204"/>
      <c r="F6874" s="205">
        <v>2016</v>
      </c>
      <c r="G6874" s="204" t="s">
        <v>140</v>
      </c>
      <c r="H6874" s="204" t="s">
        <v>141</v>
      </c>
      <c r="I6874" s="206" t="s">
        <v>20</v>
      </c>
      <c r="J6874" s="207">
        <v>80000</v>
      </c>
      <c r="K6874" s="208">
        <v>219824</v>
      </c>
      <c r="L6874" s="207">
        <v>80000</v>
      </c>
    </row>
    <row r="6875" spans="1:12" s="12" customFormat="1">
      <c r="A6875" s="204" t="s">
        <v>14287</v>
      </c>
      <c r="B6875" s="204" t="s">
        <v>14288</v>
      </c>
      <c r="C6875" s="204" t="s">
        <v>60</v>
      </c>
      <c r="D6875" s="204" t="s">
        <v>97</v>
      </c>
      <c r="E6875" s="204" t="s">
        <v>170</v>
      </c>
      <c r="F6875" s="205">
        <v>2016</v>
      </c>
      <c r="G6875" s="204" t="s">
        <v>26</v>
      </c>
      <c r="H6875" s="204" t="s">
        <v>109</v>
      </c>
      <c r="I6875" s="206" t="s">
        <v>20</v>
      </c>
      <c r="J6875" s="207">
        <v>60050</v>
      </c>
      <c r="K6875" s="207"/>
      <c r="L6875" s="207"/>
    </row>
    <row r="6876" spans="1:12" s="12" customFormat="1">
      <c r="A6876" s="204" t="s">
        <v>14289</v>
      </c>
      <c r="B6876" s="204" t="s">
        <v>14290</v>
      </c>
      <c r="C6876" s="204" t="s">
        <v>195</v>
      </c>
      <c r="D6876" s="204" t="s">
        <v>196</v>
      </c>
      <c r="E6876" s="204" t="s">
        <v>1651</v>
      </c>
      <c r="F6876" s="205">
        <v>2016</v>
      </c>
      <c r="G6876" s="204" t="s">
        <v>30</v>
      </c>
      <c r="H6876" s="204" t="s">
        <v>31</v>
      </c>
      <c r="I6876" s="206" t="s">
        <v>20</v>
      </c>
      <c r="J6876" s="207">
        <v>10</v>
      </c>
      <c r="K6876" s="207"/>
      <c r="L6876" s="207"/>
    </row>
    <row r="6877" spans="1:12" s="12" customFormat="1">
      <c r="A6877" s="204" t="s">
        <v>14291</v>
      </c>
      <c r="B6877" s="204" t="s">
        <v>14292</v>
      </c>
      <c r="C6877" s="204" t="s">
        <v>38</v>
      </c>
      <c r="D6877" s="204" t="s">
        <v>39</v>
      </c>
      <c r="E6877" s="204" t="s">
        <v>408</v>
      </c>
      <c r="F6877" s="205">
        <v>2016</v>
      </c>
      <c r="G6877" s="204" t="s">
        <v>155</v>
      </c>
      <c r="H6877" s="204" t="s">
        <v>155</v>
      </c>
      <c r="I6877" s="206" t="s">
        <v>35</v>
      </c>
      <c r="J6877" s="207">
        <v>80385</v>
      </c>
      <c r="K6877" s="207"/>
      <c r="L6877" s="207"/>
    </row>
    <row r="6878" spans="1:12" s="12" customFormat="1">
      <c r="A6878" s="204" t="s">
        <v>14293</v>
      </c>
      <c r="B6878" s="204" t="s">
        <v>14294</v>
      </c>
      <c r="C6878" s="204" t="s">
        <v>145</v>
      </c>
      <c r="D6878" s="204"/>
      <c r="E6878" s="204"/>
      <c r="F6878" s="205">
        <v>2016</v>
      </c>
      <c r="G6878" s="204" t="s">
        <v>7</v>
      </c>
      <c r="H6878" s="204" t="s">
        <v>334</v>
      </c>
      <c r="I6878" s="206" t="s">
        <v>20</v>
      </c>
      <c r="J6878" s="207">
        <v>70000</v>
      </c>
      <c r="K6878" s="207"/>
      <c r="L6878" s="207"/>
    </row>
    <row r="6879" spans="1:12" s="12" customFormat="1" ht="11.25" customHeight="1">
      <c r="A6879" s="204" t="s">
        <v>14295</v>
      </c>
      <c r="B6879" s="204" t="s">
        <v>14296</v>
      </c>
      <c r="C6879" s="204" t="s">
        <v>15</v>
      </c>
      <c r="D6879" s="204"/>
      <c r="E6879" s="204"/>
      <c r="F6879" s="205">
        <v>2016</v>
      </c>
      <c r="G6879" s="204" t="s">
        <v>18</v>
      </c>
      <c r="H6879" s="204" t="s">
        <v>19</v>
      </c>
      <c r="I6879" s="206" t="s">
        <v>20</v>
      </c>
      <c r="J6879" s="207">
        <v>10</v>
      </c>
      <c r="K6879" s="208">
        <v>20500</v>
      </c>
      <c r="L6879" s="207"/>
    </row>
    <row r="6880" spans="1:12" s="12" customFormat="1">
      <c r="A6880" s="204" t="s">
        <v>14297</v>
      </c>
      <c r="B6880" s="204" t="s">
        <v>14298</v>
      </c>
      <c r="C6880" s="204" t="s">
        <v>38</v>
      </c>
      <c r="D6880" s="204" t="s">
        <v>176</v>
      </c>
      <c r="E6880" s="204" t="s">
        <v>3426</v>
      </c>
      <c r="F6880" s="205">
        <v>2016</v>
      </c>
      <c r="G6880" s="204" t="s">
        <v>7</v>
      </c>
      <c r="H6880" s="204" t="s">
        <v>14</v>
      </c>
      <c r="I6880" s="206" t="s">
        <v>35</v>
      </c>
      <c r="J6880" s="207">
        <v>114601</v>
      </c>
      <c r="K6880" s="207"/>
      <c r="L6880" s="207"/>
    </row>
    <row r="6881" spans="1:12" s="12" customFormat="1">
      <c r="A6881" s="204" t="s">
        <v>14299</v>
      </c>
      <c r="B6881" s="204" t="s">
        <v>14300</v>
      </c>
      <c r="C6881" s="204" t="s">
        <v>78</v>
      </c>
      <c r="D6881" s="204" t="s">
        <v>320</v>
      </c>
      <c r="E6881" s="204" t="s">
        <v>10963</v>
      </c>
      <c r="F6881" s="205">
        <v>2016</v>
      </c>
      <c r="G6881" s="204" t="s">
        <v>26</v>
      </c>
      <c r="H6881" s="204" t="s">
        <v>109</v>
      </c>
      <c r="I6881" s="206" t="s">
        <v>20</v>
      </c>
      <c r="J6881" s="207">
        <v>50480</v>
      </c>
      <c r="K6881" s="207">
        <v>2</v>
      </c>
      <c r="L6881" s="207"/>
    </row>
    <row r="6882" spans="1:12" s="12" customFormat="1">
      <c r="A6882" s="204" t="s">
        <v>14301</v>
      </c>
      <c r="B6882" s="204" t="s">
        <v>14302</v>
      </c>
      <c r="C6882" s="204" t="s">
        <v>38</v>
      </c>
      <c r="D6882" s="204" t="s">
        <v>39</v>
      </c>
      <c r="E6882" s="204" t="s">
        <v>4314</v>
      </c>
      <c r="F6882" s="205">
        <v>2016</v>
      </c>
      <c r="G6882" s="204" t="s">
        <v>7</v>
      </c>
      <c r="H6882" s="204" t="s">
        <v>212</v>
      </c>
      <c r="I6882" s="206" t="s">
        <v>9</v>
      </c>
      <c r="J6882" s="207">
        <v>21370</v>
      </c>
      <c r="K6882" s="207"/>
      <c r="L6882" s="207"/>
    </row>
    <row r="6883" spans="1:12" s="12" customFormat="1">
      <c r="A6883" s="204" t="s">
        <v>14303</v>
      </c>
      <c r="B6883" s="204" t="s">
        <v>14304</v>
      </c>
      <c r="C6883" s="204" t="s">
        <v>5</v>
      </c>
      <c r="D6883" s="204" t="s">
        <v>606</v>
      </c>
      <c r="E6883" s="204" t="s">
        <v>606</v>
      </c>
      <c r="F6883" s="205">
        <v>2016</v>
      </c>
      <c r="G6883" s="204" t="s">
        <v>26</v>
      </c>
      <c r="H6883" s="204" t="s">
        <v>27</v>
      </c>
      <c r="I6883" s="206" t="s">
        <v>20</v>
      </c>
      <c r="J6883" s="207">
        <v>464354</v>
      </c>
      <c r="K6883" s="207">
        <v>2</v>
      </c>
      <c r="L6883" s="207"/>
    </row>
    <row r="6884" spans="1:12" s="12" customFormat="1">
      <c r="A6884" s="204" t="s">
        <v>14305</v>
      </c>
      <c r="B6884" s="204" t="s">
        <v>14306</v>
      </c>
      <c r="C6884" s="204" t="s">
        <v>130</v>
      </c>
      <c r="D6884" s="204" t="s">
        <v>150</v>
      </c>
      <c r="E6884" s="204" t="s">
        <v>167</v>
      </c>
      <c r="F6884" s="205">
        <v>2016</v>
      </c>
      <c r="G6884" s="204" t="s">
        <v>7</v>
      </c>
      <c r="H6884" s="204" t="s">
        <v>212</v>
      </c>
      <c r="I6884" s="206" t="s">
        <v>35</v>
      </c>
      <c r="J6884" s="207">
        <v>1000</v>
      </c>
      <c r="K6884" s="207"/>
      <c r="L6884" s="207"/>
    </row>
    <row r="6885" spans="1:12" s="12" customFormat="1">
      <c r="A6885" s="204" t="s">
        <v>14307</v>
      </c>
      <c r="B6885" s="204" t="s">
        <v>14308</v>
      </c>
      <c r="C6885" s="204" t="s">
        <v>12</v>
      </c>
      <c r="D6885" s="204" t="s">
        <v>80</v>
      </c>
      <c r="E6885" s="204" t="s">
        <v>337</v>
      </c>
      <c r="F6885" s="205">
        <v>2016</v>
      </c>
      <c r="G6885" s="204" t="s">
        <v>26</v>
      </c>
      <c r="H6885" s="204" t="s">
        <v>109</v>
      </c>
      <c r="I6885" s="206" t="s">
        <v>20</v>
      </c>
      <c r="J6885" s="207">
        <v>74589</v>
      </c>
      <c r="K6885" s="207"/>
      <c r="L6885" s="207"/>
    </row>
    <row r="6886" spans="1:12" s="12" customFormat="1">
      <c r="A6886" s="204" t="s">
        <v>14309</v>
      </c>
      <c r="B6886" s="204" t="s">
        <v>14310</v>
      </c>
      <c r="C6886" s="204" t="s">
        <v>38</v>
      </c>
      <c r="D6886" s="204" t="s">
        <v>66</v>
      </c>
      <c r="E6886" s="204" t="s">
        <v>1062</v>
      </c>
      <c r="F6886" s="205">
        <v>2016</v>
      </c>
      <c r="G6886" s="204" t="s">
        <v>7</v>
      </c>
      <c r="H6886" s="204" t="s">
        <v>14</v>
      </c>
      <c r="I6886" s="206" t="s">
        <v>35</v>
      </c>
      <c r="J6886" s="207">
        <v>9000</v>
      </c>
      <c r="K6886" s="207"/>
      <c r="L6886" s="207"/>
    </row>
    <row r="6887" spans="1:12" s="12" customFormat="1">
      <c r="A6887" s="204" t="s">
        <v>14311</v>
      </c>
      <c r="B6887" s="204" t="s">
        <v>14312</v>
      </c>
      <c r="C6887" s="204" t="s">
        <v>38</v>
      </c>
      <c r="D6887" s="204" t="s">
        <v>39</v>
      </c>
      <c r="E6887" s="204" t="s">
        <v>604</v>
      </c>
      <c r="F6887" s="205">
        <v>2016</v>
      </c>
      <c r="G6887" s="204" t="s">
        <v>18</v>
      </c>
      <c r="H6887" s="204" t="s">
        <v>19</v>
      </c>
      <c r="I6887" s="206" t="s">
        <v>35</v>
      </c>
      <c r="J6887" s="207">
        <v>656040</v>
      </c>
      <c r="K6887" s="207"/>
      <c r="L6887" s="207"/>
    </row>
    <row r="6888" spans="1:12" s="12" customFormat="1">
      <c r="A6888" s="204" t="s">
        <v>14313</v>
      </c>
      <c r="B6888" s="204" t="s">
        <v>14314</v>
      </c>
      <c r="C6888" s="204" t="s">
        <v>38</v>
      </c>
      <c r="D6888" s="204" t="s">
        <v>39</v>
      </c>
      <c r="E6888" s="204" t="s">
        <v>604</v>
      </c>
      <c r="F6888" s="205">
        <v>2016</v>
      </c>
      <c r="G6888" s="204" t="s">
        <v>18</v>
      </c>
      <c r="H6888" s="204" t="s">
        <v>19</v>
      </c>
      <c r="I6888" s="206" t="s">
        <v>35</v>
      </c>
      <c r="J6888" s="207">
        <v>995370</v>
      </c>
      <c r="K6888" s="207"/>
      <c r="L6888" s="207"/>
    </row>
    <row r="6889" spans="1:12" s="12" customFormat="1">
      <c r="A6889" s="204" t="s">
        <v>14315</v>
      </c>
      <c r="B6889" s="204" t="s">
        <v>14316</v>
      </c>
      <c r="C6889" s="204" t="s">
        <v>145</v>
      </c>
      <c r="D6889" s="204" t="s">
        <v>415</v>
      </c>
      <c r="E6889" s="204" t="s">
        <v>416</v>
      </c>
      <c r="F6889" s="205">
        <v>2016</v>
      </c>
      <c r="G6889" s="204" t="s">
        <v>7</v>
      </c>
      <c r="H6889" s="204" t="s">
        <v>212</v>
      </c>
      <c r="I6889" s="206" t="s">
        <v>20</v>
      </c>
      <c r="J6889" s="207">
        <v>820502</v>
      </c>
      <c r="K6889" s="207">
        <v>187103</v>
      </c>
      <c r="L6889" s="207">
        <v>187100.74400000001</v>
      </c>
    </row>
    <row r="6890" spans="1:12" s="12" customFormat="1" ht="11.25" customHeight="1">
      <c r="A6890" s="204" t="s">
        <v>14317</v>
      </c>
      <c r="B6890" s="204" t="s">
        <v>14318</v>
      </c>
      <c r="C6890" s="204" t="s">
        <v>38</v>
      </c>
      <c r="D6890" s="204" t="s">
        <v>39</v>
      </c>
      <c r="E6890" s="204" t="s">
        <v>1198</v>
      </c>
      <c r="F6890" s="205">
        <v>2016</v>
      </c>
      <c r="G6890" s="204" t="s">
        <v>7</v>
      </c>
      <c r="H6890" s="204" t="s">
        <v>8</v>
      </c>
      <c r="I6890" s="206" t="s">
        <v>35</v>
      </c>
      <c r="J6890" s="207">
        <v>32000</v>
      </c>
      <c r="K6890" s="207"/>
      <c r="L6890" s="207"/>
    </row>
    <row r="6891" spans="1:12" s="12" customFormat="1">
      <c r="A6891" s="204" t="s">
        <v>14319</v>
      </c>
      <c r="B6891" s="204" t="s">
        <v>14320</v>
      </c>
      <c r="C6891" s="204" t="s">
        <v>15</v>
      </c>
      <c r="D6891" s="204" t="s">
        <v>42</v>
      </c>
      <c r="E6891" s="204" t="s">
        <v>999</v>
      </c>
      <c r="F6891" s="205">
        <v>2016</v>
      </c>
      <c r="G6891" s="204" t="s">
        <v>18</v>
      </c>
      <c r="H6891" s="204" t="s">
        <v>19</v>
      </c>
      <c r="I6891" s="206" t="s">
        <v>35</v>
      </c>
      <c r="J6891" s="207">
        <v>84241</v>
      </c>
      <c r="K6891" s="207"/>
      <c r="L6891" s="207"/>
    </row>
    <row r="6892" spans="1:12" s="12" customFormat="1">
      <c r="A6892" s="204" t="s">
        <v>14321</v>
      </c>
      <c r="B6892" s="204" t="s">
        <v>14322</v>
      </c>
      <c r="C6892" s="204" t="s">
        <v>5</v>
      </c>
      <c r="D6892" s="204" t="s">
        <v>523</v>
      </c>
      <c r="E6892" s="204" t="s">
        <v>587</v>
      </c>
      <c r="F6892" s="205">
        <v>2016</v>
      </c>
      <c r="G6892" s="204" t="s">
        <v>48</v>
      </c>
      <c r="H6892" s="204" t="s">
        <v>49</v>
      </c>
      <c r="I6892" s="206" t="s">
        <v>35</v>
      </c>
      <c r="J6892" s="207">
        <v>485885</v>
      </c>
      <c r="K6892" s="207"/>
      <c r="L6892" s="207"/>
    </row>
    <row r="6893" spans="1:12" s="12" customFormat="1">
      <c r="A6893" s="204" t="s">
        <v>14323</v>
      </c>
      <c r="B6893" s="204" t="s">
        <v>14324</v>
      </c>
      <c r="C6893" s="204" t="s">
        <v>145</v>
      </c>
      <c r="D6893" s="204" t="s">
        <v>415</v>
      </c>
      <c r="E6893" s="204" t="s">
        <v>416</v>
      </c>
      <c r="F6893" s="205">
        <v>2016</v>
      </c>
      <c r="G6893" s="204" t="s">
        <v>18</v>
      </c>
      <c r="H6893" s="204" t="s">
        <v>19</v>
      </c>
      <c r="I6893" s="206" t="s">
        <v>35</v>
      </c>
      <c r="J6893" s="207">
        <v>189205</v>
      </c>
      <c r="K6893" s="207"/>
      <c r="L6893" s="207"/>
    </row>
    <row r="6894" spans="1:12" s="12" customFormat="1">
      <c r="A6894" s="204" t="s">
        <v>14325</v>
      </c>
      <c r="B6894" s="204" t="s">
        <v>14326</v>
      </c>
      <c r="C6894" s="204" t="s">
        <v>38</v>
      </c>
      <c r="D6894" s="204" t="s">
        <v>39</v>
      </c>
      <c r="E6894" s="204" t="s">
        <v>108</v>
      </c>
      <c r="F6894" s="205">
        <v>2016</v>
      </c>
      <c r="G6894" s="204" t="s">
        <v>280</v>
      </c>
      <c r="H6894" s="204" t="s">
        <v>3805</v>
      </c>
      <c r="I6894" s="206" t="s">
        <v>35</v>
      </c>
      <c r="J6894" s="207">
        <v>40791</v>
      </c>
      <c r="K6894" s="207"/>
      <c r="L6894" s="207"/>
    </row>
    <row r="6895" spans="1:12" s="12" customFormat="1">
      <c r="A6895" s="204" t="s">
        <v>14327</v>
      </c>
      <c r="B6895" s="204" t="s">
        <v>14328</v>
      </c>
      <c r="C6895" s="204" t="s">
        <v>38</v>
      </c>
      <c r="D6895" s="204" t="s">
        <v>39</v>
      </c>
      <c r="E6895" s="204" t="s">
        <v>2127</v>
      </c>
      <c r="F6895" s="205">
        <v>2016</v>
      </c>
      <c r="G6895" s="204" t="s">
        <v>7</v>
      </c>
      <c r="H6895" s="204" t="s">
        <v>334</v>
      </c>
      <c r="I6895" s="206" t="s">
        <v>35</v>
      </c>
      <c r="J6895" s="207">
        <v>25925</v>
      </c>
      <c r="K6895" s="207"/>
      <c r="L6895" s="207"/>
    </row>
    <row r="6896" spans="1:12" s="12" customFormat="1">
      <c r="A6896" s="204" t="s">
        <v>14329</v>
      </c>
      <c r="B6896" s="204" t="s">
        <v>14330</v>
      </c>
      <c r="C6896" s="204" t="s">
        <v>127</v>
      </c>
      <c r="D6896" s="204" t="s">
        <v>177</v>
      </c>
      <c r="E6896" s="204" t="s">
        <v>1512</v>
      </c>
      <c r="F6896" s="205">
        <v>2016</v>
      </c>
      <c r="G6896" s="204" t="s">
        <v>7</v>
      </c>
      <c r="H6896" s="204" t="s">
        <v>212</v>
      </c>
      <c r="I6896" s="206" t="s">
        <v>35</v>
      </c>
      <c r="J6896" s="207">
        <v>9337</v>
      </c>
      <c r="K6896" s="207"/>
      <c r="L6896" s="207"/>
    </row>
    <row r="6897" spans="1:12" s="12" customFormat="1">
      <c r="A6897" s="204" t="s">
        <v>14331</v>
      </c>
      <c r="B6897" s="204" t="s">
        <v>14332</v>
      </c>
      <c r="C6897" s="204" t="s">
        <v>38</v>
      </c>
      <c r="D6897" s="204" t="s">
        <v>39</v>
      </c>
      <c r="E6897" s="204" t="s">
        <v>2968</v>
      </c>
      <c r="F6897" s="205">
        <v>2016</v>
      </c>
      <c r="G6897" s="204" t="s">
        <v>7</v>
      </c>
      <c r="H6897" s="204" t="s">
        <v>14</v>
      </c>
      <c r="I6897" s="206" t="s">
        <v>35</v>
      </c>
      <c r="J6897" s="207">
        <v>5940</v>
      </c>
      <c r="K6897" s="207"/>
      <c r="L6897" s="207"/>
    </row>
    <row r="6898" spans="1:12" s="12" customFormat="1">
      <c r="A6898" s="204" t="s">
        <v>14333</v>
      </c>
      <c r="B6898" s="204" t="s">
        <v>14334</v>
      </c>
      <c r="C6898" s="204" t="s">
        <v>38</v>
      </c>
      <c r="D6898" s="204" t="s">
        <v>73</v>
      </c>
      <c r="E6898" s="204" t="s">
        <v>761</v>
      </c>
      <c r="F6898" s="205">
        <v>2016</v>
      </c>
      <c r="G6898" s="204" t="s">
        <v>7</v>
      </c>
      <c r="H6898" s="204" t="s">
        <v>14</v>
      </c>
      <c r="I6898" s="206" t="s">
        <v>20</v>
      </c>
      <c r="J6898" s="207">
        <v>93000</v>
      </c>
      <c r="K6898" s="207"/>
      <c r="L6898" s="207"/>
    </row>
    <row r="6899" spans="1:12" s="12" customFormat="1">
      <c r="A6899" s="204" t="s">
        <v>14335</v>
      </c>
      <c r="B6899" s="204" t="s">
        <v>14336</v>
      </c>
      <c r="C6899" s="204" t="s">
        <v>38</v>
      </c>
      <c r="D6899" s="204" t="s">
        <v>73</v>
      </c>
      <c r="E6899" s="204" t="s">
        <v>306</v>
      </c>
      <c r="F6899" s="205">
        <v>2016</v>
      </c>
      <c r="G6899" s="204" t="s">
        <v>30</v>
      </c>
      <c r="H6899" s="204" t="s">
        <v>34</v>
      </c>
      <c r="I6899" s="206" t="s">
        <v>35</v>
      </c>
      <c r="J6899" s="207">
        <v>42000</v>
      </c>
      <c r="K6899" s="207"/>
      <c r="L6899" s="207"/>
    </row>
    <row r="6900" spans="1:12" s="12" customFormat="1">
      <c r="A6900" s="204" t="s">
        <v>14337</v>
      </c>
      <c r="B6900" s="204" t="s">
        <v>14338</v>
      </c>
      <c r="C6900" s="204" t="s">
        <v>5</v>
      </c>
      <c r="D6900" s="204"/>
      <c r="E6900" s="204"/>
      <c r="F6900" s="205">
        <v>2016</v>
      </c>
      <c r="G6900" s="204" t="s">
        <v>7</v>
      </c>
      <c r="H6900" s="204" t="s">
        <v>8</v>
      </c>
      <c r="I6900" s="206" t="s">
        <v>9</v>
      </c>
      <c r="J6900" s="207">
        <v>48500</v>
      </c>
      <c r="K6900" s="207"/>
      <c r="L6900" s="207"/>
    </row>
    <row r="6901" spans="1:12" s="12" customFormat="1">
      <c r="A6901" s="204" t="s">
        <v>14339</v>
      </c>
      <c r="B6901" s="204" t="s">
        <v>14340</v>
      </c>
      <c r="C6901" s="204" t="s">
        <v>38</v>
      </c>
      <c r="D6901" s="204" t="s">
        <v>176</v>
      </c>
      <c r="E6901" s="204" t="s">
        <v>189</v>
      </c>
      <c r="F6901" s="205">
        <v>2016</v>
      </c>
      <c r="G6901" s="204" t="s">
        <v>120</v>
      </c>
      <c r="H6901" s="204" t="s">
        <v>121</v>
      </c>
      <c r="I6901" s="206" t="s">
        <v>35</v>
      </c>
      <c r="J6901" s="207">
        <v>321043</v>
      </c>
      <c r="K6901" s="207"/>
      <c r="L6901" s="207"/>
    </row>
    <row r="6902" spans="1:12" s="12" customFormat="1">
      <c r="A6902" s="204" t="s">
        <v>14341</v>
      </c>
      <c r="B6902" s="204" t="s">
        <v>14342</v>
      </c>
      <c r="C6902" s="204" t="s">
        <v>195</v>
      </c>
      <c r="D6902" s="204" t="s">
        <v>196</v>
      </c>
      <c r="E6902" s="204" t="s">
        <v>1826</v>
      </c>
      <c r="F6902" s="205">
        <v>2016</v>
      </c>
      <c r="G6902" s="204" t="s">
        <v>26</v>
      </c>
      <c r="H6902" s="204" t="s">
        <v>168</v>
      </c>
      <c r="I6902" s="206" t="s">
        <v>9</v>
      </c>
      <c r="J6902" s="207">
        <v>108236</v>
      </c>
      <c r="K6902" s="207"/>
      <c r="L6902" s="207"/>
    </row>
    <row r="6903" spans="1:12" s="12" customFormat="1">
      <c r="A6903" s="204" t="s">
        <v>14343</v>
      </c>
      <c r="B6903" s="204" t="s">
        <v>14344</v>
      </c>
      <c r="C6903" s="204" t="s">
        <v>15</v>
      </c>
      <c r="D6903" s="204"/>
      <c r="E6903" s="204"/>
      <c r="F6903" s="205">
        <v>2016</v>
      </c>
      <c r="G6903" s="204" t="s">
        <v>120</v>
      </c>
      <c r="H6903" s="204" t="s">
        <v>251</v>
      </c>
      <c r="I6903" s="206" t="s">
        <v>20</v>
      </c>
      <c r="J6903" s="207">
        <v>74610</v>
      </c>
      <c r="K6903" s="207">
        <v>79759</v>
      </c>
      <c r="L6903" s="207">
        <v>72642.819000000003</v>
      </c>
    </row>
    <row r="6904" spans="1:12" s="12" customFormat="1">
      <c r="A6904" s="204" t="s">
        <v>14345</v>
      </c>
      <c r="B6904" s="204" t="s">
        <v>14346</v>
      </c>
      <c r="C6904" s="204" t="s">
        <v>130</v>
      </c>
      <c r="D6904" s="204" t="s">
        <v>150</v>
      </c>
      <c r="E6904" s="204" t="s">
        <v>154</v>
      </c>
      <c r="F6904" s="205">
        <v>2016</v>
      </c>
      <c r="G6904" s="204" t="s">
        <v>30</v>
      </c>
      <c r="H6904" s="204" t="s">
        <v>31</v>
      </c>
      <c r="I6904" s="206" t="s">
        <v>20</v>
      </c>
      <c r="J6904" s="207">
        <v>68009</v>
      </c>
      <c r="K6904" s="207">
        <v>68009</v>
      </c>
      <c r="L6904" s="207"/>
    </row>
    <row r="6905" spans="1:12" s="12" customFormat="1">
      <c r="A6905" s="204" t="s">
        <v>14347</v>
      </c>
      <c r="B6905" s="204" t="s">
        <v>14348</v>
      </c>
      <c r="C6905" s="204" t="s">
        <v>38</v>
      </c>
      <c r="D6905" s="204" t="s">
        <v>66</v>
      </c>
      <c r="E6905" s="204" t="s">
        <v>110</v>
      </c>
      <c r="F6905" s="205">
        <v>2016</v>
      </c>
      <c r="G6905" s="204" t="s">
        <v>7</v>
      </c>
      <c r="H6905" s="204" t="s">
        <v>212</v>
      </c>
      <c r="I6905" s="206" t="s">
        <v>35</v>
      </c>
      <c r="J6905" s="207">
        <v>32000</v>
      </c>
      <c r="K6905" s="207"/>
      <c r="L6905" s="207"/>
    </row>
    <row r="6906" spans="1:12" s="12" customFormat="1">
      <c r="A6906" s="204" t="s">
        <v>14349</v>
      </c>
      <c r="B6906" s="204" t="s">
        <v>14350</v>
      </c>
      <c r="C6906" s="204" t="s">
        <v>38</v>
      </c>
      <c r="D6906" s="204" t="s">
        <v>39</v>
      </c>
      <c r="E6906" s="204" t="s">
        <v>408</v>
      </c>
      <c r="F6906" s="205">
        <v>2016</v>
      </c>
      <c r="G6906" s="204" t="s">
        <v>7</v>
      </c>
      <c r="H6906" s="204" t="s">
        <v>212</v>
      </c>
      <c r="I6906" s="206" t="s">
        <v>35</v>
      </c>
      <c r="J6906" s="207">
        <v>71420</v>
      </c>
      <c r="K6906" s="207"/>
      <c r="L6906" s="207"/>
    </row>
    <row r="6907" spans="1:12" s="12" customFormat="1">
      <c r="A6907" s="204" t="s">
        <v>14351</v>
      </c>
      <c r="B6907" s="204" t="s">
        <v>14352</v>
      </c>
      <c r="C6907" s="204" t="s">
        <v>38</v>
      </c>
      <c r="D6907" s="204" t="s">
        <v>66</v>
      </c>
      <c r="E6907" s="204" t="s">
        <v>110</v>
      </c>
      <c r="F6907" s="205">
        <v>2016</v>
      </c>
      <c r="G6907" s="204" t="s">
        <v>48</v>
      </c>
      <c r="H6907" s="204" t="s">
        <v>569</v>
      </c>
      <c r="I6907" s="206" t="s">
        <v>35</v>
      </c>
      <c r="J6907" s="207">
        <v>54637</v>
      </c>
      <c r="K6907" s="207"/>
      <c r="L6907" s="207"/>
    </row>
    <row r="6908" spans="1:12" s="12" customFormat="1">
      <c r="A6908" s="204" t="s">
        <v>14353</v>
      </c>
      <c r="B6908" s="204" t="s">
        <v>14354</v>
      </c>
      <c r="C6908" s="204" t="s">
        <v>38</v>
      </c>
      <c r="D6908" s="204" t="s">
        <v>39</v>
      </c>
      <c r="E6908" s="204" t="s">
        <v>604</v>
      </c>
      <c r="F6908" s="205">
        <v>2016</v>
      </c>
      <c r="G6908" s="204" t="s">
        <v>18</v>
      </c>
      <c r="H6908" s="204" t="s">
        <v>19</v>
      </c>
      <c r="I6908" s="206" t="s">
        <v>9</v>
      </c>
      <c r="J6908" s="207">
        <v>157480</v>
      </c>
      <c r="K6908" s="207"/>
      <c r="L6908" s="207"/>
    </row>
    <row r="6909" spans="1:12" s="12" customFormat="1" ht="11.25" customHeight="1">
      <c r="A6909" s="204" t="s">
        <v>14355</v>
      </c>
      <c r="B6909" s="204" t="s">
        <v>14356</v>
      </c>
      <c r="C6909" s="204" t="s">
        <v>38</v>
      </c>
      <c r="D6909" s="204" t="s">
        <v>176</v>
      </c>
      <c r="E6909" s="204" t="s">
        <v>3426</v>
      </c>
      <c r="F6909" s="205">
        <v>2016</v>
      </c>
      <c r="G6909" s="204" t="s">
        <v>7</v>
      </c>
      <c r="H6909" s="204" t="s">
        <v>14</v>
      </c>
      <c r="I6909" s="206" t="s">
        <v>35</v>
      </c>
      <c r="J6909" s="207">
        <v>29160</v>
      </c>
      <c r="K6909" s="207"/>
      <c r="L6909" s="207"/>
    </row>
    <row r="6910" spans="1:12" s="12" customFormat="1">
      <c r="A6910" s="204" t="s">
        <v>14357</v>
      </c>
      <c r="B6910" s="204" t="s">
        <v>14358</v>
      </c>
      <c r="C6910" s="204" t="s">
        <v>38</v>
      </c>
      <c r="D6910" s="204" t="s">
        <v>39</v>
      </c>
      <c r="E6910" s="204" t="s">
        <v>40</v>
      </c>
      <c r="F6910" s="205">
        <v>2016</v>
      </c>
      <c r="G6910" s="204" t="s">
        <v>120</v>
      </c>
      <c r="H6910" s="204" t="s">
        <v>121</v>
      </c>
      <c r="I6910" s="206" t="s">
        <v>35</v>
      </c>
      <c r="J6910" s="207">
        <v>20480</v>
      </c>
      <c r="K6910" s="207"/>
      <c r="L6910" s="207"/>
    </row>
    <row r="6911" spans="1:12" s="12" customFormat="1">
      <c r="A6911" s="204" t="s">
        <v>14359</v>
      </c>
      <c r="B6911" s="204" t="s">
        <v>14360</v>
      </c>
      <c r="C6911" s="204" t="s">
        <v>38</v>
      </c>
      <c r="D6911" s="204" t="s">
        <v>66</v>
      </c>
      <c r="E6911" s="204" t="s">
        <v>1323</v>
      </c>
      <c r="F6911" s="205">
        <v>2016</v>
      </c>
      <c r="G6911" s="204" t="s">
        <v>58</v>
      </c>
      <c r="H6911" s="204" t="s">
        <v>59</v>
      </c>
      <c r="I6911" s="206" t="s">
        <v>35</v>
      </c>
      <c r="J6911" s="207">
        <v>625213</v>
      </c>
      <c r="K6911" s="207"/>
      <c r="L6911" s="207"/>
    </row>
    <row r="6912" spans="1:12" s="12" customFormat="1">
      <c r="A6912" s="204" t="s">
        <v>14361</v>
      </c>
      <c r="B6912" s="204" t="s">
        <v>14362</v>
      </c>
      <c r="C6912" s="204" t="s">
        <v>38</v>
      </c>
      <c r="D6912" s="204" t="s">
        <v>73</v>
      </c>
      <c r="E6912" s="204" t="s">
        <v>756</v>
      </c>
      <c r="F6912" s="205">
        <v>2016</v>
      </c>
      <c r="G6912" s="204" t="s">
        <v>58</v>
      </c>
      <c r="H6912" s="204" t="s">
        <v>59</v>
      </c>
      <c r="I6912" s="206" t="s">
        <v>35</v>
      </c>
      <c r="J6912" s="207">
        <v>104986</v>
      </c>
      <c r="K6912" s="207"/>
      <c r="L6912" s="207"/>
    </row>
    <row r="6913" spans="1:12" s="12" customFormat="1">
      <c r="A6913" s="204" t="s">
        <v>14363</v>
      </c>
      <c r="B6913" s="204" t="s">
        <v>14364</v>
      </c>
      <c r="C6913" s="204" t="s">
        <v>23</v>
      </c>
      <c r="D6913" s="204"/>
      <c r="E6913" s="204"/>
      <c r="F6913" s="205">
        <v>2016</v>
      </c>
      <c r="G6913" s="204" t="s">
        <v>48</v>
      </c>
      <c r="H6913" s="204" t="s">
        <v>85</v>
      </c>
      <c r="I6913" s="206" t="s">
        <v>20</v>
      </c>
      <c r="J6913" s="207">
        <v>958</v>
      </c>
      <c r="K6913" s="207">
        <v>1000</v>
      </c>
      <c r="L6913" s="207"/>
    </row>
    <row r="6914" spans="1:12" s="12" customFormat="1">
      <c r="A6914" s="204" t="s">
        <v>14365</v>
      </c>
      <c r="B6914" s="204" t="s">
        <v>14366</v>
      </c>
      <c r="C6914" s="204" t="s">
        <v>38</v>
      </c>
      <c r="D6914" s="204" t="s">
        <v>39</v>
      </c>
      <c r="E6914" s="204" t="s">
        <v>105</v>
      </c>
      <c r="F6914" s="205">
        <v>2016</v>
      </c>
      <c r="G6914" s="204" t="s">
        <v>7</v>
      </c>
      <c r="H6914" s="204" t="s">
        <v>334</v>
      </c>
      <c r="I6914" s="206" t="s">
        <v>35</v>
      </c>
      <c r="J6914" s="207">
        <v>1000</v>
      </c>
      <c r="K6914" s="207"/>
      <c r="L6914" s="207"/>
    </row>
    <row r="6915" spans="1:12" s="12" customFormat="1">
      <c r="A6915" s="204" t="s">
        <v>14367</v>
      </c>
      <c r="B6915" s="204" t="s">
        <v>14368</v>
      </c>
      <c r="C6915" s="204" t="s">
        <v>38</v>
      </c>
      <c r="D6915" s="204" t="s">
        <v>66</v>
      </c>
      <c r="E6915" s="204" t="s">
        <v>112</v>
      </c>
      <c r="F6915" s="205">
        <v>2016</v>
      </c>
      <c r="G6915" s="204" t="s">
        <v>155</v>
      </c>
      <c r="H6915" s="204" t="s">
        <v>155</v>
      </c>
      <c r="I6915" s="206" t="s">
        <v>35</v>
      </c>
      <c r="J6915" s="207">
        <v>447715</v>
      </c>
      <c r="K6915" s="207"/>
      <c r="L6915" s="207"/>
    </row>
    <row r="6916" spans="1:12" s="12" customFormat="1" ht="11.25" customHeight="1">
      <c r="A6916" s="204" t="s">
        <v>14369</v>
      </c>
      <c r="B6916" s="204" t="s">
        <v>14370</v>
      </c>
      <c r="C6916" s="204" t="s">
        <v>38</v>
      </c>
      <c r="D6916" s="204" t="s">
        <v>176</v>
      </c>
      <c r="E6916" s="204" t="s">
        <v>457</v>
      </c>
      <c r="F6916" s="205">
        <v>2016</v>
      </c>
      <c r="G6916" s="204" t="s">
        <v>48</v>
      </c>
      <c r="H6916" s="204" t="s">
        <v>63</v>
      </c>
      <c r="I6916" s="206" t="s">
        <v>9</v>
      </c>
      <c r="J6916" s="207">
        <v>223033</v>
      </c>
      <c r="K6916" s="207"/>
      <c r="L6916" s="207"/>
    </row>
    <row r="6917" spans="1:12" s="12" customFormat="1">
      <c r="A6917" s="204" t="s">
        <v>14371</v>
      </c>
      <c r="B6917" s="204" t="s">
        <v>14372</v>
      </c>
      <c r="C6917" s="204" t="s">
        <v>38</v>
      </c>
      <c r="D6917" s="204" t="s">
        <v>176</v>
      </c>
      <c r="E6917" s="204" t="s">
        <v>468</v>
      </c>
      <c r="F6917" s="205">
        <v>2016</v>
      </c>
      <c r="G6917" s="204" t="s">
        <v>58</v>
      </c>
      <c r="H6917" s="204" t="s">
        <v>68</v>
      </c>
      <c r="I6917" s="206" t="s">
        <v>35</v>
      </c>
      <c r="J6917" s="207">
        <v>38321</v>
      </c>
      <c r="K6917" s="207"/>
      <c r="L6917" s="207"/>
    </row>
    <row r="6918" spans="1:12" s="12" customFormat="1">
      <c r="A6918" s="204" t="s">
        <v>14373</v>
      </c>
      <c r="B6918" s="204" t="s">
        <v>14374</v>
      </c>
      <c r="C6918" s="204" t="s">
        <v>38</v>
      </c>
      <c r="D6918" s="204" t="s">
        <v>66</v>
      </c>
      <c r="E6918" s="204" t="s">
        <v>66</v>
      </c>
      <c r="F6918" s="205">
        <v>2016</v>
      </c>
      <c r="G6918" s="204" t="s">
        <v>280</v>
      </c>
      <c r="H6918" s="204" t="s">
        <v>281</v>
      </c>
      <c r="I6918" s="206" t="s">
        <v>35</v>
      </c>
      <c r="J6918" s="207">
        <v>793484</v>
      </c>
      <c r="K6918" s="207"/>
      <c r="L6918" s="207"/>
    </row>
    <row r="6919" spans="1:12" s="12" customFormat="1" ht="11.25" customHeight="1">
      <c r="A6919" s="204" t="s">
        <v>14375</v>
      </c>
      <c r="B6919" s="204" t="s">
        <v>14376</v>
      </c>
      <c r="C6919" s="204" t="s">
        <v>78</v>
      </c>
      <c r="D6919" s="204" t="s">
        <v>320</v>
      </c>
      <c r="E6919" s="204" t="s">
        <v>10781</v>
      </c>
      <c r="F6919" s="205">
        <v>2016</v>
      </c>
      <c r="G6919" s="204" t="s">
        <v>26</v>
      </c>
      <c r="H6919" s="204" t="s">
        <v>109</v>
      </c>
      <c r="I6919" s="206" t="s">
        <v>20</v>
      </c>
      <c r="J6919" s="207">
        <v>84351</v>
      </c>
      <c r="K6919" s="207">
        <v>2</v>
      </c>
      <c r="L6919" s="207"/>
    </row>
    <row r="6920" spans="1:12" s="12" customFormat="1">
      <c r="A6920" s="204" t="s">
        <v>14377</v>
      </c>
      <c r="B6920" s="204" t="s">
        <v>14378</v>
      </c>
      <c r="C6920" s="204" t="s">
        <v>38</v>
      </c>
      <c r="D6920" s="204" t="s">
        <v>73</v>
      </c>
      <c r="E6920" s="204" t="s">
        <v>306</v>
      </c>
      <c r="F6920" s="205">
        <v>2016</v>
      </c>
      <c r="G6920" s="204" t="s">
        <v>58</v>
      </c>
      <c r="H6920" s="204" t="s">
        <v>68</v>
      </c>
      <c r="I6920" s="206" t="s">
        <v>9</v>
      </c>
      <c r="J6920" s="207">
        <v>80000</v>
      </c>
      <c r="K6920" s="207"/>
      <c r="L6920" s="207"/>
    </row>
    <row r="6921" spans="1:12" s="12" customFormat="1" ht="11.25" customHeight="1">
      <c r="A6921" s="204" t="s">
        <v>14379</v>
      </c>
      <c r="B6921" s="204" t="s">
        <v>14380</v>
      </c>
      <c r="C6921" s="204" t="s">
        <v>38</v>
      </c>
      <c r="D6921" s="204" t="s">
        <v>39</v>
      </c>
      <c r="E6921" s="204" t="s">
        <v>898</v>
      </c>
      <c r="F6921" s="205">
        <v>2016</v>
      </c>
      <c r="G6921" s="204" t="s">
        <v>30</v>
      </c>
      <c r="H6921" s="204" t="s">
        <v>166</v>
      </c>
      <c r="I6921" s="206" t="s">
        <v>35</v>
      </c>
      <c r="J6921" s="207">
        <v>47680</v>
      </c>
      <c r="K6921" s="207"/>
      <c r="L6921" s="207"/>
    </row>
    <row r="6922" spans="1:12" s="12" customFormat="1">
      <c r="A6922" s="204" t="s">
        <v>14381</v>
      </c>
      <c r="B6922" s="204" t="s">
        <v>14382</v>
      </c>
      <c r="C6922" s="204" t="s">
        <v>38</v>
      </c>
      <c r="D6922" s="204" t="s">
        <v>39</v>
      </c>
      <c r="E6922" s="204" t="s">
        <v>1278</v>
      </c>
      <c r="F6922" s="205">
        <v>2016</v>
      </c>
      <c r="G6922" s="204" t="s">
        <v>120</v>
      </c>
      <c r="H6922" s="204" t="s">
        <v>121</v>
      </c>
      <c r="I6922" s="206" t="s">
        <v>35</v>
      </c>
      <c r="J6922" s="207">
        <v>34483</v>
      </c>
      <c r="K6922" s="207"/>
      <c r="L6922" s="207"/>
    </row>
    <row r="6923" spans="1:12" s="12" customFormat="1">
      <c r="A6923" s="204" t="s">
        <v>14383</v>
      </c>
      <c r="B6923" s="204" t="s">
        <v>14384</v>
      </c>
      <c r="C6923" s="204" t="s">
        <v>38</v>
      </c>
      <c r="D6923" s="204" t="s">
        <v>39</v>
      </c>
      <c r="E6923" s="204" t="s">
        <v>1370</v>
      </c>
      <c r="F6923" s="205">
        <v>2016</v>
      </c>
      <c r="G6923" s="204" t="s">
        <v>120</v>
      </c>
      <c r="H6923" s="204" t="s">
        <v>121</v>
      </c>
      <c r="I6923" s="206" t="s">
        <v>35</v>
      </c>
      <c r="J6923" s="207">
        <v>35793</v>
      </c>
      <c r="K6923" s="207"/>
      <c r="L6923" s="207"/>
    </row>
    <row r="6924" spans="1:12" s="12" customFormat="1">
      <c r="A6924" s="204" t="s">
        <v>14385</v>
      </c>
      <c r="B6924" s="204" t="s">
        <v>14386</v>
      </c>
      <c r="C6924" s="204" t="s">
        <v>127</v>
      </c>
      <c r="D6924" s="204" t="s">
        <v>138</v>
      </c>
      <c r="E6924" s="204" t="s">
        <v>138</v>
      </c>
      <c r="F6924" s="205">
        <v>2016</v>
      </c>
      <c r="G6924" s="204" t="s">
        <v>30</v>
      </c>
      <c r="H6924" s="204" t="s">
        <v>31</v>
      </c>
      <c r="I6924" s="206" t="s">
        <v>20</v>
      </c>
      <c r="J6924" s="207">
        <v>1</v>
      </c>
      <c r="K6924" s="207"/>
      <c r="L6924" s="207"/>
    </row>
    <row r="6925" spans="1:12" s="12" customFormat="1">
      <c r="A6925" s="204" t="s">
        <v>14387</v>
      </c>
      <c r="B6925" s="204" t="s">
        <v>14388</v>
      </c>
      <c r="C6925" s="204" t="s">
        <v>38</v>
      </c>
      <c r="D6925" s="204" t="s">
        <v>73</v>
      </c>
      <c r="E6925" s="204" t="s">
        <v>306</v>
      </c>
      <c r="F6925" s="205">
        <v>2016</v>
      </c>
      <c r="G6925" s="204" t="s">
        <v>58</v>
      </c>
      <c r="H6925" s="204" t="s">
        <v>68</v>
      </c>
      <c r="I6925" s="206" t="s">
        <v>9</v>
      </c>
      <c r="J6925" s="207">
        <v>25000</v>
      </c>
      <c r="K6925" s="207"/>
      <c r="L6925" s="207"/>
    </row>
    <row r="6926" spans="1:12" s="12" customFormat="1">
      <c r="A6926" s="204" t="s">
        <v>14389</v>
      </c>
      <c r="B6926" s="204" t="s">
        <v>14390</v>
      </c>
      <c r="C6926" s="204" t="s">
        <v>38</v>
      </c>
      <c r="D6926" s="204" t="s">
        <v>176</v>
      </c>
      <c r="E6926" s="204" t="s">
        <v>2548</v>
      </c>
      <c r="F6926" s="205">
        <v>2016</v>
      </c>
      <c r="G6926" s="204" t="s">
        <v>26</v>
      </c>
      <c r="H6926" s="204" t="s">
        <v>1159</v>
      </c>
      <c r="I6926" s="206" t="s">
        <v>9</v>
      </c>
      <c r="J6926" s="207">
        <v>12069</v>
      </c>
      <c r="K6926" s="207"/>
      <c r="L6926" s="207"/>
    </row>
    <row r="6927" spans="1:12" s="12" customFormat="1">
      <c r="A6927" s="204" t="s">
        <v>14391</v>
      </c>
      <c r="B6927" s="204" t="s">
        <v>14392</v>
      </c>
      <c r="C6927" s="204" t="s">
        <v>38</v>
      </c>
      <c r="D6927" s="204" t="s">
        <v>73</v>
      </c>
      <c r="E6927" s="204" t="s">
        <v>306</v>
      </c>
      <c r="F6927" s="205">
        <v>2016</v>
      </c>
      <c r="G6927" s="204" t="s">
        <v>58</v>
      </c>
      <c r="H6927" s="204" t="s">
        <v>68</v>
      </c>
      <c r="I6927" s="206" t="s">
        <v>9</v>
      </c>
      <c r="J6927" s="207">
        <v>50000</v>
      </c>
      <c r="K6927" s="207"/>
      <c r="L6927" s="207"/>
    </row>
    <row r="6928" spans="1:12" s="12" customFormat="1">
      <c r="A6928" s="204" t="s">
        <v>14393</v>
      </c>
      <c r="B6928" s="204" t="s">
        <v>14394</v>
      </c>
      <c r="C6928" s="204" t="s">
        <v>38</v>
      </c>
      <c r="D6928" s="204" t="s">
        <v>39</v>
      </c>
      <c r="E6928" s="204" t="s">
        <v>898</v>
      </c>
      <c r="F6928" s="205">
        <v>2016</v>
      </c>
      <c r="G6928" s="204" t="s">
        <v>48</v>
      </c>
      <c r="H6928" s="204" t="s">
        <v>63</v>
      </c>
      <c r="I6928" s="206" t="s">
        <v>9</v>
      </c>
      <c r="J6928" s="207">
        <v>85775</v>
      </c>
      <c r="K6928" s="207"/>
      <c r="L6928" s="207"/>
    </row>
    <row r="6929" spans="1:12" s="12" customFormat="1">
      <c r="A6929" s="204" t="s">
        <v>14395</v>
      </c>
      <c r="B6929" s="204" t="s">
        <v>14396</v>
      </c>
      <c r="C6929" s="204" t="s">
        <v>38</v>
      </c>
      <c r="D6929" s="204" t="s">
        <v>39</v>
      </c>
      <c r="E6929" s="204" t="s">
        <v>1370</v>
      </c>
      <c r="F6929" s="205">
        <v>2016</v>
      </c>
      <c r="G6929" s="204" t="s">
        <v>120</v>
      </c>
      <c r="H6929" s="204" t="s">
        <v>121</v>
      </c>
      <c r="I6929" s="206" t="s">
        <v>35</v>
      </c>
      <c r="J6929" s="207">
        <v>39272</v>
      </c>
      <c r="K6929" s="207"/>
      <c r="L6929" s="207"/>
    </row>
    <row r="6930" spans="1:12" s="12" customFormat="1" ht="11.25" customHeight="1">
      <c r="A6930" s="204" t="s">
        <v>14397</v>
      </c>
      <c r="B6930" s="204" t="s">
        <v>14398</v>
      </c>
      <c r="C6930" s="204" t="s">
        <v>38</v>
      </c>
      <c r="D6930" s="204" t="s">
        <v>39</v>
      </c>
      <c r="E6930" s="204" t="s">
        <v>898</v>
      </c>
      <c r="F6930" s="205">
        <v>2016</v>
      </c>
      <c r="G6930" s="204" t="s">
        <v>7</v>
      </c>
      <c r="H6930" s="204" t="s">
        <v>95</v>
      </c>
      <c r="I6930" s="206" t="s">
        <v>35</v>
      </c>
      <c r="J6930" s="207">
        <v>40618</v>
      </c>
      <c r="K6930" s="207"/>
      <c r="L6930" s="207"/>
    </row>
    <row r="6931" spans="1:12" s="12" customFormat="1">
      <c r="A6931" s="204" t="s">
        <v>14399</v>
      </c>
      <c r="B6931" s="204" t="s">
        <v>14400</v>
      </c>
      <c r="C6931" s="204" t="s">
        <v>38</v>
      </c>
      <c r="D6931" s="204" t="s">
        <v>66</v>
      </c>
      <c r="E6931" s="204" t="s">
        <v>110</v>
      </c>
      <c r="F6931" s="205">
        <v>2016</v>
      </c>
      <c r="G6931" s="204" t="s">
        <v>280</v>
      </c>
      <c r="H6931" s="204" t="s">
        <v>1116</v>
      </c>
      <c r="I6931" s="206" t="s">
        <v>35</v>
      </c>
      <c r="J6931" s="207">
        <v>36630</v>
      </c>
      <c r="K6931" s="207"/>
      <c r="L6931" s="207"/>
    </row>
    <row r="6932" spans="1:12" s="12" customFormat="1">
      <c r="A6932" s="204" t="s">
        <v>14401</v>
      </c>
      <c r="B6932" s="204" t="s">
        <v>14402</v>
      </c>
      <c r="C6932" s="204" t="s">
        <v>38</v>
      </c>
      <c r="D6932" s="204" t="s">
        <v>39</v>
      </c>
      <c r="E6932" s="204" t="s">
        <v>1278</v>
      </c>
      <c r="F6932" s="205">
        <v>2016</v>
      </c>
      <c r="G6932" s="204" t="s">
        <v>120</v>
      </c>
      <c r="H6932" s="204" t="s">
        <v>121</v>
      </c>
      <c r="I6932" s="206" t="s">
        <v>35</v>
      </c>
      <c r="J6932" s="207">
        <v>32840</v>
      </c>
      <c r="K6932" s="207"/>
      <c r="L6932" s="207"/>
    </row>
    <row r="6933" spans="1:12" s="12" customFormat="1">
      <c r="A6933" s="204" t="s">
        <v>14403</v>
      </c>
      <c r="B6933" s="204" t="s">
        <v>14404</v>
      </c>
      <c r="C6933" s="204" t="s">
        <v>38</v>
      </c>
      <c r="D6933" s="204" t="s">
        <v>66</v>
      </c>
      <c r="E6933" s="204" t="s">
        <v>1787</v>
      </c>
      <c r="F6933" s="205">
        <v>2016</v>
      </c>
      <c r="G6933" s="204" t="s">
        <v>48</v>
      </c>
      <c r="H6933" s="204" t="s">
        <v>63</v>
      </c>
      <c r="I6933" s="206" t="s">
        <v>35</v>
      </c>
      <c r="J6933" s="207">
        <v>2684</v>
      </c>
      <c r="K6933" s="207"/>
      <c r="L6933" s="207"/>
    </row>
    <row r="6934" spans="1:12" s="12" customFormat="1">
      <c r="A6934" s="204" t="s">
        <v>14405</v>
      </c>
      <c r="B6934" s="204" t="s">
        <v>14406</v>
      </c>
      <c r="C6934" s="204" t="s">
        <v>15</v>
      </c>
      <c r="D6934" s="204" t="s">
        <v>778</v>
      </c>
      <c r="E6934" s="204" t="s">
        <v>2881</v>
      </c>
      <c r="F6934" s="205">
        <v>2016</v>
      </c>
      <c r="G6934" s="204" t="s">
        <v>26</v>
      </c>
      <c r="H6934" s="204" t="s">
        <v>109</v>
      </c>
      <c r="I6934" s="206" t="s">
        <v>35</v>
      </c>
      <c r="J6934" s="207">
        <v>426937</v>
      </c>
      <c r="K6934" s="207"/>
      <c r="L6934" s="207"/>
    </row>
    <row r="6935" spans="1:12" s="12" customFormat="1" ht="11.25" customHeight="1">
      <c r="A6935" s="204" t="s">
        <v>14407</v>
      </c>
      <c r="B6935" s="204" t="s">
        <v>14408</v>
      </c>
      <c r="C6935" s="204" t="s">
        <v>15</v>
      </c>
      <c r="D6935" s="204" t="s">
        <v>1004</v>
      </c>
      <c r="E6935" s="204" t="s">
        <v>1005</v>
      </c>
      <c r="F6935" s="205">
        <v>2016</v>
      </c>
      <c r="G6935" s="204" t="s">
        <v>646</v>
      </c>
      <c r="H6935" s="204" t="s">
        <v>647</v>
      </c>
      <c r="I6935" s="206" t="s">
        <v>20</v>
      </c>
      <c r="J6935" s="207">
        <v>633661</v>
      </c>
      <c r="K6935" s="207">
        <v>40786</v>
      </c>
      <c r="L6935" s="207">
        <v>770</v>
      </c>
    </row>
    <row r="6936" spans="1:12" s="12" customFormat="1">
      <c r="A6936" s="204" t="s">
        <v>14409</v>
      </c>
      <c r="B6936" s="204" t="s">
        <v>14410</v>
      </c>
      <c r="C6936" s="204" t="s">
        <v>130</v>
      </c>
      <c r="D6936" s="204"/>
      <c r="E6936" s="204"/>
      <c r="F6936" s="205">
        <v>2016</v>
      </c>
      <c r="G6936" s="204" t="s">
        <v>7</v>
      </c>
      <c r="H6936" s="204" t="s">
        <v>212</v>
      </c>
      <c r="I6936" s="206" t="s">
        <v>35</v>
      </c>
      <c r="J6936" s="207">
        <v>39210</v>
      </c>
      <c r="K6936" s="207"/>
      <c r="L6936" s="207"/>
    </row>
    <row r="6937" spans="1:12" s="12" customFormat="1">
      <c r="A6937" s="204" t="s">
        <v>14411</v>
      </c>
      <c r="B6937" s="204" t="s">
        <v>14412</v>
      </c>
      <c r="C6937" s="204" t="s">
        <v>5</v>
      </c>
      <c r="D6937" s="204" t="s">
        <v>257</v>
      </c>
      <c r="E6937" s="204" t="s">
        <v>257</v>
      </c>
      <c r="F6937" s="205">
        <v>2016</v>
      </c>
      <c r="G6937" s="204" t="s">
        <v>30</v>
      </c>
      <c r="H6937" s="204" t="s">
        <v>225</v>
      </c>
      <c r="I6937" s="206" t="s">
        <v>35</v>
      </c>
      <c r="J6937" s="207">
        <v>17885</v>
      </c>
      <c r="K6937" s="207"/>
      <c r="L6937" s="207"/>
    </row>
    <row r="6938" spans="1:12" s="12" customFormat="1" ht="11.25" customHeight="1">
      <c r="A6938" s="204" t="s">
        <v>14413</v>
      </c>
      <c r="B6938" s="204" t="s">
        <v>14414</v>
      </c>
      <c r="C6938" s="204" t="s">
        <v>38</v>
      </c>
      <c r="D6938" s="204"/>
      <c r="E6938" s="204"/>
      <c r="F6938" s="205">
        <v>2016</v>
      </c>
      <c r="G6938" s="204" t="s">
        <v>155</v>
      </c>
      <c r="H6938" s="204" t="s">
        <v>155</v>
      </c>
      <c r="I6938" s="206" t="s">
        <v>9</v>
      </c>
      <c r="J6938" s="207">
        <v>21437</v>
      </c>
      <c r="K6938" s="207"/>
      <c r="L6938" s="207"/>
    </row>
    <row r="6939" spans="1:12" s="12" customFormat="1">
      <c r="A6939" s="204" t="s">
        <v>14415</v>
      </c>
      <c r="B6939" s="204" t="s">
        <v>14416</v>
      </c>
      <c r="C6939" s="204" t="s">
        <v>38</v>
      </c>
      <c r="D6939" s="204" t="s">
        <v>73</v>
      </c>
      <c r="E6939" s="204" t="s">
        <v>761</v>
      </c>
      <c r="F6939" s="205">
        <v>2016</v>
      </c>
      <c r="G6939" s="204" t="s">
        <v>280</v>
      </c>
      <c r="H6939" s="204" t="s">
        <v>1116</v>
      </c>
      <c r="I6939" s="206" t="s">
        <v>35</v>
      </c>
      <c r="J6939" s="207">
        <v>25000</v>
      </c>
      <c r="K6939" s="207"/>
      <c r="L6939" s="207"/>
    </row>
    <row r="6940" spans="1:12" s="12" customFormat="1">
      <c r="A6940" s="204" t="s">
        <v>14417</v>
      </c>
      <c r="B6940" s="204" t="s">
        <v>14418</v>
      </c>
      <c r="C6940" s="204" t="s">
        <v>5</v>
      </c>
      <c r="D6940" s="204" t="s">
        <v>257</v>
      </c>
      <c r="E6940" s="204" t="s">
        <v>257</v>
      </c>
      <c r="F6940" s="205">
        <v>2016</v>
      </c>
      <c r="G6940" s="204" t="s">
        <v>18</v>
      </c>
      <c r="H6940" s="204" t="s">
        <v>19</v>
      </c>
      <c r="I6940" s="206" t="s">
        <v>20</v>
      </c>
      <c r="J6940" s="207">
        <v>10</v>
      </c>
      <c r="K6940" s="208">
        <v>33000</v>
      </c>
      <c r="L6940" s="207"/>
    </row>
    <row r="6941" spans="1:12" s="12" customFormat="1">
      <c r="A6941" s="204" t="s">
        <v>14419</v>
      </c>
      <c r="B6941" s="204" t="s">
        <v>14420</v>
      </c>
      <c r="C6941" s="204" t="s">
        <v>127</v>
      </c>
      <c r="D6941" s="204" t="s">
        <v>177</v>
      </c>
      <c r="E6941" s="204" t="s">
        <v>2499</v>
      </c>
      <c r="F6941" s="205">
        <v>2016</v>
      </c>
      <c r="G6941" s="204" t="s">
        <v>120</v>
      </c>
      <c r="H6941" s="204" t="s">
        <v>121</v>
      </c>
      <c r="I6941" s="206" t="s">
        <v>35</v>
      </c>
      <c r="J6941" s="207">
        <v>42476</v>
      </c>
      <c r="K6941" s="207"/>
      <c r="L6941" s="207"/>
    </row>
    <row r="6942" spans="1:12" s="12" customFormat="1">
      <c r="A6942" s="204" t="s">
        <v>14421</v>
      </c>
      <c r="B6942" s="204" t="s">
        <v>14422</v>
      </c>
      <c r="C6942" s="204" t="s">
        <v>145</v>
      </c>
      <c r="D6942" s="204" t="s">
        <v>415</v>
      </c>
      <c r="E6942" s="204" t="s">
        <v>416</v>
      </c>
      <c r="F6942" s="205">
        <v>2016</v>
      </c>
      <c r="G6942" s="204" t="s">
        <v>7</v>
      </c>
      <c r="H6942" s="204" t="s">
        <v>334</v>
      </c>
      <c r="I6942" s="206" t="s">
        <v>20</v>
      </c>
      <c r="J6942" s="207">
        <v>30421</v>
      </c>
      <c r="K6942" s="207">
        <v>3</v>
      </c>
      <c r="L6942" s="207"/>
    </row>
    <row r="6943" spans="1:12" s="12" customFormat="1" ht="11.25" customHeight="1">
      <c r="A6943" s="204" t="s">
        <v>14423</v>
      </c>
      <c r="B6943" s="204" t="s">
        <v>14424</v>
      </c>
      <c r="C6943" s="204" t="s">
        <v>5</v>
      </c>
      <c r="D6943" s="204" t="s">
        <v>125</v>
      </c>
      <c r="E6943" s="204" t="s">
        <v>1398</v>
      </c>
      <c r="F6943" s="205">
        <v>2016</v>
      </c>
      <c r="G6943" s="204" t="s">
        <v>48</v>
      </c>
      <c r="H6943" s="204" t="s">
        <v>85</v>
      </c>
      <c r="I6943" s="206" t="s">
        <v>35</v>
      </c>
      <c r="J6943" s="207">
        <v>308433</v>
      </c>
      <c r="K6943" s="207"/>
      <c r="L6943" s="207"/>
    </row>
    <row r="6944" spans="1:12" s="12" customFormat="1">
      <c r="A6944" s="204" t="s">
        <v>14425</v>
      </c>
      <c r="B6944" s="204" t="s">
        <v>14426</v>
      </c>
      <c r="C6944" s="204" t="s">
        <v>15</v>
      </c>
      <c r="D6944" s="204"/>
      <c r="E6944" s="204"/>
      <c r="F6944" s="205">
        <v>2016</v>
      </c>
      <c r="G6944" s="204" t="s">
        <v>18</v>
      </c>
      <c r="H6944" s="204" t="s">
        <v>19</v>
      </c>
      <c r="I6944" s="206" t="s">
        <v>20</v>
      </c>
      <c r="J6944" s="207">
        <v>681216</v>
      </c>
      <c r="K6944" s="207">
        <v>680216</v>
      </c>
      <c r="L6944" s="207">
        <v>677177.98300000001</v>
      </c>
    </row>
    <row r="6945" spans="1:12" s="12" customFormat="1">
      <c r="A6945" s="204" t="s">
        <v>14427</v>
      </c>
      <c r="B6945" s="204" t="s">
        <v>14428</v>
      </c>
      <c r="C6945" s="204" t="s">
        <v>15</v>
      </c>
      <c r="D6945" s="204" t="s">
        <v>42</v>
      </c>
      <c r="E6945" s="204" t="s">
        <v>800</v>
      </c>
      <c r="F6945" s="205">
        <v>2016</v>
      </c>
      <c r="G6945" s="204" t="s">
        <v>18</v>
      </c>
      <c r="H6945" s="204" t="s">
        <v>19</v>
      </c>
      <c r="I6945" s="206" t="s">
        <v>35</v>
      </c>
      <c r="J6945" s="207">
        <v>338583</v>
      </c>
      <c r="K6945" s="207"/>
      <c r="L6945" s="207"/>
    </row>
    <row r="6946" spans="1:12" s="12" customFormat="1">
      <c r="A6946" s="204" t="s">
        <v>14429</v>
      </c>
      <c r="B6946" s="204" t="s">
        <v>14430</v>
      </c>
      <c r="C6946" s="204" t="s">
        <v>5</v>
      </c>
      <c r="D6946" s="204" t="s">
        <v>314</v>
      </c>
      <c r="E6946" s="204" t="s">
        <v>899</v>
      </c>
      <c r="F6946" s="205">
        <v>2016</v>
      </c>
      <c r="G6946" s="204" t="s">
        <v>120</v>
      </c>
      <c r="H6946" s="204" t="s">
        <v>121</v>
      </c>
      <c r="I6946" s="206" t="s">
        <v>20</v>
      </c>
      <c r="J6946" s="207">
        <v>12261</v>
      </c>
      <c r="K6946" s="207"/>
      <c r="L6946" s="207"/>
    </row>
    <row r="6947" spans="1:12" s="12" customFormat="1">
      <c r="A6947" s="204" t="s">
        <v>14431</v>
      </c>
      <c r="B6947" s="204" t="s">
        <v>14432</v>
      </c>
      <c r="C6947" s="204" t="s">
        <v>5</v>
      </c>
      <c r="D6947" s="204" t="s">
        <v>125</v>
      </c>
      <c r="E6947" s="204" t="s">
        <v>1308</v>
      </c>
      <c r="F6947" s="205">
        <v>2016</v>
      </c>
      <c r="G6947" s="204" t="s">
        <v>120</v>
      </c>
      <c r="H6947" s="204" t="s">
        <v>121</v>
      </c>
      <c r="I6947" s="206" t="s">
        <v>20</v>
      </c>
      <c r="J6947" s="207">
        <v>1</v>
      </c>
      <c r="K6947" s="207"/>
      <c r="L6947" s="207"/>
    </row>
    <row r="6948" spans="1:12" s="12" customFormat="1">
      <c r="A6948" s="204" t="s">
        <v>14433</v>
      </c>
      <c r="B6948" s="204" t="s">
        <v>14434</v>
      </c>
      <c r="C6948" s="204" t="s">
        <v>23</v>
      </c>
      <c r="D6948" s="204" t="s">
        <v>24</v>
      </c>
      <c r="E6948" s="204" t="s">
        <v>24</v>
      </c>
      <c r="F6948" s="205">
        <v>2016</v>
      </c>
      <c r="G6948" s="204" t="s">
        <v>26</v>
      </c>
      <c r="H6948" s="204" t="s">
        <v>168</v>
      </c>
      <c r="I6948" s="206" t="s">
        <v>20</v>
      </c>
      <c r="J6948" s="207">
        <v>1431361</v>
      </c>
      <c r="K6948" s="207">
        <v>3</v>
      </c>
      <c r="L6948" s="207"/>
    </row>
    <row r="6949" spans="1:12" s="12" customFormat="1">
      <c r="A6949" s="204" t="s">
        <v>14435</v>
      </c>
      <c r="B6949" s="204" t="s">
        <v>14436</v>
      </c>
      <c r="C6949" s="204" t="s">
        <v>60</v>
      </c>
      <c r="D6949" s="204" t="s">
        <v>97</v>
      </c>
      <c r="E6949" s="204" t="s">
        <v>1135</v>
      </c>
      <c r="F6949" s="205">
        <v>2016</v>
      </c>
      <c r="G6949" s="204" t="s">
        <v>18</v>
      </c>
      <c r="H6949" s="204" t="s">
        <v>41</v>
      </c>
      <c r="I6949" s="206" t="s">
        <v>20</v>
      </c>
      <c r="J6949" s="207">
        <v>101000</v>
      </c>
      <c r="K6949" s="207"/>
      <c r="L6949" s="207"/>
    </row>
    <row r="6950" spans="1:12" s="12" customFormat="1">
      <c r="A6950" s="204" t="s">
        <v>14437</v>
      </c>
      <c r="B6950" s="204" t="s">
        <v>14438</v>
      </c>
      <c r="C6950" s="204" t="s">
        <v>15</v>
      </c>
      <c r="D6950" s="204" t="s">
        <v>42</v>
      </c>
      <c r="E6950" s="204" t="s">
        <v>827</v>
      </c>
      <c r="F6950" s="205">
        <v>2016</v>
      </c>
      <c r="G6950" s="204" t="s">
        <v>120</v>
      </c>
      <c r="H6950" s="204" t="s">
        <v>121</v>
      </c>
      <c r="I6950" s="206" t="s">
        <v>20</v>
      </c>
      <c r="J6950" s="207">
        <v>14368</v>
      </c>
      <c r="K6950" s="207"/>
      <c r="L6950" s="207"/>
    </row>
    <row r="6951" spans="1:12" s="12" customFormat="1">
      <c r="A6951" s="204" t="s">
        <v>14439</v>
      </c>
      <c r="B6951" s="204" t="s">
        <v>14440</v>
      </c>
      <c r="C6951" s="204" t="s">
        <v>102</v>
      </c>
      <c r="D6951" s="204"/>
      <c r="E6951" s="204"/>
      <c r="F6951" s="205">
        <v>2016</v>
      </c>
      <c r="G6951" s="204" t="s">
        <v>185</v>
      </c>
      <c r="H6951" s="204" t="s">
        <v>271</v>
      </c>
      <c r="I6951" s="206" t="s">
        <v>35</v>
      </c>
      <c r="J6951" s="207">
        <v>26420</v>
      </c>
      <c r="K6951" s="207"/>
      <c r="L6951" s="207"/>
    </row>
    <row r="6952" spans="1:12" s="12" customFormat="1">
      <c r="A6952" s="204" t="s">
        <v>14441</v>
      </c>
      <c r="B6952" s="204" t="s">
        <v>14442</v>
      </c>
      <c r="C6952" s="204" t="s">
        <v>60</v>
      </c>
      <c r="D6952" s="204" t="s">
        <v>97</v>
      </c>
      <c r="E6952" s="204" t="s">
        <v>915</v>
      </c>
      <c r="F6952" s="205">
        <v>2016</v>
      </c>
      <c r="G6952" s="204" t="s">
        <v>30</v>
      </c>
      <c r="H6952" s="204" t="s">
        <v>34</v>
      </c>
      <c r="I6952" s="206" t="s">
        <v>35</v>
      </c>
      <c r="J6952" s="207">
        <v>129694</v>
      </c>
      <c r="K6952" s="207"/>
      <c r="L6952" s="207"/>
    </row>
    <row r="6953" spans="1:12" s="12" customFormat="1">
      <c r="A6953" s="204" t="s">
        <v>14443</v>
      </c>
      <c r="B6953" s="204" t="s">
        <v>14444</v>
      </c>
      <c r="C6953" s="204" t="s">
        <v>60</v>
      </c>
      <c r="D6953" s="204" t="s">
        <v>97</v>
      </c>
      <c r="E6953" s="204" t="s">
        <v>915</v>
      </c>
      <c r="F6953" s="205">
        <v>2016</v>
      </c>
      <c r="G6953" s="204" t="s">
        <v>30</v>
      </c>
      <c r="H6953" s="204" t="s">
        <v>34</v>
      </c>
      <c r="I6953" s="206" t="s">
        <v>35</v>
      </c>
      <c r="J6953" s="207">
        <v>114851</v>
      </c>
      <c r="K6953" s="207"/>
      <c r="L6953" s="207"/>
    </row>
    <row r="6954" spans="1:12" s="12" customFormat="1">
      <c r="A6954" s="204" t="s">
        <v>14445</v>
      </c>
      <c r="B6954" s="204" t="s">
        <v>14446</v>
      </c>
      <c r="C6954" s="204" t="s">
        <v>60</v>
      </c>
      <c r="D6954" s="204" t="s">
        <v>97</v>
      </c>
      <c r="E6954" s="204" t="s">
        <v>476</v>
      </c>
      <c r="F6954" s="205">
        <v>2016</v>
      </c>
      <c r="G6954" s="204" t="s">
        <v>30</v>
      </c>
      <c r="H6954" s="204" t="s">
        <v>34</v>
      </c>
      <c r="I6954" s="206" t="s">
        <v>35</v>
      </c>
      <c r="J6954" s="207">
        <v>86117032</v>
      </c>
      <c r="K6954" s="207"/>
      <c r="L6954" s="207"/>
    </row>
    <row r="6955" spans="1:12" s="12" customFormat="1">
      <c r="A6955" s="204" t="s">
        <v>14447</v>
      </c>
      <c r="B6955" s="204" t="s">
        <v>14448</v>
      </c>
      <c r="C6955" s="204" t="s">
        <v>78</v>
      </c>
      <c r="D6955" s="204"/>
      <c r="E6955" s="204"/>
      <c r="F6955" s="205">
        <v>2016</v>
      </c>
      <c r="G6955" s="204" t="s">
        <v>26</v>
      </c>
      <c r="H6955" s="204" t="s">
        <v>109</v>
      </c>
      <c r="I6955" s="206" t="s">
        <v>20</v>
      </c>
      <c r="J6955" s="207">
        <v>83588</v>
      </c>
      <c r="K6955" s="207"/>
      <c r="L6955" s="207"/>
    </row>
    <row r="6956" spans="1:12" s="12" customFormat="1">
      <c r="A6956" s="204" t="s">
        <v>14449</v>
      </c>
      <c r="B6956" s="204" t="s">
        <v>14450</v>
      </c>
      <c r="C6956" s="204" t="s">
        <v>145</v>
      </c>
      <c r="D6956" s="204" t="s">
        <v>415</v>
      </c>
      <c r="E6956" s="204" t="s">
        <v>416</v>
      </c>
      <c r="F6956" s="205">
        <v>2016</v>
      </c>
      <c r="G6956" s="204" t="s">
        <v>7</v>
      </c>
      <c r="H6956" s="204" t="s">
        <v>212</v>
      </c>
      <c r="I6956" s="206" t="s">
        <v>20</v>
      </c>
      <c r="J6956" s="207">
        <v>8762</v>
      </c>
      <c r="K6956" s="207"/>
      <c r="L6956" s="207"/>
    </row>
    <row r="6957" spans="1:12" s="12" customFormat="1">
      <c r="A6957" s="204" t="s">
        <v>14451</v>
      </c>
      <c r="B6957" s="204" t="s">
        <v>14452</v>
      </c>
      <c r="C6957" s="204" t="s">
        <v>60</v>
      </c>
      <c r="D6957" s="204" t="s">
        <v>97</v>
      </c>
      <c r="E6957" s="204" t="s">
        <v>476</v>
      </c>
      <c r="F6957" s="205">
        <v>2016</v>
      </c>
      <c r="G6957" s="204" t="s">
        <v>30</v>
      </c>
      <c r="H6957" s="204" t="s">
        <v>34</v>
      </c>
      <c r="I6957" s="206" t="s">
        <v>35</v>
      </c>
      <c r="J6957" s="207">
        <v>85886728</v>
      </c>
      <c r="K6957" s="207"/>
      <c r="L6957" s="207"/>
    </row>
    <row r="6958" spans="1:12" s="12" customFormat="1">
      <c r="A6958" s="204" t="s">
        <v>14453</v>
      </c>
      <c r="B6958" s="204" t="s">
        <v>14454</v>
      </c>
      <c r="C6958" s="204" t="s">
        <v>60</v>
      </c>
      <c r="D6958" s="204" t="s">
        <v>97</v>
      </c>
      <c r="E6958" s="204" t="s">
        <v>170</v>
      </c>
      <c r="F6958" s="205">
        <v>2016</v>
      </c>
      <c r="G6958" s="204" t="s">
        <v>7</v>
      </c>
      <c r="H6958" s="204" t="s">
        <v>485</v>
      </c>
      <c r="I6958" s="206" t="s">
        <v>20</v>
      </c>
      <c r="J6958" s="207">
        <v>133500</v>
      </c>
      <c r="K6958" s="207"/>
      <c r="L6958" s="207"/>
    </row>
    <row r="6959" spans="1:12" s="12" customFormat="1">
      <c r="A6959" s="204" t="s">
        <v>14455</v>
      </c>
      <c r="B6959" s="204" t="s">
        <v>14456</v>
      </c>
      <c r="C6959" s="204" t="s">
        <v>12</v>
      </c>
      <c r="D6959" s="204"/>
      <c r="E6959" s="204"/>
      <c r="F6959" s="205">
        <v>2016</v>
      </c>
      <c r="G6959" s="204" t="s">
        <v>30</v>
      </c>
      <c r="H6959" s="204" t="s">
        <v>225</v>
      </c>
      <c r="I6959" s="206" t="s">
        <v>20</v>
      </c>
      <c r="J6959" s="207">
        <v>50640</v>
      </c>
      <c r="K6959" s="207">
        <v>63308</v>
      </c>
      <c r="L6959" s="207">
        <v>52868</v>
      </c>
    </row>
    <row r="6960" spans="1:12" s="12" customFormat="1">
      <c r="A6960" s="204" t="s">
        <v>14457</v>
      </c>
      <c r="B6960" s="204" t="s">
        <v>14458</v>
      </c>
      <c r="C6960" s="204" t="s">
        <v>270</v>
      </c>
      <c r="D6960" s="204"/>
      <c r="E6960" s="204"/>
      <c r="F6960" s="205">
        <v>2016</v>
      </c>
      <c r="G6960" s="204" t="s">
        <v>7</v>
      </c>
      <c r="H6960" s="204" t="s">
        <v>334</v>
      </c>
      <c r="I6960" s="206" t="s">
        <v>20</v>
      </c>
      <c r="J6960" s="207">
        <v>18343</v>
      </c>
      <c r="K6960" s="207"/>
      <c r="L6960" s="207"/>
    </row>
    <row r="6961" spans="1:12" s="12" customFormat="1">
      <c r="A6961" s="204" t="s">
        <v>14459</v>
      </c>
      <c r="B6961" s="204" t="s">
        <v>14460</v>
      </c>
      <c r="C6961" s="204" t="s">
        <v>60</v>
      </c>
      <c r="D6961" s="204" t="s">
        <v>61</v>
      </c>
      <c r="E6961" s="204" t="s">
        <v>8623</v>
      </c>
      <c r="F6961" s="205">
        <v>2016</v>
      </c>
      <c r="G6961" s="204" t="s">
        <v>30</v>
      </c>
      <c r="H6961" s="204" t="s">
        <v>34</v>
      </c>
      <c r="I6961" s="206" t="s">
        <v>35</v>
      </c>
      <c r="J6961" s="207">
        <v>150000</v>
      </c>
      <c r="K6961" s="207"/>
      <c r="L6961" s="207"/>
    </row>
    <row r="6962" spans="1:12" s="12" customFormat="1">
      <c r="A6962" s="204" t="s">
        <v>14461</v>
      </c>
      <c r="B6962" s="204" t="s">
        <v>14462</v>
      </c>
      <c r="C6962" s="204" t="s">
        <v>12</v>
      </c>
      <c r="D6962" s="204" t="s">
        <v>80</v>
      </c>
      <c r="E6962" s="204" t="s">
        <v>80</v>
      </c>
      <c r="F6962" s="205">
        <v>2016</v>
      </c>
      <c r="G6962" s="204" t="s">
        <v>30</v>
      </c>
      <c r="H6962" s="204" t="s">
        <v>225</v>
      </c>
      <c r="I6962" s="206" t="s">
        <v>9</v>
      </c>
      <c r="J6962" s="207">
        <v>145292</v>
      </c>
      <c r="K6962" s="207"/>
      <c r="L6962" s="207"/>
    </row>
    <row r="6963" spans="1:12" s="12" customFormat="1">
      <c r="A6963" s="204" t="s">
        <v>14463</v>
      </c>
      <c r="B6963" s="204" t="s">
        <v>14464</v>
      </c>
      <c r="C6963" s="204" t="s">
        <v>145</v>
      </c>
      <c r="D6963" s="204" t="s">
        <v>310</v>
      </c>
      <c r="E6963" s="204" t="s">
        <v>311</v>
      </c>
      <c r="F6963" s="205">
        <v>2016</v>
      </c>
      <c r="G6963" s="204" t="s">
        <v>18</v>
      </c>
      <c r="H6963" s="204" t="s">
        <v>19</v>
      </c>
      <c r="I6963" s="206" t="s">
        <v>20</v>
      </c>
      <c r="J6963" s="207">
        <v>1439</v>
      </c>
      <c r="K6963" s="207"/>
      <c r="L6963" s="207"/>
    </row>
    <row r="6964" spans="1:12" s="12" customFormat="1">
      <c r="A6964" s="204" t="s">
        <v>14465</v>
      </c>
      <c r="B6964" s="204" t="s">
        <v>14466</v>
      </c>
      <c r="C6964" s="204" t="s">
        <v>5</v>
      </c>
      <c r="D6964" s="204" t="s">
        <v>125</v>
      </c>
      <c r="E6964" s="204" t="s">
        <v>1398</v>
      </c>
      <c r="F6964" s="205">
        <v>2016</v>
      </c>
      <c r="G6964" s="204" t="s">
        <v>58</v>
      </c>
      <c r="H6964" s="204" t="s">
        <v>59</v>
      </c>
      <c r="I6964" s="206" t="s">
        <v>20</v>
      </c>
      <c r="J6964" s="207">
        <v>997204</v>
      </c>
      <c r="K6964" s="207">
        <v>3</v>
      </c>
      <c r="L6964" s="207"/>
    </row>
    <row r="6965" spans="1:12" s="12" customFormat="1">
      <c r="A6965" s="204" t="s">
        <v>14467</v>
      </c>
      <c r="B6965" s="204" t="s">
        <v>14468</v>
      </c>
      <c r="C6965" s="204" t="s">
        <v>32</v>
      </c>
      <c r="D6965" s="204" t="s">
        <v>33</v>
      </c>
      <c r="E6965" s="204" t="s">
        <v>489</v>
      </c>
      <c r="F6965" s="205">
        <v>2016</v>
      </c>
      <c r="G6965" s="204" t="s">
        <v>48</v>
      </c>
      <c r="H6965" s="204" t="s">
        <v>63</v>
      </c>
      <c r="I6965" s="206" t="s">
        <v>35</v>
      </c>
      <c r="J6965" s="207">
        <v>322538</v>
      </c>
      <c r="K6965" s="207"/>
      <c r="L6965" s="207"/>
    </row>
    <row r="6966" spans="1:12" s="12" customFormat="1">
      <c r="A6966" s="204" t="s">
        <v>14469</v>
      </c>
      <c r="B6966" s="204" t="s">
        <v>14470</v>
      </c>
      <c r="C6966" s="204" t="s">
        <v>145</v>
      </c>
      <c r="D6966" s="204" t="s">
        <v>310</v>
      </c>
      <c r="E6966" s="204" t="s">
        <v>632</v>
      </c>
      <c r="F6966" s="205">
        <v>2016</v>
      </c>
      <c r="G6966" s="204" t="s">
        <v>58</v>
      </c>
      <c r="H6966" s="204" t="s">
        <v>767</v>
      </c>
      <c r="I6966" s="206" t="s">
        <v>20</v>
      </c>
      <c r="J6966" s="207">
        <v>284558</v>
      </c>
      <c r="K6966" s="207"/>
      <c r="L6966" s="207"/>
    </row>
    <row r="6967" spans="1:12" s="12" customFormat="1">
      <c r="A6967" s="204" t="s">
        <v>14471</v>
      </c>
      <c r="B6967" s="204" t="s">
        <v>14472</v>
      </c>
      <c r="C6967" s="204" t="s">
        <v>78</v>
      </c>
      <c r="D6967" s="204" t="s">
        <v>320</v>
      </c>
      <c r="E6967" s="204" t="s">
        <v>10781</v>
      </c>
      <c r="F6967" s="205">
        <v>2016</v>
      </c>
      <c r="G6967" s="204" t="s">
        <v>185</v>
      </c>
      <c r="H6967" s="204" t="s">
        <v>186</v>
      </c>
      <c r="I6967" s="206" t="s">
        <v>20</v>
      </c>
      <c r="J6967" s="207">
        <v>203000</v>
      </c>
      <c r="K6967" s="207">
        <v>203000</v>
      </c>
      <c r="L6967" s="207">
        <v>200250</v>
      </c>
    </row>
    <row r="6968" spans="1:12" s="12" customFormat="1">
      <c r="A6968" s="204" t="s">
        <v>14473</v>
      </c>
      <c r="B6968" s="204" t="s">
        <v>14474</v>
      </c>
      <c r="C6968" s="204" t="s">
        <v>195</v>
      </c>
      <c r="D6968" s="204" t="s">
        <v>528</v>
      </c>
      <c r="E6968" s="204" t="s">
        <v>1165</v>
      </c>
      <c r="F6968" s="205">
        <v>2016</v>
      </c>
      <c r="G6968" s="204" t="s">
        <v>48</v>
      </c>
      <c r="H6968" s="204" t="s">
        <v>63</v>
      </c>
      <c r="I6968" s="206" t="s">
        <v>35</v>
      </c>
      <c r="J6968" s="207">
        <v>313819</v>
      </c>
      <c r="K6968" s="207"/>
      <c r="L6968" s="207"/>
    </row>
    <row r="6969" spans="1:12" s="12" customFormat="1">
      <c r="A6969" s="204" t="s">
        <v>14475</v>
      </c>
      <c r="B6969" s="204" t="s">
        <v>14476</v>
      </c>
      <c r="C6969" s="204" t="s">
        <v>145</v>
      </c>
      <c r="D6969" s="204" t="s">
        <v>233</v>
      </c>
      <c r="E6969" s="204" t="s">
        <v>983</v>
      </c>
      <c r="F6969" s="205">
        <v>2016</v>
      </c>
      <c r="G6969" s="204" t="s">
        <v>7</v>
      </c>
      <c r="H6969" s="204" t="s">
        <v>14</v>
      </c>
      <c r="I6969" s="206" t="s">
        <v>35</v>
      </c>
      <c r="J6969" s="207">
        <v>145000</v>
      </c>
      <c r="K6969" s="207"/>
      <c r="L6969" s="207"/>
    </row>
    <row r="6970" spans="1:12" s="12" customFormat="1">
      <c r="A6970" s="204" t="s">
        <v>14477</v>
      </c>
      <c r="B6970" s="204" t="s">
        <v>14478</v>
      </c>
      <c r="C6970" s="204" t="s">
        <v>60</v>
      </c>
      <c r="D6970" s="204" t="s">
        <v>97</v>
      </c>
      <c r="E6970" s="204" t="s">
        <v>98</v>
      </c>
      <c r="F6970" s="205">
        <v>2016</v>
      </c>
      <c r="G6970" s="204" t="s">
        <v>18</v>
      </c>
      <c r="H6970" s="204" t="s">
        <v>41</v>
      </c>
      <c r="I6970" s="206" t="s">
        <v>35</v>
      </c>
      <c r="J6970" s="207">
        <v>3000</v>
      </c>
      <c r="K6970" s="207"/>
      <c r="L6970" s="207"/>
    </row>
    <row r="6971" spans="1:12" s="12" customFormat="1">
      <c r="A6971" s="204" t="s">
        <v>14479</v>
      </c>
      <c r="B6971" s="204" t="s">
        <v>14480</v>
      </c>
      <c r="C6971" s="204" t="s">
        <v>145</v>
      </c>
      <c r="D6971" s="204" t="s">
        <v>233</v>
      </c>
      <c r="E6971" s="204" t="s">
        <v>983</v>
      </c>
      <c r="F6971" s="205">
        <v>2016</v>
      </c>
      <c r="G6971" s="204" t="s">
        <v>48</v>
      </c>
      <c r="H6971" s="204" t="s">
        <v>63</v>
      </c>
      <c r="I6971" s="206" t="s">
        <v>35</v>
      </c>
      <c r="J6971" s="207">
        <v>22949</v>
      </c>
      <c r="K6971" s="207"/>
      <c r="L6971" s="207"/>
    </row>
    <row r="6972" spans="1:12" s="12" customFormat="1">
      <c r="A6972" s="204" t="s">
        <v>14481</v>
      </c>
      <c r="B6972" s="204" t="s">
        <v>14482</v>
      </c>
      <c r="C6972" s="204" t="s">
        <v>414</v>
      </c>
      <c r="D6972" s="204"/>
      <c r="E6972" s="204"/>
      <c r="F6972" s="205">
        <v>2016</v>
      </c>
      <c r="G6972" s="204" t="s">
        <v>26</v>
      </c>
      <c r="H6972" s="204" t="s">
        <v>109</v>
      </c>
      <c r="I6972" s="206" t="s">
        <v>9</v>
      </c>
      <c r="J6972" s="207">
        <v>1</v>
      </c>
      <c r="K6972" s="207"/>
      <c r="L6972" s="207"/>
    </row>
    <row r="6973" spans="1:12" s="12" customFormat="1">
      <c r="A6973" s="204" t="s">
        <v>14483</v>
      </c>
      <c r="B6973" s="204" t="s">
        <v>14484</v>
      </c>
      <c r="C6973" s="204" t="s">
        <v>210</v>
      </c>
      <c r="D6973" s="204" t="s">
        <v>342</v>
      </c>
      <c r="E6973" s="204" t="s">
        <v>343</v>
      </c>
      <c r="F6973" s="205">
        <v>2016</v>
      </c>
      <c r="G6973" s="204" t="s">
        <v>120</v>
      </c>
      <c r="H6973" s="204" t="s">
        <v>121</v>
      </c>
      <c r="I6973" s="206" t="s">
        <v>9</v>
      </c>
      <c r="J6973" s="207">
        <v>33876</v>
      </c>
      <c r="K6973" s="207"/>
      <c r="L6973" s="207"/>
    </row>
    <row r="6974" spans="1:12" s="12" customFormat="1">
      <c r="A6974" s="204" t="s">
        <v>14485</v>
      </c>
      <c r="B6974" s="204" t="s">
        <v>14486</v>
      </c>
      <c r="C6974" s="204" t="s">
        <v>127</v>
      </c>
      <c r="D6974" s="204" t="s">
        <v>128</v>
      </c>
      <c r="E6974" s="204" t="s">
        <v>1862</v>
      </c>
      <c r="F6974" s="205">
        <v>2016</v>
      </c>
      <c r="G6974" s="204" t="s">
        <v>26</v>
      </c>
      <c r="H6974" s="204" t="s">
        <v>168</v>
      </c>
      <c r="I6974" s="206" t="s">
        <v>35</v>
      </c>
      <c r="J6974" s="207">
        <v>639453</v>
      </c>
      <c r="K6974" s="207"/>
      <c r="L6974" s="207"/>
    </row>
    <row r="6975" spans="1:12" s="12" customFormat="1">
      <c r="A6975" s="204" t="s">
        <v>14487</v>
      </c>
      <c r="B6975" s="204" t="s">
        <v>14488</v>
      </c>
      <c r="C6975" s="204" t="s">
        <v>195</v>
      </c>
      <c r="D6975" s="204" t="s">
        <v>528</v>
      </c>
      <c r="E6975" s="204" t="s">
        <v>1518</v>
      </c>
      <c r="F6975" s="205">
        <v>2016</v>
      </c>
      <c r="G6975" s="204" t="s">
        <v>26</v>
      </c>
      <c r="H6975" s="204" t="s">
        <v>109</v>
      </c>
      <c r="I6975" s="206" t="s">
        <v>35</v>
      </c>
      <c r="J6975" s="207">
        <v>588933</v>
      </c>
      <c r="K6975" s="207"/>
      <c r="L6975" s="207"/>
    </row>
    <row r="6976" spans="1:12" s="12" customFormat="1">
      <c r="A6976" s="204" t="s">
        <v>14489</v>
      </c>
      <c r="B6976" s="204" t="s">
        <v>14490</v>
      </c>
      <c r="C6976" s="204" t="s">
        <v>195</v>
      </c>
      <c r="D6976" s="204" t="s">
        <v>196</v>
      </c>
      <c r="E6976" s="204" t="s">
        <v>669</v>
      </c>
      <c r="F6976" s="205">
        <v>2016</v>
      </c>
      <c r="G6976" s="204" t="s">
        <v>30</v>
      </c>
      <c r="H6976" s="204" t="s">
        <v>31</v>
      </c>
      <c r="I6976" s="206" t="s">
        <v>20</v>
      </c>
      <c r="J6976" s="207">
        <v>10</v>
      </c>
      <c r="K6976" s="207"/>
      <c r="L6976" s="207"/>
    </row>
    <row r="6977" spans="1:12" s="12" customFormat="1">
      <c r="A6977" s="204" t="s">
        <v>14491</v>
      </c>
      <c r="B6977" s="204" t="s">
        <v>14492</v>
      </c>
      <c r="C6977" s="204" t="s">
        <v>127</v>
      </c>
      <c r="D6977" s="204" t="s">
        <v>128</v>
      </c>
      <c r="E6977" s="204" t="s">
        <v>246</v>
      </c>
      <c r="F6977" s="205">
        <v>2016</v>
      </c>
      <c r="G6977" s="204" t="s">
        <v>26</v>
      </c>
      <c r="H6977" s="204" t="s">
        <v>168</v>
      </c>
      <c r="I6977" s="206" t="s">
        <v>9</v>
      </c>
      <c r="J6977" s="207">
        <v>337658</v>
      </c>
      <c r="K6977" s="207"/>
      <c r="L6977" s="207"/>
    </row>
    <row r="6978" spans="1:12" s="12" customFormat="1">
      <c r="A6978" s="204" t="s">
        <v>14493</v>
      </c>
      <c r="B6978" s="204" t="s">
        <v>14494</v>
      </c>
      <c r="C6978" s="204" t="s">
        <v>145</v>
      </c>
      <c r="D6978" s="204" t="s">
        <v>310</v>
      </c>
      <c r="E6978" s="204" t="s">
        <v>311</v>
      </c>
      <c r="F6978" s="205">
        <v>2016</v>
      </c>
      <c r="G6978" s="204" t="s">
        <v>18</v>
      </c>
      <c r="H6978" s="204" t="s">
        <v>19</v>
      </c>
      <c r="I6978" s="206" t="s">
        <v>35</v>
      </c>
      <c r="J6978" s="207">
        <v>2025</v>
      </c>
      <c r="K6978" s="207"/>
      <c r="L6978" s="207"/>
    </row>
    <row r="6979" spans="1:12" s="12" customFormat="1">
      <c r="A6979" s="204" t="s">
        <v>14495</v>
      </c>
      <c r="B6979" s="204" t="s">
        <v>14496</v>
      </c>
      <c r="C6979" s="204" t="s">
        <v>60</v>
      </c>
      <c r="D6979" s="204" t="s">
        <v>97</v>
      </c>
      <c r="E6979" s="204" t="s">
        <v>170</v>
      </c>
      <c r="F6979" s="205">
        <v>2016</v>
      </c>
      <c r="G6979" s="204" t="s">
        <v>58</v>
      </c>
      <c r="H6979" s="204" t="s">
        <v>68</v>
      </c>
      <c r="I6979" s="206" t="s">
        <v>20</v>
      </c>
      <c r="J6979" s="207">
        <v>97823</v>
      </c>
      <c r="K6979" s="207">
        <v>2</v>
      </c>
      <c r="L6979" s="207"/>
    </row>
    <row r="6980" spans="1:12" s="12" customFormat="1">
      <c r="A6980" s="204" t="s">
        <v>14497</v>
      </c>
      <c r="B6980" s="204" t="s">
        <v>14498</v>
      </c>
      <c r="C6980" s="204" t="s">
        <v>145</v>
      </c>
      <c r="D6980" s="204" t="s">
        <v>415</v>
      </c>
      <c r="E6980" s="204" t="s">
        <v>416</v>
      </c>
      <c r="F6980" s="205">
        <v>2016</v>
      </c>
      <c r="G6980" s="204" t="s">
        <v>7</v>
      </c>
      <c r="H6980" s="204" t="s">
        <v>334</v>
      </c>
      <c r="I6980" s="206" t="s">
        <v>20</v>
      </c>
      <c r="J6980" s="207">
        <v>95000</v>
      </c>
      <c r="K6980" s="207"/>
      <c r="L6980" s="207"/>
    </row>
    <row r="6981" spans="1:12" s="12" customFormat="1">
      <c r="A6981" s="204" t="s">
        <v>14499</v>
      </c>
      <c r="B6981" s="204" t="s">
        <v>14500</v>
      </c>
      <c r="C6981" s="204" t="s">
        <v>127</v>
      </c>
      <c r="D6981" s="204" t="s">
        <v>138</v>
      </c>
      <c r="E6981" s="204" t="s">
        <v>139</v>
      </c>
      <c r="F6981" s="205">
        <v>2016</v>
      </c>
      <c r="G6981" s="204" t="s">
        <v>26</v>
      </c>
      <c r="H6981" s="204" t="s">
        <v>109</v>
      </c>
      <c r="I6981" s="206" t="s">
        <v>35</v>
      </c>
      <c r="J6981" s="207">
        <v>748757</v>
      </c>
      <c r="K6981" s="207"/>
      <c r="L6981" s="207"/>
    </row>
    <row r="6982" spans="1:12" s="12" customFormat="1">
      <c r="A6982" s="204" t="s">
        <v>14501</v>
      </c>
      <c r="B6982" s="204" t="s">
        <v>14502</v>
      </c>
      <c r="C6982" s="204" t="s">
        <v>38</v>
      </c>
      <c r="D6982" s="204"/>
      <c r="E6982" s="204"/>
      <c r="F6982" s="205">
        <v>2016</v>
      </c>
      <c r="G6982" s="204" t="s">
        <v>30</v>
      </c>
      <c r="H6982" s="204" t="s">
        <v>225</v>
      </c>
      <c r="I6982" s="206" t="s">
        <v>9</v>
      </c>
      <c r="J6982" s="207">
        <v>223033</v>
      </c>
      <c r="K6982" s="207"/>
      <c r="L6982" s="207"/>
    </row>
    <row r="6983" spans="1:12" s="12" customFormat="1">
      <c r="A6983" s="204" t="s">
        <v>14503</v>
      </c>
      <c r="B6983" s="204" t="s">
        <v>14504</v>
      </c>
      <c r="C6983" s="204" t="s">
        <v>195</v>
      </c>
      <c r="D6983" s="204" t="s">
        <v>497</v>
      </c>
      <c r="E6983" s="204" t="s">
        <v>1337</v>
      </c>
      <c r="F6983" s="205">
        <v>2016</v>
      </c>
      <c r="G6983" s="204" t="s">
        <v>30</v>
      </c>
      <c r="H6983" s="204" t="s">
        <v>353</v>
      </c>
      <c r="I6983" s="206" t="s">
        <v>9</v>
      </c>
      <c r="J6983" s="207">
        <v>563026</v>
      </c>
      <c r="K6983" s="207"/>
      <c r="L6983" s="207"/>
    </row>
    <row r="6984" spans="1:12" s="12" customFormat="1">
      <c r="A6984" s="204" t="s">
        <v>14505</v>
      </c>
      <c r="B6984" s="204" t="s">
        <v>14506</v>
      </c>
      <c r="C6984" s="204" t="s">
        <v>60</v>
      </c>
      <c r="D6984" s="204"/>
      <c r="E6984" s="204"/>
      <c r="F6984" s="205">
        <v>2016</v>
      </c>
      <c r="G6984" s="204" t="s">
        <v>140</v>
      </c>
      <c r="H6984" s="204" t="s">
        <v>141</v>
      </c>
      <c r="I6984" s="206" t="s">
        <v>9</v>
      </c>
      <c r="J6984" s="207">
        <v>60000</v>
      </c>
      <c r="K6984" s="207"/>
      <c r="L6984" s="207"/>
    </row>
    <row r="6985" spans="1:12" s="12" customFormat="1">
      <c r="A6985" s="204" t="s">
        <v>14507</v>
      </c>
      <c r="B6985" s="204" t="s">
        <v>14508</v>
      </c>
      <c r="C6985" s="204" t="s">
        <v>145</v>
      </c>
      <c r="D6985" s="204"/>
      <c r="E6985" s="204"/>
      <c r="F6985" s="205">
        <v>2016</v>
      </c>
      <c r="G6985" s="204" t="s">
        <v>18</v>
      </c>
      <c r="H6985" s="204" t="s">
        <v>19</v>
      </c>
      <c r="I6985" s="206" t="s">
        <v>20</v>
      </c>
      <c r="J6985" s="207">
        <v>37500</v>
      </c>
      <c r="K6985" s="207">
        <v>1</v>
      </c>
      <c r="L6985" s="207"/>
    </row>
    <row r="6986" spans="1:12" s="12" customFormat="1">
      <c r="A6986" s="204" t="s">
        <v>14509</v>
      </c>
      <c r="B6986" s="204" t="s">
        <v>14510</v>
      </c>
      <c r="C6986" s="204" t="s">
        <v>145</v>
      </c>
      <c r="D6986" s="204" t="s">
        <v>233</v>
      </c>
      <c r="E6986" s="204" t="s">
        <v>983</v>
      </c>
      <c r="F6986" s="205">
        <v>2016</v>
      </c>
      <c r="G6986" s="204" t="s">
        <v>7</v>
      </c>
      <c r="H6986" s="204" t="s">
        <v>212</v>
      </c>
      <c r="I6986" s="206" t="s">
        <v>20</v>
      </c>
      <c r="J6986" s="207">
        <v>205500</v>
      </c>
      <c r="K6986" s="207"/>
      <c r="L6986" s="207"/>
    </row>
    <row r="6987" spans="1:12" s="12" customFormat="1">
      <c r="A6987" s="204" t="s">
        <v>14511</v>
      </c>
      <c r="B6987" s="204" t="s">
        <v>14512</v>
      </c>
      <c r="C6987" s="204" t="s">
        <v>60</v>
      </c>
      <c r="D6987" s="204" t="s">
        <v>97</v>
      </c>
      <c r="E6987" s="204" t="s">
        <v>170</v>
      </c>
      <c r="F6987" s="205">
        <v>2016</v>
      </c>
      <c r="G6987" s="204" t="s">
        <v>155</v>
      </c>
      <c r="H6987" s="204" t="s">
        <v>2282</v>
      </c>
      <c r="I6987" s="206" t="s">
        <v>35</v>
      </c>
      <c r="J6987" s="207">
        <v>42855</v>
      </c>
      <c r="K6987" s="207"/>
      <c r="L6987" s="207"/>
    </row>
    <row r="6988" spans="1:12" s="12" customFormat="1">
      <c r="A6988" s="204" t="s">
        <v>14513</v>
      </c>
      <c r="B6988" s="204" t="s">
        <v>14514</v>
      </c>
      <c r="C6988" s="204" t="s">
        <v>78</v>
      </c>
      <c r="D6988" s="204"/>
      <c r="E6988" s="204"/>
      <c r="F6988" s="205">
        <v>2016</v>
      </c>
      <c r="G6988" s="204" t="s">
        <v>26</v>
      </c>
      <c r="H6988" s="204" t="s">
        <v>109</v>
      </c>
      <c r="I6988" s="206" t="s">
        <v>20</v>
      </c>
      <c r="J6988" s="207">
        <v>59488</v>
      </c>
      <c r="K6988" s="207"/>
      <c r="L6988" s="207"/>
    </row>
    <row r="6989" spans="1:12" s="12" customFormat="1">
      <c r="A6989" s="204" t="s">
        <v>14515</v>
      </c>
      <c r="B6989" s="204" t="s">
        <v>14516</v>
      </c>
      <c r="C6989" s="204" t="s">
        <v>5</v>
      </c>
      <c r="D6989" s="204"/>
      <c r="E6989" s="204"/>
      <c r="F6989" s="205">
        <v>2016</v>
      </c>
      <c r="G6989" s="204" t="s">
        <v>7</v>
      </c>
      <c r="H6989" s="204" t="s">
        <v>8</v>
      </c>
      <c r="I6989" s="206" t="s">
        <v>35</v>
      </c>
      <c r="J6989" s="207">
        <v>1437</v>
      </c>
      <c r="K6989" s="207"/>
      <c r="L6989" s="207"/>
    </row>
    <row r="6990" spans="1:12" s="12" customFormat="1">
      <c r="A6990" s="204" t="s">
        <v>14517</v>
      </c>
      <c r="B6990" s="204" t="s">
        <v>14518</v>
      </c>
      <c r="C6990" s="204" t="s">
        <v>5</v>
      </c>
      <c r="D6990" s="204" t="s">
        <v>184</v>
      </c>
      <c r="E6990" s="204" t="s">
        <v>2578</v>
      </c>
      <c r="F6990" s="205">
        <v>2016</v>
      </c>
      <c r="G6990" s="204" t="s">
        <v>30</v>
      </c>
      <c r="H6990" s="204" t="s">
        <v>225</v>
      </c>
      <c r="I6990" s="206" t="s">
        <v>9</v>
      </c>
      <c r="J6990" s="207">
        <v>212650</v>
      </c>
      <c r="K6990" s="207"/>
      <c r="L6990" s="207"/>
    </row>
    <row r="6991" spans="1:12" s="12" customFormat="1">
      <c r="A6991" s="204" t="s">
        <v>14519</v>
      </c>
      <c r="B6991" s="204" t="s">
        <v>14520</v>
      </c>
      <c r="C6991" s="204" t="s">
        <v>102</v>
      </c>
      <c r="D6991" s="204" t="s">
        <v>103</v>
      </c>
      <c r="E6991" s="204" t="s">
        <v>1185</v>
      </c>
      <c r="F6991" s="205">
        <v>2016</v>
      </c>
      <c r="G6991" s="204" t="s">
        <v>155</v>
      </c>
      <c r="H6991" s="204" t="s">
        <v>155</v>
      </c>
      <c r="I6991" s="206" t="s">
        <v>35</v>
      </c>
      <c r="J6991" s="207">
        <v>300</v>
      </c>
      <c r="K6991" s="207"/>
      <c r="L6991" s="207"/>
    </row>
    <row r="6992" spans="1:12" s="12" customFormat="1">
      <c r="A6992" s="204" t="s">
        <v>14521</v>
      </c>
      <c r="B6992" s="204" t="s">
        <v>14522</v>
      </c>
      <c r="C6992" s="204" t="s">
        <v>15</v>
      </c>
      <c r="D6992" s="204" t="s">
        <v>363</v>
      </c>
      <c r="E6992" s="204" t="s">
        <v>560</v>
      </c>
      <c r="F6992" s="205">
        <v>2016</v>
      </c>
      <c r="G6992" s="204" t="s">
        <v>7</v>
      </c>
      <c r="H6992" s="204" t="s">
        <v>212</v>
      </c>
      <c r="I6992" s="206" t="s">
        <v>20</v>
      </c>
      <c r="J6992" s="207">
        <v>27644</v>
      </c>
      <c r="K6992" s="207"/>
      <c r="L6992" s="207"/>
    </row>
    <row r="6993" spans="1:12" s="12" customFormat="1">
      <c r="A6993" s="204" t="s">
        <v>14523</v>
      </c>
      <c r="B6993" s="204" t="s">
        <v>14524</v>
      </c>
      <c r="C6993" s="204" t="s">
        <v>5</v>
      </c>
      <c r="D6993" s="204" t="s">
        <v>257</v>
      </c>
      <c r="E6993" s="204" t="s">
        <v>257</v>
      </c>
      <c r="F6993" s="205">
        <v>2016</v>
      </c>
      <c r="G6993" s="204" t="s">
        <v>155</v>
      </c>
      <c r="H6993" s="204" t="s">
        <v>155</v>
      </c>
      <c r="I6993" s="206" t="s">
        <v>20</v>
      </c>
      <c r="J6993" s="207">
        <v>60257</v>
      </c>
      <c r="K6993" s="207"/>
      <c r="L6993" s="207"/>
    </row>
    <row r="6994" spans="1:12" s="12" customFormat="1">
      <c r="A6994" s="204" t="s">
        <v>14525</v>
      </c>
      <c r="B6994" s="204" t="s">
        <v>14526</v>
      </c>
      <c r="C6994" s="204" t="s">
        <v>15</v>
      </c>
      <c r="D6994" s="204" t="s">
        <v>363</v>
      </c>
      <c r="E6994" s="204" t="s">
        <v>560</v>
      </c>
      <c r="F6994" s="205">
        <v>2016</v>
      </c>
      <c r="G6994" s="204" t="s">
        <v>7</v>
      </c>
      <c r="H6994" s="204" t="s">
        <v>212</v>
      </c>
      <c r="I6994" s="206" t="s">
        <v>20</v>
      </c>
      <c r="J6994" s="207">
        <v>29885</v>
      </c>
      <c r="K6994" s="207"/>
      <c r="L6994" s="207"/>
    </row>
    <row r="6995" spans="1:12" s="12" customFormat="1">
      <c r="A6995" s="204" t="s">
        <v>14527</v>
      </c>
      <c r="B6995" s="204" t="s">
        <v>14528</v>
      </c>
      <c r="C6995" s="204" t="s">
        <v>15</v>
      </c>
      <c r="D6995" s="204" t="s">
        <v>363</v>
      </c>
      <c r="E6995" s="204" t="s">
        <v>560</v>
      </c>
      <c r="F6995" s="205">
        <v>2016</v>
      </c>
      <c r="G6995" s="204" t="s">
        <v>7</v>
      </c>
      <c r="H6995" s="204" t="s">
        <v>212</v>
      </c>
      <c r="I6995" s="206" t="s">
        <v>20</v>
      </c>
      <c r="J6995" s="207">
        <v>17184</v>
      </c>
      <c r="K6995" s="207"/>
      <c r="L6995" s="207"/>
    </row>
    <row r="6996" spans="1:12" s="12" customFormat="1" ht="11.25" customHeight="1">
      <c r="A6996" s="204" t="s">
        <v>14529</v>
      </c>
      <c r="B6996" s="204" t="s">
        <v>14530</v>
      </c>
      <c r="C6996" s="204" t="s">
        <v>60</v>
      </c>
      <c r="D6996" s="204" t="s">
        <v>97</v>
      </c>
      <c r="E6996" s="204" t="s">
        <v>614</v>
      </c>
      <c r="F6996" s="205">
        <v>2016</v>
      </c>
      <c r="G6996" s="204" t="s">
        <v>646</v>
      </c>
      <c r="H6996" s="204" t="s">
        <v>685</v>
      </c>
      <c r="I6996" s="206" t="s">
        <v>20</v>
      </c>
      <c r="J6996" s="207">
        <v>74911</v>
      </c>
      <c r="K6996" s="207"/>
      <c r="L6996" s="207"/>
    </row>
    <row r="6997" spans="1:12" s="12" customFormat="1">
      <c r="A6997" s="204" t="s">
        <v>14531</v>
      </c>
      <c r="B6997" s="204" t="s">
        <v>14532</v>
      </c>
      <c r="C6997" s="204" t="s">
        <v>5</v>
      </c>
      <c r="D6997" s="204" t="s">
        <v>314</v>
      </c>
      <c r="E6997" s="204" t="s">
        <v>315</v>
      </c>
      <c r="F6997" s="205">
        <v>2016</v>
      </c>
      <c r="G6997" s="204" t="s">
        <v>30</v>
      </c>
      <c r="H6997" s="204" t="s">
        <v>31</v>
      </c>
      <c r="I6997" s="206" t="s">
        <v>20</v>
      </c>
      <c r="J6997" s="207">
        <v>1</v>
      </c>
      <c r="K6997" s="207"/>
      <c r="L6997" s="207"/>
    </row>
    <row r="6998" spans="1:12" s="12" customFormat="1">
      <c r="A6998" s="204" t="s">
        <v>14533</v>
      </c>
      <c r="B6998" s="204" t="s">
        <v>14534</v>
      </c>
      <c r="C6998" s="204" t="s">
        <v>130</v>
      </c>
      <c r="D6998" s="204"/>
      <c r="E6998" s="204"/>
      <c r="F6998" s="205">
        <v>2016</v>
      </c>
      <c r="G6998" s="204" t="s">
        <v>26</v>
      </c>
      <c r="H6998" s="204" t="s">
        <v>109</v>
      </c>
      <c r="I6998" s="206" t="s">
        <v>9</v>
      </c>
      <c r="J6998" s="207">
        <v>643986</v>
      </c>
      <c r="K6998" s="207"/>
      <c r="L6998" s="207"/>
    </row>
    <row r="6999" spans="1:12" s="12" customFormat="1">
      <c r="A6999" s="204" t="s">
        <v>14535</v>
      </c>
      <c r="B6999" s="204" t="s">
        <v>14536</v>
      </c>
      <c r="C6999" s="204" t="s">
        <v>60</v>
      </c>
      <c r="D6999" s="204" t="s">
        <v>97</v>
      </c>
      <c r="E6999" s="204" t="s">
        <v>423</v>
      </c>
      <c r="F6999" s="205">
        <v>2016</v>
      </c>
      <c r="G6999" s="204" t="s">
        <v>26</v>
      </c>
      <c r="H6999" s="204" t="s">
        <v>109</v>
      </c>
      <c r="I6999" s="206" t="s">
        <v>35</v>
      </c>
      <c r="J6999" s="207">
        <v>90985</v>
      </c>
      <c r="K6999" s="207"/>
      <c r="L6999" s="207"/>
    </row>
    <row r="7000" spans="1:12" s="12" customFormat="1">
      <c r="A7000" s="204" t="s">
        <v>14537</v>
      </c>
      <c r="B7000" s="204" t="s">
        <v>14538</v>
      </c>
      <c r="C7000" s="204" t="s">
        <v>5</v>
      </c>
      <c r="D7000" s="204" t="s">
        <v>257</v>
      </c>
      <c r="E7000" s="204" t="s">
        <v>2005</v>
      </c>
      <c r="F7000" s="205">
        <v>2016</v>
      </c>
      <c r="G7000" s="204" t="s">
        <v>26</v>
      </c>
      <c r="H7000" s="204" t="s">
        <v>109</v>
      </c>
      <c r="I7000" s="206" t="s">
        <v>20</v>
      </c>
      <c r="J7000" s="207">
        <v>1500</v>
      </c>
      <c r="K7000" s="207"/>
      <c r="L7000" s="207"/>
    </row>
    <row r="7001" spans="1:12" s="12" customFormat="1">
      <c r="A7001" s="204" t="s">
        <v>14539</v>
      </c>
      <c r="B7001" s="204" t="s">
        <v>14540</v>
      </c>
      <c r="C7001" s="204" t="s">
        <v>5</v>
      </c>
      <c r="D7001" s="204" t="s">
        <v>257</v>
      </c>
      <c r="E7001" s="204" t="s">
        <v>1628</v>
      </c>
      <c r="F7001" s="205">
        <v>2016</v>
      </c>
      <c r="G7001" s="204" t="s">
        <v>26</v>
      </c>
      <c r="H7001" s="204" t="s">
        <v>109</v>
      </c>
      <c r="I7001" s="206" t="s">
        <v>20</v>
      </c>
      <c r="J7001" s="207">
        <v>1500</v>
      </c>
      <c r="K7001" s="207"/>
      <c r="L7001" s="207"/>
    </row>
    <row r="7002" spans="1:12" s="12" customFormat="1">
      <c r="A7002" s="204" t="s">
        <v>14541</v>
      </c>
      <c r="B7002" s="204" t="s">
        <v>14542</v>
      </c>
      <c r="C7002" s="204" t="s">
        <v>270</v>
      </c>
      <c r="D7002" s="204"/>
      <c r="E7002" s="204"/>
      <c r="F7002" s="205">
        <v>2016</v>
      </c>
      <c r="G7002" s="204" t="s">
        <v>140</v>
      </c>
      <c r="H7002" s="204" t="s">
        <v>141</v>
      </c>
      <c r="I7002" s="206" t="s">
        <v>9</v>
      </c>
      <c r="J7002" s="207">
        <v>48561</v>
      </c>
      <c r="K7002" s="207"/>
      <c r="L7002" s="207"/>
    </row>
    <row r="7003" spans="1:12" s="12" customFormat="1">
      <c r="A7003" s="204" t="s">
        <v>14543</v>
      </c>
      <c r="B7003" s="204" t="s">
        <v>14544</v>
      </c>
      <c r="C7003" s="204" t="s">
        <v>38</v>
      </c>
      <c r="D7003" s="204" t="s">
        <v>66</v>
      </c>
      <c r="E7003" s="204" t="s">
        <v>117</v>
      </c>
      <c r="F7003" s="205">
        <v>2016</v>
      </c>
      <c r="G7003" s="204" t="s">
        <v>30</v>
      </c>
      <c r="H7003" s="204" t="s">
        <v>34</v>
      </c>
      <c r="I7003" s="206" t="s">
        <v>35</v>
      </c>
      <c r="J7003" s="207">
        <v>14999</v>
      </c>
      <c r="K7003" s="207"/>
      <c r="L7003" s="207"/>
    </row>
    <row r="7004" spans="1:12" s="12" customFormat="1">
      <c r="A7004" s="204" t="s">
        <v>14545</v>
      </c>
      <c r="B7004" s="204" t="s">
        <v>14546</v>
      </c>
      <c r="C7004" s="204" t="s">
        <v>145</v>
      </c>
      <c r="D7004" s="204" t="s">
        <v>233</v>
      </c>
      <c r="E7004" s="204"/>
      <c r="F7004" s="205">
        <v>2016</v>
      </c>
      <c r="G7004" s="204" t="s">
        <v>18</v>
      </c>
      <c r="H7004" s="204" t="s">
        <v>41</v>
      </c>
      <c r="I7004" s="206" t="s">
        <v>35</v>
      </c>
      <c r="J7004" s="207">
        <v>80972</v>
      </c>
      <c r="K7004" s="207"/>
      <c r="L7004" s="207"/>
    </row>
    <row r="7005" spans="1:12" s="12" customFormat="1">
      <c r="A7005" s="204" t="s">
        <v>14547</v>
      </c>
      <c r="B7005" s="204" t="s">
        <v>14548</v>
      </c>
      <c r="C7005" s="204" t="s">
        <v>127</v>
      </c>
      <c r="D7005" s="204" t="s">
        <v>128</v>
      </c>
      <c r="E7005" s="204" t="s">
        <v>246</v>
      </c>
      <c r="F7005" s="205">
        <v>2016</v>
      </c>
      <c r="G7005" s="204" t="s">
        <v>48</v>
      </c>
      <c r="H7005" s="204" t="s">
        <v>63</v>
      </c>
      <c r="I7005" s="206" t="s">
        <v>9</v>
      </c>
      <c r="J7005" s="207">
        <v>251004</v>
      </c>
      <c r="K7005" s="207"/>
      <c r="L7005" s="207"/>
    </row>
    <row r="7006" spans="1:12" s="12" customFormat="1">
      <c r="A7006" s="204" t="s">
        <v>14549</v>
      </c>
      <c r="B7006" s="204" t="s">
        <v>14550</v>
      </c>
      <c r="C7006" s="204" t="s">
        <v>127</v>
      </c>
      <c r="D7006" s="204" t="s">
        <v>128</v>
      </c>
      <c r="E7006" s="204" t="s">
        <v>246</v>
      </c>
      <c r="F7006" s="205">
        <v>2016</v>
      </c>
      <c r="G7006" s="204" t="s">
        <v>7</v>
      </c>
      <c r="H7006" s="204" t="s">
        <v>212</v>
      </c>
      <c r="I7006" s="206" t="s">
        <v>9</v>
      </c>
      <c r="J7006" s="207">
        <v>197404936</v>
      </c>
      <c r="K7006" s="207"/>
      <c r="L7006" s="207"/>
    </row>
    <row r="7007" spans="1:12" s="12" customFormat="1">
      <c r="A7007" s="204" t="s">
        <v>14551</v>
      </c>
      <c r="B7007" s="204" t="s">
        <v>14552</v>
      </c>
      <c r="C7007" s="204" t="s">
        <v>127</v>
      </c>
      <c r="D7007" s="204" t="s">
        <v>128</v>
      </c>
      <c r="E7007" s="204" t="s">
        <v>246</v>
      </c>
      <c r="F7007" s="205">
        <v>2016</v>
      </c>
      <c r="G7007" s="204" t="s">
        <v>7</v>
      </c>
      <c r="H7007" s="204" t="s">
        <v>212</v>
      </c>
      <c r="I7007" s="206" t="s">
        <v>9</v>
      </c>
      <c r="J7007" s="207">
        <v>229674</v>
      </c>
      <c r="K7007" s="207"/>
      <c r="L7007" s="207"/>
    </row>
    <row r="7008" spans="1:12" s="12" customFormat="1">
      <c r="A7008" s="204" t="s">
        <v>14553</v>
      </c>
      <c r="B7008" s="204" t="s">
        <v>14554</v>
      </c>
      <c r="C7008" s="204" t="s">
        <v>5</v>
      </c>
      <c r="D7008" s="204" t="s">
        <v>184</v>
      </c>
      <c r="E7008" s="204" t="s">
        <v>184</v>
      </c>
      <c r="F7008" s="205">
        <v>2016</v>
      </c>
      <c r="G7008" s="204" t="s">
        <v>120</v>
      </c>
      <c r="H7008" s="204" t="s">
        <v>121</v>
      </c>
      <c r="I7008" s="206" t="s">
        <v>35</v>
      </c>
      <c r="J7008" s="207">
        <v>223198</v>
      </c>
      <c r="K7008" s="207"/>
      <c r="L7008" s="207"/>
    </row>
    <row r="7009" spans="1:12" s="12" customFormat="1">
      <c r="A7009" s="204" t="s">
        <v>14555</v>
      </c>
      <c r="B7009" s="204" t="s">
        <v>14556</v>
      </c>
      <c r="C7009" s="204" t="s">
        <v>5</v>
      </c>
      <c r="D7009" s="204" t="s">
        <v>184</v>
      </c>
      <c r="E7009" s="204" t="s">
        <v>2578</v>
      </c>
      <c r="F7009" s="205">
        <v>2016</v>
      </c>
      <c r="G7009" s="204" t="s">
        <v>18</v>
      </c>
      <c r="H7009" s="204" t="s">
        <v>19</v>
      </c>
      <c r="I7009" s="206" t="s">
        <v>20</v>
      </c>
      <c r="J7009" s="207">
        <v>264804</v>
      </c>
      <c r="K7009" s="207"/>
      <c r="L7009" s="207"/>
    </row>
    <row r="7010" spans="1:12" s="12" customFormat="1">
      <c r="A7010" s="204" t="s">
        <v>14557</v>
      </c>
      <c r="B7010" s="204" t="s">
        <v>14558</v>
      </c>
      <c r="C7010" s="204" t="s">
        <v>414</v>
      </c>
      <c r="D7010" s="204"/>
      <c r="E7010" s="204"/>
      <c r="F7010" s="205">
        <v>2016</v>
      </c>
      <c r="G7010" s="204" t="s">
        <v>7</v>
      </c>
      <c r="H7010" s="204" t="s">
        <v>334</v>
      </c>
      <c r="I7010" s="206" t="s">
        <v>20</v>
      </c>
      <c r="J7010" s="207">
        <v>1400</v>
      </c>
      <c r="K7010" s="207"/>
      <c r="L7010" s="207"/>
    </row>
    <row r="7011" spans="1:12" s="12" customFormat="1">
      <c r="A7011" s="204" t="s">
        <v>14559</v>
      </c>
      <c r="B7011" s="204" t="s">
        <v>14560</v>
      </c>
      <c r="C7011" s="204" t="s">
        <v>15</v>
      </c>
      <c r="D7011" s="204" t="s">
        <v>778</v>
      </c>
      <c r="E7011" s="204" t="s">
        <v>2019</v>
      </c>
      <c r="F7011" s="205">
        <v>2016</v>
      </c>
      <c r="G7011" s="204" t="s">
        <v>58</v>
      </c>
      <c r="H7011" s="204" t="s">
        <v>59</v>
      </c>
      <c r="I7011" s="206" t="s">
        <v>35</v>
      </c>
      <c r="J7011" s="207">
        <v>1580</v>
      </c>
      <c r="K7011" s="207"/>
      <c r="L7011" s="207"/>
    </row>
    <row r="7012" spans="1:12" s="12" customFormat="1">
      <c r="A7012" s="204" t="s">
        <v>14561</v>
      </c>
      <c r="B7012" s="204" t="s">
        <v>14562</v>
      </c>
      <c r="C7012" s="204" t="s">
        <v>38</v>
      </c>
      <c r="D7012" s="204"/>
      <c r="E7012" s="204"/>
      <c r="F7012" s="205">
        <v>2016</v>
      </c>
      <c r="G7012" s="204" t="s">
        <v>26</v>
      </c>
      <c r="H7012" s="204" t="s">
        <v>109</v>
      </c>
      <c r="I7012" s="206" t="s">
        <v>20</v>
      </c>
      <c r="J7012" s="207">
        <v>4</v>
      </c>
      <c r="K7012" s="207"/>
      <c r="L7012" s="207"/>
    </row>
    <row r="7013" spans="1:12" s="12" customFormat="1" ht="11.25" customHeight="1">
      <c r="A7013" s="204" t="s">
        <v>14563</v>
      </c>
      <c r="B7013" s="204" t="s">
        <v>14564</v>
      </c>
      <c r="C7013" s="204" t="s">
        <v>145</v>
      </c>
      <c r="D7013" s="204" t="s">
        <v>415</v>
      </c>
      <c r="E7013" s="204" t="s">
        <v>416</v>
      </c>
      <c r="F7013" s="205">
        <v>2016</v>
      </c>
      <c r="G7013" s="204" t="s">
        <v>18</v>
      </c>
      <c r="H7013" s="204" t="s">
        <v>19</v>
      </c>
      <c r="I7013" s="206" t="s">
        <v>35</v>
      </c>
      <c r="J7013" s="207">
        <v>2346</v>
      </c>
      <c r="K7013" s="207"/>
      <c r="L7013" s="207"/>
    </row>
    <row r="7014" spans="1:12" s="12" customFormat="1">
      <c r="A7014" s="204" t="s">
        <v>14565</v>
      </c>
      <c r="B7014" s="204" t="s">
        <v>14566</v>
      </c>
      <c r="C7014" s="204" t="s">
        <v>23</v>
      </c>
      <c r="D7014" s="204"/>
      <c r="E7014" s="204"/>
      <c r="F7014" s="205">
        <v>2016</v>
      </c>
      <c r="G7014" s="204" t="s">
        <v>7</v>
      </c>
      <c r="H7014" s="204" t="s">
        <v>334</v>
      </c>
      <c r="I7014" s="206" t="s">
        <v>20</v>
      </c>
      <c r="J7014" s="207">
        <v>20633</v>
      </c>
      <c r="K7014" s="207">
        <v>1</v>
      </c>
      <c r="L7014" s="207"/>
    </row>
    <row r="7015" spans="1:12" s="12" customFormat="1">
      <c r="A7015" s="204" t="s">
        <v>14567</v>
      </c>
      <c r="B7015" s="204" t="s">
        <v>14568</v>
      </c>
      <c r="C7015" s="204" t="s">
        <v>60</v>
      </c>
      <c r="D7015" s="204"/>
      <c r="E7015" s="204"/>
      <c r="F7015" s="205">
        <v>2016</v>
      </c>
      <c r="G7015" s="204" t="s">
        <v>7</v>
      </c>
      <c r="H7015" s="204" t="s">
        <v>8</v>
      </c>
      <c r="I7015" s="206" t="s">
        <v>9</v>
      </c>
      <c r="J7015" s="207">
        <v>1</v>
      </c>
      <c r="K7015" s="207"/>
      <c r="L7015" s="207"/>
    </row>
    <row r="7016" spans="1:12" s="12" customFormat="1">
      <c r="A7016" s="204" t="s">
        <v>14569</v>
      </c>
      <c r="B7016" s="204" t="s">
        <v>14570</v>
      </c>
      <c r="C7016" s="204" t="s">
        <v>5</v>
      </c>
      <c r="D7016" s="204" t="s">
        <v>6</v>
      </c>
      <c r="E7016" s="204"/>
      <c r="F7016" s="205">
        <v>2016</v>
      </c>
      <c r="G7016" s="204" t="s">
        <v>7</v>
      </c>
      <c r="H7016" s="204" t="s">
        <v>8</v>
      </c>
      <c r="I7016" s="206" t="s">
        <v>35</v>
      </c>
      <c r="J7016" s="207">
        <v>210720</v>
      </c>
      <c r="K7016" s="207"/>
      <c r="L7016" s="207"/>
    </row>
    <row r="7017" spans="1:12" s="12" customFormat="1">
      <c r="A7017" s="204" t="s">
        <v>14571</v>
      </c>
      <c r="B7017" s="204" t="s">
        <v>14572</v>
      </c>
      <c r="C7017" s="204" t="s">
        <v>23</v>
      </c>
      <c r="D7017" s="204"/>
      <c r="E7017" s="204"/>
      <c r="F7017" s="205">
        <v>2016</v>
      </c>
      <c r="G7017" s="204" t="s">
        <v>7</v>
      </c>
      <c r="H7017" s="204" t="s">
        <v>334</v>
      </c>
      <c r="I7017" s="206" t="s">
        <v>20</v>
      </c>
      <c r="J7017" s="207">
        <v>36642</v>
      </c>
      <c r="K7017" s="207">
        <v>1</v>
      </c>
      <c r="L7017" s="207"/>
    </row>
    <row r="7018" spans="1:12" s="12" customFormat="1">
      <c r="A7018" s="204" t="s">
        <v>14573</v>
      </c>
      <c r="B7018" s="204" t="s">
        <v>14574</v>
      </c>
      <c r="C7018" s="204" t="s">
        <v>23</v>
      </c>
      <c r="D7018" s="204"/>
      <c r="E7018" s="204"/>
      <c r="F7018" s="205">
        <v>2016</v>
      </c>
      <c r="G7018" s="204" t="s">
        <v>7</v>
      </c>
      <c r="H7018" s="204" t="s">
        <v>334</v>
      </c>
      <c r="I7018" s="206" t="s">
        <v>20</v>
      </c>
      <c r="J7018" s="207">
        <v>22926</v>
      </c>
      <c r="K7018" s="207">
        <v>1</v>
      </c>
      <c r="L7018" s="207"/>
    </row>
    <row r="7019" spans="1:12" s="12" customFormat="1">
      <c r="A7019" s="204" t="s">
        <v>14575</v>
      </c>
      <c r="B7019" s="204" t="s">
        <v>14576</v>
      </c>
      <c r="C7019" s="204" t="s">
        <v>414</v>
      </c>
      <c r="D7019" s="204"/>
      <c r="E7019" s="204"/>
      <c r="F7019" s="205">
        <v>2016</v>
      </c>
      <c r="G7019" s="204" t="s">
        <v>48</v>
      </c>
      <c r="H7019" s="204" t="s">
        <v>85</v>
      </c>
      <c r="I7019" s="206" t="s">
        <v>9</v>
      </c>
      <c r="J7019" s="207">
        <v>4950</v>
      </c>
      <c r="K7019" s="207"/>
      <c r="L7019" s="207"/>
    </row>
    <row r="7020" spans="1:12" s="12" customFormat="1">
      <c r="A7020" s="204" t="s">
        <v>14577</v>
      </c>
      <c r="B7020" s="204" t="s">
        <v>14578</v>
      </c>
      <c r="C7020" s="204" t="s">
        <v>15</v>
      </c>
      <c r="D7020" s="204" t="s">
        <v>56</v>
      </c>
      <c r="E7020" s="204" t="s">
        <v>87</v>
      </c>
      <c r="F7020" s="205">
        <v>2016</v>
      </c>
      <c r="G7020" s="204" t="s">
        <v>48</v>
      </c>
      <c r="H7020" s="204" t="s">
        <v>85</v>
      </c>
      <c r="I7020" s="206" t="s">
        <v>35</v>
      </c>
      <c r="J7020" s="207">
        <v>84133</v>
      </c>
      <c r="K7020" s="207"/>
      <c r="L7020" s="207"/>
    </row>
    <row r="7021" spans="1:12" s="12" customFormat="1">
      <c r="A7021" s="204" t="s">
        <v>14579</v>
      </c>
      <c r="B7021" s="204" t="s">
        <v>14580</v>
      </c>
      <c r="C7021" s="204" t="s">
        <v>23</v>
      </c>
      <c r="D7021" s="204"/>
      <c r="E7021" s="204"/>
      <c r="F7021" s="205">
        <v>2016</v>
      </c>
      <c r="G7021" s="204" t="s">
        <v>7</v>
      </c>
      <c r="H7021" s="204" t="s">
        <v>334</v>
      </c>
      <c r="I7021" s="206" t="s">
        <v>20</v>
      </c>
      <c r="J7021" s="207">
        <v>24855</v>
      </c>
      <c r="K7021" s="207">
        <v>1</v>
      </c>
      <c r="L7021" s="207"/>
    </row>
    <row r="7022" spans="1:12" s="12" customFormat="1">
      <c r="A7022" s="204" t="s">
        <v>14581</v>
      </c>
      <c r="B7022" s="204" t="s">
        <v>14582</v>
      </c>
      <c r="C7022" s="204" t="s">
        <v>5</v>
      </c>
      <c r="D7022" s="204" t="s">
        <v>266</v>
      </c>
      <c r="E7022" s="204" t="s">
        <v>567</v>
      </c>
      <c r="F7022" s="205">
        <v>2016</v>
      </c>
      <c r="G7022" s="204" t="s">
        <v>48</v>
      </c>
      <c r="H7022" s="204" t="s">
        <v>49</v>
      </c>
      <c r="I7022" s="206" t="s">
        <v>9</v>
      </c>
      <c r="J7022" s="207">
        <v>633500</v>
      </c>
      <c r="K7022" s="207"/>
      <c r="L7022" s="207"/>
    </row>
    <row r="7023" spans="1:12" s="12" customFormat="1">
      <c r="A7023" s="204" t="s">
        <v>14583</v>
      </c>
      <c r="B7023" s="204" t="s">
        <v>14584</v>
      </c>
      <c r="C7023" s="204" t="s">
        <v>5</v>
      </c>
      <c r="D7023" s="204" t="s">
        <v>523</v>
      </c>
      <c r="E7023" s="204" t="s">
        <v>1137</v>
      </c>
      <c r="F7023" s="205">
        <v>2016</v>
      </c>
      <c r="G7023" s="204" t="s">
        <v>30</v>
      </c>
      <c r="H7023" s="204" t="s">
        <v>225</v>
      </c>
      <c r="I7023" s="206" t="s">
        <v>9</v>
      </c>
      <c r="J7023" s="207">
        <v>10000</v>
      </c>
      <c r="K7023" s="207"/>
      <c r="L7023" s="207"/>
    </row>
    <row r="7024" spans="1:12" s="12" customFormat="1">
      <c r="A7024" s="204" t="s">
        <v>14585</v>
      </c>
      <c r="B7024" s="204" t="s">
        <v>14586</v>
      </c>
      <c r="C7024" s="204" t="s">
        <v>5</v>
      </c>
      <c r="D7024" s="204" t="s">
        <v>125</v>
      </c>
      <c r="E7024" s="204" t="s">
        <v>1308</v>
      </c>
      <c r="F7024" s="205">
        <v>2016</v>
      </c>
      <c r="G7024" s="204" t="s">
        <v>185</v>
      </c>
      <c r="H7024" s="204" t="s">
        <v>186</v>
      </c>
      <c r="I7024" s="206" t="s">
        <v>20</v>
      </c>
      <c r="J7024" s="207">
        <v>774736</v>
      </c>
      <c r="K7024" s="207">
        <v>782000</v>
      </c>
      <c r="L7024" s="207">
        <v>781960.30599999998</v>
      </c>
    </row>
    <row r="7025" spans="1:12" s="12" customFormat="1">
      <c r="A7025" s="204" t="s">
        <v>14587</v>
      </c>
      <c r="B7025" s="204" t="s">
        <v>14588</v>
      </c>
      <c r="C7025" s="204" t="s">
        <v>5</v>
      </c>
      <c r="D7025" s="204" t="s">
        <v>257</v>
      </c>
      <c r="E7025" s="204" t="s">
        <v>739</v>
      </c>
      <c r="F7025" s="205">
        <v>2016</v>
      </c>
      <c r="G7025" s="204" t="s">
        <v>18</v>
      </c>
      <c r="H7025" s="204" t="s">
        <v>19</v>
      </c>
      <c r="I7025" s="206" t="s">
        <v>20</v>
      </c>
      <c r="J7025" s="207">
        <v>710415</v>
      </c>
      <c r="K7025" s="207"/>
      <c r="L7025" s="207"/>
    </row>
    <row r="7026" spans="1:12" s="12" customFormat="1" ht="11.25" customHeight="1">
      <c r="A7026" s="204" t="s">
        <v>14589</v>
      </c>
      <c r="B7026" s="204" t="s">
        <v>14590</v>
      </c>
      <c r="C7026" s="204" t="s">
        <v>23</v>
      </c>
      <c r="D7026" s="204"/>
      <c r="E7026" s="204"/>
      <c r="F7026" s="205">
        <v>2016</v>
      </c>
      <c r="G7026" s="204" t="s">
        <v>7</v>
      </c>
      <c r="H7026" s="204" t="s">
        <v>1457</v>
      </c>
      <c r="I7026" s="206" t="s">
        <v>20</v>
      </c>
      <c r="J7026" s="207">
        <v>98794</v>
      </c>
      <c r="K7026" s="207"/>
      <c r="L7026" s="207"/>
    </row>
    <row r="7027" spans="1:12" s="12" customFormat="1">
      <c r="A7027" s="204" t="s">
        <v>14591</v>
      </c>
      <c r="B7027" s="204" t="s">
        <v>14592</v>
      </c>
      <c r="C7027" s="204" t="s">
        <v>12</v>
      </c>
      <c r="D7027" s="204" t="s">
        <v>80</v>
      </c>
      <c r="E7027" s="204" t="s">
        <v>165</v>
      </c>
      <c r="F7027" s="205">
        <v>2016</v>
      </c>
      <c r="G7027" s="204" t="s">
        <v>26</v>
      </c>
      <c r="H7027" s="204" t="s">
        <v>109</v>
      </c>
      <c r="I7027" s="206" t="s">
        <v>20</v>
      </c>
      <c r="J7027" s="207">
        <v>67108</v>
      </c>
      <c r="K7027" s="207"/>
      <c r="L7027" s="207"/>
    </row>
    <row r="7028" spans="1:12" s="12" customFormat="1" ht="11.25" customHeight="1">
      <c r="A7028" s="204" t="s">
        <v>14593</v>
      </c>
      <c r="B7028" s="204" t="s">
        <v>14594</v>
      </c>
      <c r="C7028" s="204" t="s">
        <v>78</v>
      </c>
      <c r="D7028" s="204"/>
      <c r="E7028" s="204"/>
      <c r="F7028" s="205">
        <v>2016</v>
      </c>
      <c r="G7028" s="204" t="s">
        <v>26</v>
      </c>
      <c r="H7028" s="204" t="s">
        <v>109</v>
      </c>
      <c r="I7028" s="206" t="s">
        <v>20</v>
      </c>
      <c r="J7028" s="207">
        <v>66969</v>
      </c>
      <c r="K7028" s="207"/>
      <c r="L7028" s="207"/>
    </row>
    <row r="7029" spans="1:12" s="12" customFormat="1">
      <c r="A7029" s="204" t="s">
        <v>14595</v>
      </c>
      <c r="B7029" s="204" t="s">
        <v>14596</v>
      </c>
      <c r="C7029" s="204" t="s">
        <v>5</v>
      </c>
      <c r="D7029" s="204" t="s">
        <v>257</v>
      </c>
      <c r="E7029" s="204" t="s">
        <v>496</v>
      </c>
      <c r="F7029" s="205">
        <v>2016</v>
      </c>
      <c r="G7029" s="204" t="s">
        <v>30</v>
      </c>
      <c r="H7029" s="204" t="s">
        <v>31</v>
      </c>
      <c r="I7029" s="206" t="s">
        <v>20</v>
      </c>
      <c r="J7029" s="207">
        <v>2</v>
      </c>
      <c r="K7029" s="208">
        <v>23798</v>
      </c>
      <c r="L7029" s="207"/>
    </row>
    <row r="7030" spans="1:12" s="12" customFormat="1" ht="11.25" customHeight="1">
      <c r="A7030" s="204" t="s">
        <v>14597</v>
      </c>
      <c r="B7030" s="204" t="s">
        <v>14598</v>
      </c>
      <c r="C7030" s="204" t="s">
        <v>145</v>
      </c>
      <c r="D7030" s="204"/>
      <c r="E7030" s="204"/>
      <c r="F7030" s="205">
        <v>2016</v>
      </c>
      <c r="G7030" s="204" t="s">
        <v>30</v>
      </c>
      <c r="H7030" s="204" t="s">
        <v>31</v>
      </c>
      <c r="I7030" s="206" t="s">
        <v>20</v>
      </c>
      <c r="J7030" s="207">
        <v>4</v>
      </c>
      <c r="K7030" s="207"/>
      <c r="L7030" s="207"/>
    </row>
    <row r="7031" spans="1:12" s="12" customFormat="1">
      <c r="A7031" s="204" t="s">
        <v>14599</v>
      </c>
      <c r="B7031" s="204" t="s">
        <v>14600</v>
      </c>
      <c r="C7031" s="204" t="s">
        <v>78</v>
      </c>
      <c r="D7031" s="204"/>
      <c r="E7031" s="204"/>
      <c r="F7031" s="205">
        <v>2016</v>
      </c>
      <c r="G7031" s="204" t="s">
        <v>26</v>
      </c>
      <c r="H7031" s="204" t="s">
        <v>109</v>
      </c>
      <c r="I7031" s="206" t="s">
        <v>20</v>
      </c>
      <c r="J7031" s="207">
        <v>61401</v>
      </c>
      <c r="K7031" s="207"/>
      <c r="L7031" s="207"/>
    </row>
    <row r="7032" spans="1:12" s="12" customFormat="1">
      <c r="A7032" s="204" t="s">
        <v>14601</v>
      </c>
      <c r="B7032" s="204" t="s">
        <v>14602</v>
      </c>
      <c r="C7032" s="204" t="s">
        <v>32</v>
      </c>
      <c r="D7032" s="204" t="s">
        <v>200</v>
      </c>
      <c r="E7032" s="204" t="s">
        <v>201</v>
      </c>
      <c r="F7032" s="205">
        <v>2016</v>
      </c>
      <c r="G7032" s="204" t="s">
        <v>7</v>
      </c>
      <c r="H7032" s="204" t="s">
        <v>212</v>
      </c>
      <c r="I7032" s="206" t="s">
        <v>35</v>
      </c>
      <c r="J7032" s="207">
        <v>74445</v>
      </c>
      <c r="K7032" s="207"/>
      <c r="L7032" s="207"/>
    </row>
    <row r="7033" spans="1:12" s="12" customFormat="1">
      <c r="A7033" s="204" t="s">
        <v>14603</v>
      </c>
      <c r="B7033" s="204" t="s">
        <v>14604</v>
      </c>
      <c r="C7033" s="204" t="s">
        <v>78</v>
      </c>
      <c r="D7033" s="204"/>
      <c r="E7033" s="204"/>
      <c r="F7033" s="205">
        <v>2016</v>
      </c>
      <c r="G7033" s="204" t="s">
        <v>30</v>
      </c>
      <c r="H7033" s="204" t="s">
        <v>225</v>
      </c>
      <c r="I7033" s="206" t="s">
        <v>20</v>
      </c>
      <c r="J7033" s="207">
        <v>8484</v>
      </c>
      <c r="K7033" s="207"/>
      <c r="L7033" s="207"/>
    </row>
    <row r="7034" spans="1:12" s="12" customFormat="1">
      <c r="A7034" s="204" t="s">
        <v>14605</v>
      </c>
      <c r="B7034" s="204" t="s">
        <v>14606</v>
      </c>
      <c r="C7034" s="204" t="s">
        <v>5</v>
      </c>
      <c r="D7034" s="204" t="s">
        <v>266</v>
      </c>
      <c r="E7034" s="204" t="s">
        <v>567</v>
      </c>
      <c r="F7034" s="205">
        <v>2016</v>
      </c>
      <c r="G7034" s="204" t="s">
        <v>30</v>
      </c>
      <c r="H7034" s="204" t="s">
        <v>31</v>
      </c>
      <c r="I7034" s="206" t="s">
        <v>20</v>
      </c>
      <c r="J7034" s="207">
        <v>1</v>
      </c>
      <c r="K7034" s="207"/>
      <c r="L7034" s="207"/>
    </row>
    <row r="7035" spans="1:12" s="12" customFormat="1">
      <c r="A7035" s="204" t="s">
        <v>14607</v>
      </c>
      <c r="B7035" s="204" t="s">
        <v>14608</v>
      </c>
      <c r="C7035" s="204" t="s">
        <v>145</v>
      </c>
      <c r="D7035" s="204" t="s">
        <v>415</v>
      </c>
      <c r="E7035" s="204" t="s">
        <v>416</v>
      </c>
      <c r="F7035" s="205">
        <v>2016</v>
      </c>
      <c r="G7035" s="204" t="s">
        <v>120</v>
      </c>
      <c r="H7035" s="204" t="s">
        <v>121</v>
      </c>
      <c r="I7035" s="206" t="s">
        <v>35</v>
      </c>
      <c r="J7035" s="207">
        <v>145660</v>
      </c>
      <c r="K7035" s="207"/>
      <c r="L7035" s="207"/>
    </row>
    <row r="7036" spans="1:12" s="12" customFormat="1">
      <c r="A7036" s="204" t="s">
        <v>14609</v>
      </c>
      <c r="B7036" s="204" t="s">
        <v>14610</v>
      </c>
      <c r="C7036" s="204" t="s">
        <v>12</v>
      </c>
      <c r="D7036" s="204"/>
      <c r="E7036" s="204"/>
      <c r="F7036" s="205">
        <v>2016</v>
      </c>
      <c r="G7036" s="204" t="s">
        <v>18</v>
      </c>
      <c r="H7036" s="204" t="s">
        <v>383</v>
      </c>
      <c r="I7036" s="206" t="s">
        <v>20</v>
      </c>
      <c r="J7036" s="207">
        <v>430111</v>
      </c>
      <c r="K7036" s="207"/>
      <c r="L7036" s="207"/>
    </row>
    <row r="7037" spans="1:12" s="12" customFormat="1" ht="11.25" customHeight="1">
      <c r="A7037" s="204" t="s">
        <v>14611</v>
      </c>
      <c r="B7037" s="204" t="s">
        <v>14612</v>
      </c>
      <c r="C7037" s="204" t="s">
        <v>5</v>
      </c>
      <c r="D7037" s="204" t="s">
        <v>257</v>
      </c>
      <c r="E7037" s="204" t="s">
        <v>257</v>
      </c>
      <c r="F7037" s="205">
        <v>2016</v>
      </c>
      <c r="G7037" s="204" t="s">
        <v>18</v>
      </c>
      <c r="H7037" s="204" t="s">
        <v>19</v>
      </c>
      <c r="I7037" s="206" t="s">
        <v>35</v>
      </c>
      <c r="J7037" s="207">
        <v>110696</v>
      </c>
      <c r="K7037" s="207"/>
      <c r="L7037" s="207"/>
    </row>
    <row r="7038" spans="1:12" s="12" customFormat="1">
      <c r="A7038" s="204" t="s">
        <v>14613</v>
      </c>
      <c r="B7038" s="204" t="s">
        <v>14614</v>
      </c>
      <c r="C7038" s="204" t="s">
        <v>5</v>
      </c>
      <c r="D7038" s="204" t="s">
        <v>257</v>
      </c>
      <c r="E7038" s="204" t="s">
        <v>739</v>
      </c>
      <c r="F7038" s="205">
        <v>2016</v>
      </c>
      <c r="G7038" s="204" t="s">
        <v>18</v>
      </c>
      <c r="H7038" s="204" t="s">
        <v>19</v>
      </c>
      <c r="I7038" s="206" t="s">
        <v>20</v>
      </c>
      <c r="J7038" s="207">
        <v>27934</v>
      </c>
      <c r="K7038" s="207"/>
      <c r="L7038" s="207"/>
    </row>
    <row r="7039" spans="1:12" s="12" customFormat="1" ht="11.25" customHeight="1">
      <c r="A7039" s="204" t="s">
        <v>14615</v>
      </c>
      <c r="B7039" s="204" t="s">
        <v>14616</v>
      </c>
      <c r="C7039" s="204" t="s">
        <v>5</v>
      </c>
      <c r="D7039" s="204" t="s">
        <v>314</v>
      </c>
      <c r="E7039" s="204" t="s">
        <v>776</v>
      </c>
      <c r="F7039" s="205">
        <v>2016</v>
      </c>
      <c r="G7039" s="204" t="s">
        <v>30</v>
      </c>
      <c r="H7039" s="204" t="s">
        <v>31</v>
      </c>
      <c r="I7039" s="206" t="s">
        <v>20</v>
      </c>
      <c r="J7039" s="207">
        <v>3</v>
      </c>
      <c r="K7039" s="207"/>
      <c r="L7039" s="207"/>
    </row>
    <row r="7040" spans="1:12" s="12" customFormat="1">
      <c r="A7040" s="204" t="s">
        <v>14617</v>
      </c>
      <c r="B7040" s="204" t="s">
        <v>14618</v>
      </c>
      <c r="C7040" s="204" t="s">
        <v>414</v>
      </c>
      <c r="D7040" s="204" t="s">
        <v>527</v>
      </c>
      <c r="E7040" s="204" t="s">
        <v>527</v>
      </c>
      <c r="F7040" s="205">
        <v>2016</v>
      </c>
      <c r="G7040" s="204" t="s">
        <v>30</v>
      </c>
      <c r="H7040" s="204" t="s">
        <v>31</v>
      </c>
      <c r="I7040" s="206" t="s">
        <v>20</v>
      </c>
      <c r="J7040" s="207">
        <v>6</v>
      </c>
      <c r="K7040" s="207"/>
      <c r="L7040" s="207"/>
    </row>
    <row r="7041" spans="1:12" s="12" customFormat="1">
      <c r="A7041" s="204" t="s">
        <v>14619</v>
      </c>
      <c r="B7041" s="204" t="s">
        <v>14620</v>
      </c>
      <c r="C7041" s="204" t="s">
        <v>32</v>
      </c>
      <c r="D7041" s="204"/>
      <c r="E7041" s="204"/>
      <c r="F7041" s="205">
        <v>2016</v>
      </c>
      <c r="G7041" s="204" t="s">
        <v>120</v>
      </c>
      <c r="H7041" s="204" t="s">
        <v>258</v>
      </c>
      <c r="I7041" s="206" t="s">
        <v>20</v>
      </c>
      <c r="J7041" s="207">
        <v>95503</v>
      </c>
      <c r="K7041" s="208">
        <v>1895</v>
      </c>
      <c r="L7041" s="207">
        <v>1894</v>
      </c>
    </row>
    <row r="7042" spans="1:12" s="12" customFormat="1">
      <c r="A7042" s="204" t="s">
        <v>14621</v>
      </c>
      <c r="B7042" s="204" t="s">
        <v>14622</v>
      </c>
      <c r="C7042" s="204" t="s">
        <v>5</v>
      </c>
      <c r="D7042" s="204" t="s">
        <v>266</v>
      </c>
      <c r="E7042" s="204" t="s">
        <v>267</v>
      </c>
      <c r="F7042" s="205">
        <v>2016</v>
      </c>
      <c r="G7042" s="204" t="s">
        <v>30</v>
      </c>
      <c r="H7042" s="204" t="s">
        <v>225</v>
      </c>
      <c r="I7042" s="206" t="s">
        <v>35</v>
      </c>
      <c r="J7042" s="207">
        <v>8161</v>
      </c>
      <c r="K7042" s="207"/>
      <c r="L7042" s="207"/>
    </row>
    <row r="7043" spans="1:12" s="12" customFormat="1">
      <c r="A7043" s="204" t="s">
        <v>14623</v>
      </c>
      <c r="B7043" s="204" t="s">
        <v>14624</v>
      </c>
      <c r="C7043" s="204" t="s">
        <v>5</v>
      </c>
      <c r="D7043" s="204" t="s">
        <v>266</v>
      </c>
      <c r="E7043" s="204" t="s">
        <v>267</v>
      </c>
      <c r="F7043" s="205">
        <v>2016</v>
      </c>
      <c r="G7043" s="204" t="s">
        <v>58</v>
      </c>
      <c r="H7043" s="204" t="s">
        <v>59</v>
      </c>
      <c r="I7043" s="206" t="s">
        <v>20</v>
      </c>
      <c r="J7043" s="207">
        <v>6830</v>
      </c>
      <c r="K7043" s="207"/>
      <c r="L7043" s="207"/>
    </row>
    <row r="7044" spans="1:12" s="12" customFormat="1" ht="11.25" customHeight="1">
      <c r="A7044" s="204" t="s">
        <v>14625</v>
      </c>
      <c r="B7044" s="204" t="s">
        <v>14626</v>
      </c>
      <c r="C7044" s="204" t="s">
        <v>32</v>
      </c>
      <c r="D7044" s="204" t="s">
        <v>200</v>
      </c>
      <c r="E7044" s="204" t="s">
        <v>201</v>
      </c>
      <c r="F7044" s="205">
        <v>2016</v>
      </c>
      <c r="G7044" s="204" t="s">
        <v>58</v>
      </c>
      <c r="H7044" s="204" t="s">
        <v>59</v>
      </c>
      <c r="I7044" s="206" t="s">
        <v>35</v>
      </c>
      <c r="J7044" s="207">
        <v>97223</v>
      </c>
      <c r="K7044" s="207"/>
      <c r="L7044" s="207"/>
    </row>
    <row r="7045" spans="1:12" s="12" customFormat="1">
      <c r="A7045" s="204" t="s">
        <v>14627</v>
      </c>
      <c r="B7045" s="204" t="s">
        <v>14628</v>
      </c>
      <c r="C7045" s="204" t="s">
        <v>38</v>
      </c>
      <c r="D7045" s="204" t="s">
        <v>73</v>
      </c>
      <c r="E7045" s="204" t="s">
        <v>73</v>
      </c>
      <c r="F7045" s="205">
        <v>2016</v>
      </c>
      <c r="G7045" s="204" t="s">
        <v>120</v>
      </c>
      <c r="H7045" s="204" t="s">
        <v>121</v>
      </c>
      <c r="I7045" s="206" t="s">
        <v>9</v>
      </c>
      <c r="J7045" s="207">
        <v>14767</v>
      </c>
      <c r="K7045" s="207"/>
      <c r="L7045" s="207"/>
    </row>
    <row r="7046" spans="1:12" s="12" customFormat="1">
      <c r="A7046" s="204" t="s">
        <v>14629</v>
      </c>
      <c r="B7046" s="204" t="s">
        <v>14630</v>
      </c>
      <c r="C7046" s="204" t="s">
        <v>15</v>
      </c>
      <c r="D7046" s="204" t="s">
        <v>42</v>
      </c>
      <c r="E7046" s="204" t="s">
        <v>686</v>
      </c>
      <c r="F7046" s="205">
        <v>2016</v>
      </c>
      <c r="G7046" s="204" t="s">
        <v>120</v>
      </c>
      <c r="H7046" s="204" t="s">
        <v>121</v>
      </c>
      <c r="I7046" s="206" t="s">
        <v>35</v>
      </c>
      <c r="J7046" s="207">
        <v>1</v>
      </c>
      <c r="K7046" s="207"/>
      <c r="L7046" s="207"/>
    </row>
    <row r="7047" spans="1:12" s="12" customFormat="1">
      <c r="A7047" s="204" t="s">
        <v>14631</v>
      </c>
      <c r="B7047" s="204" t="s">
        <v>14632</v>
      </c>
      <c r="C7047" s="204" t="s">
        <v>15</v>
      </c>
      <c r="D7047" s="204" t="s">
        <v>42</v>
      </c>
      <c r="E7047" s="204" t="s">
        <v>43</v>
      </c>
      <c r="F7047" s="205">
        <v>2016</v>
      </c>
      <c r="G7047" s="204" t="s">
        <v>58</v>
      </c>
      <c r="H7047" s="204" t="s">
        <v>59</v>
      </c>
      <c r="I7047" s="206" t="s">
        <v>35</v>
      </c>
      <c r="J7047" s="207">
        <v>1007500</v>
      </c>
      <c r="K7047" s="207"/>
      <c r="L7047" s="207"/>
    </row>
    <row r="7048" spans="1:12" s="12" customFormat="1">
      <c r="A7048" s="204" t="s">
        <v>14633</v>
      </c>
      <c r="B7048" s="204" t="s">
        <v>14634</v>
      </c>
      <c r="C7048" s="204" t="s">
        <v>5</v>
      </c>
      <c r="D7048" s="204" t="s">
        <v>314</v>
      </c>
      <c r="E7048" s="204" t="s">
        <v>776</v>
      </c>
      <c r="F7048" s="205">
        <v>2016</v>
      </c>
      <c r="G7048" s="204" t="s">
        <v>26</v>
      </c>
      <c r="H7048" s="204" t="s">
        <v>168</v>
      </c>
      <c r="I7048" s="206" t="s">
        <v>20</v>
      </c>
      <c r="J7048" s="207">
        <v>45000</v>
      </c>
      <c r="K7048" s="207">
        <v>1</v>
      </c>
      <c r="L7048" s="207"/>
    </row>
    <row r="7049" spans="1:12" s="12" customFormat="1">
      <c r="A7049" s="204" t="s">
        <v>14635</v>
      </c>
      <c r="B7049" s="204" t="s">
        <v>14636</v>
      </c>
      <c r="C7049" s="204" t="s">
        <v>5</v>
      </c>
      <c r="D7049" s="204" t="s">
        <v>266</v>
      </c>
      <c r="E7049" s="204" t="s">
        <v>1543</v>
      </c>
      <c r="F7049" s="205">
        <v>2016</v>
      </c>
      <c r="G7049" s="204" t="s">
        <v>18</v>
      </c>
      <c r="H7049" s="204" t="s">
        <v>19</v>
      </c>
      <c r="I7049" s="206" t="s">
        <v>35</v>
      </c>
      <c r="J7049" s="207">
        <v>573949</v>
      </c>
      <c r="K7049" s="207"/>
      <c r="L7049" s="207"/>
    </row>
    <row r="7050" spans="1:12" s="12" customFormat="1">
      <c r="A7050" s="204" t="s">
        <v>14637</v>
      </c>
      <c r="B7050" s="204" t="s">
        <v>14638</v>
      </c>
      <c r="C7050" s="204" t="s">
        <v>130</v>
      </c>
      <c r="D7050" s="204" t="s">
        <v>204</v>
      </c>
      <c r="E7050" s="204"/>
      <c r="F7050" s="205">
        <v>2016</v>
      </c>
      <c r="G7050" s="204" t="s">
        <v>7</v>
      </c>
      <c r="H7050" s="204" t="s">
        <v>334</v>
      </c>
      <c r="I7050" s="206" t="s">
        <v>35</v>
      </c>
      <c r="J7050" s="207">
        <v>10380</v>
      </c>
      <c r="K7050" s="207"/>
      <c r="L7050" s="207"/>
    </row>
    <row r="7051" spans="1:12" s="12" customFormat="1">
      <c r="A7051" s="204" t="s">
        <v>14639</v>
      </c>
      <c r="B7051" s="204" t="s">
        <v>14640</v>
      </c>
      <c r="C7051" s="204" t="s">
        <v>5</v>
      </c>
      <c r="D7051" s="204" t="s">
        <v>184</v>
      </c>
      <c r="E7051" s="204" t="s">
        <v>777</v>
      </c>
      <c r="F7051" s="205">
        <v>2016</v>
      </c>
      <c r="G7051" s="204" t="s">
        <v>30</v>
      </c>
      <c r="H7051" s="204" t="s">
        <v>31</v>
      </c>
      <c r="I7051" s="206" t="s">
        <v>20</v>
      </c>
      <c r="J7051" s="207">
        <v>3</v>
      </c>
      <c r="K7051" s="207"/>
      <c r="L7051" s="207"/>
    </row>
    <row r="7052" spans="1:12" s="12" customFormat="1">
      <c r="A7052" s="204" t="s">
        <v>14641</v>
      </c>
      <c r="B7052" s="204" t="s">
        <v>14642</v>
      </c>
      <c r="C7052" s="204" t="s">
        <v>15</v>
      </c>
      <c r="D7052" s="204" t="s">
        <v>42</v>
      </c>
      <c r="E7052" s="204" t="s">
        <v>1299</v>
      </c>
      <c r="F7052" s="205">
        <v>2016</v>
      </c>
      <c r="G7052" s="204" t="s">
        <v>120</v>
      </c>
      <c r="H7052" s="204" t="s">
        <v>121</v>
      </c>
      <c r="I7052" s="206" t="s">
        <v>20</v>
      </c>
      <c r="J7052" s="207">
        <v>106998</v>
      </c>
      <c r="K7052" s="207"/>
      <c r="L7052" s="207"/>
    </row>
    <row r="7053" spans="1:12" s="12" customFormat="1">
      <c r="A7053" s="204" t="s">
        <v>14643</v>
      </c>
      <c r="B7053" s="204" t="s">
        <v>14644</v>
      </c>
      <c r="C7053" s="204" t="s">
        <v>12</v>
      </c>
      <c r="D7053" s="204"/>
      <c r="E7053" s="204"/>
      <c r="F7053" s="205">
        <v>2016</v>
      </c>
      <c r="G7053" s="204" t="s">
        <v>26</v>
      </c>
      <c r="H7053" s="204" t="s">
        <v>109</v>
      </c>
      <c r="I7053" s="206" t="s">
        <v>20</v>
      </c>
      <c r="J7053" s="207">
        <v>30695</v>
      </c>
      <c r="K7053" s="207"/>
      <c r="L7053" s="207"/>
    </row>
    <row r="7054" spans="1:12" s="12" customFormat="1">
      <c r="A7054" s="204" t="s">
        <v>14645</v>
      </c>
      <c r="B7054" s="204" t="s">
        <v>14646</v>
      </c>
      <c r="C7054" s="204" t="s">
        <v>15</v>
      </c>
      <c r="D7054" s="204" t="s">
        <v>16</v>
      </c>
      <c r="E7054" s="204"/>
      <c r="F7054" s="205">
        <v>2016</v>
      </c>
      <c r="G7054" s="204" t="s">
        <v>140</v>
      </c>
      <c r="H7054" s="204" t="s">
        <v>141</v>
      </c>
      <c r="I7054" s="206" t="s">
        <v>20</v>
      </c>
      <c r="J7054" s="207">
        <v>86207</v>
      </c>
      <c r="K7054" s="208">
        <v>219560</v>
      </c>
      <c r="L7054" s="207">
        <v>90000</v>
      </c>
    </row>
    <row r="7055" spans="1:12" s="12" customFormat="1">
      <c r="A7055" s="204" t="s">
        <v>14647</v>
      </c>
      <c r="B7055" s="204" t="s">
        <v>14648</v>
      </c>
      <c r="C7055" s="204" t="s">
        <v>145</v>
      </c>
      <c r="D7055" s="204" t="s">
        <v>415</v>
      </c>
      <c r="E7055" s="204" t="s">
        <v>416</v>
      </c>
      <c r="F7055" s="205">
        <v>2016</v>
      </c>
      <c r="G7055" s="204" t="s">
        <v>7</v>
      </c>
      <c r="H7055" s="204" t="s">
        <v>212</v>
      </c>
      <c r="I7055" s="206" t="s">
        <v>20</v>
      </c>
      <c r="J7055" s="207">
        <v>159524</v>
      </c>
      <c r="K7055" s="207"/>
      <c r="L7055" s="207"/>
    </row>
    <row r="7056" spans="1:12" s="12" customFormat="1">
      <c r="A7056" s="204" t="s">
        <v>14649</v>
      </c>
      <c r="B7056" s="204" t="s">
        <v>14650</v>
      </c>
      <c r="C7056" s="204" t="s">
        <v>15</v>
      </c>
      <c r="D7056" s="204" t="s">
        <v>363</v>
      </c>
      <c r="E7056" s="204" t="s">
        <v>845</v>
      </c>
      <c r="F7056" s="205">
        <v>2016</v>
      </c>
      <c r="G7056" s="204" t="s">
        <v>7</v>
      </c>
      <c r="H7056" s="204" t="s">
        <v>212</v>
      </c>
      <c r="I7056" s="206" t="s">
        <v>35</v>
      </c>
      <c r="J7056" s="207">
        <v>65307</v>
      </c>
      <c r="K7056" s="207"/>
      <c r="L7056" s="207"/>
    </row>
    <row r="7057" spans="1:12" s="12" customFormat="1">
      <c r="A7057" s="204" t="s">
        <v>14651</v>
      </c>
      <c r="B7057" s="204" t="s">
        <v>14652</v>
      </c>
      <c r="C7057" s="204" t="s">
        <v>15</v>
      </c>
      <c r="D7057" s="204" t="s">
        <v>42</v>
      </c>
      <c r="E7057" s="204" t="s">
        <v>99</v>
      </c>
      <c r="F7057" s="205">
        <v>2016</v>
      </c>
      <c r="G7057" s="204" t="s">
        <v>30</v>
      </c>
      <c r="H7057" s="204" t="s">
        <v>31</v>
      </c>
      <c r="I7057" s="206" t="s">
        <v>20</v>
      </c>
      <c r="J7057" s="207">
        <v>10094</v>
      </c>
      <c r="K7057" s="207"/>
      <c r="L7057" s="207"/>
    </row>
    <row r="7058" spans="1:12" s="12" customFormat="1">
      <c r="A7058" s="204" t="s">
        <v>14653</v>
      </c>
      <c r="B7058" s="204" t="s">
        <v>14654</v>
      </c>
      <c r="C7058" s="204" t="s">
        <v>15</v>
      </c>
      <c r="D7058" s="204" t="s">
        <v>42</v>
      </c>
      <c r="E7058" s="204" t="s">
        <v>811</v>
      </c>
      <c r="F7058" s="205">
        <v>2016</v>
      </c>
      <c r="G7058" s="204" t="s">
        <v>30</v>
      </c>
      <c r="H7058" s="204" t="s">
        <v>31</v>
      </c>
      <c r="I7058" s="206" t="s">
        <v>20</v>
      </c>
      <c r="J7058" s="207">
        <v>352</v>
      </c>
      <c r="K7058" s="207"/>
      <c r="L7058" s="207"/>
    </row>
    <row r="7059" spans="1:12" s="12" customFormat="1">
      <c r="A7059" s="204" t="s">
        <v>14655</v>
      </c>
      <c r="B7059" s="204" t="s">
        <v>14656</v>
      </c>
      <c r="C7059" s="204" t="s">
        <v>78</v>
      </c>
      <c r="D7059" s="204"/>
      <c r="E7059" s="204"/>
      <c r="F7059" s="205">
        <v>2016</v>
      </c>
      <c r="G7059" s="204" t="s">
        <v>26</v>
      </c>
      <c r="H7059" s="204" t="s">
        <v>109</v>
      </c>
      <c r="I7059" s="206" t="s">
        <v>20</v>
      </c>
      <c r="J7059" s="207">
        <v>167017</v>
      </c>
      <c r="K7059" s="207"/>
      <c r="L7059" s="207"/>
    </row>
    <row r="7060" spans="1:12" s="12" customFormat="1">
      <c r="A7060" s="204" t="s">
        <v>14657</v>
      </c>
      <c r="B7060" s="204" t="s">
        <v>14658</v>
      </c>
      <c r="C7060" s="204" t="s">
        <v>195</v>
      </c>
      <c r="D7060" s="204" t="s">
        <v>528</v>
      </c>
      <c r="E7060" s="204" t="s">
        <v>3291</v>
      </c>
      <c r="F7060" s="205">
        <v>2016</v>
      </c>
      <c r="G7060" s="204" t="s">
        <v>26</v>
      </c>
      <c r="H7060" s="204" t="s">
        <v>109</v>
      </c>
      <c r="I7060" s="206" t="s">
        <v>9</v>
      </c>
      <c r="J7060" s="207">
        <v>692351</v>
      </c>
      <c r="K7060" s="207"/>
      <c r="L7060" s="207"/>
    </row>
    <row r="7061" spans="1:12" s="12" customFormat="1">
      <c r="A7061" s="204" t="s">
        <v>14659</v>
      </c>
      <c r="B7061" s="204" t="s">
        <v>14660</v>
      </c>
      <c r="C7061" s="204" t="s">
        <v>15</v>
      </c>
      <c r="D7061" s="204" t="s">
        <v>42</v>
      </c>
      <c r="E7061" s="204" t="s">
        <v>678</v>
      </c>
      <c r="F7061" s="205">
        <v>2016</v>
      </c>
      <c r="G7061" s="204" t="s">
        <v>120</v>
      </c>
      <c r="H7061" s="204" t="s">
        <v>121</v>
      </c>
      <c r="I7061" s="206" t="s">
        <v>35</v>
      </c>
      <c r="J7061" s="207">
        <v>1</v>
      </c>
      <c r="K7061" s="207"/>
      <c r="L7061" s="207"/>
    </row>
    <row r="7062" spans="1:12" s="12" customFormat="1">
      <c r="A7062" s="204" t="s">
        <v>14661</v>
      </c>
      <c r="B7062" s="204" t="s">
        <v>14662</v>
      </c>
      <c r="C7062" s="204" t="s">
        <v>32</v>
      </c>
      <c r="D7062" s="204" t="s">
        <v>200</v>
      </c>
      <c r="E7062" s="204" t="s">
        <v>201</v>
      </c>
      <c r="F7062" s="205">
        <v>2016</v>
      </c>
      <c r="G7062" s="204" t="s">
        <v>7</v>
      </c>
      <c r="H7062" s="204" t="s">
        <v>212</v>
      </c>
      <c r="I7062" s="206" t="s">
        <v>20</v>
      </c>
      <c r="J7062" s="207">
        <v>171</v>
      </c>
      <c r="K7062" s="207"/>
      <c r="L7062" s="207"/>
    </row>
    <row r="7063" spans="1:12" s="12" customFormat="1">
      <c r="A7063" s="204" t="s">
        <v>14663</v>
      </c>
      <c r="B7063" s="204" t="s">
        <v>14664</v>
      </c>
      <c r="C7063" s="204" t="s">
        <v>5</v>
      </c>
      <c r="D7063" s="204" t="s">
        <v>266</v>
      </c>
      <c r="E7063" s="204" t="s">
        <v>267</v>
      </c>
      <c r="F7063" s="205">
        <v>2016</v>
      </c>
      <c r="G7063" s="204" t="s">
        <v>185</v>
      </c>
      <c r="H7063" s="204" t="s">
        <v>186</v>
      </c>
      <c r="I7063" s="206" t="s">
        <v>20</v>
      </c>
      <c r="J7063" s="207">
        <v>423000</v>
      </c>
      <c r="K7063" s="207">
        <v>423000</v>
      </c>
      <c r="L7063" s="207">
        <v>420247.5</v>
      </c>
    </row>
    <row r="7064" spans="1:12" s="12" customFormat="1">
      <c r="A7064" s="204" t="s">
        <v>14665</v>
      </c>
      <c r="B7064" s="204" t="s">
        <v>14666</v>
      </c>
      <c r="C7064" s="204" t="s">
        <v>5</v>
      </c>
      <c r="D7064" s="204" t="s">
        <v>125</v>
      </c>
      <c r="E7064" s="204" t="s">
        <v>125</v>
      </c>
      <c r="F7064" s="205">
        <v>2016</v>
      </c>
      <c r="G7064" s="204" t="s">
        <v>7</v>
      </c>
      <c r="H7064" s="204" t="s">
        <v>8</v>
      </c>
      <c r="I7064" s="206" t="s">
        <v>35</v>
      </c>
      <c r="J7064" s="207">
        <v>1000</v>
      </c>
      <c r="K7064" s="207"/>
      <c r="L7064" s="207"/>
    </row>
    <row r="7065" spans="1:12" s="12" customFormat="1">
      <c r="A7065" s="204" t="s">
        <v>14667</v>
      </c>
      <c r="B7065" s="204" t="s">
        <v>14668</v>
      </c>
      <c r="C7065" s="204" t="s">
        <v>23</v>
      </c>
      <c r="D7065" s="204" t="s">
        <v>46</v>
      </c>
      <c r="E7065" s="204"/>
      <c r="F7065" s="205">
        <v>2016</v>
      </c>
      <c r="G7065" s="204" t="s">
        <v>140</v>
      </c>
      <c r="H7065" s="204" t="s">
        <v>141</v>
      </c>
      <c r="I7065" s="206" t="s">
        <v>20</v>
      </c>
      <c r="J7065" s="207">
        <v>80000</v>
      </c>
      <c r="K7065" s="208">
        <v>218867</v>
      </c>
      <c r="L7065" s="207">
        <v>80000</v>
      </c>
    </row>
    <row r="7066" spans="1:12" s="12" customFormat="1">
      <c r="A7066" s="204" t="s">
        <v>14669</v>
      </c>
      <c r="B7066" s="204" t="s">
        <v>14670</v>
      </c>
      <c r="C7066" s="204" t="s">
        <v>102</v>
      </c>
      <c r="D7066" s="204" t="s">
        <v>286</v>
      </c>
      <c r="E7066" s="204" t="s">
        <v>286</v>
      </c>
      <c r="F7066" s="205">
        <v>2016</v>
      </c>
      <c r="G7066" s="204" t="s">
        <v>30</v>
      </c>
      <c r="H7066" s="204" t="s">
        <v>31</v>
      </c>
      <c r="I7066" s="206" t="s">
        <v>20</v>
      </c>
      <c r="J7066" s="207">
        <v>1</v>
      </c>
      <c r="K7066" s="207"/>
      <c r="L7066" s="207"/>
    </row>
    <row r="7067" spans="1:12" s="12" customFormat="1">
      <c r="A7067" s="204" t="s">
        <v>14671</v>
      </c>
      <c r="B7067" s="204" t="s">
        <v>14672</v>
      </c>
      <c r="C7067" s="204" t="s">
        <v>102</v>
      </c>
      <c r="D7067" s="204" t="s">
        <v>286</v>
      </c>
      <c r="E7067" s="204" t="s">
        <v>286</v>
      </c>
      <c r="F7067" s="205">
        <v>2016</v>
      </c>
      <c r="G7067" s="204" t="s">
        <v>30</v>
      </c>
      <c r="H7067" s="204" t="s">
        <v>31</v>
      </c>
      <c r="I7067" s="206" t="s">
        <v>35</v>
      </c>
      <c r="J7067" s="207">
        <v>2</v>
      </c>
      <c r="K7067" s="207"/>
      <c r="L7067" s="207"/>
    </row>
    <row r="7068" spans="1:12" s="12" customFormat="1">
      <c r="A7068" s="204" t="s">
        <v>14673</v>
      </c>
      <c r="B7068" s="204" t="s">
        <v>14674</v>
      </c>
      <c r="C7068" s="204" t="s">
        <v>414</v>
      </c>
      <c r="D7068" s="204" t="s">
        <v>527</v>
      </c>
      <c r="E7068" s="204" t="s">
        <v>527</v>
      </c>
      <c r="F7068" s="205">
        <v>2016</v>
      </c>
      <c r="G7068" s="204" t="s">
        <v>30</v>
      </c>
      <c r="H7068" s="204" t="s">
        <v>31</v>
      </c>
      <c r="I7068" s="206" t="s">
        <v>9</v>
      </c>
      <c r="J7068" s="207">
        <v>2</v>
      </c>
      <c r="K7068" s="207"/>
      <c r="L7068" s="207"/>
    </row>
    <row r="7069" spans="1:12" s="12" customFormat="1">
      <c r="A7069" s="204" t="s">
        <v>14675</v>
      </c>
      <c r="B7069" s="204" t="s">
        <v>14676</v>
      </c>
      <c r="C7069" s="204" t="s">
        <v>15</v>
      </c>
      <c r="D7069" s="204" t="s">
        <v>363</v>
      </c>
      <c r="E7069" s="204" t="s">
        <v>364</v>
      </c>
      <c r="F7069" s="205">
        <v>2016</v>
      </c>
      <c r="G7069" s="204" t="s">
        <v>7</v>
      </c>
      <c r="H7069" s="204" t="s">
        <v>212</v>
      </c>
      <c r="I7069" s="206" t="s">
        <v>35</v>
      </c>
      <c r="J7069" s="207">
        <v>52591</v>
      </c>
      <c r="K7069" s="207"/>
      <c r="L7069" s="207"/>
    </row>
    <row r="7070" spans="1:12" s="12" customFormat="1">
      <c r="A7070" s="204" t="s">
        <v>14677</v>
      </c>
      <c r="B7070" s="204" t="s">
        <v>14678</v>
      </c>
      <c r="C7070" s="204" t="s">
        <v>15</v>
      </c>
      <c r="D7070" s="204"/>
      <c r="E7070" s="204"/>
      <c r="F7070" s="205">
        <v>2016</v>
      </c>
      <c r="G7070" s="204" t="s">
        <v>140</v>
      </c>
      <c r="H7070" s="204" t="s">
        <v>141</v>
      </c>
      <c r="I7070" s="206" t="s">
        <v>20</v>
      </c>
      <c r="J7070" s="207">
        <v>76628</v>
      </c>
      <c r="K7070" s="208">
        <v>229098</v>
      </c>
      <c r="L7070" s="207">
        <v>80000</v>
      </c>
    </row>
    <row r="7071" spans="1:12" s="12" customFormat="1">
      <c r="A7071" s="204" t="s">
        <v>14679</v>
      </c>
      <c r="B7071" s="204" t="s">
        <v>14680</v>
      </c>
      <c r="C7071" s="204" t="s">
        <v>15</v>
      </c>
      <c r="D7071" s="204" t="s">
        <v>363</v>
      </c>
      <c r="E7071" s="204" t="s">
        <v>845</v>
      </c>
      <c r="F7071" s="205">
        <v>2016</v>
      </c>
      <c r="G7071" s="204" t="s">
        <v>30</v>
      </c>
      <c r="H7071" s="204" t="s">
        <v>31</v>
      </c>
      <c r="I7071" s="206" t="s">
        <v>20</v>
      </c>
      <c r="J7071" s="207">
        <v>2</v>
      </c>
      <c r="K7071" s="207"/>
      <c r="L7071" s="207"/>
    </row>
    <row r="7072" spans="1:12" s="12" customFormat="1">
      <c r="A7072" s="204" t="s">
        <v>14681</v>
      </c>
      <c r="B7072" s="204" t="s">
        <v>14682</v>
      </c>
      <c r="C7072" s="204" t="s">
        <v>15</v>
      </c>
      <c r="D7072" s="204" t="s">
        <v>42</v>
      </c>
      <c r="E7072" s="204" t="s">
        <v>70</v>
      </c>
      <c r="F7072" s="205">
        <v>2016</v>
      </c>
      <c r="G7072" s="204" t="s">
        <v>30</v>
      </c>
      <c r="H7072" s="204" t="s">
        <v>31</v>
      </c>
      <c r="I7072" s="206" t="s">
        <v>20</v>
      </c>
      <c r="J7072" s="207">
        <v>299</v>
      </c>
      <c r="K7072" s="207"/>
      <c r="L7072" s="207"/>
    </row>
    <row r="7073" spans="1:12" s="12" customFormat="1">
      <c r="A7073" s="204" t="s">
        <v>14683</v>
      </c>
      <c r="B7073" s="204" t="s">
        <v>14684</v>
      </c>
      <c r="C7073" s="204" t="s">
        <v>12</v>
      </c>
      <c r="D7073" s="204" t="s">
        <v>13</v>
      </c>
      <c r="E7073" s="204" t="s">
        <v>2939</v>
      </c>
      <c r="F7073" s="205">
        <v>2016</v>
      </c>
      <c r="G7073" s="204" t="s">
        <v>26</v>
      </c>
      <c r="H7073" s="204" t="s">
        <v>109</v>
      </c>
      <c r="I7073" s="206" t="s">
        <v>20</v>
      </c>
      <c r="J7073" s="207">
        <v>54567</v>
      </c>
      <c r="K7073" s="207"/>
      <c r="L7073" s="207"/>
    </row>
    <row r="7074" spans="1:12" s="12" customFormat="1">
      <c r="A7074" s="204" t="s">
        <v>14685</v>
      </c>
      <c r="B7074" s="204" t="s">
        <v>14686</v>
      </c>
      <c r="C7074" s="204" t="s">
        <v>130</v>
      </c>
      <c r="D7074" s="204" t="s">
        <v>150</v>
      </c>
      <c r="E7074" s="204" t="s">
        <v>154</v>
      </c>
      <c r="F7074" s="205">
        <v>2016</v>
      </c>
      <c r="G7074" s="204" t="s">
        <v>30</v>
      </c>
      <c r="H7074" s="204" t="s">
        <v>31</v>
      </c>
      <c r="I7074" s="206" t="s">
        <v>20</v>
      </c>
      <c r="J7074" s="207">
        <v>1</v>
      </c>
      <c r="K7074" s="207"/>
      <c r="L7074" s="207"/>
    </row>
    <row r="7075" spans="1:12" s="12" customFormat="1">
      <c r="A7075" s="204" t="s">
        <v>14687</v>
      </c>
      <c r="B7075" s="204" t="s">
        <v>14688</v>
      </c>
      <c r="C7075" s="204" t="s">
        <v>130</v>
      </c>
      <c r="D7075" s="204"/>
      <c r="E7075" s="204"/>
      <c r="F7075" s="205">
        <v>2016</v>
      </c>
      <c r="G7075" s="204" t="s">
        <v>30</v>
      </c>
      <c r="H7075" s="204" t="s">
        <v>31</v>
      </c>
      <c r="I7075" s="206" t="s">
        <v>35</v>
      </c>
      <c r="J7075" s="207">
        <v>1000</v>
      </c>
      <c r="K7075" s="207"/>
      <c r="L7075" s="207"/>
    </row>
    <row r="7076" spans="1:12" s="12" customFormat="1" ht="11.25" customHeight="1">
      <c r="A7076" s="204" t="s">
        <v>14689</v>
      </c>
      <c r="B7076" s="204" t="s">
        <v>14690</v>
      </c>
      <c r="C7076" s="204" t="s">
        <v>130</v>
      </c>
      <c r="D7076" s="204" t="s">
        <v>150</v>
      </c>
      <c r="E7076" s="204" t="s">
        <v>154</v>
      </c>
      <c r="F7076" s="205">
        <v>2016</v>
      </c>
      <c r="G7076" s="204" t="s">
        <v>30</v>
      </c>
      <c r="H7076" s="204" t="s">
        <v>31</v>
      </c>
      <c r="I7076" s="206" t="s">
        <v>20</v>
      </c>
      <c r="J7076" s="207">
        <v>1</v>
      </c>
      <c r="K7076" s="207"/>
      <c r="L7076" s="207"/>
    </row>
    <row r="7077" spans="1:12" s="12" customFormat="1">
      <c r="A7077" s="204" t="s">
        <v>14691</v>
      </c>
      <c r="B7077" s="204" t="s">
        <v>14692</v>
      </c>
      <c r="C7077" s="204" t="s">
        <v>5</v>
      </c>
      <c r="D7077" s="204" t="s">
        <v>606</v>
      </c>
      <c r="E7077" s="204" t="s">
        <v>1175</v>
      </c>
      <c r="F7077" s="205">
        <v>2016</v>
      </c>
      <c r="G7077" s="204" t="s">
        <v>30</v>
      </c>
      <c r="H7077" s="204" t="s">
        <v>31</v>
      </c>
      <c r="I7077" s="206" t="s">
        <v>20</v>
      </c>
      <c r="J7077" s="207">
        <v>3</v>
      </c>
      <c r="K7077" s="207"/>
      <c r="L7077" s="207"/>
    </row>
    <row r="7078" spans="1:12" s="12" customFormat="1">
      <c r="A7078" s="204" t="s">
        <v>14693</v>
      </c>
      <c r="B7078" s="204" t="s">
        <v>14694</v>
      </c>
      <c r="C7078" s="204" t="s">
        <v>195</v>
      </c>
      <c r="D7078" s="204" t="s">
        <v>196</v>
      </c>
      <c r="E7078" s="204" t="s">
        <v>669</v>
      </c>
      <c r="F7078" s="205">
        <v>2016</v>
      </c>
      <c r="G7078" s="204" t="s">
        <v>7</v>
      </c>
      <c r="H7078" s="204" t="s">
        <v>212</v>
      </c>
      <c r="I7078" s="206" t="s">
        <v>9</v>
      </c>
      <c r="J7078" s="207">
        <v>24784</v>
      </c>
      <c r="K7078" s="207"/>
      <c r="L7078" s="207"/>
    </row>
    <row r="7079" spans="1:12" s="12" customFormat="1">
      <c r="A7079" s="204" t="s">
        <v>14695</v>
      </c>
      <c r="B7079" s="204" t="s">
        <v>14696</v>
      </c>
      <c r="C7079" s="204" t="s">
        <v>15</v>
      </c>
      <c r="D7079" s="204" t="s">
        <v>778</v>
      </c>
      <c r="E7079" s="204" t="s">
        <v>2019</v>
      </c>
      <c r="F7079" s="205">
        <v>2016</v>
      </c>
      <c r="G7079" s="204" t="s">
        <v>30</v>
      </c>
      <c r="H7079" s="204" t="s">
        <v>31</v>
      </c>
      <c r="I7079" s="206" t="s">
        <v>20</v>
      </c>
      <c r="J7079" s="207">
        <v>2</v>
      </c>
      <c r="K7079" s="207"/>
      <c r="L7079" s="207"/>
    </row>
    <row r="7080" spans="1:12" s="12" customFormat="1">
      <c r="A7080" s="204" t="s">
        <v>14697</v>
      </c>
      <c r="B7080" s="204" t="s">
        <v>14698</v>
      </c>
      <c r="C7080" s="204" t="s">
        <v>5</v>
      </c>
      <c r="D7080" s="204" t="s">
        <v>314</v>
      </c>
      <c r="E7080" s="204" t="s">
        <v>315</v>
      </c>
      <c r="F7080" s="205">
        <v>2016</v>
      </c>
      <c r="G7080" s="204" t="s">
        <v>30</v>
      </c>
      <c r="H7080" s="204" t="s">
        <v>31</v>
      </c>
      <c r="I7080" s="206" t="s">
        <v>20</v>
      </c>
      <c r="J7080" s="207">
        <v>3</v>
      </c>
      <c r="K7080" s="207"/>
      <c r="L7080" s="207"/>
    </row>
    <row r="7081" spans="1:12" s="12" customFormat="1">
      <c r="A7081" s="204" t="s">
        <v>14699</v>
      </c>
      <c r="B7081" s="204" t="s">
        <v>14700</v>
      </c>
      <c r="C7081" s="204" t="s">
        <v>15</v>
      </c>
      <c r="D7081" s="204" t="s">
        <v>42</v>
      </c>
      <c r="E7081" s="204" t="s">
        <v>800</v>
      </c>
      <c r="F7081" s="205">
        <v>2016</v>
      </c>
      <c r="G7081" s="204" t="s">
        <v>30</v>
      </c>
      <c r="H7081" s="204" t="s">
        <v>31</v>
      </c>
      <c r="I7081" s="206" t="s">
        <v>20</v>
      </c>
      <c r="J7081" s="207">
        <v>513</v>
      </c>
      <c r="K7081" s="207"/>
      <c r="L7081" s="207"/>
    </row>
    <row r="7082" spans="1:12" s="12" customFormat="1">
      <c r="A7082" s="204" t="s">
        <v>14701</v>
      </c>
      <c r="B7082" s="204" t="s">
        <v>14702</v>
      </c>
      <c r="C7082" s="204" t="s">
        <v>15</v>
      </c>
      <c r="D7082" s="204" t="s">
        <v>42</v>
      </c>
      <c r="E7082" s="204" t="s">
        <v>827</v>
      </c>
      <c r="F7082" s="205">
        <v>2016</v>
      </c>
      <c r="G7082" s="204" t="s">
        <v>30</v>
      </c>
      <c r="H7082" s="204" t="s">
        <v>31</v>
      </c>
      <c r="I7082" s="206" t="s">
        <v>35</v>
      </c>
      <c r="J7082" s="207">
        <v>528</v>
      </c>
      <c r="K7082" s="207"/>
      <c r="L7082" s="207"/>
    </row>
    <row r="7083" spans="1:12" s="12" customFormat="1">
      <c r="A7083" s="204" t="s">
        <v>14703</v>
      </c>
      <c r="B7083" s="204" t="s">
        <v>14704</v>
      </c>
      <c r="C7083" s="204" t="s">
        <v>15</v>
      </c>
      <c r="D7083" s="204" t="s">
        <v>42</v>
      </c>
      <c r="E7083" s="204" t="s">
        <v>568</v>
      </c>
      <c r="F7083" s="205">
        <v>2016</v>
      </c>
      <c r="G7083" s="204" t="s">
        <v>30</v>
      </c>
      <c r="H7083" s="204" t="s">
        <v>31</v>
      </c>
      <c r="I7083" s="206" t="s">
        <v>20</v>
      </c>
      <c r="J7083" s="207">
        <v>8366</v>
      </c>
      <c r="K7083" s="207"/>
      <c r="L7083" s="207"/>
    </row>
    <row r="7084" spans="1:12" s="12" customFormat="1">
      <c r="A7084" s="204" t="s">
        <v>14705</v>
      </c>
      <c r="B7084" s="204" t="s">
        <v>14706</v>
      </c>
      <c r="C7084" s="204" t="s">
        <v>23</v>
      </c>
      <c r="D7084" s="204" t="s">
        <v>24</v>
      </c>
      <c r="E7084" s="204" t="s">
        <v>25</v>
      </c>
      <c r="F7084" s="205">
        <v>2016</v>
      </c>
      <c r="G7084" s="204" t="s">
        <v>18</v>
      </c>
      <c r="H7084" s="204" t="s">
        <v>19</v>
      </c>
      <c r="I7084" s="206" t="s">
        <v>35</v>
      </c>
      <c r="J7084" s="207">
        <v>94100</v>
      </c>
      <c r="K7084" s="207"/>
      <c r="L7084" s="207"/>
    </row>
    <row r="7085" spans="1:12" s="12" customFormat="1" ht="11.25" customHeight="1">
      <c r="A7085" s="204" t="s">
        <v>14707</v>
      </c>
      <c r="B7085" s="204" t="s">
        <v>14708</v>
      </c>
      <c r="C7085" s="204" t="s">
        <v>23</v>
      </c>
      <c r="D7085" s="204" t="s">
        <v>46</v>
      </c>
      <c r="E7085" s="204" t="s">
        <v>69</v>
      </c>
      <c r="F7085" s="205">
        <v>2016</v>
      </c>
      <c r="G7085" s="204" t="s">
        <v>30</v>
      </c>
      <c r="H7085" s="204" t="s">
        <v>225</v>
      </c>
      <c r="I7085" s="206" t="s">
        <v>9</v>
      </c>
      <c r="J7085" s="207">
        <v>37476</v>
      </c>
      <c r="K7085" s="207"/>
      <c r="L7085" s="207"/>
    </row>
    <row r="7086" spans="1:12" s="12" customFormat="1">
      <c r="A7086" s="204" t="s">
        <v>14709</v>
      </c>
      <c r="B7086" s="204" t="s">
        <v>14710</v>
      </c>
      <c r="C7086" s="204" t="s">
        <v>32</v>
      </c>
      <c r="D7086" s="204"/>
      <c r="E7086" s="204"/>
      <c r="F7086" s="205">
        <v>2016</v>
      </c>
      <c r="G7086" s="204" t="s">
        <v>280</v>
      </c>
      <c r="H7086" s="204" t="s">
        <v>1116</v>
      </c>
      <c r="I7086" s="206" t="s">
        <v>9</v>
      </c>
      <c r="J7086" s="207">
        <v>129000</v>
      </c>
      <c r="K7086" s="207"/>
      <c r="L7086" s="207"/>
    </row>
    <row r="7087" spans="1:12" s="12" customFormat="1">
      <c r="A7087" s="204" t="s">
        <v>14711</v>
      </c>
      <c r="B7087" s="204" t="s">
        <v>14712</v>
      </c>
      <c r="C7087" s="204" t="s">
        <v>130</v>
      </c>
      <c r="D7087" s="204"/>
      <c r="E7087" s="204"/>
      <c r="F7087" s="205">
        <v>2016</v>
      </c>
      <c r="G7087" s="204" t="s">
        <v>30</v>
      </c>
      <c r="H7087" s="204" t="s">
        <v>31</v>
      </c>
      <c r="I7087" s="206" t="s">
        <v>35</v>
      </c>
      <c r="J7087" s="207">
        <v>1000</v>
      </c>
      <c r="K7087" s="207"/>
      <c r="L7087" s="207"/>
    </row>
    <row r="7088" spans="1:12" s="12" customFormat="1">
      <c r="A7088" s="204" t="s">
        <v>14713</v>
      </c>
      <c r="B7088" s="204" t="s">
        <v>14714</v>
      </c>
      <c r="C7088" s="204" t="s">
        <v>145</v>
      </c>
      <c r="D7088" s="204" t="s">
        <v>233</v>
      </c>
      <c r="E7088" s="204" t="s">
        <v>983</v>
      </c>
      <c r="F7088" s="205">
        <v>2016</v>
      </c>
      <c r="G7088" s="204" t="s">
        <v>18</v>
      </c>
      <c r="H7088" s="204" t="s">
        <v>19</v>
      </c>
      <c r="I7088" s="206" t="s">
        <v>35</v>
      </c>
      <c r="J7088" s="207">
        <v>335745</v>
      </c>
      <c r="K7088" s="207"/>
      <c r="L7088" s="207"/>
    </row>
    <row r="7089" spans="1:12" s="12" customFormat="1">
      <c r="A7089" s="204" t="s">
        <v>14715</v>
      </c>
      <c r="B7089" s="204" t="s">
        <v>14716</v>
      </c>
      <c r="C7089" s="204" t="s">
        <v>210</v>
      </c>
      <c r="D7089" s="204" t="s">
        <v>342</v>
      </c>
      <c r="E7089" s="204" t="s">
        <v>411</v>
      </c>
      <c r="F7089" s="205">
        <v>2016</v>
      </c>
      <c r="G7089" s="204" t="s">
        <v>30</v>
      </c>
      <c r="H7089" s="204" t="s">
        <v>31</v>
      </c>
      <c r="I7089" s="206" t="s">
        <v>20</v>
      </c>
      <c r="J7089" s="207">
        <v>1</v>
      </c>
      <c r="K7089" s="207"/>
      <c r="L7089" s="207"/>
    </row>
    <row r="7090" spans="1:12" s="12" customFormat="1">
      <c r="A7090" s="204" t="s">
        <v>14717</v>
      </c>
      <c r="B7090" s="204" t="s">
        <v>14718</v>
      </c>
      <c r="C7090" s="204" t="s">
        <v>5</v>
      </c>
      <c r="D7090" s="204" t="s">
        <v>314</v>
      </c>
      <c r="E7090" s="204" t="s">
        <v>776</v>
      </c>
      <c r="F7090" s="205">
        <v>2016</v>
      </c>
      <c r="G7090" s="204" t="s">
        <v>18</v>
      </c>
      <c r="H7090" s="204" t="s">
        <v>19</v>
      </c>
      <c r="I7090" s="206" t="s">
        <v>35</v>
      </c>
      <c r="J7090" s="207">
        <v>55295</v>
      </c>
      <c r="K7090" s="207"/>
      <c r="L7090" s="207"/>
    </row>
    <row r="7091" spans="1:12" s="12" customFormat="1">
      <c r="A7091" s="204" t="s">
        <v>14719</v>
      </c>
      <c r="B7091" s="204" t="s">
        <v>14720</v>
      </c>
      <c r="C7091" s="204" t="s">
        <v>5</v>
      </c>
      <c r="D7091" s="204" t="s">
        <v>184</v>
      </c>
      <c r="E7091" s="204" t="s">
        <v>184</v>
      </c>
      <c r="F7091" s="205">
        <v>2016</v>
      </c>
      <c r="G7091" s="204" t="s">
        <v>18</v>
      </c>
      <c r="H7091" s="204" t="s">
        <v>19</v>
      </c>
      <c r="I7091" s="206" t="s">
        <v>9</v>
      </c>
      <c r="J7091" s="207">
        <v>60000</v>
      </c>
      <c r="K7091" s="207"/>
      <c r="L7091" s="207"/>
    </row>
    <row r="7092" spans="1:12" s="12" customFormat="1">
      <c r="A7092" s="204" t="s">
        <v>14721</v>
      </c>
      <c r="B7092" s="204" t="s">
        <v>14722</v>
      </c>
      <c r="C7092" s="204" t="s">
        <v>5</v>
      </c>
      <c r="D7092" s="204" t="s">
        <v>125</v>
      </c>
      <c r="E7092" s="204" t="s">
        <v>125</v>
      </c>
      <c r="F7092" s="205">
        <v>2016</v>
      </c>
      <c r="G7092" s="204" t="s">
        <v>7</v>
      </c>
      <c r="H7092" s="204" t="s">
        <v>212</v>
      </c>
      <c r="I7092" s="206" t="s">
        <v>35</v>
      </c>
      <c r="J7092" s="207">
        <v>143949</v>
      </c>
      <c r="K7092" s="207"/>
      <c r="L7092" s="207"/>
    </row>
    <row r="7093" spans="1:12" s="12" customFormat="1">
      <c r="A7093" s="204" t="s">
        <v>14723</v>
      </c>
      <c r="B7093" s="204" t="s">
        <v>14724</v>
      </c>
      <c r="C7093" s="204" t="s">
        <v>195</v>
      </c>
      <c r="D7093" s="204" t="s">
        <v>497</v>
      </c>
      <c r="E7093" s="204" t="s">
        <v>2058</v>
      </c>
      <c r="F7093" s="205">
        <v>2016</v>
      </c>
      <c r="G7093" s="204" t="s">
        <v>30</v>
      </c>
      <c r="H7093" s="204" t="s">
        <v>31</v>
      </c>
      <c r="I7093" s="206" t="s">
        <v>20</v>
      </c>
      <c r="J7093" s="207">
        <v>30</v>
      </c>
      <c r="K7093" s="207"/>
      <c r="L7093" s="207"/>
    </row>
    <row r="7094" spans="1:12" s="12" customFormat="1">
      <c r="A7094" s="204" t="s">
        <v>14725</v>
      </c>
      <c r="B7094" s="204" t="s">
        <v>14726</v>
      </c>
      <c r="C7094" s="204" t="s">
        <v>195</v>
      </c>
      <c r="D7094" s="204" t="s">
        <v>196</v>
      </c>
      <c r="E7094" s="204" t="s">
        <v>669</v>
      </c>
      <c r="F7094" s="205">
        <v>2016</v>
      </c>
      <c r="G7094" s="204" t="s">
        <v>30</v>
      </c>
      <c r="H7094" s="204" t="s">
        <v>31</v>
      </c>
      <c r="I7094" s="206" t="s">
        <v>20</v>
      </c>
      <c r="J7094" s="207">
        <v>30</v>
      </c>
      <c r="K7094" s="207"/>
      <c r="L7094" s="207"/>
    </row>
    <row r="7095" spans="1:12" s="12" customFormat="1">
      <c r="A7095" s="204" t="s">
        <v>14727</v>
      </c>
      <c r="B7095" s="204" t="s">
        <v>14728</v>
      </c>
      <c r="C7095" s="204" t="s">
        <v>5</v>
      </c>
      <c r="D7095" s="204" t="s">
        <v>314</v>
      </c>
      <c r="E7095" s="204" t="s">
        <v>776</v>
      </c>
      <c r="F7095" s="205">
        <v>2016</v>
      </c>
      <c r="G7095" s="204" t="s">
        <v>30</v>
      </c>
      <c r="H7095" s="204" t="s">
        <v>31</v>
      </c>
      <c r="I7095" s="206" t="s">
        <v>20</v>
      </c>
      <c r="J7095" s="207">
        <v>3</v>
      </c>
      <c r="K7095" s="207"/>
      <c r="L7095" s="207"/>
    </row>
    <row r="7096" spans="1:12" s="12" customFormat="1">
      <c r="A7096" s="204" t="s">
        <v>14729</v>
      </c>
      <c r="B7096" s="204" t="s">
        <v>14730</v>
      </c>
      <c r="C7096" s="204" t="s">
        <v>32</v>
      </c>
      <c r="D7096" s="204" t="s">
        <v>33</v>
      </c>
      <c r="E7096" s="204" t="s">
        <v>33</v>
      </c>
      <c r="F7096" s="205">
        <v>2016</v>
      </c>
      <c r="G7096" s="204" t="s">
        <v>30</v>
      </c>
      <c r="H7096" s="204" t="s">
        <v>34</v>
      </c>
      <c r="I7096" s="206" t="s">
        <v>35</v>
      </c>
      <c r="J7096" s="207">
        <v>669</v>
      </c>
      <c r="K7096" s="207"/>
      <c r="L7096" s="207"/>
    </row>
    <row r="7097" spans="1:12" s="12" customFormat="1">
      <c r="A7097" s="204" t="s">
        <v>14731</v>
      </c>
      <c r="B7097" s="204" t="s">
        <v>14732</v>
      </c>
      <c r="C7097" s="204" t="s">
        <v>32</v>
      </c>
      <c r="D7097" s="204" t="s">
        <v>33</v>
      </c>
      <c r="E7097" s="204" t="s">
        <v>489</v>
      </c>
      <c r="F7097" s="205">
        <v>2016</v>
      </c>
      <c r="G7097" s="204" t="s">
        <v>7</v>
      </c>
      <c r="H7097" s="204" t="s">
        <v>212</v>
      </c>
      <c r="I7097" s="206" t="s">
        <v>9</v>
      </c>
      <c r="J7097" s="207">
        <v>37393</v>
      </c>
      <c r="K7097" s="207"/>
      <c r="L7097" s="207"/>
    </row>
    <row r="7098" spans="1:12" s="12" customFormat="1">
      <c r="A7098" s="204" t="s">
        <v>14733</v>
      </c>
      <c r="B7098" s="204" t="s">
        <v>14734</v>
      </c>
      <c r="C7098" s="204" t="s">
        <v>12</v>
      </c>
      <c r="D7098" s="204" t="s">
        <v>321</v>
      </c>
      <c r="E7098" s="204" t="s">
        <v>762</v>
      </c>
      <c r="F7098" s="205">
        <v>2016</v>
      </c>
      <c r="G7098" s="204" t="s">
        <v>30</v>
      </c>
      <c r="H7098" s="204" t="s">
        <v>31</v>
      </c>
      <c r="I7098" s="206" t="s">
        <v>20</v>
      </c>
      <c r="J7098" s="207">
        <v>2</v>
      </c>
      <c r="K7098" s="207"/>
      <c r="L7098" s="207"/>
    </row>
    <row r="7099" spans="1:12" s="12" customFormat="1">
      <c r="A7099" s="204" t="s">
        <v>14735</v>
      </c>
      <c r="B7099" s="204" t="s">
        <v>14736</v>
      </c>
      <c r="C7099" s="204" t="s">
        <v>5</v>
      </c>
      <c r="D7099" s="204" t="s">
        <v>184</v>
      </c>
      <c r="E7099" s="204" t="s">
        <v>456</v>
      </c>
      <c r="F7099" s="205">
        <v>2016</v>
      </c>
      <c r="G7099" s="204" t="s">
        <v>7</v>
      </c>
      <c r="H7099" s="204" t="s">
        <v>212</v>
      </c>
      <c r="I7099" s="206" t="s">
        <v>9</v>
      </c>
      <c r="J7099" s="207">
        <v>59844</v>
      </c>
      <c r="K7099" s="207"/>
      <c r="L7099" s="207"/>
    </row>
    <row r="7100" spans="1:12" s="12" customFormat="1">
      <c r="A7100" s="204" t="s">
        <v>14737</v>
      </c>
      <c r="B7100" s="204" t="s">
        <v>14738</v>
      </c>
      <c r="C7100" s="204" t="s">
        <v>127</v>
      </c>
      <c r="D7100" s="204" t="s">
        <v>463</v>
      </c>
      <c r="E7100" s="204" t="s">
        <v>2990</v>
      </c>
      <c r="F7100" s="205">
        <v>2016</v>
      </c>
      <c r="G7100" s="204" t="s">
        <v>185</v>
      </c>
      <c r="H7100" s="204" t="s">
        <v>186</v>
      </c>
      <c r="I7100" s="206" t="s">
        <v>20</v>
      </c>
      <c r="J7100" s="207">
        <v>397383</v>
      </c>
      <c r="K7100" s="207"/>
      <c r="L7100" s="207"/>
    </row>
    <row r="7101" spans="1:12" s="12" customFormat="1">
      <c r="A7101" s="204" t="s">
        <v>14739</v>
      </c>
      <c r="B7101" s="204" t="s">
        <v>14740</v>
      </c>
      <c r="C7101" s="204" t="s">
        <v>5</v>
      </c>
      <c r="D7101" s="204" t="s">
        <v>266</v>
      </c>
      <c r="E7101" s="204" t="s">
        <v>567</v>
      </c>
      <c r="F7101" s="205">
        <v>2016</v>
      </c>
      <c r="G7101" s="204" t="s">
        <v>120</v>
      </c>
      <c r="H7101" s="204" t="s">
        <v>121</v>
      </c>
      <c r="I7101" s="206" t="s">
        <v>9</v>
      </c>
      <c r="J7101" s="207">
        <v>1883</v>
      </c>
      <c r="K7101" s="207"/>
      <c r="L7101" s="207"/>
    </row>
    <row r="7102" spans="1:12" s="12" customFormat="1">
      <c r="A7102" s="204" t="s">
        <v>14741</v>
      </c>
      <c r="B7102" s="204" t="s">
        <v>14742</v>
      </c>
      <c r="C7102" s="204" t="s">
        <v>5</v>
      </c>
      <c r="D7102" s="204" t="s">
        <v>266</v>
      </c>
      <c r="E7102" s="204" t="s">
        <v>567</v>
      </c>
      <c r="F7102" s="205">
        <v>2016</v>
      </c>
      <c r="G7102" s="204" t="s">
        <v>30</v>
      </c>
      <c r="H7102" s="204" t="s">
        <v>31</v>
      </c>
      <c r="I7102" s="206" t="s">
        <v>20</v>
      </c>
      <c r="J7102" s="207">
        <v>3</v>
      </c>
      <c r="K7102" s="207"/>
      <c r="L7102" s="207"/>
    </row>
    <row r="7103" spans="1:12" s="12" customFormat="1">
      <c r="A7103" s="204" t="s">
        <v>14743</v>
      </c>
      <c r="B7103" s="204" t="s">
        <v>14744</v>
      </c>
      <c r="C7103" s="204" t="s">
        <v>38</v>
      </c>
      <c r="D7103" s="204" t="s">
        <v>39</v>
      </c>
      <c r="E7103" s="204" t="s">
        <v>1080</v>
      </c>
      <c r="F7103" s="205">
        <v>2016</v>
      </c>
      <c r="G7103" s="204" t="s">
        <v>30</v>
      </c>
      <c r="H7103" s="204" t="s">
        <v>31</v>
      </c>
      <c r="I7103" s="206" t="s">
        <v>35</v>
      </c>
      <c r="J7103" s="207">
        <v>1196436</v>
      </c>
      <c r="K7103" s="207"/>
      <c r="L7103" s="207"/>
    </row>
    <row r="7104" spans="1:12" s="12" customFormat="1">
      <c r="A7104" s="204" t="s">
        <v>14745</v>
      </c>
      <c r="B7104" s="204" t="s">
        <v>14746</v>
      </c>
      <c r="C7104" s="204" t="s">
        <v>5</v>
      </c>
      <c r="D7104" s="204" t="s">
        <v>314</v>
      </c>
      <c r="E7104" s="204" t="s">
        <v>315</v>
      </c>
      <c r="F7104" s="205">
        <v>2016</v>
      </c>
      <c r="G7104" s="204" t="s">
        <v>7</v>
      </c>
      <c r="H7104" s="204" t="s">
        <v>212</v>
      </c>
      <c r="I7104" s="206" t="s">
        <v>35</v>
      </c>
      <c r="J7104" s="207">
        <v>19000</v>
      </c>
      <c r="K7104" s="207"/>
      <c r="L7104" s="207"/>
    </row>
    <row r="7105" spans="1:12" s="12" customFormat="1">
      <c r="A7105" s="204" t="s">
        <v>14747</v>
      </c>
      <c r="B7105" s="204" t="s">
        <v>14748</v>
      </c>
      <c r="C7105" s="204" t="s">
        <v>5</v>
      </c>
      <c r="D7105" s="204" t="s">
        <v>266</v>
      </c>
      <c r="E7105" s="204" t="s">
        <v>567</v>
      </c>
      <c r="F7105" s="205">
        <v>2016</v>
      </c>
      <c r="G7105" s="204" t="s">
        <v>48</v>
      </c>
      <c r="H7105" s="204" t="s">
        <v>569</v>
      </c>
      <c r="I7105" s="206" t="s">
        <v>35</v>
      </c>
      <c r="J7105" s="207">
        <v>92000</v>
      </c>
      <c r="K7105" s="207"/>
      <c r="L7105" s="207"/>
    </row>
    <row r="7106" spans="1:12" s="12" customFormat="1">
      <c r="A7106" s="204" t="s">
        <v>14749</v>
      </c>
      <c r="B7106" s="204" t="s">
        <v>14750</v>
      </c>
      <c r="C7106" s="204" t="s">
        <v>5</v>
      </c>
      <c r="D7106" s="204" t="s">
        <v>266</v>
      </c>
      <c r="E7106" s="204" t="s">
        <v>567</v>
      </c>
      <c r="F7106" s="205">
        <v>2016</v>
      </c>
      <c r="G7106" s="204" t="s">
        <v>30</v>
      </c>
      <c r="H7106" s="204" t="s">
        <v>31</v>
      </c>
      <c r="I7106" s="206" t="s">
        <v>20</v>
      </c>
      <c r="J7106" s="207">
        <v>3</v>
      </c>
      <c r="K7106" s="207"/>
      <c r="L7106" s="207"/>
    </row>
    <row r="7107" spans="1:12" s="12" customFormat="1">
      <c r="A7107" s="204" t="s">
        <v>14751</v>
      </c>
      <c r="B7107" s="204" t="s">
        <v>14752</v>
      </c>
      <c r="C7107" s="204" t="s">
        <v>60</v>
      </c>
      <c r="D7107" s="204" t="s">
        <v>61</v>
      </c>
      <c r="E7107" s="204" t="s">
        <v>131</v>
      </c>
      <c r="F7107" s="205">
        <v>2016</v>
      </c>
      <c r="G7107" s="204" t="s">
        <v>30</v>
      </c>
      <c r="H7107" s="204" t="s">
        <v>31</v>
      </c>
      <c r="I7107" s="206" t="s">
        <v>20</v>
      </c>
      <c r="J7107" s="207">
        <v>29462</v>
      </c>
      <c r="K7107" s="207">
        <v>35314</v>
      </c>
      <c r="L7107" s="207"/>
    </row>
    <row r="7108" spans="1:12" s="12" customFormat="1">
      <c r="A7108" s="204" t="s">
        <v>14753</v>
      </c>
      <c r="B7108" s="204" t="s">
        <v>14754</v>
      </c>
      <c r="C7108" s="204" t="s">
        <v>23</v>
      </c>
      <c r="D7108" s="204" t="s">
        <v>46</v>
      </c>
      <c r="E7108" s="204" t="s">
        <v>47</v>
      </c>
      <c r="F7108" s="205">
        <v>2016</v>
      </c>
      <c r="G7108" s="204" t="s">
        <v>18</v>
      </c>
      <c r="H7108" s="204" t="s">
        <v>19</v>
      </c>
      <c r="I7108" s="206" t="s">
        <v>9</v>
      </c>
      <c r="J7108" s="207">
        <v>95786</v>
      </c>
      <c r="K7108" s="207"/>
      <c r="L7108" s="207"/>
    </row>
    <row r="7109" spans="1:12" s="12" customFormat="1">
      <c r="A7109" s="204" t="s">
        <v>14755</v>
      </c>
      <c r="B7109" s="204" t="s">
        <v>14756</v>
      </c>
      <c r="C7109" s="204" t="s">
        <v>270</v>
      </c>
      <c r="D7109" s="204"/>
      <c r="E7109" s="204"/>
      <c r="F7109" s="205">
        <v>2016</v>
      </c>
      <c r="G7109" s="204" t="s">
        <v>140</v>
      </c>
      <c r="H7109" s="204" t="s">
        <v>141</v>
      </c>
      <c r="I7109" s="206" t="s">
        <v>20</v>
      </c>
      <c r="J7109" s="207">
        <v>60221</v>
      </c>
      <c r="K7109" s="208">
        <v>215957</v>
      </c>
      <c r="L7109" s="207">
        <v>62871</v>
      </c>
    </row>
    <row r="7110" spans="1:12" s="12" customFormat="1">
      <c r="A7110" s="204" t="s">
        <v>14757</v>
      </c>
      <c r="B7110" s="204" t="s">
        <v>14758</v>
      </c>
      <c r="C7110" s="204" t="s">
        <v>38</v>
      </c>
      <c r="D7110" s="204" t="s">
        <v>39</v>
      </c>
      <c r="E7110" s="204" t="s">
        <v>604</v>
      </c>
      <c r="F7110" s="205">
        <v>2016</v>
      </c>
      <c r="G7110" s="204" t="s">
        <v>30</v>
      </c>
      <c r="H7110" s="204" t="s">
        <v>31</v>
      </c>
      <c r="I7110" s="206" t="s">
        <v>35</v>
      </c>
      <c r="J7110" s="207">
        <v>779008</v>
      </c>
      <c r="K7110" s="207"/>
      <c r="L7110" s="207"/>
    </row>
    <row r="7111" spans="1:12" s="12" customFormat="1">
      <c r="A7111" s="204" t="s">
        <v>14759</v>
      </c>
      <c r="B7111" s="204" t="s">
        <v>14760</v>
      </c>
      <c r="C7111" s="204" t="s">
        <v>60</v>
      </c>
      <c r="D7111" s="204" t="s">
        <v>97</v>
      </c>
      <c r="E7111" s="204" t="s">
        <v>1148</v>
      </c>
      <c r="F7111" s="205">
        <v>2016</v>
      </c>
      <c r="G7111" s="204" t="s">
        <v>30</v>
      </c>
      <c r="H7111" s="204" t="s">
        <v>31</v>
      </c>
      <c r="I7111" s="206" t="s">
        <v>20</v>
      </c>
      <c r="J7111" s="207">
        <v>1</v>
      </c>
      <c r="K7111" s="207"/>
      <c r="L7111" s="207"/>
    </row>
    <row r="7112" spans="1:12" s="12" customFormat="1" ht="11.25" customHeight="1">
      <c r="A7112" s="204" t="s">
        <v>14761</v>
      </c>
      <c r="B7112" s="204" t="s">
        <v>14762</v>
      </c>
      <c r="C7112" s="204" t="s">
        <v>270</v>
      </c>
      <c r="D7112" s="204"/>
      <c r="E7112" s="204"/>
      <c r="F7112" s="205">
        <v>2016</v>
      </c>
      <c r="G7112" s="204" t="s">
        <v>7</v>
      </c>
      <c r="H7112" s="204" t="s">
        <v>305</v>
      </c>
      <c r="I7112" s="206" t="s">
        <v>20</v>
      </c>
      <c r="J7112" s="207">
        <v>1500</v>
      </c>
      <c r="K7112" s="207"/>
      <c r="L7112" s="207"/>
    </row>
    <row r="7113" spans="1:12" s="12" customFormat="1">
      <c r="A7113" s="204" t="s">
        <v>14763</v>
      </c>
      <c r="B7113" s="204" t="s">
        <v>14764</v>
      </c>
      <c r="C7113" s="204" t="s">
        <v>5</v>
      </c>
      <c r="D7113" s="204" t="s">
        <v>314</v>
      </c>
      <c r="E7113" s="204" t="s">
        <v>776</v>
      </c>
      <c r="F7113" s="205">
        <v>2016</v>
      </c>
      <c r="G7113" s="204" t="s">
        <v>18</v>
      </c>
      <c r="H7113" s="204" t="s">
        <v>19</v>
      </c>
      <c r="I7113" s="206" t="s">
        <v>35</v>
      </c>
      <c r="J7113" s="207">
        <v>227752</v>
      </c>
      <c r="K7113" s="207"/>
      <c r="L7113" s="207"/>
    </row>
    <row r="7114" spans="1:12" s="12" customFormat="1">
      <c r="A7114" s="204" t="s">
        <v>14765</v>
      </c>
      <c r="B7114" s="204" t="s">
        <v>14766</v>
      </c>
      <c r="C7114" s="204" t="s">
        <v>145</v>
      </c>
      <c r="D7114" s="204" t="s">
        <v>233</v>
      </c>
      <c r="E7114" s="204" t="s">
        <v>983</v>
      </c>
      <c r="F7114" s="205">
        <v>2016</v>
      </c>
      <c r="G7114" s="204" t="s">
        <v>30</v>
      </c>
      <c r="H7114" s="204" t="s">
        <v>34</v>
      </c>
      <c r="I7114" s="206" t="s">
        <v>35</v>
      </c>
      <c r="J7114" s="207">
        <v>4829</v>
      </c>
      <c r="K7114" s="207"/>
      <c r="L7114" s="207"/>
    </row>
    <row r="7115" spans="1:12" s="12" customFormat="1">
      <c r="A7115" s="204" t="s">
        <v>14767</v>
      </c>
      <c r="B7115" s="204" t="s">
        <v>14768</v>
      </c>
      <c r="C7115" s="204" t="s">
        <v>32</v>
      </c>
      <c r="D7115" s="204" t="s">
        <v>33</v>
      </c>
      <c r="E7115" s="204" t="s">
        <v>840</v>
      </c>
      <c r="F7115" s="205">
        <v>2016</v>
      </c>
      <c r="G7115" s="204" t="s">
        <v>7</v>
      </c>
      <c r="H7115" s="204" t="s">
        <v>212</v>
      </c>
      <c r="I7115" s="206" t="s">
        <v>9</v>
      </c>
      <c r="J7115" s="207">
        <v>90000</v>
      </c>
      <c r="K7115" s="207"/>
      <c r="L7115" s="207"/>
    </row>
    <row r="7116" spans="1:12" s="12" customFormat="1">
      <c r="A7116" s="204" t="s">
        <v>14769</v>
      </c>
      <c r="B7116" s="204" t="s">
        <v>14770</v>
      </c>
      <c r="C7116" s="204" t="s">
        <v>195</v>
      </c>
      <c r="D7116" s="204" t="s">
        <v>497</v>
      </c>
      <c r="E7116" s="204" t="s">
        <v>1316</v>
      </c>
      <c r="F7116" s="205">
        <v>2016</v>
      </c>
      <c r="G7116" s="204" t="s">
        <v>18</v>
      </c>
      <c r="H7116" s="204" t="s">
        <v>19</v>
      </c>
      <c r="I7116" s="206" t="s">
        <v>20</v>
      </c>
      <c r="J7116" s="207">
        <v>32620</v>
      </c>
      <c r="K7116" s="207"/>
      <c r="L7116" s="207"/>
    </row>
    <row r="7117" spans="1:12" s="12" customFormat="1">
      <c r="A7117" s="204" t="s">
        <v>14771</v>
      </c>
      <c r="B7117" s="204" t="s">
        <v>14772</v>
      </c>
      <c r="C7117" s="204" t="s">
        <v>15</v>
      </c>
      <c r="D7117" s="204" t="s">
        <v>16</v>
      </c>
      <c r="E7117" s="204" t="s">
        <v>1197</v>
      </c>
      <c r="F7117" s="205">
        <v>2016</v>
      </c>
      <c r="G7117" s="204" t="s">
        <v>7</v>
      </c>
      <c r="H7117" s="204" t="s">
        <v>212</v>
      </c>
      <c r="I7117" s="206" t="s">
        <v>20</v>
      </c>
      <c r="J7117" s="207">
        <v>40</v>
      </c>
      <c r="K7117" s="207"/>
      <c r="L7117" s="207"/>
    </row>
    <row r="7118" spans="1:12" s="12" customFormat="1">
      <c r="A7118" s="204" t="s">
        <v>14773</v>
      </c>
      <c r="B7118" s="204" t="s">
        <v>14774</v>
      </c>
      <c r="C7118" s="204" t="s">
        <v>130</v>
      </c>
      <c r="D7118" s="204" t="s">
        <v>150</v>
      </c>
      <c r="E7118" s="204" t="s">
        <v>167</v>
      </c>
      <c r="F7118" s="205">
        <v>2016</v>
      </c>
      <c r="G7118" s="204" t="s">
        <v>48</v>
      </c>
      <c r="H7118" s="204" t="s">
        <v>49</v>
      </c>
      <c r="I7118" s="206" t="s">
        <v>35</v>
      </c>
      <c r="J7118" s="207">
        <v>79830</v>
      </c>
      <c r="K7118" s="207"/>
      <c r="L7118" s="207"/>
    </row>
    <row r="7119" spans="1:12" s="12" customFormat="1" ht="11.25" customHeight="1">
      <c r="A7119" s="204" t="s">
        <v>14775</v>
      </c>
      <c r="B7119" s="204" t="s">
        <v>14776</v>
      </c>
      <c r="C7119" s="204" t="s">
        <v>130</v>
      </c>
      <c r="D7119" s="204"/>
      <c r="E7119" s="204"/>
      <c r="F7119" s="205">
        <v>2016</v>
      </c>
      <c r="G7119" s="204" t="s">
        <v>7</v>
      </c>
      <c r="H7119" s="204" t="s">
        <v>334</v>
      </c>
      <c r="I7119" s="206" t="s">
        <v>9</v>
      </c>
      <c r="J7119" s="207">
        <v>100090</v>
      </c>
      <c r="K7119" s="207"/>
      <c r="L7119" s="207"/>
    </row>
    <row r="7120" spans="1:12" s="12" customFormat="1">
      <c r="A7120" s="204" t="s">
        <v>14777</v>
      </c>
      <c r="B7120" s="204" t="s">
        <v>14778</v>
      </c>
      <c r="C7120" s="204" t="s">
        <v>5</v>
      </c>
      <c r="D7120" s="204" t="s">
        <v>184</v>
      </c>
      <c r="E7120" s="204" t="s">
        <v>2578</v>
      </c>
      <c r="F7120" s="205">
        <v>2016</v>
      </c>
      <c r="G7120" s="204" t="s">
        <v>48</v>
      </c>
      <c r="H7120" s="204" t="s">
        <v>63</v>
      </c>
      <c r="I7120" s="206" t="s">
        <v>20</v>
      </c>
      <c r="J7120" s="207">
        <v>258123</v>
      </c>
      <c r="K7120" s="207">
        <v>4</v>
      </c>
      <c r="L7120" s="207"/>
    </row>
    <row r="7121" spans="1:12" s="12" customFormat="1">
      <c r="A7121" s="204" t="s">
        <v>14779</v>
      </c>
      <c r="B7121" s="204" t="s">
        <v>14780</v>
      </c>
      <c r="C7121" s="204" t="s">
        <v>60</v>
      </c>
      <c r="D7121" s="204" t="s">
        <v>97</v>
      </c>
      <c r="E7121" s="204" t="s">
        <v>230</v>
      </c>
      <c r="F7121" s="205">
        <v>2016</v>
      </c>
      <c r="G7121" s="204" t="s">
        <v>30</v>
      </c>
      <c r="H7121" s="204" t="s">
        <v>31</v>
      </c>
      <c r="I7121" s="206" t="s">
        <v>20</v>
      </c>
      <c r="J7121" s="207">
        <v>29461</v>
      </c>
      <c r="K7121" s="207">
        <v>33344</v>
      </c>
      <c r="L7121" s="207"/>
    </row>
    <row r="7122" spans="1:12" s="12" customFormat="1">
      <c r="A7122" s="204" t="s">
        <v>14781</v>
      </c>
      <c r="B7122" s="204" t="s">
        <v>14782</v>
      </c>
      <c r="C7122" s="204" t="s">
        <v>5</v>
      </c>
      <c r="D7122" s="204" t="s">
        <v>184</v>
      </c>
      <c r="E7122" s="204" t="s">
        <v>2578</v>
      </c>
      <c r="F7122" s="205">
        <v>2016</v>
      </c>
      <c r="G7122" s="204" t="s">
        <v>48</v>
      </c>
      <c r="H7122" s="204" t="s">
        <v>63</v>
      </c>
      <c r="I7122" s="206" t="s">
        <v>20</v>
      </c>
      <c r="J7122" s="207">
        <v>271359</v>
      </c>
      <c r="K7122" s="207">
        <v>4</v>
      </c>
      <c r="L7122" s="207"/>
    </row>
    <row r="7123" spans="1:12" s="12" customFormat="1">
      <c r="A7123" s="204" t="s">
        <v>14783</v>
      </c>
      <c r="B7123" s="204" t="s">
        <v>14784</v>
      </c>
      <c r="C7123" s="204" t="s">
        <v>38</v>
      </c>
      <c r="D7123" s="204" t="s">
        <v>66</v>
      </c>
      <c r="E7123" s="204" t="s">
        <v>66</v>
      </c>
      <c r="F7123" s="205">
        <v>2016</v>
      </c>
      <c r="G7123" s="204" t="s">
        <v>30</v>
      </c>
      <c r="H7123" s="204" t="s">
        <v>31</v>
      </c>
      <c r="I7123" s="206" t="s">
        <v>20</v>
      </c>
      <c r="J7123" s="207">
        <v>3</v>
      </c>
      <c r="K7123" s="207"/>
      <c r="L7123" s="207"/>
    </row>
    <row r="7124" spans="1:12" s="12" customFormat="1">
      <c r="A7124" s="204" t="s">
        <v>14785</v>
      </c>
      <c r="B7124" s="204" t="s">
        <v>14786</v>
      </c>
      <c r="C7124" s="204" t="s">
        <v>5</v>
      </c>
      <c r="D7124" s="204" t="s">
        <v>523</v>
      </c>
      <c r="E7124" s="204" t="s">
        <v>523</v>
      </c>
      <c r="F7124" s="205">
        <v>2016</v>
      </c>
      <c r="G7124" s="204" t="s">
        <v>7</v>
      </c>
      <c r="H7124" s="204" t="s">
        <v>8</v>
      </c>
      <c r="I7124" s="206" t="s">
        <v>35</v>
      </c>
      <c r="J7124" s="207">
        <v>67537</v>
      </c>
      <c r="K7124" s="207"/>
      <c r="L7124" s="207"/>
    </row>
    <row r="7125" spans="1:12" s="12" customFormat="1">
      <c r="A7125" s="204" t="s">
        <v>14787</v>
      </c>
      <c r="B7125" s="204" t="s">
        <v>14788</v>
      </c>
      <c r="C7125" s="204" t="s">
        <v>5</v>
      </c>
      <c r="D7125" s="204" t="s">
        <v>184</v>
      </c>
      <c r="E7125" s="204" t="s">
        <v>2971</v>
      </c>
      <c r="F7125" s="205">
        <v>2016</v>
      </c>
      <c r="G7125" s="204" t="s">
        <v>26</v>
      </c>
      <c r="H7125" s="204" t="s">
        <v>109</v>
      </c>
      <c r="I7125" s="206" t="s">
        <v>20</v>
      </c>
      <c r="J7125" s="207">
        <v>11000</v>
      </c>
      <c r="K7125" s="207"/>
      <c r="L7125" s="207"/>
    </row>
    <row r="7126" spans="1:12" s="12" customFormat="1">
      <c r="A7126" s="204" t="s">
        <v>14789</v>
      </c>
      <c r="B7126" s="204" t="s">
        <v>14790</v>
      </c>
      <c r="C7126" s="204" t="s">
        <v>5</v>
      </c>
      <c r="D7126" s="204" t="s">
        <v>606</v>
      </c>
      <c r="E7126" s="204" t="s">
        <v>607</v>
      </c>
      <c r="F7126" s="205">
        <v>2016</v>
      </c>
      <c r="G7126" s="204" t="s">
        <v>26</v>
      </c>
      <c r="H7126" s="204" t="s">
        <v>109</v>
      </c>
      <c r="I7126" s="206" t="s">
        <v>20</v>
      </c>
      <c r="J7126" s="207">
        <v>2500</v>
      </c>
      <c r="K7126" s="207"/>
      <c r="L7126" s="207"/>
    </row>
    <row r="7127" spans="1:12" s="12" customFormat="1">
      <c r="A7127" s="204" t="s">
        <v>14791</v>
      </c>
      <c r="B7127" s="204" t="s">
        <v>14792</v>
      </c>
      <c r="C7127" s="204" t="s">
        <v>5</v>
      </c>
      <c r="D7127" s="204" t="s">
        <v>314</v>
      </c>
      <c r="E7127" s="204" t="s">
        <v>776</v>
      </c>
      <c r="F7127" s="205">
        <v>2016</v>
      </c>
      <c r="G7127" s="204" t="s">
        <v>26</v>
      </c>
      <c r="H7127" s="204" t="s">
        <v>109</v>
      </c>
      <c r="I7127" s="206" t="s">
        <v>20</v>
      </c>
      <c r="J7127" s="207">
        <v>1500</v>
      </c>
      <c r="K7127" s="207"/>
      <c r="L7127" s="207"/>
    </row>
    <row r="7128" spans="1:12" s="12" customFormat="1">
      <c r="A7128" s="204" t="s">
        <v>14793</v>
      </c>
      <c r="B7128" s="204" t="s">
        <v>14794</v>
      </c>
      <c r="C7128" s="204" t="s">
        <v>60</v>
      </c>
      <c r="D7128" s="204" t="s">
        <v>97</v>
      </c>
      <c r="E7128" s="204" t="s">
        <v>965</v>
      </c>
      <c r="F7128" s="205">
        <v>2016</v>
      </c>
      <c r="G7128" s="204" t="s">
        <v>30</v>
      </c>
      <c r="H7128" s="204" t="s">
        <v>31</v>
      </c>
      <c r="I7128" s="206" t="s">
        <v>20</v>
      </c>
      <c r="J7128" s="207">
        <v>55258</v>
      </c>
      <c r="K7128" s="207">
        <v>65770</v>
      </c>
      <c r="L7128" s="207"/>
    </row>
    <row r="7129" spans="1:12" s="12" customFormat="1">
      <c r="A7129" s="204" t="s">
        <v>14795</v>
      </c>
      <c r="B7129" s="204" t="s">
        <v>14796</v>
      </c>
      <c r="C7129" s="204" t="s">
        <v>78</v>
      </c>
      <c r="D7129" s="204"/>
      <c r="E7129" s="204"/>
      <c r="F7129" s="205">
        <v>2016</v>
      </c>
      <c r="G7129" s="204" t="s">
        <v>30</v>
      </c>
      <c r="H7129" s="204" t="s">
        <v>784</v>
      </c>
      <c r="I7129" s="206" t="s">
        <v>35</v>
      </c>
      <c r="J7129" s="207">
        <v>5500</v>
      </c>
      <c r="K7129" s="207"/>
      <c r="L7129" s="207"/>
    </row>
    <row r="7130" spans="1:12" s="12" customFormat="1">
      <c r="A7130" s="204" t="s">
        <v>14797</v>
      </c>
      <c r="B7130" s="204" t="s">
        <v>14798</v>
      </c>
      <c r="C7130" s="204" t="s">
        <v>210</v>
      </c>
      <c r="D7130" s="204" t="s">
        <v>219</v>
      </c>
      <c r="E7130" s="204" t="s">
        <v>219</v>
      </c>
      <c r="F7130" s="205">
        <v>2016</v>
      </c>
      <c r="G7130" s="204" t="s">
        <v>30</v>
      </c>
      <c r="H7130" s="204" t="s">
        <v>31</v>
      </c>
      <c r="I7130" s="206" t="s">
        <v>20</v>
      </c>
      <c r="J7130" s="207">
        <v>1</v>
      </c>
      <c r="K7130" s="207"/>
      <c r="L7130" s="207"/>
    </row>
    <row r="7131" spans="1:12" s="12" customFormat="1">
      <c r="A7131" s="204" t="s">
        <v>14799</v>
      </c>
      <c r="B7131" s="204" t="s">
        <v>14800</v>
      </c>
      <c r="C7131" s="204" t="s">
        <v>5</v>
      </c>
      <c r="D7131" s="204" t="s">
        <v>314</v>
      </c>
      <c r="E7131" s="204" t="s">
        <v>776</v>
      </c>
      <c r="F7131" s="205">
        <v>2016</v>
      </c>
      <c r="G7131" s="204" t="s">
        <v>7</v>
      </c>
      <c r="H7131" s="204" t="s">
        <v>14</v>
      </c>
      <c r="I7131" s="206" t="s">
        <v>35</v>
      </c>
      <c r="J7131" s="207">
        <v>73215</v>
      </c>
      <c r="K7131" s="207"/>
      <c r="L7131" s="207"/>
    </row>
    <row r="7132" spans="1:12" s="12" customFormat="1">
      <c r="A7132" s="204" t="s">
        <v>14801</v>
      </c>
      <c r="B7132" s="204" t="s">
        <v>14802</v>
      </c>
      <c r="C7132" s="204" t="s">
        <v>23</v>
      </c>
      <c r="D7132" s="204" t="s">
        <v>24</v>
      </c>
      <c r="E7132" s="204"/>
      <c r="F7132" s="205">
        <v>2016</v>
      </c>
      <c r="G7132" s="204" t="s">
        <v>48</v>
      </c>
      <c r="H7132" s="204" t="s">
        <v>63</v>
      </c>
      <c r="I7132" s="206" t="s">
        <v>35</v>
      </c>
      <c r="J7132" s="207">
        <v>9021</v>
      </c>
      <c r="K7132" s="207"/>
      <c r="L7132" s="207"/>
    </row>
    <row r="7133" spans="1:12" s="12" customFormat="1">
      <c r="A7133" s="204" t="s">
        <v>14803</v>
      </c>
      <c r="B7133" s="204" t="s">
        <v>14804</v>
      </c>
      <c r="C7133" s="204" t="s">
        <v>38</v>
      </c>
      <c r="D7133" s="204" t="s">
        <v>176</v>
      </c>
      <c r="E7133" s="204" t="s">
        <v>1085</v>
      </c>
      <c r="F7133" s="205">
        <v>2016</v>
      </c>
      <c r="G7133" s="204" t="s">
        <v>30</v>
      </c>
      <c r="H7133" s="204" t="s">
        <v>31</v>
      </c>
      <c r="I7133" s="206" t="s">
        <v>35</v>
      </c>
      <c r="J7133" s="207">
        <v>548135</v>
      </c>
      <c r="K7133" s="207"/>
      <c r="L7133" s="207"/>
    </row>
    <row r="7134" spans="1:12" s="12" customFormat="1">
      <c r="A7134" s="204" t="s">
        <v>14805</v>
      </c>
      <c r="B7134" s="204" t="s">
        <v>14806</v>
      </c>
      <c r="C7134" s="204" t="s">
        <v>5</v>
      </c>
      <c r="D7134" s="204" t="s">
        <v>184</v>
      </c>
      <c r="E7134" s="204" t="s">
        <v>777</v>
      </c>
      <c r="F7134" s="205">
        <v>2016</v>
      </c>
      <c r="G7134" s="204" t="s">
        <v>18</v>
      </c>
      <c r="H7134" s="204" t="s">
        <v>19</v>
      </c>
      <c r="I7134" s="206" t="s">
        <v>35</v>
      </c>
      <c r="J7134" s="207">
        <v>1900</v>
      </c>
      <c r="K7134" s="207"/>
      <c r="L7134" s="207"/>
    </row>
    <row r="7135" spans="1:12" s="12" customFormat="1">
      <c r="A7135" s="204" t="s">
        <v>14807</v>
      </c>
      <c r="B7135" s="204" t="s">
        <v>14808</v>
      </c>
      <c r="C7135" s="204" t="s">
        <v>15</v>
      </c>
      <c r="D7135" s="204" t="s">
        <v>778</v>
      </c>
      <c r="E7135" s="204" t="s">
        <v>1227</v>
      </c>
      <c r="F7135" s="205">
        <v>2016</v>
      </c>
      <c r="G7135" s="204" t="s">
        <v>26</v>
      </c>
      <c r="H7135" s="204" t="s">
        <v>168</v>
      </c>
      <c r="I7135" s="206" t="s">
        <v>35</v>
      </c>
      <c r="J7135" s="207">
        <v>131386</v>
      </c>
      <c r="K7135" s="207"/>
      <c r="L7135" s="207"/>
    </row>
    <row r="7136" spans="1:12" s="12" customFormat="1">
      <c r="A7136" s="204" t="s">
        <v>14809</v>
      </c>
      <c r="B7136" s="204" t="s">
        <v>14810</v>
      </c>
      <c r="C7136" s="204" t="s">
        <v>145</v>
      </c>
      <c r="D7136" s="204" t="s">
        <v>415</v>
      </c>
      <c r="E7136" s="204" t="s">
        <v>416</v>
      </c>
      <c r="F7136" s="205">
        <v>2016</v>
      </c>
      <c r="G7136" s="204" t="s">
        <v>30</v>
      </c>
      <c r="H7136" s="204" t="s">
        <v>34</v>
      </c>
      <c r="I7136" s="206" t="s">
        <v>20</v>
      </c>
      <c r="J7136" s="207">
        <v>2398</v>
      </c>
      <c r="K7136" s="207"/>
      <c r="L7136" s="207"/>
    </row>
    <row r="7137" spans="1:12" s="12" customFormat="1">
      <c r="A7137" s="204" t="s">
        <v>14811</v>
      </c>
      <c r="B7137" s="204" t="s">
        <v>14812</v>
      </c>
      <c r="C7137" s="204" t="s">
        <v>38</v>
      </c>
      <c r="D7137" s="204" t="s">
        <v>66</v>
      </c>
      <c r="E7137" s="204" t="s">
        <v>1062</v>
      </c>
      <c r="F7137" s="205">
        <v>2016</v>
      </c>
      <c r="G7137" s="204" t="s">
        <v>30</v>
      </c>
      <c r="H7137" s="204" t="s">
        <v>31</v>
      </c>
      <c r="I7137" s="206" t="s">
        <v>20</v>
      </c>
      <c r="J7137" s="207">
        <v>3</v>
      </c>
      <c r="K7137" s="207"/>
      <c r="L7137" s="207"/>
    </row>
    <row r="7138" spans="1:12" s="12" customFormat="1">
      <c r="A7138" s="204" t="s">
        <v>14813</v>
      </c>
      <c r="B7138" s="204" t="s">
        <v>14814</v>
      </c>
      <c r="C7138" s="204" t="s">
        <v>5</v>
      </c>
      <c r="D7138" s="204" t="s">
        <v>314</v>
      </c>
      <c r="E7138" s="204" t="s">
        <v>315</v>
      </c>
      <c r="F7138" s="205">
        <v>2016</v>
      </c>
      <c r="G7138" s="204" t="s">
        <v>48</v>
      </c>
      <c r="H7138" s="204" t="s">
        <v>63</v>
      </c>
      <c r="I7138" s="206" t="s">
        <v>9</v>
      </c>
      <c r="J7138" s="207">
        <v>24695</v>
      </c>
      <c r="K7138" s="207"/>
      <c r="L7138" s="207"/>
    </row>
    <row r="7139" spans="1:12" s="12" customFormat="1">
      <c r="A7139" s="204" t="s">
        <v>14815</v>
      </c>
      <c r="B7139" s="204" t="s">
        <v>14816</v>
      </c>
      <c r="C7139" s="204" t="s">
        <v>15</v>
      </c>
      <c r="D7139" s="204" t="s">
        <v>56</v>
      </c>
      <c r="E7139" s="204"/>
      <c r="F7139" s="205">
        <v>2016</v>
      </c>
      <c r="G7139" s="204" t="s">
        <v>120</v>
      </c>
      <c r="H7139" s="204" t="s">
        <v>258</v>
      </c>
      <c r="I7139" s="206" t="s">
        <v>20</v>
      </c>
      <c r="J7139" s="207">
        <v>93558</v>
      </c>
      <c r="K7139" s="207">
        <v>97674</v>
      </c>
      <c r="L7139" s="207">
        <v>1335.3630000000001</v>
      </c>
    </row>
    <row r="7140" spans="1:12" s="12" customFormat="1">
      <c r="A7140" s="204" t="s">
        <v>14817</v>
      </c>
      <c r="B7140" s="204" t="s">
        <v>14818</v>
      </c>
      <c r="C7140" s="204" t="s">
        <v>5</v>
      </c>
      <c r="D7140" s="204" t="s">
        <v>314</v>
      </c>
      <c r="E7140" s="204" t="s">
        <v>776</v>
      </c>
      <c r="F7140" s="205">
        <v>2016</v>
      </c>
      <c r="G7140" s="204" t="s">
        <v>48</v>
      </c>
      <c r="H7140" s="204" t="s">
        <v>569</v>
      </c>
      <c r="I7140" s="206" t="s">
        <v>35</v>
      </c>
      <c r="J7140" s="207">
        <v>96128</v>
      </c>
      <c r="K7140" s="207"/>
      <c r="L7140" s="207"/>
    </row>
    <row r="7141" spans="1:12" s="12" customFormat="1">
      <c r="A7141" s="204" t="s">
        <v>14819</v>
      </c>
      <c r="B7141" s="204" t="s">
        <v>14820</v>
      </c>
      <c r="C7141" s="204" t="s">
        <v>15</v>
      </c>
      <c r="D7141" s="204" t="s">
        <v>42</v>
      </c>
      <c r="E7141" s="204" t="s">
        <v>568</v>
      </c>
      <c r="F7141" s="205">
        <v>2016</v>
      </c>
      <c r="G7141" s="204" t="s">
        <v>30</v>
      </c>
      <c r="H7141" s="204" t="s">
        <v>31</v>
      </c>
      <c r="I7141" s="206" t="s">
        <v>20</v>
      </c>
      <c r="J7141" s="207">
        <v>18255</v>
      </c>
      <c r="K7141" s="207"/>
      <c r="L7141" s="207"/>
    </row>
    <row r="7142" spans="1:12" s="12" customFormat="1">
      <c r="A7142" s="204" t="s">
        <v>14821</v>
      </c>
      <c r="B7142" s="204" t="s">
        <v>14822</v>
      </c>
      <c r="C7142" s="204" t="s">
        <v>5</v>
      </c>
      <c r="D7142" s="204" t="s">
        <v>266</v>
      </c>
      <c r="E7142" s="204" t="s">
        <v>1543</v>
      </c>
      <c r="F7142" s="205">
        <v>2016</v>
      </c>
      <c r="G7142" s="204" t="s">
        <v>18</v>
      </c>
      <c r="H7142" s="204" t="s">
        <v>19</v>
      </c>
      <c r="I7142" s="206" t="s">
        <v>35</v>
      </c>
      <c r="J7142" s="207">
        <v>20472</v>
      </c>
      <c r="K7142" s="207"/>
      <c r="L7142" s="207"/>
    </row>
    <row r="7143" spans="1:12" s="12" customFormat="1">
      <c r="A7143" s="204" t="s">
        <v>14823</v>
      </c>
      <c r="B7143" s="204" t="s">
        <v>14824</v>
      </c>
      <c r="C7143" s="204" t="s">
        <v>15</v>
      </c>
      <c r="D7143" s="204" t="s">
        <v>42</v>
      </c>
      <c r="E7143" s="204" t="s">
        <v>75</v>
      </c>
      <c r="F7143" s="205">
        <v>2016</v>
      </c>
      <c r="G7143" s="204" t="s">
        <v>30</v>
      </c>
      <c r="H7143" s="204" t="s">
        <v>31</v>
      </c>
      <c r="I7143" s="206" t="s">
        <v>20</v>
      </c>
      <c r="J7143" s="207">
        <v>17633</v>
      </c>
      <c r="K7143" s="207"/>
      <c r="L7143" s="207"/>
    </row>
    <row r="7144" spans="1:12" s="12" customFormat="1">
      <c r="A7144" s="204" t="s">
        <v>14825</v>
      </c>
      <c r="B7144" s="204" t="s">
        <v>14826</v>
      </c>
      <c r="C7144" s="204" t="s">
        <v>102</v>
      </c>
      <c r="D7144" s="204" t="s">
        <v>286</v>
      </c>
      <c r="E7144" s="204" t="s">
        <v>286</v>
      </c>
      <c r="F7144" s="205">
        <v>2016</v>
      </c>
      <c r="G7144" s="204" t="s">
        <v>48</v>
      </c>
      <c r="H7144" s="204" t="s">
        <v>85</v>
      </c>
      <c r="I7144" s="206" t="s">
        <v>9</v>
      </c>
      <c r="J7144" s="207">
        <v>789</v>
      </c>
      <c r="K7144" s="207"/>
      <c r="L7144" s="207"/>
    </row>
    <row r="7145" spans="1:12" s="12" customFormat="1">
      <c r="A7145" s="204" t="s">
        <v>14827</v>
      </c>
      <c r="B7145" s="204" t="s">
        <v>14828</v>
      </c>
      <c r="C7145" s="204" t="s">
        <v>130</v>
      </c>
      <c r="D7145" s="204" t="s">
        <v>150</v>
      </c>
      <c r="E7145" s="204" t="s">
        <v>215</v>
      </c>
      <c r="F7145" s="205">
        <v>2016</v>
      </c>
      <c r="G7145" s="204" t="s">
        <v>7</v>
      </c>
      <c r="H7145" s="204" t="s">
        <v>334</v>
      </c>
      <c r="I7145" s="206" t="s">
        <v>20</v>
      </c>
      <c r="J7145" s="207">
        <v>189908</v>
      </c>
      <c r="K7145" s="207"/>
      <c r="L7145" s="207"/>
    </row>
    <row r="7146" spans="1:12" s="12" customFormat="1">
      <c r="A7146" s="204" t="s">
        <v>14829</v>
      </c>
      <c r="B7146" s="204" t="s">
        <v>14830</v>
      </c>
      <c r="C7146" s="204" t="s">
        <v>60</v>
      </c>
      <c r="D7146" s="204" t="s">
        <v>61</v>
      </c>
      <c r="E7146" s="204" t="s">
        <v>1340</v>
      </c>
      <c r="F7146" s="205">
        <v>2016</v>
      </c>
      <c r="G7146" s="204" t="s">
        <v>30</v>
      </c>
      <c r="H7146" s="204" t="s">
        <v>31</v>
      </c>
      <c r="I7146" s="206" t="s">
        <v>20</v>
      </c>
      <c r="J7146" s="207">
        <v>2</v>
      </c>
      <c r="K7146" s="207"/>
      <c r="L7146" s="207"/>
    </row>
    <row r="7147" spans="1:12" s="12" customFormat="1">
      <c r="A7147" s="204" t="s">
        <v>14831</v>
      </c>
      <c r="B7147" s="204" t="s">
        <v>14832</v>
      </c>
      <c r="C7147" s="204" t="s">
        <v>38</v>
      </c>
      <c r="D7147" s="204" t="s">
        <v>73</v>
      </c>
      <c r="E7147" s="204" t="s">
        <v>74</v>
      </c>
      <c r="F7147" s="205">
        <v>2016</v>
      </c>
      <c r="G7147" s="204" t="s">
        <v>30</v>
      </c>
      <c r="H7147" s="204" t="s">
        <v>31</v>
      </c>
      <c r="I7147" s="206" t="s">
        <v>20</v>
      </c>
      <c r="J7147" s="207">
        <v>3</v>
      </c>
      <c r="K7147" s="207"/>
      <c r="L7147" s="207"/>
    </row>
    <row r="7148" spans="1:12" s="12" customFormat="1">
      <c r="A7148" s="204" t="s">
        <v>14833</v>
      </c>
      <c r="B7148" s="204" t="s">
        <v>14834</v>
      </c>
      <c r="C7148" s="204" t="s">
        <v>15</v>
      </c>
      <c r="D7148" s="204"/>
      <c r="E7148" s="204"/>
      <c r="F7148" s="205">
        <v>2016</v>
      </c>
      <c r="G7148" s="204" t="s">
        <v>30</v>
      </c>
      <c r="H7148" s="204" t="s">
        <v>225</v>
      </c>
      <c r="I7148" s="206" t="s">
        <v>35</v>
      </c>
      <c r="J7148" s="207">
        <v>2000</v>
      </c>
      <c r="K7148" s="207"/>
      <c r="L7148" s="207"/>
    </row>
    <row r="7149" spans="1:12" s="12" customFormat="1">
      <c r="A7149" s="204" t="s">
        <v>14835</v>
      </c>
      <c r="B7149" s="204" t="s">
        <v>11643</v>
      </c>
      <c r="C7149" s="204" t="s">
        <v>38</v>
      </c>
      <c r="D7149" s="204" t="s">
        <v>39</v>
      </c>
      <c r="E7149" s="204" t="s">
        <v>604</v>
      </c>
      <c r="F7149" s="205">
        <v>2016</v>
      </c>
      <c r="G7149" s="204" t="s">
        <v>30</v>
      </c>
      <c r="H7149" s="204" t="s">
        <v>31</v>
      </c>
      <c r="I7149" s="206" t="s">
        <v>9</v>
      </c>
      <c r="J7149" s="207">
        <v>3</v>
      </c>
      <c r="K7149" s="207"/>
      <c r="L7149" s="207"/>
    </row>
    <row r="7150" spans="1:12" s="12" customFormat="1" ht="11.25" customHeight="1">
      <c r="A7150" s="204" t="s">
        <v>14836</v>
      </c>
      <c r="B7150" s="204" t="s">
        <v>14837</v>
      </c>
      <c r="C7150" s="204" t="s">
        <v>414</v>
      </c>
      <c r="D7150" s="204" t="s">
        <v>527</v>
      </c>
      <c r="E7150" s="204" t="s">
        <v>527</v>
      </c>
      <c r="F7150" s="205">
        <v>2016</v>
      </c>
      <c r="G7150" s="204" t="s">
        <v>18</v>
      </c>
      <c r="H7150" s="204" t="s">
        <v>19</v>
      </c>
      <c r="I7150" s="206" t="s">
        <v>20</v>
      </c>
      <c r="J7150" s="207">
        <v>10</v>
      </c>
      <c r="K7150" s="207">
        <v>10</v>
      </c>
      <c r="L7150" s="207"/>
    </row>
    <row r="7151" spans="1:12" s="12" customFormat="1" ht="11.25" customHeight="1">
      <c r="A7151" s="204" t="s">
        <v>14838</v>
      </c>
      <c r="B7151" s="204" t="s">
        <v>14839</v>
      </c>
      <c r="C7151" s="204" t="s">
        <v>60</v>
      </c>
      <c r="D7151" s="204" t="s">
        <v>61</v>
      </c>
      <c r="E7151" s="204" t="s">
        <v>902</v>
      </c>
      <c r="F7151" s="205">
        <v>2016</v>
      </c>
      <c r="G7151" s="204" t="s">
        <v>30</v>
      </c>
      <c r="H7151" s="204" t="s">
        <v>225</v>
      </c>
      <c r="I7151" s="206" t="s">
        <v>20</v>
      </c>
      <c r="J7151" s="207">
        <v>2000</v>
      </c>
      <c r="K7151" s="207"/>
      <c r="L7151" s="207"/>
    </row>
    <row r="7152" spans="1:12" s="12" customFormat="1">
      <c r="A7152" s="204" t="s">
        <v>14840</v>
      </c>
      <c r="B7152" s="204" t="s">
        <v>14841</v>
      </c>
      <c r="C7152" s="204" t="s">
        <v>15</v>
      </c>
      <c r="D7152" s="204" t="s">
        <v>42</v>
      </c>
      <c r="E7152" s="204" t="s">
        <v>833</v>
      </c>
      <c r="F7152" s="205">
        <v>2016</v>
      </c>
      <c r="G7152" s="204" t="s">
        <v>30</v>
      </c>
      <c r="H7152" s="204" t="s">
        <v>31</v>
      </c>
      <c r="I7152" s="206" t="s">
        <v>20</v>
      </c>
      <c r="J7152" s="207">
        <v>11102</v>
      </c>
      <c r="K7152" s="207"/>
      <c r="L7152" s="207"/>
    </row>
    <row r="7153" spans="1:12" s="12" customFormat="1">
      <c r="A7153" s="204" t="s">
        <v>14842</v>
      </c>
      <c r="B7153" s="204" t="s">
        <v>14843</v>
      </c>
      <c r="C7153" s="204" t="s">
        <v>5</v>
      </c>
      <c r="D7153" s="204" t="s">
        <v>314</v>
      </c>
      <c r="E7153" s="204" t="s">
        <v>315</v>
      </c>
      <c r="F7153" s="205">
        <v>2016</v>
      </c>
      <c r="G7153" s="204" t="s">
        <v>30</v>
      </c>
      <c r="H7153" s="204" t="s">
        <v>31</v>
      </c>
      <c r="I7153" s="206" t="s">
        <v>20</v>
      </c>
      <c r="J7153" s="207">
        <v>3</v>
      </c>
      <c r="K7153" s="207"/>
      <c r="L7153" s="207"/>
    </row>
    <row r="7154" spans="1:12" s="12" customFormat="1">
      <c r="A7154" s="204" t="s">
        <v>14844</v>
      </c>
      <c r="B7154" s="204" t="s">
        <v>14845</v>
      </c>
      <c r="C7154" s="204" t="s">
        <v>5</v>
      </c>
      <c r="D7154" s="204" t="s">
        <v>314</v>
      </c>
      <c r="E7154" s="204" t="s">
        <v>315</v>
      </c>
      <c r="F7154" s="205">
        <v>2016</v>
      </c>
      <c r="G7154" s="204" t="s">
        <v>18</v>
      </c>
      <c r="H7154" s="204" t="s">
        <v>19</v>
      </c>
      <c r="I7154" s="206" t="s">
        <v>20</v>
      </c>
      <c r="J7154" s="207">
        <v>187182</v>
      </c>
      <c r="K7154" s="207">
        <v>3</v>
      </c>
      <c r="L7154" s="207"/>
    </row>
    <row r="7155" spans="1:12" s="12" customFormat="1">
      <c r="A7155" s="204" t="s">
        <v>14846</v>
      </c>
      <c r="B7155" s="204" t="s">
        <v>14847</v>
      </c>
      <c r="C7155" s="204" t="s">
        <v>78</v>
      </c>
      <c r="D7155" s="204"/>
      <c r="E7155" s="204"/>
      <c r="F7155" s="205">
        <v>2016</v>
      </c>
      <c r="G7155" s="204" t="s">
        <v>26</v>
      </c>
      <c r="H7155" s="204" t="s">
        <v>109</v>
      </c>
      <c r="I7155" s="206" t="s">
        <v>35</v>
      </c>
      <c r="J7155" s="207">
        <v>11450</v>
      </c>
      <c r="K7155" s="207"/>
      <c r="L7155" s="207"/>
    </row>
    <row r="7156" spans="1:12" s="12" customFormat="1">
      <c r="A7156" s="204" t="s">
        <v>14848</v>
      </c>
      <c r="B7156" s="204" t="s">
        <v>14849</v>
      </c>
      <c r="C7156" s="204" t="s">
        <v>5</v>
      </c>
      <c r="D7156" s="204" t="s">
        <v>266</v>
      </c>
      <c r="E7156" s="204" t="s">
        <v>787</v>
      </c>
      <c r="F7156" s="205">
        <v>2016</v>
      </c>
      <c r="G7156" s="204" t="s">
        <v>26</v>
      </c>
      <c r="H7156" s="204" t="s">
        <v>109</v>
      </c>
      <c r="I7156" s="206" t="s">
        <v>35</v>
      </c>
      <c r="J7156" s="207">
        <v>4448</v>
      </c>
      <c r="K7156" s="207"/>
      <c r="L7156" s="207"/>
    </row>
    <row r="7157" spans="1:12" s="12" customFormat="1">
      <c r="A7157" s="204" t="s">
        <v>14850</v>
      </c>
      <c r="B7157" s="204" t="s">
        <v>14851</v>
      </c>
      <c r="C7157" s="204" t="s">
        <v>38</v>
      </c>
      <c r="D7157" s="204" t="s">
        <v>66</v>
      </c>
      <c r="E7157" s="204" t="s">
        <v>1062</v>
      </c>
      <c r="F7157" s="205">
        <v>2016</v>
      </c>
      <c r="G7157" s="204" t="s">
        <v>30</v>
      </c>
      <c r="H7157" s="204" t="s">
        <v>31</v>
      </c>
      <c r="I7157" s="206" t="s">
        <v>35</v>
      </c>
      <c r="J7157" s="207">
        <v>531101</v>
      </c>
      <c r="K7157" s="207"/>
      <c r="L7157" s="207"/>
    </row>
    <row r="7158" spans="1:12" s="12" customFormat="1">
      <c r="A7158" s="204" t="s">
        <v>14852</v>
      </c>
      <c r="B7158" s="204" t="s">
        <v>14853</v>
      </c>
      <c r="C7158" s="204" t="s">
        <v>60</v>
      </c>
      <c r="D7158" s="204" t="s">
        <v>97</v>
      </c>
      <c r="E7158" s="204" t="s">
        <v>230</v>
      </c>
      <c r="F7158" s="205">
        <v>2016</v>
      </c>
      <c r="G7158" s="204" t="s">
        <v>30</v>
      </c>
      <c r="H7158" s="204" t="s">
        <v>31</v>
      </c>
      <c r="I7158" s="206" t="s">
        <v>20</v>
      </c>
      <c r="J7158" s="207">
        <v>3</v>
      </c>
      <c r="K7158" s="207"/>
      <c r="L7158" s="207"/>
    </row>
    <row r="7159" spans="1:12" s="12" customFormat="1">
      <c r="A7159" s="204" t="s">
        <v>14854</v>
      </c>
      <c r="B7159" s="204" t="s">
        <v>14855</v>
      </c>
      <c r="C7159" s="204" t="s">
        <v>102</v>
      </c>
      <c r="D7159" s="204" t="s">
        <v>304</v>
      </c>
      <c r="E7159" s="204" t="s">
        <v>304</v>
      </c>
      <c r="F7159" s="205">
        <v>2016</v>
      </c>
      <c r="G7159" s="204" t="s">
        <v>18</v>
      </c>
      <c r="H7159" s="204" t="s">
        <v>19</v>
      </c>
      <c r="I7159" s="206" t="s">
        <v>20</v>
      </c>
      <c r="J7159" s="207">
        <v>23000</v>
      </c>
      <c r="K7159" s="207"/>
      <c r="L7159" s="207"/>
    </row>
    <row r="7160" spans="1:12" s="12" customFormat="1">
      <c r="A7160" s="204" t="s">
        <v>14856</v>
      </c>
      <c r="B7160" s="204" t="s">
        <v>14857</v>
      </c>
      <c r="C7160" s="204" t="s">
        <v>15</v>
      </c>
      <c r="D7160" s="204" t="s">
        <v>42</v>
      </c>
      <c r="E7160" s="204" t="s">
        <v>307</v>
      </c>
      <c r="F7160" s="205">
        <v>2016</v>
      </c>
      <c r="G7160" s="204" t="s">
        <v>7</v>
      </c>
      <c r="H7160" s="204" t="s">
        <v>212</v>
      </c>
      <c r="I7160" s="206" t="s">
        <v>35</v>
      </c>
      <c r="J7160" s="207">
        <v>339813</v>
      </c>
      <c r="K7160" s="207"/>
      <c r="L7160" s="207"/>
    </row>
    <row r="7161" spans="1:12" s="12" customFormat="1">
      <c r="A7161" s="204" t="s">
        <v>14858</v>
      </c>
      <c r="B7161" s="204" t="s">
        <v>14859</v>
      </c>
      <c r="C7161" s="204" t="s">
        <v>145</v>
      </c>
      <c r="D7161" s="204" t="s">
        <v>415</v>
      </c>
      <c r="E7161" s="204" t="s">
        <v>416</v>
      </c>
      <c r="F7161" s="205">
        <v>2016</v>
      </c>
      <c r="G7161" s="204" t="s">
        <v>18</v>
      </c>
      <c r="H7161" s="204" t="s">
        <v>19</v>
      </c>
      <c r="I7161" s="206" t="s">
        <v>35</v>
      </c>
      <c r="J7161" s="207">
        <v>10067</v>
      </c>
      <c r="K7161" s="207"/>
      <c r="L7161" s="207"/>
    </row>
    <row r="7162" spans="1:12" s="12" customFormat="1">
      <c r="A7162" s="204" t="s">
        <v>14860</v>
      </c>
      <c r="B7162" s="204" t="s">
        <v>14861</v>
      </c>
      <c r="C7162" s="204" t="s">
        <v>12</v>
      </c>
      <c r="D7162" s="204" t="s">
        <v>321</v>
      </c>
      <c r="E7162" s="204" t="s">
        <v>718</v>
      </c>
      <c r="F7162" s="205">
        <v>2016</v>
      </c>
      <c r="G7162" s="204" t="s">
        <v>26</v>
      </c>
      <c r="H7162" s="204" t="s">
        <v>109</v>
      </c>
      <c r="I7162" s="206" t="s">
        <v>20</v>
      </c>
      <c r="J7162" s="207">
        <v>9422</v>
      </c>
      <c r="K7162" s="207"/>
      <c r="L7162" s="207"/>
    </row>
    <row r="7163" spans="1:12" s="12" customFormat="1">
      <c r="A7163" s="204" t="s">
        <v>14862</v>
      </c>
      <c r="B7163" s="204" t="s">
        <v>14863</v>
      </c>
      <c r="C7163" s="204" t="s">
        <v>195</v>
      </c>
      <c r="D7163" s="204" t="s">
        <v>528</v>
      </c>
      <c r="E7163" s="204" t="s">
        <v>529</v>
      </c>
      <c r="F7163" s="205">
        <v>2016</v>
      </c>
      <c r="G7163" s="204" t="s">
        <v>26</v>
      </c>
      <c r="H7163" s="204" t="s">
        <v>109</v>
      </c>
      <c r="I7163" s="206" t="s">
        <v>9</v>
      </c>
      <c r="J7163" s="207">
        <v>755112</v>
      </c>
      <c r="K7163" s="207"/>
      <c r="L7163" s="207"/>
    </row>
    <row r="7164" spans="1:12" s="12" customFormat="1">
      <c r="A7164" s="204" t="s">
        <v>14864</v>
      </c>
      <c r="B7164" s="204" t="s">
        <v>14865</v>
      </c>
      <c r="C7164" s="204" t="s">
        <v>145</v>
      </c>
      <c r="D7164" s="204"/>
      <c r="E7164" s="204"/>
      <c r="F7164" s="205">
        <v>2016</v>
      </c>
      <c r="G7164" s="204" t="s">
        <v>30</v>
      </c>
      <c r="H7164" s="204" t="s">
        <v>31</v>
      </c>
      <c r="I7164" s="206" t="s">
        <v>20</v>
      </c>
      <c r="J7164" s="207">
        <v>2</v>
      </c>
      <c r="K7164" s="207"/>
      <c r="L7164" s="207"/>
    </row>
    <row r="7165" spans="1:12" s="12" customFormat="1">
      <c r="A7165" s="204" t="s">
        <v>14866</v>
      </c>
      <c r="B7165" s="204" t="s">
        <v>14867</v>
      </c>
      <c r="C7165" s="204" t="s">
        <v>38</v>
      </c>
      <c r="D7165" s="204" t="s">
        <v>39</v>
      </c>
      <c r="E7165" s="204" t="s">
        <v>604</v>
      </c>
      <c r="F7165" s="205">
        <v>2016</v>
      </c>
      <c r="G7165" s="204" t="s">
        <v>30</v>
      </c>
      <c r="H7165" s="204" t="s">
        <v>31</v>
      </c>
      <c r="I7165" s="206" t="s">
        <v>35</v>
      </c>
      <c r="J7165" s="207">
        <v>1191179</v>
      </c>
      <c r="K7165" s="207"/>
      <c r="L7165" s="207"/>
    </row>
    <row r="7166" spans="1:12" s="12" customFormat="1">
      <c r="A7166" s="204" t="s">
        <v>14868</v>
      </c>
      <c r="B7166" s="204" t="s">
        <v>14869</v>
      </c>
      <c r="C7166" s="204" t="s">
        <v>23</v>
      </c>
      <c r="D7166" s="204" t="s">
        <v>46</v>
      </c>
      <c r="E7166" s="204" t="s">
        <v>534</v>
      </c>
      <c r="F7166" s="205">
        <v>2016</v>
      </c>
      <c r="G7166" s="204" t="s">
        <v>30</v>
      </c>
      <c r="H7166" s="204" t="s">
        <v>225</v>
      </c>
      <c r="I7166" s="206" t="s">
        <v>35</v>
      </c>
      <c r="J7166" s="207">
        <v>64960</v>
      </c>
      <c r="K7166" s="207"/>
      <c r="L7166" s="207"/>
    </row>
    <row r="7167" spans="1:12" s="12" customFormat="1">
      <c r="A7167" s="204" t="s">
        <v>14870</v>
      </c>
      <c r="B7167" s="204" t="s">
        <v>14871</v>
      </c>
      <c r="C7167" s="204" t="s">
        <v>38</v>
      </c>
      <c r="D7167" s="204" t="s">
        <v>176</v>
      </c>
      <c r="E7167" s="204" t="s">
        <v>293</v>
      </c>
      <c r="F7167" s="205">
        <v>2016</v>
      </c>
      <c r="G7167" s="204" t="s">
        <v>30</v>
      </c>
      <c r="H7167" s="204" t="s">
        <v>31</v>
      </c>
      <c r="I7167" s="206" t="s">
        <v>35</v>
      </c>
      <c r="J7167" s="207">
        <v>3</v>
      </c>
      <c r="K7167" s="207"/>
      <c r="L7167" s="207"/>
    </row>
    <row r="7168" spans="1:12" s="12" customFormat="1">
      <c r="A7168" s="204" t="s">
        <v>14872</v>
      </c>
      <c r="B7168" s="204" t="s">
        <v>14873</v>
      </c>
      <c r="C7168" s="204" t="s">
        <v>38</v>
      </c>
      <c r="D7168" s="204" t="s">
        <v>66</v>
      </c>
      <c r="E7168" s="204" t="s">
        <v>379</v>
      </c>
      <c r="F7168" s="205">
        <v>2016</v>
      </c>
      <c r="G7168" s="204" t="s">
        <v>18</v>
      </c>
      <c r="H7168" s="204" t="s">
        <v>19</v>
      </c>
      <c r="I7168" s="206" t="s">
        <v>20</v>
      </c>
      <c r="J7168" s="207">
        <v>1</v>
      </c>
      <c r="K7168" s="208">
        <v>10</v>
      </c>
      <c r="L7168" s="207"/>
    </row>
    <row r="7169" spans="1:12" s="12" customFormat="1">
      <c r="A7169" s="204" t="s">
        <v>14874</v>
      </c>
      <c r="B7169" s="204" t="s">
        <v>14875</v>
      </c>
      <c r="C7169" s="204" t="s">
        <v>60</v>
      </c>
      <c r="D7169" s="204" t="s">
        <v>61</v>
      </c>
      <c r="E7169" s="204" t="s">
        <v>1340</v>
      </c>
      <c r="F7169" s="205">
        <v>2016</v>
      </c>
      <c r="G7169" s="204" t="s">
        <v>7</v>
      </c>
      <c r="H7169" s="204" t="s">
        <v>14</v>
      </c>
      <c r="I7169" s="206" t="s">
        <v>9</v>
      </c>
      <c r="J7169" s="207">
        <v>177500</v>
      </c>
      <c r="K7169" s="207"/>
      <c r="L7169" s="207"/>
    </row>
    <row r="7170" spans="1:12" s="12" customFormat="1">
      <c r="A7170" s="204" t="s">
        <v>14876</v>
      </c>
      <c r="B7170" s="204" t="s">
        <v>14877</v>
      </c>
      <c r="C7170" s="204" t="s">
        <v>12</v>
      </c>
      <c r="D7170" s="204"/>
      <c r="E7170" s="204"/>
      <c r="F7170" s="205">
        <v>2016</v>
      </c>
      <c r="G7170" s="204" t="s">
        <v>26</v>
      </c>
      <c r="H7170" s="204" t="s">
        <v>109</v>
      </c>
      <c r="I7170" s="206" t="s">
        <v>9</v>
      </c>
      <c r="J7170" s="207">
        <v>20473</v>
      </c>
      <c r="K7170" s="207"/>
      <c r="L7170" s="207"/>
    </row>
    <row r="7171" spans="1:12" s="12" customFormat="1">
      <c r="A7171" s="204" t="s">
        <v>14878</v>
      </c>
      <c r="B7171" s="204" t="s">
        <v>14879</v>
      </c>
      <c r="C7171" s="204" t="s">
        <v>38</v>
      </c>
      <c r="D7171" s="204" t="s">
        <v>66</v>
      </c>
      <c r="E7171" s="204" t="s">
        <v>66</v>
      </c>
      <c r="F7171" s="205">
        <v>2016</v>
      </c>
      <c r="G7171" s="204" t="s">
        <v>30</v>
      </c>
      <c r="H7171" s="204" t="s">
        <v>31</v>
      </c>
      <c r="I7171" s="206" t="s">
        <v>9</v>
      </c>
      <c r="J7171" s="207">
        <v>3</v>
      </c>
      <c r="K7171" s="207"/>
      <c r="L7171" s="207"/>
    </row>
    <row r="7172" spans="1:12" s="12" customFormat="1">
      <c r="A7172" s="204" t="s">
        <v>14880</v>
      </c>
      <c r="B7172" s="204" t="s">
        <v>14881</v>
      </c>
      <c r="C7172" s="204" t="s">
        <v>38</v>
      </c>
      <c r="D7172" s="204" t="s">
        <v>39</v>
      </c>
      <c r="E7172" s="204" t="s">
        <v>604</v>
      </c>
      <c r="F7172" s="205">
        <v>2016</v>
      </c>
      <c r="G7172" s="204" t="s">
        <v>30</v>
      </c>
      <c r="H7172" s="204" t="s">
        <v>31</v>
      </c>
      <c r="I7172" s="206" t="s">
        <v>9</v>
      </c>
      <c r="J7172" s="207">
        <v>500394</v>
      </c>
      <c r="K7172" s="207"/>
      <c r="L7172" s="207"/>
    </row>
    <row r="7173" spans="1:12" s="12" customFormat="1">
      <c r="A7173" s="204" t="s">
        <v>14882</v>
      </c>
      <c r="B7173" s="204" t="s">
        <v>14883</v>
      </c>
      <c r="C7173" s="204" t="s">
        <v>38</v>
      </c>
      <c r="D7173" s="204" t="s">
        <v>39</v>
      </c>
      <c r="E7173" s="204" t="s">
        <v>2968</v>
      </c>
      <c r="F7173" s="205">
        <v>2016</v>
      </c>
      <c r="G7173" s="204" t="s">
        <v>30</v>
      </c>
      <c r="H7173" s="204" t="s">
        <v>31</v>
      </c>
      <c r="I7173" s="206" t="s">
        <v>35</v>
      </c>
      <c r="J7173" s="207">
        <v>3</v>
      </c>
      <c r="K7173" s="207"/>
      <c r="L7173" s="207"/>
    </row>
    <row r="7174" spans="1:12" s="12" customFormat="1">
      <c r="A7174" s="204" t="s">
        <v>14884</v>
      </c>
      <c r="B7174" s="204" t="s">
        <v>14885</v>
      </c>
      <c r="C7174" s="204" t="s">
        <v>127</v>
      </c>
      <c r="D7174" s="204" t="s">
        <v>177</v>
      </c>
      <c r="E7174" s="204" t="s">
        <v>177</v>
      </c>
      <c r="F7174" s="205">
        <v>2016</v>
      </c>
      <c r="G7174" s="204" t="s">
        <v>30</v>
      </c>
      <c r="H7174" s="204" t="s">
        <v>166</v>
      </c>
      <c r="I7174" s="206" t="s">
        <v>20</v>
      </c>
      <c r="J7174" s="207">
        <v>200000</v>
      </c>
      <c r="K7174" s="207"/>
      <c r="L7174" s="207"/>
    </row>
    <row r="7175" spans="1:12" s="12" customFormat="1">
      <c r="A7175" s="204" t="s">
        <v>14886</v>
      </c>
      <c r="B7175" s="204" t="s">
        <v>14887</v>
      </c>
      <c r="C7175" s="204" t="s">
        <v>38</v>
      </c>
      <c r="D7175" s="204" t="s">
        <v>66</v>
      </c>
      <c r="E7175" s="204" t="s">
        <v>66</v>
      </c>
      <c r="F7175" s="205">
        <v>2016</v>
      </c>
      <c r="G7175" s="204" t="s">
        <v>30</v>
      </c>
      <c r="H7175" s="204" t="s">
        <v>31</v>
      </c>
      <c r="I7175" s="206" t="s">
        <v>35</v>
      </c>
      <c r="J7175" s="207">
        <v>3</v>
      </c>
      <c r="K7175" s="207"/>
      <c r="L7175" s="207"/>
    </row>
    <row r="7176" spans="1:12" s="12" customFormat="1">
      <c r="A7176" s="204" t="s">
        <v>14888</v>
      </c>
      <c r="B7176" s="204" t="s">
        <v>14889</v>
      </c>
      <c r="C7176" s="204" t="s">
        <v>38</v>
      </c>
      <c r="D7176" s="204" t="s">
        <v>73</v>
      </c>
      <c r="E7176" s="204" t="s">
        <v>306</v>
      </c>
      <c r="F7176" s="205">
        <v>2016</v>
      </c>
      <c r="G7176" s="204" t="s">
        <v>30</v>
      </c>
      <c r="H7176" s="204" t="s">
        <v>31</v>
      </c>
      <c r="I7176" s="206" t="s">
        <v>9</v>
      </c>
      <c r="J7176" s="207">
        <v>3</v>
      </c>
      <c r="K7176" s="207"/>
      <c r="L7176" s="207"/>
    </row>
    <row r="7177" spans="1:12" s="12" customFormat="1">
      <c r="A7177" s="204" t="s">
        <v>14890</v>
      </c>
      <c r="B7177" s="204" t="s">
        <v>14891</v>
      </c>
      <c r="C7177" s="204" t="s">
        <v>38</v>
      </c>
      <c r="D7177" s="204" t="s">
        <v>39</v>
      </c>
      <c r="E7177" s="204" t="s">
        <v>898</v>
      </c>
      <c r="F7177" s="205">
        <v>2016</v>
      </c>
      <c r="G7177" s="204" t="s">
        <v>30</v>
      </c>
      <c r="H7177" s="204" t="s">
        <v>31</v>
      </c>
      <c r="I7177" s="206" t="s">
        <v>9</v>
      </c>
      <c r="J7177" s="207">
        <v>3</v>
      </c>
      <c r="K7177" s="207"/>
      <c r="L7177" s="207"/>
    </row>
    <row r="7178" spans="1:12" s="12" customFormat="1">
      <c r="A7178" s="204" t="s">
        <v>14892</v>
      </c>
      <c r="B7178" s="204" t="s">
        <v>14893</v>
      </c>
      <c r="C7178" s="204" t="s">
        <v>12</v>
      </c>
      <c r="D7178" s="204" t="s">
        <v>321</v>
      </c>
      <c r="E7178" s="204" t="s">
        <v>1164</v>
      </c>
      <c r="F7178" s="205">
        <v>2016</v>
      </c>
      <c r="G7178" s="204" t="s">
        <v>30</v>
      </c>
      <c r="H7178" s="204" t="s">
        <v>34</v>
      </c>
      <c r="I7178" s="206" t="s">
        <v>35</v>
      </c>
      <c r="J7178" s="207">
        <v>330364</v>
      </c>
      <c r="K7178" s="207"/>
      <c r="L7178" s="207"/>
    </row>
    <row r="7179" spans="1:12" s="12" customFormat="1">
      <c r="A7179" s="204" t="s">
        <v>14894</v>
      </c>
      <c r="B7179" s="204" t="s">
        <v>14895</v>
      </c>
      <c r="C7179" s="204" t="s">
        <v>145</v>
      </c>
      <c r="D7179" s="204" t="s">
        <v>415</v>
      </c>
      <c r="E7179" s="204" t="s">
        <v>416</v>
      </c>
      <c r="F7179" s="205">
        <v>2016</v>
      </c>
      <c r="G7179" s="204" t="s">
        <v>18</v>
      </c>
      <c r="H7179" s="204" t="s">
        <v>19</v>
      </c>
      <c r="I7179" s="206" t="s">
        <v>20</v>
      </c>
      <c r="J7179" s="207">
        <v>261635</v>
      </c>
      <c r="K7179" s="207"/>
      <c r="L7179" s="207"/>
    </row>
    <row r="7180" spans="1:12" s="12" customFormat="1">
      <c r="A7180" s="204" t="s">
        <v>14896</v>
      </c>
      <c r="B7180" s="204" t="s">
        <v>14897</v>
      </c>
      <c r="C7180" s="204" t="s">
        <v>38</v>
      </c>
      <c r="D7180" s="204" t="s">
        <v>176</v>
      </c>
      <c r="E7180" s="204" t="s">
        <v>189</v>
      </c>
      <c r="F7180" s="205">
        <v>2016</v>
      </c>
      <c r="G7180" s="204" t="s">
        <v>30</v>
      </c>
      <c r="H7180" s="204" t="s">
        <v>31</v>
      </c>
      <c r="I7180" s="206" t="s">
        <v>20</v>
      </c>
      <c r="J7180" s="207">
        <v>3</v>
      </c>
      <c r="K7180" s="207"/>
      <c r="L7180" s="207"/>
    </row>
    <row r="7181" spans="1:12" s="12" customFormat="1">
      <c r="A7181" s="204" t="s">
        <v>14898</v>
      </c>
      <c r="B7181" s="204" t="s">
        <v>14899</v>
      </c>
      <c r="C7181" s="204" t="s">
        <v>5</v>
      </c>
      <c r="D7181" s="204" t="s">
        <v>314</v>
      </c>
      <c r="E7181" s="204" t="s">
        <v>315</v>
      </c>
      <c r="F7181" s="205">
        <v>2016</v>
      </c>
      <c r="G7181" s="204" t="s">
        <v>18</v>
      </c>
      <c r="H7181" s="204" t="s">
        <v>19</v>
      </c>
      <c r="I7181" s="206" t="s">
        <v>35</v>
      </c>
      <c r="J7181" s="207">
        <v>59986</v>
      </c>
      <c r="K7181" s="207"/>
      <c r="L7181" s="207"/>
    </row>
    <row r="7182" spans="1:12" s="12" customFormat="1">
      <c r="A7182" s="204" t="s">
        <v>14900</v>
      </c>
      <c r="B7182" s="204" t="s">
        <v>14901</v>
      </c>
      <c r="C7182" s="204" t="s">
        <v>127</v>
      </c>
      <c r="D7182" s="204" t="s">
        <v>128</v>
      </c>
      <c r="E7182" s="204" t="s">
        <v>650</v>
      </c>
      <c r="F7182" s="205">
        <v>2016</v>
      </c>
      <c r="G7182" s="204" t="s">
        <v>120</v>
      </c>
      <c r="H7182" s="204" t="s">
        <v>171</v>
      </c>
      <c r="I7182" s="206" t="s">
        <v>20</v>
      </c>
      <c r="J7182" s="207">
        <v>862071</v>
      </c>
      <c r="K7182" s="208">
        <v>20124</v>
      </c>
      <c r="L7182" s="207">
        <v>125</v>
      </c>
    </row>
    <row r="7183" spans="1:12" s="12" customFormat="1">
      <c r="A7183" s="204" t="s">
        <v>14902</v>
      </c>
      <c r="B7183" s="204" t="s">
        <v>14903</v>
      </c>
      <c r="C7183" s="204" t="s">
        <v>102</v>
      </c>
      <c r="D7183" s="204" t="s">
        <v>286</v>
      </c>
      <c r="E7183" s="204" t="s">
        <v>286</v>
      </c>
      <c r="F7183" s="205">
        <v>2016</v>
      </c>
      <c r="G7183" s="204" t="s">
        <v>30</v>
      </c>
      <c r="H7183" s="204" t="s">
        <v>31</v>
      </c>
      <c r="I7183" s="206" t="s">
        <v>9</v>
      </c>
      <c r="J7183" s="207">
        <v>48132</v>
      </c>
      <c r="K7183" s="207"/>
      <c r="L7183" s="207"/>
    </row>
    <row r="7184" spans="1:12" s="12" customFormat="1">
      <c r="A7184" s="204" t="s">
        <v>14904</v>
      </c>
      <c r="B7184" s="204" t="s">
        <v>14905</v>
      </c>
      <c r="C7184" s="204" t="s">
        <v>32</v>
      </c>
      <c r="D7184" s="204" t="s">
        <v>33</v>
      </c>
      <c r="E7184" s="204" t="s">
        <v>33</v>
      </c>
      <c r="F7184" s="205">
        <v>2016</v>
      </c>
      <c r="G7184" s="204" t="s">
        <v>7</v>
      </c>
      <c r="H7184" s="204" t="s">
        <v>14</v>
      </c>
      <c r="I7184" s="206" t="s">
        <v>9</v>
      </c>
      <c r="J7184" s="207">
        <v>107499</v>
      </c>
      <c r="K7184" s="207"/>
      <c r="L7184" s="207"/>
    </row>
    <row r="7185" spans="1:12" s="12" customFormat="1">
      <c r="A7185" s="204" t="s">
        <v>14906</v>
      </c>
      <c r="B7185" s="204" t="s">
        <v>14907</v>
      </c>
      <c r="C7185" s="204" t="s">
        <v>5</v>
      </c>
      <c r="D7185" s="204" t="s">
        <v>314</v>
      </c>
      <c r="E7185" s="204" t="s">
        <v>776</v>
      </c>
      <c r="F7185" s="205">
        <v>2016</v>
      </c>
      <c r="G7185" s="204" t="s">
        <v>58</v>
      </c>
      <c r="H7185" s="204" t="s">
        <v>59</v>
      </c>
      <c r="I7185" s="206" t="s">
        <v>35</v>
      </c>
      <c r="J7185" s="207">
        <v>707400</v>
      </c>
      <c r="K7185" s="207"/>
      <c r="L7185" s="207"/>
    </row>
    <row r="7186" spans="1:12" s="12" customFormat="1">
      <c r="A7186" s="204" t="s">
        <v>14908</v>
      </c>
      <c r="B7186" s="204" t="s">
        <v>14909</v>
      </c>
      <c r="C7186" s="204" t="s">
        <v>145</v>
      </c>
      <c r="D7186" s="204" t="s">
        <v>415</v>
      </c>
      <c r="E7186" s="204" t="s">
        <v>416</v>
      </c>
      <c r="F7186" s="205">
        <v>2016</v>
      </c>
      <c r="G7186" s="204" t="s">
        <v>18</v>
      </c>
      <c r="H7186" s="204" t="s">
        <v>19</v>
      </c>
      <c r="I7186" s="206" t="s">
        <v>35</v>
      </c>
      <c r="J7186" s="207">
        <v>791599</v>
      </c>
      <c r="K7186" s="207"/>
      <c r="L7186" s="207"/>
    </row>
    <row r="7187" spans="1:12" s="12" customFormat="1">
      <c r="A7187" s="204" t="s">
        <v>14910</v>
      </c>
      <c r="B7187" s="204" t="s">
        <v>14911</v>
      </c>
      <c r="C7187" s="204" t="s">
        <v>5</v>
      </c>
      <c r="D7187" s="204" t="s">
        <v>606</v>
      </c>
      <c r="E7187" s="204" t="s">
        <v>1982</v>
      </c>
      <c r="F7187" s="205">
        <v>2016</v>
      </c>
      <c r="G7187" s="204" t="s">
        <v>26</v>
      </c>
      <c r="H7187" s="204" t="s">
        <v>109</v>
      </c>
      <c r="I7187" s="206" t="s">
        <v>20</v>
      </c>
      <c r="J7187" s="207">
        <v>1500</v>
      </c>
      <c r="K7187" s="207"/>
      <c r="L7187" s="207"/>
    </row>
    <row r="7188" spans="1:12" s="12" customFormat="1">
      <c r="A7188" s="204" t="s">
        <v>14912</v>
      </c>
      <c r="B7188" s="204" t="s">
        <v>14913</v>
      </c>
      <c r="C7188" s="204" t="s">
        <v>5</v>
      </c>
      <c r="D7188" s="204" t="s">
        <v>266</v>
      </c>
      <c r="E7188" s="204" t="s">
        <v>2008</v>
      </c>
      <c r="F7188" s="205">
        <v>2016</v>
      </c>
      <c r="G7188" s="204" t="s">
        <v>26</v>
      </c>
      <c r="H7188" s="204" t="s">
        <v>109</v>
      </c>
      <c r="I7188" s="206" t="s">
        <v>35</v>
      </c>
      <c r="J7188" s="207">
        <v>1500</v>
      </c>
      <c r="K7188" s="207"/>
      <c r="L7188" s="207"/>
    </row>
    <row r="7189" spans="1:12" s="12" customFormat="1" ht="11.25" customHeight="1">
      <c r="A7189" s="204" t="s">
        <v>14914</v>
      </c>
      <c r="B7189" s="204" t="s">
        <v>14915</v>
      </c>
      <c r="C7189" s="204" t="s">
        <v>5</v>
      </c>
      <c r="D7189" s="204" t="s">
        <v>125</v>
      </c>
      <c r="E7189" s="204" t="s">
        <v>125</v>
      </c>
      <c r="F7189" s="205">
        <v>2016</v>
      </c>
      <c r="G7189" s="204" t="s">
        <v>26</v>
      </c>
      <c r="H7189" s="204" t="s">
        <v>109</v>
      </c>
      <c r="I7189" s="206" t="s">
        <v>20</v>
      </c>
      <c r="J7189" s="207">
        <v>1405</v>
      </c>
      <c r="K7189" s="207"/>
      <c r="L7189" s="207"/>
    </row>
    <row r="7190" spans="1:12" s="12" customFormat="1">
      <c r="A7190" s="204" t="s">
        <v>14916</v>
      </c>
      <c r="B7190" s="204" t="s">
        <v>14917</v>
      </c>
      <c r="C7190" s="204" t="s">
        <v>145</v>
      </c>
      <c r="D7190" s="204" t="s">
        <v>146</v>
      </c>
      <c r="E7190" s="204" t="s">
        <v>147</v>
      </c>
      <c r="F7190" s="205">
        <v>2016</v>
      </c>
      <c r="G7190" s="204" t="s">
        <v>185</v>
      </c>
      <c r="H7190" s="204" t="s">
        <v>186</v>
      </c>
      <c r="I7190" s="206" t="s">
        <v>20</v>
      </c>
      <c r="J7190" s="207">
        <v>2563</v>
      </c>
      <c r="K7190" s="207"/>
      <c r="L7190" s="207"/>
    </row>
    <row r="7191" spans="1:12" s="12" customFormat="1">
      <c r="A7191" s="204" t="s">
        <v>14918</v>
      </c>
      <c r="B7191" s="204" t="s">
        <v>14919</v>
      </c>
      <c r="C7191" s="204" t="s">
        <v>5</v>
      </c>
      <c r="D7191" s="204" t="s">
        <v>266</v>
      </c>
      <c r="E7191" s="204" t="s">
        <v>2008</v>
      </c>
      <c r="F7191" s="205">
        <v>2016</v>
      </c>
      <c r="G7191" s="204" t="s">
        <v>30</v>
      </c>
      <c r="H7191" s="204" t="s">
        <v>31</v>
      </c>
      <c r="I7191" s="206" t="s">
        <v>20</v>
      </c>
      <c r="J7191" s="207">
        <v>2000</v>
      </c>
      <c r="K7191" s="207"/>
      <c r="L7191" s="207"/>
    </row>
    <row r="7192" spans="1:12" s="12" customFormat="1">
      <c r="A7192" s="204" t="s">
        <v>14920</v>
      </c>
      <c r="B7192" s="204" t="s">
        <v>14921</v>
      </c>
      <c r="C7192" s="204" t="s">
        <v>5</v>
      </c>
      <c r="D7192" s="204" t="s">
        <v>314</v>
      </c>
      <c r="E7192" s="204" t="s">
        <v>315</v>
      </c>
      <c r="F7192" s="205">
        <v>2016</v>
      </c>
      <c r="G7192" s="204" t="s">
        <v>30</v>
      </c>
      <c r="H7192" s="204" t="s">
        <v>31</v>
      </c>
      <c r="I7192" s="206" t="s">
        <v>20</v>
      </c>
      <c r="J7192" s="207">
        <v>3000</v>
      </c>
      <c r="K7192" s="207"/>
      <c r="L7192" s="207"/>
    </row>
    <row r="7193" spans="1:12" s="12" customFormat="1">
      <c r="A7193" s="204" t="s">
        <v>14922</v>
      </c>
      <c r="B7193" s="204" t="s">
        <v>14923</v>
      </c>
      <c r="C7193" s="204" t="s">
        <v>102</v>
      </c>
      <c r="D7193" s="204" t="s">
        <v>286</v>
      </c>
      <c r="E7193" s="204" t="s">
        <v>501</v>
      </c>
      <c r="F7193" s="205">
        <v>2016</v>
      </c>
      <c r="G7193" s="204" t="s">
        <v>48</v>
      </c>
      <c r="H7193" s="204" t="s">
        <v>63</v>
      </c>
      <c r="I7193" s="206" t="s">
        <v>9</v>
      </c>
      <c r="J7193" s="207">
        <v>100</v>
      </c>
      <c r="K7193" s="207"/>
      <c r="L7193" s="207"/>
    </row>
    <row r="7194" spans="1:12" s="12" customFormat="1">
      <c r="A7194" s="204" t="s">
        <v>14924</v>
      </c>
      <c r="B7194" s="204" t="s">
        <v>14925</v>
      </c>
      <c r="C7194" s="204" t="s">
        <v>102</v>
      </c>
      <c r="D7194" s="204" t="s">
        <v>286</v>
      </c>
      <c r="E7194" s="204" t="s">
        <v>501</v>
      </c>
      <c r="F7194" s="205">
        <v>2016</v>
      </c>
      <c r="G7194" s="204" t="s">
        <v>48</v>
      </c>
      <c r="H7194" s="204" t="s">
        <v>63</v>
      </c>
      <c r="I7194" s="206" t="s">
        <v>9</v>
      </c>
      <c r="J7194" s="207">
        <v>100</v>
      </c>
      <c r="K7194" s="207"/>
      <c r="L7194" s="207"/>
    </row>
    <row r="7195" spans="1:12" s="12" customFormat="1">
      <c r="A7195" s="204" t="s">
        <v>14926</v>
      </c>
      <c r="B7195" s="204" t="s">
        <v>14927</v>
      </c>
      <c r="C7195" s="204" t="s">
        <v>15</v>
      </c>
      <c r="D7195" s="204" t="s">
        <v>42</v>
      </c>
      <c r="E7195" s="204" t="s">
        <v>800</v>
      </c>
      <c r="F7195" s="205">
        <v>2016</v>
      </c>
      <c r="G7195" s="204" t="s">
        <v>30</v>
      </c>
      <c r="H7195" s="204" t="s">
        <v>31</v>
      </c>
      <c r="I7195" s="206" t="s">
        <v>20</v>
      </c>
      <c r="J7195" s="207">
        <v>18533</v>
      </c>
      <c r="K7195" s="207"/>
      <c r="L7195" s="207"/>
    </row>
    <row r="7196" spans="1:12" s="12" customFormat="1">
      <c r="A7196" s="204" t="s">
        <v>14928</v>
      </c>
      <c r="B7196" s="204" t="s">
        <v>14929</v>
      </c>
      <c r="C7196" s="204" t="s">
        <v>5</v>
      </c>
      <c r="D7196" s="204" t="s">
        <v>314</v>
      </c>
      <c r="E7196" s="204" t="s">
        <v>315</v>
      </c>
      <c r="F7196" s="205">
        <v>2016</v>
      </c>
      <c r="G7196" s="204" t="s">
        <v>18</v>
      </c>
      <c r="H7196" s="204" t="s">
        <v>19</v>
      </c>
      <c r="I7196" s="206" t="s">
        <v>35</v>
      </c>
      <c r="J7196" s="207">
        <v>28914</v>
      </c>
      <c r="K7196" s="207"/>
      <c r="L7196" s="207"/>
    </row>
    <row r="7197" spans="1:12" s="12" customFormat="1">
      <c r="A7197" s="204" t="s">
        <v>14930</v>
      </c>
      <c r="B7197" s="204" t="s">
        <v>14931</v>
      </c>
      <c r="C7197" s="204" t="s">
        <v>15</v>
      </c>
      <c r="D7197" s="204" t="s">
        <v>42</v>
      </c>
      <c r="E7197" s="204"/>
      <c r="F7197" s="205">
        <v>2016</v>
      </c>
      <c r="G7197" s="204" t="s">
        <v>120</v>
      </c>
      <c r="H7197" s="204" t="s">
        <v>258</v>
      </c>
      <c r="I7197" s="206" t="s">
        <v>20</v>
      </c>
      <c r="J7197" s="207">
        <v>249142</v>
      </c>
      <c r="K7197" s="207">
        <v>260104</v>
      </c>
      <c r="L7197" s="207">
        <v>220527</v>
      </c>
    </row>
    <row r="7198" spans="1:12" s="12" customFormat="1">
      <c r="A7198" s="204" t="s">
        <v>14932</v>
      </c>
      <c r="B7198" s="204" t="s">
        <v>14933</v>
      </c>
      <c r="C7198" s="204" t="s">
        <v>195</v>
      </c>
      <c r="D7198" s="204" t="s">
        <v>528</v>
      </c>
      <c r="E7198" s="204"/>
      <c r="F7198" s="205">
        <v>2016</v>
      </c>
      <c r="G7198" s="204" t="s">
        <v>7</v>
      </c>
      <c r="H7198" s="204" t="s">
        <v>485</v>
      </c>
      <c r="I7198" s="206" t="s">
        <v>20</v>
      </c>
      <c r="J7198" s="207">
        <v>38000</v>
      </c>
      <c r="K7198" s="207"/>
      <c r="L7198" s="207"/>
    </row>
    <row r="7199" spans="1:12" s="12" customFormat="1">
      <c r="A7199" s="204" t="s">
        <v>14934</v>
      </c>
      <c r="B7199" s="204" t="s">
        <v>14935</v>
      </c>
      <c r="C7199" s="204" t="s">
        <v>15</v>
      </c>
      <c r="D7199" s="204"/>
      <c r="E7199" s="204"/>
      <c r="F7199" s="205">
        <v>2016</v>
      </c>
      <c r="G7199" s="204" t="s">
        <v>48</v>
      </c>
      <c r="H7199" s="204" t="s">
        <v>1922</v>
      </c>
      <c r="I7199" s="206" t="s">
        <v>20</v>
      </c>
      <c r="J7199" s="207">
        <v>959</v>
      </c>
      <c r="K7199" s="207"/>
      <c r="L7199" s="207"/>
    </row>
    <row r="7200" spans="1:12" s="12" customFormat="1">
      <c r="A7200" s="204" t="s">
        <v>14936</v>
      </c>
      <c r="B7200" s="204" t="s">
        <v>14937</v>
      </c>
      <c r="C7200" s="204" t="s">
        <v>15</v>
      </c>
      <c r="D7200" s="204"/>
      <c r="E7200" s="204"/>
      <c r="F7200" s="205">
        <v>2016</v>
      </c>
      <c r="G7200" s="204" t="s">
        <v>48</v>
      </c>
      <c r="H7200" s="204" t="s">
        <v>1922</v>
      </c>
      <c r="I7200" s="206" t="s">
        <v>20</v>
      </c>
      <c r="J7200" s="207">
        <v>959</v>
      </c>
      <c r="K7200" s="207"/>
      <c r="L7200" s="207"/>
    </row>
    <row r="7201" spans="1:12" s="12" customFormat="1">
      <c r="A7201" s="204" t="s">
        <v>14938</v>
      </c>
      <c r="B7201" s="204" t="s">
        <v>14939</v>
      </c>
      <c r="C7201" s="204" t="s">
        <v>5</v>
      </c>
      <c r="D7201" s="204" t="s">
        <v>606</v>
      </c>
      <c r="E7201" s="204" t="s">
        <v>1175</v>
      </c>
      <c r="F7201" s="205">
        <v>2016</v>
      </c>
      <c r="G7201" s="204" t="s">
        <v>30</v>
      </c>
      <c r="H7201" s="204" t="s">
        <v>31</v>
      </c>
      <c r="I7201" s="206" t="s">
        <v>20</v>
      </c>
      <c r="J7201" s="207">
        <v>2010</v>
      </c>
      <c r="K7201" s="207"/>
      <c r="L7201" s="207"/>
    </row>
    <row r="7202" spans="1:12" s="12" customFormat="1">
      <c r="A7202" s="204" t="s">
        <v>14940</v>
      </c>
      <c r="B7202" s="204" t="s">
        <v>14941</v>
      </c>
      <c r="C7202" s="204" t="s">
        <v>12</v>
      </c>
      <c r="D7202" s="204" t="s">
        <v>360</v>
      </c>
      <c r="E7202" s="204" t="s">
        <v>1395</v>
      </c>
      <c r="F7202" s="205">
        <v>2016</v>
      </c>
      <c r="G7202" s="204" t="s">
        <v>26</v>
      </c>
      <c r="H7202" s="204" t="s">
        <v>109</v>
      </c>
      <c r="I7202" s="206" t="s">
        <v>20</v>
      </c>
      <c r="J7202" s="207">
        <v>15000</v>
      </c>
      <c r="K7202" s="207"/>
      <c r="L7202" s="207"/>
    </row>
    <row r="7203" spans="1:12" s="12" customFormat="1" ht="11.25" customHeight="1">
      <c r="A7203" s="204" t="s">
        <v>14942</v>
      </c>
      <c r="B7203" s="204" t="s">
        <v>14943</v>
      </c>
      <c r="C7203" s="204" t="s">
        <v>12</v>
      </c>
      <c r="D7203" s="204" t="s">
        <v>360</v>
      </c>
      <c r="E7203" s="204" t="s">
        <v>645</v>
      </c>
      <c r="F7203" s="205">
        <v>2016</v>
      </c>
      <c r="G7203" s="204" t="s">
        <v>30</v>
      </c>
      <c r="H7203" s="204" t="s">
        <v>34</v>
      </c>
      <c r="I7203" s="206" t="s">
        <v>9</v>
      </c>
      <c r="J7203" s="207">
        <v>190752</v>
      </c>
      <c r="K7203" s="207"/>
      <c r="L7203" s="207"/>
    </row>
    <row r="7204" spans="1:12" s="12" customFormat="1">
      <c r="A7204" s="204" t="s">
        <v>14944</v>
      </c>
      <c r="B7204" s="204" t="s">
        <v>14945</v>
      </c>
      <c r="C7204" s="204" t="s">
        <v>23</v>
      </c>
      <c r="D7204" s="204" t="s">
        <v>46</v>
      </c>
      <c r="E7204" s="204" t="s">
        <v>524</v>
      </c>
      <c r="F7204" s="205">
        <v>2016</v>
      </c>
      <c r="G7204" s="204" t="s">
        <v>26</v>
      </c>
      <c r="H7204" s="204" t="s">
        <v>109</v>
      </c>
      <c r="I7204" s="206" t="s">
        <v>20</v>
      </c>
      <c r="J7204" s="207">
        <v>11000</v>
      </c>
      <c r="K7204" s="207"/>
      <c r="L7204" s="207"/>
    </row>
    <row r="7205" spans="1:12" s="12" customFormat="1">
      <c r="A7205" s="204" t="s">
        <v>14946</v>
      </c>
      <c r="B7205" s="204" t="s">
        <v>14947</v>
      </c>
      <c r="C7205" s="204" t="s">
        <v>145</v>
      </c>
      <c r="D7205" s="204"/>
      <c r="E7205" s="204"/>
      <c r="F7205" s="205">
        <v>2016</v>
      </c>
      <c r="G7205" s="204" t="s">
        <v>185</v>
      </c>
      <c r="H7205" s="204" t="s">
        <v>186</v>
      </c>
      <c r="I7205" s="206" t="s">
        <v>20</v>
      </c>
      <c r="J7205" s="207">
        <v>4200</v>
      </c>
      <c r="K7205" s="207"/>
      <c r="L7205" s="207"/>
    </row>
    <row r="7206" spans="1:12" s="12" customFormat="1">
      <c r="A7206" s="204" t="s">
        <v>14948</v>
      </c>
      <c r="B7206" s="204" t="s">
        <v>14949</v>
      </c>
      <c r="C7206" s="204" t="s">
        <v>23</v>
      </c>
      <c r="D7206" s="204" t="s">
        <v>46</v>
      </c>
      <c r="E7206" s="204" t="s">
        <v>524</v>
      </c>
      <c r="F7206" s="205">
        <v>2016</v>
      </c>
      <c r="G7206" s="204" t="s">
        <v>26</v>
      </c>
      <c r="H7206" s="204" t="s">
        <v>109</v>
      </c>
      <c r="I7206" s="206" t="s">
        <v>20</v>
      </c>
      <c r="J7206" s="207">
        <v>11000</v>
      </c>
      <c r="K7206" s="207"/>
      <c r="L7206" s="207"/>
    </row>
    <row r="7207" spans="1:12" s="12" customFormat="1">
      <c r="A7207" s="204" t="s">
        <v>14950</v>
      </c>
      <c r="B7207" s="204" t="s">
        <v>14951</v>
      </c>
      <c r="C7207" s="204" t="s">
        <v>5</v>
      </c>
      <c r="D7207" s="204" t="s">
        <v>125</v>
      </c>
      <c r="E7207" s="204" t="s">
        <v>1353</v>
      </c>
      <c r="F7207" s="205">
        <v>2016</v>
      </c>
      <c r="G7207" s="204" t="s">
        <v>30</v>
      </c>
      <c r="H7207" s="204" t="s">
        <v>31</v>
      </c>
      <c r="I7207" s="206" t="s">
        <v>20</v>
      </c>
      <c r="J7207" s="207">
        <v>3</v>
      </c>
      <c r="K7207" s="207"/>
      <c r="L7207" s="207"/>
    </row>
    <row r="7208" spans="1:12" s="12" customFormat="1">
      <c r="A7208" s="204" t="s">
        <v>14952</v>
      </c>
      <c r="B7208" s="204" t="s">
        <v>14953</v>
      </c>
      <c r="C7208" s="204" t="s">
        <v>38</v>
      </c>
      <c r="D7208" s="204" t="s">
        <v>66</v>
      </c>
      <c r="E7208" s="204" t="s">
        <v>112</v>
      </c>
      <c r="F7208" s="205">
        <v>2016</v>
      </c>
      <c r="G7208" s="204" t="s">
        <v>30</v>
      </c>
      <c r="H7208" s="204" t="s">
        <v>31</v>
      </c>
      <c r="I7208" s="206" t="s">
        <v>20</v>
      </c>
      <c r="J7208" s="207">
        <v>3</v>
      </c>
      <c r="K7208" s="207"/>
      <c r="L7208" s="207"/>
    </row>
    <row r="7209" spans="1:12" s="12" customFormat="1">
      <c r="A7209" s="204" t="s">
        <v>14954</v>
      </c>
      <c r="B7209" s="204" t="s">
        <v>14955</v>
      </c>
      <c r="C7209" s="204" t="s">
        <v>145</v>
      </c>
      <c r="D7209" s="204" t="s">
        <v>310</v>
      </c>
      <c r="E7209" s="204" t="s">
        <v>311</v>
      </c>
      <c r="F7209" s="205">
        <v>2016</v>
      </c>
      <c r="G7209" s="204" t="s">
        <v>7</v>
      </c>
      <c r="H7209" s="204" t="s">
        <v>212</v>
      </c>
      <c r="I7209" s="206" t="s">
        <v>35</v>
      </c>
      <c r="J7209" s="207">
        <v>312401</v>
      </c>
      <c r="K7209" s="207"/>
      <c r="L7209" s="207"/>
    </row>
    <row r="7210" spans="1:12" s="12" customFormat="1">
      <c r="A7210" s="204" t="s">
        <v>14956</v>
      </c>
      <c r="B7210" s="204" t="s">
        <v>14957</v>
      </c>
      <c r="C7210" s="204" t="s">
        <v>5</v>
      </c>
      <c r="D7210" s="204" t="s">
        <v>266</v>
      </c>
      <c r="E7210" s="204" t="s">
        <v>267</v>
      </c>
      <c r="F7210" s="205">
        <v>2016</v>
      </c>
      <c r="G7210" s="204" t="s">
        <v>30</v>
      </c>
      <c r="H7210" s="204" t="s">
        <v>31</v>
      </c>
      <c r="I7210" s="206" t="s">
        <v>20</v>
      </c>
      <c r="J7210" s="207">
        <v>3000</v>
      </c>
      <c r="K7210" s="207"/>
      <c r="L7210" s="207"/>
    </row>
    <row r="7211" spans="1:12" s="12" customFormat="1">
      <c r="A7211" s="204" t="s">
        <v>14958</v>
      </c>
      <c r="B7211" s="204" t="s">
        <v>14959</v>
      </c>
      <c r="C7211" s="204" t="s">
        <v>15</v>
      </c>
      <c r="D7211" s="204" t="s">
        <v>42</v>
      </c>
      <c r="E7211" s="204" t="s">
        <v>307</v>
      </c>
      <c r="F7211" s="205">
        <v>2016</v>
      </c>
      <c r="G7211" s="204" t="s">
        <v>18</v>
      </c>
      <c r="H7211" s="204" t="s">
        <v>19</v>
      </c>
      <c r="I7211" s="206" t="s">
        <v>35</v>
      </c>
      <c r="J7211" s="207">
        <v>484629</v>
      </c>
      <c r="K7211" s="207"/>
      <c r="L7211" s="207"/>
    </row>
    <row r="7212" spans="1:12" s="12" customFormat="1">
      <c r="A7212" s="204" t="s">
        <v>14960</v>
      </c>
      <c r="B7212" s="204" t="s">
        <v>14961</v>
      </c>
      <c r="C7212" s="204" t="s">
        <v>38</v>
      </c>
      <c r="D7212" s="204" t="s">
        <v>176</v>
      </c>
      <c r="E7212" s="204" t="s">
        <v>3426</v>
      </c>
      <c r="F7212" s="205">
        <v>2016</v>
      </c>
      <c r="G7212" s="204" t="s">
        <v>7</v>
      </c>
      <c r="H7212" s="204" t="s">
        <v>14</v>
      </c>
      <c r="I7212" s="206" t="s">
        <v>35</v>
      </c>
      <c r="J7212" s="207">
        <v>32000</v>
      </c>
      <c r="K7212" s="207"/>
      <c r="L7212" s="207"/>
    </row>
    <row r="7213" spans="1:12" s="12" customFormat="1">
      <c r="A7213" s="204" t="s">
        <v>14962</v>
      </c>
      <c r="B7213" s="204" t="s">
        <v>14963</v>
      </c>
      <c r="C7213" s="204" t="s">
        <v>5</v>
      </c>
      <c r="D7213" s="204" t="s">
        <v>184</v>
      </c>
      <c r="E7213" s="204" t="s">
        <v>456</v>
      </c>
      <c r="F7213" s="205">
        <v>2016</v>
      </c>
      <c r="G7213" s="204" t="s">
        <v>7</v>
      </c>
      <c r="H7213" s="204" t="s">
        <v>212</v>
      </c>
      <c r="I7213" s="206" t="s">
        <v>9</v>
      </c>
      <c r="J7213" s="207">
        <v>650000</v>
      </c>
      <c r="K7213" s="207"/>
      <c r="L7213" s="207"/>
    </row>
    <row r="7214" spans="1:12" s="12" customFormat="1" ht="11.25" customHeight="1">
      <c r="A7214" s="204" t="s">
        <v>14964</v>
      </c>
      <c r="B7214" s="204" t="s">
        <v>14965</v>
      </c>
      <c r="C7214" s="204" t="s">
        <v>5</v>
      </c>
      <c r="D7214" s="204" t="s">
        <v>314</v>
      </c>
      <c r="E7214" s="204" t="s">
        <v>1548</v>
      </c>
      <c r="F7214" s="205">
        <v>2016</v>
      </c>
      <c r="G7214" s="204" t="s">
        <v>26</v>
      </c>
      <c r="H7214" s="204" t="s">
        <v>109</v>
      </c>
      <c r="I7214" s="206" t="s">
        <v>20</v>
      </c>
      <c r="J7214" s="207">
        <v>1500</v>
      </c>
      <c r="K7214" s="207"/>
      <c r="L7214" s="207"/>
    </row>
    <row r="7215" spans="1:12" s="12" customFormat="1">
      <c r="A7215" s="204" t="s">
        <v>14966</v>
      </c>
      <c r="B7215" s="204" t="s">
        <v>14967</v>
      </c>
      <c r="C7215" s="204" t="s">
        <v>5</v>
      </c>
      <c r="D7215" s="204" t="s">
        <v>125</v>
      </c>
      <c r="E7215" s="204" t="s">
        <v>125</v>
      </c>
      <c r="F7215" s="205">
        <v>2016</v>
      </c>
      <c r="G7215" s="204" t="s">
        <v>26</v>
      </c>
      <c r="H7215" s="204" t="s">
        <v>109</v>
      </c>
      <c r="I7215" s="206" t="s">
        <v>20</v>
      </c>
      <c r="J7215" s="207">
        <v>1500</v>
      </c>
      <c r="K7215" s="207"/>
      <c r="L7215" s="207"/>
    </row>
    <row r="7216" spans="1:12" s="12" customFormat="1" ht="11.25" customHeight="1">
      <c r="A7216" s="204" t="s">
        <v>14968</v>
      </c>
      <c r="B7216" s="204" t="s">
        <v>14969</v>
      </c>
      <c r="C7216" s="204" t="s">
        <v>12</v>
      </c>
      <c r="D7216" s="204" t="s">
        <v>321</v>
      </c>
      <c r="E7216" s="204" t="s">
        <v>745</v>
      </c>
      <c r="F7216" s="205">
        <v>2016</v>
      </c>
      <c r="G7216" s="204" t="s">
        <v>30</v>
      </c>
      <c r="H7216" s="204" t="s">
        <v>31</v>
      </c>
      <c r="I7216" s="206" t="s">
        <v>20</v>
      </c>
      <c r="J7216" s="207">
        <v>3</v>
      </c>
      <c r="K7216" s="207"/>
      <c r="L7216" s="207"/>
    </row>
    <row r="7217" spans="1:12" s="12" customFormat="1">
      <c r="A7217" s="204" t="s">
        <v>14970</v>
      </c>
      <c r="B7217" s="204" t="s">
        <v>14971</v>
      </c>
      <c r="C7217" s="204" t="s">
        <v>5</v>
      </c>
      <c r="D7217" s="204" t="s">
        <v>257</v>
      </c>
      <c r="E7217" s="204" t="s">
        <v>257</v>
      </c>
      <c r="F7217" s="205">
        <v>2016</v>
      </c>
      <c r="G7217" s="204" t="s">
        <v>7</v>
      </c>
      <c r="H7217" s="204" t="s">
        <v>14</v>
      </c>
      <c r="I7217" s="206" t="s">
        <v>35</v>
      </c>
      <c r="J7217" s="207">
        <v>13778</v>
      </c>
      <c r="K7217" s="207"/>
      <c r="L7217" s="207"/>
    </row>
    <row r="7218" spans="1:12" s="12" customFormat="1">
      <c r="A7218" s="204" t="s">
        <v>14972</v>
      </c>
      <c r="B7218" s="204" t="s">
        <v>14973</v>
      </c>
      <c r="C7218" s="204" t="s">
        <v>5</v>
      </c>
      <c r="D7218" s="204" t="s">
        <v>184</v>
      </c>
      <c r="E7218" s="204" t="s">
        <v>2578</v>
      </c>
      <c r="F7218" s="205">
        <v>2016</v>
      </c>
      <c r="G7218" s="204" t="s">
        <v>30</v>
      </c>
      <c r="H7218" s="204" t="s">
        <v>31</v>
      </c>
      <c r="I7218" s="206" t="s">
        <v>20</v>
      </c>
      <c r="J7218" s="207">
        <v>3846</v>
      </c>
      <c r="K7218" s="207"/>
      <c r="L7218" s="207"/>
    </row>
    <row r="7219" spans="1:12" s="12" customFormat="1">
      <c r="A7219" s="204" t="s">
        <v>14974</v>
      </c>
      <c r="B7219" s="204" t="s">
        <v>14975</v>
      </c>
      <c r="C7219" s="204" t="s">
        <v>5</v>
      </c>
      <c r="D7219" s="204" t="s">
        <v>314</v>
      </c>
      <c r="E7219" s="204" t="s">
        <v>315</v>
      </c>
      <c r="F7219" s="205">
        <v>2016</v>
      </c>
      <c r="G7219" s="204" t="s">
        <v>18</v>
      </c>
      <c r="H7219" s="204" t="s">
        <v>19</v>
      </c>
      <c r="I7219" s="206" t="s">
        <v>35</v>
      </c>
      <c r="J7219" s="207">
        <v>141192</v>
      </c>
      <c r="K7219" s="207"/>
      <c r="L7219" s="207"/>
    </row>
    <row r="7220" spans="1:12" s="12" customFormat="1">
      <c r="A7220" s="204" t="s">
        <v>14976</v>
      </c>
      <c r="B7220" s="204" t="s">
        <v>14977</v>
      </c>
      <c r="C7220" s="204" t="s">
        <v>12</v>
      </c>
      <c r="D7220" s="204" t="s">
        <v>80</v>
      </c>
      <c r="E7220" s="204" t="s">
        <v>1163</v>
      </c>
      <c r="F7220" s="205">
        <v>2016</v>
      </c>
      <c r="G7220" s="204" t="s">
        <v>26</v>
      </c>
      <c r="H7220" s="204" t="s">
        <v>109</v>
      </c>
      <c r="I7220" s="206" t="s">
        <v>35</v>
      </c>
      <c r="J7220" s="207">
        <v>10000</v>
      </c>
      <c r="K7220" s="207"/>
      <c r="L7220" s="207"/>
    </row>
    <row r="7221" spans="1:12" s="12" customFormat="1">
      <c r="A7221" s="204" t="s">
        <v>14978</v>
      </c>
      <c r="B7221" s="204" t="s">
        <v>14979</v>
      </c>
      <c r="C7221" s="204" t="s">
        <v>32</v>
      </c>
      <c r="D7221" s="204"/>
      <c r="E7221" s="204"/>
      <c r="F7221" s="205">
        <v>2016</v>
      </c>
      <c r="G7221" s="204" t="s">
        <v>7</v>
      </c>
      <c r="H7221" s="204" t="s">
        <v>212</v>
      </c>
      <c r="I7221" s="206" t="s">
        <v>20</v>
      </c>
      <c r="J7221" s="207">
        <v>44000</v>
      </c>
      <c r="K7221" s="207">
        <v>44000</v>
      </c>
      <c r="L7221" s="207">
        <v>44000</v>
      </c>
    </row>
    <row r="7222" spans="1:12" s="12" customFormat="1">
      <c r="A7222" s="204" t="s">
        <v>14980</v>
      </c>
      <c r="B7222" s="204" t="s">
        <v>14981</v>
      </c>
      <c r="C7222" s="204" t="s">
        <v>195</v>
      </c>
      <c r="D7222" s="204" t="s">
        <v>528</v>
      </c>
      <c r="E7222" s="204" t="s">
        <v>1461</v>
      </c>
      <c r="F7222" s="205">
        <v>2016</v>
      </c>
      <c r="G7222" s="204" t="s">
        <v>26</v>
      </c>
      <c r="H7222" s="204" t="s">
        <v>109</v>
      </c>
      <c r="I7222" s="206" t="s">
        <v>20</v>
      </c>
      <c r="J7222" s="207">
        <v>1150000</v>
      </c>
      <c r="K7222" s="207"/>
      <c r="L7222" s="207"/>
    </row>
    <row r="7223" spans="1:12" s="12" customFormat="1">
      <c r="A7223" s="204" t="s">
        <v>14982</v>
      </c>
      <c r="B7223" s="204" t="s">
        <v>14983</v>
      </c>
      <c r="C7223" s="204" t="s">
        <v>38</v>
      </c>
      <c r="D7223" s="204" t="s">
        <v>73</v>
      </c>
      <c r="E7223" s="204" t="s">
        <v>74</v>
      </c>
      <c r="F7223" s="205">
        <v>2016</v>
      </c>
      <c r="G7223" s="204" t="s">
        <v>58</v>
      </c>
      <c r="H7223" s="204" t="s">
        <v>3037</v>
      </c>
      <c r="I7223" s="206" t="s">
        <v>35</v>
      </c>
      <c r="J7223" s="207">
        <v>287198</v>
      </c>
      <c r="K7223" s="207"/>
      <c r="L7223" s="207"/>
    </row>
    <row r="7224" spans="1:12" s="12" customFormat="1">
      <c r="A7224" s="204" t="s">
        <v>14984</v>
      </c>
      <c r="B7224" s="204" t="s">
        <v>14985</v>
      </c>
      <c r="C7224" s="204" t="s">
        <v>78</v>
      </c>
      <c r="D7224" s="204" t="s">
        <v>79</v>
      </c>
      <c r="E7224" s="204" t="s">
        <v>79</v>
      </c>
      <c r="F7224" s="205">
        <v>2016</v>
      </c>
      <c r="G7224" s="204" t="s">
        <v>18</v>
      </c>
      <c r="H7224" s="204" t="s">
        <v>19</v>
      </c>
      <c r="I7224" s="206" t="s">
        <v>20</v>
      </c>
      <c r="J7224" s="207">
        <v>1500</v>
      </c>
      <c r="K7224" s="207">
        <v>1500</v>
      </c>
      <c r="L7224" s="207">
        <v>493.827</v>
      </c>
    </row>
    <row r="7225" spans="1:12" s="12" customFormat="1">
      <c r="A7225" s="204" t="s">
        <v>14986</v>
      </c>
      <c r="B7225" s="204" t="s">
        <v>14987</v>
      </c>
      <c r="C7225" s="204" t="s">
        <v>23</v>
      </c>
      <c r="D7225" s="204" t="s">
        <v>24</v>
      </c>
      <c r="E7225" s="204" t="s">
        <v>25</v>
      </c>
      <c r="F7225" s="205">
        <v>2016</v>
      </c>
      <c r="G7225" s="204" t="s">
        <v>30</v>
      </c>
      <c r="H7225" s="204" t="s">
        <v>31</v>
      </c>
      <c r="I7225" s="206" t="s">
        <v>35</v>
      </c>
      <c r="J7225" s="207">
        <v>1</v>
      </c>
      <c r="K7225" s="207"/>
      <c r="L7225" s="207"/>
    </row>
    <row r="7226" spans="1:12" s="12" customFormat="1">
      <c r="A7226" s="204" t="s">
        <v>14988</v>
      </c>
      <c r="B7226" s="204" t="s">
        <v>14989</v>
      </c>
      <c r="C7226" s="204" t="s">
        <v>32</v>
      </c>
      <c r="D7226" s="204" t="s">
        <v>33</v>
      </c>
      <c r="E7226" s="204" t="s">
        <v>33</v>
      </c>
      <c r="F7226" s="205">
        <v>2016</v>
      </c>
      <c r="G7226" s="204" t="s">
        <v>30</v>
      </c>
      <c r="H7226" s="204" t="s">
        <v>31</v>
      </c>
      <c r="I7226" s="206" t="s">
        <v>20</v>
      </c>
      <c r="J7226" s="207">
        <v>2</v>
      </c>
      <c r="K7226" s="207"/>
      <c r="L7226" s="207"/>
    </row>
    <row r="7227" spans="1:12" s="12" customFormat="1">
      <c r="A7227" s="204" t="s">
        <v>14990</v>
      </c>
      <c r="B7227" s="204" t="s">
        <v>14991</v>
      </c>
      <c r="C7227" s="204" t="s">
        <v>60</v>
      </c>
      <c r="D7227" s="204"/>
      <c r="E7227" s="204"/>
      <c r="F7227" s="205">
        <v>2016</v>
      </c>
      <c r="G7227" s="204" t="s">
        <v>30</v>
      </c>
      <c r="H7227" s="204" t="s">
        <v>31</v>
      </c>
      <c r="I7227" s="206" t="s">
        <v>20</v>
      </c>
      <c r="J7227" s="207">
        <v>3</v>
      </c>
      <c r="K7227" s="207"/>
      <c r="L7227" s="207"/>
    </row>
    <row r="7228" spans="1:12" s="12" customFormat="1" ht="11.25" customHeight="1">
      <c r="A7228" s="204" t="s">
        <v>14992</v>
      </c>
      <c r="B7228" s="204" t="s">
        <v>14993</v>
      </c>
      <c r="C7228" s="204" t="s">
        <v>32</v>
      </c>
      <c r="D7228" s="204" t="s">
        <v>33</v>
      </c>
      <c r="E7228" s="204" t="s">
        <v>489</v>
      </c>
      <c r="F7228" s="205">
        <v>2016</v>
      </c>
      <c r="G7228" s="204" t="s">
        <v>120</v>
      </c>
      <c r="H7228" s="204" t="s">
        <v>251</v>
      </c>
      <c r="I7228" s="206" t="s">
        <v>9</v>
      </c>
      <c r="J7228" s="207">
        <v>1</v>
      </c>
      <c r="K7228" s="207"/>
      <c r="L7228" s="207"/>
    </row>
    <row r="7229" spans="1:12" s="12" customFormat="1">
      <c r="A7229" s="204" t="s">
        <v>14994</v>
      </c>
      <c r="B7229" s="204" t="s">
        <v>14995</v>
      </c>
      <c r="C7229" s="204" t="s">
        <v>23</v>
      </c>
      <c r="D7229" s="204" t="s">
        <v>24</v>
      </c>
      <c r="E7229" s="204" t="s">
        <v>25</v>
      </c>
      <c r="F7229" s="205">
        <v>2016</v>
      </c>
      <c r="G7229" s="204" t="s">
        <v>18</v>
      </c>
      <c r="H7229" s="204" t="s">
        <v>19</v>
      </c>
      <c r="I7229" s="206" t="s">
        <v>35</v>
      </c>
      <c r="J7229" s="207">
        <v>234843</v>
      </c>
      <c r="K7229" s="207"/>
      <c r="L7229" s="207"/>
    </row>
    <row r="7230" spans="1:12" s="12" customFormat="1">
      <c r="A7230" s="204" t="s">
        <v>14996</v>
      </c>
      <c r="B7230" s="204" t="s">
        <v>14997</v>
      </c>
      <c r="C7230" s="204" t="s">
        <v>5</v>
      </c>
      <c r="D7230" s="204" t="s">
        <v>266</v>
      </c>
      <c r="E7230" s="204" t="s">
        <v>567</v>
      </c>
      <c r="F7230" s="205">
        <v>2016</v>
      </c>
      <c r="G7230" s="204" t="s">
        <v>48</v>
      </c>
      <c r="H7230" s="204" t="s">
        <v>63</v>
      </c>
      <c r="I7230" s="206" t="s">
        <v>35</v>
      </c>
      <c r="J7230" s="207">
        <v>35000</v>
      </c>
      <c r="K7230" s="207"/>
      <c r="L7230" s="207"/>
    </row>
    <row r="7231" spans="1:12" s="12" customFormat="1">
      <c r="A7231" s="204" t="s">
        <v>14998</v>
      </c>
      <c r="B7231" s="204" t="s">
        <v>14999</v>
      </c>
      <c r="C7231" s="204" t="s">
        <v>60</v>
      </c>
      <c r="D7231" s="204" t="s">
        <v>61</v>
      </c>
      <c r="E7231" s="204" t="s">
        <v>131</v>
      </c>
      <c r="F7231" s="205">
        <v>2016</v>
      </c>
      <c r="G7231" s="204" t="s">
        <v>30</v>
      </c>
      <c r="H7231" s="204" t="s">
        <v>31</v>
      </c>
      <c r="I7231" s="206" t="s">
        <v>20</v>
      </c>
      <c r="J7231" s="207">
        <v>3</v>
      </c>
      <c r="K7231" s="207"/>
      <c r="L7231" s="207"/>
    </row>
    <row r="7232" spans="1:12" s="12" customFormat="1">
      <c r="A7232" s="204" t="s">
        <v>15000</v>
      </c>
      <c r="B7232" s="204" t="s">
        <v>15001</v>
      </c>
      <c r="C7232" s="204" t="s">
        <v>5</v>
      </c>
      <c r="D7232" s="204" t="s">
        <v>606</v>
      </c>
      <c r="E7232" s="204" t="s">
        <v>1982</v>
      </c>
      <c r="F7232" s="205">
        <v>2016</v>
      </c>
      <c r="G7232" s="204" t="s">
        <v>26</v>
      </c>
      <c r="H7232" s="204" t="s">
        <v>109</v>
      </c>
      <c r="I7232" s="206" t="s">
        <v>20</v>
      </c>
      <c r="J7232" s="207">
        <v>1187</v>
      </c>
      <c r="K7232" s="207"/>
      <c r="L7232" s="207"/>
    </row>
    <row r="7233" spans="1:12" s="12" customFormat="1">
      <c r="A7233" s="204" t="s">
        <v>15002</v>
      </c>
      <c r="B7233" s="204" t="s">
        <v>15003</v>
      </c>
      <c r="C7233" s="204" t="s">
        <v>5</v>
      </c>
      <c r="D7233" s="204" t="s">
        <v>257</v>
      </c>
      <c r="E7233" s="204" t="s">
        <v>1978</v>
      </c>
      <c r="F7233" s="205">
        <v>2016</v>
      </c>
      <c r="G7233" s="204" t="s">
        <v>26</v>
      </c>
      <c r="H7233" s="204" t="s">
        <v>109</v>
      </c>
      <c r="I7233" s="206" t="s">
        <v>35</v>
      </c>
      <c r="J7233" s="207">
        <v>11000</v>
      </c>
      <c r="K7233" s="207"/>
      <c r="L7233" s="207"/>
    </row>
    <row r="7234" spans="1:12" s="12" customFormat="1">
      <c r="A7234" s="204" t="s">
        <v>15004</v>
      </c>
      <c r="B7234" s="204" t="s">
        <v>15005</v>
      </c>
      <c r="C7234" s="204" t="s">
        <v>195</v>
      </c>
      <c r="D7234" s="204" t="s">
        <v>196</v>
      </c>
      <c r="E7234" s="204" t="s">
        <v>669</v>
      </c>
      <c r="F7234" s="205">
        <v>2016</v>
      </c>
      <c r="G7234" s="204" t="s">
        <v>30</v>
      </c>
      <c r="H7234" s="204" t="s">
        <v>31</v>
      </c>
      <c r="I7234" s="206" t="s">
        <v>20</v>
      </c>
      <c r="J7234" s="207">
        <v>30</v>
      </c>
      <c r="K7234" s="207"/>
      <c r="L7234" s="207"/>
    </row>
    <row r="7235" spans="1:12" s="12" customFormat="1">
      <c r="A7235" s="204" t="s">
        <v>15006</v>
      </c>
      <c r="B7235" s="204" t="s">
        <v>15007</v>
      </c>
      <c r="C7235" s="204" t="s">
        <v>195</v>
      </c>
      <c r="D7235" s="204" t="s">
        <v>196</v>
      </c>
      <c r="E7235" s="204" t="s">
        <v>2668</v>
      </c>
      <c r="F7235" s="205">
        <v>2016</v>
      </c>
      <c r="G7235" s="204" t="s">
        <v>30</v>
      </c>
      <c r="H7235" s="204" t="s">
        <v>31</v>
      </c>
      <c r="I7235" s="206" t="s">
        <v>35</v>
      </c>
      <c r="J7235" s="207">
        <v>5</v>
      </c>
      <c r="K7235" s="207"/>
      <c r="L7235" s="207"/>
    </row>
    <row r="7236" spans="1:12" s="12" customFormat="1">
      <c r="A7236" s="204" t="s">
        <v>15008</v>
      </c>
      <c r="B7236" s="204" t="s">
        <v>15009</v>
      </c>
      <c r="C7236" s="204" t="s">
        <v>12</v>
      </c>
      <c r="D7236" s="204" t="s">
        <v>13</v>
      </c>
      <c r="E7236" s="204" t="s">
        <v>13</v>
      </c>
      <c r="F7236" s="205">
        <v>2016</v>
      </c>
      <c r="G7236" s="204" t="s">
        <v>30</v>
      </c>
      <c r="H7236" s="204" t="s">
        <v>31</v>
      </c>
      <c r="I7236" s="206" t="s">
        <v>35</v>
      </c>
      <c r="J7236" s="207">
        <v>91898</v>
      </c>
      <c r="K7236" s="207"/>
      <c r="L7236" s="207"/>
    </row>
    <row r="7237" spans="1:12" s="12" customFormat="1">
      <c r="A7237" s="204" t="s">
        <v>15010</v>
      </c>
      <c r="B7237" s="204" t="s">
        <v>15011</v>
      </c>
      <c r="C7237" s="204" t="s">
        <v>15</v>
      </c>
      <c r="D7237" s="204" t="s">
        <v>42</v>
      </c>
      <c r="E7237" s="204" t="s">
        <v>827</v>
      </c>
      <c r="F7237" s="205">
        <v>2016</v>
      </c>
      <c r="G7237" s="204" t="s">
        <v>30</v>
      </c>
      <c r="H7237" s="204" t="s">
        <v>31</v>
      </c>
      <c r="I7237" s="206" t="s">
        <v>20</v>
      </c>
      <c r="J7237" s="207">
        <v>8532</v>
      </c>
      <c r="K7237" s="207"/>
      <c r="L7237" s="207"/>
    </row>
    <row r="7238" spans="1:12" s="12" customFormat="1">
      <c r="A7238" s="204" t="s">
        <v>15012</v>
      </c>
      <c r="B7238" s="204" t="s">
        <v>15013</v>
      </c>
      <c r="C7238" s="204" t="s">
        <v>15</v>
      </c>
      <c r="D7238" s="204" t="s">
        <v>42</v>
      </c>
      <c r="E7238" s="204" t="s">
        <v>803</v>
      </c>
      <c r="F7238" s="205">
        <v>2016</v>
      </c>
      <c r="G7238" s="204" t="s">
        <v>30</v>
      </c>
      <c r="H7238" s="204" t="s">
        <v>31</v>
      </c>
      <c r="I7238" s="206" t="s">
        <v>20</v>
      </c>
      <c r="J7238" s="207">
        <v>11037</v>
      </c>
      <c r="K7238" s="207"/>
      <c r="L7238" s="207"/>
    </row>
    <row r="7239" spans="1:12" s="12" customFormat="1">
      <c r="A7239" s="204" t="s">
        <v>15014</v>
      </c>
      <c r="B7239" s="204" t="s">
        <v>15015</v>
      </c>
      <c r="C7239" s="204" t="s">
        <v>5</v>
      </c>
      <c r="D7239" s="204" t="s">
        <v>314</v>
      </c>
      <c r="E7239" s="204" t="s">
        <v>315</v>
      </c>
      <c r="F7239" s="205">
        <v>2016</v>
      </c>
      <c r="G7239" s="204" t="s">
        <v>18</v>
      </c>
      <c r="H7239" s="204" t="s">
        <v>19</v>
      </c>
      <c r="I7239" s="206" t="s">
        <v>35</v>
      </c>
      <c r="J7239" s="207">
        <v>72800</v>
      </c>
      <c r="K7239" s="207"/>
      <c r="L7239" s="207"/>
    </row>
    <row r="7240" spans="1:12" s="12" customFormat="1">
      <c r="A7240" s="204" t="s">
        <v>15016</v>
      </c>
      <c r="B7240" s="204" t="s">
        <v>15017</v>
      </c>
      <c r="C7240" s="204" t="s">
        <v>60</v>
      </c>
      <c r="D7240" s="204" t="s">
        <v>97</v>
      </c>
      <c r="E7240" s="204" t="s">
        <v>170</v>
      </c>
      <c r="F7240" s="205">
        <v>2016</v>
      </c>
      <c r="G7240" s="204" t="s">
        <v>30</v>
      </c>
      <c r="H7240" s="204" t="s">
        <v>31</v>
      </c>
      <c r="I7240" s="206" t="s">
        <v>20</v>
      </c>
      <c r="J7240" s="207">
        <v>3</v>
      </c>
      <c r="K7240" s="207"/>
      <c r="L7240" s="207"/>
    </row>
    <row r="7241" spans="1:12" s="12" customFormat="1">
      <c r="A7241" s="204" t="s">
        <v>15018</v>
      </c>
      <c r="B7241" s="204" t="s">
        <v>15019</v>
      </c>
      <c r="C7241" s="204" t="s">
        <v>38</v>
      </c>
      <c r="D7241" s="204" t="s">
        <v>66</v>
      </c>
      <c r="E7241" s="204" t="s">
        <v>110</v>
      </c>
      <c r="F7241" s="205">
        <v>2016</v>
      </c>
      <c r="G7241" s="204" t="s">
        <v>7</v>
      </c>
      <c r="H7241" s="204" t="s">
        <v>212</v>
      </c>
      <c r="I7241" s="206" t="s">
        <v>20</v>
      </c>
      <c r="J7241" s="207">
        <v>9073</v>
      </c>
      <c r="K7241" s="207"/>
      <c r="L7241" s="207"/>
    </row>
    <row r="7242" spans="1:12" s="12" customFormat="1" ht="11.25" customHeight="1">
      <c r="A7242" s="204" t="s">
        <v>15020</v>
      </c>
      <c r="B7242" s="204" t="s">
        <v>15021</v>
      </c>
      <c r="C7242" s="204" t="s">
        <v>195</v>
      </c>
      <c r="D7242" s="204" t="s">
        <v>196</v>
      </c>
      <c r="E7242" s="204" t="s">
        <v>459</v>
      </c>
      <c r="F7242" s="205">
        <v>2016</v>
      </c>
      <c r="G7242" s="204" t="s">
        <v>26</v>
      </c>
      <c r="H7242" s="204" t="s">
        <v>109</v>
      </c>
      <c r="I7242" s="206" t="s">
        <v>35</v>
      </c>
      <c r="J7242" s="207">
        <v>532035</v>
      </c>
      <c r="K7242" s="207"/>
      <c r="L7242" s="207"/>
    </row>
    <row r="7243" spans="1:12" s="12" customFormat="1">
      <c r="A7243" s="204" t="s">
        <v>15022</v>
      </c>
      <c r="B7243" s="204" t="s">
        <v>15023</v>
      </c>
      <c r="C7243" s="204" t="s">
        <v>15</v>
      </c>
      <c r="D7243" s="204" t="s">
        <v>42</v>
      </c>
      <c r="E7243" s="204" t="s">
        <v>1590</v>
      </c>
      <c r="F7243" s="205">
        <v>2016</v>
      </c>
      <c r="G7243" s="204" t="s">
        <v>120</v>
      </c>
      <c r="H7243" s="204" t="s">
        <v>258</v>
      </c>
      <c r="I7243" s="206" t="s">
        <v>20</v>
      </c>
      <c r="J7243" s="207">
        <v>940261</v>
      </c>
      <c r="K7243" s="207">
        <v>981631</v>
      </c>
      <c r="L7243" s="207">
        <v>944270.71600000001</v>
      </c>
    </row>
    <row r="7244" spans="1:12" s="12" customFormat="1">
      <c r="A7244" s="204" t="s">
        <v>15024</v>
      </c>
      <c r="B7244" s="204" t="s">
        <v>15025</v>
      </c>
      <c r="C7244" s="204" t="s">
        <v>414</v>
      </c>
      <c r="D7244" s="204" t="s">
        <v>527</v>
      </c>
      <c r="E7244" s="204" t="s">
        <v>527</v>
      </c>
      <c r="F7244" s="205">
        <v>2016</v>
      </c>
      <c r="G7244" s="204" t="s">
        <v>30</v>
      </c>
      <c r="H7244" s="204" t="s">
        <v>31</v>
      </c>
      <c r="I7244" s="206" t="s">
        <v>35</v>
      </c>
      <c r="J7244" s="207">
        <v>1</v>
      </c>
      <c r="K7244" s="207"/>
      <c r="L7244" s="207"/>
    </row>
    <row r="7245" spans="1:12" s="12" customFormat="1">
      <c r="A7245" s="204" t="s">
        <v>15026</v>
      </c>
      <c r="B7245" s="204" t="s">
        <v>15027</v>
      </c>
      <c r="C7245" s="204" t="s">
        <v>15</v>
      </c>
      <c r="D7245" s="204" t="s">
        <v>42</v>
      </c>
      <c r="E7245" s="204" t="s">
        <v>4520</v>
      </c>
      <c r="F7245" s="205">
        <v>2016</v>
      </c>
      <c r="G7245" s="204" t="s">
        <v>48</v>
      </c>
      <c r="H7245" s="204" t="s">
        <v>63</v>
      </c>
      <c r="I7245" s="206" t="s">
        <v>35</v>
      </c>
      <c r="J7245" s="207">
        <v>13650</v>
      </c>
      <c r="K7245" s="207"/>
      <c r="L7245" s="207"/>
    </row>
    <row r="7246" spans="1:12" s="12" customFormat="1">
      <c r="A7246" s="204" t="s">
        <v>15028</v>
      </c>
      <c r="B7246" s="204" t="s">
        <v>15029</v>
      </c>
      <c r="C7246" s="204" t="s">
        <v>130</v>
      </c>
      <c r="D7246" s="204" t="s">
        <v>150</v>
      </c>
      <c r="E7246" s="204" t="s">
        <v>167</v>
      </c>
      <c r="F7246" s="205">
        <v>2016</v>
      </c>
      <c r="G7246" s="204" t="s">
        <v>7</v>
      </c>
      <c r="H7246" s="204" t="s">
        <v>305</v>
      </c>
      <c r="I7246" s="206" t="s">
        <v>9</v>
      </c>
      <c r="J7246" s="207">
        <v>300</v>
      </c>
      <c r="K7246" s="207"/>
      <c r="L7246" s="207"/>
    </row>
    <row r="7247" spans="1:12" s="12" customFormat="1">
      <c r="A7247" s="204" t="s">
        <v>15030</v>
      </c>
      <c r="B7247" s="204" t="s">
        <v>15031</v>
      </c>
      <c r="C7247" s="204" t="s">
        <v>15</v>
      </c>
      <c r="D7247" s="204" t="s">
        <v>778</v>
      </c>
      <c r="E7247" s="204" t="s">
        <v>1227</v>
      </c>
      <c r="F7247" s="205">
        <v>2016</v>
      </c>
      <c r="G7247" s="204" t="s">
        <v>120</v>
      </c>
      <c r="H7247" s="204" t="s">
        <v>258</v>
      </c>
      <c r="I7247" s="206" t="s">
        <v>20</v>
      </c>
      <c r="J7247" s="207">
        <v>394466</v>
      </c>
      <c r="K7247" s="207">
        <v>411822</v>
      </c>
      <c r="L7247" s="207">
        <v>312056.46299999999</v>
      </c>
    </row>
    <row r="7248" spans="1:12" s="12" customFormat="1">
      <c r="A7248" s="204" t="s">
        <v>15032</v>
      </c>
      <c r="B7248" s="204" t="s">
        <v>15033</v>
      </c>
      <c r="C7248" s="204" t="s">
        <v>32</v>
      </c>
      <c r="D7248" s="204" t="s">
        <v>200</v>
      </c>
      <c r="E7248" s="204" t="s">
        <v>629</v>
      </c>
      <c r="F7248" s="205">
        <v>2016</v>
      </c>
      <c r="G7248" s="204" t="s">
        <v>26</v>
      </c>
      <c r="H7248" s="204" t="s">
        <v>109</v>
      </c>
      <c r="I7248" s="206" t="s">
        <v>35</v>
      </c>
      <c r="J7248" s="207">
        <v>9579</v>
      </c>
      <c r="K7248" s="207"/>
      <c r="L7248" s="207"/>
    </row>
    <row r="7249" spans="1:12" s="12" customFormat="1">
      <c r="A7249" s="204" t="s">
        <v>15034</v>
      </c>
      <c r="B7249" s="204" t="s">
        <v>15035</v>
      </c>
      <c r="C7249" s="204" t="s">
        <v>32</v>
      </c>
      <c r="D7249" s="204" t="s">
        <v>200</v>
      </c>
      <c r="E7249" s="204" t="s">
        <v>629</v>
      </c>
      <c r="F7249" s="205">
        <v>2016</v>
      </c>
      <c r="G7249" s="204" t="s">
        <v>26</v>
      </c>
      <c r="H7249" s="204" t="s">
        <v>168</v>
      </c>
      <c r="I7249" s="206" t="s">
        <v>35</v>
      </c>
      <c r="J7249" s="207">
        <v>9579</v>
      </c>
      <c r="K7249" s="207"/>
      <c r="L7249" s="207"/>
    </row>
    <row r="7250" spans="1:12" s="12" customFormat="1">
      <c r="A7250" s="204" t="s">
        <v>15036</v>
      </c>
      <c r="B7250" s="204" t="s">
        <v>15037</v>
      </c>
      <c r="C7250" s="204" t="s">
        <v>32</v>
      </c>
      <c r="D7250" s="204" t="s">
        <v>200</v>
      </c>
      <c r="E7250" s="204" t="s">
        <v>629</v>
      </c>
      <c r="F7250" s="205">
        <v>2016</v>
      </c>
      <c r="G7250" s="204" t="s">
        <v>26</v>
      </c>
      <c r="H7250" s="204" t="s">
        <v>168</v>
      </c>
      <c r="I7250" s="206" t="s">
        <v>9</v>
      </c>
      <c r="J7250" s="207">
        <v>20000</v>
      </c>
      <c r="K7250" s="207"/>
      <c r="L7250" s="207"/>
    </row>
    <row r="7251" spans="1:12" s="12" customFormat="1">
      <c r="A7251" s="204" t="s">
        <v>15038</v>
      </c>
      <c r="B7251" s="204" t="s">
        <v>15039</v>
      </c>
      <c r="C7251" s="204" t="s">
        <v>60</v>
      </c>
      <c r="D7251" s="204" t="s">
        <v>97</v>
      </c>
      <c r="E7251" s="204" t="s">
        <v>393</v>
      </c>
      <c r="F7251" s="205">
        <v>2016</v>
      </c>
      <c r="G7251" s="204" t="s">
        <v>30</v>
      </c>
      <c r="H7251" s="204" t="s">
        <v>31</v>
      </c>
      <c r="I7251" s="206" t="s">
        <v>20</v>
      </c>
      <c r="J7251" s="207">
        <v>3</v>
      </c>
      <c r="K7251" s="207"/>
      <c r="L7251" s="207"/>
    </row>
    <row r="7252" spans="1:12" s="12" customFormat="1">
      <c r="A7252" s="204" t="s">
        <v>15040</v>
      </c>
      <c r="B7252" s="204" t="s">
        <v>15041</v>
      </c>
      <c r="C7252" s="204" t="s">
        <v>195</v>
      </c>
      <c r="D7252" s="204" t="s">
        <v>497</v>
      </c>
      <c r="E7252" s="204" t="s">
        <v>1316</v>
      </c>
      <c r="F7252" s="205">
        <v>2016</v>
      </c>
      <c r="G7252" s="204" t="s">
        <v>26</v>
      </c>
      <c r="H7252" s="204" t="s">
        <v>109</v>
      </c>
      <c r="I7252" s="206" t="s">
        <v>20</v>
      </c>
      <c r="J7252" s="207">
        <v>718085</v>
      </c>
      <c r="K7252" s="207"/>
      <c r="L7252" s="207"/>
    </row>
    <row r="7253" spans="1:12" s="12" customFormat="1">
      <c r="A7253" s="204" t="s">
        <v>15042</v>
      </c>
      <c r="B7253" s="204" t="s">
        <v>15043</v>
      </c>
      <c r="C7253" s="204" t="s">
        <v>145</v>
      </c>
      <c r="D7253" s="204" t="s">
        <v>415</v>
      </c>
      <c r="E7253" s="204" t="s">
        <v>7481</v>
      </c>
      <c r="F7253" s="205">
        <v>2016</v>
      </c>
      <c r="G7253" s="204" t="s">
        <v>58</v>
      </c>
      <c r="H7253" s="204" t="s">
        <v>3037</v>
      </c>
      <c r="I7253" s="206" t="s">
        <v>20</v>
      </c>
      <c r="J7253" s="207">
        <v>59026</v>
      </c>
      <c r="K7253" s="207"/>
      <c r="L7253" s="207"/>
    </row>
    <row r="7254" spans="1:12" s="12" customFormat="1">
      <c r="A7254" s="204" t="s">
        <v>15044</v>
      </c>
      <c r="B7254" s="204" t="s">
        <v>15045</v>
      </c>
      <c r="C7254" s="204" t="s">
        <v>15</v>
      </c>
      <c r="D7254" s="204" t="s">
        <v>42</v>
      </c>
      <c r="E7254" s="204" t="s">
        <v>307</v>
      </c>
      <c r="F7254" s="205">
        <v>2016</v>
      </c>
      <c r="G7254" s="204" t="s">
        <v>18</v>
      </c>
      <c r="H7254" s="204" t="s">
        <v>19</v>
      </c>
      <c r="I7254" s="206" t="s">
        <v>35</v>
      </c>
      <c r="J7254" s="207">
        <v>81017</v>
      </c>
      <c r="K7254" s="207"/>
      <c r="L7254" s="207"/>
    </row>
    <row r="7255" spans="1:12" s="12" customFormat="1">
      <c r="A7255" s="204" t="s">
        <v>15046</v>
      </c>
      <c r="B7255" s="204" t="s">
        <v>15047</v>
      </c>
      <c r="C7255" s="204" t="s">
        <v>15</v>
      </c>
      <c r="D7255" s="204" t="s">
        <v>42</v>
      </c>
      <c r="E7255" s="204" t="s">
        <v>307</v>
      </c>
      <c r="F7255" s="205">
        <v>2016</v>
      </c>
      <c r="G7255" s="204" t="s">
        <v>18</v>
      </c>
      <c r="H7255" s="204" t="s">
        <v>19</v>
      </c>
      <c r="I7255" s="206" t="s">
        <v>35</v>
      </c>
      <c r="J7255" s="207">
        <v>97987</v>
      </c>
      <c r="K7255" s="207"/>
      <c r="L7255" s="207"/>
    </row>
    <row r="7256" spans="1:12" s="12" customFormat="1">
      <c r="A7256" s="204" t="s">
        <v>15048</v>
      </c>
      <c r="B7256" s="204" t="s">
        <v>15049</v>
      </c>
      <c r="C7256" s="204" t="s">
        <v>5</v>
      </c>
      <c r="D7256" s="204" t="s">
        <v>266</v>
      </c>
      <c r="E7256" s="204" t="s">
        <v>267</v>
      </c>
      <c r="F7256" s="205">
        <v>2016</v>
      </c>
      <c r="G7256" s="204" t="s">
        <v>30</v>
      </c>
      <c r="H7256" s="204" t="s">
        <v>225</v>
      </c>
      <c r="I7256" s="206" t="s">
        <v>9</v>
      </c>
      <c r="J7256" s="207">
        <v>2874</v>
      </c>
      <c r="K7256" s="207"/>
      <c r="L7256" s="207"/>
    </row>
    <row r="7257" spans="1:12" s="12" customFormat="1">
      <c r="A7257" s="204" t="s">
        <v>15050</v>
      </c>
      <c r="B7257" s="204" t="s">
        <v>15051</v>
      </c>
      <c r="C7257" s="204" t="s">
        <v>15</v>
      </c>
      <c r="D7257" s="204" t="s">
        <v>42</v>
      </c>
      <c r="E7257" s="204" t="s">
        <v>1300</v>
      </c>
      <c r="F7257" s="205">
        <v>2016</v>
      </c>
      <c r="G7257" s="204" t="s">
        <v>30</v>
      </c>
      <c r="H7257" s="204" t="s">
        <v>31</v>
      </c>
      <c r="I7257" s="206" t="s">
        <v>35</v>
      </c>
      <c r="J7257" s="207">
        <v>11073</v>
      </c>
      <c r="K7257" s="207"/>
      <c r="L7257" s="207"/>
    </row>
    <row r="7258" spans="1:12" s="12" customFormat="1">
      <c r="A7258" s="204" t="s">
        <v>15052</v>
      </c>
      <c r="B7258" s="204" t="s">
        <v>15053</v>
      </c>
      <c r="C7258" s="204" t="s">
        <v>195</v>
      </c>
      <c r="D7258" s="204" t="s">
        <v>196</v>
      </c>
      <c r="E7258" s="204" t="s">
        <v>669</v>
      </c>
      <c r="F7258" s="205">
        <v>2016</v>
      </c>
      <c r="G7258" s="204" t="s">
        <v>7</v>
      </c>
      <c r="H7258" s="204" t="s">
        <v>212</v>
      </c>
      <c r="I7258" s="206" t="s">
        <v>35</v>
      </c>
      <c r="J7258" s="207">
        <v>23782</v>
      </c>
      <c r="K7258" s="207"/>
      <c r="L7258" s="207"/>
    </row>
    <row r="7259" spans="1:12" s="12" customFormat="1">
      <c r="A7259" s="204" t="s">
        <v>15054</v>
      </c>
      <c r="B7259" s="204" t="s">
        <v>15055</v>
      </c>
      <c r="C7259" s="204" t="s">
        <v>145</v>
      </c>
      <c r="D7259" s="204" t="s">
        <v>233</v>
      </c>
      <c r="E7259" s="204" t="s">
        <v>983</v>
      </c>
      <c r="F7259" s="205">
        <v>2016</v>
      </c>
      <c r="G7259" s="204" t="s">
        <v>18</v>
      </c>
      <c r="H7259" s="204" t="s">
        <v>19</v>
      </c>
      <c r="I7259" s="206" t="s">
        <v>20</v>
      </c>
      <c r="J7259" s="207">
        <v>125</v>
      </c>
      <c r="K7259" s="207"/>
      <c r="L7259" s="207"/>
    </row>
    <row r="7260" spans="1:12" s="12" customFormat="1">
      <c r="A7260" s="204" t="s">
        <v>15056</v>
      </c>
      <c r="B7260" s="204" t="s">
        <v>15057</v>
      </c>
      <c r="C7260" s="204" t="s">
        <v>5</v>
      </c>
      <c r="D7260" s="204"/>
      <c r="E7260" s="204"/>
      <c r="F7260" s="205">
        <v>2016</v>
      </c>
      <c r="G7260" s="204" t="s">
        <v>18</v>
      </c>
      <c r="H7260" s="204" t="s">
        <v>2559</v>
      </c>
      <c r="I7260" s="206" t="s">
        <v>35</v>
      </c>
      <c r="J7260" s="207">
        <v>9854</v>
      </c>
      <c r="K7260" s="207"/>
      <c r="L7260" s="207"/>
    </row>
    <row r="7261" spans="1:12" s="12" customFormat="1">
      <c r="A7261" s="204" t="s">
        <v>15058</v>
      </c>
      <c r="B7261" s="204" t="s">
        <v>15059</v>
      </c>
      <c r="C7261" s="204" t="s">
        <v>5</v>
      </c>
      <c r="D7261" s="204" t="s">
        <v>314</v>
      </c>
      <c r="E7261" s="204" t="s">
        <v>315</v>
      </c>
      <c r="F7261" s="205">
        <v>2016</v>
      </c>
      <c r="G7261" s="204" t="s">
        <v>18</v>
      </c>
      <c r="H7261" s="204" t="s">
        <v>19</v>
      </c>
      <c r="I7261" s="206" t="s">
        <v>35</v>
      </c>
      <c r="J7261" s="207">
        <v>72800</v>
      </c>
      <c r="K7261" s="207"/>
      <c r="L7261" s="207"/>
    </row>
    <row r="7262" spans="1:12" s="12" customFormat="1">
      <c r="A7262" s="204" t="s">
        <v>15060</v>
      </c>
      <c r="B7262" s="204" t="s">
        <v>15061</v>
      </c>
      <c r="C7262" s="204" t="s">
        <v>130</v>
      </c>
      <c r="D7262" s="204"/>
      <c r="E7262" s="204"/>
      <c r="F7262" s="205">
        <v>2016</v>
      </c>
      <c r="G7262" s="204" t="s">
        <v>30</v>
      </c>
      <c r="H7262" s="204" t="s">
        <v>225</v>
      </c>
      <c r="I7262" s="206" t="s">
        <v>9</v>
      </c>
      <c r="J7262" s="207">
        <v>1590</v>
      </c>
      <c r="K7262" s="207"/>
      <c r="L7262" s="207"/>
    </row>
    <row r="7263" spans="1:12" s="12" customFormat="1">
      <c r="A7263" s="204" t="s">
        <v>15062</v>
      </c>
      <c r="B7263" s="204" t="s">
        <v>15063</v>
      </c>
      <c r="C7263" s="204" t="s">
        <v>195</v>
      </c>
      <c r="D7263" s="204" t="s">
        <v>196</v>
      </c>
      <c r="E7263" s="204" t="s">
        <v>850</v>
      </c>
      <c r="F7263" s="205">
        <v>2016</v>
      </c>
      <c r="G7263" s="204" t="s">
        <v>26</v>
      </c>
      <c r="H7263" s="204" t="s">
        <v>109</v>
      </c>
      <c r="I7263" s="206" t="s">
        <v>20</v>
      </c>
      <c r="J7263" s="207">
        <v>237391</v>
      </c>
      <c r="K7263" s="207"/>
      <c r="L7263" s="207"/>
    </row>
    <row r="7264" spans="1:12" s="12" customFormat="1">
      <c r="A7264" s="204" t="s">
        <v>15064</v>
      </c>
      <c r="B7264" s="204" t="s">
        <v>15065</v>
      </c>
      <c r="C7264" s="204" t="s">
        <v>414</v>
      </c>
      <c r="D7264" s="204" t="s">
        <v>527</v>
      </c>
      <c r="E7264" s="204" t="s">
        <v>527</v>
      </c>
      <c r="F7264" s="205">
        <v>2016</v>
      </c>
      <c r="G7264" s="204" t="s">
        <v>30</v>
      </c>
      <c r="H7264" s="204" t="s">
        <v>34</v>
      </c>
      <c r="I7264" s="206" t="s">
        <v>35</v>
      </c>
      <c r="J7264" s="207">
        <v>2</v>
      </c>
      <c r="K7264" s="207"/>
      <c r="L7264" s="207"/>
    </row>
    <row r="7265" spans="1:12" s="12" customFormat="1">
      <c r="A7265" s="204" t="s">
        <v>15066</v>
      </c>
      <c r="B7265" s="204" t="s">
        <v>15067</v>
      </c>
      <c r="C7265" s="204" t="s">
        <v>5</v>
      </c>
      <c r="D7265" s="204" t="s">
        <v>257</v>
      </c>
      <c r="E7265" s="204" t="s">
        <v>739</v>
      </c>
      <c r="F7265" s="205">
        <v>2016</v>
      </c>
      <c r="G7265" s="204" t="s">
        <v>18</v>
      </c>
      <c r="H7265" s="204" t="s">
        <v>19</v>
      </c>
      <c r="I7265" s="206" t="s">
        <v>9</v>
      </c>
      <c r="J7265" s="207">
        <v>78691</v>
      </c>
      <c r="K7265" s="207"/>
      <c r="L7265" s="207"/>
    </row>
    <row r="7266" spans="1:12" s="12" customFormat="1">
      <c r="A7266" s="204" t="s">
        <v>15068</v>
      </c>
      <c r="B7266" s="204" t="s">
        <v>15069</v>
      </c>
      <c r="C7266" s="204" t="s">
        <v>195</v>
      </c>
      <c r="D7266" s="204" t="s">
        <v>196</v>
      </c>
      <c r="E7266" s="204" t="s">
        <v>224</v>
      </c>
      <c r="F7266" s="205">
        <v>2016</v>
      </c>
      <c r="G7266" s="204" t="s">
        <v>26</v>
      </c>
      <c r="H7266" s="204" t="s">
        <v>109</v>
      </c>
      <c r="I7266" s="206" t="s">
        <v>20</v>
      </c>
      <c r="J7266" s="207">
        <v>1400000</v>
      </c>
      <c r="K7266" s="207"/>
      <c r="L7266" s="207"/>
    </row>
    <row r="7267" spans="1:12" s="12" customFormat="1">
      <c r="A7267" s="204" t="s">
        <v>15070</v>
      </c>
      <c r="B7267" s="204" t="s">
        <v>15071</v>
      </c>
      <c r="C7267" s="204" t="s">
        <v>195</v>
      </c>
      <c r="D7267" s="204" t="s">
        <v>196</v>
      </c>
      <c r="E7267" s="204" t="s">
        <v>1267</v>
      </c>
      <c r="F7267" s="205">
        <v>2016</v>
      </c>
      <c r="G7267" s="204" t="s">
        <v>26</v>
      </c>
      <c r="H7267" s="204" t="s">
        <v>109</v>
      </c>
      <c r="I7267" s="206" t="s">
        <v>20</v>
      </c>
      <c r="J7267" s="207">
        <v>172757</v>
      </c>
      <c r="K7267" s="207"/>
      <c r="L7267" s="207"/>
    </row>
    <row r="7268" spans="1:12" s="12" customFormat="1">
      <c r="A7268" s="204" t="s">
        <v>15072</v>
      </c>
      <c r="B7268" s="204" t="s">
        <v>15073</v>
      </c>
      <c r="C7268" s="204" t="s">
        <v>195</v>
      </c>
      <c r="D7268" s="204" t="s">
        <v>196</v>
      </c>
      <c r="E7268" s="204" t="s">
        <v>1267</v>
      </c>
      <c r="F7268" s="205">
        <v>2016</v>
      </c>
      <c r="G7268" s="204" t="s">
        <v>26</v>
      </c>
      <c r="H7268" s="204" t="s">
        <v>109</v>
      </c>
      <c r="I7268" s="206" t="s">
        <v>20</v>
      </c>
      <c r="J7268" s="207">
        <v>333094</v>
      </c>
      <c r="K7268" s="207"/>
      <c r="L7268" s="207"/>
    </row>
    <row r="7269" spans="1:12" s="12" customFormat="1">
      <c r="A7269" s="204" t="s">
        <v>15074</v>
      </c>
      <c r="B7269" s="204" t="s">
        <v>15075</v>
      </c>
      <c r="C7269" s="204" t="s">
        <v>195</v>
      </c>
      <c r="D7269" s="204" t="s">
        <v>196</v>
      </c>
      <c r="E7269" s="204" t="s">
        <v>224</v>
      </c>
      <c r="F7269" s="205">
        <v>2016</v>
      </c>
      <c r="G7269" s="204" t="s">
        <v>26</v>
      </c>
      <c r="H7269" s="204" t="s">
        <v>109</v>
      </c>
      <c r="I7269" s="206" t="s">
        <v>20</v>
      </c>
      <c r="J7269" s="207">
        <v>414724</v>
      </c>
      <c r="K7269" s="207"/>
      <c r="L7269" s="207"/>
    </row>
    <row r="7270" spans="1:12" s="12" customFormat="1">
      <c r="A7270" s="204" t="s">
        <v>15076</v>
      </c>
      <c r="B7270" s="204" t="s">
        <v>15077</v>
      </c>
      <c r="C7270" s="204" t="s">
        <v>5</v>
      </c>
      <c r="D7270" s="204" t="s">
        <v>125</v>
      </c>
      <c r="E7270" s="204" t="s">
        <v>125</v>
      </c>
      <c r="F7270" s="205">
        <v>2016</v>
      </c>
      <c r="G7270" s="204" t="s">
        <v>30</v>
      </c>
      <c r="H7270" s="204" t="s">
        <v>45</v>
      </c>
      <c r="I7270" s="206" t="s">
        <v>35</v>
      </c>
      <c r="J7270" s="207">
        <v>22373</v>
      </c>
      <c r="K7270" s="207"/>
      <c r="L7270" s="207"/>
    </row>
    <row r="7271" spans="1:12" s="12" customFormat="1">
      <c r="A7271" s="204" t="s">
        <v>15078</v>
      </c>
      <c r="B7271" s="204" t="s">
        <v>15079</v>
      </c>
      <c r="C7271" s="204" t="s">
        <v>5</v>
      </c>
      <c r="D7271" s="204"/>
      <c r="E7271" s="204"/>
      <c r="F7271" s="205">
        <v>2016</v>
      </c>
      <c r="G7271" s="204" t="s">
        <v>7</v>
      </c>
      <c r="H7271" s="204" t="s">
        <v>334</v>
      </c>
      <c r="I7271" s="206" t="s">
        <v>35</v>
      </c>
      <c r="J7271" s="207">
        <v>5430</v>
      </c>
      <c r="K7271" s="207"/>
      <c r="L7271" s="207"/>
    </row>
    <row r="7272" spans="1:12" s="12" customFormat="1">
      <c r="A7272" s="204" t="s">
        <v>15080</v>
      </c>
      <c r="B7272" s="204" t="s">
        <v>15081</v>
      </c>
      <c r="C7272" s="204" t="s">
        <v>5</v>
      </c>
      <c r="D7272" s="204" t="s">
        <v>606</v>
      </c>
      <c r="E7272" s="204" t="s">
        <v>606</v>
      </c>
      <c r="F7272" s="205">
        <v>2016</v>
      </c>
      <c r="G7272" s="204" t="s">
        <v>26</v>
      </c>
      <c r="H7272" s="204" t="s">
        <v>27</v>
      </c>
      <c r="I7272" s="206" t="s">
        <v>35</v>
      </c>
      <c r="J7272" s="207">
        <v>111397</v>
      </c>
      <c r="K7272" s="207"/>
      <c r="L7272" s="207"/>
    </row>
    <row r="7273" spans="1:12" s="12" customFormat="1">
      <c r="A7273" s="204" t="s">
        <v>15082</v>
      </c>
      <c r="B7273" s="204" t="s">
        <v>15083</v>
      </c>
      <c r="C7273" s="204" t="s">
        <v>12</v>
      </c>
      <c r="D7273" s="204" t="s">
        <v>80</v>
      </c>
      <c r="E7273" s="204" t="s">
        <v>337</v>
      </c>
      <c r="F7273" s="205">
        <v>2016</v>
      </c>
      <c r="G7273" s="204" t="s">
        <v>30</v>
      </c>
      <c r="H7273" s="204" t="s">
        <v>31</v>
      </c>
      <c r="I7273" s="206" t="s">
        <v>35</v>
      </c>
      <c r="J7273" s="207">
        <v>1016689</v>
      </c>
      <c r="K7273" s="207"/>
      <c r="L7273" s="207"/>
    </row>
    <row r="7275" spans="1:12">
      <c r="J7275" s="104">
        <f>SUM(J3:J7273)</f>
        <v>4340367183</v>
      </c>
      <c r="K7275" s="104">
        <f t="shared" ref="K7275:L7275" si="0">SUM(K3:K7273)</f>
        <v>2622856483.9819999</v>
      </c>
      <c r="L7275" s="104">
        <f t="shared" si="0"/>
        <v>2148888352.3919988</v>
      </c>
    </row>
  </sheetData>
  <sortState ref="A3:L7273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U95"/>
  <sheetViews>
    <sheetView showGridLines="0" topLeftCell="C1" zoomScale="70" zoomScaleNormal="70" workbookViewId="0">
      <selection activeCell="C42" sqref="C42"/>
    </sheetView>
  </sheetViews>
  <sheetFormatPr baseColWidth="10" defaultRowHeight="15"/>
  <cols>
    <col min="1" max="1" width="24.85546875" style="67" customWidth="1"/>
    <col min="2" max="2" width="17" style="67" customWidth="1"/>
    <col min="3" max="3" width="12" customWidth="1"/>
    <col min="4" max="4" width="12" style="67" customWidth="1"/>
    <col min="5" max="5" width="29.42578125" customWidth="1"/>
    <col min="7" max="7" width="20.5703125" customWidth="1"/>
    <col min="8" max="8" width="14.28515625" customWidth="1"/>
    <col min="9" max="9" width="11.42578125" customWidth="1"/>
    <col min="23" max="23" width="11.42578125" style="67"/>
    <col min="24" max="24" width="11.42578125" style="102"/>
    <col min="25" max="25" width="11.42578125" style="67"/>
    <col min="26" max="26" width="21.85546875" style="109" customWidth="1"/>
    <col min="27" max="27" width="13.5703125" style="67" customWidth="1"/>
    <col min="28" max="28" width="11.42578125" style="67"/>
    <col min="29" max="29" width="13.140625" style="67" bestFit="1" customWidth="1"/>
    <col min="30" max="30" width="11.42578125" style="67"/>
    <col min="34" max="34" width="47.42578125" bestFit="1" customWidth="1"/>
    <col min="35" max="47" width="10.140625" customWidth="1"/>
  </cols>
  <sheetData>
    <row r="3" spans="1:29" ht="21" customHeight="1">
      <c r="W3" s="290" t="s">
        <v>7305</v>
      </c>
      <c r="X3" s="290" t="s">
        <v>15113</v>
      </c>
      <c r="Y3" s="290" t="s">
        <v>15114</v>
      </c>
      <c r="Z3" s="290" t="s">
        <v>15115</v>
      </c>
      <c r="AA3" s="290" t="s">
        <v>15110</v>
      </c>
    </row>
    <row r="4" spans="1:29" ht="23.25" customHeight="1">
      <c r="A4" s="59" t="s">
        <v>7317</v>
      </c>
      <c r="B4" s="67" t="s">
        <v>7318</v>
      </c>
      <c r="C4" s="67" t="s">
        <v>7334</v>
      </c>
      <c r="E4" s="59" t="s">
        <v>7317</v>
      </c>
      <c r="F4" s="57" t="s">
        <v>7334</v>
      </c>
      <c r="G4" s="67" t="s">
        <v>7318</v>
      </c>
      <c r="H4" s="57"/>
      <c r="I4" s="57"/>
      <c r="W4" s="293" t="s">
        <v>20</v>
      </c>
      <c r="X4" s="293">
        <v>5878</v>
      </c>
      <c r="Y4" s="294">
        <f>(X4/$X$8)</f>
        <v>0.80841699903727138</v>
      </c>
      <c r="Z4" s="295">
        <v>3315626</v>
      </c>
      <c r="AA4" s="294">
        <f>(Z4/$Z$8)</f>
        <v>0.76390449475942412</v>
      </c>
      <c r="AC4" s="118">
        <v>3315625.92</v>
      </c>
    </row>
    <row r="5" spans="1:29">
      <c r="A5" s="60" t="s">
        <v>7320</v>
      </c>
      <c r="B5" s="227">
        <v>449</v>
      </c>
      <c r="C5" s="242">
        <v>220783.13760900006</v>
      </c>
      <c r="D5" s="341"/>
      <c r="E5" s="60" t="s">
        <v>15132</v>
      </c>
      <c r="F5" s="227">
        <v>449</v>
      </c>
      <c r="G5" s="242">
        <v>220783.137609</v>
      </c>
      <c r="H5" s="242">
        <f>G5</f>
        <v>220783.137609</v>
      </c>
      <c r="I5" s="154"/>
      <c r="W5" s="296" t="s">
        <v>35</v>
      </c>
      <c r="X5" s="296">
        <v>925</v>
      </c>
      <c r="Y5" s="294">
        <f t="shared" ref="Y5:Y8" si="0">(X5/$X$8)</f>
        <v>0.12721771420712419</v>
      </c>
      <c r="Z5" s="297">
        <v>546731.24</v>
      </c>
      <c r="AA5" s="294">
        <f t="shared" ref="AA5:AA8" si="1">(Z5/$Z$8)</f>
        <v>0.12596428296237075</v>
      </c>
      <c r="AC5" s="118">
        <v>546731.24</v>
      </c>
    </row>
    <row r="6" spans="1:29">
      <c r="A6" s="60" t="s">
        <v>7319</v>
      </c>
      <c r="B6" s="227">
        <v>412</v>
      </c>
      <c r="C6" s="242">
        <v>284243.20367199997</v>
      </c>
      <c r="D6" s="341"/>
      <c r="E6" s="60" t="s">
        <v>7319</v>
      </c>
      <c r="F6" s="227">
        <v>412</v>
      </c>
      <c r="G6" s="242">
        <v>284243.20367199997</v>
      </c>
      <c r="H6" s="242">
        <f t="shared" ref="H6:H21" si="2">G6</f>
        <v>284243.20367199997</v>
      </c>
      <c r="I6" s="154"/>
      <c r="W6" s="296" t="s">
        <v>9</v>
      </c>
      <c r="X6" s="296">
        <v>412</v>
      </c>
      <c r="Y6" s="294">
        <f t="shared" si="0"/>
        <v>5.6663457571173151E-2</v>
      </c>
      <c r="Z6" s="298">
        <v>400270.23499999999</v>
      </c>
      <c r="AA6" s="294">
        <f t="shared" si="1"/>
        <v>9.2220362500146563E-2</v>
      </c>
      <c r="AC6" s="118">
        <v>400270.23499999999</v>
      </c>
    </row>
    <row r="7" spans="1:29" ht="15.75" thickBot="1">
      <c r="A7" s="60" t="s">
        <v>7322</v>
      </c>
      <c r="B7" s="227">
        <v>384</v>
      </c>
      <c r="C7" s="242">
        <v>197362.12876599995</v>
      </c>
      <c r="D7" s="341"/>
      <c r="E7" s="60" t="s">
        <v>7322</v>
      </c>
      <c r="F7" s="227">
        <v>384</v>
      </c>
      <c r="G7" s="242">
        <v>197362.12876599995</v>
      </c>
      <c r="H7" s="242">
        <f t="shared" si="2"/>
        <v>197362.12876599995</v>
      </c>
      <c r="I7" s="154"/>
      <c r="W7" s="299" t="s">
        <v>240</v>
      </c>
      <c r="X7" s="299">
        <v>56</v>
      </c>
      <c r="Y7" s="294">
        <f t="shared" si="0"/>
        <v>7.7018291844313021E-3</v>
      </c>
      <c r="Z7" s="300">
        <v>77739.788</v>
      </c>
      <c r="AA7" s="294">
        <f t="shared" si="1"/>
        <v>1.791087820967888E-2</v>
      </c>
      <c r="AC7" s="118">
        <v>77739.788</v>
      </c>
    </row>
    <row r="8" spans="1:29" ht="15.75" thickTop="1">
      <c r="A8" s="60" t="s">
        <v>15130</v>
      </c>
      <c r="B8" s="227">
        <v>368</v>
      </c>
      <c r="C8" s="242">
        <v>192761.14940200001</v>
      </c>
      <c r="D8" s="341"/>
      <c r="E8" s="60" t="s">
        <v>15130</v>
      </c>
      <c r="F8" s="227">
        <v>368</v>
      </c>
      <c r="G8" s="242">
        <v>192761.14940200001</v>
      </c>
      <c r="H8" s="242">
        <f t="shared" si="2"/>
        <v>192761.14940200001</v>
      </c>
      <c r="I8" s="154"/>
      <c r="W8" s="143" t="s">
        <v>7343</v>
      </c>
      <c r="X8" s="291">
        <v>7271</v>
      </c>
      <c r="Y8" s="292">
        <f t="shared" si="0"/>
        <v>1</v>
      </c>
      <c r="Z8" s="291">
        <v>4340367.1830000002</v>
      </c>
      <c r="AA8" s="292">
        <f t="shared" si="1"/>
        <v>1</v>
      </c>
      <c r="AC8" s="118">
        <v>4340367.1830000002</v>
      </c>
    </row>
    <row r="9" spans="1:29">
      <c r="A9" s="60" t="s">
        <v>7321</v>
      </c>
      <c r="B9" s="227">
        <v>281</v>
      </c>
      <c r="C9" s="242">
        <v>156803.67849900009</v>
      </c>
      <c r="D9" s="341"/>
      <c r="E9" s="60" t="s">
        <v>7321</v>
      </c>
      <c r="F9" s="227">
        <v>281</v>
      </c>
      <c r="G9" s="242">
        <v>156803.67849900009</v>
      </c>
      <c r="H9" s="242">
        <f t="shared" si="2"/>
        <v>156803.67849900009</v>
      </c>
      <c r="I9" s="154"/>
    </row>
    <row r="10" spans="1:29">
      <c r="A10" s="60" t="s">
        <v>7323</v>
      </c>
      <c r="B10" s="227">
        <v>239</v>
      </c>
      <c r="C10" s="242">
        <v>118923.98844999996</v>
      </c>
      <c r="D10" s="341"/>
      <c r="E10" s="60" t="s">
        <v>7323</v>
      </c>
      <c r="F10" s="227">
        <v>239</v>
      </c>
      <c r="G10" s="242">
        <v>118923.98844999996</v>
      </c>
      <c r="H10" s="242">
        <f t="shared" si="2"/>
        <v>118923.98844999996</v>
      </c>
      <c r="I10" s="154"/>
    </row>
    <row r="11" spans="1:29">
      <c r="A11" s="60" t="s">
        <v>7326</v>
      </c>
      <c r="B11" s="227">
        <v>233</v>
      </c>
      <c r="C11" s="242">
        <v>108071.03687599998</v>
      </c>
      <c r="D11" s="341"/>
      <c r="E11" s="60" t="s">
        <v>7326</v>
      </c>
      <c r="F11" s="227">
        <v>233</v>
      </c>
      <c r="G11" s="242">
        <v>108071.03687599998</v>
      </c>
      <c r="H11" s="242">
        <f t="shared" si="2"/>
        <v>108071.03687599998</v>
      </c>
      <c r="I11" s="154"/>
    </row>
    <row r="12" spans="1:29">
      <c r="A12" s="60" t="s">
        <v>7324</v>
      </c>
      <c r="B12" s="227">
        <v>213</v>
      </c>
      <c r="C12" s="242">
        <v>163387.64137699993</v>
      </c>
      <c r="D12" s="341"/>
      <c r="E12" s="60" t="s">
        <v>7324</v>
      </c>
      <c r="F12" s="227">
        <v>213</v>
      </c>
      <c r="G12" s="242">
        <v>163387.64137699993</v>
      </c>
      <c r="H12" s="242">
        <f t="shared" si="2"/>
        <v>163387.64137699993</v>
      </c>
      <c r="I12" s="154"/>
    </row>
    <row r="13" spans="1:29" ht="30">
      <c r="A13" s="60" t="s">
        <v>7325</v>
      </c>
      <c r="B13" s="227">
        <v>204</v>
      </c>
      <c r="C13" s="242">
        <v>73224.16429200003</v>
      </c>
      <c r="D13" s="341"/>
      <c r="E13" s="60" t="s">
        <v>7325</v>
      </c>
      <c r="F13" s="227">
        <v>204</v>
      </c>
      <c r="G13" s="242">
        <v>73224.16429200003</v>
      </c>
      <c r="H13" s="242">
        <f t="shared" si="2"/>
        <v>73224.16429200003</v>
      </c>
      <c r="I13" s="154"/>
      <c r="W13" s="290" t="s">
        <v>7316</v>
      </c>
      <c r="X13" s="290" t="s">
        <v>15113</v>
      </c>
      <c r="Y13" s="290" t="s">
        <v>15116</v>
      </c>
      <c r="Z13" s="290" t="s">
        <v>15117</v>
      </c>
      <c r="AA13" s="290" t="s">
        <v>15118</v>
      </c>
    </row>
    <row r="14" spans="1:29">
      <c r="A14" s="60" t="s">
        <v>7329</v>
      </c>
      <c r="B14" s="227">
        <v>172</v>
      </c>
      <c r="C14" s="242">
        <v>115018.15072000001</v>
      </c>
      <c r="D14" s="341"/>
      <c r="E14" s="346" t="s">
        <v>7329</v>
      </c>
      <c r="F14" s="347">
        <v>172</v>
      </c>
      <c r="G14" s="348">
        <v>115018.15072000001</v>
      </c>
      <c r="H14" s="242">
        <f t="shared" si="2"/>
        <v>115018.15072000001</v>
      </c>
      <c r="I14" s="154"/>
      <c r="W14" s="301" t="s">
        <v>20</v>
      </c>
      <c r="X14" s="302">
        <v>4555</v>
      </c>
      <c r="Y14" s="303">
        <f>(X14/$X$17)</f>
        <v>0.98742683719921964</v>
      </c>
      <c r="Z14" s="304">
        <v>2539501.838982</v>
      </c>
      <c r="AA14" s="303">
        <f>(Z14/$Z$17)</f>
        <v>0.96821989860708979</v>
      </c>
      <c r="AC14" s="105">
        <f>Z14/1000</f>
        <v>2539.5018389820002</v>
      </c>
    </row>
    <row r="15" spans="1:29">
      <c r="A15" s="60" t="s">
        <v>7328</v>
      </c>
      <c r="B15" s="227">
        <v>141</v>
      </c>
      <c r="C15" s="242">
        <v>119285.724162</v>
      </c>
      <c r="D15" s="341"/>
      <c r="E15" s="346" t="s">
        <v>7328</v>
      </c>
      <c r="F15" s="347">
        <v>141</v>
      </c>
      <c r="G15" s="348">
        <v>119285.724162</v>
      </c>
      <c r="H15" s="242">
        <f t="shared" si="2"/>
        <v>119285.724162</v>
      </c>
      <c r="I15" s="154"/>
      <c r="W15" s="305" t="s">
        <v>9</v>
      </c>
      <c r="X15" s="306">
        <v>18</v>
      </c>
      <c r="Y15" s="303">
        <f t="shared" ref="Y15:Y17" si="3">(X15/$X$17)</f>
        <v>3.9020160416215043E-3</v>
      </c>
      <c r="Z15" s="307">
        <v>20911.473999999998</v>
      </c>
      <c r="AA15" s="303">
        <f t="shared" ref="AA15:AA17" si="4">(Z15/$Z$17)</f>
        <v>7.9727862075977419E-3</v>
      </c>
      <c r="AC15" s="105">
        <f t="shared" ref="AC15:AC17" si="5">Z15/1000</f>
        <v>20.911473999999998</v>
      </c>
    </row>
    <row r="16" spans="1:29" ht="15.75" thickBot="1">
      <c r="A16" s="60" t="s">
        <v>15131</v>
      </c>
      <c r="B16" s="227">
        <v>135</v>
      </c>
      <c r="C16" s="242">
        <v>89198.087889000089</v>
      </c>
      <c r="D16" s="341"/>
      <c r="E16" s="346" t="s">
        <v>15131</v>
      </c>
      <c r="F16" s="347">
        <v>135</v>
      </c>
      <c r="G16" s="348">
        <v>89198.087889000089</v>
      </c>
      <c r="H16" s="242">
        <f t="shared" si="2"/>
        <v>89198.087889000089</v>
      </c>
      <c r="I16" s="154"/>
      <c r="W16" s="308" t="s">
        <v>240</v>
      </c>
      <c r="X16" s="309">
        <v>40</v>
      </c>
      <c r="Y16" s="303">
        <f t="shared" si="3"/>
        <v>8.6711467591588983E-3</v>
      </c>
      <c r="Z16" s="310">
        <v>62443.171000000002</v>
      </c>
      <c r="AA16" s="303">
        <f t="shared" si="4"/>
        <v>2.3807315185312494E-2</v>
      </c>
      <c r="AC16" s="105">
        <f t="shared" si="5"/>
        <v>62.443171</v>
      </c>
    </row>
    <row r="17" spans="1:29" ht="15.75" thickTop="1">
      <c r="A17" s="60" t="s">
        <v>7330</v>
      </c>
      <c r="B17" s="227">
        <v>132</v>
      </c>
      <c r="C17" s="242">
        <v>71744.823428999996</v>
      </c>
      <c r="D17" s="341"/>
      <c r="E17" s="346" t="s">
        <v>7330</v>
      </c>
      <c r="F17" s="347">
        <v>132</v>
      </c>
      <c r="G17" s="348">
        <v>71744.823428999996</v>
      </c>
      <c r="H17" s="242">
        <f t="shared" si="2"/>
        <v>71744.823428999996</v>
      </c>
      <c r="I17" s="154"/>
      <c r="W17" s="143" t="s">
        <v>7343</v>
      </c>
      <c r="X17" s="291">
        <v>4613</v>
      </c>
      <c r="Y17" s="292">
        <f t="shared" si="3"/>
        <v>1</v>
      </c>
      <c r="Z17" s="187">
        <v>2622856.483982</v>
      </c>
      <c r="AA17" s="292">
        <f t="shared" si="4"/>
        <v>1</v>
      </c>
      <c r="AC17" s="105">
        <f t="shared" si="5"/>
        <v>2622.8564839820001</v>
      </c>
    </row>
    <row r="18" spans="1:29">
      <c r="A18" s="60" t="s">
        <v>7331</v>
      </c>
      <c r="B18" s="227">
        <v>131</v>
      </c>
      <c r="C18" s="242">
        <v>94443.357770000017</v>
      </c>
      <c r="D18" s="341"/>
      <c r="E18" s="346" t="s">
        <v>7331</v>
      </c>
      <c r="F18" s="347">
        <v>131</v>
      </c>
      <c r="G18" s="348">
        <v>94443.357770000017</v>
      </c>
      <c r="H18" s="242">
        <f t="shared" si="2"/>
        <v>94443.357770000017</v>
      </c>
      <c r="I18" s="154"/>
    </row>
    <row r="19" spans="1:29">
      <c r="A19" s="60" t="s">
        <v>7332</v>
      </c>
      <c r="B19" s="227">
        <v>106</v>
      </c>
      <c r="C19" s="242">
        <v>52380.138271999997</v>
      </c>
      <c r="D19" s="341"/>
      <c r="E19" s="346" t="s">
        <v>7332</v>
      </c>
      <c r="F19" s="347">
        <v>106</v>
      </c>
      <c r="G19" s="348">
        <v>52380.138271999997</v>
      </c>
      <c r="H19" s="242">
        <f t="shared" si="2"/>
        <v>52380.138271999997</v>
      </c>
      <c r="I19" s="154"/>
    </row>
    <row r="20" spans="1:29">
      <c r="A20" s="60" t="s">
        <v>7327</v>
      </c>
      <c r="B20" s="227">
        <v>50</v>
      </c>
      <c r="C20" s="242">
        <v>7865.6357559999988</v>
      </c>
      <c r="D20" s="341"/>
      <c r="E20" s="346" t="s">
        <v>7327</v>
      </c>
      <c r="F20" s="347">
        <v>50</v>
      </c>
      <c r="G20" s="348">
        <v>7865.6357559999988</v>
      </c>
      <c r="H20" s="242">
        <f t="shared" si="2"/>
        <v>7865.6357559999988</v>
      </c>
      <c r="I20" s="154"/>
    </row>
    <row r="21" spans="1:29" ht="45">
      <c r="A21" s="60" t="s">
        <v>7333</v>
      </c>
      <c r="B21" s="227">
        <v>1</v>
      </c>
      <c r="C21" s="242">
        <v>3313.3249999999998</v>
      </c>
      <c r="D21" s="341"/>
      <c r="E21" s="346" t="s">
        <v>7333</v>
      </c>
      <c r="F21" s="347">
        <v>1</v>
      </c>
      <c r="G21" s="348">
        <v>3313.3249999999998</v>
      </c>
      <c r="H21" s="242">
        <f t="shared" si="2"/>
        <v>3313.3249999999998</v>
      </c>
      <c r="I21" s="154"/>
      <c r="W21" s="290" t="s">
        <v>7316</v>
      </c>
      <c r="X21" s="290" t="s">
        <v>15113</v>
      </c>
      <c r="Y21" s="290" t="s">
        <v>15119</v>
      </c>
      <c r="Z21" s="290" t="s">
        <v>15120</v>
      </c>
      <c r="AA21" s="290" t="s">
        <v>15123</v>
      </c>
    </row>
    <row r="22" spans="1:29" ht="15.75" thickBot="1">
      <c r="E22" s="67"/>
      <c r="F22" s="67"/>
      <c r="I22" s="154"/>
      <c r="W22" s="301" t="s">
        <v>20</v>
      </c>
      <c r="X22" s="311">
        <v>3651</v>
      </c>
      <c r="Y22" s="303">
        <f>(X22/$X$25)</f>
        <v>0.98595733189305967</v>
      </c>
      <c r="Z22" s="338">
        <v>2068809.371941</v>
      </c>
      <c r="AA22" s="303">
        <f>(Z22/$Z$25)</f>
        <v>0.96273469472629347</v>
      </c>
      <c r="AC22" s="105">
        <v>2068809.3719409993</v>
      </c>
    </row>
    <row r="23" spans="1:29" ht="19.5" thickTop="1">
      <c r="A23" s="218" t="s">
        <v>7343</v>
      </c>
      <c r="B23" s="228">
        <v>3651</v>
      </c>
      <c r="C23" s="243">
        <v>2068809.3719410002</v>
      </c>
      <c r="D23" s="342"/>
      <c r="E23" s="218" t="s">
        <v>7343</v>
      </c>
      <c r="F23" s="228">
        <v>3651</v>
      </c>
      <c r="G23" s="243">
        <v>2068809.3719410002</v>
      </c>
      <c r="H23" s="8"/>
      <c r="I23" s="8"/>
      <c r="W23" s="305" t="s">
        <v>9</v>
      </c>
      <c r="X23" s="312">
        <v>18</v>
      </c>
      <c r="Y23" s="303">
        <f t="shared" ref="Y23:Y25" si="6">(X23/$X$25)</f>
        <v>4.8609235754793409E-3</v>
      </c>
      <c r="Z23" s="339">
        <v>20257.762286000001</v>
      </c>
      <c r="AA23" s="303">
        <f t="shared" ref="AA23:AA25" si="7">(Z23/$Z$25)</f>
        <v>9.4270892498674493E-3</v>
      </c>
      <c r="AC23" s="105">
        <v>20257.762285999997</v>
      </c>
    </row>
    <row r="24" spans="1:29" ht="15.75" thickBot="1">
      <c r="F24" s="343">
        <f>SUM(F5:F21)</f>
        <v>3651</v>
      </c>
      <c r="G24" s="8">
        <f>SUM(G5:G21)</f>
        <v>2068809.3719410002</v>
      </c>
      <c r="W24" s="308" t="s">
        <v>240</v>
      </c>
      <c r="X24" s="313">
        <v>34</v>
      </c>
      <c r="Y24" s="303">
        <f t="shared" si="6"/>
        <v>9.181744531460978E-3</v>
      </c>
      <c r="Z24" s="340">
        <v>59821.218164999998</v>
      </c>
      <c r="AA24" s="303">
        <f t="shared" si="7"/>
        <v>2.7838216023839017E-2</v>
      </c>
      <c r="AC24" s="105">
        <v>59821.218164999998</v>
      </c>
    </row>
    <row r="25" spans="1:29" ht="15.75" thickTop="1">
      <c r="F25" s="344" t="s">
        <v>15133</v>
      </c>
      <c r="G25" s="345">
        <f>SUM(G14:G21)</f>
        <v>553249.242998</v>
      </c>
      <c r="W25" s="143" t="s">
        <v>7343</v>
      </c>
      <c r="X25" s="291">
        <v>3703</v>
      </c>
      <c r="Y25" s="292">
        <f t="shared" si="6"/>
        <v>1</v>
      </c>
      <c r="Z25" s="291">
        <v>2148888.3523920001</v>
      </c>
      <c r="AA25" s="292">
        <f t="shared" si="7"/>
        <v>1</v>
      </c>
      <c r="AC25" s="105">
        <v>2148888.3523919987</v>
      </c>
    </row>
    <row r="31" spans="1:29" ht="21.75" customHeight="1"/>
    <row r="32" spans="1:29" ht="47.25" customHeight="1">
      <c r="E32" s="314" t="s">
        <v>7305</v>
      </c>
      <c r="F32" s="315" t="s">
        <v>15086</v>
      </c>
      <c r="G32" s="315" t="s">
        <v>15111</v>
      </c>
    </row>
    <row r="33" spans="5:8" ht="43.5" customHeight="1">
      <c r="E33" s="141" t="s">
        <v>20</v>
      </c>
      <c r="F33" s="142">
        <v>5878</v>
      </c>
      <c r="G33" s="142">
        <v>3315625920</v>
      </c>
      <c r="H33" s="350">
        <f>G33/$G$37</f>
        <v>0.76390447632780378</v>
      </c>
    </row>
    <row r="34" spans="5:8">
      <c r="E34" s="141" t="s">
        <v>35</v>
      </c>
      <c r="F34" s="142">
        <v>925</v>
      </c>
      <c r="G34" s="142">
        <v>546731240</v>
      </c>
      <c r="H34" s="350">
        <f t="shared" ref="H34:H37" si="8">G34/$G$37</f>
        <v>0.12596428296237075</v>
      </c>
    </row>
    <row r="35" spans="5:8">
      <c r="E35" s="141" t="s">
        <v>9</v>
      </c>
      <c r="F35" s="142">
        <v>412</v>
      </c>
      <c r="G35" s="142">
        <v>400270235</v>
      </c>
      <c r="H35" s="350">
        <f t="shared" si="8"/>
        <v>9.2220362500146563E-2</v>
      </c>
    </row>
    <row r="36" spans="5:8">
      <c r="E36" s="141" t="s">
        <v>240</v>
      </c>
      <c r="F36" s="142">
        <v>56</v>
      </c>
      <c r="G36" s="142">
        <v>77739788</v>
      </c>
      <c r="H36" s="350">
        <f t="shared" si="8"/>
        <v>1.791087820967888E-2</v>
      </c>
    </row>
    <row r="37" spans="5:8">
      <c r="G37" s="349">
        <f>SUM(G33:G36)</f>
        <v>4340367183</v>
      </c>
      <c r="H37" s="350">
        <f t="shared" si="8"/>
        <v>1</v>
      </c>
    </row>
    <row r="50" spans="5:47" ht="15.75" thickBot="1">
      <c r="E50" s="59" t="s">
        <v>7317</v>
      </c>
      <c r="F50" s="67" t="s">
        <v>7334</v>
      </c>
      <c r="G50" s="67" t="s">
        <v>7318</v>
      </c>
    </row>
    <row r="51" spans="5:47" ht="21.75" thickBot="1">
      <c r="E51" s="60" t="s">
        <v>15132</v>
      </c>
      <c r="F51" s="227">
        <v>449</v>
      </c>
      <c r="G51" s="242">
        <v>220783.137609</v>
      </c>
      <c r="AH51" s="14"/>
      <c r="AI51" s="436" t="s">
        <v>7344</v>
      </c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</row>
    <row r="52" spans="5:47" ht="18.75">
      <c r="E52" s="60" t="s">
        <v>7319</v>
      </c>
      <c r="F52" s="227">
        <v>412</v>
      </c>
      <c r="G52" s="242">
        <v>284243.20367199997</v>
      </c>
      <c r="AH52" s="14"/>
      <c r="AI52" s="437" t="s">
        <v>7341</v>
      </c>
      <c r="AJ52" s="438"/>
      <c r="AK52" s="438"/>
      <c r="AL52" s="438"/>
      <c r="AM52" s="439"/>
      <c r="AN52" s="440" t="s">
        <v>10745</v>
      </c>
      <c r="AO52" s="441"/>
      <c r="AP52" s="441"/>
      <c r="AQ52" s="442"/>
      <c r="AR52" s="443" t="s">
        <v>10746</v>
      </c>
      <c r="AS52" s="443"/>
      <c r="AT52" s="443"/>
      <c r="AU52" s="443"/>
    </row>
    <row r="53" spans="5:47" ht="26.25">
      <c r="E53" s="60" t="s">
        <v>7322</v>
      </c>
      <c r="F53" s="227">
        <v>384</v>
      </c>
      <c r="G53" s="242">
        <v>197362.12876599995</v>
      </c>
      <c r="AH53" s="359" t="s">
        <v>7340</v>
      </c>
      <c r="AI53" s="371" t="s">
        <v>7343</v>
      </c>
      <c r="AJ53" s="372" t="s">
        <v>240</v>
      </c>
      <c r="AK53" s="372" t="s">
        <v>9</v>
      </c>
      <c r="AL53" s="372" t="s">
        <v>20</v>
      </c>
      <c r="AM53" s="373" t="s">
        <v>35</v>
      </c>
      <c r="AN53" s="371" t="s">
        <v>7343</v>
      </c>
      <c r="AO53" s="372" t="s">
        <v>240</v>
      </c>
      <c r="AP53" s="372" t="s">
        <v>9</v>
      </c>
      <c r="AQ53" s="373" t="s">
        <v>20</v>
      </c>
      <c r="AR53" s="371" t="s">
        <v>7343</v>
      </c>
      <c r="AS53" s="372" t="s">
        <v>240</v>
      </c>
      <c r="AT53" s="372" t="s">
        <v>9</v>
      </c>
      <c r="AU53" s="374" t="s">
        <v>20</v>
      </c>
    </row>
    <row r="54" spans="5:47" ht="18.75">
      <c r="E54" s="60" t="s">
        <v>15130</v>
      </c>
      <c r="F54" s="227">
        <v>368</v>
      </c>
      <c r="G54" s="242">
        <v>192761.14940200001</v>
      </c>
      <c r="AH54" s="378" t="s">
        <v>414</v>
      </c>
      <c r="AI54" s="360">
        <v>202</v>
      </c>
      <c r="AJ54" s="361">
        <v>2</v>
      </c>
      <c r="AK54" s="361">
        <v>12</v>
      </c>
      <c r="AL54" s="361">
        <v>175</v>
      </c>
      <c r="AM54" s="362">
        <v>13</v>
      </c>
      <c r="AN54" s="363">
        <v>141</v>
      </c>
      <c r="AO54" s="364">
        <v>2</v>
      </c>
      <c r="AP54" s="364">
        <v>0</v>
      </c>
      <c r="AQ54" s="365">
        <v>139</v>
      </c>
      <c r="AR54" s="363">
        <v>133</v>
      </c>
      <c r="AS54" s="364">
        <v>2</v>
      </c>
      <c r="AT54" s="364">
        <v>0</v>
      </c>
      <c r="AU54" s="366">
        <v>131</v>
      </c>
    </row>
    <row r="55" spans="5:47" ht="18.75">
      <c r="E55" s="60" t="s">
        <v>7321</v>
      </c>
      <c r="F55" s="227">
        <v>281</v>
      </c>
      <c r="G55" s="242">
        <v>156803.67849900009</v>
      </c>
      <c r="AH55" s="379" t="s">
        <v>23</v>
      </c>
      <c r="AI55" s="360">
        <v>187</v>
      </c>
      <c r="AJ55" s="361">
        <v>1</v>
      </c>
      <c r="AK55" s="361">
        <v>3</v>
      </c>
      <c r="AL55" s="361">
        <v>160</v>
      </c>
      <c r="AM55" s="362">
        <v>23</v>
      </c>
      <c r="AN55" s="363">
        <v>137</v>
      </c>
      <c r="AO55" s="364">
        <v>0</v>
      </c>
      <c r="AP55" s="364">
        <v>0</v>
      </c>
      <c r="AQ55" s="365">
        <v>137</v>
      </c>
      <c r="AR55" s="363">
        <v>106</v>
      </c>
      <c r="AS55" s="364">
        <v>0</v>
      </c>
      <c r="AT55" s="364">
        <v>0</v>
      </c>
      <c r="AU55" s="366">
        <v>106</v>
      </c>
    </row>
    <row r="56" spans="5:47" ht="18.75">
      <c r="E56" s="60" t="s">
        <v>7323</v>
      </c>
      <c r="F56" s="227">
        <v>239</v>
      </c>
      <c r="G56" s="242">
        <v>118923.98844999996</v>
      </c>
      <c r="AH56" s="379" t="s">
        <v>32</v>
      </c>
      <c r="AI56" s="360">
        <v>273</v>
      </c>
      <c r="AJ56" s="361">
        <v>2</v>
      </c>
      <c r="AK56" s="361">
        <v>22</v>
      </c>
      <c r="AL56" s="361">
        <v>214</v>
      </c>
      <c r="AM56" s="362">
        <v>35</v>
      </c>
      <c r="AN56" s="363">
        <v>166</v>
      </c>
      <c r="AO56" s="364">
        <v>1</v>
      </c>
      <c r="AP56" s="364">
        <v>0</v>
      </c>
      <c r="AQ56" s="365">
        <v>165</v>
      </c>
      <c r="AR56" s="363">
        <v>142</v>
      </c>
      <c r="AS56" s="364">
        <v>1</v>
      </c>
      <c r="AT56" s="364">
        <v>0</v>
      </c>
      <c r="AU56" s="366">
        <v>141</v>
      </c>
    </row>
    <row r="57" spans="5:47" ht="18.75">
      <c r="E57" s="60" t="s">
        <v>7326</v>
      </c>
      <c r="F57" s="227">
        <v>233</v>
      </c>
      <c r="G57" s="242">
        <v>108071.03687599998</v>
      </c>
      <c r="AH57" s="379" t="s">
        <v>210</v>
      </c>
      <c r="AI57" s="360">
        <v>202</v>
      </c>
      <c r="AJ57" s="361">
        <v>1</v>
      </c>
      <c r="AK57" s="361">
        <v>13</v>
      </c>
      <c r="AL57" s="361">
        <v>181</v>
      </c>
      <c r="AM57" s="362">
        <v>7</v>
      </c>
      <c r="AN57" s="363">
        <v>160</v>
      </c>
      <c r="AO57" s="364">
        <v>1</v>
      </c>
      <c r="AP57" s="364">
        <v>0</v>
      </c>
      <c r="AQ57" s="365">
        <v>159</v>
      </c>
      <c r="AR57" s="363">
        <v>133</v>
      </c>
      <c r="AS57" s="364">
        <v>1</v>
      </c>
      <c r="AT57" s="364">
        <v>0</v>
      </c>
      <c r="AU57" s="366">
        <v>132</v>
      </c>
    </row>
    <row r="58" spans="5:47" ht="18.75">
      <c r="E58" s="60" t="s">
        <v>7324</v>
      </c>
      <c r="F58" s="227">
        <v>213</v>
      </c>
      <c r="G58" s="242">
        <v>163387.64137699993</v>
      </c>
      <c r="AH58" s="379" t="s">
        <v>130</v>
      </c>
      <c r="AI58" s="360">
        <v>513</v>
      </c>
      <c r="AJ58" s="361">
        <v>1</v>
      </c>
      <c r="AK58" s="361">
        <v>72</v>
      </c>
      <c r="AL58" s="361">
        <v>384</v>
      </c>
      <c r="AM58" s="362">
        <v>56</v>
      </c>
      <c r="AN58" s="363">
        <v>233</v>
      </c>
      <c r="AO58" s="364">
        <v>1</v>
      </c>
      <c r="AP58" s="364">
        <v>0</v>
      </c>
      <c r="AQ58" s="365">
        <v>232</v>
      </c>
      <c r="AR58" s="363">
        <v>214</v>
      </c>
      <c r="AS58" s="364">
        <v>1</v>
      </c>
      <c r="AT58" s="364">
        <v>0</v>
      </c>
      <c r="AU58" s="366">
        <v>213</v>
      </c>
    </row>
    <row r="59" spans="5:47" ht="18.75">
      <c r="E59" s="60" t="s">
        <v>7325</v>
      </c>
      <c r="F59" s="227">
        <v>204</v>
      </c>
      <c r="G59" s="242">
        <v>73224.16429200003</v>
      </c>
      <c r="AH59" s="379" t="s">
        <v>5</v>
      </c>
      <c r="AI59" s="360">
        <v>782</v>
      </c>
      <c r="AJ59" s="361">
        <v>11</v>
      </c>
      <c r="AK59" s="361">
        <v>34</v>
      </c>
      <c r="AL59" s="361">
        <v>625</v>
      </c>
      <c r="AM59" s="362">
        <v>112</v>
      </c>
      <c r="AN59" s="363">
        <v>523</v>
      </c>
      <c r="AO59" s="364">
        <v>11</v>
      </c>
      <c r="AP59" s="364">
        <v>0</v>
      </c>
      <c r="AQ59" s="365">
        <v>512</v>
      </c>
      <c r="AR59" s="363">
        <v>376</v>
      </c>
      <c r="AS59" s="364">
        <v>8</v>
      </c>
      <c r="AT59" s="364">
        <v>0</v>
      </c>
      <c r="AU59" s="366">
        <v>368</v>
      </c>
    </row>
    <row r="60" spans="5:47" ht="18.75">
      <c r="E60" s="346" t="s">
        <v>7329</v>
      </c>
      <c r="F60" s="347">
        <v>172</v>
      </c>
      <c r="G60" s="348">
        <v>115018.15072000001</v>
      </c>
      <c r="AH60" s="379" t="s">
        <v>15</v>
      </c>
      <c r="AI60" s="360">
        <v>873</v>
      </c>
      <c r="AJ60" s="361">
        <v>16</v>
      </c>
      <c r="AK60" s="361">
        <v>14</v>
      </c>
      <c r="AL60" s="361">
        <v>693</v>
      </c>
      <c r="AM60" s="362">
        <v>150</v>
      </c>
      <c r="AN60" s="363">
        <v>504</v>
      </c>
      <c r="AO60" s="364">
        <v>3</v>
      </c>
      <c r="AP60" s="364">
        <v>1</v>
      </c>
      <c r="AQ60" s="365">
        <v>500</v>
      </c>
      <c r="AR60" s="363">
        <v>416</v>
      </c>
      <c r="AS60" s="364">
        <v>3</v>
      </c>
      <c r="AT60" s="364">
        <v>1</v>
      </c>
      <c r="AU60" s="366">
        <v>412</v>
      </c>
    </row>
    <row r="61" spans="5:47" ht="18.75">
      <c r="E61" s="346" t="s">
        <v>7328</v>
      </c>
      <c r="F61" s="347">
        <v>141</v>
      </c>
      <c r="G61" s="348">
        <v>119285.724162</v>
      </c>
      <c r="AH61" s="379" t="s">
        <v>195</v>
      </c>
      <c r="AI61" s="360">
        <v>450</v>
      </c>
      <c r="AJ61" s="361">
        <v>0</v>
      </c>
      <c r="AK61" s="361">
        <v>61</v>
      </c>
      <c r="AL61" s="361">
        <v>348</v>
      </c>
      <c r="AM61" s="362">
        <v>41</v>
      </c>
      <c r="AN61" s="363">
        <v>246</v>
      </c>
      <c r="AO61" s="364">
        <v>0</v>
      </c>
      <c r="AP61" s="364">
        <v>0</v>
      </c>
      <c r="AQ61" s="365">
        <v>246</v>
      </c>
      <c r="AR61" s="363">
        <v>204</v>
      </c>
      <c r="AS61" s="364">
        <v>0</v>
      </c>
      <c r="AT61" s="364">
        <v>0</v>
      </c>
      <c r="AU61" s="366">
        <v>204</v>
      </c>
    </row>
    <row r="62" spans="5:47" ht="18.75">
      <c r="E62" s="346" t="s">
        <v>15131</v>
      </c>
      <c r="F62" s="347">
        <v>135</v>
      </c>
      <c r="G62" s="348">
        <v>89198.087889000089</v>
      </c>
      <c r="AH62" s="379" t="s">
        <v>127</v>
      </c>
      <c r="AI62" s="360">
        <v>426</v>
      </c>
      <c r="AJ62" s="361">
        <v>2</v>
      </c>
      <c r="AK62" s="361">
        <v>14</v>
      </c>
      <c r="AL62" s="361">
        <v>357</v>
      </c>
      <c r="AM62" s="362">
        <v>53</v>
      </c>
      <c r="AN62" s="363">
        <v>302</v>
      </c>
      <c r="AO62" s="364">
        <v>2</v>
      </c>
      <c r="AP62" s="364">
        <v>2</v>
      </c>
      <c r="AQ62" s="365">
        <v>298</v>
      </c>
      <c r="AR62" s="363">
        <v>243</v>
      </c>
      <c r="AS62" s="364">
        <v>2</v>
      </c>
      <c r="AT62" s="364">
        <v>2</v>
      </c>
      <c r="AU62" s="366">
        <v>239</v>
      </c>
    </row>
    <row r="63" spans="5:47" ht="18.75">
      <c r="E63" s="346" t="s">
        <v>7330</v>
      </c>
      <c r="F63" s="347">
        <v>132</v>
      </c>
      <c r="G63" s="348">
        <v>71744.823428999996</v>
      </c>
      <c r="AH63" s="379" t="s">
        <v>38</v>
      </c>
      <c r="AI63" s="360">
        <v>1034</v>
      </c>
      <c r="AJ63" s="361">
        <v>7</v>
      </c>
      <c r="AK63" s="361">
        <v>53</v>
      </c>
      <c r="AL63" s="361">
        <v>798</v>
      </c>
      <c r="AM63" s="362">
        <v>176</v>
      </c>
      <c r="AN63" s="363">
        <v>636</v>
      </c>
      <c r="AO63" s="364">
        <v>7</v>
      </c>
      <c r="AP63" s="364">
        <v>0</v>
      </c>
      <c r="AQ63" s="365">
        <v>629</v>
      </c>
      <c r="AR63" s="363">
        <v>455</v>
      </c>
      <c r="AS63" s="364">
        <v>6</v>
      </c>
      <c r="AT63" s="364">
        <v>0</v>
      </c>
      <c r="AU63" s="366">
        <v>449</v>
      </c>
    </row>
    <row r="64" spans="5:47" ht="18.75">
      <c r="E64" s="346" t="s">
        <v>7331</v>
      </c>
      <c r="F64" s="347">
        <v>131</v>
      </c>
      <c r="G64" s="348">
        <v>94443.357770000017</v>
      </c>
      <c r="AH64" s="379" t="s">
        <v>60</v>
      </c>
      <c r="AI64" s="360">
        <v>731</v>
      </c>
      <c r="AJ64" s="361">
        <v>1</v>
      </c>
      <c r="AK64" s="361">
        <v>18</v>
      </c>
      <c r="AL64" s="361">
        <v>593</v>
      </c>
      <c r="AM64" s="362">
        <v>119</v>
      </c>
      <c r="AN64" s="363">
        <v>488</v>
      </c>
      <c r="AO64" s="364">
        <v>1</v>
      </c>
      <c r="AP64" s="364">
        <v>0</v>
      </c>
      <c r="AQ64" s="365">
        <v>487</v>
      </c>
      <c r="AR64" s="363">
        <v>385</v>
      </c>
      <c r="AS64" s="364">
        <v>1</v>
      </c>
      <c r="AT64" s="364">
        <v>0</v>
      </c>
      <c r="AU64" s="366">
        <v>384</v>
      </c>
    </row>
    <row r="65" spans="5:47" ht="18.75">
      <c r="E65" s="346" t="s">
        <v>7332</v>
      </c>
      <c r="F65" s="347">
        <v>106</v>
      </c>
      <c r="G65" s="348">
        <v>52380.138271999997</v>
      </c>
      <c r="AH65" s="379" t="s">
        <v>78</v>
      </c>
      <c r="AI65" s="360">
        <v>402</v>
      </c>
      <c r="AJ65" s="361">
        <v>2</v>
      </c>
      <c r="AK65" s="361">
        <v>5</v>
      </c>
      <c r="AL65" s="361">
        <v>367</v>
      </c>
      <c r="AM65" s="362">
        <v>28</v>
      </c>
      <c r="AN65" s="363">
        <v>294</v>
      </c>
      <c r="AO65" s="364">
        <v>2</v>
      </c>
      <c r="AP65" s="364">
        <v>0</v>
      </c>
      <c r="AQ65" s="365">
        <v>292</v>
      </c>
      <c r="AR65" s="363">
        <v>235</v>
      </c>
      <c r="AS65" s="364">
        <v>2</v>
      </c>
      <c r="AT65" s="364">
        <v>0</v>
      </c>
      <c r="AU65" s="366">
        <v>233</v>
      </c>
    </row>
    <row r="66" spans="5:47" ht="18.75">
      <c r="E66" s="346" t="s">
        <v>7327</v>
      </c>
      <c r="F66" s="347">
        <v>50</v>
      </c>
      <c r="G66" s="348">
        <v>7865.6357559999988</v>
      </c>
      <c r="AH66" s="379" t="s">
        <v>12</v>
      </c>
      <c r="AI66" s="360">
        <v>558</v>
      </c>
      <c r="AJ66" s="361">
        <v>8</v>
      </c>
      <c r="AK66" s="361">
        <v>59</v>
      </c>
      <c r="AL66" s="361">
        <v>443</v>
      </c>
      <c r="AM66" s="362">
        <v>48</v>
      </c>
      <c r="AN66" s="363">
        <v>348</v>
      </c>
      <c r="AO66" s="364">
        <v>7</v>
      </c>
      <c r="AP66" s="364">
        <v>10</v>
      </c>
      <c r="AQ66" s="365">
        <v>331</v>
      </c>
      <c r="AR66" s="363">
        <v>296</v>
      </c>
      <c r="AS66" s="364">
        <v>5</v>
      </c>
      <c r="AT66" s="364">
        <v>10</v>
      </c>
      <c r="AU66" s="366">
        <v>281</v>
      </c>
    </row>
    <row r="67" spans="5:47" ht="18.75">
      <c r="E67" s="346" t="s">
        <v>7333</v>
      </c>
      <c r="F67" s="347">
        <v>1</v>
      </c>
      <c r="G67" s="348">
        <v>3313.3249999999998</v>
      </c>
      <c r="AH67" s="379" t="s">
        <v>102</v>
      </c>
      <c r="AI67" s="360">
        <v>247</v>
      </c>
      <c r="AJ67" s="361">
        <v>2</v>
      </c>
      <c r="AK67" s="361">
        <v>22</v>
      </c>
      <c r="AL67" s="361">
        <v>196</v>
      </c>
      <c r="AM67" s="362">
        <v>27</v>
      </c>
      <c r="AN67" s="363">
        <v>166</v>
      </c>
      <c r="AO67" s="364">
        <v>2</v>
      </c>
      <c r="AP67" s="364">
        <v>4</v>
      </c>
      <c r="AQ67" s="365">
        <v>160</v>
      </c>
      <c r="AR67" s="363">
        <v>141</v>
      </c>
      <c r="AS67" s="364">
        <v>2</v>
      </c>
      <c r="AT67" s="364">
        <v>4</v>
      </c>
      <c r="AU67" s="366">
        <v>135</v>
      </c>
    </row>
    <row r="68" spans="5:47" ht="18.75">
      <c r="AH68" s="379" t="s">
        <v>145</v>
      </c>
      <c r="AI68" s="360">
        <v>314</v>
      </c>
      <c r="AJ68" s="361">
        <v>0</v>
      </c>
      <c r="AK68" s="361">
        <v>5</v>
      </c>
      <c r="AL68" s="361">
        <v>278</v>
      </c>
      <c r="AM68" s="362">
        <v>31</v>
      </c>
      <c r="AN68" s="363">
        <v>215</v>
      </c>
      <c r="AO68" s="364">
        <v>0</v>
      </c>
      <c r="AP68" s="364">
        <v>0</v>
      </c>
      <c r="AQ68" s="365">
        <v>215</v>
      </c>
      <c r="AR68" s="363">
        <v>172</v>
      </c>
      <c r="AS68" s="364">
        <v>0</v>
      </c>
      <c r="AT68" s="364">
        <v>0</v>
      </c>
      <c r="AU68" s="366">
        <v>172</v>
      </c>
    </row>
    <row r="69" spans="5:47" ht="18.75">
      <c r="AH69" s="379" t="s">
        <v>270</v>
      </c>
      <c r="AI69" s="360">
        <v>74</v>
      </c>
      <c r="AJ69" s="361">
        <v>0</v>
      </c>
      <c r="AK69" s="361">
        <v>5</v>
      </c>
      <c r="AL69" s="361">
        <v>63</v>
      </c>
      <c r="AM69" s="362">
        <v>6</v>
      </c>
      <c r="AN69" s="363">
        <v>53</v>
      </c>
      <c r="AO69" s="364">
        <v>0</v>
      </c>
      <c r="AP69" s="364">
        <v>1</v>
      </c>
      <c r="AQ69" s="365">
        <v>52</v>
      </c>
      <c r="AR69" s="363">
        <v>51</v>
      </c>
      <c r="AS69" s="364">
        <v>0</v>
      </c>
      <c r="AT69" s="364">
        <v>1</v>
      </c>
      <c r="AU69" s="366">
        <v>50</v>
      </c>
    </row>
    <row r="70" spans="5:47" ht="19.5" thickBot="1">
      <c r="AH70" s="380" t="s">
        <v>660</v>
      </c>
      <c r="AI70" s="360">
        <v>3</v>
      </c>
      <c r="AJ70" s="361">
        <v>0</v>
      </c>
      <c r="AK70" s="361">
        <v>0</v>
      </c>
      <c r="AL70" s="361">
        <v>3</v>
      </c>
      <c r="AM70" s="362">
        <v>0</v>
      </c>
      <c r="AN70" s="363">
        <v>1</v>
      </c>
      <c r="AO70" s="364">
        <v>0</v>
      </c>
      <c r="AP70" s="364">
        <v>0</v>
      </c>
      <c r="AQ70" s="365">
        <v>1</v>
      </c>
      <c r="AR70" s="363">
        <v>1</v>
      </c>
      <c r="AS70" s="364">
        <v>0</v>
      </c>
      <c r="AT70" s="364">
        <v>0</v>
      </c>
      <c r="AU70" s="366">
        <v>1</v>
      </c>
    </row>
    <row r="71" spans="5:47" ht="17.25" customHeight="1" thickTop="1">
      <c r="AH71" s="358" t="s">
        <v>7343</v>
      </c>
      <c r="AI71" s="367">
        <v>7271</v>
      </c>
      <c r="AJ71" s="368">
        <v>56</v>
      </c>
      <c r="AK71" s="368">
        <v>412</v>
      </c>
      <c r="AL71" s="368">
        <v>5878</v>
      </c>
      <c r="AM71" s="369">
        <v>925</v>
      </c>
      <c r="AN71" s="367">
        <v>4613</v>
      </c>
      <c r="AO71" s="368">
        <v>40</v>
      </c>
      <c r="AP71" s="368">
        <v>18</v>
      </c>
      <c r="AQ71" s="369">
        <v>4555</v>
      </c>
      <c r="AR71" s="367">
        <v>3703</v>
      </c>
      <c r="AS71" s="368">
        <v>34</v>
      </c>
      <c r="AT71" s="368">
        <v>18</v>
      </c>
      <c r="AU71" s="370">
        <v>3651</v>
      </c>
    </row>
    <row r="74" spans="5:47" ht="15.75" thickBot="1"/>
    <row r="75" spans="5:47" ht="19.5" thickBot="1">
      <c r="AH75" s="14"/>
      <c r="AI75" s="420" t="s">
        <v>10743</v>
      </c>
      <c r="AJ75" s="421"/>
      <c r="AK75" s="421"/>
      <c r="AL75" s="421"/>
      <c r="AM75" s="421"/>
      <c r="AN75" s="421"/>
      <c r="AO75" s="421"/>
      <c r="AP75" s="421"/>
      <c r="AQ75" s="421"/>
      <c r="AR75" s="421"/>
      <c r="AS75" s="421"/>
      <c r="AT75" s="421"/>
      <c r="AU75" s="434"/>
    </row>
    <row r="76" spans="5:47">
      <c r="AH76" s="14"/>
      <c r="AI76" s="430" t="s">
        <v>15099</v>
      </c>
      <c r="AJ76" s="431"/>
      <c r="AK76" s="431"/>
      <c r="AL76" s="431"/>
      <c r="AM76" s="432"/>
      <c r="AN76" s="415" t="s">
        <v>10744</v>
      </c>
      <c r="AO76" s="415"/>
      <c r="AP76" s="415"/>
      <c r="AQ76" s="415"/>
      <c r="AR76" s="416" t="s">
        <v>7345</v>
      </c>
      <c r="AS76" s="417"/>
      <c r="AT76" s="417"/>
      <c r="AU76" s="435"/>
    </row>
    <row r="77" spans="5:47" ht="26.25">
      <c r="AH77" s="359" t="s">
        <v>7340</v>
      </c>
      <c r="AI77" s="235" t="s">
        <v>7343</v>
      </c>
      <c r="AJ77" s="236" t="s">
        <v>240</v>
      </c>
      <c r="AK77" s="236" t="s">
        <v>9</v>
      </c>
      <c r="AL77" s="236" t="s">
        <v>20</v>
      </c>
      <c r="AM77" s="237" t="s">
        <v>35</v>
      </c>
      <c r="AN77" s="235" t="s">
        <v>7343</v>
      </c>
      <c r="AO77" s="236" t="s">
        <v>240</v>
      </c>
      <c r="AP77" s="236" t="s">
        <v>9</v>
      </c>
      <c r="AQ77" s="237" t="s">
        <v>20</v>
      </c>
      <c r="AR77" s="235" t="s">
        <v>7343</v>
      </c>
      <c r="AS77" s="236" t="s">
        <v>240</v>
      </c>
      <c r="AT77" s="236" t="s">
        <v>9</v>
      </c>
      <c r="AU77" s="237" t="s">
        <v>20</v>
      </c>
    </row>
    <row r="78" spans="5:47" ht="15.75">
      <c r="AH78" s="375" t="s">
        <v>414</v>
      </c>
      <c r="AI78" s="229">
        <v>132476.85399999999</v>
      </c>
      <c r="AJ78" s="230">
        <v>718.48199999999997</v>
      </c>
      <c r="AK78" s="230">
        <v>1662.7639999999999</v>
      </c>
      <c r="AL78" s="230">
        <v>127765.345</v>
      </c>
      <c r="AM78" s="231">
        <v>2330.2629999999999</v>
      </c>
      <c r="AN78" s="239">
        <v>103204.62699999999</v>
      </c>
      <c r="AO78" s="240">
        <v>704.20600000000002</v>
      </c>
      <c r="AP78" s="240">
        <v>0</v>
      </c>
      <c r="AQ78" s="241">
        <v>102500.421</v>
      </c>
      <c r="AR78" s="239">
        <v>95147.56122800002</v>
      </c>
      <c r="AS78" s="240">
        <v>704.20345800000007</v>
      </c>
      <c r="AT78" s="240">
        <v>0</v>
      </c>
      <c r="AU78" s="241">
        <v>94443.357770000017</v>
      </c>
    </row>
    <row r="79" spans="5:47" ht="15.75">
      <c r="AH79" s="376" t="s">
        <v>23</v>
      </c>
      <c r="AI79" s="229">
        <v>172380.38099999999</v>
      </c>
      <c r="AJ79" s="230">
        <v>101.812</v>
      </c>
      <c r="AK79" s="230">
        <v>173.262</v>
      </c>
      <c r="AL79" s="230">
        <v>101396.716</v>
      </c>
      <c r="AM79" s="231">
        <v>70708.591</v>
      </c>
      <c r="AN79" s="239">
        <v>65096.803</v>
      </c>
      <c r="AO79" s="240">
        <v>0</v>
      </c>
      <c r="AP79" s="240">
        <v>0</v>
      </c>
      <c r="AQ79" s="241">
        <v>65096.803</v>
      </c>
      <c r="AR79" s="239">
        <v>52380.138271999997</v>
      </c>
      <c r="AS79" s="240">
        <v>0</v>
      </c>
      <c r="AT79" s="240">
        <v>0</v>
      </c>
      <c r="AU79" s="241">
        <v>52380.138271999997</v>
      </c>
    </row>
    <row r="80" spans="5:47" ht="15.75">
      <c r="AH80" s="376" t="s">
        <v>32</v>
      </c>
      <c r="AI80" s="229">
        <v>220028.715</v>
      </c>
      <c r="AJ80" s="230">
        <v>3601.962</v>
      </c>
      <c r="AK80" s="230">
        <v>16667.099999999999</v>
      </c>
      <c r="AL80" s="230">
        <v>172080.323</v>
      </c>
      <c r="AM80" s="231">
        <v>27679.33</v>
      </c>
      <c r="AN80" s="239">
        <v>131632.584</v>
      </c>
      <c r="AO80" s="240">
        <v>27.484000000000002</v>
      </c>
      <c r="AP80" s="240">
        <v>0</v>
      </c>
      <c r="AQ80" s="241">
        <v>131605.1</v>
      </c>
      <c r="AR80" s="239">
        <v>119313.20834499999</v>
      </c>
      <c r="AS80" s="240">
        <v>27.484183000000002</v>
      </c>
      <c r="AT80" s="240">
        <v>0</v>
      </c>
      <c r="AU80" s="241">
        <v>119285.724162</v>
      </c>
    </row>
    <row r="81" spans="34:47" ht="15.75">
      <c r="AH81" s="376" t="s">
        <v>210</v>
      </c>
      <c r="AI81" s="229">
        <v>105515.80499999999</v>
      </c>
      <c r="AJ81" s="230">
        <v>71</v>
      </c>
      <c r="AK81" s="230">
        <v>1270.4549999999999</v>
      </c>
      <c r="AL81" s="230">
        <v>102813.045</v>
      </c>
      <c r="AM81" s="231">
        <v>1361.3050000000001</v>
      </c>
      <c r="AN81" s="239">
        <v>100720.962</v>
      </c>
      <c r="AO81" s="240">
        <v>70.7</v>
      </c>
      <c r="AP81" s="240">
        <v>0</v>
      </c>
      <c r="AQ81" s="241">
        <v>100650.262</v>
      </c>
      <c r="AR81" s="239">
        <v>71815.475184999988</v>
      </c>
      <c r="AS81" s="240">
        <v>70.651755999999992</v>
      </c>
      <c r="AT81" s="240">
        <v>0</v>
      </c>
      <c r="AU81" s="241">
        <v>71744.823428999996</v>
      </c>
    </row>
    <row r="82" spans="34:47" ht="15.75">
      <c r="AH82" s="376" t="s">
        <v>130</v>
      </c>
      <c r="AI82" s="229">
        <v>288716.91399999999</v>
      </c>
      <c r="AJ82" s="230">
        <v>2289.9960000000001</v>
      </c>
      <c r="AK82" s="230">
        <v>23227.851999999999</v>
      </c>
      <c r="AL82" s="230">
        <v>238875.3</v>
      </c>
      <c r="AM82" s="231">
        <v>24323.766</v>
      </c>
      <c r="AN82" s="239">
        <v>185817.37</v>
      </c>
      <c r="AO82" s="240">
        <v>2273.547</v>
      </c>
      <c r="AP82" s="240">
        <v>0</v>
      </c>
      <c r="AQ82" s="241">
        <v>183543.823</v>
      </c>
      <c r="AR82" s="239">
        <v>165654.60637699993</v>
      </c>
      <c r="AS82" s="240">
        <v>2266.9650000000001</v>
      </c>
      <c r="AT82" s="240">
        <v>0</v>
      </c>
      <c r="AU82" s="241">
        <v>163387.64137699993</v>
      </c>
    </row>
    <row r="83" spans="34:47" ht="15.75">
      <c r="AH83" s="376" t="s">
        <v>5</v>
      </c>
      <c r="AI83" s="229">
        <v>337951.478</v>
      </c>
      <c r="AJ83" s="230">
        <v>2173.2220000000002</v>
      </c>
      <c r="AK83" s="230">
        <v>11118.635</v>
      </c>
      <c r="AL83" s="230">
        <v>302522.53100000002</v>
      </c>
      <c r="AM83" s="231">
        <v>22137.09</v>
      </c>
      <c r="AN83" s="239">
        <v>235066.783</v>
      </c>
      <c r="AO83" s="240">
        <v>1759.2180000000001</v>
      </c>
      <c r="AP83" s="240">
        <v>0</v>
      </c>
      <c r="AQ83" s="241">
        <v>233307.565</v>
      </c>
      <c r="AR83" s="239">
        <v>194494.63117100002</v>
      </c>
      <c r="AS83" s="240">
        <v>1733.481769</v>
      </c>
      <c r="AT83" s="240">
        <v>0</v>
      </c>
      <c r="AU83" s="241">
        <v>192761.14940200001</v>
      </c>
    </row>
    <row r="84" spans="34:47" ht="15.75">
      <c r="AH84" s="376" t="s">
        <v>15</v>
      </c>
      <c r="AI84" s="229">
        <v>597159.26</v>
      </c>
      <c r="AJ84" s="230">
        <v>53227.822999999997</v>
      </c>
      <c r="AK84" s="230">
        <v>7609.3149999999996</v>
      </c>
      <c r="AL84" s="230">
        <v>464394.14899999998</v>
      </c>
      <c r="AM84" s="231">
        <v>71927.972999999998</v>
      </c>
      <c r="AN84" s="239">
        <v>438884.82799999998</v>
      </c>
      <c r="AO84" s="240">
        <v>42290.644</v>
      </c>
      <c r="AP84" s="240">
        <v>1286.5450000000001</v>
      </c>
      <c r="AQ84" s="241">
        <v>395307.63900000002</v>
      </c>
      <c r="AR84" s="239">
        <v>326973.17660800001</v>
      </c>
      <c r="AS84" s="240">
        <v>41453.325088999998</v>
      </c>
      <c r="AT84" s="240">
        <v>1276.647847</v>
      </c>
      <c r="AU84" s="241">
        <v>284243.20367199997</v>
      </c>
    </row>
    <row r="85" spans="34:47" ht="15.75">
      <c r="AH85" s="376" t="s">
        <v>195</v>
      </c>
      <c r="AI85" s="229">
        <v>203481.93700000001</v>
      </c>
      <c r="AJ85" s="230">
        <v>0</v>
      </c>
      <c r="AK85" s="230">
        <v>44421.853999999999</v>
      </c>
      <c r="AL85" s="230">
        <v>141733.696</v>
      </c>
      <c r="AM85" s="231">
        <v>17326.386999999999</v>
      </c>
      <c r="AN85" s="239">
        <v>95831.179000000004</v>
      </c>
      <c r="AO85" s="240">
        <v>0</v>
      </c>
      <c r="AP85" s="240">
        <v>0</v>
      </c>
      <c r="AQ85" s="241">
        <v>95831.179000000004</v>
      </c>
      <c r="AR85" s="239">
        <v>73224.16429200003</v>
      </c>
      <c r="AS85" s="240">
        <v>0</v>
      </c>
      <c r="AT85" s="240">
        <v>0</v>
      </c>
      <c r="AU85" s="241">
        <v>73224.16429200003</v>
      </c>
    </row>
    <row r="86" spans="34:47" ht="15.75">
      <c r="AH86" s="376" t="s">
        <v>127</v>
      </c>
      <c r="AI86" s="229">
        <v>437537.40299999999</v>
      </c>
      <c r="AJ86" s="230">
        <v>1446.5840000000001</v>
      </c>
      <c r="AK86" s="230">
        <v>208337.00599999999</v>
      </c>
      <c r="AL86" s="230">
        <v>209851.35500000001</v>
      </c>
      <c r="AM86" s="231">
        <v>17902.457999999999</v>
      </c>
      <c r="AN86" s="239">
        <v>151840.79699999999</v>
      </c>
      <c r="AO86" s="240">
        <v>1400.41</v>
      </c>
      <c r="AP86" s="240">
        <v>1071.6579999999999</v>
      </c>
      <c r="AQ86" s="241">
        <v>149368.72899999999</v>
      </c>
      <c r="AR86" s="239">
        <v>121374.24946199996</v>
      </c>
      <c r="AS86" s="240">
        <v>1378.6725039999999</v>
      </c>
      <c r="AT86" s="240">
        <v>1071.5885079999998</v>
      </c>
      <c r="AU86" s="241">
        <v>118923.98844999996</v>
      </c>
    </row>
    <row r="87" spans="34:47" ht="15.75">
      <c r="AH87" s="376" t="s">
        <v>38</v>
      </c>
      <c r="AI87" s="229">
        <v>467314.44099999999</v>
      </c>
      <c r="AJ87" s="230">
        <v>7318.8280000000004</v>
      </c>
      <c r="AK87" s="230">
        <v>21974.376</v>
      </c>
      <c r="AL87" s="230">
        <v>390278.86499999999</v>
      </c>
      <c r="AM87" s="231">
        <v>47742.372000000003</v>
      </c>
      <c r="AN87" s="239">
        <v>274712.78200000001</v>
      </c>
      <c r="AO87" s="240">
        <v>7299.3140000000003</v>
      </c>
      <c r="AP87" s="240">
        <v>0</v>
      </c>
      <c r="AQ87" s="241">
        <v>267413.46799999999</v>
      </c>
      <c r="AR87" s="239">
        <v>227671.37558700002</v>
      </c>
      <c r="AS87" s="240">
        <v>6888.237978000001</v>
      </c>
      <c r="AT87" s="240">
        <v>0</v>
      </c>
      <c r="AU87" s="241">
        <v>220783.13760900006</v>
      </c>
    </row>
    <row r="88" spans="34:47" ht="15.75">
      <c r="AH88" s="376" t="s">
        <v>60</v>
      </c>
      <c r="AI88" s="229">
        <v>552339.505</v>
      </c>
      <c r="AJ88" s="230">
        <v>149</v>
      </c>
      <c r="AK88" s="230">
        <v>9058.5010000000002</v>
      </c>
      <c r="AL88" s="230">
        <v>329832.21799999999</v>
      </c>
      <c r="AM88" s="231">
        <v>213299.78599999999</v>
      </c>
      <c r="AN88" s="239">
        <v>267414.117982</v>
      </c>
      <c r="AO88" s="240">
        <v>62.04</v>
      </c>
      <c r="AP88" s="240">
        <v>0</v>
      </c>
      <c r="AQ88" s="241">
        <v>267352.07798200002</v>
      </c>
      <c r="AR88" s="239">
        <v>197423.05360599994</v>
      </c>
      <c r="AS88" s="240">
        <v>60.924839999999996</v>
      </c>
      <c r="AT88" s="240">
        <v>0</v>
      </c>
      <c r="AU88" s="241">
        <v>197362.12876599995</v>
      </c>
    </row>
    <row r="89" spans="34:47" ht="15.75">
      <c r="AH89" s="376" t="s">
        <v>78</v>
      </c>
      <c r="AI89" s="229">
        <v>185839.55499999999</v>
      </c>
      <c r="AJ89" s="230">
        <v>4783.3</v>
      </c>
      <c r="AK89" s="230">
        <v>1343.6469999999999</v>
      </c>
      <c r="AL89" s="230">
        <v>176055.51199999999</v>
      </c>
      <c r="AM89" s="231">
        <v>3657.096</v>
      </c>
      <c r="AN89" s="239">
        <v>123815.463</v>
      </c>
      <c r="AO89" s="240">
        <v>4851.2</v>
      </c>
      <c r="AP89" s="240">
        <v>0</v>
      </c>
      <c r="AQ89" s="241">
        <v>118964.26300000001</v>
      </c>
      <c r="AR89" s="239">
        <v>111625.51369599998</v>
      </c>
      <c r="AS89" s="240">
        <v>3554.4768199999999</v>
      </c>
      <c r="AT89" s="240">
        <v>0</v>
      </c>
      <c r="AU89" s="241">
        <v>108071.03687599998</v>
      </c>
    </row>
    <row r="90" spans="34:47" ht="15.75">
      <c r="AH90" s="376" t="s">
        <v>12</v>
      </c>
      <c r="AI90" s="229">
        <v>267403.51899999997</v>
      </c>
      <c r="AJ90" s="230">
        <v>505.20100000000002</v>
      </c>
      <c r="AK90" s="230">
        <v>21385.075000000001</v>
      </c>
      <c r="AL90" s="230">
        <v>234922.076</v>
      </c>
      <c r="AM90" s="231">
        <v>10591.166999999999</v>
      </c>
      <c r="AN90" s="239">
        <v>190530.68299999999</v>
      </c>
      <c r="AO90" s="240">
        <v>407.45699999999999</v>
      </c>
      <c r="AP90" s="240">
        <v>4168.5879999999997</v>
      </c>
      <c r="AQ90" s="241">
        <v>185954.63800000001</v>
      </c>
      <c r="AR90" s="239">
        <v>160822.38770800011</v>
      </c>
      <c r="AS90" s="240">
        <v>385.84500400000002</v>
      </c>
      <c r="AT90" s="240">
        <v>3632.8642049999999</v>
      </c>
      <c r="AU90" s="241">
        <v>156803.67849900009</v>
      </c>
    </row>
    <row r="91" spans="34:47" ht="15.75">
      <c r="AH91" s="376" t="s">
        <v>102</v>
      </c>
      <c r="AI91" s="229">
        <v>166057.236</v>
      </c>
      <c r="AJ91" s="230">
        <v>1352.578</v>
      </c>
      <c r="AK91" s="230">
        <v>29733.092000000001</v>
      </c>
      <c r="AL91" s="230">
        <v>126571.709</v>
      </c>
      <c r="AM91" s="231">
        <v>8399.857</v>
      </c>
      <c r="AN91" s="239">
        <v>114218.601</v>
      </c>
      <c r="AO91" s="240">
        <v>1296.951</v>
      </c>
      <c r="AP91" s="240">
        <v>14251.49</v>
      </c>
      <c r="AQ91" s="241">
        <v>98670.16</v>
      </c>
      <c r="AR91" s="239">
        <v>104638.5064840001</v>
      </c>
      <c r="AS91" s="240">
        <v>1296.949764</v>
      </c>
      <c r="AT91" s="240">
        <v>14143.468831</v>
      </c>
      <c r="AU91" s="241">
        <v>89198.087889000089</v>
      </c>
    </row>
    <row r="92" spans="34:47" ht="15.75">
      <c r="AH92" s="376" t="s">
        <v>145</v>
      </c>
      <c r="AI92" s="229">
        <v>188741.033</v>
      </c>
      <c r="AJ92" s="230">
        <v>0</v>
      </c>
      <c r="AK92" s="230">
        <v>2102.15</v>
      </c>
      <c r="AL92" s="230">
        <v>179608.636</v>
      </c>
      <c r="AM92" s="231">
        <v>7030.2470000000003</v>
      </c>
      <c r="AN92" s="239">
        <v>130100.277</v>
      </c>
      <c r="AO92" s="240">
        <v>0</v>
      </c>
      <c r="AP92" s="240">
        <v>0</v>
      </c>
      <c r="AQ92" s="241">
        <v>130100.277</v>
      </c>
      <c r="AR92" s="239">
        <v>115018.15072000001</v>
      </c>
      <c r="AS92" s="240">
        <v>0</v>
      </c>
      <c r="AT92" s="240">
        <v>0</v>
      </c>
      <c r="AU92" s="241">
        <v>115018.15072000001</v>
      </c>
    </row>
    <row r="93" spans="34:47" ht="15.75">
      <c r="AH93" s="376" t="s">
        <v>270</v>
      </c>
      <c r="AI93" s="229">
        <v>12255.161</v>
      </c>
      <c r="AJ93" s="230">
        <v>0</v>
      </c>
      <c r="AK93" s="230">
        <v>185.15100000000001</v>
      </c>
      <c r="AL93" s="230">
        <v>11756.458000000001</v>
      </c>
      <c r="AM93" s="231">
        <v>313.55200000000002</v>
      </c>
      <c r="AN93" s="239">
        <v>10177.273999999999</v>
      </c>
      <c r="AO93" s="240">
        <v>0</v>
      </c>
      <c r="AP93" s="240">
        <v>133.19300000000001</v>
      </c>
      <c r="AQ93" s="241">
        <v>10044.081</v>
      </c>
      <c r="AR93" s="239">
        <v>7998.8286509999998</v>
      </c>
      <c r="AS93" s="240">
        <v>0</v>
      </c>
      <c r="AT93" s="240">
        <v>133.19289499999999</v>
      </c>
      <c r="AU93" s="241">
        <v>7865.6357559999988</v>
      </c>
    </row>
    <row r="94" spans="34:47" ht="16.5" thickBot="1">
      <c r="AH94" s="377" t="s">
        <v>660</v>
      </c>
      <c r="AI94" s="229">
        <v>5167.9859999999999</v>
      </c>
      <c r="AJ94" s="230">
        <v>0</v>
      </c>
      <c r="AK94" s="230">
        <v>0</v>
      </c>
      <c r="AL94" s="230">
        <v>5167.9859999999999</v>
      </c>
      <c r="AM94" s="231">
        <v>0</v>
      </c>
      <c r="AN94" s="239">
        <v>3791.3530000000001</v>
      </c>
      <c r="AO94" s="240">
        <v>0</v>
      </c>
      <c r="AP94" s="240">
        <v>0</v>
      </c>
      <c r="AQ94" s="241">
        <v>3791.3530000000001</v>
      </c>
      <c r="AR94" s="239">
        <v>3313.3249999999998</v>
      </c>
      <c r="AS94" s="240">
        <v>0</v>
      </c>
      <c r="AT94" s="240">
        <v>0</v>
      </c>
      <c r="AU94" s="241">
        <v>3313.3249999999998</v>
      </c>
    </row>
    <row r="95" spans="34:47" ht="19.5" thickTop="1">
      <c r="AH95" s="358" t="s">
        <v>7343</v>
      </c>
      <c r="AI95" s="232">
        <v>4340367.1830000002</v>
      </c>
      <c r="AJ95" s="233">
        <v>77739.788</v>
      </c>
      <c r="AK95" s="233">
        <v>400270.23500000004</v>
      </c>
      <c r="AL95" s="233">
        <v>3315625.92</v>
      </c>
      <c r="AM95" s="234">
        <v>546731.24</v>
      </c>
      <c r="AN95" s="232">
        <v>2622856.4839820005</v>
      </c>
      <c r="AO95" s="233">
        <v>62443.171000000002</v>
      </c>
      <c r="AP95" s="233">
        <v>20911.473999999998</v>
      </c>
      <c r="AQ95" s="234">
        <v>2539501.8389819996</v>
      </c>
      <c r="AR95" s="232">
        <v>2148888.3523920001</v>
      </c>
      <c r="AS95" s="233">
        <v>59821.218165000006</v>
      </c>
      <c r="AT95" s="233">
        <v>20257.762286000001</v>
      </c>
      <c r="AU95" s="234">
        <v>2068809.3719410002</v>
      </c>
    </row>
  </sheetData>
  <sheetProtection password="E85D" sheet="1" objects="1" scenarios="1" selectLockedCells="1" selectUnlockedCells="1"/>
  <sortState ref="A48:C64">
    <sortCondition descending="1" ref="B47"/>
  </sortState>
  <mergeCells count="8">
    <mergeCell ref="AI75:AU75"/>
    <mergeCell ref="AI76:AM76"/>
    <mergeCell ref="AN76:AQ76"/>
    <mergeCell ref="AR76:AU76"/>
    <mergeCell ref="AI51:AU51"/>
    <mergeCell ref="AI52:AM52"/>
    <mergeCell ref="AN52:AQ52"/>
    <mergeCell ref="AR52:AU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Informe</vt:lpstr>
      <vt:lpstr>Graficos</vt:lpstr>
      <vt:lpstr>Región</vt:lpstr>
      <vt:lpstr>Base de Datos</vt:lpstr>
      <vt:lpstr>Gráficos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arivera</cp:lastModifiedBy>
  <dcterms:created xsi:type="dcterms:W3CDTF">2015-07-13T19:27:21Z</dcterms:created>
  <dcterms:modified xsi:type="dcterms:W3CDTF">2017-08-25T14:09:49Z</dcterms:modified>
</cp:coreProperties>
</file>